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pe2\Desktop\MWE\Artigo Inferência Estatística\"/>
    </mc:Choice>
  </mc:AlternateContent>
  <bookViews>
    <workbookView xWindow="0" yWindow="0" windowWidth="23040" windowHeight="9192"/>
  </bookViews>
  <sheets>
    <sheet name="Planilha1" sheetId="1" r:id="rId1"/>
    <sheet name="Planilh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8084" i="2" l="1"/>
  <c r="T8085" i="2"/>
  <c r="T25362" i="2"/>
  <c r="T8086" i="2"/>
  <c r="T25363" i="2"/>
  <c r="T8087" i="2"/>
  <c r="T25364" i="2"/>
  <c r="T25365" i="2"/>
  <c r="T8088" i="2"/>
  <c r="T8089" i="2"/>
  <c r="T8090" i="2"/>
  <c r="T8091" i="2"/>
  <c r="T25366" i="2"/>
  <c r="T8092" i="2"/>
  <c r="T8093" i="2"/>
  <c r="T8094" i="2"/>
  <c r="T8095" i="2"/>
  <c r="T8096" i="2"/>
  <c r="T8097" i="2"/>
  <c r="T8098" i="2"/>
  <c r="T8099" i="2"/>
  <c r="T8100" i="2"/>
  <c r="T25367" i="2"/>
  <c r="T8101" i="2"/>
  <c r="T8102" i="2"/>
  <c r="T8103" i="2"/>
  <c r="T8104" i="2"/>
  <c r="T8105" i="2"/>
  <c r="T8106" i="2"/>
  <c r="T8107" i="2"/>
  <c r="T25368" i="2"/>
  <c r="T8108" i="2"/>
  <c r="T8109" i="2"/>
  <c r="T25369" i="2"/>
  <c r="T8110" i="2"/>
  <c r="T8111" i="2"/>
  <c r="T8112" i="2"/>
  <c r="T25370" i="2"/>
  <c r="T25371" i="2"/>
  <c r="T8113" i="2"/>
  <c r="T25372" i="2"/>
  <c r="T25373" i="2"/>
  <c r="T25374" i="2"/>
  <c r="T8114" i="2"/>
  <c r="T8115" i="2"/>
  <c r="T25375" i="2"/>
  <c r="T25376" i="2"/>
  <c r="T25377" i="2"/>
  <c r="T8116" i="2"/>
  <c r="T8117" i="2"/>
  <c r="T8118" i="2"/>
  <c r="T25378" i="2"/>
  <c r="T25379" i="2"/>
  <c r="T25380" i="2"/>
  <c r="T8119" i="2"/>
  <c r="T25381" i="2"/>
  <c r="T8120" i="2"/>
  <c r="T25382" i="2"/>
  <c r="T8121" i="2"/>
  <c r="T25383" i="2"/>
  <c r="T8122" i="2"/>
  <c r="T25384" i="2"/>
  <c r="T25385" i="2"/>
  <c r="T25386" i="2"/>
  <c r="T8123" i="2"/>
  <c r="T8124" i="2"/>
  <c r="T8125" i="2"/>
  <c r="T8126" i="2"/>
  <c r="T8127" i="2"/>
  <c r="T8128" i="2"/>
  <c r="T8129" i="2"/>
  <c r="T25387" i="2"/>
  <c r="T8130" i="2"/>
  <c r="T8131" i="2"/>
  <c r="T25388" i="2"/>
  <c r="T25389" i="2"/>
  <c r="T8132" i="2"/>
  <c r="T25390" i="2"/>
  <c r="T8133" i="2"/>
  <c r="T8134" i="2"/>
  <c r="T25391" i="2"/>
  <c r="T25392" i="2"/>
  <c r="T25393" i="2"/>
  <c r="T8135" i="2"/>
  <c r="T8136" i="2"/>
  <c r="T8137" i="2"/>
  <c r="T25394" i="2"/>
  <c r="T8138" i="2"/>
  <c r="T8139" i="2"/>
  <c r="T8140" i="2"/>
  <c r="T25395" i="2"/>
  <c r="T8141" i="2"/>
  <c r="T8142" i="2"/>
  <c r="T25396" i="2"/>
  <c r="T25397" i="2"/>
  <c r="T8143" i="2"/>
  <c r="T8144" i="2"/>
  <c r="T8145" i="2"/>
  <c r="T8146" i="2"/>
  <c r="T8147" i="2"/>
  <c r="T25398" i="2"/>
  <c r="T25399" i="2"/>
  <c r="T8148" i="2"/>
  <c r="T8149" i="2"/>
  <c r="T25400" i="2"/>
  <c r="T25401" i="2"/>
  <c r="T25402" i="2"/>
  <c r="T8150" i="2"/>
  <c r="T8151" i="2"/>
  <c r="T8152" i="2"/>
  <c r="T25403" i="2"/>
  <c r="T25404" i="2"/>
  <c r="T25405" i="2"/>
  <c r="T25406" i="2"/>
  <c r="T8153" i="2"/>
  <c r="T8154" i="2"/>
  <c r="T8155" i="2"/>
  <c r="T8156" i="2"/>
  <c r="T8157" i="2"/>
  <c r="T25407" i="2"/>
  <c r="T8158" i="2"/>
  <c r="T8159" i="2"/>
  <c r="T25408" i="2"/>
  <c r="T8160" i="2"/>
  <c r="T8161" i="2"/>
  <c r="T8162" i="2"/>
  <c r="T25409" i="2"/>
  <c r="T8163" i="2"/>
  <c r="T25410" i="2"/>
  <c r="T25411" i="2"/>
  <c r="T25412" i="2"/>
  <c r="T25413" i="2"/>
  <c r="T8164" i="2"/>
  <c r="T8165" i="2"/>
  <c r="T8166" i="2"/>
  <c r="T25414" i="2"/>
  <c r="T25415" i="2"/>
  <c r="T8167" i="2"/>
  <c r="T25416" i="2"/>
  <c r="T25417" i="2"/>
  <c r="T25418" i="2"/>
  <c r="T25419" i="2"/>
  <c r="T25420" i="2"/>
  <c r="T8168" i="2"/>
  <c r="T8169" i="2"/>
  <c r="T25421" i="2"/>
  <c r="T8170" i="2"/>
  <c r="T25422" i="2"/>
  <c r="T25423" i="2"/>
  <c r="T8171" i="2"/>
  <c r="T25424" i="2"/>
  <c r="T25425" i="2"/>
  <c r="T8172" i="2"/>
  <c r="T8173" i="2"/>
  <c r="T25426" i="2"/>
  <c r="T25427" i="2"/>
  <c r="T25428" i="2"/>
  <c r="T8174" i="2"/>
  <c r="T8175" i="2"/>
  <c r="T25429" i="2"/>
  <c r="T8176" i="2"/>
  <c r="T8177" i="2"/>
  <c r="T8178" i="2"/>
  <c r="T8179" i="2"/>
  <c r="T25430" i="2"/>
  <c r="T25431" i="2"/>
  <c r="T8180" i="2"/>
  <c r="T8181" i="2"/>
  <c r="T8182" i="2"/>
  <c r="T8183" i="2"/>
  <c r="T8184" i="2"/>
  <c r="T25432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25433" i="2"/>
  <c r="T8198" i="2"/>
  <c r="T25434" i="2"/>
  <c r="T8199" i="2"/>
  <c r="T8200" i="2"/>
  <c r="T25435" i="2"/>
  <c r="T25436" i="2"/>
  <c r="T25437" i="2"/>
  <c r="T8201" i="2"/>
  <c r="T8202" i="2"/>
  <c r="T8203" i="2"/>
  <c r="T8204" i="2"/>
  <c r="T25438" i="2"/>
  <c r="T8205" i="2"/>
  <c r="T8206" i="2"/>
  <c r="T8207" i="2"/>
  <c r="T8208" i="2"/>
  <c r="T8209" i="2"/>
  <c r="T2543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25440" i="2"/>
  <c r="T8223" i="2"/>
  <c r="T8224" i="2"/>
  <c r="T25441" i="2"/>
  <c r="T25442" i="2"/>
  <c r="T8225" i="2"/>
  <c r="T8226" i="2"/>
  <c r="T8227" i="2"/>
  <c r="T25443" i="2"/>
  <c r="T8228" i="2"/>
  <c r="T8229" i="2"/>
  <c r="T8230" i="2"/>
  <c r="T8231" i="2"/>
  <c r="T25444" i="2"/>
  <c r="T8232" i="2"/>
  <c r="T25445" i="2"/>
  <c r="T25446" i="2"/>
  <c r="T8233" i="2"/>
  <c r="T8234" i="2"/>
  <c r="T8235" i="2"/>
  <c r="T8236" i="2"/>
  <c r="T25447" i="2"/>
  <c r="T25448" i="2"/>
  <c r="T8237" i="2"/>
  <c r="T8238" i="2"/>
  <c r="T8239" i="2"/>
  <c r="T8240" i="2"/>
  <c r="T8241" i="2"/>
  <c r="T8242" i="2"/>
  <c r="T25449" i="2"/>
  <c r="T25450" i="2"/>
  <c r="T8243" i="2"/>
  <c r="T8244" i="2"/>
  <c r="T8245" i="2"/>
  <c r="T8246" i="2"/>
  <c r="T25451" i="2"/>
  <c r="T8247" i="2"/>
  <c r="T8248" i="2"/>
  <c r="T8249" i="2"/>
  <c r="T8250" i="2"/>
  <c r="T25452" i="2"/>
  <c r="T8251" i="2"/>
  <c r="T25453" i="2"/>
  <c r="T8252" i="2"/>
  <c r="T8253" i="2"/>
  <c r="T8254" i="2"/>
  <c r="T8255" i="2"/>
  <c r="T25454" i="2"/>
  <c r="T25455" i="2"/>
  <c r="T8256" i="2"/>
  <c r="T25456" i="2"/>
  <c r="T8257" i="2"/>
  <c r="T8258" i="2"/>
  <c r="T8259" i="2"/>
  <c r="T8260" i="2"/>
  <c r="T8261" i="2"/>
  <c r="T8262" i="2"/>
  <c r="T8263" i="2"/>
  <c r="T8264" i="2"/>
  <c r="T25457" i="2"/>
  <c r="T25458" i="2"/>
  <c r="T8265" i="2"/>
  <c r="T25459" i="2"/>
  <c r="T8266" i="2"/>
  <c r="T25460" i="2"/>
  <c r="T25461" i="2"/>
  <c r="T8267" i="2"/>
  <c r="T8268" i="2"/>
  <c r="T8269" i="2"/>
  <c r="T8270" i="2"/>
  <c r="T25462" i="2"/>
  <c r="T8271" i="2"/>
  <c r="T8272" i="2"/>
  <c r="T25463" i="2"/>
  <c r="T8273" i="2"/>
  <c r="T8274" i="2"/>
  <c r="T25464" i="2"/>
  <c r="T25465" i="2"/>
  <c r="T8275" i="2"/>
  <c r="T25466" i="2"/>
  <c r="T25467" i="2"/>
  <c r="T8276" i="2"/>
  <c r="T8277" i="2"/>
  <c r="T8278" i="2"/>
  <c r="T25468" i="2"/>
  <c r="T8279" i="2"/>
  <c r="T25469" i="2"/>
  <c r="T25470" i="2"/>
  <c r="T25471" i="2"/>
  <c r="T25472" i="2"/>
  <c r="T8280" i="2"/>
  <c r="T25473" i="2"/>
  <c r="T25474" i="2"/>
  <c r="T8281" i="2"/>
  <c r="T25475" i="2"/>
  <c r="T8282" i="2"/>
  <c r="T8283" i="2"/>
  <c r="T8284" i="2"/>
  <c r="T8285" i="2"/>
  <c r="T8286" i="2"/>
  <c r="T8287" i="2"/>
  <c r="T8288" i="2"/>
  <c r="T25476" i="2"/>
  <c r="T25477" i="2"/>
  <c r="T25478" i="2"/>
  <c r="T8289" i="2"/>
  <c r="T8290" i="2"/>
  <c r="T25479" i="2"/>
  <c r="T8291" i="2"/>
  <c r="T25480" i="2"/>
  <c r="T8292" i="2"/>
  <c r="T25481" i="2"/>
  <c r="T25482" i="2"/>
  <c r="T25483" i="2"/>
  <c r="T8293" i="2"/>
  <c r="T8294" i="2"/>
  <c r="T8295" i="2"/>
  <c r="T8296" i="2"/>
  <c r="T8297" i="2"/>
  <c r="T8298" i="2"/>
  <c r="T8299" i="2"/>
  <c r="T8300" i="2"/>
  <c r="T8301" i="2"/>
  <c r="T8302" i="2"/>
  <c r="T25484" i="2"/>
  <c r="T8303" i="2"/>
  <c r="T8304" i="2"/>
  <c r="T8305" i="2"/>
  <c r="T8306" i="2"/>
  <c r="T25485" i="2"/>
  <c r="T8307" i="2"/>
  <c r="T8308" i="2"/>
  <c r="T8309" i="2"/>
  <c r="T25486" i="2"/>
  <c r="T8310" i="2"/>
  <c r="T25487" i="2"/>
  <c r="T8311" i="2"/>
  <c r="T8312" i="2"/>
  <c r="T8313" i="2"/>
  <c r="T8314" i="2"/>
  <c r="T8315" i="2"/>
  <c r="T8316" i="2"/>
  <c r="T8317" i="2"/>
  <c r="T25488" i="2"/>
  <c r="T25489" i="2"/>
  <c r="T8318" i="2"/>
  <c r="T8319" i="2"/>
  <c r="T8320" i="2"/>
  <c r="T8321" i="2"/>
  <c r="T25490" i="2"/>
  <c r="T8322" i="2"/>
  <c r="T25491" i="2"/>
  <c r="T25492" i="2"/>
  <c r="T8323" i="2"/>
  <c r="T8324" i="2"/>
  <c r="T8325" i="2"/>
  <c r="T8326" i="2"/>
  <c r="T25493" i="2"/>
  <c r="T25494" i="2"/>
  <c r="T8327" i="2"/>
  <c r="T25495" i="2"/>
  <c r="T8328" i="2"/>
  <c r="T8329" i="2"/>
  <c r="T8330" i="2"/>
  <c r="T8331" i="2"/>
  <c r="T8332" i="2"/>
  <c r="T8333" i="2"/>
  <c r="T8334" i="2"/>
  <c r="T25496" i="2"/>
  <c r="T8335" i="2"/>
  <c r="T8336" i="2"/>
  <c r="T8337" i="2"/>
  <c r="T25497" i="2"/>
  <c r="T8338" i="2"/>
  <c r="T8339" i="2"/>
  <c r="T8340" i="2"/>
  <c r="T8341" i="2"/>
  <c r="T8342" i="2"/>
  <c r="T25498" i="2"/>
  <c r="T8343" i="2"/>
  <c r="T8344" i="2"/>
  <c r="T8345" i="2"/>
  <c r="T8346" i="2"/>
  <c r="T25499" i="2"/>
  <c r="T8347" i="2"/>
  <c r="T8348" i="2"/>
  <c r="T8349" i="2"/>
  <c r="T8350" i="2"/>
  <c r="T25500" i="2"/>
  <c r="T8351" i="2"/>
  <c r="T25501" i="2"/>
  <c r="T8352" i="2"/>
  <c r="T8353" i="2"/>
  <c r="T8354" i="2"/>
  <c r="T8355" i="2"/>
  <c r="T8356" i="2"/>
  <c r="T8357" i="2"/>
  <c r="T8358" i="2"/>
  <c r="T25502" i="2"/>
  <c r="T25503" i="2"/>
  <c r="T8359" i="2"/>
  <c r="T8360" i="2"/>
  <c r="T8361" i="2"/>
  <c r="T25504" i="2"/>
  <c r="T25505" i="2"/>
  <c r="T8362" i="2"/>
  <c r="T8363" i="2"/>
  <c r="T8364" i="2"/>
  <c r="T25506" i="2"/>
  <c r="T8365" i="2"/>
  <c r="T8366" i="2"/>
  <c r="T25507" i="2"/>
  <c r="T25508" i="2"/>
  <c r="T25509" i="2"/>
  <c r="T25510" i="2"/>
  <c r="T25511" i="2"/>
  <c r="T25512" i="2"/>
  <c r="T8367" i="2"/>
  <c r="T25513" i="2"/>
  <c r="T8368" i="2"/>
  <c r="T25514" i="2"/>
  <c r="T25515" i="2"/>
  <c r="T8369" i="2"/>
  <c r="T8370" i="2"/>
  <c r="T8371" i="2"/>
  <c r="T25516" i="2"/>
  <c r="T8372" i="2"/>
  <c r="T8373" i="2"/>
  <c r="T25517" i="2"/>
  <c r="T25518" i="2"/>
  <c r="T8374" i="2"/>
  <c r="T25519" i="2"/>
  <c r="T8375" i="2"/>
  <c r="T8376" i="2"/>
  <c r="T25520" i="2"/>
  <c r="T25521" i="2"/>
  <c r="T8377" i="2"/>
  <c r="T8378" i="2"/>
  <c r="T8379" i="2"/>
  <c r="T8380" i="2"/>
  <c r="T25522" i="2"/>
  <c r="T8381" i="2"/>
  <c r="T25523" i="2"/>
  <c r="T8382" i="2"/>
  <c r="T8383" i="2"/>
  <c r="T8384" i="2"/>
  <c r="T8385" i="2"/>
  <c r="T8386" i="2"/>
  <c r="T25524" i="2"/>
  <c r="T25525" i="2"/>
  <c r="T8387" i="2"/>
  <c r="T8388" i="2"/>
  <c r="T8389" i="2"/>
  <c r="T8390" i="2"/>
  <c r="T25526" i="2"/>
  <c r="T8391" i="2"/>
  <c r="T8392" i="2"/>
  <c r="T25527" i="2"/>
  <c r="T8393" i="2"/>
  <c r="T8394" i="2"/>
  <c r="T8395" i="2"/>
  <c r="T25528" i="2"/>
  <c r="T8396" i="2"/>
  <c r="T8397" i="2"/>
  <c r="T25529" i="2"/>
  <c r="T8398" i="2"/>
  <c r="T25530" i="2"/>
  <c r="T25531" i="2"/>
  <c r="T8399" i="2"/>
  <c r="T8400" i="2"/>
  <c r="T8401" i="2"/>
  <c r="T8402" i="2"/>
  <c r="T25532" i="2"/>
  <c r="T25533" i="2"/>
  <c r="T25534" i="2"/>
  <c r="T8403" i="2"/>
  <c r="T25535" i="2"/>
  <c r="T25536" i="2"/>
  <c r="T8404" i="2"/>
  <c r="T25537" i="2"/>
  <c r="T8405" i="2"/>
  <c r="T25538" i="2"/>
  <c r="T25539" i="2"/>
  <c r="T8406" i="2"/>
  <c r="T8407" i="2"/>
  <c r="T25540" i="2"/>
  <c r="T25541" i="2"/>
  <c r="T8408" i="2"/>
  <c r="T25542" i="2"/>
  <c r="T8409" i="2"/>
  <c r="T25543" i="2"/>
  <c r="T8410" i="2"/>
  <c r="T8411" i="2"/>
  <c r="T8412" i="2"/>
  <c r="T25544" i="2"/>
  <c r="T8413" i="2"/>
  <c r="T8414" i="2"/>
  <c r="T25545" i="2"/>
  <c r="T8415" i="2"/>
  <c r="T8416" i="2"/>
  <c r="T25546" i="2"/>
  <c r="T8417" i="2"/>
  <c r="T8418" i="2"/>
  <c r="T8419" i="2"/>
  <c r="T8420" i="2"/>
  <c r="T25547" i="2"/>
  <c r="T8421" i="2"/>
  <c r="T8422" i="2"/>
  <c r="T8423" i="2"/>
  <c r="T25548" i="2"/>
  <c r="T8424" i="2"/>
  <c r="T8425" i="2"/>
  <c r="T8426" i="2"/>
  <c r="T8427" i="2"/>
  <c r="T25549" i="2"/>
  <c r="T25550" i="2"/>
  <c r="T8428" i="2"/>
  <c r="T25551" i="2"/>
  <c r="T8429" i="2"/>
  <c r="T25552" i="2"/>
  <c r="T8430" i="2"/>
  <c r="T25553" i="2"/>
  <c r="T8431" i="2"/>
  <c r="T8432" i="2"/>
  <c r="T25554" i="2"/>
  <c r="T25555" i="2"/>
  <c r="T8433" i="2"/>
  <c r="T8434" i="2"/>
  <c r="T8435" i="2"/>
  <c r="T8436" i="2"/>
  <c r="T8437" i="2"/>
  <c r="T8438" i="2"/>
  <c r="T8439" i="2"/>
  <c r="T8440" i="2"/>
  <c r="T25556" i="2"/>
  <c r="T8441" i="2"/>
  <c r="T8442" i="2"/>
  <c r="T8443" i="2"/>
  <c r="T8444" i="2"/>
  <c r="T8445" i="2"/>
  <c r="T8446" i="2"/>
  <c r="T8447" i="2"/>
  <c r="T25557" i="2"/>
  <c r="T8448" i="2"/>
  <c r="T25558" i="2"/>
  <c r="T25559" i="2"/>
  <c r="T25560" i="2"/>
  <c r="T8449" i="2"/>
  <c r="T8450" i="2"/>
  <c r="T25561" i="2"/>
  <c r="T25562" i="2"/>
  <c r="T8451" i="2"/>
  <c r="T25563" i="2"/>
  <c r="T25564" i="2"/>
  <c r="T8452" i="2"/>
  <c r="T8453" i="2"/>
  <c r="T8454" i="2"/>
  <c r="T25565" i="2"/>
  <c r="T25566" i="2"/>
  <c r="T25567" i="2"/>
  <c r="T8455" i="2"/>
  <c r="T8456" i="2"/>
  <c r="T8457" i="2"/>
  <c r="T8458" i="2"/>
  <c r="T25568" i="2"/>
  <c r="T8459" i="2"/>
  <c r="T8460" i="2"/>
  <c r="T8461" i="2"/>
  <c r="T25569" i="2"/>
  <c r="T25570" i="2"/>
  <c r="T8462" i="2"/>
  <c r="T8463" i="2"/>
  <c r="T8464" i="2"/>
  <c r="T8465" i="2"/>
  <c r="T8466" i="2"/>
  <c r="T8467" i="2"/>
  <c r="T8468" i="2"/>
  <c r="T8469" i="2"/>
  <c r="T8470" i="2"/>
  <c r="T25571" i="2"/>
  <c r="T8471" i="2"/>
  <c r="T8472" i="2"/>
  <c r="T8473" i="2"/>
  <c r="T25572" i="2"/>
  <c r="T8474" i="2"/>
  <c r="T25573" i="2"/>
  <c r="T8475" i="2"/>
  <c r="T8476" i="2"/>
  <c r="T25574" i="2"/>
  <c r="T25575" i="2"/>
  <c r="T8477" i="2"/>
  <c r="T25576" i="2"/>
  <c r="T8478" i="2"/>
  <c r="T8479" i="2"/>
  <c r="T25577" i="2"/>
  <c r="T8480" i="2"/>
  <c r="T8481" i="2"/>
  <c r="T8482" i="2"/>
  <c r="T25578" i="2"/>
  <c r="T25579" i="2"/>
  <c r="T8483" i="2"/>
  <c r="T25580" i="2"/>
  <c r="T8484" i="2"/>
  <c r="T8485" i="2"/>
  <c r="T25581" i="2"/>
  <c r="T8486" i="2"/>
  <c r="T8487" i="2"/>
  <c r="T8488" i="2"/>
  <c r="T25582" i="2"/>
  <c r="T8489" i="2"/>
  <c r="T25583" i="2"/>
  <c r="T25584" i="2"/>
  <c r="T8490" i="2"/>
  <c r="T8491" i="2"/>
  <c r="T8492" i="2"/>
  <c r="T25585" i="2"/>
  <c r="T8493" i="2"/>
  <c r="T8494" i="2"/>
  <c r="T8495" i="2"/>
  <c r="T8496" i="2"/>
  <c r="T8497" i="2"/>
  <c r="T25586" i="2"/>
  <c r="T8498" i="2"/>
  <c r="T8499" i="2"/>
  <c r="T8500" i="2"/>
  <c r="T8501" i="2"/>
  <c r="T8502" i="2"/>
  <c r="T8503" i="2"/>
  <c r="T25587" i="2"/>
  <c r="T8504" i="2"/>
  <c r="T8505" i="2"/>
  <c r="T8506" i="2"/>
  <c r="T25588" i="2"/>
  <c r="T8507" i="2"/>
  <c r="T8508" i="2"/>
  <c r="T25589" i="2"/>
  <c r="T8509" i="2"/>
  <c r="T8510" i="2"/>
  <c r="T25590" i="2"/>
  <c r="T8511" i="2"/>
  <c r="T8512" i="2"/>
  <c r="T8513" i="2"/>
  <c r="T8514" i="2"/>
  <c r="T25591" i="2"/>
  <c r="T8515" i="2"/>
  <c r="T8516" i="2"/>
  <c r="T25592" i="2"/>
  <c r="T8517" i="2"/>
  <c r="T25593" i="2"/>
  <c r="T25594" i="2"/>
  <c r="T8518" i="2"/>
  <c r="T25595" i="2"/>
  <c r="T8519" i="2"/>
  <c r="T8520" i="2"/>
  <c r="T8521" i="2"/>
  <c r="T8522" i="2"/>
  <c r="T25596" i="2"/>
  <c r="T8523" i="2"/>
  <c r="T8524" i="2"/>
  <c r="T8525" i="2"/>
  <c r="T25597" i="2"/>
  <c r="T25598" i="2"/>
  <c r="T8526" i="2"/>
  <c r="T8527" i="2"/>
  <c r="T25599" i="2"/>
  <c r="T8528" i="2"/>
  <c r="T8529" i="2"/>
  <c r="T8530" i="2"/>
  <c r="T8531" i="2"/>
  <c r="T25600" i="2"/>
  <c r="T25601" i="2"/>
  <c r="T25602" i="2"/>
  <c r="T8532" i="2"/>
  <c r="T8533" i="2"/>
  <c r="T8534" i="2"/>
  <c r="T25603" i="2"/>
  <c r="T8535" i="2"/>
  <c r="T8536" i="2"/>
  <c r="T8537" i="2"/>
  <c r="T25604" i="2"/>
  <c r="T8538" i="2"/>
  <c r="T8539" i="2"/>
  <c r="T8540" i="2"/>
  <c r="T8541" i="2"/>
  <c r="T8542" i="2"/>
  <c r="T25605" i="2"/>
  <c r="T25606" i="2"/>
  <c r="T25607" i="2"/>
  <c r="T25608" i="2"/>
  <c r="T25609" i="2"/>
  <c r="T8543" i="2"/>
  <c r="T8544" i="2"/>
  <c r="T8545" i="2"/>
  <c r="T25610" i="2"/>
  <c r="T8546" i="2"/>
  <c r="T25611" i="2"/>
  <c r="T25612" i="2"/>
  <c r="T25613" i="2"/>
  <c r="T8547" i="2"/>
  <c r="T25614" i="2"/>
  <c r="T8548" i="2"/>
  <c r="T8549" i="2"/>
  <c r="T8550" i="2"/>
  <c r="T25615" i="2"/>
  <c r="T8551" i="2"/>
  <c r="T25616" i="2"/>
  <c r="T8552" i="2"/>
  <c r="T8553" i="2"/>
  <c r="T8554" i="2"/>
  <c r="T8555" i="2"/>
  <c r="T8556" i="2"/>
  <c r="T8557" i="2"/>
  <c r="T8558" i="2"/>
  <c r="T8559" i="2"/>
  <c r="T8560" i="2"/>
  <c r="T8561" i="2"/>
  <c r="T25617" i="2"/>
  <c r="T25618" i="2"/>
  <c r="T8562" i="2"/>
  <c r="T8563" i="2"/>
  <c r="T25619" i="2"/>
  <c r="T8564" i="2"/>
  <c r="T25620" i="2"/>
  <c r="T25621" i="2"/>
  <c r="T25622" i="2"/>
  <c r="T8565" i="2"/>
  <c r="T25623" i="2"/>
  <c r="T8566" i="2"/>
  <c r="T25624" i="2"/>
  <c r="T25625" i="2"/>
  <c r="T8567" i="2"/>
  <c r="T8568" i="2"/>
  <c r="T25626" i="2"/>
  <c r="T25627" i="2"/>
  <c r="T8569" i="2"/>
  <c r="T8570" i="2"/>
  <c r="T25628" i="2"/>
  <c r="T8571" i="2"/>
  <c r="T8572" i="2"/>
  <c r="T25629" i="2"/>
  <c r="T25630" i="2"/>
  <c r="T8573" i="2"/>
  <c r="T8574" i="2"/>
  <c r="T8575" i="2"/>
  <c r="T25631" i="2"/>
  <c r="T25632" i="2"/>
  <c r="T25633" i="2"/>
  <c r="T25634" i="2"/>
  <c r="T8576" i="2"/>
  <c r="T8577" i="2"/>
  <c r="T8578" i="2"/>
  <c r="T25635" i="2"/>
  <c r="T25636" i="2"/>
  <c r="T8579" i="2"/>
  <c r="T8580" i="2"/>
  <c r="T25637" i="2"/>
  <c r="T8581" i="2"/>
  <c r="T25638" i="2"/>
  <c r="T25639" i="2"/>
  <c r="T25640" i="2"/>
  <c r="T8582" i="2"/>
  <c r="T8583" i="2"/>
  <c r="T25641" i="2"/>
  <c r="T25642" i="2"/>
  <c r="T25643" i="2"/>
  <c r="T25644" i="2"/>
  <c r="T25645" i="2"/>
  <c r="T25646" i="2"/>
  <c r="T8584" i="2"/>
  <c r="T8585" i="2"/>
  <c r="T25647" i="2"/>
  <c r="T25648" i="2"/>
  <c r="T25649" i="2"/>
  <c r="T8586" i="2"/>
  <c r="T8587" i="2"/>
  <c r="T8588" i="2"/>
  <c r="T8589" i="2"/>
  <c r="T25650" i="2"/>
  <c r="T25651" i="2"/>
  <c r="T25652" i="2"/>
  <c r="T8590" i="2"/>
  <c r="T8591" i="2"/>
  <c r="T25653" i="2"/>
  <c r="T8592" i="2"/>
  <c r="T25654" i="2"/>
  <c r="T25655" i="2"/>
  <c r="T8593" i="2"/>
  <c r="T8594" i="2"/>
  <c r="T25656" i="2"/>
  <c r="T25657" i="2"/>
  <c r="T25658" i="2"/>
  <c r="T8595" i="2"/>
  <c r="T8596" i="2"/>
  <c r="T8597" i="2"/>
  <c r="T8598" i="2"/>
  <c r="T8599" i="2"/>
  <c r="T8600" i="2"/>
  <c r="T8601" i="2"/>
  <c r="T8602" i="2"/>
  <c r="T8603" i="2"/>
  <c r="T8604" i="2"/>
  <c r="T8605" i="2"/>
  <c r="T25659" i="2"/>
  <c r="T25660" i="2"/>
  <c r="T25661" i="2"/>
  <c r="T8606" i="2"/>
  <c r="T8607" i="2"/>
  <c r="T25662" i="2"/>
  <c r="T8608" i="2"/>
  <c r="T8609" i="2"/>
  <c r="T8610" i="2"/>
  <c r="T8611" i="2"/>
  <c r="T8612" i="2"/>
  <c r="T8613" i="2"/>
  <c r="T8614" i="2"/>
  <c r="T8615" i="2"/>
  <c r="T25663" i="2"/>
  <c r="T8616" i="2"/>
  <c r="T8617" i="2"/>
  <c r="T25664" i="2"/>
  <c r="T25665" i="2"/>
  <c r="T8618" i="2"/>
  <c r="T8619" i="2"/>
  <c r="T8620" i="2"/>
  <c r="T25666" i="2"/>
  <c r="T8621" i="2"/>
  <c r="T25667" i="2"/>
  <c r="T8622" i="2"/>
  <c r="T25668" i="2"/>
  <c r="T25669" i="2"/>
  <c r="T8623" i="2"/>
  <c r="T8624" i="2"/>
  <c r="T25670" i="2"/>
  <c r="T8625" i="2"/>
  <c r="T8626" i="2"/>
  <c r="T8627" i="2"/>
  <c r="T8628" i="2"/>
  <c r="T25671" i="2"/>
  <c r="T25672" i="2"/>
  <c r="T8629" i="2"/>
  <c r="T8630" i="2"/>
  <c r="T25673" i="2"/>
  <c r="T8631" i="2"/>
  <c r="T25674" i="2"/>
  <c r="T8632" i="2"/>
  <c r="T8633" i="2"/>
  <c r="T25675" i="2"/>
  <c r="T8634" i="2"/>
  <c r="T8635" i="2"/>
  <c r="T25676" i="2"/>
  <c r="T8636" i="2"/>
  <c r="T8637" i="2"/>
  <c r="T25677" i="2"/>
  <c r="T25678" i="2"/>
  <c r="T8638" i="2"/>
  <c r="T25679" i="2"/>
  <c r="T8639" i="2"/>
  <c r="T8640" i="2"/>
  <c r="T25680" i="2"/>
  <c r="T25681" i="2"/>
  <c r="T25682" i="2"/>
  <c r="T8641" i="2"/>
  <c r="T25683" i="2"/>
  <c r="T25684" i="2"/>
  <c r="T8642" i="2"/>
  <c r="T8643" i="2"/>
  <c r="T25685" i="2"/>
  <c r="T25686" i="2"/>
  <c r="T8644" i="2"/>
  <c r="T25687" i="2"/>
  <c r="T25688" i="2"/>
  <c r="T25689" i="2"/>
  <c r="T8645" i="2"/>
  <c r="T8646" i="2"/>
  <c r="T8647" i="2"/>
  <c r="T25690" i="2"/>
  <c r="T25691" i="2"/>
  <c r="T25692" i="2"/>
  <c r="T25693" i="2"/>
  <c r="T8648" i="2"/>
  <c r="T25694" i="2"/>
  <c r="T25695" i="2"/>
  <c r="T25696" i="2"/>
  <c r="T25697" i="2"/>
  <c r="T8649" i="2"/>
  <c r="T8650" i="2"/>
  <c r="T8651" i="2"/>
  <c r="T8652" i="2"/>
  <c r="T8653" i="2"/>
  <c r="T25698" i="2"/>
  <c r="T8654" i="2"/>
  <c r="T8655" i="2"/>
  <c r="T8656" i="2"/>
  <c r="T8657" i="2"/>
  <c r="T25699" i="2"/>
  <c r="T8658" i="2"/>
  <c r="T8659" i="2"/>
  <c r="T8660" i="2"/>
  <c r="T8661" i="2"/>
  <c r="T8662" i="2"/>
  <c r="T25700" i="2"/>
  <c r="T25701" i="2"/>
  <c r="T8663" i="2"/>
  <c r="T25702" i="2"/>
  <c r="T8664" i="2"/>
  <c r="T8665" i="2"/>
  <c r="T25703" i="2"/>
  <c r="T25704" i="2"/>
  <c r="T25705" i="2"/>
  <c r="T25706" i="2"/>
  <c r="T25707" i="2"/>
  <c r="T8666" i="2"/>
  <c r="T8667" i="2"/>
  <c r="T8668" i="2"/>
  <c r="T25708" i="2"/>
  <c r="T25709" i="2"/>
  <c r="T25710" i="2"/>
  <c r="T25711" i="2"/>
  <c r="T25712" i="2"/>
  <c r="T8669" i="2"/>
  <c r="T25713" i="2"/>
  <c r="T25714" i="2"/>
  <c r="T8670" i="2"/>
  <c r="T25715" i="2"/>
  <c r="T25716" i="2"/>
  <c r="T8671" i="2"/>
  <c r="T8672" i="2"/>
  <c r="T8673" i="2"/>
  <c r="T25717" i="2"/>
  <c r="T8674" i="2"/>
  <c r="T8675" i="2"/>
  <c r="T8676" i="2"/>
  <c r="T8677" i="2"/>
  <c r="T25718" i="2"/>
  <c r="T8678" i="2"/>
  <c r="T25719" i="2"/>
  <c r="T8679" i="2"/>
  <c r="T8680" i="2"/>
  <c r="T8681" i="2"/>
  <c r="T8682" i="2"/>
  <c r="T8683" i="2"/>
  <c r="T25720" i="2"/>
  <c r="T25721" i="2"/>
  <c r="T25722" i="2"/>
  <c r="T8684" i="2"/>
  <c r="T25723" i="2"/>
  <c r="T8685" i="2"/>
  <c r="T25724" i="2"/>
  <c r="T25725" i="2"/>
  <c r="T25726" i="2"/>
  <c r="T8686" i="2"/>
  <c r="T8687" i="2"/>
  <c r="T25727" i="2"/>
  <c r="T8688" i="2"/>
  <c r="T8689" i="2"/>
  <c r="T25728" i="2"/>
  <c r="T25729" i="2"/>
  <c r="T8690" i="2"/>
  <c r="T8691" i="2"/>
  <c r="T25730" i="2"/>
  <c r="T25731" i="2"/>
  <c r="T8692" i="2"/>
  <c r="T25732" i="2"/>
  <c r="T8693" i="2"/>
  <c r="T25733" i="2"/>
  <c r="T25734" i="2"/>
  <c r="T8694" i="2"/>
  <c r="T8695" i="2"/>
  <c r="T8696" i="2"/>
  <c r="T8697" i="2"/>
  <c r="T8698" i="2"/>
  <c r="T8699" i="2"/>
  <c r="T8700" i="2"/>
  <c r="T25735" i="2"/>
  <c r="T25736" i="2"/>
  <c r="T8701" i="2"/>
  <c r="T25737" i="2"/>
  <c r="T8702" i="2"/>
  <c r="T25738" i="2"/>
  <c r="T8703" i="2"/>
  <c r="T8704" i="2"/>
  <c r="T8705" i="2"/>
  <c r="T8706" i="2"/>
  <c r="T25739" i="2"/>
  <c r="T25740" i="2"/>
  <c r="T25741" i="2"/>
  <c r="T25742" i="2"/>
  <c r="T25743" i="2"/>
  <c r="T8707" i="2"/>
  <c r="T8708" i="2"/>
  <c r="T8709" i="2"/>
  <c r="T25744" i="2"/>
  <c r="T8710" i="2"/>
  <c r="T8711" i="2"/>
  <c r="T8712" i="2"/>
  <c r="T8713" i="2"/>
  <c r="T8714" i="2"/>
  <c r="T25745" i="2"/>
  <c r="T25746" i="2"/>
  <c r="T8715" i="2"/>
  <c r="T8716" i="2"/>
  <c r="T25747" i="2"/>
  <c r="T25748" i="2"/>
  <c r="T25749" i="2"/>
  <c r="T8717" i="2"/>
  <c r="T8718" i="2"/>
  <c r="T25750" i="2"/>
  <c r="T8719" i="2"/>
  <c r="T25751" i="2"/>
  <c r="T25752" i="2"/>
  <c r="T8720" i="2"/>
  <c r="T25753" i="2"/>
  <c r="T25754" i="2"/>
  <c r="T25755" i="2"/>
  <c r="T8721" i="2"/>
  <c r="T8722" i="2"/>
  <c r="T8723" i="2"/>
  <c r="T8724" i="2"/>
  <c r="T8725" i="2"/>
  <c r="T8726" i="2"/>
  <c r="T25756" i="2"/>
  <c r="T8727" i="2"/>
  <c r="T8728" i="2"/>
  <c r="T8729" i="2"/>
  <c r="T8730" i="2"/>
  <c r="T8731" i="2"/>
  <c r="T8732" i="2"/>
  <c r="T8733" i="2"/>
  <c r="T8734" i="2"/>
  <c r="T8735" i="2"/>
  <c r="T8736" i="2"/>
  <c r="T25757" i="2"/>
  <c r="T25758" i="2"/>
  <c r="T25759" i="2"/>
  <c r="T25760" i="2"/>
  <c r="T25761" i="2"/>
  <c r="T8737" i="2"/>
  <c r="T8738" i="2"/>
  <c r="T25762" i="2"/>
  <c r="T25763" i="2"/>
  <c r="T8739" i="2"/>
  <c r="T8740" i="2"/>
  <c r="T25764" i="2"/>
  <c r="T25765" i="2"/>
  <c r="T8741" i="2"/>
  <c r="T8742" i="2"/>
  <c r="T8743" i="2"/>
  <c r="T8744" i="2"/>
  <c r="T8745" i="2"/>
  <c r="T25766" i="2"/>
  <c r="T8746" i="2"/>
  <c r="T8747" i="2"/>
  <c r="T8748" i="2"/>
  <c r="T8749" i="2"/>
  <c r="T8750" i="2"/>
  <c r="T25767" i="2"/>
  <c r="T25768" i="2"/>
  <c r="T25769" i="2"/>
  <c r="T8751" i="2"/>
  <c r="T8752" i="2"/>
  <c r="T25770" i="2"/>
  <c r="T25771" i="2"/>
  <c r="T8753" i="2"/>
  <c r="T8754" i="2"/>
  <c r="T25772" i="2"/>
  <c r="T8755" i="2"/>
  <c r="T8756" i="2"/>
  <c r="T8757" i="2"/>
  <c r="T25773" i="2"/>
  <c r="T8758" i="2"/>
  <c r="T8759" i="2"/>
  <c r="T25774" i="2"/>
  <c r="T8760" i="2"/>
  <c r="T25775" i="2"/>
  <c r="T25776" i="2"/>
  <c r="T25777" i="2"/>
  <c r="T8761" i="2"/>
  <c r="T8762" i="2"/>
  <c r="T8763" i="2"/>
  <c r="T25778" i="2"/>
  <c r="T8764" i="2"/>
  <c r="T25779" i="2"/>
  <c r="T25780" i="2"/>
  <c r="T8765" i="2"/>
  <c r="T8766" i="2"/>
  <c r="T8767" i="2"/>
  <c r="T25781" i="2"/>
  <c r="T8768" i="2"/>
  <c r="T8769" i="2"/>
  <c r="T25782" i="2"/>
  <c r="T25783" i="2"/>
  <c r="T25784" i="2"/>
  <c r="T8770" i="2"/>
  <c r="T25785" i="2"/>
  <c r="T25786" i="2"/>
  <c r="T8771" i="2"/>
  <c r="T8772" i="2"/>
  <c r="T8773" i="2"/>
  <c r="T8774" i="2"/>
  <c r="T8775" i="2"/>
  <c r="T8776" i="2"/>
  <c r="T25787" i="2"/>
  <c r="T8777" i="2"/>
  <c r="T8778" i="2"/>
  <c r="T8779" i="2"/>
  <c r="T25788" i="2"/>
  <c r="T8780" i="2"/>
  <c r="T8781" i="2"/>
  <c r="T8782" i="2"/>
  <c r="T8783" i="2"/>
  <c r="T8784" i="2"/>
  <c r="T8785" i="2"/>
  <c r="T25789" i="2"/>
  <c r="T8786" i="2"/>
  <c r="T25790" i="2"/>
  <c r="T25791" i="2"/>
  <c r="T25792" i="2"/>
  <c r="T8787" i="2"/>
  <c r="T8788" i="2"/>
  <c r="T8789" i="2"/>
  <c r="T25793" i="2"/>
  <c r="T25794" i="2"/>
  <c r="T25795" i="2"/>
  <c r="T25796" i="2"/>
  <c r="T25797" i="2"/>
  <c r="T25798" i="2"/>
  <c r="T8790" i="2"/>
  <c r="T8791" i="2"/>
  <c r="T8792" i="2"/>
  <c r="T25799" i="2"/>
  <c r="T8793" i="2"/>
  <c r="T8794" i="2"/>
  <c r="T8795" i="2"/>
  <c r="T8796" i="2"/>
  <c r="T25800" i="2"/>
  <c r="T25801" i="2"/>
  <c r="T8797" i="2"/>
  <c r="T8798" i="2"/>
  <c r="T8799" i="2"/>
  <c r="T8800" i="2"/>
  <c r="T25802" i="2"/>
  <c r="T8801" i="2"/>
  <c r="T25803" i="2"/>
  <c r="T25804" i="2"/>
  <c r="T8802" i="2"/>
  <c r="T8803" i="2"/>
  <c r="T25805" i="2"/>
  <c r="T8804" i="2"/>
  <c r="T25806" i="2"/>
  <c r="T25807" i="2"/>
  <c r="T25808" i="2"/>
  <c r="T25809" i="2"/>
  <c r="T8805" i="2"/>
  <c r="T8806" i="2"/>
  <c r="T8807" i="2"/>
  <c r="T8808" i="2"/>
  <c r="T25810" i="2"/>
  <c r="T25811" i="2"/>
  <c r="T25812" i="2"/>
  <c r="T25813" i="2"/>
  <c r="T8809" i="2"/>
  <c r="T8810" i="2"/>
  <c r="T25814" i="2"/>
  <c r="T25815" i="2"/>
  <c r="T8811" i="2"/>
  <c r="T8812" i="2"/>
  <c r="T8813" i="2"/>
  <c r="T8814" i="2"/>
  <c r="T25816" i="2"/>
  <c r="T8815" i="2"/>
  <c r="T25817" i="2"/>
  <c r="T8816" i="2"/>
  <c r="T25818" i="2"/>
  <c r="T8817" i="2"/>
  <c r="T25819" i="2"/>
  <c r="T8818" i="2"/>
  <c r="T8819" i="2"/>
  <c r="T25820" i="2"/>
  <c r="T25821" i="2"/>
  <c r="T8820" i="2"/>
  <c r="T8821" i="2"/>
  <c r="T8822" i="2"/>
  <c r="T8823" i="2"/>
  <c r="T8824" i="2"/>
  <c r="T8825" i="2"/>
  <c r="T8826" i="2"/>
  <c r="T8827" i="2"/>
  <c r="T25822" i="2"/>
  <c r="T25823" i="2"/>
  <c r="T25824" i="2"/>
  <c r="T8828" i="2"/>
  <c r="T8829" i="2"/>
  <c r="T25825" i="2"/>
  <c r="T25826" i="2"/>
  <c r="T8830" i="2"/>
  <c r="T8831" i="2"/>
  <c r="T25827" i="2"/>
  <c r="T25828" i="2"/>
  <c r="T8832" i="2"/>
  <c r="T8833" i="2"/>
  <c r="T25829" i="2"/>
  <c r="T25830" i="2"/>
  <c r="T8834" i="2"/>
  <c r="T8835" i="2"/>
  <c r="T25831" i="2"/>
  <c r="T25832" i="2"/>
  <c r="T8836" i="2"/>
  <c r="T8837" i="2"/>
  <c r="T25833" i="2"/>
  <c r="T25834" i="2"/>
  <c r="T8838" i="2"/>
  <c r="T8839" i="2"/>
  <c r="T8840" i="2"/>
  <c r="T25835" i="2"/>
  <c r="T8841" i="2"/>
  <c r="T25836" i="2"/>
  <c r="T25837" i="2"/>
  <c r="T8842" i="2"/>
  <c r="T25838" i="2"/>
  <c r="T25839" i="2"/>
  <c r="T8843" i="2"/>
  <c r="T25840" i="2"/>
  <c r="T25841" i="2"/>
  <c r="T8844" i="2"/>
  <c r="T25842" i="2"/>
  <c r="T25843" i="2"/>
  <c r="T8845" i="2"/>
  <c r="T8846" i="2"/>
  <c r="T25844" i="2"/>
  <c r="T8847" i="2"/>
  <c r="T8848" i="2"/>
  <c r="T8849" i="2"/>
  <c r="T8850" i="2"/>
  <c r="T25845" i="2"/>
  <c r="T25846" i="2"/>
  <c r="T8851" i="2"/>
  <c r="T25847" i="2"/>
  <c r="T8852" i="2"/>
  <c r="T8853" i="2"/>
  <c r="T25848" i="2"/>
  <c r="T25849" i="2"/>
  <c r="T8854" i="2"/>
  <c r="T8855" i="2"/>
  <c r="T8856" i="2"/>
  <c r="T8857" i="2"/>
  <c r="T8858" i="2"/>
  <c r="T8859" i="2"/>
  <c r="T8860" i="2"/>
  <c r="T8861" i="2"/>
  <c r="T25850" i="2"/>
  <c r="T8862" i="2"/>
  <c r="T25851" i="2"/>
  <c r="T8863" i="2"/>
  <c r="T25852" i="2"/>
  <c r="T8864" i="2"/>
  <c r="T25853" i="2"/>
  <c r="T8865" i="2"/>
  <c r="T8866" i="2"/>
  <c r="T25854" i="2"/>
  <c r="T8867" i="2"/>
  <c r="T25855" i="2"/>
  <c r="T25856" i="2"/>
  <c r="T8868" i="2"/>
  <c r="T25857" i="2"/>
  <c r="T8869" i="2"/>
  <c r="T8870" i="2"/>
  <c r="T25858" i="2"/>
  <c r="T8871" i="2"/>
  <c r="T8872" i="2"/>
  <c r="T25859" i="2"/>
  <c r="T25860" i="2"/>
  <c r="T8873" i="2"/>
  <c r="T8874" i="2"/>
  <c r="T8875" i="2"/>
  <c r="T8876" i="2"/>
  <c r="T8877" i="2"/>
  <c r="T25861" i="2"/>
  <c r="T25862" i="2"/>
  <c r="T25863" i="2"/>
  <c r="T8878" i="2"/>
  <c r="T25864" i="2"/>
  <c r="T8879" i="2"/>
  <c r="T8880" i="2"/>
  <c r="T8881" i="2"/>
  <c r="T25865" i="2"/>
  <c r="T25866" i="2"/>
  <c r="T8882" i="2"/>
  <c r="T25867" i="2"/>
  <c r="T8883" i="2"/>
  <c r="T25868" i="2"/>
  <c r="T25869" i="2"/>
  <c r="T8884" i="2"/>
  <c r="T8885" i="2"/>
  <c r="T25870" i="2"/>
  <c r="T25871" i="2"/>
  <c r="T25872" i="2"/>
  <c r="T8886" i="2"/>
  <c r="T8887" i="2"/>
  <c r="T25873" i="2"/>
  <c r="T25874" i="2"/>
  <c r="T25875" i="2"/>
  <c r="T25876" i="2"/>
  <c r="T25877" i="2"/>
  <c r="T25878" i="2"/>
  <c r="T25879" i="2"/>
  <c r="T8888" i="2"/>
  <c r="T25880" i="2"/>
  <c r="T25881" i="2"/>
  <c r="T25882" i="2"/>
  <c r="T25883" i="2"/>
  <c r="T8889" i="2"/>
  <c r="T8890" i="2"/>
  <c r="T8891" i="2"/>
  <c r="T8892" i="2"/>
  <c r="T25884" i="2"/>
  <c r="T25885" i="2"/>
  <c r="T25886" i="2"/>
  <c r="T25887" i="2"/>
  <c r="T8893" i="2"/>
  <c r="T25888" i="2"/>
  <c r="T8894" i="2"/>
  <c r="T8895" i="2"/>
  <c r="T25889" i="2"/>
  <c r="T8896" i="2"/>
  <c r="T8897" i="2"/>
  <c r="T8898" i="2"/>
  <c r="T25890" i="2"/>
  <c r="T8899" i="2"/>
  <c r="T8900" i="2"/>
  <c r="T8901" i="2"/>
  <c r="T8902" i="2"/>
  <c r="T8903" i="2"/>
  <c r="T25891" i="2"/>
  <c r="T25892" i="2"/>
  <c r="T25893" i="2"/>
  <c r="T8904" i="2"/>
  <c r="T25894" i="2"/>
  <c r="T25895" i="2"/>
  <c r="T8905" i="2"/>
  <c r="T8906" i="2"/>
  <c r="T8907" i="2"/>
  <c r="T25896" i="2"/>
  <c r="T25897" i="2"/>
  <c r="T25898" i="2"/>
  <c r="T8908" i="2"/>
  <c r="T25899" i="2"/>
  <c r="T8909" i="2"/>
  <c r="T8910" i="2"/>
  <c r="T8911" i="2"/>
  <c r="T25900" i="2"/>
  <c r="T25901" i="2"/>
  <c r="T8912" i="2"/>
  <c r="T8913" i="2"/>
  <c r="T25902" i="2"/>
  <c r="T25903" i="2"/>
  <c r="T25904" i="2"/>
  <c r="T25905" i="2"/>
  <c r="T8914" i="2"/>
  <c r="T25906" i="2"/>
  <c r="T8915" i="2"/>
  <c r="T8916" i="2"/>
  <c r="T8917" i="2"/>
  <c r="T8918" i="2"/>
  <c r="T25907" i="2"/>
  <c r="T25908" i="2"/>
  <c r="T25909" i="2"/>
  <c r="T25910" i="2"/>
  <c r="T25911" i="2"/>
  <c r="T25912" i="2"/>
  <c r="T25913" i="2"/>
  <c r="T25914" i="2"/>
  <c r="T25915" i="2"/>
  <c r="T25916" i="2"/>
  <c r="T8919" i="2"/>
  <c r="T25917" i="2"/>
  <c r="T8920" i="2"/>
  <c r="T8921" i="2"/>
  <c r="T25918" i="2"/>
  <c r="T8922" i="2"/>
  <c r="T8923" i="2"/>
  <c r="T25919" i="2"/>
  <c r="T25920" i="2"/>
  <c r="T25921" i="2"/>
  <c r="T8924" i="2"/>
  <c r="T25922" i="2"/>
  <c r="T8925" i="2"/>
  <c r="T8926" i="2"/>
  <c r="T8927" i="2"/>
  <c r="T8928" i="2"/>
  <c r="T8929" i="2"/>
  <c r="T8930" i="2"/>
  <c r="T8931" i="2"/>
  <c r="T25923" i="2"/>
  <c r="T25924" i="2"/>
  <c r="T25925" i="2"/>
  <c r="T8932" i="2"/>
  <c r="T25926" i="2"/>
  <c r="T8933" i="2"/>
  <c r="T25927" i="2"/>
  <c r="T8934" i="2"/>
  <c r="T25928" i="2"/>
  <c r="T8935" i="2"/>
  <c r="T8936" i="2"/>
  <c r="T8937" i="2"/>
  <c r="T8938" i="2"/>
  <c r="T25929" i="2"/>
  <c r="T8939" i="2"/>
  <c r="T8940" i="2"/>
  <c r="T25930" i="2"/>
  <c r="T8941" i="2"/>
  <c r="T25931" i="2"/>
  <c r="T8942" i="2"/>
  <c r="T25932" i="2"/>
  <c r="T25933" i="2"/>
  <c r="T8943" i="2"/>
  <c r="T25934" i="2"/>
  <c r="T8944" i="2"/>
  <c r="T8945" i="2"/>
  <c r="T8946" i="2"/>
  <c r="T25935" i="2"/>
  <c r="T8947" i="2"/>
  <c r="T8948" i="2"/>
  <c r="T8949" i="2"/>
  <c r="T25936" i="2"/>
  <c r="T8950" i="2"/>
  <c r="T25937" i="2"/>
  <c r="T8951" i="2"/>
  <c r="T8952" i="2"/>
  <c r="T8953" i="2"/>
  <c r="T8954" i="2"/>
  <c r="T25938" i="2"/>
  <c r="T8955" i="2"/>
  <c r="T8956" i="2"/>
  <c r="T8957" i="2"/>
  <c r="T8958" i="2"/>
  <c r="T25939" i="2"/>
  <c r="T8959" i="2"/>
  <c r="T25940" i="2"/>
  <c r="T8960" i="2"/>
  <c r="T8961" i="2"/>
  <c r="T25941" i="2"/>
  <c r="T8962" i="2"/>
  <c r="T8963" i="2"/>
  <c r="T8964" i="2"/>
  <c r="T25942" i="2"/>
  <c r="T25943" i="2"/>
  <c r="T8965" i="2"/>
  <c r="T8966" i="2"/>
  <c r="T8967" i="2"/>
  <c r="T8968" i="2"/>
  <c r="T8969" i="2"/>
  <c r="T8970" i="2"/>
  <c r="T8971" i="2"/>
  <c r="T8972" i="2"/>
  <c r="T8973" i="2"/>
  <c r="T25944" i="2"/>
  <c r="T25945" i="2"/>
  <c r="T8974" i="2"/>
  <c r="T25946" i="2"/>
  <c r="T25947" i="2"/>
  <c r="T8975" i="2"/>
  <c r="T8976" i="2"/>
  <c r="T25948" i="2"/>
  <c r="T8977" i="2"/>
  <c r="T8978" i="2"/>
  <c r="T25949" i="2"/>
  <c r="T8979" i="2"/>
  <c r="T25950" i="2"/>
  <c r="T25951" i="2"/>
  <c r="T25952" i="2"/>
  <c r="T8980" i="2"/>
  <c r="T25953" i="2"/>
  <c r="T25954" i="2"/>
  <c r="T25955" i="2"/>
  <c r="T8981" i="2"/>
  <c r="T25956" i="2"/>
  <c r="T8982" i="2"/>
  <c r="T8983" i="2"/>
  <c r="T8984" i="2"/>
  <c r="T8985" i="2"/>
  <c r="T25957" i="2"/>
  <c r="T25958" i="2"/>
  <c r="T25959" i="2"/>
  <c r="T8986" i="2"/>
  <c r="T25960" i="2"/>
  <c r="T8987" i="2"/>
  <c r="T8988" i="2"/>
  <c r="T8989" i="2"/>
  <c r="T8990" i="2"/>
  <c r="T8991" i="2"/>
  <c r="T8992" i="2"/>
  <c r="T8993" i="2"/>
  <c r="T8994" i="2"/>
  <c r="T25961" i="2"/>
  <c r="T25962" i="2"/>
  <c r="T25963" i="2"/>
  <c r="T8995" i="2"/>
  <c r="T8996" i="2"/>
  <c r="T25964" i="2"/>
  <c r="T8997" i="2"/>
  <c r="T25965" i="2"/>
  <c r="T25966" i="2"/>
  <c r="T25967" i="2"/>
  <c r="T8998" i="2"/>
  <c r="T8999" i="2"/>
  <c r="T25968" i="2"/>
  <c r="T9000" i="2"/>
  <c r="T9001" i="2"/>
  <c r="T25969" i="2"/>
  <c r="T25970" i="2"/>
  <c r="T9002" i="2"/>
  <c r="T25971" i="2"/>
  <c r="T25972" i="2"/>
  <c r="T9003" i="2"/>
  <c r="T25973" i="2"/>
  <c r="T25974" i="2"/>
  <c r="T25975" i="2"/>
  <c r="T9004" i="2"/>
  <c r="T9005" i="2"/>
  <c r="T9006" i="2"/>
  <c r="T9007" i="2"/>
  <c r="T9008" i="2"/>
  <c r="T25976" i="2"/>
  <c r="T9009" i="2"/>
  <c r="T25977" i="2"/>
  <c r="T25978" i="2"/>
  <c r="T9010" i="2"/>
  <c r="T25979" i="2"/>
  <c r="T9011" i="2"/>
  <c r="T25980" i="2"/>
  <c r="T25981" i="2"/>
  <c r="T9012" i="2"/>
  <c r="T9013" i="2"/>
  <c r="T9014" i="2"/>
  <c r="T25982" i="2"/>
  <c r="T9015" i="2"/>
  <c r="T25983" i="2"/>
  <c r="T25984" i="2"/>
  <c r="T25985" i="2"/>
  <c r="T9016" i="2"/>
  <c r="T9017" i="2"/>
  <c r="T9018" i="2"/>
  <c r="T25986" i="2"/>
  <c r="T9019" i="2"/>
  <c r="T9020" i="2"/>
  <c r="T9021" i="2"/>
  <c r="T9022" i="2"/>
  <c r="T25987" i="2"/>
  <c r="T9023" i="2"/>
  <c r="T25988" i="2"/>
  <c r="T9024" i="2"/>
  <c r="T25989" i="2"/>
  <c r="T25990" i="2"/>
  <c r="T25991" i="2"/>
  <c r="T25992" i="2"/>
  <c r="T9025" i="2"/>
  <c r="T25993" i="2"/>
  <c r="T25994" i="2"/>
  <c r="T9026" i="2"/>
  <c r="T9027" i="2"/>
  <c r="T9028" i="2"/>
  <c r="T9029" i="2"/>
  <c r="T9030" i="2"/>
  <c r="T25995" i="2"/>
  <c r="T9031" i="2"/>
  <c r="T25996" i="2"/>
  <c r="T25997" i="2"/>
  <c r="T9032" i="2"/>
  <c r="T9033" i="2"/>
  <c r="T25998" i="2"/>
  <c r="T9034" i="2"/>
  <c r="T9035" i="2"/>
  <c r="T9036" i="2"/>
  <c r="T9037" i="2"/>
  <c r="T25999" i="2"/>
  <c r="T26000" i="2"/>
  <c r="T9038" i="2"/>
  <c r="T26001" i="2"/>
  <c r="T26002" i="2"/>
  <c r="T9039" i="2"/>
  <c r="T9040" i="2"/>
  <c r="T9041" i="2"/>
  <c r="T9042" i="2"/>
  <c r="T26003" i="2"/>
  <c r="T26004" i="2"/>
  <c r="T26005" i="2"/>
  <c r="T26006" i="2"/>
  <c r="T26007" i="2"/>
  <c r="T26008" i="2"/>
  <c r="T9043" i="2"/>
  <c r="T26009" i="2"/>
  <c r="T9044" i="2"/>
  <c r="T9045" i="2"/>
  <c r="T26010" i="2"/>
  <c r="T26011" i="2"/>
  <c r="T26012" i="2"/>
  <c r="T26013" i="2"/>
  <c r="T9046" i="2"/>
  <c r="T9047" i="2"/>
  <c r="T26014" i="2"/>
  <c r="T9048" i="2"/>
  <c r="T26015" i="2"/>
  <c r="T9049" i="2"/>
  <c r="T26016" i="2"/>
  <c r="T9050" i="2"/>
  <c r="T9051" i="2"/>
  <c r="T9052" i="2"/>
  <c r="T9053" i="2"/>
  <c r="T9054" i="2"/>
  <c r="T26017" i="2"/>
  <c r="T26018" i="2"/>
  <c r="T26019" i="2"/>
  <c r="T26020" i="2"/>
  <c r="T9055" i="2"/>
  <c r="T9056" i="2"/>
  <c r="T9057" i="2"/>
  <c r="T9058" i="2"/>
  <c r="T9059" i="2"/>
  <c r="T9060" i="2"/>
  <c r="T9061" i="2"/>
  <c r="T26021" i="2"/>
  <c r="T26022" i="2"/>
  <c r="T9062" i="2"/>
  <c r="T26023" i="2"/>
  <c r="T9063" i="2"/>
  <c r="T9064" i="2"/>
  <c r="T9065" i="2"/>
  <c r="T26024" i="2"/>
  <c r="T26025" i="2"/>
  <c r="T9066" i="2"/>
  <c r="T9067" i="2"/>
  <c r="T26026" i="2"/>
  <c r="T26027" i="2"/>
  <c r="T26028" i="2"/>
  <c r="T26029" i="2"/>
  <c r="T26030" i="2"/>
  <c r="T9068" i="2"/>
  <c r="T9069" i="2"/>
  <c r="T9070" i="2"/>
  <c r="T26031" i="2"/>
  <c r="T9071" i="2"/>
  <c r="T9072" i="2"/>
  <c r="T26032" i="2"/>
  <c r="T26033" i="2"/>
  <c r="T26034" i="2"/>
  <c r="T9073" i="2"/>
  <c r="T26035" i="2"/>
  <c r="T26036" i="2"/>
  <c r="T9074" i="2"/>
  <c r="T9075" i="2"/>
  <c r="T26037" i="2"/>
  <c r="T26038" i="2"/>
  <c r="T9076" i="2"/>
  <c r="T26039" i="2"/>
  <c r="T9077" i="2"/>
  <c r="T9078" i="2"/>
  <c r="T26040" i="2"/>
  <c r="T9079" i="2"/>
  <c r="T26041" i="2"/>
  <c r="T9080" i="2"/>
  <c r="T9081" i="2"/>
  <c r="T9082" i="2"/>
  <c r="T9083" i="2"/>
  <c r="T26042" i="2"/>
  <c r="T26043" i="2"/>
  <c r="T9084" i="2"/>
  <c r="T26044" i="2"/>
  <c r="T26045" i="2"/>
  <c r="T9085" i="2"/>
  <c r="T9086" i="2"/>
  <c r="T26046" i="2"/>
  <c r="T9087" i="2"/>
  <c r="T9088" i="2"/>
  <c r="T26047" i="2"/>
  <c r="T26048" i="2"/>
  <c r="T26049" i="2"/>
  <c r="T26050" i="2"/>
  <c r="T26051" i="2"/>
  <c r="T26052" i="2"/>
  <c r="T26053" i="2"/>
  <c r="T9089" i="2"/>
  <c r="T9090" i="2"/>
  <c r="T26054" i="2"/>
  <c r="T26055" i="2"/>
  <c r="T26056" i="2"/>
  <c r="T9091" i="2"/>
  <c r="T9092" i="2"/>
  <c r="T26057" i="2"/>
  <c r="T9093" i="2"/>
  <c r="T26058" i="2"/>
  <c r="T26059" i="2"/>
  <c r="T26060" i="2"/>
  <c r="T9094" i="2"/>
  <c r="T26061" i="2"/>
  <c r="T26062" i="2"/>
  <c r="T9095" i="2"/>
  <c r="T9096" i="2"/>
  <c r="T9097" i="2"/>
  <c r="T26063" i="2"/>
  <c r="T9098" i="2"/>
  <c r="T9099" i="2"/>
  <c r="T26064" i="2"/>
  <c r="T9100" i="2"/>
  <c r="T26065" i="2"/>
  <c r="T9101" i="2"/>
  <c r="T26066" i="2"/>
  <c r="T9102" i="2"/>
  <c r="T26067" i="2"/>
  <c r="T9103" i="2"/>
  <c r="T9104" i="2"/>
  <c r="T9105" i="2"/>
  <c r="T26068" i="2"/>
  <c r="T9106" i="2"/>
  <c r="T9107" i="2"/>
  <c r="T26069" i="2"/>
  <c r="T26070" i="2"/>
  <c r="T9108" i="2"/>
  <c r="T26071" i="2"/>
  <c r="T26072" i="2"/>
  <c r="T26073" i="2"/>
  <c r="T9109" i="2"/>
  <c r="T9110" i="2"/>
  <c r="T9111" i="2"/>
  <c r="T9112" i="2"/>
  <c r="T26074" i="2"/>
  <c r="T9113" i="2"/>
  <c r="T9114" i="2"/>
  <c r="T9115" i="2"/>
  <c r="T9116" i="2"/>
  <c r="T26075" i="2"/>
  <c r="T26076" i="2"/>
  <c r="T26077" i="2"/>
  <c r="T26078" i="2"/>
  <c r="T26079" i="2"/>
  <c r="T9117" i="2"/>
  <c r="T9118" i="2"/>
  <c r="T9119" i="2"/>
  <c r="T26080" i="2"/>
  <c r="T26081" i="2"/>
  <c r="T9120" i="2"/>
  <c r="T26082" i="2"/>
  <c r="T9121" i="2"/>
  <c r="T26083" i="2"/>
  <c r="T9122" i="2"/>
  <c r="T26084" i="2"/>
  <c r="T26085" i="2"/>
  <c r="T9123" i="2"/>
  <c r="T9124" i="2"/>
  <c r="T26086" i="2"/>
  <c r="T26087" i="2"/>
  <c r="T9125" i="2"/>
  <c r="T26088" i="2"/>
  <c r="T26089" i="2"/>
  <c r="T9126" i="2"/>
  <c r="T26090" i="2"/>
  <c r="T26091" i="2"/>
  <c r="T9127" i="2"/>
  <c r="T26092" i="2"/>
  <c r="T26093" i="2"/>
  <c r="T9128" i="2"/>
  <c r="T9129" i="2"/>
  <c r="T9130" i="2"/>
  <c r="T9131" i="2"/>
  <c r="T9132" i="2"/>
  <c r="T9133" i="2"/>
  <c r="T26094" i="2"/>
  <c r="T26095" i="2"/>
  <c r="T26096" i="2"/>
  <c r="T26097" i="2"/>
  <c r="T26098" i="2"/>
  <c r="T26099" i="2"/>
  <c r="T9134" i="2"/>
  <c r="T26100" i="2"/>
  <c r="T9135" i="2"/>
  <c r="T9136" i="2"/>
  <c r="T26101" i="2"/>
  <c r="T9137" i="2"/>
  <c r="T9138" i="2"/>
  <c r="T26102" i="2"/>
  <c r="T26103" i="2"/>
  <c r="T26104" i="2"/>
  <c r="T26105" i="2"/>
  <c r="T26106" i="2"/>
  <c r="T26107" i="2"/>
  <c r="T9139" i="2"/>
  <c r="T26108" i="2"/>
  <c r="T9140" i="2"/>
  <c r="T26109" i="2"/>
  <c r="T26110" i="2"/>
  <c r="T26111" i="2"/>
  <c r="T9141" i="2"/>
  <c r="T9142" i="2"/>
  <c r="T26112" i="2"/>
  <c r="T9143" i="2"/>
  <c r="T26113" i="2"/>
  <c r="T9144" i="2"/>
  <c r="T26114" i="2"/>
  <c r="T9145" i="2"/>
  <c r="T9146" i="2"/>
  <c r="T9147" i="2"/>
  <c r="T9148" i="2"/>
  <c r="T9149" i="2"/>
  <c r="T26115" i="2"/>
  <c r="T9150" i="2"/>
  <c r="T9151" i="2"/>
  <c r="T26116" i="2"/>
  <c r="T26117" i="2"/>
  <c r="T9152" i="2"/>
  <c r="T26118" i="2"/>
  <c r="T9153" i="2"/>
  <c r="T9154" i="2"/>
  <c r="T26119" i="2"/>
  <c r="T26120" i="2"/>
  <c r="T9155" i="2"/>
  <c r="T9156" i="2"/>
  <c r="T26121" i="2"/>
  <c r="T9157" i="2"/>
  <c r="T26122" i="2"/>
  <c r="T9158" i="2"/>
  <c r="T9159" i="2"/>
  <c r="T26123" i="2"/>
  <c r="T26124" i="2"/>
  <c r="T9160" i="2"/>
  <c r="T9161" i="2"/>
  <c r="T9162" i="2"/>
  <c r="T26125" i="2"/>
  <c r="T26126" i="2"/>
  <c r="T26127" i="2"/>
  <c r="T26128" i="2"/>
  <c r="T26129" i="2"/>
  <c r="T9163" i="2"/>
  <c r="T26130" i="2"/>
  <c r="T26131" i="2"/>
  <c r="T26132" i="2"/>
  <c r="T26133" i="2"/>
  <c r="T26134" i="2"/>
  <c r="T9164" i="2"/>
  <c r="T26135" i="2"/>
  <c r="T26136" i="2"/>
  <c r="T26137" i="2"/>
  <c r="T26138" i="2"/>
  <c r="T9165" i="2"/>
  <c r="T26139" i="2"/>
  <c r="T26140" i="2"/>
  <c r="T26141" i="2"/>
  <c r="T9166" i="2"/>
  <c r="T9167" i="2"/>
  <c r="T26142" i="2"/>
  <c r="T9168" i="2"/>
  <c r="T26143" i="2"/>
  <c r="T9169" i="2"/>
  <c r="T26144" i="2"/>
  <c r="T26145" i="2"/>
  <c r="T26146" i="2"/>
  <c r="T26147" i="2"/>
  <c r="T9170" i="2"/>
  <c r="T26148" i="2"/>
  <c r="T9171" i="2"/>
  <c r="T26149" i="2"/>
  <c r="T9172" i="2"/>
  <c r="T26150" i="2"/>
  <c r="T9173" i="2"/>
  <c r="T9174" i="2"/>
  <c r="T9175" i="2"/>
  <c r="T26151" i="2"/>
  <c r="T26152" i="2"/>
  <c r="T26153" i="2"/>
  <c r="T26154" i="2"/>
  <c r="T9176" i="2"/>
  <c r="T9177" i="2"/>
  <c r="T26155" i="2"/>
  <c r="T26156" i="2"/>
  <c r="T9178" i="2"/>
  <c r="T26157" i="2"/>
  <c r="T9179" i="2"/>
  <c r="T26158" i="2"/>
  <c r="T26159" i="2"/>
  <c r="T26160" i="2"/>
  <c r="T26161" i="2"/>
  <c r="T9180" i="2"/>
  <c r="T9181" i="2"/>
  <c r="T26162" i="2"/>
  <c r="T9182" i="2"/>
  <c r="T9183" i="2"/>
  <c r="T26163" i="2"/>
  <c r="T9184" i="2"/>
  <c r="T9185" i="2"/>
  <c r="T9186" i="2"/>
  <c r="T9187" i="2"/>
  <c r="T9188" i="2"/>
  <c r="T9189" i="2"/>
  <c r="T26164" i="2"/>
  <c r="T9190" i="2"/>
  <c r="T26165" i="2"/>
  <c r="T9191" i="2"/>
  <c r="T9192" i="2"/>
  <c r="T9193" i="2"/>
  <c r="T9194" i="2"/>
  <c r="T9195" i="2"/>
  <c r="T26166" i="2"/>
  <c r="T9196" i="2"/>
  <c r="T26167" i="2"/>
  <c r="T26168" i="2"/>
  <c r="T26169" i="2"/>
  <c r="T9197" i="2"/>
  <c r="T26170" i="2"/>
  <c r="T9198" i="2"/>
  <c r="T9199" i="2"/>
  <c r="T9200" i="2"/>
  <c r="T26171" i="2"/>
  <c r="T26172" i="2"/>
  <c r="T26173" i="2"/>
  <c r="T26174" i="2"/>
  <c r="T9201" i="2"/>
  <c r="T26175" i="2"/>
  <c r="T9202" i="2"/>
  <c r="T26176" i="2"/>
  <c r="T9203" i="2"/>
  <c r="T9204" i="2"/>
  <c r="T26177" i="2"/>
  <c r="T26178" i="2"/>
  <c r="T26179" i="2"/>
  <c r="T9205" i="2"/>
  <c r="T9206" i="2"/>
  <c r="T26180" i="2"/>
  <c r="T26181" i="2"/>
  <c r="T26182" i="2"/>
  <c r="T26183" i="2"/>
  <c r="T26184" i="2"/>
  <c r="T9207" i="2"/>
  <c r="T9208" i="2"/>
  <c r="T9209" i="2"/>
  <c r="T26185" i="2"/>
  <c r="T26186" i="2"/>
  <c r="T26187" i="2"/>
  <c r="T9210" i="2"/>
  <c r="T9211" i="2"/>
  <c r="T26188" i="2"/>
  <c r="T26189" i="2"/>
  <c r="T9212" i="2"/>
  <c r="T26190" i="2"/>
  <c r="T26191" i="2"/>
  <c r="T9213" i="2"/>
  <c r="T26192" i="2"/>
  <c r="T9214" i="2"/>
  <c r="T9215" i="2"/>
  <c r="T9216" i="2"/>
  <c r="T26193" i="2"/>
  <c r="T9217" i="2"/>
  <c r="T9218" i="2"/>
  <c r="T9219" i="2"/>
  <c r="T9220" i="2"/>
  <c r="T26194" i="2"/>
  <c r="T26195" i="2"/>
  <c r="T26196" i="2"/>
  <c r="T26197" i="2"/>
  <c r="T26198" i="2"/>
  <c r="T26199" i="2"/>
  <c r="T9221" i="2"/>
  <c r="T26200" i="2"/>
  <c r="T26201" i="2"/>
  <c r="T26202" i="2"/>
  <c r="T26203" i="2"/>
  <c r="T9222" i="2"/>
  <c r="T9223" i="2"/>
  <c r="T26204" i="2"/>
  <c r="T26205" i="2"/>
  <c r="T26206" i="2"/>
  <c r="T9224" i="2"/>
  <c r="T9225" i="2"/>
  <c r="T26207" i="2"/>
  <c r="T26208" i="2"/>
  <c r="T9226" i="2"/>
  <c r="T9227" i="2"/>
  <c r="T26209" i="2"/>
  <c r="T26210" i="2"/>
  <c r="T26211" i="2"/>
  <c r="T26212" i="2"/>
  <c r="T9228" i="2"/>
  <c r="T9229" i="2"/>
  <c r="T26213" i="2"/>
  <c r="T9230" i="2"/>
  <c r="T26214" i="2"/>
  <c r="T26215" i="2"/>
  <c r="T9231" i="2"/>
  <c r="T9232" i="2"/>
  <c r="T26216" i="2"/>
  <c r="T9233" i="2"/>
  <c r="T26217" i="2"/>
  <c r="T9234" i="2"/>
  <c r="T9235" i="2"/>
  <c r="T26218" i="2"/>
  <c r="T9236" i="2"/>
  <c r="T9237" i="2"/>
  <c r="T26219" i="2"/>
  <c r="T9238" i="2"/>
  <c r="T9239" i="2"/>
  <c r="T9240" i="2"/>
  <c r="T9241" i="2"/>
  <c r="T26220" i="2"/>
  <c r="T9242" i="2"/>
  <c r="T26221" i="2"/>
  <c r="T26222" i="2"/>
  <c r="T9243" i="2"/>
  <c r="T26223" i="2"/>
  <c r="T9244" i="2"/>
  <c r="T9245" i="2"/>
  <c r="T9246" i="2"/>
  <c r="T9247" i="2"/>
  <c r="T9248" i="2"/>
  <c r="T9249" i="2"/>
  <c r="T9250" i="2"/>
  <c r="T9251" i="2"/>
  <c r="T9252" i="2"/>
  <c r="T26224" i="2"/>
  <c r="T9253" i="2"/>
  <c r="T26225" i="2"/>
  <c r="T26226" i="2"/>
  <c r="T9254" i="2"/>
  <c r="T26227" i="2"/>
  <c r="T26228" i="2"/>
  <c r="T26229" i="2"/>
  <c r="T26230" i="2"/>
  <c r="T26231" i="2"/>
  <c r="T26232" i="2"/>
  <c r="T26233" i="2"/>
  <c r="T26234" i="2"/>
  <c r="T9255" i="2"/>
  <c r="T9256" i="2"/>
  <c r="T9257" i="2"/>
  <c r="T9258" i="2"/>
  <c r="T26235" i="2"/>
  <c r="T26236" i="2"/>
  <c r="T9259" i="2"/>
  <c r="T9260" i="2"/>
  <c r="T9261" i="2"/>
  <c r="T26237" i="2"/>
  <c r="T9262" i="2"/>
  <c r="T26238" i="2"/>
  <c r="T26239" i="2"/>
  <c r="T26240" i="2"/>
  <c r="T9263" i="2"/>
  <c r="T9264" i="2"/>
  <c r="T26241" i="2"/>
  <c r="T9265" i="2"/>
  <c r="T9266" i="2"/>
  <c r="T26242" i="2"/>
  <c r="T26243" i="2"/>
  <c r="T26244" i="2"/>
  <c r="T26245" i="2"/>
  <c r="T26246" i="2"/>
  <c r="T9267" i="2"/>
  <c r="T26247" i="2"/>
  <c r="T26248" i="2"/>
  <c r="T26249" i="2"/>
  <c r="T9268" i="2"/>
  <c r="T26250" i="2"/>
  <c r="T9269" i="2"/>
  <c r="T26251" i="2"/>
  <c r="T26252" i="2"/>
  <c r="T26253" i="2"/>
  <c r="T26254" i="2"/>
  <c r="T9270" i="2"/>
  <c r="T26255" i="2"/>
  <c r="T26256" i="2"/>
  <c r="T26257" i="2"/>
  <c r="T26258" i="2"/>
  <c r="T26259" i="2"/>
  <c r="T26260" i="2"/>
  <c r="T9271" i="2"/>
  <c r="T26261" i="2"/>
  <c r="T26262" i="2"/>
  <c r="T9272" i="2"/>
  <c r="T9273" i="2"/>
  <c r="T26263" i="2"/>
  <c r="T9274" i="2"/>
  <c r="T26264" i="2"/>
  <c r="T26265" i="2"/>
  <c r="T9275" i="2"/>
  <c r="T9276" i="2"/>
  <c r="T26266" i="2"/>
  <c r="T9277" i="2"/>
  <c r="T9278" i="2"/>
  <c r="T9279" i="2"/>
  <c r="T26267" i="2"/>
  <c r="T9280" i="2"/>
  <c r="T26268" i="2"/>
  <c r="T9281" i="2"/>
  <c r="T9282" i="2"/>
  <c r="T9283" i="2"/>
  <c r="T26269" i="2"/>
  <c r="T26270" i="2"/>
  <c r="T26271" i="2"/>
  <c r="T26272" i="2"/>
  <c r="T26273" i="2"/>
  <c r="T9284" i="2"/>
  <c r="T26274" i="2"/>
  <c r="T26275" i="2"/>
  <c r="T26276" i="2"/>
  <c r="T26277" i="2"/>
  <c r="T9285" i="2"/>
  <c r="T9286" i="2"/>
  <c r="T9287" i="2"/>
  <c r="T9288" i="2"/>
  <c r="T26278" i="2"/>
  <c r="T9289" i="2"/>
  <c r="T9290" i="2"/>
  <c r="T26279" i="2"/>
  <c r="T9291" i="2"/>
  <c r="T9292" i="2"/>
  <c r="T26280" i="2"/>
  <c r="T9293" i="2"/>
  <c r="T26281" i="2"/>
  <c r="T26282" i="2"/>
  <c r="T9294" i="2"/>
  <c r="T9295" i="2"/>
  <c r="T26283" i="2"/>
  <c r="T26284" i="2"/>
  <c r="T26285" i="2"/>
  <c r="T9296" i="2"/>
  <c r="T9297" i="2"/>
  <c r="T9298" i="2"/>
  <c r="T26286" i="2"/>
  <c r="T26287" i="2"/>
  <c r="T26288" i="2"/>
  <c r="T26289" i="2"/>
  <c r="T9299" i="2"/>
  <c r="T26290" i="2"/>
  <c r="T26291" i="2"/>
  <c r="T9300" i="2"/>
  <c r="T26292" i="2"/>
  <c r="T26293" i="2"/>
  <c r="T26294" i="2"/>
  <c r="T26295" i="2"/>
  <c r="T26296" i="2"/>
  <c r="T9301" i="2"/>
  <c r="T26297" i="2"/>
  <c r="T9302" i="2"/>
  <c r="T26298" i="2"/>
  <c r="T26299" i="2"/>
  <c r="T26300" i="2"/>
  <c r="T9303" i="2"/>
  <c r="T9304" i="2"/>
  <c r="T9305" i="2"/>
  <c r="T9306" i="2"/>
  <c r="T9307" i="2"/>
  <c r="T9308" i="2"/>
  <c r="T26301" i="2"/>
  <c r="T9309" i="2"/>
  <c r="T26302" i="2"/>
  <c r="T9310" i="2"/>
  <c r="T9311" i="2"/>
  <c r="T26303" i="2"/>
  <c r="T9312" i="2"/>
  <c r="T9313" i="2"/>
  <c r="T26304" i="2"/>
  <c r="T9314" i="2"/>
  <c r="T26305" i="2"/>
  <c r="T9315" i="2"/>
  <c r="T9316" i="2"/>
  <c r="T9317" i="2"/>
  <c r="T9318" i="2"/>
  <c r="T26306" i="2"/>
  <c r="T9319" i="2"/>
  <c r="T26307" i="2"/>
  <c r="T9320" i="2"/>
  <c r="T9321" i="2"/>
  <c r="T26308" i="2"/>
  <c r="T26309" i="2"/>
  <c r="T26310" i="2"/>
  <c r="T9322" i="2"/>
  <c r="T9323" i="2"/>
  <c r="T26311" i="2"/>
  <c r="T26312" i="2"/>
  <c r="T26313" i="2"/>
  <c r="T26314" i="2"/>
  <c r="T26315" i="2"/>
  <c r="T26316" i="2"/>
  <c r="T9324" i="2"/>
  <c r="T26317" i="2"/>
  <c r="T26318" i="2"/>
  <c r="T9325" i="2"/>
  <c r="T26319" i="2"/>
  <c r="T9326" i="2"/>
  <c r="T26320" i="2"/>
  <c r="T26321" i="2"/>
  <c r="T9327" i="2"/>
  <c r="T9328" i="2"/>
  <c r="T9329" i="2"/>
  <c r="T26322" i="2"/>
  <c r="T26323" i="2"/>
  <c r="T26324" i="2"/>
  <c r="T26325" i="2"/>
  <c r="T26326" i="2"/>
  <c r="T9330" i="2"/>
  <c r="T26327" i="2"/>
  <c r="T26328" i="2"/>
  <c r="T26329" i="2"/>
  <c r="T26330" i="2"/>
  <c r="T9331" i="2"/>
  <c r="T26331" i="2"/>
  <c r="T26332" i="2"/>
  <c r="T9332" i="2"/>
  <c r="T26333" i="2"/>
  <c r="T26334" i="2"/>
  <c r="T9333" i="2"/>
  <c r="T26335" i="2"/>
  <c r="T9334" i="2"/>
  <c r="T9335" i="2"/>
  <c r="T9336" i="2"/>
  <c r="T9337" i="2"/>
  <c r="T9338" i="2"/>
  <c r="T9339" i="2"/>
  <c r="T26336" i="2"/>
  <c r="T9340" i="2"/>
  <c r="T9341" i="2"/>
  <c r="T9342" i="2"/>
  <c r="T9343" i="2"/>
  <c r="T26337" i="2"/>
  <c r="T9344" i="2"/>
  <c r="T9345" i="2"/>
  <c r="T26338" i="2"/>
  <c r="T9346" i="2"/>
  <c r="T9347" i="2"/>
  <c r="T9348" i="2"/>
  <c r="T9349" i="2"/>
  <c r="T26339" i="2"/>
  <c r="T9350" i="2"/>
  <c r="T26340" i="2"/>
  <c r="T9351" i="2"/>
  <c r="T26341" i="2"/>
  <c r="T26342" i="2"/>
  <c r="T26343" i="2"/>
  <c r="T26344" i="2"/>
  <c r="T26345" i="2"/>
  <c r="T9352" i="2"/>
  <c r="T9353" i="2"/>
  <c r="T26346" i="2"/>
  <c r="T26347" i="2"/>
  <c r="T9354" i="2"/>
  <c r="T26348" i="2"/>
  <c r="T26349" i="2"/>
  <c r="T26350" i="2"/>
  <c r="T26351" i="2"/>
  <c r="T26352" i="2"/>
  <c r="T26353" i="2"/>
  <c r="T9355" i="2"/>
  <c r="T9356" i="2"/>
  <c r="T26354" i="2"/>
  <c r="T26355" i="2"/>
  <c r="T9357" i="2"/>
  <c r="T26356" i="2"/>
  <c r="T26357" i="2"/>
  <c r="T9358" i="2"/>
  <c r="T9359" i="2"/>
  <c r="T26358" i="2"/>
  <c r="T9360" i="2"/>
  <c r="T26359" i="2"/>
  <c r="T9361" i="2"/>
  <c r="T26360" i="2"/>
  <c r="T26361" i="2"/>
  <c r="T9362" i="2"/>
  <c r="T9363" i="2"/>
  <c r="T9364" i="2"/>
  <c r="T9365" i="2"/>
  <c r="T9366" i="2"/>
  <c r="T26362" i="2"/>
  <c r="T26363" i="2"/>
  <c r="T9367" i="2"/>
  <c r="T9368" i="2"/>
  <c r="T9369" i="2"/>
  <c r="T26364" i="2"/>
  <c r="T9370" i="2"/>
  <c r="T9371" i="2"/>
  <c r="T9372" i="2"/>
  <c r="T9373" i="2"/>
  <c r="T9374" i="2"/>
  <c r="T9375" i="2"/>
  <c r="T9376" i="2"/>
  <c r="T9377" i="2"/>
  <c r="T9378" i="2"/>
  <c r="T9379" i="2"/>
  <c r="T9380" i="2"/>
  <c r="T26365" i="2"/>
  <c r="T9381" i="2"/>
  <c r="T9382" i="2"/>
  <c r="T9383" i="2"/>
  <c r="T9384" i="2"/>
  <c r="T26366" i="2"/>
  <c r="T26367" i="2"/>
  <c r="T9385" i="2"/>
  <c r="T9386" i="2"/>
  <c r="T26368" i="2"/>
  <c r="T26369" i="2"/>
  <c r="T26370" i="2"/>
  <c r="T9387" i="2"/>
  <c r="T9388" i="2"/>
  <c r="T26371" i="2"/>
  <c r="T26372" i="2"/>
  <c r="T26373" i="2"/>
  <c r="T9389" i="2"/>
  <c r="T9390" i="2"/>
  <c r="T9391" i="2"/>
  <c r="T9392" i="2"/>
  <c r="T9393" i="2"/>
  <c r="T9394" i="2"/>
  <c r="T9395" i="2"/>
  <c r="T9396" i="2"/>
  <c r="T26374" i="2"/>
  <c r="T26375" i="2"/>
  <c r="T9397" i="2"/>
  <c r="T26376" i="2"/>
  <c r="T9398" i="2"/>
  <c r="T9399" i="2"/>
  <c r="T9400" i="2"/>
  <c r="T9401" i="2"/>
  <c r="T9402" i="2"/>
  <c r="T9403" i="2"/>
  <c r="T26377" i="2"/>
  <c r="T9404" i="2"/>
  <c r="T26378" i="2"/>
  <c r="T26379" i="2"/>
  <c r="T9405" i="2"/>
  <c r="T9406" i="2"/>
  <c r="T26380" i="2"/>
  <c r="T9407" i="2"/>
  <c r="T9408" i="2"/>
  <c r="T9409" i="2"/>
  <c r="T9410" i="2"/>
  <c r="T9411" i="2"/>
  <c r="T9412" i="2"/>
  <c r="T26381" i="2"/>
  <c r="T9413" i="2"/>
  <c r="T26382" i="2"/>
  <c r="T26383" i="2"/>
  <c r="T26384" i="2"/>
  <c r="T26385" i="2"/>
  <c r="T9414" i="2"/>
  <c r="T26386" i="2"/>
  <c r="T26387" i="2"/>
  <c r="T9415" i="2"/>
  <c r="T9416" i="2"/>
  <c r="T9417" i="2"/>
  <c r="T26388" i="2"/>
  <c r="T9418" i="2"/>
  <c r="T26389" i="2"/>
  <c r="T26390" i="2"/>
  <c r="T26391" i="2"/>
  <c r="T9419" i="2"/>
  <c r="T9420" i="2"/>
  <c r="T9421" i="2"/>
  <c r="T9422" i="2"/>
  <c r="T26392" i="2"/>
  <c r="T26393" i="2"/>
  <c r="T26394" i="2"/>
  <c r="T9423" i="2"/>
  <c r="T26395" i="2"/>
  <c r="T9424" i="2"/>
  <c r="T26396" i="2"/>
  <c r="T9425" i="2"/>
  <c r="T26397" i="2"/>
  <c r="T26398" i="2"/>
  <c r="T26399" i="2"/>
  <c r="T26400" i="2"/>
  <c r="T26401" i="2"/>
  <c r="T26402" i="2"/>
  <c r="T9426" i="2"/>
  <c r="T9427" i="2"/>
  <c r="T26403" i="2"/>
  <c r="T9428" i="2"/>
  <c r="T9429" i="2"/>
  <c r="T26404" i="2"/>
  <c r="T26405" i="2"/>
  <c r="T9430" i="2"/>
  <c r="T26406" i="2"/>
  <c r="T26407" i="2"/>
  <c r="T9431" i="2"/>
  <c r="T26408" i="2"/>
  <c r="T26409" i="2"/>
  <c r="T26410" i="2"/>
  <c r="T26411" i="2"/>
  <c r="T26412" i="2"/>
  <c r="T9432" i="2"/>
  <c r="T9433" i="2"/>
  <c r="T9434" i="2"/>
  <c r="T26413" i="2"/>
  <c r="T9435" i="2"/>
  <c r="T9436" i="2"/>
  <c r="T9437" i="2"/>
  <c r="T9438" i="2"/>
  <c r="T9439" i="2"/>
  <c r="T26414" i="2"/>
  <c r="T26415" i="2"/>
  <c r="T9440" i="2"/>
  <c r="T9441" i="2"/>
  <c r="T26416" i="2"/>
  <c r="T9442" i="2"/>
  <c r="T9443" i="2"/>
  <c r="T9444" i="2"/>
  <c r="T26417" i="2"/>
  <c r="T9445" i="2"/>
  <c r="T26418" i="2"/>
  <c r="T9446" i="2"/>
  <c r="T9447" i="2"/>
  <c r="T9448" i="2"/>
  <c r="T9449" i="2"/>
  <c r="T9450" i="2"/>
  <c r="T9451" i="2"/>
  <c r="T9452" i="2"/>
  <c r="T9453" i="2"/>
  <c r="T9454" i="2"/>
  <c r="T9455" i="2"/>
  <c r="T9456" i="2"/>
  <c r="T26419" i="2"/>
  <c r="T9457" i="2"/>
  <c r="T9458" i="2"/>
  <c r="T9459" i="2"/>
  <c r="T9460" i="2"/>
  <c r="T9461" i="2"/>
  <c r="T26420" i="2"/>
  <c r="T9462" i="2"/>
  <c r="T26421" i="2"/>
  <c r="T9463" i="2"/>
  <c r="T9464" i="2"/>
  <c r="T9465" i="2"/>
  <c r="T9466" i="2"/>
  <c r="T9467" i="2"/>
  <c r="T9468" i="2"/>
  <c r="T9469" i="2"/>
  <c r="T26422" i="2"/>
  <c r="T26423" i="2"/>
  <c r="T26424" i="2"/>
  <c r="T26425" i="2"/>
  <c r="T26426" i="2"/>
  <c r="T9470" i="2"/>
  <c r="T26427" i="2"/>
  <c r="T26428" i="2"/>
  <c r="T9471" i="2"/>
  <c r="T9472" i="2"/>
  <c r="T9473" i="2"/>
  <c r="T9474" i="2"/>
  <c r="T9475" i="2"/>
  <c r="T9476" i="2"/>
  <c r="T9477" i="2"/>
  <c r="T9478" i="2"/>
  <c r="T9479" i="2"/>
  <c r="T9480" i="2"/>
  <c r="T9481" i="2"/>
  <c r="T9482" i="2"/>
  <c r="T9483" i="2"/>
  <c r="T9484" i="2"/>
  <c r="T9485" i="2"/>
  <c r="T9486" i="2"/>
  <c r="T9487" i="2"/>
  <c r="T9488" i="2"/>
  <c r="T26429" i="2"/>
  <c r="T9489" i="2"/>
  <c r="T26430" i="2"/>
  <c r="T9490" i="2"/>
  <c r="T9491" i="2"/>
  <c r="T9492" i="2"/>
  <c r="T26431" i="2"/>
  <c r="T26432" i="2"/>
  <c r="T26433" i="2"/>
  <c r="T9493" i="2"/>
  <c r="T26434" i="2"/>
  <c r="T9494" i="2"/>
  <c r="T9495" i="2"/>
  <c r="T9496" i="2"/>
  <c r="T9497" i="2"/>
  <c r="T26435" i="2"/>
  <c r="T9498" i="2"/>
  <c r="T26436" i="2"/>
  <c r="T26437" i="2"/>
  <c r="T9499" i="2"/>
  <c r="T26438" i="2"/>
  <c r="T9500" i="2"/>
  <c r="T9501" i="2"/>
  <c r="T26439" i="2"/>
  <c r="T9502" i="2"/>
  <c r="T26440" i="2"/>
  <c r="T9503" i="2"/>
  <c r="T9504" i="2"/>
  <c r="T26441" i="2"/>
  <c r="T26442" i="2"/>
  <c r="T9505" i="2"/>
  <c r="T9506" i="2"/>
  <c r="T26443" i="2"/>
  <c r="T26444" i="2"/>
  <c r="T9507" i="2"/>
  <c r="T9508" i="2"/>
  <c r="T26445" i="2"/>
  <c r="T9509" i="2"/>
  <c r="T9510" i="2"/>
  <c r="T9511" i="2"/>
  <c r="T9512" i="2"/>
  <c r="T26446" i="2"/>
  <c r="T26447" i="2"/>
  <c r="T26448" i="2"/>
  <c r="T9513" i="2"/>
  <c r="T26449" i="2"/>
  <c r="T26450" i="2"/>
  <c r="T26451" i="2"/>
  <c r="T9514" i="2"/>
  <c r="T26452" i="2"/>
  <c r="T9515" i="2"/>
  <c r="T9516" i="2"/>
  <c r="T9517" i="2"/>
  <c r="T9518" i="2"/>
  <c r="T9519" i="2"/>
  <c r="T9520" i="2"/>
  <c r="T26453" i="2"/>
  <c r="T26454" i="2"/>
  <c r="T9521" i="2"/>
  <c r="T26455" i="2"/>
  <c r="T26456" i="2"/>
  <c r="T9522" i="2"/>
  <c r="T26457" i="2"/>
  <c r="T26458" i="2"/>
  <c r="T9523" i="2"/>
  <c r="T26459" i="2"/>
  <c r="T9524" i="2"/>
  <c r="T26460" i="2"/>
  <c r="T26461" i="2"/>
  <c r="T26462" i="2"/>
  <c r="T26463" i="2"/>
  <c r="T9525" i="2"/>
  <c r="T26464" i="2"/>
  <c r="T9526" i="2"/>
  <c r="T26465" i="2"/>
  <c r="T9527" i="2"/>
  <c r="T9528" i="2"/>
  <c r="T9529" i="2"/>
  <c r="T26466" i="2"/>
  <c r="T9530" i="2"/>
  <c r="T9531" i="2"/>
  <c r="T26467" i="2"/>
  <c r="T26468" i="2"/>
  <c r="T26469" i="2"/>
  <c r="T9532" i="2"/>
  <c r="T9533" i="2"/>
  <c r="T26470" i="2"/>
  <c r="T26471" i="2"/>
  <c r="T26472" i="2"/>
  <c r="T9534" i="2"/>
  <c r="T9535" i="2"/>
  <c r="T9536" i="2"/>
  <c r="T26473" i="2"/>
  <c r="T9537" i="2"/>
  <c r="T9538" i="2"/>
  <c r="T9539" i="2"/>
  <c r="T26474" i="2"/>
  <c r="T9540" i="2"/>
  <c r="T9541" i="2"/>
  <c r="T26475" i="2"/>
  <c r="T9542" i="2"/>
  <c r="T9543" i="2"/>
  <c r="T9544" i="2"/>
  <c r="T9545" i="2"/>
  <c r="T26476" i="2"/>
  <c r="T9546" i="2"/>
  <c r="T9547" i="2"/>
  <c r="T9548" i="2"/>
  <c r="T9549" i="2"/>
  <c r="T26477" i="2"/>
  <c r="T9550" i="2"/>
  <c r="T9551" i="2"/>
  <c r="T26478" i="2"/>
  <c r="T9552" i="2"/>
  <c r="T26479" i="2"/>
  <c r="T26480" i="2"/>
  <c r="T26481" i="2"/>
  <c r="T26482" i="2"/>
  <c r="T9553" i="2"/>
  <c r="T9554" i="2"/>
  <c r="T26483" i="2"/>
  <c r="T9555" i="2"/>
  <c r="T9556" i="2"/>
  <c r="T9557" i="2"/>
  <c r="T9558" i="2"/>
  <c r="T26484" i="2"/>
  <c r="T9559" i="2"/>
  <c r="T9560" i="2"/>
  <c r="T9561" i="2"/>
  <c r="T26485" i="2"/>
  <c r="T9562" i="2"/>
  <c r="T26486" i="2"/>
  <c r="T26487" i="2"/>
  <c r="T26488" i="2"/>
  <c r="T26489" i="2"/>
  <c r="T9563" i="2"/>
  <c r="T9564" i="2"/>
  <c r="T26490" i="2"/>
  <c r="T9565" i="2"/>
  <c r="T9566" i="2"/>
  <c r="T9567" i="2"/>
  <c r="T9568" i="2"/>
  <c r="T9569" i="2"/>
  <c r="T9570" i="2"/>
  <c r="T9571" i="2"/>
  <c r="T9572" i="2"/>
  <c r="T26491" i="2"/>
  <c r="T26492" i="2"/>
  <c r="T26493" i="2"/>
  <c r="T9573" i="2"/>
  <c r="T9574" i="2"/>
  <c r="T26494" i="2"/>
  <c r="T9575" i="2"/>
  <c r="T26495" i="2"/>
  <c r="T9576" i="2"/>
  <c r="T9577" i="2"/>
  <c r="T9578" i="2"/>
  <c r="T9579" i="2"/>
  <c r="T9580" i="2"/>
  <c r="T26496" i="2"/>
  <c r="T26497" i="2"/>
  <c r="T26498" i="2"/>
  <c r="T9581" i="2"/>
  <c r="T26499" i="2"/>
  <c r="T9582" i="2"/>
  <c r="T9583" i="2"/>
  <c r="T9584" i="2"/>
  <c r="T26500" i="2"/>
  <c r="T26501" i="2"/>
  <c r="T9585" i="2"/>
  <c r="T9586" i="2"/>
  <c r="T26502" i="2"/>
  <c r="T26503" i="2"/>
  <c r="T9587" i="2"/>
  <c r="T9588" i="2"/>
  <c r="T9589" i="2"/>
  <c r="T9590" i="2"/>
  <c r="T9591" i="2"/>
  <c r="T9592" i="2"/>
  <c r="T9593" i="2"/>
  <c r="T9594" i="2"/>
  <c r="T9595" i="2"/>
  <c r="T9596" i="2"/>
  <c r="T26504" i="2"/>
  <c r="T9597" i="2"/>
  <c r="T9598" i="2"/>
  <c r="T9599" i="2"/>
  <c r="T26505" i="2"/>
  <c r="T9600" i="2"/>
  <c r="T9601" i="2"/>
  <c r="T9602" i="2"/>
  <c r="T9603" i="2"/>
  <c r="T26506" i="2"/>
  <c r="T9604" i="2"/>
  <c r="T9605" i="2"/>
  <c r="T9606" i="2"/>
  <c r="T26507" i="2"/>
  <c r="T26508" i="2"/>
  <c r="T26509" i="2"/>
  <c r="T9607" i="2"/>
  <c r="T9608" i="2"/>
  <c r="T9609" i="2"/>
  <c r="T26510" i="2"/>
  <c r="T26511" i="2"/>
  <c r="T26512" i="2"/>
  <c r="T26513" i="2"/>
  <c r="T26514" i="2"/>
  <c r="T26515" i="2"/>
  <c r="T26516" i="2"/>
  <c r="T26517" i="2"/>
  <c r="T9610" i="2"/>
  <c r="T26518" i="2"/>
  <c r="T9611" i="2"/>
  <c r="T9612" i="2"/>
  <c r="T26519" i="2"/>
  <c r="T9613" i="2"/>
  <c r="T9614" i="2"/>
  <c r="T9615" i="2"/>
  <c r="T9616" i="2"/>
  <c r="T9617" i="2"/>
  <c r="T9618" i="2"/>
  <c r="T9619" i="2"/>
  <c r="T26520" i="2"/>
  <c r="T26521" i="2"/>
  <c r="T9620" i="2"/>
  <c r="T9621" i="2"/>
  <c r="T9622" i="2"/>
  <c r="T26522" i="2"/>
  <c r="T26523" i="2"/>
  <c r="T9623" i="2"/>
  <c r="T9624" i="2"/>
  <c r="T26524" i="2"/>
  <c r="T9625" i="2"/>
  <c r="T9626" i="2"/>
  <c r="T26525" i="2"/>
  <c r="T9627" i="2"/>
  <c r="T9628" i="2"/>
  <c r="T26526" i="2"/>
  <c r="T9629" i="2"/>
  <c r="T9630" i="2"/>
  <c r="T9631" i="2"/>
  <c r="T9632" i="2"/>
  <c r="T9633" i="2"/>
  <c r="T9634" i="2"/>
  <c r="T9635" i="2"/>
  <c r="T26527" i="2"/>
  <c r="T26528" i="2"/>
  <c r="T9636" i="2"/>
  <c r="T9637" i="2"/>
  <c r="T9638" i="2"/>
  <c r="T9639" i="2"/>
  <c r="T9640" i="2"/>
  <c r="T9641" i="2"/>
  <c r="T26529" i="2"/>
  <c r="T9642" i="2"/>
  <c r="T9643" i="2"/>
  <c r="T9644" i="2"/>
  <c r="T9645" i="2"/>
  <c r="T9646" i="2"/>
  <c r="T9647" i="2"/>
  <c r="T9648" i="2"/>
  <c r="T26530" i="2"/>
  <c r="T9649" i="2"/>
  <c r="T9650" i="2"/>
  <c r="T9651" i="2"/>
  <c r="T26531" i="2"/>
  <c r="T9652" i="2"/>
  <c r="T9653" i="2"/>
  <c r="T9654" i="2"/>
  <c r="T26532" i="2"/>
  <c r="T9655" i="2"/>
  <c r="T9656" i="2"/>
  <c r="T26533" i="2"/>
  <c r="T9657" i="2"/>
  <c r="T9658" i="2"/>
  <c r="T9659" i="2"/>
  <c r="T9660" i="2"/>
  <c r="T9661" i="2"/>
  <c r="T9662" i="2"/>
  <c r="T9663" i="2"/>
  <c r="T9664" i="2"/>
  <c r="T9665" i="2"/>
  <c r="T9666" i="2"/>
  <c r="T26534" i="2"/>
  <c r="T26535" i="2"/>
  <c r="T9667" i="2"/>
  <c r="T9668" i="2"/>
  <c r="T9669" i="2"/>
  <c r="T9670" i="2"/>
  <c r="T9671" i="2"/>
  <c r="T9672" i="2"/>
  <c r="T9673" i="2"/>
  <c r="T9674" i="2"/>
  <c r="T26536" i="2"/>
  <c r="T9675" i="2"/>
  <c r="T9676" i="2"/>
  <c r="T9677" i="2"/>
  <c r="T9678" i="2"/>
  <c r="T26537" i="2"/>
  <c r="T9679" i="2"/>
  <c r="T9680" i="2"/>
  <c r="T26538" i="2"/>
  <c r="T9681" i="2"/>
  <c r="T9682" i="2"/>
  <c r="T26539" i="2"/>
  <c r="T9683" i="2"/>
  <c r="T9684" i="2"/>
  <c r="T9685" i="2"/>
  <c r="T9686" i="2"/>
  <c r="T9687" i="2"/>
  <c r="T26540" i="2"/>
  <c r="T9688" i="2"/>
  <c r="T9689" i="2"/>
  <c r="T26541" i="2"/>
  <c r="T26542" i="2"/>
  <c r="T9690" i="2"/>
  <c r="T9691" i="2"/>
  <c r="T9692" i="2"/>
  <c r="T9693" i="2"/>
  <c r="T9694" i="2"/>
  <c r="T9695" i="2"/>
  <c r="T9696" i="2"/>
  <c r="T26543" i="2"/>
  <c r="T9697" i="2"/>
  <c r="T9698" i="2"/>
  <c r="T9699" i="2"/>
  <c r="T9700" i="2"/>
  <c r="T9701" i="2"/>
  <c r="T9702" i="2"/>
  <c r="T9703" i="2"/>
  <c r="T26544" i="2"/>
  <c r="T26545" i="2"/>
  <c r="T9704" i="2"/>
  <c r="T26546" i="2"/>
  <c r="T26547" i="2"/>
  <c r="T9705" i="2"/>
  <c r="T9706" i="2"/>
  <c r="T26548" i="2"/>
  <c r="T26549" i="2"/>
  <c r="T9707" i="2"/>
  <c r="T9708" i="2"/>
  <c r="T9709" i="2"/>
  <c r="T9710" i="2"/>
  <c r="T26550" i="2"/>
  <c r="T9711" i="2"/>
  <c r="T9712" i="2"/>
  <c r="T9713" i="2"/>
  <c r="T26551" i="2"/>
  <c r="T9714" i="2"/>
  <c r="T9715" i="2"/>
  <c r="T9716" i="2"/>
  <c r="T9717" i="2"/>
  <c r="T26552" i="2"/>
  <c r="T26553" i="2"/>
  <c r="T9718" i="2"/>
  <c r="T9719" i="2"/>
  <c r="T9720" i="2"/>
  <c r="T26554" i="2"/>
  <c r="T26555" i="2"/>
  <c r="T26556" i="2"/>
  <c r="T9721" i="2"/>
  <c r="T9722" i="2"/>
  <c r="T9723" i="2"/>
  <c r="T26557" i="2"/>
  <c r="T9724" i="2"/>
  <c r="T26558" i="2"/>
  <c r="T9725" i="2"/>
  <c r="T9726" i="2"/>
  <c r="T26559" i="2"/>
  <c r="T9727" i="2"/>
  <c r="T26560" i="2"/>
  <c r="T9728" i="2"/>
  <c r="T26561" i="2"/>
  <c r="T9729" i="2"/>
  <c r="T9730" i="2"/>
  <c r="T9731" i="2"/>
  <c r="T9732" i="2"/>
  <c r="T9733" i="2"/>
  <c r="T9734" i="2"/>
  <c r="T9735" i="2"/>
  <c r="T9736" i="2"/>
  <c r="T9737" i="2"/>
  <c r="T26562" i="2"/>
  <c r="T9738" i="2"/>
  <c r="T9739" i="2"/>
  <c r="T9740" i="2"/>
  <c r="T9741" i="2"/>
  <c r="T9742" i="2"/>
  <c r="T9743" i="2"/>
  <c r="T9744" i="2"/>
  <c r="T9745" i="2"/>
  <c r="T26563" i="2"/>
  <c r="T26564" i="2"/>
  <c r="T9746" i="2"/>
  <c r="T26565" i="2"/>
  <c r="T26566" i="2"/>
  <c r="T9747" i="2"/>
  <c r="T9748" i="2"/>
  <c r="T26567" i="2"/>
  <c r="T9749" i="2"/>
  <c r="T9750" i="2"/>
  <c r="T26568" i="2"/>
  <c r="T9751" i="2"/>
  <c r="T9752" i="2"/>
  <c r="T9753" i="2"/>
  <c r="T26569" i="2"/>
  <c r="T9754" i="2"/>
  <c r="T9755" i="2"/>
  <c r="T9756" i="2"/>
  <c r="T26570" i="2"/>
  <c r="T26571" i="2"/>
  <c r="T9757" i="2"/>
  <c r="T9758" i="2"/>
  <c r="T9759" i="2"/>
  <c r="T9760" i="2"/>
  <c r="T9761" i="2"/>
  <c r="T26572" i="2"/>
  <c r="T9762" i="2"/>
  <c r="T9763" i="2"/>
  <c r="T26573" i="2"/>
  <c r="T9764" i="2"/>
  <c r="T9765" i="2"/>
  <c r="T9766" i="2"/>
  <c r="T26574" i="2"/>
  <c r="T9767" i="2"/>
  <c r="T9768" i="2"/>
  <c r="T26575" i="2"/>
  <c r="T26576" i="2"/>
  <c r="T9769" i="2"/>
  <c r="T26577" i="2"/>
  <c r="T9770" i="2"/>
  <c r="T26578" i="2"/>
  <c r="T26579" i="2"/>
  <c r="T26580" i="2"/>
  <c r="T9771" i="2"/>
  <c r="T9772" i="2"/>
  <c r="T9773" i="2"/>
  <c r="T26581" i="2"/>
  <c r="T26582" i="2"/>
  <c r="T26583" i="2"/>
  <c r="T26584" i="2"/>
  <c r="T26585" i="2"/>
  <c r="T26586" i="2"/>
  <c r="T26587" i="2"/>
  <c r="T9774" i="2"/>
  <c r="T9775" i="2"/>
  <c r="T9776" i="2"/>
  <c r="T26588" i="2"/>
  <c r="T9777" i="2"/>
  <c r="T9778" i="2"/>
  <c r="T9779" i="2"/>
  <c r="T9780" i="2"/>
  <c r="T26589" i="2"/>
  <c r="T9781" i="2"/>
  <c r="T9782" i="2"/>
  <c r="T9783" i="2"/>
  <c r="T9784" i="2"/>
  <c r="T9785" i="2"/>
  <c r="T9786" i="2"/>
  <c r="T26590" i="2"/>
  <c r="T26591" i="2"/>
  <c r="T9787" i="2"/>
  <c r="T9788" i="2"/>
  <c r="T9789" i="2"/>
  <c r="T26592" i="2"/>
  <c r="T9790" i="2"/>
  <c r="T26593" i="2"/>
  <c r="T9791" i="2"/>
  <c r="T9792" i="2"/>
  <c r="T9793" i="2"/>
  <c r="T9794" i="2"/>
  <c r="T9795" i="2"/>
  <c r="T9796" i="2"/>
  <c r="T9797" i="2"/>
  <c r="T9798" i="2"/>
  <c r="T9799" i="2"/>
  <c r="T9800" i="2"/>
  <c r="T26594" i="2"/>
  <c r="T9801" i="2"/>
  <c r="T9802" i="2"/>
  <c r="T9803" i="2"/>
  <c r="T9804" i="2"/>
  <c r="T9805" i="2"/>
  <c r="T9806" i="2"/>
  <c r="T9807" i="2"/>
  <c r="T9808" i="2"/>
  <c r="T9809" i="2"/>
  <c r="T9810" i="2"/>
  <c r="T26595" i="2"/>
  <c r="T9811" i="2"/>
  <c r="T9812" i="2"/>
  <c r="T9813" i="2"/>
  <c r="T26596" i="2"/>
  <c r="T9814" i="2"/>
  <c r="T9815" i="2"/>
  <c r="T9816" i="2"/>
  <c r="T9817" i="2"/>
  <c r="T9818" i="2"/>
  <c r="T26597" i="2"/>
  <c r="T9819" i="2"/>
  <c r="T9820" i="2"/>
  <c r="T26598" i="2"/>
  <c r="T9821" i="2"/>
  <c r="T9822" i="2"/>
  <c r="T9823" i="2"/>
  <c r="T9824" i="2"/>
  <c r="T26599" i="2"/>
  <c r="T9825" i="2"/>
  <c r="T26600" i="2"/>
  <c r="T26601" i="2"/>
  <c r="T9826" i="2"/>
  <c r="T9827" i="2"/>
  <c r="T26602" i="2"/>
  <c r="T9828" i="2"/>
  <c r="T9829" i="2"/>
  <c r="T9830" i="2"/>
  <c r="T9831" i="2"/>
  <c r="T9832" i="2"/>
  <c r="T9833" i="2"/>
  <c r="T9834" i="2"/>
  <c r="T26603" i="2"/>
  <c r="T9835" i="2"/>
  <c r="T9836" i="2"/>
  <c r="T9837" i="2"/>
  <c r="T9838" i="2"/>
  <c r="T9839" i="2"/>
  <c r="T26604" i="2"/>
  <c r="T26605" i="2"/>
  <c r="T26606" i="2"/>
  <c r="T9840" i="2"/>
  <c r="T26607" i="2"/>
  <c r="T26608" i="2"/>
  <c r="T9841" i="2"/>
  <c r="T9842" i="2"/>
  <c r="T26609" i="2"/>
  <c r="T26610" i="2"/>
  <c r="T9843" i="2"/>
  <c r="T9844" i="2"/>
  <c r="T26611" i="2"/>
  <c r="T9845" i="2"/>
  <c r="T9846" i="2"/>
  <c r="T9847" i="2"/>
  <c r="T9848" i="2"/>
  <c r="T9849" i="2"/>
  <c r="T9850" i="2"/>
  <c r="T26612" i="2"/>
  <c r="T9851" i="2"/>
  <c r="T9852" i="2"/>
  <c r="T9853" i="2"/>
  <c r="T26613" i="2"/>
  <c r="T26614" i="2"/>
  <c r="T9854" i="2"/>
  <c r="T9855" i="2"/>
  <c r="T9856" i="2"/>
  <c r="T26615" i="2"/>
  <c r="T9857" i="2"/>
  <c r="T9858" i="2"/>
  <c r="T9859" i="2"/>
  <c r="T9860" i="2"/>
  <c r="T9861" i="2"/>
  <c r="T26616" i="2"/>
  <c r="T9862" i="2"/>
  <c r="T9863" i="2"/>
  <c r="T9864" i="2"/>
  <c r="T9865" i="2"/>
  <c r="T9866" i="2"/>
  <c r="T9867" i="2"/>
  <c r="T26617" i="2"/>
  <c r="T26618" i="2"/>
  <c r="T26619" i="2"/>
  <c r="T26620" i="2"/>
  <c r="T9868" i="2"/>
  <c r="T9869" i="2"/>
  <c r="T9870" i="2"/>
  <c r="T9871" i="2"/>
  <c r="T26621" i="2"/>
  <c r="T9872" i="2"/>
  <c r="T26622" i="2"/>
  <c r="T9873" i="2"/>
  <c r="T26623" i="2"/>
  <c r="T26624" i="2"/>
  <c r="T26625" i="2"/>
  <c r="T9874" i="2"/>
  <c r="T9875" i="2"/>
  <c r="T9876" i="2"/>
  <c r="T9877" i="2"/>
  <c r="T9878" i="2"/>
  <c r="T9879" i="2"/>
  <c r="T9880" i="2"/>
  <c r="T9881" i="2"/>
  <c r="T9882" i="2"/>
  <c r="T9883" i="2"/>
  <c r="T9884" i="2"/>
  <c r="T9885" i="2"/>
  <c r="T9886" i="2"/>
  <c r="T26626" i="2"/>
  <c r="T9887" i="2"/>
  <c r="T9888" i="2"/>
  <c r="T9889" i="2"/>
  <c r="T9890" i="2"/>
  <c r="T26627" i="2"/>
  <c r="T26628" i="2"/>
  <c r="T9891" i="2"/>
  <c r="T9892" i="2"/>
  <c r="T26629" i="2"/>
  <c r="T26630" i="2"/>
  <c r="T9893" i="2"/>
  <c r="T9894" i="2"/>
  <c r="T9895" i="2"/>
  <c r="T9896" i="2"/>
  <c r="T9897" i="2"/>
  <c r="T9898" i="2"/>
  <c r="T9899" i="2"/>
  <c r="T26631" i="2"/>
  <c r="T9900" i="2"/>
  <c r="T9901" i="2"/>
  <c r="T9902" i="2"/>
  <c r="T26632" i="2"/>
  <c r="T9903" i="2"/>
  <c r="T9904" i="2"/>
  <c r="T9905" i="2"/>
  <c r="T9906" i="2"/>
  <c r="T9907" i="2"/>
  <c r="T9908" i="2"/>
  <c r="T9909" i="2"/>
  <c r="T9910" i="2"/>
  <c r="T9911" i="2"/>
  <c r="T9912" i="2"/>
  <c r="T9913" i="2"/>
  <c r="T9914" i="2"/>
  <c r="T9915" i="2"/>
  <c r="T9916" i="2"/>
  <c r="T9917" i="2"/>
  <c r="T9918" i="2"/>
  <c r="T26633" i="2"/>
  <c r="T26634" i="2"/>
  <c r="T9919" i="2"/>
  <c r="T26635" i="2"/>
  <c r="T9920" i="2"/>
  <c r="T26636" i="2"/>
  <c r="T9921" i="2"/>
  <c r="T9922" i="2"/>
  <c r="T9923" i="2"/>
  <c r="T26637" i="2"/>
  <c r="T26638" i="2"/>
  <c r="T9924" i="2"/>
  <c r="T9925" i="2"/>
  <c r="T9926" i="2"/>
  <c r="T9927" i="2"/>
  <c r="T9928" i="2"/>
  <c r="T9929" i="2"/>
  <c r="T9930" i="2"/>
  <c r="T9931" i="2"/>
  <c r="T9932" i="2"/>
  <c r="T9933" i="2"/>
  <c r="T9934" i="2"/>
  <c r="T9935" i="2"/>
  <c r="T9936" i="2"/>
  <c r="T9937" i="2"/>
  <c r="T9938" i="2"/>
  <c r="T9939" i="2"/>
  <c r="T9940" i="2"/>
  <c r="T9941" i="2"/>
  <c r="T9942" i="2"/>
  <c r="T26639" i="2"/>
  <c r="T9943" i="2"/>
  <c r="T9944" i="2"/>
  <c r="T9945" i="2"/>
  <c r="T26640" i="2"/>
  <c r="T9946" i="2"/>
  <c r="T26641" i="2"/>
  <c r="T9947" i="2"/>
  <c r="T26642" i="2"/>
  <c r="T9948" i="2"/>
  <c r="T9949" i="2"/>
  <c r="T9950" i="2"/>
  <c r="T9951" i="2"/>
  <c r="T9952" i="2"/>
  <c r="T9953" i="2"/>
  <c r="T26643" i="2"/>
  <c r="T26644" i="2"/>
  <c r="T9954" i="2"/>
  <c r="T26645" i="2"/>
  <c r="T9955" i="2"/>
  <c r="T26646" i="2"/>
  <c r="T26647" i="2"/>
  <c r="T9956" i="2"/>
  <c r="T9957" i="2"/>
  <c r="T9958" i="2"/>
  <c r="T9959" i="2"/>
  <c r="T9960" i="2"/>
  <c r="T9961" i="2"/>
  <c r="T9962" i="2"/>
  <c r="T9963" i="2"/>
  <c r="T26648" i="2"/>
  <c r="T9964" i="2"/>
  <c r="T9965" i="2"/>
  <c r="T26649" i="2"/>
  <c r="T9966" i="2"/>
  <c r="T26650" i="2"/>
  <c r="T9967" i="2"/>
  <c r="T9968" i="2"/>
  <c r="T26651" i="2"/>
  <c r="T26652" i="2"/>
  <c r="T9969" i="2"/>
  <c r="T9970" i="2"/>
  <c r="T26653" i="2"/>
  <c r="T9971" i="2"/>
  <c r="T9972" i="2"/>
  <c r="T9973" i="2"/>
  <c r="T9974" i="2"/>
  <c r="T9975" i="2"/>
  <c r="T26654" i="2"/>
  <c r="T9976" i="2"/>
  <c r="T26655" i="2"/>
  <c r="T26656" i="2"/>
  <c r="T9977" i="2"/>
  <c r="T9978" i="2"/>
  <c r="T26657" i="2"/>
  <c r="T9979" i="2"/>
  <c r="T26658" i="2"/>
  <c r="T26659" i="2"/>
  <c r="T9980" i="2"/>
  <c r="T26660" i="2"/>
  <c r="T9981" i="2"/>
  <c r="T9982" i="2"/>
  <c r="T26661" i="2"/>
  <c r="T26662" i="2"/>
  <c r="T26663" i="2"/>
  <c r="T9983" i="2"/>
  <c r="T26664" i="2"/>
  <c r="T26665" i="2"/>
  <c r="T9984" i="2"/>
  <c r="T26666" i="2"/>
  <c r="T26667" i="2"/>
  <c r="T26668" i="2"/>
  <c r="T9985" i="2"/>
  <c r="T9986" i="2"/>
  <c r="T26669" i="2"/>
  <c r="T26670" i="2"/>
  <c r="T26671" i="2"/>
  <c r="T9987" i="2"/>
  <c r="T26672" i="2"/>
  <c r="T9988" i="2"/>
  <c r="T26673" i="2"/>
  <c r="T9989" i="2"/>
  <c r="T26674" i="2"/>
  <c r="T26675" i="2"/>
  <c r="T9990" i="2"/>
  <c r="T9991" i="2"/>
  <c r="T9992" i="2"/>
  <c r="T9993" i="2"/>
  <c r="T9994" i="2"/>
  <c r="T26676" i="2"/>
  <c r="T26677" i="2"/>
  <c r="T9995" i="2"/>
  <c r="T9996" i="2"/>
  <c r="T26678" i="2"/>
  <c r="T9997" i="2"/>
  <c r="T9998" i="2"/>
  <c r="T26679" i="2"/>
  <c r="T9999" i="2"/>
  <c r="T10000" i="2"/>
  <c r="T10001" i="2"/>
  <c r="T10002" i="2"/>
  <c r="T10003" i="2"/>
  <c r="T10004" i="2"/>
  <c r="T26680" i="2"/>
  <c r="T26681" i="2"/>
  <c r="T10005" i="2"/>
  <c r="T10006" i="2"/>
  <c r="T10007" i="2"/>
  <c r="T26682" i="2"/>
  <c r="T10008" i="2"/>
  <c r="T10009" i="2"/>
  <c r="T10010" i="2"/>
  <c r="T26683" i="2"/>
  <c r="T26684" i="2"/>
  <c r="T10011" i="2"/>
  <c r="T26685" i="2"/>
  <c r="T10012" i="2"/>
  <c r="T10013" i="2"/>
  <c r="T26686" i="2"/>
  <c r="T10014" i="2"/>
  <c r="T10015" i="2"/>
  <c r="T10016" i="2"/>
  <c r="T10017" i="2"/>
  <c r="T10018" i="2"/>
  <c r="T10019" i="2"/>
  <c r="T10020" i="2"/>
  <c r="T26687" i="2"/>
  <c r="T10021" i="2"/>
  <c r="T26688" i="2"/>
  <c r="T10022" i="2"/>
  <c r="T26689" i="2"/>
  <c r="T10023" i="2"/>
  <c r="T10024" i="2"/>
  <c r="T10025" i="2"/>
  <c r="T26690" i="2"/>
  <c r="T10026" i="2"/>
  <c r="T10027" i="2"/>
  <c r="T26691" i="2"/>
  <c r="T10028" i="2"/>
  <c r="T10029" i="2"/>
  <c r="T10030" i="2"/>
  <c r="T10031" i="2"/>
  <c r="T10032" i="2"/>
  <c r="T10033" i="2"/>
  <c r="T10034" i="2"/>
  <c r="T10035" i="2"/>
  <c r="T10036" i="2"/>
  <c r="T10037" i="2"/>
  <c r="T26692" i="2"/>
  <c r="T26693" i="2"/>
  <c r="T10038" i="2"/>
  <c r="T26694" i="2"/>
  <c r="T10039" i="2"/>
  <c r="T10040" i="2"/>
  <c r="T10041" i="2"/>
  <c r="T10042" i="2"/>
  <c r="T10043" i="2"/>
  <c r="T10044" i="2"/>
  <c r="T10045" i="2"/>
  <c r="T10046" i="2"/>
  <c r="T10047" i="2"/>
  <c r="T10048" i="2"/>
  <c r="T10049" i="2"/>
  <c r="T26695" i="2"/>
  <c r="T10050" i="2"/>
  <c r="T26696" i="2"/>
  <c r="T26697" i="2"/>
  <c r="T26698" i="2"/>
  <c r="T10051" i="2"/>
  <c r="T10052" i="2"/>
  <c r="T10053" i="2"/>
  <c r="T10054" i="2"/>
  <c r="T10055" i="2"/>
  <c r="T10056" i="2"/>
  <c r="T26699" i="2"/>
  <c r="T10057" i="2"/>
  <c r="T10058" i="2"/>
  <c r="T26700" i="2"/>
  <c r="T10059" i="2"/>
  <c r="T26701" i="2"/>
  <c r="T10060" i="2"/>
  <c r="T26702" i="2"/>
  <c r="T10061" i="2"/>
  <c r="T10062" i="2"/>
  <c r="T26703" i="2"/>
  <c r="T26704" i="2"/>
  <c r="T10063" i="2"/>
  <c r="T10064" i="2"/>
  <c r="T10065" i="2"/>
  <c r="T26705" i="2"/>
  <c r="T26706" i="2"/>
  <c r="T10066" i="2"/>
  <c r="T26707" i="2"/>
  <c r="T26708" i="2"/>
  <c r="T10067" i="2"/>
  <c r="T10068" i="2"/>
  <c r="T26709" i="2"/>
  <c r="T10069" i="2"/>
  <c r="T10070" i="2"/>
  <c r="T10071" i="2"/>
  <c r="T10072" i="2"/>
  <c r="T10073" i="2"/>
  <c r="T10074" i="2"/>
  <c r="T10075" i="2"/>
  <c r="T10076" i="2"/>
  <c r="T26710" i="2"/>
  <c r="T10077" i="2"/>
  <c r="T10078" i="2"/>
  <c r="T10079" i="2"/>
  <c r="T10080" i="2"/>
  <c r="T10081" i="2"/>
  <c r="T26711" i="2"/>
  <c r="T26712" i="2"/>
  <c r="T26713" i="2"/>
  <c r="T26714" i="2"/>
  <c r="T26715" i="2"/>
  <c r="T10082" i="2"/>
  <c r="T26716" i="2"/>
  <c r="T10083" i="2"/>
  <c r="T10084" i="2"/>
  <c r="T26717" i="2"/>
  <c r="T10085" i="2"/>
  <c r="T10086" i="2"/>
  <c r="T10087" i="2"/>
  <c r="T26718" i="2"/>
  <c r="T10088" i="2"/>
  <c r="T10089" i="2"/>
  <c r="T26719" i="2"/>
  <c r="T26720" i="2"/>
  <c r="T10090" i="2"/>
  <c r="T10091" i="2"/>
  <c r="T10092" i="2"/>
  <c r="T10093" i="2"/>
  <c r="T10094" i="2"/>
  <c r="T26721" i="2"/>
  <c r="T10095" i="2"/>
  <c r="T10096" i="2"/>
  <c r="T10097" i="2"/>
  <c r="T10098" i="2"/>
  <c r="T10099" i="2"/>
  <c r="T10100" i="2"/>
  <c r="T10101" i="2"/>
  <c r="T10102" i="2"/>
  <c r="T26722" i="2"/>
  <c r="T10103" i="2"/>
  <c r="T10104" i="2"/>
  <c r="T10105" i="2"/>
  <c r="T10106" i="2"/>
  <c r="T10107" i="2"/>
  <c r="T10108" i="2"/>
  <c r="T10109" i="2"/>
  <c r="T10110" i="2"/>
  <c r="T26723" i="2"/>
  <c r="T26724" i="2"/>
  <c r="T10111" i="2"/>
  <c r="T10112" i="2"/>
  <c r="T10113" i="2"/>
  <c r="T10114" i="2"/>
  <c r="T10115" i="2"/>
  <c r="T10116" i="2"/>
  <c r="T26725" i="2"/>
  <c r="T10117" i="2"/>
  <c r="T10118" i="2"/>
  <c r="T10119" i="2"/>
  <c r="T10120" i="2"/>
  <c r="T26726" i="2"/>
  <c r="T10121" i="2"/>
  <c r="T10122" i="2"/>
  <c r="T10123" i="2"/>
  <c r="T26727" i="2"/>
  <c r="T10124" i="2"/>
  <c r="T10125" i="2"/>
  <c r="T10126" i="2"/>
  <c r="T10127" i="2"/>
  <c r="T10128" i="2"/>
  <c r="T10129" i="2"/>
  <c r="T10130" i="2"/>
  <c r="T10131" i="2"/>
  <c r="T10132" i="2"/>
  <c r="T10133" i="2"/>
  <c r="T10134" i="2"/>
  <c r="T10135" i="2"/>
  <c r="T26728" i="2"/>
  <c r="T10136" i="2"/>
  <c r="T10137" i="2"/>
  <c r="T10138" i="2"/>
  <c r="T10139" i="2"/>
  <c r="T10140" i="2"/>
  <c r="T26729" i="2"/>
  <c r="T10141" i="2"/>
  <c r="T10142" i="2"/>
  <c r="T10143" i="2"/>
  <c r="T10144" i="2"/>
  <c r="T10145" i="2"/>
  <c r="T10146" i="2"/>
  <c r="T26730" i="2"/>
  <c r="T26731" i="2"/>
  <c r="T10147" i="2"/>
  <c r="T10148" i="2"/>
  <c r="T26732" i="2"/>
  <c r="T26733" i="2"/>
  <c r="T26734" i="2"/>
  <c r="T10149" i="2"/>
  <c r="T10150" i="2"/>
  <c r="T10151" i="2"/>
  <c r="T26735" i="2"/>
  <c r="T10152" i="2"/>
  <c r="T10153" i="2"/>
  <c r="T10154" i="2"/>
  <c r="T26736" i="2"/>
  <c r="T10155" i="2"/>
  <c r="T26737" i="2"/>
  <c r="T10156" i="2"/>
  <c r="T10157" i="2"/>
  <c r="T10158" i="2"/>
  <c r="T10159" i="2"/>
  <c r="T10160" i="2"/>
  <c r="T10161" i="2"/>
  <c r="T10162" i="2"/>
  <c r="T10163" i="2"/>
  <c r="T10164" i="2"/>
  <c r="T10165" i="2"/>
  <c r="T10166" i="2"/>
  <c r="T10167" i="2"/>
  <c r="T10168" i="2"/>
  <c r="T26738" i="2"/>
  <c r="T10169" i="2"/>
  <c r="T26739" i="2"/>
  <c r="T26740" i="2"/>
  <c r="T26741" i="2"/>
  <c r="T10170" i="2"/>
  <c r="T10171" i="2"/>
  <c r="T10172" i="2"/>
  <c r="T10173" i="2"/>
  <c r="T10174" i="2"/>
  <c r="T10175" i="2"/>
  <c r="T26742" i="2"/>
  <c r="T26743" i="2"/>
  <c r="T10176" i="2"/>
  <c r="T10177" i="2"/>
  <c r="T10178" i="2"/>
  <c r="T10179" i="2"/>
  <c r="T10180" i="2"/>
  <c r="T10181" i="2"/>
  <c r="T26744" i="2"/>
  <c r="T26745" i="2"/>
  <c r="T10182" i="2"/>
  <c r="T26746" i="2"/>
  <c r="T10183" i="2"/>
  <c r="T10184" i="2"/>
  <c r="T10185" i="2"/>
  <c r="T10186" i="2"/>
  <c r="T10187" i="2"/>
  <c r="T26747" i="2"/>
  <c r="T10188" i="2"/>
  <c r="T10189" i="2"/>
  <c r="T10190" i="2"/>
  <c r="T26748" i="2"/>
  <c r="T26749" i="2"/>
  <c r="T10191" i="2"/>
  <c r="T26750" i="2"/>
  <c r="T10192" i="2"/>
  <c r="T26751" i="2"/>
  <c r="T26752" i="2"/>
  <c r="T26753" i="2"/>
  <c r="T10193" i="2"/>
  <c r="T10194" i="2"/>
  <c r="T10195" i="2"/>
  <c r="T26754" i="2"/>
  <c r="T10196" i="2"/>
  <c r="T10197" i="2"/>
  <c r="T10198" i="2"/>
  <c r="T26755" i="2"/>
  <c r="T10199" i="2"/>
  <c r="T26756" i="2"/>
  <c r="T10200" i="2"/>
  <c r="T26757" i="2"/>
  <c r="T26758" i="2"/>
  <c r="T10201" i="2"/>
  <c r="T10202" i="2"/>
  <c r="T10203" i="2"/>
  <c r="T10204" i="2"/>
  <c r="T10205" i="2"/>
  <c r="T26759" i="2"/>
  <c r="T26760" i="2"/>
  <c r="T26761" i="2"/>
  <c r="T10206" i="2"/>
  <c r="T26762" i="2"/>
  <c r="T26763" i="2"/>
  <c r="T10207" i="2"/>
  <c r="T10208" i="2"/>
  <c r="T10209" i="2"/>
  <c r="T26764" i="2"/>
  <c r="T10210" i="2"/>
  <c r="T10211" i="2"/>
  <c r="T26765" i="2"/>
  <c r="T10212" i="2"/>
  <c r="T26766" i="2"/>
  <c r="T10213" i="2"/>
  <c r="T10214" i="2"/>
  <c r="T10215" i="2"/>
  <c r="T10216" i="2"/>
  <c r="T10217" i="2"/>
  <c r="T10218" i="2"/>
  <c r="T10219" i="2"/>
  <c r="T10220" i="2"/>
  <c r="T26767" i="2"/>
  <c r="T10221" i="2"/>
  <c r="T10222" i="2"/>
  <c r="T10223" i="2"/>
  <c r="T26768" i="2"/>
  <c r="T10224" i="2"/>
  <c r="T26769" i="2"/>
  <c r="T26770" i="2"/>
  <c r="T26771" i="2"/>
  <c r="T26772" i="2"/>
  <c r="T10225" i="2"/>
  <c r="T26773" i="2"/>
  <c r="T10226" i="2"/>
  <c r="T26774" i="2"/>
  <c r="T10227" i="2"/>
  <c r="T10228" i="2"/>
  <c r="T10229" i="2"/>
  <c r="T26775" i="2"/>
  <c r="T10230" i="2"/>
  <c r="T10231" i="2"/>
  <c r="T10232" i="2"/>
  <c r="T10233" i="2"/>
  <c r="T10234" i="2"/>
  <c r="T10235" i="2"/>
  <c r="T10236" i="2"/>
  <c r="T10237" i="2"/>
  <c r="T10238" i="2"/>
  <c r="T10239" i="2"/>
  <c r="T10240" i="2"/>
  <c r="T10241" i="2"/>
  <c r="T10242" i="2"/>
  <c r="T26776" i="2"/>
  <c r="T26777" i="2"/>
  <c r="T10243" i="2"/>
  <c r="T10244" i="2"/>
  <c r="T26778" i="2"/>
  <c r="T26779" i="2"/>
  <c r="T10245" i="2"/>
  <c r="T10246" i="2"/>
  <c r="T10247" i="2"/>
  <c r="T10248" i="2"/>
  <c r="T10249" i="2"/>
  <c r="T10250" i="2"/>
  <c r="T26780" i="2"/>
  <c r="T10251" i="2"/>
  <c r="T10252" i="2"/>
  <c r="T10253" i="2"/>
  <c r="T26781" i="2"/>
  <c r="T10254" i="2"/>
  <c r="T10255" i="2"/>
  <c r="T10256" i="2"/>
  <c r="T26782" i="2"/>
  <c r="T26783" i="2"/>
  <c r="T26784" i="2"/>
  <c r="T26785" i="2"/>
  <c r="T26786" i="2"/>
  <c r="T26787" i="2"/>
  <c r="T26788" i="2"/>
  <c r="T26789" i="2"/>
  <c r="T26790" i="2"/>
  <c r="T26791" i="2"/>
  <c r="T26792" i="2"/>
  <c r="T26793" i="2"/>
  <c r="T26794" i="2"/>
  <c r="T26795" i="2"/>
  <c r="T26796" i="2"/>
  <c r="T26797" i="2"/>
  <c r="T26798" i="2"/>
  <c r="T26799" i="2"/>
  <c r="T26800" i="2"/>
  <c r="T26801" i="2"/>
  <c r="T10257" i="2"/>
  <c r="T10258" i="2"/>
  <c r="T10259" i="2"/>
  <c r="T10260" i="2"/>
  <c r="T10261" i="2"/>
  <c r="T10262" i="2"/>
  <c r="T10263" i="2"/>
  <c r="T10264" i="2"/>
  <c r="T10265" i="2"/>
  <c r="T10266" i="2"/>
  <c r="T10267" i="2"/>
  <c r="T10268" i="2"/>
  <c r="T10269" i="2"/>
  <c r="T10270" i="2"/>
  <c r="T10271" i="2"/>
  <c r="T10272" i="2"/>
  <c r="T10273" i="2"/>
  <c r="T26802" i="2"/>
  <c r="T10274" i="2"/>
  <c r="T10275" i="2"/>
  <c r="T26803" i="2"/>
  <c r="T10276" i="2"/>
  <c r="T10277" i="2"/>
  <c r="T10278" i="2"/>
  <c r="T10279" i="2"/>
  <c r="T10280" i="2"/>
  <c r="T10281" i="2"/>
  <c r="T10282" i="2"/>
  <c r="T26804" i="2"/>
  <c r="T26805" i="2"/>
  <c r="T10283" i="2"/>
  <c r="T10284" i="2"/>
  <c r="T10285" i="2"/>
  <c r="T10286" i="2"/>
  <c r="T26806" i="2"/>
  <c r="T26807" i="2"/>
  <c r="T10287" i="2"/>
  <c r="T26808" i="2"/>
  <c r="T10288" i="2"/>
  <c r="T10289" i="2"/>
  <c r="T10290" i="2"/>
  <c r="T10291" i="2"/>
  <c r="T26809" i="2"/>
  <c r="T10292" i="2"/>
  <c r="T10293" i="2"/>
  <c r="T10294" i="2"/>
  <c r="T26810" i="2"/>
  <c r="T10295" i="2"/>
  <c r="T26811" i="2"/>
  <c r="T10296" i="2"/>
  <c r="T26812" i="2"/>
  <c r="T10297" i="2"/>
  <c r="T26813" i="2"/>
  <c r="T10298" i="2"/>
  <c r="T10299" i="2"/>
  <c r="T10300" i="2"/>
  <c r="T10301" i="2"/>
  <c r="T10302" i="2"/>
  <c r="T10303" i="2"/>
  <c r="T10304" i="2"/>
  <c r="T10305" i="2"/>
  <c r="T26814" i="2"/>
  <c r="T10306" i="2"/>
  <c r="T10307" i="2"/>
  <c r="T10308" i="2"/>
  <c r="T26815" i="2"/>
  <c r="T10309" i="2"/>
  <c r="T10310" i="2"/>
  <c r="T10311" i="2"/>
  <c r="T10312" i="2"/>
  <c r="T10313" i="2"/>
  <c r="T10314" i="2"/>
  <c r="T26816" i="2"/>
  <c r="T10315" i="2"/>
  <c r="T10316" i="2"/>
  <c r="T26817" i="2"/>
  <c r="T26818" i="2"/>
  <c r="T26819" i="2"/>
  <c r="T10317" i="2"/>
  <c r="T10318" i="2"/>
  <c r="T10319" i="2"/>
  <c r="T26820" i="2"/>
  <c r="T10320" i="2"/>
  <c r="T10321" i="2"/>
  <c r="T26821" i="2"/>
  <c r="T26822" i="2"/>
  <c r="T10322" i="2"/>
  <c r="T10323" i="2"/>
  <c r="T10324" i="2"/>
  <c r="T10325" i="2"/>
  <c r="T10326" i="2"/>
  <c r="T26823" i="2"/>
  <c r="T10327" i="2"/>
  <c r="T10328" i="2"/>
  <c r="T10329" i="2"/>
  <c r="T10330" i="2"/>
  <c r="T26824" i="2"/>
  <c r="T10331" i="2"/>
  <c r="T26825" i="2"/>
  <c r="T10332" i="2"/>
  <c r="T10333" i="2"/>
  <c r="T26826" i="2"/>
  <c r="T10334" i="2"/>
  <c r="T10335" i="2"/>
  <c r="T10336" i="2"/>
  <c r="T10337" i="2"/>
  <c r="T10338" i="2"/>
  <c r="T10339" i="2"/>
  <c r="T10340" i="2"/>
  <c r="T10341" i="2"/>
  <c r="T26827" i="2"/>
  <c r="T26828" i="2"/>
  <c r="T26829" i="2"/>
  <c r="T10342" i="2"/>
  <c r="T10343" i="2"/>
  <c r="T10344" i="2"/>
  <c r="T10345" i="2"/>
  <c r="T26830" i="2"/>
  <c r="T26831" i="2"/>
  <c r="T26832" i="2"/>
  <c r="T26833" i="2"/>
  <c r="T10346" i="2"/>
  <c r="T26834" i="2"/>
  <c r="T10347" i="2"/>
  <c r="T26835" i="2"/>
  <c r="T10348" i="2"/>
  <c r="T10349" i="2"/>
  <c r="T10350" i="2"/>
  <c r="T10351" i="2"/>
  <c r="T10352" i="2"/>
  <c r="T26836" i="2"/>
  <c r="T10353" i="2"/>
  <c r="T26837" i="2"/>
  <c r="T10354" i="2"/>
  <c r="T26838" i="2"/>
  <c r="T26839" i="2"/>
  <c r="T10355" i="2"/>
  <c r="T26840" i="2"/>
  <c r="T26841" i="2"/>
  <c r="T10356" i="2"/>
  <c r="T26842" i="2"/>
  <c r="T10357" i="2"/>
  <c r="T26843" i="2"/>
  <c r="T26844" i="2"/>
  <c r="T10358" i="2"/>
  <c r="T10359" i="2"/>
  <c r="T10360" i="2"/>
  <c r="T26845" i="2"/>
  <c r="T10361" i="2"/>
  <c r="T26846" i="2"/>
  <c r="T10362" i="2"/>
  <c r="T10363" i="2"/>
  <c r="T26847" i="2"/>
  <c r="T10364" i="2"/>
  <c r="T10365" i="2"/>
  <c r="T26848" i="2"/>
  <c r="T10366" i="2"/>
  <c r="T10367" i="2"/>
  <c r="T10368" i="2"/>
  <c r="T26849" i="2"/>
  <c r="T26850" i="2"/>
  <c r="T26851" i="2"/>
  <c r="T10369" i="2"/>
  <c r="T26852" i="2"/>
  <c r="T10370" i="2"/>
  <c r="T26853" i="2"/>
  <c r="T26854" i="2"/>
  <c r="T26855" i="2"/>
  <c r="T10371" i="2"/>
  <c r="T26856" i="2"/>
  <c r="T10372" i="2"/>
  <c r="T10373" i="2"/>
  <c r="T26857" i="2"/>
  <c r="T10374" i="2"/>
  <c r="T26858" i="2"/>
  <c r="T10375" i="2"/>
  <c r="T26859" i="2"/>
  <c r="T10376" i="2"/>
  <c r="T10377" i="2"/>
  <c r="T10378" i="2"/>
  <c r="T10379" i="2"/>
  <c r="T10380" i="2"/>
  <c r="T10381" i="2"/>
  <c r="T10382" i="2"/>
  <c r="T10383" i="2"/>
  <c r="T10384" i="2"/>
  <c r="T10385" i="2"/>
  <c r="T10386" i="2"/>
  <c r="T26860" i="2"/>
  <c r="T10387" i="2"/>
  <c r="T10388" i="2"/>
  <c r="T10389" i="2"/>
  <c r="T26861" i="2"/>
  <c r="T10390" i="2"/>
  <c r="T10391" i="2"/>
  <c r="T10392" i="2"/>
  <c r="T26862" i="2"/>
  <c r="T26863" i="2"/>
  <c r="T10393" i="2"/>
  <c r="T10394" i="2"/>
  <c r="T26864" i="2"/>
  <c r="T10395" i="2"/>
  <c r="T10396" i="2"/>
  <c r="T10397" i="2"/>
  <c r="T10398" i="2"/>
  <c r="T26865" i="2"/>
  <c r="T10399" i="2"/>
  <c r="T10400" i="2"/>
  <c r="T10401" i="2"/>
  <c r="T10402" i="2"/>
  <c r="T10403" i="2"/>
  <c r="T10404" i="2"/>
  <c r="T10405" i="2"/>
  <c r="T26866" i="2"/>
  <c r="T10406" i="2"/>
  <c r="T26867" i="2"/>
  <c r="T10407" i="2"/>
  <c r="T10408" i="2"/>
  <c r="T10409" i="2"/>
  <c r="T26868" i="2"/>
  <c r="T10410" i="2"/>
  <c r="T10411" i="2"/>
  <c r="T10412" i="2"/>
  <c r="T10413" i="2"/>
  <c r="T10414" i="2"/>
  <c r="T10415" i="2"/>
  <c r="T10416" i="2"/>
  <c r="T10417" i="2"/>
  <c r="T26869" i="2"/>
  <c r="T10418" i="2"/>
  <c r="T10419" i="2"/>
  <c r="T10420" i="2"/>
  <c r="T10421" i="2"/>
  <c r="T10422" i="2"/>
  <c r="T10423" i="2"/>
  <c r="T10424" i="2"/>
  <c r="T10425" i="2"/>
  <c r="T26870" i="2"/>
  <c r="T10426" i="2"/>
  <c r="T26871" i="2"/>
  <c r="T26872" i="2"/>
  <c r="T10427" i="2"/>
  <c r="T10428" i="2"/>
  <c r="T10429" i="2"/>
  <c r="T10430" i="2"/>
  <c r="T10431" i="2"/>
  <c r="T10432" i="2"/>
  <c r="T26873" i="2"/>
  <c r="T10433" i="2"/>
  <c r="T26874" i="2"/>
  <c r="T26875" i="2"/>
  <c r="T10434" i="2"/>
  <c r="T10435" i="2"/>
  <c r="T10436" i="2"/>
  <c r="T10437" i="2"/>
  <c r="T10438" i="2"/>
  <c r="T10439" i="2"/>
  <c r="T10440" i="2"/>
  <c r="T10441" i="2"/>
  <c r="T10442" i="2"/>
  <c r="T10443" i="2"/>
  <c r="T10444" i="2"/>
  <c r="T10445" i="2"/>
  <c r="T26876" i="2"/>
  <c r="T10446" i="2"/>
  <c r="T10447" i="2"/>
  <c r="T10448" i="2"/>
  <c r="T10449" i="2"/>
  <c r="T10450" i="2"/>
  <c r="T26877" i="2"/>
  <c r="T10451" i="2"/>
  <c r="T10452" i="2"/>
  <c r="T10453" i="2"/>
  <c r="T26878" i="2"/>
  <c r="T10454" i="2"/>
  <c r="T26879" i="2"/>
  <c r="T10455" i="2"/>
  <c r="T10456" i="2"/>
  <c r="T10457" i="2"/>
  <c r="T10458" i="2"/>
  <c r="T10459" i="2"/>
  <c r="T10460" i="2"/>
  <c r="T10461" i="2"/>
  <c r="T26880" i="2"/>
  <c r="T10462" i="2"/>
  <c r="T10463" i="2"/>
  <c r="T26881" i="2"/>
  <c r="T10464" i="2"/>
  <c r="T26882" i="2"/>
  <c r="T10465" i="2"/>
  <c r="T10466" i="2"/>
  <c r="T26883" i="2"/>
  <c r="T26884" i="2"/>
  <c r="T10467" i="2"/>
  <c r="T26885" i="2"/>
  <c r="T10468" i="2"/>
  <c r="T10469" i="2"/>
  <c r="T10470" i="2"/>
  <c r="T26886" i="2"/>
  <c r="T10471" i="2"/>
  <c r="T10472" i="2"/>
  <c r="T10473" i="2"/>
  <c r="T10474" i="2"/>
  <c r="T26887" i="2"/>
  <c r="T10475" i="2"/>
  <c r="T10476" i="2"/>
  <c r="T26888" i="2"/>
  <c r="T10477" i="2"/>
  <c r="T10478" i="2"/>
  <c r="T10479" i="2"/>
  <c r="T10480" i="2"/>
  <c r="T10481" i="2"/>
  <c r="T10482" i="2"/>
  <c r="T10483" i="2"/>
  <c r="T10484" i="2"/>
  <c r="T10485" i="2"/>
  <c r="T26889" i="2"/>
  <c r="T26890" i="2"/>
  <c r="T10486" i="2"/>
  <c r="T10487" i="2"/>
  <c r="T10488" i="2"/>
  <c r="T26891" i="2"/>
  <c r="T10489" i="2"/>
  <c r="T26892" i="2"/>
  <c r="T10490" i="2"/>
  <c r="T26893" i="2"/>
  <c r="T10491" i="2"/>
  <c r="T10492" i="2"/>
  <c r="T26894" i="2"/>
  <c r="T10493" i="2"/>
  <c r="T26895" i="2"/>
  <c r="T26896" i="2"/>
  <c r="T26897" i="2"/>
  <c r="T26898" i="2"/>
  <c r="T10494" i="2"/>
  <c r="T10495" i="2"/>
  <c r="T26899" i="2"/>
  <c r="T26900" i="2"/>
  <c r="T26901" i="2"/>
  <c r="T10496" i="2"/>
  <c r="T26902" i="2"/>
  <c r="T10497" i="2"/>
  <c r="T10498" i="2"/>
  <c r="T26903" i="2"/>
  <c r="T10499" i="2"/>
  <c r="T26904" i="2"/>
  <c r="T10500" i="2"/>
  <c r="T10501" i="2"/>
  <c r="T10502" i="2"/>
  <c r="T10503" i="2"/>
  <c r="T26905" i="2"/>
  <c r="T26906" i="2"/>
  <c r="T26907" i="2"/>
  <c r="T10504" i="2"/>
  <c r="T10505" i="2"/>
  <c r="T26908" i="2"/>
  <c r="T26909" i="2"/>
  <c r="T26910" i="2"/>
  <c r="T10506" i="2"/>
  <c r="T26911" i="2"/>
  <c r="T10507" i="2"/>
  <c r="T10508" i="2"/>
  <c r="T10509" i="2"/>
  <c r="T10510" i="2"/>
  <c r="T10511" i="2"/>
  <c r="T10512" i="2"/>
  <c r="T10513" i="2"/>
  <c r="T10514" i="2"/>
  <c r="T10515" i="2"/>
  <c r="T26912" i="2"/>
  <c r="T10516" i="2"/>
  <c r="T10517" i="2"/>
  <c r="T10518" i="2"/>
  <c r="T10519" i="2"/>
  <c r="T26913" i="2"/>
  <c r="T26914" i="2"/>
  <c r="T10520" i="2"/>
  <c r="T10521" i="2"/>
  <c r="T10522" i="2"/>
  <c r="T10523" i="2"/>
  <c r="T26915" i="2"/>
  <c r="T26916" i="2"/>
  <c r="T10524" i="2"/>
  <c r="T26917" i="2"/>
  <c r="T10525" i="2"/>
  <c r="T10526" i="2"/>
  <c r="T10527" i="2"/>
  <c r="T10528" i="2"/>
  <c r="T10529" i="2"/>
  <c r="T10530" i="2"/>
  <c r="T10531" i="2"/>
  <c r="T10532" i="2"/>
  <c r="T26918" i="2"/>
  <c r="T10533" i="2"/>
  <c r="T10534" i="2"/>
  <c r="T10535" i="2"/>
  <c r="T10536" i="2"/>
  <c r="T10537" i="2"/>
  <c r="T10538" i="2"/>
  <c r="T10539" i="2"/>
  <c r="T10540" i="2"/>
  <c r="T10541" i="2"/>
  <c r="T10542" i="2"/>
  <c r="T26919" i="2"/>
  <c r="T10543" i="2"/>
  <c r="T10544" i="2"/>
  <c r="T26920" i="2"/>
  <c r="T10545" i="2"/>
  <c r="T10546" i="2"/>
  <c r="T10547" i="2"/>
  <c r="T26921" i="2"/>
  <c r="T10548" i="2"/>
  <c r="T26922" i="2"/>
  <c r="T10549" i="2"/>
  <c r="T10550" i="2"/>
  <c r="T26923" i="2"/>
  <c r="T10551" i="2"/>
  <c r="T10552" i="2"/>
  <c r="T10553" i="2"/>
  <c r="T10554" i="2"/>
  <c r="T10555" i="2"/>
  <c r="T10556" i="2"/>
  <c r="T10557" i="2"/>
  <c r="T26924" i="2"/>
  <c r="T10558" i="2"/>
  <c r="T26925" i="2"/>
  <c r="T10559" i="2"/>
  <c r="T10560" i="2"/>
  <c r="T10561" i="2"/>
  <c r="T10562" i="2"/>
  <c r="T10563" i="2"/>
  <c r="T10564" i="2"/>
  <c r="T26926" i="2"/>
  <c r="T10565" i="2"/>
  <c r="T10566" i="2"/>
  <c r="T10567" i="2"/>
  <c r="T10568" i="2"/>
  <c r="T10569" i="2"/>
  <c r="T10570" i="2"/>
  <c r="T10571" i="2"/>
  <c r="T26927" i="2"/>
  <c r="T26928" i="2"/>
  <c r="T10572" i="2"/>
  <c r="T26929" i="2"/>
  <c r="T10573" i="2"/>
  <c r="T10574" i="2"/>
  <c r="T10575" i="2"/>
  <c r="T10576" i="2"/>
  <c r="T10577" i="2"/>
  <c r="T10578" i="2"/>
  <c r="T10579" i="2"/>
  <c r="T10580" i="2"/>
  <c r="T10581" i="2"/>
  <c r="T10582" i="2"/>
  <c r="T10583" i="2"/>
  <c r="T10584" i="2"/>
  <c r="T10585" i="2"/>
  <c r="T10586" i="2"/>
  <c r="T10587" i="2"/>
  <c r="T26930" i="2"/>
  <c r="T10588" i="2"/>
  <c r="T10589" i="2"/>
  <c r="T10590" i="2"/>
  <c r="T26931" i="2"/>
  <c r="T10591" i="2"/>
  <c r="T10592" i="2"/>
  <c r="T10593" i="2"/>
  <c r="T10594" i="2"/>
  <c r="T26932" i="2"/>
  <c r="T26933" i="2"/>
  <c r="T10595" i="2"/>
  <c r="T10596" i="2"/>
  <c r="T10597" i="2"/>
  <c r="T10598" i="2"/>
  <c r="T10599" i="2"/>
  <c r="T10600" i="2"/>
  <c r="T10601" i="2"/>
  <c r="T10602" i="2"/>
  <c r="T10603" i="2"/>
  <c r="T10604" i="2"/>
  <c r="T10605" i="2"/>
  <c r="T26934" i="2"/>
  <c r="T10606" i="2"/>
  <c r="T26935" i="2"/>
  <c r="T10607" i="2"/>
  <c r="T26936" i="2"/>
  <c r="T26937" i="2"/>
  <c r="T26938" i="2"/>
  <c r="T10608" i="2"/>
  <c r="T10609" i="2"/>
  <c r="T10610" i="2"/>
  <c r="T10611" i="2"/>
  <c r="T26939" i="2"/>
  <c r="T10612" i="2"/>
  <c r="T26940" i="2"/>
  <c r="T10613" i="2"/>
  <c r="T10614" i="2"/>
  <c r="T10615" i="2"/>
  <c r="T10616" i="2"/>
  <c r="T10617" i="2"/>
  <c r="T10618" i="2"/>
  <c r="T10619" i="2"/>
  <c r="T10620" i="2"/>
  <c r="T26941" i="2"/>
  <c r="T10621" i="2"/>
  <c r="T10622" i="2"/>
  <c r="T26942" i="2"/>
  <c r="T26943" i="2"/>
  <c r="T10623" i="2"/>
  <c r="T10624" i="2"/>
  <c r="T26944" i="2"/>
  <c r="T10625" i="2"/>
  <c r="T10626" i="2"/>
  <c r="T10627" i="2"/>
  <c r="T26945" i="2"/>
  <c r="T10628" i="2"/>
  <c r="T26946" i="2"/>
  <c r="T26947" i="2"/>
  <c r="T10629" i="2"/>
  <c r="T26948" i="2"/>
  <c r="T10630" i="2"/>
  <c r="T26949" i="2"/>
  <c r="T10631" i="2"/>
  <c r="T10632" i="2"/>
  <c r="T26950" i="2"/>
  <c r="T10633" i="2"/>
  <c r="T10634" i="2"/>
  <c r="T10635" i="2"/>
  <c r="T10636" i="2"/>
  <c r="T10637" i="2"/>
  <c r="T10638" i="2"/>
  <c r="T10639" i="2"/>
  <c r="T26951" i="2"/>
  <c r="T10640" i="2"/>
  <c r="T10641" i="2"/>
  <c r="T10642" i="2"/>
  <c r="T10643" i="2"/>
  <c r="T10644" i="2"/>
  <c r="T10645" i="2"/>
  <c r="T10646" i="2"/>
  <c r="T26952" i="2"/>
  <c r="T10647" i="2"/>
  <c r="T10648" i="2"/>
  <c r="T10649" i="2"/>
  <c r="T10650" i="2"/>
  <c r="T26953" i="2"/>
  <c r="T26954" i="2"/>
  <c r="T26955" i="2"/>
  <c r="T10651" i="2"/>
  <c r="T10652" i="2"/>
  <c r="T10653" i="2"/>
  <c r="T10654" i="2"/>
  <c r="T10655" i="2"/>
  <c r="T10656" i="2"/>
  <c r="T10657" i="2"/>
  <c r="T10658" i="2"/>
  <c r="T10659" i="2"/>
  <c r="T10660" i="2"/>
  <c r="T10661" i="2"/>
  <c r="T10662" i="2"/>
  <c r="T10663" i="2"/>
  <c r="T26956" i="2"/>
  <c r="T10664" i="2"/>
  <c r="T10665" i="2"/>
  <c r="T10666" i="2"/>
  <c r="T26957" i="2"/>
  <c r="T10667" i="2"/>
  <c r="T26958" i="2"/>
  <c r="T26959" i="2"/>
  <c r="T26960" i="2"/>
  <c r="T10668" i="2"/>
  <c r="T10669" i="2"/>
  <c r="T10670" i="2"/>
  <c r="T10671" i="2"/>
  <c r="T10672" i="2"/>
  <c r="T10673" i="2"/>
  <c r="T10674" i="2"/>
  <c r="T10675" i="2"/>
  <c r="T26961" i="2"/>
  <c r="T10676" i="2"/>
  <c r="T10677" i="2"/>
  <c r="T26962" i="2"/>
  <c r="T26963" i="2"/>
  <c r="T10678" i="2"/>
  <c r="T10679" i="2"/>
  <c r="T26964" i="2"/>
  <c r="T10680" i="2"/>
  <c r="T26965" i="2"/>
  <c r="T10681" i="2"/>
  <c r="T10682" i="2"/>
  <c r="T10683" i="2"/>
  <c r="T10684" i="2"/>
  <c r="T10685" i="2"/>
  <c r="T10686" i="2"/>
  <c r="T10687" i="2"/>
  <c r="T10688" i="2"/>
  <c r="T26966" i="2"/>
  <c r="T10689" i="2"/>
  <c r="T10690" i="2"/>
  <c r="T10691" i="2"/>
  <c r="T10692" i="2"/>
  <c r="T10693" i="2"/>
  <c r="T10694" i="2"/>
  <c r="T10695" i="2"/>
  <c r="T10696" i="2"/>
  <c r="T10697" i="2"/>
  <c r="T10698" i="2"/>
  <c r="T10699" i="2"/>
  <c r="T10700" i="2"/>
  <c r="T26967" i="2"/>
  <c r="T26968" i="2"/>
  <c r="T26969" i="2"/>
  <c r="T10701" i="2"/>
  <c r="T10702" i="2"/>
  <c r="T10703" i="2"/>
  <c r="T26970" i="2"/>
  <c r="T10704" i="2"/>
  <c r="T10705" i="2"/>
  <c r="T10706" i="2"/>
  <c r="T10707" i="2"/>
  <c r="T10708" i="2"/>
  <c r="T26971" i="2"/>
  <c r="T10709" i="2"/>
  <c r="T10710" i="2"/>
  <c r="T26972" i="2"/>
  <c r="T10711" i="2"/>
  <c r="T10712" i="2"/>
  <c r="T26973" i="2"/>
  <c r="T10713" i="2"/>
  <c r="T10714" i="2"/>
  <c r="T10715" i="2"/>
  <c r="T10716" i="2"/>
  <c r="T10717" i="2"/>
  <c r="T10718" i="2"/>
  <c r="T26974" i="2"/>
  <c r="T26975" i="2"/>
  <c r="T10719" i="2"/>
  <c r="T10720" i="2"/>
  <c r="T10721" i="2"/>
  <c r="T10722" i="2"/>
  <c r="T10723" i="2"/>
  <c r="T10724" i="2"/>
  <c r="T26976" i="2"/>
  <c r="T26977" i="2"/>
  <c r="T10725" i="2"/>
  <c r="T26978" i="2"/>
  <c r="T10726" i="2"/>
  <c r="T10727" i="2"/>
  <c r="T10728" i="2"/>
  <c r="T10729" i="2"/>
  <c r="T10730" i="2"/>
  <c r="T10731" i="2"/>
  <c r="T10732" i="2"/>
  <c r="T26979" i="2"/>
  <c r="T26980" i="2"/>
  <c r="T26981" i="2"/>
  <c r="T10733" i="2"/>
  <c r="T10734" i="2"/>
  <c r="T26982" i="2"/>
  <c r="T10735" i="2"/>
  <c r="T10736" i="2"/>
  <c r="T10737" i="2"/>
  <c r="T10738" i="2"/>
  <c r="T26983" i="2"/>
  <c r="T10739" i="2"/>
  <c r="T26984" i="2"/>
  <c r="T10740" i="2"/>
  <c r="T10741" i="2"/>
  <c r="T26985" i="2"/>
  <c r="T10742" i="2"/>
  <c r="T10743" i="2"/>
  <c r="T10744" i="2"/>
  <c r="T10745" i="2"/>
  <c r="T10746" i="2"/>
  <c r="T10747" i="2"/>
  <c r="T10748" i="2"/>
  <c r="T26986" i="2"/>
  <c r="T26987" i="2"/>
  <c r="T26988" i="2"/>
  <c r="T26989" i="2"/>
  <c r="T10749" i="2"/>
  <c r="T10750" i="2"/>
  <c r="T10751" i="2"/>
  <c r="T10752" i="2"/>
  <c r="T10753" i="2"/>
  <c r="T10754" i="2"/>
  <c r="T10755" i="2"/>
  <c r="T10756" i="2"/>
  <c r="T10757" i="2"/>
  <c r="T10758" i="2"/>
  <c r="T10759" i="2"/>
  <c r="T26990" i="2"/>
  <c r="T26991" i="2"/>
  <c r="T10760" i="2"/>
  <c r="T10761" i="2"/>
  <c r="T10762" i="2"/>
  <c r="T10763" i="2"/>
  <c r="T26992" i="2"/>
  <c r="T26993" i="2"/>
  <c r="T26994" i="2"/>
  <c r="T10764" i="2"/>
  <c r="T10765" i="2"/>
  <c r="T26995" i="2"/>
  <c r="T10766" i="2"/>
  <c r="T10767" i="2"/>
  <c r="T10768" i="2"/>
  <c r="T26996" i="2"/>
  <c r="T10769" i="2"/>
  <c r="T26997" i="2"/>
  <c r="T10770" i="2"/>
  <c r="T10771" i="2"/>
  <c r="T10772" i="2"/>
  <c r="T10773" i="2"/>
  <c r="T10774" i="2"/>
  <c r="T10775" i="2"/>
  <c r="T26998" i="2"/>
  <c r="T26999" i="2"/>
  <c r="T10776" i="2"/>
  <c r="T27000" i="2"/>
  <c r="T10777" i="2"/>
  <c r="T10778" i="2"/>
  <c r="T10779" i="2"/>
  <c r="T10780" i="2"/>
  <c r="T10781" i="2"/>
  <c r="T10782" i="2"/>
  <c r="T27001" i="2"/>
  <c r="T10783" i="2"/>
  <c r="T10784" i="2"/>
  <c r="T10785" i="2"/>
  <c r="T27002" i="2"/>
  <c r="T10786" i="2"/>
  <c r="T10787" i="2"/>
  <c r="T10788" i="2"/>
  <c r="T10789" i="2"/>
  <c r="T10790" i="2"/>
  <c r="T10791" i="2"/>
  <c r="T10792" i="2"/>
  <c r="T10793" i="2"/>
  <c r="T27003" i="2"/>
  <c r="T27004" i="2"/>
  <c r="T10794" i="2"/>
  <c r="T10795" i="2"/>
  <c r="T10796" i="2"/>
  <c r="T27005" i="2"/>
  <c r="T27006" i="2"/>
  <c r="T10797" i="2"/>
  <c r="T10798" i="2"/>
  <c r="T27007" i="2"/>
  <c r="T10799" i="2"/>
  <c r="T27008" i="2"/>
  <c r="T27009" i="2"/>
  <c r="T10800" i="2"/>
  <c r="T27010" i="2"/>
  <c r="T27011" i="2"/>
  <c r="T27012" i="2"/>
  <c r="T27013" i="2"/>
  <c r="T27014" i="2"/>
  <c r="T10801" i="2"/>
  <c r="T27015" i="2"/>
  <c r="T27016" i="2"/>
  <c r="T27017" i="2"/>
  <c r="T10802" i="2"/>
  <c r="T27018" i="2"/>
  <c r="T10803" i="2"/>
  <c r="T27019" i="2"/>
  <c r="T27020" i="2"/>
  <c r="T10804" i="2"/>
  <c r="T10805" i="2"/>
  <c r="T27021" i="2"/>
  <c r="T10806" i="2"/>
  <c r="T10807" i="2"/>
  <c r="T10808" i="2"/>
  <c r="T10809" i="2"/>
  <c r="T10810" i="2"/>
  <c r="T10811" i="2"/>
  <c r="T10812" i="2"/>
  <c r="T10813" i="2"/>
  <c r="T10814" i="2"/>
  <c r="T10815" i="2"/>
  <c r="T27022" i="2"/>
  <c r="T10816" i="2"/>
  <c r="T10817" i="2"/>
  <c r="T10818" i="2"/>
  <c r="T27023" i="2"/>
  <c r="T27024" i="2"/>
  <c r="T27025" i="2"/>
  <c r="T10819" i="2"/>
  <c r="T10820" i="2"/>
  <c r="T27026" i="2"/>
  <c r="T10821" i="2"/>
  <c r="T27027" i="2"/>
  <c r="T10822" i="2"/>
  <c r="T10823" i="2"/>
  <c r="T10824" i="2"/>
  <c r="T27028" i="2"/>
  <c r="T10825" i="2"/>
  <c r="T27029" i="2"/>
  <c r="T27030" i="2"/>
  <c r="T27031" i="2"/>
  <c r="T27032" i="2"/>
  <c r="T27033" i="2"/>
  <c r="T27034" i="2"/>
  <c r="T27035" i="2"/>
  <c r="T27036" i="2"/>
  <c r="T27037" i="2"/>
  <c r="T10826" i="2"/>
  <c r="T10827" i="2"/>
  <c r="T27038" i="2"/>
  <c r="T27039" i="2"/>
  <c r="T27040" i="2"/>
  <c r="T27041" i="2"/>
  <c r="T10828" i="2"/>
  <c r="T27042" i="2"/>
  <c r="T10829" i="2"/>
  <c r="T10830" i="2"/>
  <c r="T27043" i="2"/>
  <c r="T10831" i="2"/>
  <c r="T27044" i="2"/>
  <c r="T10832" i="2"/>
  <c r="T10833" i="2"/>
  <c r="T10834" i="2"/>
  <c r="T10835" i="2"/>
  <c r="T10836" i="2"/>
  <c r="T10837" i="2"/>
  <c r="T10838" i="2"/>
  <c r="T27045" i="2"/>
  <c r="T10839" i="2"/>
  <c r="T10840" i="2"/>
  <c r="T10841" i="2"/>
  <c r="T27046" i="2"/>
  <c r="T27047" i="2"/>
  <c r="T27048" i="2"/>
  <c r="T10842" i="2"/>
  <c r="T10843" i="2"/>
  <c r="T10844" i="2"/>
  <c r="T10845" i="2"/>
  <c r="T10846" i="2"/>
  <c r="T10847" i="2"/>
  <c r="T10848" i="2"/>
  <c r="T10849" i="2"/>
  <c r="T10850" i="2"/>
  <c r="T10851" i="2"/>
  <c r="T27049" i="2"/>
  <c r="T10852" i="2"/>
  <c r="T10853" i="2"/>
  <c r="T27050" i="2"/>
  <c r="T10854" i="2"/>
  <c r="T10855" i="2"/>
  <c r="T27051" i="2"/>
  <c r="T10856" i="2"/>
  <c r="T27052" i="2"/>
  <c r="T10857" i="2"/>
  <c r="T27053" i="2"/>
  <c r="T10858" i="2"/>
  <c r="T27054" i="2"/>
  <c r="T10859" i="2"/>
  <c r="T27055" i="2"/>
  <c r="T27056" i="2"/>
  <c r="T10860" i="2"/>
  <c r="T27057" i="2"/>
  <c r="T10861" i="2"/>
  <c r="T27058" i="2"/>
  <c r="T10862" i="2"/>
  <c r="T27059" i="2"/>
  <c r="T10863" i="2"/>
  <c r="T27060" i="2"/>
  <c r="T27061" i="2"/>
  <c r="T27062" i="2"/>
  <c r="T10864" i="2"/>
  <c r="T10865" i="2"/>
  <c r="T27063" i="2"/>
  <c r="T27064" i="2"/>
  <c r="T10866" i="2"/>
  <c r="T10867" i="2"/>
  <c r="T10868" i="2"/>
  <c r="T10869" i="2"/>
  <c r="T10870" i="2"/>
  <c r="T27065" i="2"/>
  <c r="T10871" i="2"/>
  <c r="T27066" i="2"/>
  <c r="T10872" i="2"/>
  <c r="T27067" i="2"/>
  <c r="T27068" i="2"/>
  <c r="T10873" i="2"/>
  <c r="T27069" i="2"/>
  <c r="T10874" i="2"/>
  <c r="T10875" i="2"/>
  <c r="T27070" i="2"/>
  <c r="T10876" i="2"/>
  <c r="T10877" i="2"/>
  <c r="T10878" i="2"/>
  <c r="T27071" i="2"/>
  <c r="T10879" i="2"/>
  <c r="T27072" i="2"/>
  <c r="T10880" i="2"/>
  <c r="T10881" i="2"/>
  <c r="T10882" i="2"/>
  <c r="T27073" i="2"/>
  <c r="T10883" i="2"/>
  <c r="T10884" i="2"/>
  <c r="T10885" i="2"/>
  <c r="T10886" i="2"/>
  <c r="T10887" i="2"/>
  <c r="T10888" i="2"/>
  <c r="T10889" i="2"/>
  <c r="T10890" i="2"/>
  <c r="T10891" i="2"/>
  <c r="T10892" i="2"/>
  <c r="T10893" i="2"/>
  <c r="T10894" i="2"/>
  <c r="T27074" i="2"/>
  <c r="T27075" i="2"/>
  <c r="T27076" i="2"/>
  <c r="T10895" i="2"/>
  <c r="T10896" i="2"/>
  <c r="T27077" i="2"/>
  <c r="T10897" i="2"/>
  <c r="T10898" i="2"/>
  <c r="T10899" i="2"/>
  <c r="T27078" i="2"/>
  <c r="T10900" i="2"/>
  <c r="T10901" i="2"/>
  <c r="T10902" i="2"/>
  <c r="T10903" i="2"/>
  <c r="T10904" i="2"/>
  <c r="T27079" i="2"/>
  <c r="T10905" i="2"/>
  <c r="T10906" i="2"/>
  <c r="T10907" i="2"/>
  <c r="T27080" i="2"/>
  <c r="T10908" i="2"/>
  <c r="T10909" i="2"/>
  <c r="T10910" i="2"/>
  <c r="T10911" i="2"/>
  <c r="T10912" i="2"/>
  <c r="T10913" i="2"/>
  <c r="T10914" i="2"/>
  <c r="T10915" i="2"/>
  <c r="T10916" i="2"/>
  <c r="T27081" i="2"/>
  <c r="T10917" i="2"/>
  <c r="T10918" i="2"/>
  <c r="T27082" i="2"/>
  <c r="T10919" i="2"/>
  <c r="T27083" i="2"/>
  <c r="T27084" i="2"/>
  <c r="T27085" i="2"/>
  <c r="T27086" i="2"/>
  <c r="T10920" i="2"/>
  <c r="T10921" i="2"/>
  <c r="T10922" i="2"/>
  <c r="T10923" i="2"/>
  <c r="T10924" i="2"/>
  <c r="T10925" i="2"/>
  <c r="T10926" i="2"/>
  <c r="T10927" i="2"/>
  <c r="T10928" i="2"/>
  <c r="T27087" i="2"/>
  <c r="T27088" i="2"/>
  <c r="T10929" i="2"/>
  <c r="T10930" i="2"/>
  <c r="T10931" i="2"/>
  <c r="T10932" i="2"/>
  <c r="T10933" i="2"/>
  <c r="T10934" i="2"/>
  <c r="T10935" i="2"/>
  <c r="T10936" i="2"/>
  <c r="T27089" i="2"/>
  <c r="T10937" i="2"/>
  <c r="T27090" i="2"/>
  <c r="T27091" i="2"/>
  <c r="T10938" i="2"/>
  <c r="T10939" i="2"/>
  <c r="T10940" i="2"/>
  <c r="T10941" i="2"/>
  <c r="T10942" i="2"/>
  <c r="T10943" i="2"/>
  <c r="T10944" i="2"/>
  <c r="T10945" i="2"/>
  <c r="T10946" i="2"/>
  <c r="T10947" i="2"/>
  <c r="T10948" i="2"/>
  <c r="T10949" i="2"/>
  <c r="T10950" i="2"/>
  <c r="T10951" i="2"/>
  <c r="T10952" i="2"/>
  <c r="T27092" i="2"/>
  <c r="T10953" i="2"/>
  <c r="T10954" i="2"/>
  <c r="T10955" i="2"/>
  <c r="T10956" i="2"/>
  <c r="T27093" i="2"/>
  <c r="T10957" i="2"/>
  <c r="T10958" i="2"/>
  <c r="T27094" i="2"/>
  <c r="T27095" i="2"/>
  <c r="T10959" i="2"/>
  <c r="T10960" i="2"/>
  <c r="T10961" i="2"/>
  <c r="T10962" i="2"/>
  <c r="T27096" i="2"/>
  <c r="T27097" i="2"/>
  <c r="T10963" i="2"/>
  <c r="T27098" i="2"/>
  <c r="T10964" i="2"/>
  <c r="T27099" i="2"/>
  <c r="T27100" i="2"/>
  <c r="T27101" i="2"/>
  <c r="T10965" i="2"/>
  <c r="T10966" i="2"/>
  <c r="T10967" i="2"/>
  <c r="T10968" i="2"/>
  <c r="T27102" i="2"/>
  <c r="T10969" i="2"/>
  <c r="T10970" i="2"/>
  <c r="T10971" i="2"/>
  <c r="T27103" i="2"/>
  <c r="T27104" i="2"/>
  <c r="T27105" i="2"/>
  <c r="T10972" i="2"/>
  <c r="T10973" i="2"/>
  <c r="T10974" i="2"/>
  <c r="T10975" i="2"/>
  <c r="T10976" i="2"/>
  <c r="T10977" i="2"/>
  <c r="T27106" i="2"/>
  <c r="T10978" i="2"/>
  <c r="T10979" i="2"/>
  <c r="T10980" i="2"/>
  <c r="T27107" i="2"/>
  <c r="T27108" i="2"/>
  <c r="T27109" i="2"/>
  <c r="T27110" i="2"/>
  <c r="T10981" i="2"/>
  <c r="T10982" i="2"/>
  <c r="T10983" i="2"/>
  <c r="T27111" i="2"/>
  <c r="T10984" i="2"/>
  <c r="T10985" i="2"/>
  <c r="T10986" i="2"/>
  <c r="T10987" i="2"/>
  <c r="T27112" i="2"/>
  <c r="T10988" i="2"/>
  <c r="T10989" i="2"/>
  <c r="T10990" i="2"/>
  <c r="T10991" i="2"/>
  <c r="T10992" i="2"/>
  <c r="T27113" i="2"/>
  <c r="T10993" i="2"/>
  <c r="T27114" i="2"/>
  <c r="T27115" i="2"/>
  <c r="T10994" i="2"/>
  <c r="T10995" i="2"/>
  <c r="T10996" i="2"/>
  <c r="T10997" i="2"/>
  <c r="T10998" i="2"/>
  <c r="T27116" i="2"/>
  <c r="T10999" i="2"/>
  <c r="T27117" i="2"/>
  <c r="T11000" i="2"/>
  <c r="T11001" i="2"/>
  <c r="T11002" i="2"/>
  <c r="T11003" i="2"/>
  <c r="T11004" i="2"/>
  <c r="T27118" i="2"/>
  <c r="T11005" i="2"/>
  <c r="T27119" i="2"/>
  <c r="T11006" i="2"/>
  <c r="T11007" i="2"/>
  <c r="T27120" i="2"/>
  <c r="T11008" i="2"/>
  <c r="T27121" i="2"/>
  <c r="T27122" i="2"/>
  <c r="T27123" i="2"/>
  <c r="T27124" i="2"/>
  <c r="T27125" i="2"/>
  <c r="T11009" i="2"/>
  <c r="T11010" i="2"/>
  <c r="T27126" i="2"/>
  <c r="T11011" i="2"/>
  <c r="T27127" i="2"/>
  <c r="T11012" i="2"/>
  <c r="T11013" i="2"/>
  <c r="T27128" i="2"/>
  <c r="T27129" i="2"/>
  <c r="T11014" i="2"/>
  <c r="T27130" i="2"/>
  <c r="T11015" i="2"/>
  <c r="T27131" i="2"/>
  <c r="T11016" i="2"/>
  <c r="T27132" i="2"/>
  <c r="T11017" i="2"/>
  <c r="T27133" i="2"/>
  <c r="T27134" i="2"/>
  <c r="T11018" i="2"/>
  <c r="T27135" i="2"/>
  <c r="T11019" i="2"/>
  <c r="T11020" i="2"/>
  <c r="T27136" i="2"/>
  <c r="T27137" i="2"/>
  <c r="T27138" i="2"/>
  <c r="T11021" i="2"/>
  <c r="T11022" i="2"/>
  <c r="T11023" i="2"/>
  <c r="T11024" i="2"/>
  <c r="T27139" i="2"/>
  <c r="T11025" i="2"/>
  <c r="T11026" i="2"/>
  <c r="T11027" i="2"/>
  <c r="T11028" i="2"/>
  <c r="T11029" i="2"/>
  <c r="T27140" i="2"/>
  <c r="T11030" i="2"/>
  <c r="T11031" i="2"/>
  <c r="T27141" i="2"/>
  <c r="T11032" i="2"/>
  <c r="T11033" i="2"/>
  <c r="T11034" i="2"/>
  <c r="T11035" i="2"/>
  <c r="T27142" i="2"/>
  <c r="T27143" i="2"/>
  <c r="T27144" i="2"/>
  <c r="T11036" i="2"/>
  <c r="T27145" i="2"/>
  <c r="T11037" i="2"/>
  <c r="T11038" i="2"/>
  <c r="T11039" i="2"/>
  <c r="T27146" i="2"/>
  <c r="T27147" i="2"/>
  <c r="T11040" i="2"/>
  <c r="T27148" i="2"/>
  <c r="T11041" i="2"/>
  <c r="T27149" i="2"/>
  <c r="T27150" i="2"/>
  <c r="T27151" i="2"/>
  <c r="T11042" i="2"/>
  <c r="T11043" i="2"/>
  <c r="T11044" i="2"/>
  <c r="T11045" i="2"/>
  <c r="T11046" i="2"/>
  <c r="T27152" i="2"/>
  <c r="T11047" i="2"/>
  <c r="T27153" i="2"/>
  <c r="T11048" i="2"/>
  <c r="T11049" i="2"/>
  <c r="T27154" i="2"/>
  <c r="T27155" i="2"/>
  <c r="T27156" i="2"/>
  <c r="T27157" i="2"/>
  <c r="T11050" i="2"/>
  <c r="T11051" i="2"/>
  <c r="T11052" i="2"/>
  <c r="T11053" i="2"/>
  <c r="T11054" i="2"/>
  <c r="T27158" i="2"/>
  <c r="T11055" i="2"/>
  <c r="T27159" i="2"/>
  <c r="T11056" i="2"/>
  <c r="T27160" i="2"/>
  <c r="T11057" i="2"/>
  <c r="T11058" i="2"/>
  <c r="T27161" i="2"/>
  <c r="T27162" i="2"/>
  <c r="T11059" i="2"/>
  <c r="T11060" i="2"/>
  <c r="T11061" i="2"/>
  <c r="T11062" i="2"/>
  <c r="T27163" i="2"/>
  <c r="T11063" i="2"/>
  <c r="T27164" i="2"/>
  <c r="T27165" i="2"/>
  <c r="T27166" i="2"/>
  <c r="T11064" i="2"/>
  <c r="T11065" i="2"/>
  <c r="T11066" i="2"/>
  <c r="T11067" i="2"/>
  <c r="T11068" i="2"/>
  <c r="T27167" i="2"/>
  <c r="T11069" i="2"/>
  <c r="T11070" i="2"/>
  <c r="T27168" i="2"/>
  <c r="T11071" i="2"/>
  <c r="T27169" i="2"/>
  <c r="T27170" i="2"/>
  <c r="T11072" i="2"/>
  <c r="T11073" i="2"/>
  <c r="T11074" i="2"/>
  <c r="T27171" i="2"/>
  <c r="T11075" i="2"/>
  <c r="T11076" i="2"/>
  <c r="T11077" i="2"/>
  <c r="T11078" i="2"/>
  <c r="T11079" i="2"/>
  <c r="T11080" i="2"/>
  <c r="T11081" i="2"/>
  <c r="T11082" i="2"/>
  <c r="T11083" i="2"/>
  <c r="T11084" i="2"/>
  <c r="T11085" i="2"/>
  <c r="T27172" i="2"/>
  <c r="T11086" i="2"/>
  <c r="T11087" i="2"/>
  <c r="T11088" i="2"/>
  <c r="T11089" i="2"/>
  <c r="T11090" i="2"/>
  <c r="T11091" i="2"/>
  <c r="T27173" i="2"/>
  <c r="T11092" i="2"/>
  <c r="T11093" i="2"/>
  <c r="T11094" i="2"/>
  <c r="T11095" i="2"/>
  <c r="T27174" i="2"/>
  <c r="T11096" i="2"/>
  <c r="T11097" i="2"/>
  <c r="T11098" i="2"/>
  <c r="T27175" i="2"/>
  <c r="T27176" i="2"/>
  <c r="T27177" i="2"/>
  <c r="T27178" i="2"/>
  <c r="T11099" i="2"/>
  <c r="T27179" i="2"/>
  <c r="T11100" i="2"/>
  <c r="T11101" i="2"/>
  <c r="T27180" i="2"/>
  <c r="T27181" i="2"/>
  <c r="T11102" i="2"/>
  <c r="T27182" i="2"/>
  <c r="T11103" i="2"/>
  <c r="T11104" i="2"/>
  <c r="T11105" i="2"/>
  <c r="T27183" i="2"/>
  <c r="T11106" i="2"/>
  <c r="T11107" i="2"/>
  <c r="T11108" i="2"/>
  <c r="T27184" i="2"/>
  <c r="T11109" i="2"/>
  <c r="T27185" i="2"/>
  <c r="T11110" i="2"/>
  <c r="T27186" i="2"/>
  <c r="T11111" i="2"/>
  <c r="T27187" i="2"/>
  <c r="T11112" i="2"/>
  <c r="T27188" i="2"/>
  <c r="T27189" i="2"/>
  <c r="T11113" i="2"/>
  <c r="T11114" i="2"/>
  <c r="T11115" i="2"/>
  <c r="T11116" i="2"/>
  <c r="T11117" i="2"/>
  <c r="T11118" i="2"/>
  <c r="T11119" i="2"/>
  <c r="T11120" i="2"/>
  <c r="T11121" i="2"/>
  <c r="T27190" i="2"/>
  <c r="T27191" i="2"/>
  <c r="T11122" i="2"/>
  <c r="T11123" i="2"/>
  <c r="T11124" i="2"/>
  <c r="T27192" i="2"/>
  <c r="T27193" i="2"/>
  <c r="T11125" i="2"/>
  <c r="T11126" i="2"/>
  <c r="T27194" i="2"/>
  <c r="T11127" i="2"/>
  <c r="T27195" i="2"/>
  <c r="T11128" i="2"/>
  <c r="T11129" i="2"/>
  <c r="T11130" i="2"/>
  <c r="T11131" i="2"/>
  <c r="T11132" i="2"/>
  <c r="T11133" i="2"/>
  <c r="T11134" i="2"/>
  <c r="T11135" i="2"/>
  <c r="T11136" i="2"/>
  <c r="T11137" i="2"/>
  <c r="T27196" i="2"/>
  <c r="T27197" i="2"/>
  <c r="T27198" i="2"/>
  <c r="T11138" i="2"/>
  <c r="T11139" i="2"/>
  <c r="T11140" i="2"/>
  <c r="T11141" i="2"/>
  <c r="T11142" i="2"/>
  <c r="T11143" i="2"/>
  <c r="T11144" i="2"/>
  <c r="T27199" i="2"/>
  <c r="T11145" i="2"/>
  <c r="T11146" i="2"/>
  <c r="T11147" i="2"/>
  <c r="T11148" i="2"/>
  <c r="T27200" i="2"/>
  <c r="T27201" i="2"/>
  <c r="T27202" i="2"/>
  <c r="T11149" i="2"/>
  <c r="T11150" i="2"/>
  <c r="T11151" i="2"/>
  <c r="T11152" i="2"/>
  <c r="T27203" i="2"/>
  <c r="T27204" i="2"/>
  <c r="T11153" i="2"/>
  <c r="T27205" i="2"/>
  <c r="T11154" i="2"/>
  <c r="T11155" i="2"/>
  <c r="T11156" i="2"/>
  <c r="T27206" i="2"/>
  <c r="T11157" i="2"/>
  <c r="T11158" i="2"/>
  <c r="T27207" i="2"/>
  <c r="T27208" i="2"/>
  <c r="T27209" i="2"/>
  <c r="T11159" i="2"/>
  <c r="T11160" i="2"/>
  <c r="T11161" i="2"/>
  <c r="T11162" i="2"/>
  <c r="T27210" i="2"/>
  <c r="T11163" i="2"/>
  <c r="T27211" i="2"/>
  <c r="T27212" i="2"/>
  <c r="T11164" i="2"/>
  <c r="T11165" i="2"/>
  <c r="T11166" i="2"/>
  <c r="T11167" i="2"/>
  <c r="T27213" i="2"/>
  <c r="T11168" i="2"/>
  <c r="T27214" i="2"/>
  <c r="T11169" i="2"/>
  <c r="T11170" i="2"/>
  <c r="T11171" i="2"/>
  <c r="T11172" i="2"/>
  <c r="T27215" i="2"/>
  <c r="T11173" i="2"/>
  <c r="T11174" i="2"/>
  <c r="T27216" i="2"/>
  <c r="T11175" i="2"/>
  <c r="T11176" i="2"/>
  <c r="T11177" i="2"/>
  <c r="T11178" i="2"/>
  <c r="T27217" i="2"/>
  <c r="T27218" i="2"/>
  <c r="T27219" i="2"/>
  <c r="T11179" i="2"/>
  <c r="T11180" i="2"/>
  <c r="T11181" i="2"/>
  <c r="T11182" i="2"/>
  <c r="T11183" i="2"/>
  <c r="T11184" i="2"/>
  <c r="T27220" i="2"/>
  <c r="T27221" i="2"/>
  <c r="T27222" i="2"/>
  <c r="T27223" i="2"/>
  <c r="T27224" i="2"/>
  <c r="T11185" i="2"/>
  <c r="T11186" i="2"/>
  <c r="T11187" i="2"/>
  <c r="T11188" i="2"/>
  <c r="T11189" i="2"/>
  <c r="T11190" i="2"/>
  <c r="T11191" i="2"/>
  <c r="T11192" i="2"/>
  <c r="T11193" i="2"/>
  <c r="T11194" i="2"/>
  <c r="T11195" i="2"/>
  <c r="T27225" i="2"/>
  <c r="T11196" i="2"/>
  <c r="T11197" i="2"/>
  <c r="T27226" i="2"/>
  <c r="T11198" i="2"/>
  <c r="T11199" i="2"/>
  <c r="T11200" i="2"/>
  <c r="T11201" i="2"/>
  <c r="T27227" i="2"/>
  <c r="T11202" i="2"/>
  <c r="T11203" i="2"/>
  <c r="T11204" i="2"/>
  <c r="T11205" i="2"/>
  <c r="T11206" i="2"/>
  <c r="T11207" i="2"/>
  <c r="T11208" i="2"/>
  <c r="T11209" i="2"/>
  <c r="T11210" i="2"/>
  <c r="T11211" i="2"/>
  <c r="T11212" i="2"/>
  <c r="T11213" i="2"/>
  <c r="T11214" i="2"/>
  <c r="T27228" i="2"/>
  <c r="T11215" i="2"/>
  <c r="T27229" i="2"/>
  <c r="T11216" i="2"/>
  <c r="T27230" i="2"/>
  <c r="T11217" i="2"/>
  <c r="T11218" i="2"/>
  <c r="T11219" i="2"/>
  <c r="T11220" i="2"/>
  <c r="T27231" i="2"/>
  <c r="T11221" i="2"/>
  <c r="T11222" i="2"/>
  <c r="T11223" i="2"/>
  <c r="T27232" i="2"/>
  <c r="T27233" i="2"/>
  <c r="T11224" i="2"/>
  <c r="T11225" i="2"/>
  <c r="T11226" i="2"/>
  <c r="T11227" i="2"/>
  <c r="T11228" i="2"/>
  <c r="T27234" i="2"/>
  <c r="T11229" i="2"/>
  <c r="T11230" i="2"/>
  <c r="T11231" i="2"/>
  <c r="T27235" i="2"/>
  <c r="T11232" i="2"/>
  <c r="T11233" i="2"/>
  <c r="T11234" i="2"/>
  <c r="T11235" i="2"/>
  <c r="T11236" i="2"/>
  <c r="T11237" i="2"/>
  <c r="T27236" i="2"/>
  <c r="T11238" i="2"/>
  <c r="T11239" i="2"/>
  <c r="T11240" i="2"/>
  <c r="T11241" i="2"/>
  <c r="T11242" i="2"/>
  <c r="T11243" i="2"/>
  <c r="T11244" i="2"/>
  <c r="T11245" i="2"/>
  <c r="T11246" i="2"/>
  <c r="T27237" i="2"/>
  <c r="T11247" i="2"/>
  <c r="T11248" i="2"/>
  <c r="T11249" i="2"/>
  <c r="T11250" i="2"/>
  <c r="T11251" i="2"/>
  <c r="T11252" i="2"/>
  <c r="T27238" i="2"/>
  <c r="T11253" i="2"/>
  <c r="T11254" i="2"/>
  <c r="T11255" i="2"/>
  <c r="T11256" i="2"/>
  <c r="T11257" i="2"/>
  <c r="T11258" i="2"/>
  <c r="T11259" i="2"/>
  <c r="T11260" i="2"/>
  <c r="T27239" i="2"/>
  <c r="T11261" i="2"/>
  <c r="T11262" i="2"/>
  <c r="T11263" i="2"/>
  <c r="T11264" i="2"/>
  <c r="T11265" i="2"/>
  <c r="T27240" i="2"/>
  <c r="T11266" i="2"/>
  <c r="T11267" i="2"/>
  <c r="T11268" i="2"/>
  <c r="T11269" i="2"/>
  <c r="T11270" i="2"/>
  <c r="T11271" i="2"/>
  <c r="T11272" i="2"/>
  <c r="T11273" i="2"/>
  <c r="T11274" i="2"/>
  <c r="T11275" i="2"/>
  <c r="T11276" i="2"/>
  <c r="T11277" i="2"/>
  <c r="T11278" i="2"/>
  <c r="T11279" i="2"/>
  <c r="T11280" i="2"/>
  <c r="T27241" i="2"/>
  <c r="T11281" i="2"/>
  <c r="T11282" i="2"/>
  <c r="T11283" i="2"/>
  <c r="T27242" i="2"/>
  <c r="T11284" i="2"/>
  <c r="T11285" i="2"/>
  <c r="T27243" i="2"/>
  <c r="T11286" i="2"/>
  <c r="T11287" i="2"/>
  <c r="T11288" i="2"/>
  <c r="T27244" i="2"/>
  <c r="T11289" i="2"/>
  <c r="T11290" i="2"/>
  <c r="T11291" i="2"/>
  <c r="T11292" i="2"/>
  <c r="T11293" i="2"/>
  <c r="T11294" i="2"/>
  <c r="T11295" i="2"/>
  <c r="T11296" i="2"/>
  <c r="T27245" i="2"/>
  <c r="T11297" i="2"/>
  <c r="T27246" i="2"/>
  <c r="T11298" i="2"/>
  <c r="T11299" i="2"/>
  <c r="T11300" i="2"/>
  <c r="T11301" i="2"/>
  <c r="T11302" i="2"/>
  <c r="T11303" i="2"/>
  <c r="T27247" i="2"/>
  <c r="T11304" i="2"/>
  <c r="T11305" i="2"/>
  <c r="T11306" i="2"/>
  <c r="T11307" i="2"/>
  <c r="T11308" i="2"/>
  <c r="T11309" i="2"/>
  <c r="T11310" i="2"/>
  <c r="T11311" i="2"/>
  <c r="T27248" i="2"/>
  <c r="T11312" i="2"/>
  <c r="T11313" i="2"/>
  <c r="T27249" i="2"/>
  <c r="T27250" i="2"/>
  <c r="T11314" i="2"/>
  <c r="T11315" i="2"/>
  <c r="T11316" i="2"/>
  <c r="T11317" i="2"/>
  <c r="T11318" i="2"/>
  <c r="T27251" i="2"/>
  <c r="T27252" i="2"/>
  <c r="T11319" i="2"/>
  <c r="T11320" i="2"/>
  <c r="T11321" i="2"/>
  <c r="T11322" i="2"/>
  <c r="T11323" i="2"/>
  <c r="T11324" i="2"/>
  <c r="T11325" i="2"/>
  <c r="T11326" i="2"/>
  <c r="T27253" i="2"/>
  <c r="T11327" i="2"/>
  <c r="T27254" i="2"/>
  <c r="T27255" i="2"/>
  <c r="T11328" i="2"/>
  <c r="T27256" i="2"/>
  <c r="T11329" i="2"/>
  <c r="T11330" i="2"/>
  <c r="T11331" i="2"/>
  <c r="T11332" i="2"/>
  <c r="T11333" i="2"/>
  <c r="T11334" i="2"/>
  <c r="T11335" i="2"/>
  <c r="T11336" i="2"/>
  <c r="T11337" i="2"/>
  <c r="T27257" i="2"/>
  <c r="T11338" i="2"/>
  <c r="T27258" i="2"/>
  <c r="T11339" i="2"/>
  <c r="T27259" i="2"/>
  <c r="T11340" i="2"/>
  <c r="T27260" i="2"/>
  <c r="T11341" i="2"/>
  <c r="T27261" i="2"/>
  <c r="T27262" i="2"/>
  <c r="T27263" i="2"/>
  <c r="T27264" i="2"/>
  <c r="T11342" i="2"/>
  <c r="T11343" i="2"/>
  <c r="T11344" i="2"/>
  <c r="T27265" i="2"/>
  <c r="T27266" i="2"/>
  <c r="T27267" i="2"/>
  <c r="T11345" i="2"/>
  <c r="T11346" i="2"/>
  <c r="T27268" i="2"/>
  <c r="T27269" i="2"/>
  <c r="T11347" i="2"/>
  <c r="T11348" i="2"/>
  <c r="T11349" i="2"/>
  <c r="T27270" i="2"/>
  <c r="T11350" i="2"/>
  <c r="T11351" i="2"/>
  <c r="T11352" i="2"/>
  <c r="T11353" i="2"/>
  <c r="T11354" i="2"/>
  <c r="T11355" i="2"/>
  <c r="T27271" i="2"/>
  <c r="T11356" i="2"/>
  <c r="T27272" i="2"/>
  <c r="T11357" i="2"/>
  <c r="T27273" i="2"/>
  <c r="T27274" i="2"/>
  <c r="T27275" i="2"/>
  <c r="T11358" i="2"/>
  <c r="T11359" i="2"/>
  <c r="T11360" i="2"/>
  <c r="T11361" i="2"/>
  <c r="T11362" i="2"/>
  <c r="T11363" i="2"/>
  <c r="T11364" i="2"/>
  <c r="T11365" i="2"/>
  <c r="T11366" i="2"/>
  <c r="T11367" i="2"/>
  <c r="T27276" i="2"/>
  <c r="T11368" i="2"/>
  <c r="T11369" i="2"/>
  <c r="T11370" i="2"/>
  <c r="T27277" i="2"/>
  <c r="T11371" i="2"/>
  <c r="T27278" i="2"/>
  <c r="T11372" i="2"/>
  <c r="T27279" i="2"/>
  <c r="T11373" i="2"/>
  <c r="T11374" i="2"/>
  <c r="T27280" i="2"/>
  <c r="T27281" i="2"/>
  <c r="T11375" i="2"/>
  <c r="T11376" i="2"/>
  <c r="T11377" i="2"/>
  <c r="T11378" i="2"/>
  <c r="T11379" i="2"/>
  <c r="T11380" i="2"/>
  <c r="T11381" i="2"/>
  <c r="T11382" i="2"/>
  <c r="T11383" i="2"/>
  <c r="T11384" i="2"/>
  <c r="T11385" i="2"/>
  <c r="T11386" i="2"/>
  <c r="T27282" i="2"/>
  <c r="T27283" i="2"/>
  <c r="T27284" i="2"/>
  <c r="T11387" i="2"/>
  <c r="T27285" i="2"/>
  <c r="T11388" i="2"/>
  <c r="T11389" i="2"/>
  <c r="T11390" i="2"/>
  <c r="T27286" i="2"/>
  <c r="T11391" i="2"/>
  <c r="T11392" i="2"/>
  <c r="T27287" i="2"/>
  <c r="T11393" i="2"/>
  <c r="T11394" i="2"/>
  <c r="T11395" i="2"/>
  <c r="T11396" i="2"/>
  <c r="T11397" i="2"/>
  <c r="T27288" i="2"/>
  <c r="T11398" i="2"/>
  <c r="T11399" i="2"/>
  <c r="T11400" i="2"/>
  <c r="T11401" i="2"/>
  <c r="T11402" i="2"/>
  <c r="T11403" i="2"/>
  <c r="T11404" i="2"/>
  <c r="T11405" i="2"/>
  <c r="T11406" i="2"/>
  <c r="T27289" i="2"/>
  <c r="T11407" i="2"/>
  <c r="T11408" i="2"/>
  <c r="T11409" i="2"/>
  <c r="T27290" i="2"/>
  <c r="T11410" i="2"/>
  <c r="T11411" i="2"/>
  <c r="T11412" i="2"/>
  <c r="T11413" i="2"/>
  <c r="T11414" i="2"/>
  <c r="T11415" i="2"/>
  <c r="T11416" i="2"/>
  <c r="T11417" i="2"/>
  <c r="T11418" i="2"/>
  <c r="T27291" i="2"/>
  <c r="T27292" i="2"/>
  <c r="T11419" i="2"/>
  <c r="T11420" i="2"/>
  <c r="T11421" i="2"/>
  <c r="T11422" i="2"/>
  <c r="T11423" i="2"/>
  <c r="T11424" i="2"/>
  <c r="T11425" i="2"/>
  <c r="T11426" i="2"/>
  <c r="T11427" i="2"/>
  <c r="T27293" i="2"/>
  <c r="T11428" i="2"/>
  <c r="T11429" i="2"/>
  <c r="T11430" i="2"/>
  <c r="T11431" i="2"/>
  <c r="T11432" i="2"/>
  <c r="T11433" i="2"/>
  <c r="T11434" i="2"/>
  <c r="T11435" i="2"/>
  <c r="T27294" i="2"/>
  <c r="T27295" i="2"/>
  <c r="T11436" i="2"/>
  <c r="T11437" i="2"/>
  <c r="T11438" i="2"/>
  <c r="T11439" i="2"/>
  <c r="T11440" i="2"/>
  <c r="T11441" i="2"/>
  <c r="T11442" i="2"/>
  <c r="T11443" i="2"/>
  <c r="T11444" i="2"/>
  <c r="T11445" i="2"/>
  <c r="T11446" i="2"/>
  <c r="T11447" i="2"/>
  <c r="T11448" i="2"/>
  <c r="T11449" i="2"/>
  <c r="T11450" i="2"/>
  <c r="T11451" i="2"/>
  <c r="T11452" i="2"/>
  <c r="T11453" i="2"/>
  <c r="T27296" i="2"/>
  <c r="T11454" i="2"/>
  <c r="T11455" i="2"/>
  <c r="T11456" i="2"/>
  <c r="T11457" i="2"/>
  <c r="T11458" i="2"/>
  <c r="T11459" i="2"/>
  <c r="T27297" i="2"/>
  <c r="T11460" i="2"/>
  <c r="T11461" i="2"/>
  <c r="T11462" i="2"/>
  <c r="T11463" i="2"/>
  <c r="T11464" i="2"/>
  <c r="T11465" i="2"/>
  <c r="T11466" i="2"/>
  <c r="T11467" i="2"/>
  <c r="T11468" i="2"/>
  <c r="T11469" i="2"/>
  <c r="T11470" i="2"/>
  <c r="T27298" i="2"/>
  <c r="T27299" i="2"/>
  <c r="T27300" i="2"/>
  <c r="T11471" i="2"/>
  <c r="T11472" i="2"/>
  <c r="T11473" i="2"/>
  <c r="T11474" i="2"/>
  <c r="T11475" i="2"/>
  <c r="T27301" i="2"/>
  <c r="T11476" i="2"/>
  <c r="T27302" i="2"/>
  <c r="T11477" i="2"/>
  <c r="T11478" i="2"/>
  <c r="T11479" i="2"/>
  <c r="T11480" i="2"/>
  <c r="T11481" i="2"/>
  <c r="T11482" i="2"/>
  <c r="T11483" i="2"/>
  <c r="T27303" i="2"/>
  <c r="T27304" i="2"/>
  <c r="T11484" i="2"/>
  <c r="T27305" i="2"/>
  <c r="T27306" i="2"/>
  <c r="T27307" i="2"/>
  <c r="T11485" i="2"/>
  <c r="T11486" i="2"/>
  <c r="T11487" i="2"/>
  <c r="T11488" i="2"/>
  <c r="T11489" i="2"/>
  <c r="T27308" i="2"/>
  <c r="T11490" i="2"/>
  <c r="T11491" i="2"/>
  <c r="T27309" i="2"/>
  <c r="T27310" i="2"/>
  <c r="T11492" i="2"/>
  <c r="T27311" i="2"/>
  <c r="T11493" i="2"/>
  <c r="T27312" i="2"/>
  <c r="T27313" i="2"/>
  <c r="T27314" i="2"/>
  <c r="T27315" i="2"/>
  <c r="T27316" i="2"/>
  <c r="T27317" i="2"/>
  <c r="T11494" i="2"/>
  <c r="T27318" i="2"/>
  <c r="T27319" i="2"/>
  <c r="T27320" i="2"/>
  <c r="T11495" i="2"/>
  <c r="T11496" i="2"/>
  <c r="T27321" i="2"/>
  <c r="T11497" i="2"/>
  <c r="T11498" i="2"/>
  <c r="T11499" i="2"/>
  <c r="T11500" i="2"/>
  <c r="T11501" i="2"/>
  <c r="T27322" i="2"/>
  <c r="T27323" i="2"/>
  <c r="T27324" i="2"/>
  <c r="T27325" i="2"/>
  <c r="T27326" i="2"/>
  <c r="T11502" i="2"/>
  <c r="T11503" i="2"/>
  <c r="T11504" i="2"/>
  <c r="T27327" i="2"/>
  <c r="T11505" i="2"/>
  <c r="T11506" i="2"/>
  <c r="T11507" i="2"/>
  <c r="T11508" i="2"/>
  <c r="T11509" i="2"/>
  <c r="T11510" i="2"/>
  <c r="T11511" i="2"/>
  <c r="T11512" i="2"/>
  <c r="T27328" i="2"/>
  <c r="T11513" i="2"/>
  <c r="T11514" i="2"/>
  <c r="T27329" i="2"/>
  <c r="T11515" i="2"/>
  <c r="T11516" i="2"/>
  <c r="T11517" i="2"/>
  <c r="T11518" i="2"/>
  <c r="T11519" i="2"/>
  <c r="T27330" i="2"/>
  <c r="T27331" i="2"/>
  <c r="T11520" i="2"/>
  <c r="T27332" i="2"/>
  <c r="T11521" i="2"/>
  <c r="T11522" i="2"/>
  <c r="T27333" i="2"/>
  <c r="T11523" i="2"/>
  <c r="T11524" i="2"/>
  <c r="T11525" i="2"/>
  <c r="T27334" i="2"/>
  <c r="T11526" i="2"/>
  <c r="T27335" i="2"/>
  <c r="T11527" i="2"/>
  <c r="T11528" i="2"/>
  <c r="T27336" i="2"/>
  <c r="T11529" i="2"/>
  <c r="T11530" i="2"/>
  <c r="T27337" i="2"/>
  <c r="T11531" i="2"/>
  <c r="T27338" i="2"/>
  <c r="T27339" i="2"/>
  <c r="T11532" i="2"/>
  <c r="T11533" i="2"/>
  <c r="T11534" i="2"/>
  <c r="T11535" i="2"/>
  <c r="T11536" i="2"/>
  <c r="T11537" i="2"/>
  <c r="T11538" i="2"/>
  <c r="T11539" i="2"/>
  <c r="T11540" i="2"/>
  <c r="T11541" i="2"/>
  <c r="T11542" i="2"/>
  <c r="T11543" i="2"/>
  <c r="T11544" i="2"/>
  <c r="T11545" i="2"/>
  <c r="T11546" i="2"/>
  <c r="T11547" i="2"/>
  <c r="T11548" i="2"/>
  <c r="T11549" i="2"/>
  <c r="T11550" i="2"/>
  <c r="T11551" i="2"/>
  <c r="T27340" i="2"/>
  <c r="T11552" i="2"/>
  <c r="T11553" i="2"/>
  <c r="T11554" i="2"/>
  <c r="T11555" i="2"/>
  <c r="T11556" i="2"/>
  <c r="T11557" i="2"/>
  <c r="T11558" i="2"/>
  <c r="T11559" i="2"/>
  <c r="T11560" i="2"/>
  <c r="T27341" i="2"/>
  <c r="T27342" i="2"/>
  <c r="T27343" i="2"/>
  <c r="T27344" i="2"/>
  <c r="T11561" i="2"/>
  <c r="T11562" i="2"/>
  <c r="T11563" i="2"/>
  <c r="T11564" i="2"/>
  <c r="T11565" i="2"/>
  <c r="T11566" i="2"/>
  <c r="T11567" i="2"/>
  <c r="T11568" i="2"/>
  <c r="T11569" i="2"/>
  <c r="T27345" i="2"/>
  <c r="T11570" i="2"/>
  <c r="T27346" i="2"/>
  <c r="T27347" i="2"/>
  <c r="T27348" i="2"/>
  <c r="T11571" i="2"/>
  <c r="T27349" i="2"/>
  <c r="T27350" i="2"/>
  <c r="T27351" i="2"/>
  <c r="T11572" i="2"/>
  <c r="T27352" i="2"/>
  <c r="T27353" i="2"/>
  <c r="T27354" i="2"/>
  <c r="T27355" i="2"/>
  <c r="T27356" i="2"/>
  <c r="T11573" i="2"/>
  <c r="T11574" i="2"/>
  <c r="T11575" i="2"/>
  <c r="T27357" i="2"/>
  <c r="T27358" i="2"/>
  <c r="T11576" i="2"/>
  <c r="T11577" i="2"/>
  <c r="T27359" i="2"/>
  <c r="T11578" i="2"/>
  <c r="T11579" i="2"/>
  <c r="T11580" i="2"/>
  <c r="T27360" i="2"/>
  <c r="T11581" i="2"/>
  <c r="T11582" i="2"/>
  <c r="T27361" i="2"/>
  <c r="T11583" i="2"/>
  <c r="T11584" i="2"/>
  <c r="T27362" i="2"/>
  <c r="T27363" i="2"/>
  <c r="T27364" i="2"/>
  <c r="T27365" i="2"/>
  <c r="T11585" i="2"/>
  <c r="T27366" i="2"/>
  <c r="T27367" i="2"/>
  <c r="T27368" i="2"/>
  <c r="T11586" i="2"/>
  <c r="T11587" i="2"/>
  <c r="T27369" i="2"/>
  <c r="T11588" i="2"/>
  <c r="T11589" i="2"/>
  <c r="T27370" i="2"/>
  <c r="T11590" i="2"/>
  <c r="T11591" i="2"/>
  <c r="T11592" i="2"/>
  <c r="T11593" i="2"/>
  <c r="T27371" i="2"/>
  <c r="T27372" i="2"/>
  <c r="T27373" i="2"/>
  <c r="T11594" i="2"/>
  <c r="T11595" i="2"/>
  <c r="T11596" i="2"/>
  <c r="T11597" i="2"/>
  <c r="T27374" i="2"/>
  <c r="T11598" i="2"/>
  <c r="T11599" i="2"/>
  <c r="T11600" i="2"/>
  <c r="T27375" i="2"/>
  <c r="T27376" i="2"/>
  <c r="T11601" i="2"/>
  <c r="T27377" i="2"/>
  <c r="T11602" i="2"/>
  <c r="T11603" i="2"/>
  <c r="T11604" i="2"/>
  <c r="T27378" i="2"/>
  <c r="T11605" i="2"/>
  <c r="T27379" i="2"/>
  <c r="T11606" i="2"/>
  <c r="T27380" i="2"/>
  <c r="T11607" i="2"/>
  <c r="T27381" i="2"/>
  <c r="T11608" i="2"/>
  <c r="T27382" i="2"/>
  <c r="T11609" i="2"/>
  <c r="T27383" i="2"/>
  <c r="T27384" i="2"/>
  <c r="T27385" i="2"/>
  <c r="T27386" i="2"/>
  <c r="T11610" i="2"/>
  <c r="T27387" i="2"/>
  <c r="T27388" i="2"/>
  <c r="T11611" i="2"/>
  <c r="T11612" i="2"/>
  <c r="T11613" i="2"/>
  <c r="T27389" i="2"/>
  <c r="T27390" i="2"/>
  <c r="T27391" i="2"/>
  <c r="T11614" i="2"/>
  <c r="T27392" i="2"/>
  <c r="T11615" i="2"/>
  <c r="T11616" i="2"/>
  <c r="T11617" i="2"/>
  <c r="T27393" i="2"/>
  <c r="T27394" i="2"/>
  <c r="T27395" i="2"/>
  <c r="T27396" i="2"/>
  <c r="T27397" i="2"/>
  <c r="T11618" i="2"/>
  <c r="T11619" i="2"/>
  <c r="T27398" i="2"/>
  <c r="T11620" i="2"/>
  <c r="T11621" i="2"/>
  <c r="T11622" i="2"/>
  <c r="T11623" i="2"/>
  <c r="T11624" i="2"/>
  <c r="T11625" i="2"/>
  <c r="T11626" i="2"/>
  <c r="T11627" i="2"/>
  <c r="T11628" i="2"/>
  <c r="T27399" i="2"/>
  <c r="T11629" i="2"/>
  <c r="T11630" i="2"/>
  <c r="T11631" i="2"/>
  <c r="T27400" i="2"/>
  <c r="T11632" i="2"/>
  <c r="T11633" i="2"/>
  <c r="T11634" i="2"/>
  <c r="T11635" i="2"/>
  <c r="T27401" i="2"/>
  <c r="T11636" i="2"/>
  <c r="T27402" i="2"/>
  <c r="T11637" i="2"/>
  <c r="T11638" i="2"/>
  <c r="T27403" i="2"/>
  <c r="T27404" i="2"/>
  <c r="T11639" i="2"/>
  <c r="T27405" i="2"/>
  <c r="T27406" i="2"/>
  <c r="T27407" i="2"/>
  <c r="T11640" i="2"/>
  <c r="T27408" i="2"/>
  <c r="T27409" i="2"/>
  <c r="T11641" i="2"/>
  <c r="T27410" i="2"/>
  <c r="T11642" i="2"/>
  <c r="T11643" i="2"/>
  <c r="T27411" i="2"/>
  <c r="T11644" i="2"/>
  <c r="T11645" i="2"/>
  <c r="T27412" i="2"/>
  <c r="T11646" i="2"/>
  <c r="T27413" i="2"/>
  <c r="T11647" i="2"/>
  <c r="T27414" i="2"/>
  <c r="T11648" i="2"/>
  <c r="T11649" i="2"/>
  <c r="T27415" i="2"/>
  <c r="T11650" i="2"/>
  <c r="T11651" i="2"/>
  <c r="T27416" i="2"/>
  <c r="T11652" i="2"/>
  <c r="T11653" i="2"/>
  <c r="T27417" i="2"/>
  <c r="T27418" i="2"/>
  <c r="T27419" i="2"/>
  <c r="T27420" i="2"/>
  <c r="T11654" i="2"/>
  <c r="T11655" i="2"/>
  <c r="T11656" i="2"/>
  <c r="T27421" i="2"/>
  <c r="T11657" i="2"/>
  <c r="T27422" i="2"/>
  <c r="T11658" i="2"/>
  <c r="T27423" i="2"/>
  <c r="T11659" i="2"/>
  <c r="T27424" i="2"/>
  <c r="T27425" i="2"/>
  <c r="T11660" i="2"/>
  <c r="T11661" i="2"/>
  <c r="T27426" i="2"/>
  <c r="T27427" i="2"/>
  <c r="T27428" i="2"/>
  <c r="T27429" i="2"/>
  <c r="T27430" i="2"/>
  <c r="T11662" i="2"/>
  <c r="T27431" i="2"/>
  <c r="T11663" i="2"/>
  <c r="T11664" i="2"/>
  <c r="T11665" i="2"/>
  <c r="T27432" i="2"/>
  <c r="T11666" i="2"/>
  <c r="T11667" i="2"/>
  <c r="T11668" i="2"/>
  <c r="T11669" i="2"/>
  <c r="T27433" i="2"/>
  <c r="T11670" i="2"/>
  <c r="T27434" i="2"/>
  <c r="T11671" i="2"/>
  <c r="T11672" i="2"/>
  <c r="T27435" i="2"/>
  <c r="T27436" i="2"/>
  <c r="T11673" i="2"/>
  <c r="T11674" i="2"/>
  <c r="T11675" i="2"/>
  <c r="T27437" i="2"/>
  <c r="T11676" i="2"/>
  <c r="T27438" i="2"/>
  <c r="T11677" i="2"/>
  <c r="T27439" i="2"/>
  <c r="T27440" i="2"/>
  <c r="T11678" i="2"/>
  <c r="T11679" i="2"/>
  <c r="T11680" i="2"/>
  <c r="T27441" i="2"/>
  <c r="T11681" i="2"/>
  <c r="T11682" i="2"/>
  <c r="T11683" i="2"/>
  <c r="T11684" i="2"/>
  <c r="T11685" i="2"/>
  <c r="T11686" i="2"/>
  <c r="T11687" i="2"/>
  <c r="T27442" i="2"/>
  <c r="T27443" i="2"/>
  <c r="T27444" i="2"/>
  <c r="T27445" i="2"/>
  <c r="T27446" i="2"/>
  <c r="T27447" i="2"/>
  <c r="T27448" i="2"/>
  <c r="T27449" i="2"/>
  <c r="T27450" i="2"/>
  <c r="T11688" i="2"/>
  <c r="T27451" i="2"/>
  <c r="T27452" i="2"/>
  <c r="T27453" i="2"/>
  <c r="T11689" i="2"/>
  <c r="T11690" i="2"/>
  <c r="T27454" i="2"/>
  <c r="T27455" i="2"/>
  <c r="T27456" i="2"/>
  <c r="T27457" i="2"/>
  <c r="T11691" i="2"/>
  <c r="T27458" i="2"/>
  <c r="T11692" i="2"/>
  <c r="T27459" i="2"/>
  <c r="T27460" i="2"/>
  <c r="T11693" i="2"/>
  <c r="T11694" i="2"/>
  <c r="T11695" i="2"/>
  <c r="T11696" i="2"/>
  <c r="T11697" i="2"/>
  <c r="T27461" i="2"/>
  <c r="T27462" i="2"/>
  <c r="T11698" i="2"/>
  <c r="T11699" i="2"/>
  <c r="T11700" i="2"/>
  <c r="T11701" i="2"/>
  <c r="T27463" i="2"/>
  <c r="T11702" i="2"/>
  <c r="T11703" i="2"/>
  <c r="T11704" i="2"/>
  <c r="T27464" i="2"/>
  <c r="T11705" i="2"/>
  <c r="T11706" i="2"/>
  <c r="T11707" i="2"/>
  <c r="T27465" i="2"/>
  <c r="T27466" i="2"/>
  <c r="T11708" i="2"/>
  <c r="T11709" i="2"/>
  <c r="T27467" i="2"/>
  <c r="T27468" i="2"/>
  <c r="T27469" i="2"/>
  <c r="T11710" i="2"/>
  <c r="T27470" i="2"/>
  <c r="T11711" i="2"/>
  <c r="T11712" i="2"/>
  <c r="T11713" i="2"/>
  <c r="T27471" i="2"/>
  <c r="T11714" i="2"/>
  <c r="T27472" i="2"/>
  <c r="T11715" i="2"/>
  <c r="T11716" i="2"/>
  <c r="T11717" i="2"/>
  <c r="T11718" i="2"/>
  <c r="T11719" i="2"/>
  <c r="T11720" i="2"/>
  <c r="T11721" i="2"/>
  <c r="T11722" i="2"/>
  <c r="T11723" i="2"/>
  <c r="T11724" i="2"/>
  <c r="T11725" i="2"/>
  <c r="T11726" i="2"/>
  <c r="T11727" i="2"/>
  <c r="T11728" i="2"/>
  <c r="T11729" i="2"/>
  <c r="T11730" i="2"/>
  <c r="T11731" i="2"/>
  <c r="T11732" i="2"/>
  <c r="T27473" i="2"/>
  <c r="T11733" i="2"/>
  <c r="T27474" i="2"/>
  <c r="T27475" i="2"/>
  <c r="T27476" i="2"/>
  <c r="T11734" i="2"/>
  <c r="T27477" i="2"/>
  <c r="T11735" i="2"/>
  <c r="T11736" i="2"/>
  <c r="T11737" i="2"/>
  <c r="T27478" i="2"/>
  <c r="T11738" i="2"/>
  <c r="T11739" i="2"/>
  <c r="T27479" i="2"/>
  <c r="T11740" i="2"/>
  <c r="T11741" i="2"/>
  <c r="T11742" i="2"/>
  <c r="T11743" i="2"/>
  <c r="T11744" i="2"/>
  <c r="T11745" i="2"/>
  <c r="T11746" i="2"/>
  <c r="T11747" i="2"/>
  <c r="T11748" i="2"/>
  <c r="T11749" i="2"/>
  <c r="T11750" i="2"/>
  <c r="T11751" i="2"/>
  <c r="T11752" i="2"/>
  <c r="T27480" i="2"/>
  <c r="T11753" i="2"/>
  <c r="T11754" i="2"/>
  <c r="T11755" i="2"/>
  <c r="T11756" i="2"/>
  <c r="T27481" i="2"/>
  <c r="T11757" i="2"/>
  <c r="T11758" i="2"/>
  <c r="T27482" i="2"/>
  <c r="T11759" i="2"/>
  <c r="T11760" i="2"/>
  <c r="T11761" i="2"/>
  <c r="T11762" i="2"/>
  <c r="T11763" i="2"/>
  <c r="T11764" i="2"/>
  <c r="T11765" i="2"/>
  <c r="T11766" i="2"/>
  <c r="T27483" i="2"/>
  <c r="T11767" i="2"/>
  <c r="T11768" i="2"/>
  <c r="T27484" i="2"/>
  <c r="T27485" i="2"/>
  <c r="T11769" i="2"/>
  <c r="T11770" i="2"/>
  <c r="T11771" i="2"/>
  <c r="T11772" i="2"/>
  <c r="T11773" i="2"/>
  <c r="T11774" i="2"/>
  <c r="T11775" i="2"/>
  <c r="T11776" i="2"/>
  <c r="T11777" i="2"/>
  <c r="T11778" i="2"/>
  <c r="T11779" i="2"/>
  <c r="T27486" i="2"/>
  <c r="T11780" i="2"/>
  <c r="T11781" i="2"/>
  <c r="T11782" i="2"/>
  <c r="T11783" i="2"/>
  <c r="T11784" i="2"/>
  <c r="T11785" i="2"/>
  <c r="T11786" i="2"/>
  <c r="T27487" i="2"/>
  <c r="T27488" i="2"/>
  <c r="T11787" i="2"/>
  <c r="T27489" i="2"/>
  <c r="T11788" i="2"/>
  <c r="T11789" i="2"/>
  <c r="T11790" i="2"/>
  <c r="T11791" i="2"/>
  <c r="T27490" i="2"/>
  <c r="T11792" i="2"/>
  <c r="T27491" i="2"/>
  <c r="T11793" i="2"/>
  <c r="T11794" i="2"/>
  <c r="T11795" i="2"/>
  <c r="T27492" i="2"/>
  <c r="T11796" i="2"/>
  <c r="T11797" i="2"/>
  <c r="T11798" i="2"/>
  <c r="T11799" i="2"/>
  <c r="T27493" i="2"/>
  <c r="T11800" i="2"/>
  <c r="T27494" i="2"/>
  <c r="T27495" i="2"/>
  <c r="T27496" i="2"/>
  <c r="T27497" i="2"/>
  <c r="T27498" i="2"/>
  <c r="T11801" i="2"/>
  <c r="T11802" i="2"/>
  <c r="T11803" i="2"/>
  <c r="T27499" i="2"/>
  <c r="T27500" i="2"/>
  <c r="T11804" i="2"/>
  <c r="T11805" i="2"/>
  <c r="T11806" i="2"/>
  <c r="T11807" i="2"/>
  <c r="T11808" i="2"/>
  <c r="T27501" i="2"/>
  <c r="T27502" i="2"/>
  <c r="T11809" i="2"/>
  <c r="T27503" i="2"/>
  <c r="T11810" i="2"/>
  <c r="T11811" i="2"/>
  <c r="T11812" i="2"/>
  <c r="T11813" i="2"/>
  <c r="T27504" i="2"/>
  <c r="T11814" i="2"/>
  <c r="T11815" i="2"/>
  <c r="T27505" i="2"/>
  <c r="T11816" i="2"/>
  <c r="T11817" i="2"/>
  <c r="T27506" i="2"/>
  <c r="T11818" i="2"/>
  <c r="T11819" i="2"/>
  <c r="T11820" i="2"/>
  <c r="T27507" i="2"/>
  <c r="T27508" i="2"/>
  <c r="T27509" i="2"/>
  <c r="T27510" i="2"/>
  <c r="T27511" i="2"/>
  <c r="T27512" i="2"/>
  <c r="T11821" i="2"/>
  <c r="T27513" i="2"/>
  <c r="T11822" i="2"/>
  <c r="T27514" i="2"/>
  <c r="T11823" i="2"/>
  <c r="T11824" i="2"/>
  <c r="T11825" i="2"/>
  <c r="T27515" i="2"/>
  <c r="T27516" i="2"/>
  <c r="T11826" i="2"/>
  <c r="T11827" i="2"/>
  <c r="T11828" i="2"/>
  <c r="T11829" i="2"/>
  <c r="T11830" i="2"/>
  <c r="T11831" i="2"/>
  <c r="T27517" i="2"/>
  <c r="T27518" i="2"/>
  <c r="T11832" i="2"/>
  <c r="T27519" i="2"/>
  <c r="T27520" i="2"/>
  <c r="T27521" i="2"/>
  <c r="T27522" i="2"/>
  <c r="T27523" i="2"/>
  <c r="T27524" i="2"/>
  <c r="T27525" i="2"/>
  <c r="T27526" i="2"/>
  <c r="T27527" i="2"/>
  <c r="T27528" i="2"/>
  <c r="T27529" i="2"/>
  <c r="T11833" i="2"/>
  <c r="T27530" i="2"/>
  <c r="T27531" i="2"/>
  <c r="T27532" i="2"/>
  <c r="T27533" i="2"/>
  <c r="T27534" i="2"/>
  <c r="T27535" i="2"/>
  <c r="T27536" i="2"/>
  <c r="T27537" i="2"/>
  <c r="T27538" i="2"/>
  <c r="T27539" i="2"/>
  <c r="T27540" i="2"/>
  <c r="T11834" i="2"/>
  <c r="T27541" i="2"/>
  <c r="T27542" i="2"/>
  <c r="T11835" i="2"/>
  <c r="T27543" i="2"/>
  <c r="T27544" i="2"/>
  <c r="T27545" i="2"/>
  <c r="T27546" i="2"/>
  <c r="T27547" i="2"/>
  <c r="T27548" i="2"/>
  <c r="T27549" i="2"/>
  <c r="T11836" i="2"/>
  <c r="T27550" i="2"/>
  <c r="T27551" i="2"/>
  <c r="T27552" i="2"/>
  <c r="T27553" i="2"/>
  <c r="T27554" i="2"/>
  <c r="T27555" i="2"/>
  <c r="T27556" i="2"/>
  <c r="T27557" i="2"/>
  <c r="T11837" i="2"/>
  <c r="T27558" i="2"/>
  <c r="T27559" i="2"/>
  <c r="T27560" i="2"/>
  <c r="T27561" i="2"/>
  <c r="T27562" i="2"/>
  <c r="T27563" i="2"/>
  <c r="T27564" i="2"/>
  <c r="T11838" i="2"/>
  <c r="T27565" i="2"/>
  <c r="T11839" i="2"/>
  <c r="T27566" i="2"/>
  <c r="T11840" i="2"/>
  <c r="T27567" i="2"/>
  <c r="T11841" i="2"/>
  <c r="T11842" i="2"/>
  <c r="T27568" i="2"/>
  <c r="T11843" i="2"/>
  <c r="T11844" i="2"/>
  <c r="T11845" i="2"/>
  <c r="T11846" i="2"/>
  <c r="T27569" i="2"/>
  <c r="T27570" i="2"/>
  <c r="T11847" i="2"/>
  <c r="T11848" i="2"/>
  <c r="T27571" i="2"/>
  <c r="T27572" i="2"/>
  <c r="T11849" i="2"/>
  <c r="T11850" i="2"/>
  <c r="T27573" i="2"/>
  <c r="T27574" i="2"/>
  <c r="T27575" i="2"/>
  <c r="T11851" i="2"/>
  <c r="T11852" i="2"/>
  <c r="T27576" i="2"/>
  <c r="T11853" i="2"/>
  <c r="T11854" i="2"/>
  <c r="T27577" i="2"/>
  <c r="T11855" i="2"/>
  <c r="T11856" i="2"/>
  <c r="T11857" i="2"/>
  <c r="T11858" i="2"/>
  <c r="T27578" i="2"/>
  <c r="T27579" i="2"/>
  <c r="T11859" i="2"/>
  <c r="T27580" i="2"/>
  <c r="T27581" i="2"/>
  <c r="T11860" i="2"/>
  <c r="T27582" i="2"/>
  <c r="T27583" i="2"/>
  <c r="T27584" i="2"/>
  <c r="T27585" i="2"/>
  <c r="T11861" i="2"/>
  <c r="T27586" i="2"/>
  <c r="T11862" i="2"/>
  <c r="T27587" i="2"/>
  <c r="T11863" i="2"/>
  <c r="T27588" i="2"/>
  <c r="T27589" i="2"/>
  <c r="T11864" i="2"/>
  <c r="T11865" i="2"/>
  <c r="T27590" i="2"/>
  <c r="T27591" i="2"/>
  <c r="T11866" i="2"/>
  <c r="T27592" i="2"/>
  <c r="T27593" i="2"/>
  <c r="T27594" i="2"/>
  <c r="T27595" i="2"/>
  <c r="T27596" i="2"/>
  <c r="T11867" i="2"/>
  <c r="T27597" i="2"/>
  <c r="T27598" i="2"/>
  <c r="T27599" i="2"/>
  <c r="T27600" i="2"/>
  <c r="T11868" i="2"/>
  <c r="T27601" i="2"/>
  <c r="T11869" i="2"/>
  <c r="T27602" i="2"/>
  <c r="T27603" i="2"/>
  <c r="T11870" i="2"/>
  <c r="T27604" i="2"/>
  <c r="T27605" i="2"/>
  <c r="T27606" i="2"/>
  <c r="T11871" i="2"/>
  <c r="T11872" i="2"/>
  <c r="T11873" i="2"/>
  <c r="T27607" i="2"/>
  <c r="T11874" i="2"/>
  <c r="T27608" i="2"/>
  <c r="T27609" i="2"/>
  <c r="T11875" i="2"/>
  <c r="T11876" i="2"/>
  <c r="T27610" i="2"/>
  <c r="T11877" i="2"/>
  <c r="T11878" i="2"/>
  <c r="T11879" i="2"/>
  <c r="T11880" i="2"/>
  <c r="T11881" i="2"/>
  <c r="T27611" i="2"/>
  <c r="T11882" i="2"/>
  <c r="T27612" i="2"/>
  <c r="T27613" i="2"/>
  <c r="T27614" i="2"/>
  <c r="T11883" i="2"/>
  <c r="T27615" i="2"/>
  <c r="T27616" i="2"/>
  <c r="T27617" i="2"/>
  <c r="T27618" i="2"/>
  <c r="T11884" i="2"/>
  <c r="T11885" i="2"/>
  <c r="T11886" i="2"/>
  <c r="T27619" i="2"/>
  <c r="T27620" i="2"/>
  <c r="T11887" i="2"/>
  <c r="T27621" i="2"/>
  <c r="T27622" i="2"/>
  <c r="T11888" i="2"/>
  <c r="T11889" i="2"/>
  <c r="T11890" i="2"/>
  <c r="T11891" i="2"/>
  <c r="T11892" i="2"/>
  <c r="T27623" i="2"/>
  <c r="T27624" i="2"/>
  <c r="T27625" i="2"/>
  <c r="T11893" i="2"/>
  <c r="T27626" i="2"/>
  <c r="T11894" i="2"/>
  <c r="T27627" i="2"/>
  <c r="T11895" i="2"/>
  <c r="T27628" i="2"/>
  <c r="T27629" i="2"/>
  <c r="T11896" i="2"/>
  <c r="T11897" i="2"/>
  <c r="T27630" i="2"/>
  <c r="T27631" i="2"/>
  <c r="T27632" i="2"/>
  <c r="T27633" i="2"/>
  <c r="T27634" i="2"/>
  <c r="T27635" i="2"/>
  <c r="T11898" i="2"/>
  <c r="T27636" i="2"/>
  <c r="T11899" i="2"/>
  <c r="T27637" i="2"/>
  <c r="T11900" i="2"/>
  <c r="T27638" i="2"/>
  <c r="T27639" i="2"/>
  <c r="T11901" i="2"/>
  <c r="T11902" i="2"/>
  <c r="T27640" i="2"/>
  <c r="T27641" i="2"/>
  <c r="T27642" i="2"/>
  <c r="T27643" i="2"/>
  <c r="T27644" i="2"/>
  <c r="T27645" i="2"/>
  <c r="T11903" i="2"/>
  <c r="T27646" i="2"/>
  <c r="T27647" i="2"/>
  <c r="T27648" i="2"/>
  <c r="T27649" i="2"/>
  <c r="T27650" i="2"/>
  <c r="T11904" i="2"/>
  <c r="T11905" i="2"/>
  <c r="T27651" i="2"/>
  <c r="T27652" i="2"/>
  <c r="T11906" i="2"/>
  <c r="T11907" i="2"/>
  <c r="T27653" i="2"/>
  <c r="T27654" i="2"/>
  <c r="T27655" i="2"/>
  <c r="T11908" i="2"/>
  <c r="T27656" i="2"/>
  <c r="T11909" i="2"/>
  <c r="T27657" i="2"/>
  <c r="T11910" i="2"/>
  <c r="T11911" i="2"/>
  <c r="T27658" i="2"/>
  <c r="T27659" i="2"/>
  <c r="T27660" i="2"/>
  <c r="T27661" i="2"/>
  <c r="T11912" i="2"/>
  <c r="T27662" i="2"/>
  <c r="T27663" i="2"/>
  <c r="T27664" i="2"/>
  <c r="T11913" i="2"/>
  <c r="T11914" i="2"/>
  <c r="T27665" i="2"/>
  <c r="T27666" i="2"/>
  <c r="T11915" i="2"/>
  <c r="T27667" i="2"/>
  <c r="T11916" i="2"/>
  <c r="T11917" i="2"/>
  <c r="T27668" i="2"/>
  <c r="T27669" i="2"/>
  <c r="T27670" i="2"/>
  <c r="T27671" i="2"/>
  <c r="T27672" i="2"/>
  <c r="T27673" i="2"/>
  <c r="T11918" i="2"/>
  <c r="T11919" i="2"/>
  <c r="T27674" i="2"/>
  <c r="T27675" i="2"/>
  <c r="T27676" i="2"/>
  <c r="T27677" i="2"/>
  <c r="T27678" i="2"/>
  <c r="T11920" i="2"/>
  <c r="T27679" i="2"/>
  <c r="T11921" i="2"/>
  <c r="T27680" i="2"/>
  <c r="T27681" i="2"/>
  <c r="T11922" i="2"/>
  <c r="T27682" i="2"/>
  <c r="T11923" i="2"/>
  <c r="T11924" i="2"/>
  <c r="T27683" i="2"/>
  <c r="T11925" i="2"/>
  <c r="T11926" i="2"/>
  <c r="T11927" i="2"/>
  <c r="T11928" i="2"/>
  <c r="T11929" i="2"/>
  <c r="T27684" i="2"/>
  <c r="T27685" i="2"/>
  <c r="T11930" i="2"/>
  <c r="T27686" i="2"/>
  <c r="T27687" i="2"/>
  <c r="T27688" i="2"/>
  <c r="T11931" i="2"/>
  <c r="T27689" i="2"/>
  <c r="T27690" i="2"/>
  <c r="T11932" i="2"/>
  <c r="T11933" i="2"/>
  <c r="T27691" i="2"/>
  <c r="T27692" i="2"/>
  <c r="T11934" i="2"/>
  <c r="T11935" i="2"/>
  <c r="T27693" i="2"/>
  <c r="T27694" i="2"/>
  <c r="T11936" i="2"/>
  <c r="T11937" i="2"/>
  <c r="T11938" i="2"/>
  <c r="T11939" i="2"/>
  <c r="T27695" i="2"/>
  <c r="T27696" i="2"/>
  <c r="T11940" i="2"/>
  <c r="T27697" i="2"/>
  <c r="T11941" i="2"/>
  <c r="T27698" i="2"/>
  <c r="T11942" i="2"/>
  <c r="T27699" i="2"/>
  <c r="T27700" i="2"/>
  <c r="T11943" i="2"/>
  <c r="T27701" i="2"/>
  <c r="T27702" i="2"/>
  <c r="T27703" i="2"/>
  <c r="T27704" i="2"/>
  <c r="T11944" i="2"/>
  <c r="T11945" i="2"/>
  <c r="T27705" i="2"/>
  <c r="T11946" i="2"/>
  <c r="T11947" i="2"/>
  <c r="T11948" i="2"/>
  <c r="T27706" i="2"/>
  <c r="T27707" i="2"/>
  <c r="T27708" i="2"/>
  <c r="T11949" i="2"/>
  <c r="T27709" i="2"/>
  <c r="T11950" i="2"/>
  <c r="T11951" i="2"/>
  <c r="T27710" i="2"/>
  <c r="T11952" i="2"/>
  <c r="T27711" i="2"/>
  <c r="T11953" i="2"/>
  <c r="T11954" i="2"/>
  <c r="T11955" i="2"/>
  <c r="T27712" i="2"/>
  <c r="T27713" i="2"/>
  <c r="T27714" i="2"/>
  <c r="T27715" i="2"/>
  <c r="T27716" i="2"/>
  <c r="T11956" i="2"/>
  <c r="T11957" i="2"/>
  <c r="T27717" i="2"/>
  <c r="T11958" i="2"/>
  <c r="T11959" i="2"/>
  <c r="T27718" i="2"/>
  <c r="T27719" i="2"/>
  <c r="T11960" i="2"/>
  <c r="T11961" i="2"/>
  <c r="T27720" i="2"/>
  <c r="T11962" i="2"/>
  <c r="T11963" i="2"/>
  <c r="T11964" i="2"/>
  <c r="T27721" i="2"/>
  <c r="T27722" i="2"/>
  <c r="T27723" i="2"/>
  <c r="T11965" i="2"/>
  <c r="T11966" i="2"/>
  <c r="T27724" i="2"/>
  <c r="T11967" i="2"/>
  <c r="T27725" i="2"/>
  <c r="T11968" i="2"/>
  <c r="T11969" i="2"/>
  <c r="T27726" i="2"/>
  <c r="T27727" i="2"/>
  <c r="T11970" i="2"/>
  <c r="T27728" i="2"/>
  <c r="T27729" i="2"/>
  <c r="T11971" i="2"/>
  <c r="T27730" i="2"/>
  <c r="T11972" i="2"/>
  <c r="T27731" i="2"/>
  <c r="T11973" i="2"/>
  <c r="T27732" i="2"/>
  <c r="T11974" i="2"/>
  <c r="T11975" i="2"/>
  <c r="T27733" i="2"/>
  <c r="T27734" i="2"/>
  <c r="T27735" i="2"/>
  <c r="T11976" i="2"/>
  <c r="T11977" i="2"/>
  <c r="T27736" i="2"/>
  <c r="T27737" i="2"/>
  <c r="T27738" i="2"/>
  <c r="T11978" i="2"/>
  <c r="T27739" i="2"/>
  <c r="T11979" i="2"/>
  <c r="T11980" i="2"/>
  <c r="T11981" i="2"/>
  <c r="T27740" i="2"/>
  <c r="T11982" i="2"/>
  <c r="T27741" i="2"/>
  <c r="T27742" i="2"/>
  <c r="T11983" i="2"/>
  <c r="T27743" i="2"/>
  <c r="T11984" i="2"/>
  <c r="T11985" i="2"/>
  <c r="T27744" i="2"/>
  <c r="T27745" i="2"/>
  <c r="T27746" i="2"/>
  <c r="T27747" i="2"/>
  <c r="T11986" i="2"/>
  <c r="T27748" i="2"/>
  <c r="T11987" i="2"/>
  <c r="T27749" i="2"/>
  <c r="T11988" i="2"/>
  <c r="T11989" i="2"/>
  <c r="T27750" i="2"/>
  <c r="T27751" i="2"/>
  <c r="T27752" i="2"/>
  <c r="T11990" i="2"/>
  <c r="T11991" i="2"/>
  <c r="T11992" i="2"/>
  <c r="T27753" i="2"/>
  <c r="T11993" i="2"/>
  <c r="T27754" i="2"/>
  <c r="T11994" i="2"/>
  <c r="T11995" i="2"/>
  <c r="T27755" i="2"/>
  <c r="T11996" i="2"/>
  <c r="T27756" i="2"/>
  <c r="T11997" i="2"/>
  <c r="T27757" i="2"/>
  <c r="T27758" i="2"/>
  <c r="T11998" i="2"/>
  <c r="T11999" i="2"/>
  <c r="T12000" i="2"/>
  <c r="T27759" i="2"/>
  <c r="T27760" i="2"/>
  <c r="T12001" i="2"/>
  <c r="T12002" i="2"/>
  <c r="T27761" i="2"/>
  <c r="T27762" i="2"/>
  <c r="T27763" i="2"/>
  <c r="T12003" i="2"/>
  <c r="T27764" i="2"/>
  <c r="T27765" i="2"/>
  <c r="T27766" i="2"/>
  <c r="T27767" i="2"/>
  <c r="T27768" i="2"/>
  <c r="T27769" i="2"/>
  <c r="T27770" i="2"/>
  <c r="T27771" i="2"/>
  <c r="T12004" i="2"/>
  <c r="T12005" i="2"/>
  <c r="T12006" i="2"/>
  <c r="T27772" i="2"/>
  <c r="T27773" i="2"/>
  <c r="T12007" i="2"/>
  <c r="T27774" i="2"/>
  <c r="T27775" i="2"/>
  <c r="T12008" i="2"/>
  <c r="T12009" i="2"/>
  <c r="T12010" i="2"/>
  <c r="T27776" i="2"/>
  <c r="T12011" i="2"/>
  <c r="T12012" i="2"/>
  <c r="T27777" i="2"/>
  <c r="T27778" i="2"/>
  <c r="T27779" i="2"/>
  <c r="T27780" i="2"/>
  <c r="T27781" i="2"/>
  <c r="T12013" i="2"/>
  <c r="T12014" i="2"/>
  <c r="T27782" i="2"/>
  <c r="T27783" i="2"/>
  <c r="T12015" i="2"/>
  <c r="T27784" i="2"/>
  <c r="T27785" i="2"/>
  <c r="T12016" i="2"/>
  <c r="T27786" i="2"/>
  <c r="T27787" i="2"/>
  <c r="T27788" i="2"/>
  <c r="T27789" i="2"/>
  <c r="T12017" i="2"/>
  <c r="T12018" i="2"/>
  <c r="T27790" i="2"/>
  <c r="T12019" i="2"/>
  <c r="T27791" i="2"/>
  <c r="T27792" i="2"/>
  <c r="T12020" i="2"/>
  <c r="T27793" i="2"/>
  <c r="T27794" i="2"/>
  <c r="T12021" i="2"/>
  <c r="T12022" i="2"/>
  <c r="T27795" i="2"/>
  <c r="T27796" i="2"/>
  <c r="T12023" i="2"/>
  <c r="T12024" i="2"/>
  <c r="T12025" i="2"/>
  <c r="T12026" i="2"/>
  <c r="T27797" i="2"/>
  <c r="T12027" i="2"/>
  <c r="T12028" i="2"/>
  <c r="T12029" i="2"/>
  <c r="T27798" i="2"/>
  <c r="T27799" i="2"/>
  <c r="T27800" i="2"/>
  <c r="T27801" i="2"/>
  <c r="T27802" i="2"/>
  <c r="T12030" i="2"/>
  <c r="T12031" i="2"/>
  <c r="T27803" i="2"/>
  <c r="T12032" i="2"/>
  <c r="T12033" i="2"/>
  <c r="T12034" i="2"/>
  <c r="T12035" i="2"/>
  <c r="T12036" i="2"/>
  <c r="T27804" i="2"/>
  <c r="T12037" i="2"/>
  <c r="T27805" i="2"/>
  <c r="T12038" i="2"/>
  <c r="T12039" i="2"/>
  <c r="T12040" i="2"/>
  <c r="T12041" i="2"/>
  <c r="T27806" i="2"/>
  <c r="T12042" i="2"/>
  <c r="T12043" i="2"/>
  <c r="T27807" i="2"/>
  <c r="T27808" i="2"/>
  <c r="T12044" i="2"/>
  <c r="T12045" i="2"/>
  <c r="T12046" i="2"/>
  <c r="T27809" i="2"/>
  <c r="T12047" i="2"/>
  <c r="T12048" i="2"/>
  <c r="T27810" i="2"/>
  <c r="T12049" i="2"/>
  <c r="T12050" i="2"/>
  <c r="T12051" i="2"/>
  <c r="T27811" i="2"/>
  <c r="T27812" i="2"/>
  <c r="T12052" i="2"/>
  <c r="T27813" i="2"/>
  <c r="T12053" i="2"/>
  <c r="T12054" i="2"/>
  <c r="T27814" i="2"/>
  <c r="T27815" i="2"/>
  <c r="T12055" i="2"/>
  <c r="T12056" i="2"/>
  <c r="T27816" i="2"/>
  <c r="T27817" i="2"/>
  <c r="T27818" i="2"/>
  <c r="T27819" i="2"/>
  <c r="T27820" i="2"/>
  <c r="T12057" i="2"/>
  <c r="T12058" i="2"/>
  <c r="T12059" i="2"/>
  <c r="T12060" i="2"/>
  <c r="T12061" i="2"/>
  <c r="T12062" i="2"/>
  <c r="T12063" i="2"/>
  <c r="T12064" i="2"/>
  <c r="T12065" i="2"/>
  <c r="T12066" i="2"/>
  <c r="T12067" i="2"/>
  <c r="T27821" i="2"/>
  <c r="T27822" i="2"/>
  <c r="T12068" i="2"/>
  <c r="T12069" i="2"/>
  <c r="T12070" i="2"/>
  <c r="T12071" i="2"/>
  <c r="T12072" i="2"/>
  <c r="T12073" i="2"/>
  <c r="T12074" i="2"/>
  <c r="T12075" i="2"/>
  <c r="T12076" i="2"/>
  <c r="T27823" i="2"/>
  <c r="T27824" i="2"/>
  <c r="T27825" i="2"/>
  <c r="T12077" i="2"/>
  <c r="T12078" i="2"/>
  <c r="T12079" i="2"/>
  <c r="T27826" i="2"/>
  <c r="T12080" i="2"/>
  <c r="T12081" i="2"/>
  <c r="T27827" i="2"/>
  <c r="T12082" i="2"/>
  <c r="T12083" i="2"/>
  <c r="T12084" i="2"/>
  <c r="T12085" i="2"/>
  <c r="T12086" i="2"/>
  <c r="T12087" i="2"/>
  <c r="T12088" i="2"/>
  <c r="T12089" i="2"/>
  <c r="T27828" i="2"/>
  <c r="T12090" i="2"/>
  <c r="T27829" i="2"/>
  <c r="T12091" i="2"/>
  <c r="T12092" i="2"/>
  <c r="T27830" i="2"/>
  <c r="T27831" i="2"/>
  <c r="T12093" i="2"/>
  <c r="T12094" i="2"/>
  <c r="T12095" i="2"/>
  <c r="T12096" i="2"/>
  <c r="T12097" i="2"/>
  <c r="T12098" i="2"/>
  <c r="T12099" i="2"/>
  <c r="T27832" i="2"/>
  <c r="T12100" i="2"/>
  <c r="T12101" i="2"/>
  <c r="T27833" i="2"/>
  <c r="T12102" i="2"/>
  <c r="T27834" i="2"/>
  <c r="T27835" i="2"/>
  <c r="T27836" i="2"/>
  <c r="T27837" i="2"/>
  <c r="T12103" i="2"/>
  <c r="T12104" i="2"/>
  <c r="T12105" i="2"/>
  <c r="T12106" i="2"/>
  <c r="T12107" i="2"/>
  <c r="T12108" i="2"/>
  <c r="T27838" i="2"/>
  <c r="T12109" i="2"/>
  <c r="T12110" i="2"/>
  <c r="T12111" i="2"/>
  <c r="T12112" i="2"/>
  <c r="T12113" i="2"/>
  <c r="T12114" i="2"/>
  <c r="T12115" i="2"/>
  <c r="T27839" i="2"/>
  <c r="T27840" i="2"/>
  <c r="T12116" i="2"/>
  <c r="T27841" i="2"/>
  <c r="T12117" i="2"/>
  <c r="T12118" i="2"/>
  <c r="T12119" i="2"/>
  <c r="T12120" i="2"/>
  <c r="T12121" i="2"/>
  <c r="T12122" i="2"/>
  <c r="T12123" i="2"/>
  <c r="T12124" i="2"/>
  <c r="T27842" i="2"/>
  <c r="T12125" i="2"/>
  <c r="T27843" i="2"/>
  <c r="T12126" i="2"/>
  <c r="T12127" i="2"/>
  <c r="T27844" i="2"/>
  <c r="T12128" i="2"/>
  <c r="T12129" i="2"/>
  <c r="T12130" i="2"/>
  <c r="T12131" i="2"/>
  <c r="T12132" i="2"/>
  <c r="T12133" i="2"/>
  <c r="T12134" i="2"/>
  <c r="T12135" i="2"/>
  <c r="T12136" i="2"/>
  <c r="T12137" i="2"/>
  <c r="T12138" i="2"/>
  <c r="T12139" i="2"/>
  <c r="T27845" i="2"/>
  <c r="T27846" i="2"/>
  <c r="T12140" i="2"/>
  <c r="T12141" i="2"/>
  <c r="T12142" i="2"/>
  <c r="T12143" i="2"/>
  <c r="T27847" i="2"/>
  <c r="T12144" i="2"/>
  <c r="T27848" i="2"/>
  <c r="T27849" i="2"/>
  <c r="T12145" i="2"/>
  <c r="T12146" i="2"/>
  <c r="T12147" i="2"/>
  <c r="T12148" i="2"/>
  <c r="T12149" i="2"/>
  <c r="T12150" i="2"/>
  <c r="T12151" i="2"/>
  <c r="T12152" i="2"/>
  <c r="T27850" i="2"/>
  <c r="T12153" i="2"/>
  <c r="T27851" i="2"/>
  <c r="T12154" i="2"/>
  <c r="T27852" i="2"/>
  <c r="T12155" i="2"/>
  <c r="T12156" i="2"/>
  <c r="T12157" i="2"/>
  <c r="T12158" i="2"/>
  <c r="T12159" i="2"/>
  <c r="T12160" i="2"/>
  <c r="T12161" i="2"/>
  <c r="T12162" i="2"/>
  <c r="T12163" i="2"/>
  <c r="T12164" i="2"/>
  <c r="T12165" i="2"/>
  <c r="T12166" i="2"/>
  <c r="T27853" i="2"/>
  <c r="T12167" i="2"/>
  <c r="T12168" i="2"/>
  <c r="T12169" i="2"/>
  <c r="T12170" i="2"/>
  <c r="T12171" i="2"/>
  <c r="T12172" i="2"/>
  <c r="T12173" i="2"/>
  <c r="T12174" i="2"/>
  <c r="T12175" i="2"/>
  <c r="T12176" i="2"/>
  <c r="T27854" i="2"/>
  <c r="T27855" i="2"/>
  <c r="T12177" i="2"/>
  <c r="T12178" i="2"/>
  <c r="T12179" i="2"/>
  <c r="T12180" i="2"/>
  <c r="T12181" i="2"/>
  <c r="T12182" i="2"/>
  <c r="T12183" i="2"/>
  <c r="T12184" i="2"/>
  <c r="T27856" i="2"/>
  <c r="T12185" i="2"/>
  <c r="T12186" i="2"/>
  <c r="T12187" i="2"/>
  <c r="T12188" i="2"/>
  <c r="T27857" i="2"/>
  <c r="T12189" i="2"/>
  <c r="T12190" i="2"/>
  <c r="T27858" i="2"/>
  <c r="T12191" i="2"/>
  <c r="T12192" i="2"/>
  <c r="T12193" i="2"/>
  <c r="T12194" i="2"/>
  <c r="T12195" i="2"/>
  <c r="T12196" i="2"/>
  <c r="T12197" i="2"/>
  <c r="T12198" i="2"/>
  <c r="T12199" i="2"/>
  <c r="T12200" i="2"/>
  <c r="T12201" i="2"/>
  <c r="T12202" i="2"/>
  <c r="T12203" i="2"/>
  <c r="T27859" i="2"/>
  <c r="T12204" i="2"/>
  <c r="T12205" i="2"/>
  <c r="T12206" i="2"/>
  <c r="T12207" i="2"/>
  <c r="T27860" i="2"/>
  <c r="T12208" i="2"/>
  <c r="T27861" i="2"/>
  <c r="T27862" i="2"/>
  <c r="T12209" i="2"/>
  <c r="T12210" i="2"/>
  <c r="T27863" i="2"/>
  <c r="T27864" i="2"/>
  <c r="T12211" i="2"/>
  <c r="T27865" i="2"/>
  <c r="T27866" i="2"/>
  <c r="T12212" i="2"/>
  <c r="T27867" i="2"/>
  <c r="T12213" i="2"/>
  <c r="T12214" i="2"/>
  <c r="T12215" i="2"/>
  <c r="T12216" i="2"/>
  <c r="T12217" i="2"/>
  <c r="T12218" i="2"/>
  <c r="T12219" i="2"/>
  <c r="T12220" i="2"/>
  <c r="T12221" i="2"/>
  <c r="T27868" i="2"/>
  <c r="T12222" i="2"/>
  <c r="T12223" i="2"/>
  <c r="T27869" i="2"/>
  <c r="T12224" i="2"/>
  <c r="T12225" i="2"/>
  <c r="T12226" i="2"/>
  <c r="T12227" i="2"/>
  <c r="T27870" i="2"/>
  <c r="T27871" i="2"/>
  <c r="T12228" i="2"/>
  <c r="T27872" i="2"/>
  <c r="T12229" i="2"/>
  <c r="T12230" i="2"/>
  <c r="T12231" i="2"/>
  <c r="T12232" i="2"/>
  <c r="T12233" i="2"/>
  <c r="T12234" i="2"/>
  <c r="T12235" i="2"/>
  <c r="T12236" i="2"/>
  <c r="T12237" i="2"/>
  <c r="T12238" i="2"/>
  <c r="T12239" i="2"/>
  <c r="T12240" i="2"/>
  <c r="T27873" i="2"/>
  <c r="T27874" i="2"/>
  <c r="T12241" i="2"/>
  <c r="T12242" i="2"/>
  <c r="T12243" i="2"/>
  <c r="T27875" i="2"/>
  <c r="T12244" i="2"/>
  <c r="T27876" i="2"/>
  <c r="T12245" i="2"/>
  <c r="T12246" i="2"/>
  <c r="T27877" i="2"/>
  <c r="T12247" i="2"/>
  <c r="T12248" i="2"/>
  <c r="T12249" i="2"/>
  <c r="T27878" i="2"/>
  <c r="T27879" i="2"/>
  <c r="T12250" i="2"/>
  <c r="T27880" i="2"/>
  <c r="T12251" i="2"/>
  <c r="T12252" i="2"/>
  <c r="T12253" i="2"/>
  <c r="T27881" i="2"/>
  <c r="T12254" i="2"/>
  <c r="T12255" i="2"/>
  <c r="T12256" i="2"/>
  <c r="T12257" i="2"/>
  <c r="T27882" i="2"/>
  <c r="T12258" i="2"/>
  <c r="T12259" i="2"/>
  <c r="T27883" i="2"/>
  <c r="T12260" i="2"/>
  <c r="T12261" i="2"/>
  <c r="T12262" i="2"/>
  <c r="T27884" i="2"/>
  <c r="T12263" i="2"/>
  <c r="T12264" i="2"/>
  <c r="T12265" i="2"/>
  <c r="T27885" i="2"/>
  <c r="T12266" i="2"/>
  <c r="T12267" i="2"/>
  <c r="T12268" i="2"/>
  <c r="T12269" i="2"/>
  <c r="T12270" i="2"/>
  <c r="T27886" i="2"/>
  <c r="T12271" i="2"/>
  <c r="T12272" i="2"/>
  <c r="T12273" i="2"/>
  <c r="T27887" i="2"/>
  <c r="T12274" i="2"/>
  <c r="T12275" i="2"/>
  <c r="T27888" i="2"/>
  <c r="T12276" i="2"/>
  <c r="T12277" i="2"/>
  <c r="T12278" i="2"/>
  <c r="T12279" i="2"/>
  <c r="T12280" i="2"/>
  <c r="T12281" i="2"/>
  <c r="T27889" i="2"/>
  <c r="T27890" i="2"/>
  <c r="T12282" i="2"/>
  <c r="T12283" i="2"/>
  <c r="T12284" i="2"/>
  <c r="T12285" i="2"/>
  <c r="T12286" i="2"/>
  <c r="T12287" i="2"/>
  <c r="T27891" i="2"/>
  <c r="T27892" i="2"/>
  <c r="T27893" i="2"/>
  <c r="T12288" i="2"/>
  <c r="T12289" i="2"/>
  <c r="T27894" i="2"/>
  <c r="T27895" i="2"/>
  <c r="T27896" i="2"/>
  <c r="T12290" i="2"/>
  <c r="T12291" i="2"/>
  <c r="T12292" i="2"/>
  <c r="T12293" i="2"/>
  <c r="T12294" i="2"/>
  <c r="T12295" i="2"/>
  <c r="T12296" i="2"/>
  <c r="T27897" i="2"/>
  <c r="T27898" i="2"/>
  <c r="T12297" i="2"/>
  <c r="T12298" i="2"/>
  <c r="T12299" i="2"/>
  <c r="T12300" i="2"/>
  <c r="T27899" i="2"/>
  <c r="T12301" i="2"/>
  <c r="T12302" i="2"/>
  <c r="T27900" i="2"/>
  <c r="T27901" i="2"/>
  <c r="T27902" i="2"/>
  <c r="T27903" i="2"/>
  <c r="T12303" i="2"/>
  <c r="T27904" i="2"/>
  <c r="T12304" i="2"/>
  <c r="T27905" i="2"/>
  <c r="T12305" i="2"/>
  <c r="T12306" i="2"/>
  <c r="T12307" i="2"/>
  <c r="T12308" i="2"/>
  <c r="T12309" i="2"/>
  <c r="T27906" i="2"/>
  <c r="T27907" i="2"/>
  <c r="T12310" i="2"/>
  <c r="T12311" i="2"/>
  <c r="T27908" i="2"/>
  <c r="T12312" i="2"/>
  <c r="T12313" i="2"/>
  <c r="T12314" i="2"/>
  <c r="T12315" i="2"/>
  <c r="T12316" i="2"/>
  <c r="T12317" i="2"/>
  <c r="T12318" i="2"/>
  <c r="T12319" i="2"/>
  <c r="T12320" i="2"/>
  <c r="T12321" i="2"/>
  <c r="T12322" i="2"/>
  <c r="T12323" i="2"/>
  <c r="T12324" i="2"/>
  <c r="T12325" i="2"/>
  <c r="T12326" i="2"/>
  <c r="T12327" i="2"/>
  <c r="T27909" i="2"/>
  <c r="T12328" i="2"/>
  <c r="T12329" i="2"/>
  <c r="T27910" i="2"/>
  <c r="T12330" i="2"/>
  <c r="T12331" i="2"/>
  <c r="T12332" i="2"/>
  <c r="T12333" i="2"/>
  <c r="T27911" i="2"/>
  <c r="T12334" i="2"/>
  <c r="T27912" i="2"/>
  <c r="T12335" i="2"/>
  <c r="T27913" i="2"/>
  <c r="T12336" i="2"/>
  <c r="T27914" i="2"/>
  <c r="T27915" i="2"/>
  <c r="T12337" i="2"/>
  <c r="T27916" i="2"/>
  <c r="T12338" i="2"/>
  <c r="T27917" i="2"/>
  <c r="T12339" i="2"/>
  <c r="T27918" i="2"/>
  <c r="T12340" i="2"/>
  <c r="T12341" i="2"/>
  <c r="T12342" i="2"/>
  <c r="T12343" i="2"/>
  <c r="T27919" i="2"/>
  <c r="T12344" i="2"/>
  <c r="T12345" i="2"/>
  <c r="T12346" i="2"/>
  <c r="T12347" i="2"/>
  <c r="T12348" i="2"/>
  <c r="T27920" i="2"/>
  <c r="T12349" i="2"/>
  <c r="T27921" i="2"/>
  <c r="T27922" i="2"/>
  <c r="T12350" i="2"/>
  <c r="T12351" i="2"/>
  <c r="T12352" i="2"/>
  <c r="T27923" i="2"/>
  <c r="T12353" i="2"/>
  <c r="T12354" i="2"/>
  <c r="T27924" i="2"/>
  <c r="T12355" i="2"/>
  <c r="T27925" i="2"/>
  <c r="T27926" i="2"/>
  <c r="T12356" i="2"/>
  <c r="T12357" i="2"/>
  <c r="T27927" i="2"/>
  <c r="T12358" i="2"/>
  <c r="T12359" i="2"/>
  <c r="T12360" i="2"/>
  <c r="T12361" i="2"/>
  <c r="T27928" i="2"/>
  <c r="T27929" i="2"/>
  <c r="T12362" i="2"/>
  <c r="T27930" i="2"/>
  <c r="T12363" i="2"/>
  <c r="T27931" i="2"/>
  <c r="T12364" i="2"/>
  <c r="T12365" i="2"/>
  <c r="T12366" i="2"/>
  <c r="T12367" i="2"/>
  <c r="T12368" i="2"/>
  <c r="T27932" i="2"/>
  <c r="T12369" i="2"/>
  <c r="T12370" i="2"/>
  <c r="T12371" i="2"/>
  <c r="T27933" i="2"/>
  <c r="T12372" i="2"/>
  <c r="T27934" i="2"/>
  <c r="T12373" i="2"/>
  <c r="T12374" i="2"/>
  <c r="T12375" i="2"/>
  <c r="T27935" i="2"/>
  <c r="T12376" i="2"/>
  <c r="T27936" i="2"/>
  <c r="T12377" i="2"/>
  <c r="T12378" i="2"/>
  <c r="T12379" i="2"/>
  <c r="T27937" i="2"/>
  <c r="T12380" i="2"/>
  <c r="T27938" i="2"/>
  <c r="T27939" i="2"/>
  <c r="T27940" i="2"/>
  <c r="T12381" i="2"/>
  <c r="T12382" i="2"/>
  <c r="T12383" i="2"/>
  <c r="T12384" i="2"/>
  <c r="T12385" i="2"/>
  <c r="T12386" i="2"/>
  <c r="T12387" i="2"/>
  <c r="T27941" i="2"/>
  <c r="T12388" i="2"/>
  <c r="T12389" i="2"/>
  <c r="T12390" i="2"/>
  <c r="T27942" i="2"/>
  <c r="T12391" i="2"/>
  <c r="T12392" i="2"/>
  <c r="T12393" i="2"/>
  <c r="T12394" i="2"/>
  <c r="T27943" i="2"/>
  <c r="T12395" i="2"/>
  <c r="T12396" i="2"/>
  <c r="T27944" i="2"/>
  <c r="T12397" i="2"/>
  <c r="T27945" i="2"/>
  <c r="T27946" i="2"/>
  <c r="T12398" i="2"/>
  <c r="T27947" i="2"/>
  <c r="T12399" i="2"/>
  <c r="T12400" i="2"/>
  <c r="T12401" i="2"/>
  <c r="T27948" i="2"/>
  <c r="T12402" i="2"/>
  <c r="T12403" i="2"/>
  <c r="T12404" i="2"/>
  <c r="T27949" i="2"/>
  <c r="T12405" i="2"/>
  <c r="T27950" i="2"/>
  <c r="T27951" i="2"/>
  <c r="T12406" i="2"/>
  <c r="T12407" i="2"/>
  <c r="T12408" i="2"/>
  <c r="T12409" i="2"/>
  <c r="T12410" i="2"/>
  <c r="T12411" i="2"/>
  <c r="T27952" i="2"/>
  <c r="T12412" i="2"/>
  <c r="T27953" i="2"/>
  <c r="T12413" i="2"/>
  <c r="T12414" i="2"/>
  <c r="T12415" i="2"/>
  <c r="T12416" i="2"/>
  <c r="T12417" i="2"/>
  <c r="T12418" i="2"/>
  <c r="T12419" i="2"/>
  <c r="T12420" i="2"/>
  <c r="T12421" i="2"/>
  <c r="T12422" i="2"/>
  <c r="T12423" i="2"/>
  <c r="T12424" i="2"/>
  <c r="T12425" i="2"/>
  <c r="T27954" i="2"/>
  <c r="T12426" i="2"/>
  <c r="T27955" i="2"/>
  <c r="T27956" i="2"/>
  <c r="T12427" i="2"/>
  <c r="T27957" i="2"/>
  <c r="T12428" i="2"/>
  <c r="T12429" i="2"/>
  <c r="T12430" i="2"/>
  <c r="T12431" i="2"/>
  <c r="T12432" i="2"/>
  <c r="T27958" i="2"/>
  <c r="T27959" i="2"/>
  <c r="T12433" i="2"/>
  <c r="T12434" i="2"/>
  <c r="T27960" i="2"/>
  <c r="T27961" i="2"/>
  <c r="T27962" i="2"/>
  <c r="T12435" i="2"/>
  <c r="T27963" i="2"/>
  <c r="T12436" i="2"/>
  <c r="T27964" i="2"/>
  <c r="T12437" i="2"/>
  <c r="T12438" i="2"/>
  <c r="T12439" i="2"/>
  <c r="T12440" i="2"/>
  <c r="T12441" i="2"/>
  <c r="T12442" i="2"/>
  <c r="T12443" i="2"/>
  <c r="T27965" i="2"/>
  <c r="T12444" i="2"/>
  <c r="T12445" i="2"/>
  <c r="T12446" i="2"/>
  <c r="T12447" i="2"/>
  <c r="T12448" i="2"/>
  <c r="T12449" i="2"/>
  <c r="T12450" i="2"/>
  <c r="T27966" i="2"/>
  <c r="T12451" i="2"/>
  <c r="T12452" i="2"/>
  <c r="T12453" i="2"/>
  <c r="T12454" i="2"/>
  <c r="T12455" i="2"/>
  <c r="T12456" i="2"/>
  <c r="T12457" i="2"/>
  <c r="T27967" i="2"/>
  <c r="T27968" i="2"/>
  <c r="T12458" i="2"/>
  <c r="T12459" i="2"/>
  <c r="T12460" i="2"/>
  <c r="T12461" i="2"/>
  <c r="T12462" i="2"/>
  <c r="T27969" i="2"/>
  <c r="T27970" i="2"/>
  <c r="T12463" i="2"/>
  <c r="T12464" i="2"/>
  <c r="T12465" i="2"/>
  <c r="T12466" i="2"/>
  <c r="T12467" i="2"/>
  <c r="T27971" i="2"/>
  <c r="T12468" i="2"/>
  <c r="T27972" i="2"/>
  <c r="T27973" i="2"/>
  <c r="T12469" i="2"/>
  <c r="T27974" i="2"/>
  <c r="T27975" i="2"/>
  <c r="T27976" i="2"/>
  <c r="T27977" i="2"/>
  <c r="T27978" i="2"/>
  <c r="T27979" i="2"/>
  <c r="T27980" i="2"/>
  <c r="T27981" i="2"/>
  <c r="T12470" i="2"/>
  <c r="T12471" i="2"/>
  <c r="T12472" i="2"/>
  <c r="T12473" i="2"/>
  <c r="T12474" i="2"/>
  <c r="T27982" i="2"/>
  <c r="T12475" i="2"/>
  <c r="T12476" i="2"/>
  <c r="T12477" i="2"/>
  <c r="T12478" i="2"/>
  <c r="T27983" i="2"/>
  <c r="T27984" i="2"/>
  <c r="T27985" i="2"/>
  <c r="T12479" i="2"/>
  <c r="T27986" i="2"/>
  <c r="T12480" i="2"/>
  <c r="T27987" i="2"/>
  <c r="T12481" i="2"/>
  <c r="T12482" i="2"/>
  <c r="T12483" i="2"/>
  <c r="T12484" i="2"/>
  <c r="T27988" i="2"/>
  <c r="T27989" i="2"/>
  <c r="T12485" i="2"/>
  <c r="T12486" i="2"/>
  <c r="T27990" i="2"/>
  <c r="T12487" i="2"/>
  <c r="T12488" i="2"/>
  <c r="T12489" i="2"/>
  <c r="T12490" i="2"/>
  <c r="T12491" i="2"/>
  <c r="T27991" i="2"/>
  <c r="T12492" i="2"/>
  <c r="T12493" i="2"/>
  <c r="T12494" i="2"/>
  <c r="T12495" i="2"/>
  <c r="T12496" i="2"/>
  <c r="T12497" i="2"/>
  <c r="T12498" i="2"/>
  <c r="T12499" i="2"/>
  <c r="T12500" i="2"/>
  <c r="T12501" i="2"/>
  <c r="T12502" i="2"/>
  <c r="T12503" i="2"/>
  <c r="T12504" i="2"/>
  <c r="T27992" i="2"/>
  <c r="T12505" i="2"/>
  <c r="T12506" i="2"/>
  <c r="T12507" i="2"/>
  <c r="T12508" i="2"/>
  <c r="T27993" i="2"/>
  <c r="T12509" i="2"/>
  <c r="T12510" i="2"/>
  <c r="T27994" i="2"/>
  <c r="T12511" i="2"/>
  <c r="T12512" i="2"/>
  <c r="T27995" i="2"/>
  <c r="T12513" i="2"/>
  <c r="T27996" i="2"/>
  <c r="T27997" i="2"/>
  <c r="T12514" i="2"/>
  <c r="T12515" i="2"/>
  <c r="T12516" i="2"/>
  <c r="T27998" i="2"/>
  <c r="T27999" i="2"/>
  <c r="T28000" i="2"/>
  <c r="T28001" i="2"/>
  <c r="T12517" i="2"/>
  <c r="T12518" i="2"/>
  <c r="T12519" i="2"/>
  <c r="T12520" i="2"/>
  <c r="T12521" i="2"/>
  <c r="T12522" i="2"/>
  <c r="T12523" i="2"/>
  <c r="T12524" i="2"/>
  <c r="T28002" i="2"/>
  <c r="T12525" i="2"/>
  <c r="T12526" i="2"/>
  <c r="T12527" i="2"/>
  <c r="T28003" i="2"/>
  <c r="T28004" i="2"/>
  <c r="T12528" i="2"/>
  <c r="T12529" i="2"/>
  <c r="T12530" i="2"/>
  <c r="T28005" i="2"/>
  <c r="T12531" i="2"/>
  <c r="T12532" i="2"/>
  <c r="T12533" i="2"/>
  <c r="T28006" i="2"/>
  <c r="T12534" i="2"/>
  <c r="T12535" i="2"/>
  <c r="T28007" i="2"/>
  <c r="T12536" i="2"/>
  <c r="T12537" i="2"/>
  <c r="T12538" i="2"/>
  <c r="T12539" i="2"/>
  <c r="T12540" i="2"/>
  <c r="T12541" i="2"/>
  <c r="T12542" i="2"/>
  <c r="T12543" i="2"/>
  <c r="T28008" i="2"/>
  <c r="T28009" i="2"/>
  <c r="T12544" i="2"/>
  <c r="T12545" i="2"/>
  <c r="T28010" i="2"/>
  <c r="T28011" i="2"/>
  <c r="T12546" i="2"/>
  <c r="T12547" i="2"/>
  <c r="T12548" i="2"/>
  <c r="T12549" i="2"/>
  <c r="T12550" i="2"/>
  <c r="T12551" i="2"/>
  <c r="T12552" i="2"/>
  <c r="T28012" i="2"/>
  <c r="T28013" i="2"/>
  <c r="T28014" i="2"/>
  <c r="T28015" i="2"/>
  <c r="T28016" i="2"/>
  <c r="T12553" i="2"/>
  <c r="T12554" i="2"/>
  <c r="T12555" i="2"/>
  <c r="T28017" i="2"/>
  <c r="T12556" i="2"/>
  <c r="T12557" i="2"/>
  <c r="T28018" i="2"/>
  <c r="T12558" i="2"/>
  <c r="T12559" i="2"/>
  <c r="T12560" i="2"/>
  <c r="T12561" i="2"/>
  <c r="T12562" i="2"/>
  <c r="T12563" i="2"/>
  <c r="T12564" i="2"/>
  <c r="T28019" i="2"/>
  <c r="T28020" i="2"/>
  <c r="T12565" i="2"/>
  <c r="T12566" i="2"/>
  <c r="T28021" i="2"/>
  <c r="T12567" i="2"/>
  <c r="T28022" i="2"/>
  <c r="T12568" i="2"/>
  <c r="T12569" i="2"/>
  <c r="T28023" i="2"/>
  <c r="T28024" i="2"/>
  <c r="T12570" i="2"/>
  <c r="T12571" i="2"/>
  <c r="T12572" i="2"/>
  <c r="T12573" i="2"/>
  <c r="T28025" i="2"/>
  <c r="T28026" i="2"/>
  <c r="T12574" i="2"/>
  <c r="T12575" i="2"/>
  <c r="T12576" i="2"/>
  <c r="T28027" i="2"/>
  <c r="T28028" i="2"/>
  <c r="T12577" i="2"/>
  <c r="T12578" i="2"/>
  <c r="T28029" i="2"/>
  <c r="T12579" i="2"/>
  <c r="T12580" i="2"/>
  <c r="T12581" i="2"/>
  <c r="T12582" i="2"/>
  <c r="T12583" i="2"/>
  <c r="T28030" i="2"/>
  <c r="T12584" i="2"/>
  <c r="T12585" i="2"/>
  <c r="T12586" i="2"/>
  <c r="T28031" i="2"/>
  <c r="T12587" i="2"/>
  <c r="T12588" i="2"/>
  <c r="T28032" i="2"/>
  <c r="T12589" i="2"/>
  <c r="T12590" i="2"/>
  <c r="T28033" i="2"/>
  <c r="T28034" i="2"/>
  <c r="T12591" i="2"/>
  <c r="T12592" i="2"/>
  <c r="T28035" i="2"/>
  <c r="T28036" i="2"/>
  <c r="T28037" i="2"/>
  <c r="T28038" i="2"/>
  <c r="T12593" i="2"/>
  <c r="T12594" i="2"/>
  <c r="T28039" i="2"/>
  <c r="T12595" i="2"/>
  <c r="T12596" i="2"/>
  <c r="T28040" i="2"/>
  <c r="T12597" i="2"/>
  <c r="T12598" i="2"/>
  <c r="T12599" i="2"/>
  <c r="T28041" i="2"/>
  <c r="T12600" i="2"/>
  <c r="T28042" i="2"/>
  <c r="T12601" i="2"/>
  <c r="T28043" i="2"/>
  <c r="T12602" i="2"/>
  <c r="T12603" i="2"/>
  <c r="T12604" i="2"/>
  <c r="T12605" i="2"/>
  <c r="T12606" i="2"/>
  <c r="T28044" i="2"/>
  <c r="T12607" i="2"/>
  <c r="T28045" i="2"/>
  <c r="T12608" i="2"/>
  <c r="T12609" i="2"/>
  <c r="T12610" i="2"/>
  <c r="T12611" i="2"/>
  <c r="T28046" i="2"/>
  <c r="T28047" i="2"/>
  <c r="T12612" i="2"/>
  <c r="T28048" i="2"/>
  <c r="T12613" i="2"/>
  <c r="T12614" i="2"/>
  <c r="T12615" i="2"/>
  <c r="T12616" i="2"/>
  <c r="T12617" i="2"/>
  <c r="T12618" i="2"/>
  <c r="T12619" i="2"/>
  <c r="T12620" i="2"/>
  <c r="T28049" i="2"/>
  <c r="T28050" i="2"/>
  <c r="T28051" i="2"/>
  <c r="T12621" i="2"/>
  <c r="T12622" i="2"/>
  <c r="T12623" i="2"/>
  <c r="T28052" i="2"/>
  <c r="T12624" i="2"/>
  <c r="T12625" i="2"/>
  <c r="T28053" i="2"/>
  <c r="T12626" i="2"/>
  <c r="T12627" i="2"/>
  <c r="T12628" i="2"/>
  <c r="T12629" i="2"/>
  <c r="T12630" i="2"/>
  <c r="T12631" i="2"/>
  <c r="T12632" i="2"/>
  <c r="T28054" i="2"/>
  <c r="T12633" i="2"/>
  <c r="T12634" i="2"/>
  <c r="T12635" i="2"/>
  <c r="T12636" i="2"/>
  <c r="T12637" i="2"/>
  <c r="T12638" i="2"/>
  <c r="T28055" i="2"/>
  <c r="T12639" i="2"/>
  <c r="T12640" i="2"/>
  <c r="T28056" i="2"/>
  <c r="T12641" i="2"/>
  <c r="T12642" i="2"/>
  <c r="T12643" i="2"/>
  <c r="T12644" i="2"/>
  <c r="T12645" i="2"/>
  <c r="T12646" i="2"/>
  <c r="T12647" i="2"/>
  <c r="T12648" i="2"/>
  <c r="T12649" i="2"/>
  <c r="T28057" i="2"/>
  <c r="T12650" i="2"/>
  <c r="T28058" i="2"/>
  <c r="T12651" i="2"/>
  <c r="T12652" i="2"/>
  <c r="T28059" i="2"/>
  <c r="T28060" i="2"/>
  <c r="T28061" i="2"/>
  <c r="T28062" i="2"/>
  <c r="T12653" i="2"/>
  <c r="T12654" i="2"/>
  <c r="T12655" i="2"/>
  <c r="T28063" i="2"/>
  <c r="T28064" i="2"/>
  <c r="T12656" i="2"/>
  <c r="T28065" i="2"/>
  <c r="T28066" i="2"/>
  <c r="T28067" i="2"/>
  <c r="T12657" i="2"/>
  <c r="T12658" i="2"/>
  <c r="T12659" i="2"/>
  <c r="T28068" i="2"/>
  <c r="T12660" i="2"/>
  <c r="T12661" i="2"/>
  <c r="T28069" i="2"/>
  <c r="T12662" i="2"/>
  <c r="T12663" i="2"/>
  <c r="T12664" i="2"/>
  <c r="T12665" i="2"/>
  <c r="T12666" i="2"/>
  <c r="T12667" i="2"/>
  <c r="T28070" i="2"/>
  <c r="T28071" i="2"/>
  <c r="T12668" i="2"/>
  <c r="T12669" i="2"/>
  <c r="T12670" i="2"/>
  <c r="T12671" i="2"/>
  <c r="T28072" i="2"/>
  <c r="T12672" i="2"/>
  <c r="T28073" i="2"/>
  <c r="T12673" i="2"/>
  <c r="T12674" i="2"/>
  <c r="T12675" i="2"/>
  <c r="T28074" i="2"/>
  <c r="T12676" i="2"/>
  <c r="T28075" i="2"/>
  <c r="T12677" i="2"/>
  <c r="T12678" i="2"/>
  <c r="T12679" i="2"/>
  <c r="T12680" i="2"/>
  <c r="T28076" i="2"/>
  <c r="T12681" i="2"/>
  <c r="T12682" i="2"/>
  <c r="T28077" i="2"/>
  <c r="T28078" i="2"/>
  <c r="T12683" i="2"/>
  <c r="T12684" i="2"/>
  <c r="T12685" i="2"/>
  <c r="T28079" i="2"/>
  <c r="T12686" i="2"/>
  <c r="T28080" i="2"/>
  <c r="T12687" i="2"/>
  <c r="T28081" i="2"/>
  <c r="T12688" i="2"/>
  <c r="T12689" i="2"/>
  <c r="T12690" i="2"/>
  <c r="T12691" i="2"/>
  <c r="T12692" i="2"/>
  <c r="T12693" i="2"/>
  <c r="T12694" i="2"/>
  <c r="T28082" i="2"/>
  <c r="T12695" i="2"/>
  <c r="T12696" i="2"/>
  <c r="T12697" i="2"/>
  <c r="T12698" i="2"/>
  <c r="T12699" i="2"/>
  <c r="T12700" i="2"/>
  <c r="T12701" i="2"/>
  <c r="T12702" i="2"/>
  <c r="T28083" i="2"/>
  <c r="T28084" i="2"/>
  <c r="T12703" i="2"/>
  <c r="T12704" i="2"/>
  <c r="T12705" i="2"/>
  <c r="T12706" i="2"/>
  <c r="T12707" i="2"/>
  <c r="T28085" i="2"/>
  <c r="T12708" i="2"/>
  <c r="T12709" i="2"/>
  <c r="T12710" i="2"/>
  <c r="T28086" i="2"/>
  <c r="T28087" i="2"/>
  <c r="T12711" i="2"/>
  <c r="T28088" i="2"/>
  <c r="T28089" i="2"/>
  <c r="T28090" i="2"/>
  <c r="T28091" i="2"/>
  <c r="T28092" i="2"/>
  <c r="T12712" i="2"/>
  <c r="T12713" i="2"/>
  <c r="T12714" i="2"/>
  <c r="T12715" i="2"/>
  <c r="T12716" i="2"/>
  <c r="T12717" i="2"/>
  <c r="T12718" i="2"/>
  <c r="T12719" i="2"/>
  <c r="T12720" i="2"/>
  <c r="T28093" i="2"/>
  <c r="T28094" i="2"/>
  <c r="T12721" i="2"/>
  <c r="T12722" i="2"/>
  <c r="T12723" i="2"/>
  <c r="T28095" i="2"/>
  <c r="T12724" i="2"/>
  <c r="T28096" i="2"/>
  <c r="T12725" i="2"/>
  <c r="T12726" i="2"/>
  <c r="T28097" i="2"/>
  <c r="T28098" i="2"/>
  <c r="T28099" i="2"/>
  <c r="T12727" i="2"/>
  <c r="T12728" i="2"/>
  <c r="T12729" i="2"/>
  <c r="T12730" i="2"/>
  <c r="T12731" i="2"/>
  <c r="T28100" i="2"/>
  <c r="T28101" i="2"/>
  <c r="T28102" i="2"/>
  <c r="T12732" i="2"/>
  <c r="T12733" i="2"/>
  <c r="T12734" i="2"/>
  <c r="T12735" i="2"/>
  <c r="T12736" i="2"/>
  <c r="T12737" i="2"/>
  <c r="T12738" i="2"/>
  <c r="T12739" i="2"/>
  <c r="T28103" i="2"/>
  <c r="T12740" i="2"/>
  <c r="T28104" i="2"/>
  <c r="T12741" i="2"/>
  <c r="T28105" i="2"/>
  <c r="T12742" i="2"/>
  <c r="T12743" i="2"/>
  <c r="T12744" i="2"/>
  <c r="T12745" i="2"/>
  <c r="T12746" i="2"/>
  <c r="T12747" i="2"/>
  <c r="T12748" i="2"/>
  <c r="T12749" i="2"/>
  <c r="T12750" i="2"/>
  <c r="T12751" i="2"/>
  <c r="T12752" i="2"/>
  <c r="T12753" i="2"/>
  <c r="T12754" i="2"/>
  <c r="T12755" i="2"/>
  <c r="T12756" i="2"/>
  <c r="T12757" i="2"/>
  <c r="T12758" i="2"/>
  <c r="T12759" i="2"/>
  <c r="T28106" i="2"/>
  <c r="T12760" i="2"/>
  <c r="T28107" i="2"/>
  <c r="T12761" i="2"/>
  <c r="T28108" i="2"/>
  <c r="T12762" i="2"/>
  <c r="T12763" i="2"/>
  <c r="T12764" i="2"/>
  <c r="T28109" i="2"/>
  <c r="T12765" i="2"/>
  <c r="T12766" i="2"/>
  <c r="T12767" i="2"/>
  <c r="T12768" i="2"/>
  <c r="T12769" i="2"/>
  <c r="T28110" i="2"/>
  <c r="T12770" i="2"/>
  <c r="T12771" i="2"/>
  <c r="T12772" i="2"/>
  <c r="T12773" i="2"/>
  <c r="T12774" i="2"/>
  <c r="T12775" i="2"/>
  <c r="T12776" i="2"/>
  <c r="T28111" i="2"/>
  <c r="T12777" i="2"/>
  <c r="T28112" i="2"/>
  <c r="T12778" i="2"/>
  <c r="T12779" i="2"/>
  <c r="T12780" i="2"/>
  <c r="T12781" i="2"/>
  <c r="T12782" i="2"/>
  <c r="T12783" i="2"/>
  <c r="T12784" i="2"/>
  <c r="T12785" i="2"/>
  <c r="T12786" i="2"/>
  <c r="T12787" i="2"/>
  <c r="T12788" i="2"/>
  <c r="T12789" i="2"/>
  <c r="T12790" i="2"/>
  <c r="T28113" i="2"/>
  <c r="T12791" i="2"/>
  <c r="T12792" i="2"/>
  <c r="T12793" i="2"/>
  <c r="T12794" i="2"/>
  <c r="T12795" i="2"/>
  <c r="T12796" i="2"/>
  <c r="T12797" i="2"/>
  <c r="T12798" i="2"/>
  <c r="T12799" i="2"/>
  <c r="T12800" i="2"/>
  <c r="T12801" i="2"/>
  <c r="T28114" i="2"/>
  <c r="T12802" i="2"/>
  <c r="T12803" i="2"/>
  <c r="T12804" i="2"/>
  <c r="T28115" i="2"/>
  <c r="T12805" i="2"/>
  <c r="T12806" i="2"/>
  <c r="T12807" i="2"/>
  <c r="T12808" i="2"/>
  <c r="T12809" i="2"/>
  <c r="T12810" i="2"/>
  <c r="T12811" i="2"/>
  <c r="T12812" i="2"/>
  <c r="T12813" i="2"/>
  <c r="T12814" i="2"/>
  <c r="T12815" i="2"/>
  <c r="T12816" i="2"/>
  <c r="T12817" i="2"/>
  <c r="T12818" i="2"/>
  <c r="T28116" i="2"/>
  <c r="T12819" i="2"/>
  <c r="T12820" i="2"/>
  <c r="T12821" i="2"/>
  <c r="T12822" i="2"/>
  <c r="T12823" i="2"/>
  <c r="T12824" i="2"/>
  <c r="T12825" i="2"/>
  <c r="T12826" i="2"/>
  <c r="T12827" i="2"/>
  <c r="T28117" i="2"/>
  <c r="T28118" i="2"/>
  <c r="T12828" i="2"/>
  <c r="T12829" i="2"/>
  <c r="T12830" i="2"/>
  <c r="T28119" i="2"/>
  <c r="T12831" i="2"/>
  <c r="T12832" i="2"/>
  <c r="T28120" i="2"/>
  <c r="T12833" i="2"/>
  <c r="T28121" i="2"/>
  <c r="T12834" i="2"/>
  <c r="T12835" i="2"/>
  <c r="T12836" i="2"/>
  <c r="T12837" i="2"/>
  <c r="T28122" i="2"/>
  <c r="T12838" i="2"/>
  <c r="T12839" i="2"/>
  <c r="T12840" i="2"/>
  <c r="T12841" i="2"/>
  <c r="T28123" i="2"/>
  <c r="T12842" i="2"/>
  <c r="T12843" i="2"/>
  <c r="T12844" i="2"/>
  <c r="T12845" i="2"/>
  <c r="T28124" i="2"/>
  <c r="T28125" i="2"/>
  <c r="T12846" i="2"/>
  <c r="T12847" i="2"/>
  <c r="T12848" i="2"/>
  <c r="T28126" i="2"/>
  <c r="T12849" i="2"/>
  <c r="T12850" i="2"/>
  <c r="T28127" i="2"/>
  <c r="T12851" i="2"/>
  <c r="T12852" i="2"/>
  <c r="T12853" i="2"/>
  <c r="T12854" i="2"/>
  <c r="T28128" i="2"/>
  <c r="T12855" i="2"/>
  <c r="T28129" i="2"/>
  <c r="T12856" i="2"/>
  <c r="T12857" i="2"/>
  <c r="T12858" i="2"/>
  <c r="T28130" i="2"/>
  <c r="T12859" i="2"/>
  <c r="T12860" i="2"/>
  <c r="T12861" i="2"/>
  <c r="T28131" i="2"/>
  <c r="T12862" i="2"/>
  <c r="T28132" i="2"/>
  <c r="T12863" i="2"/>
  <c r="T12864" i="2"/>
  <c r="T12865" i="2"/>
  <c r="T12866" i="2"/>
  <c r="T12867" i="2"/>
  <c r="T28133" i="2"/>
  <c r="T12868" i="2"/>
  <c r="T12869" i="2"/>
  <c r="T12870" i="2"/>
  <c r="T12871" i="2"/>
  <c r="T12872" i="2"/>
  <c r="T12873" i="2"/>
  <c r="T12874" i="2"/>
  <c r="T12875" i="2"/>
  <c r="T12876" i="2"/>
  <c r="T12877" i="2"/>
  <c r="T12878" i="2"/>
  <c r="T12879" i="2"/>
  <c r="T12880" i="2"/>
  <c r="T28134" i="2"/>
  <c r="T28135" i="2"/>
  <c r="T12881" i="2"/>
  <c r="T28136" i="2"/>
  <c r="T12882" i="2"/>
  <c r="T12883" i="2"/>
  <c r="T12884" i="2"/>
  <c r="T12885" i="2"/>
  <c r="T12886" i="2"/>
  <c r="T12887" i="2"/>
  <c r="T28137" i="2"/>
  <c r="T12888" i="2"/>
  <c r="T12889" i="2"/>
  <c r="T12890" i="2"/>
  <c r="T28138" i="2"/>
  <c r="T28139" i="2"/>
  <c r="T12891" i="2"/>
  <c r="T12892" i="2"/>
  <c r="T12893" i="2"/>
  <c r="T12894" i="2"/>
  <c r="T28140" i="2"/>
  <c r="T12895" i="2"/>
  <c r="T28141" i="2"/>
  <c r="T12896" i="2"/>
  <c r="T28142" i="2"/>
  <c r="T28143" i="2"/>
  <c r="T12897" i="2"/>
  <c r="T28144" i="2"/>
  <c r="T28145" i="2"/>
  <c r="T12898" i="2"/>
  <c r="T12899" i="2"/>
  <c r="T28146" i="2"/>
  <c r="T12900" i="2"/>
  <c r="T28147" i="2"/>
  <c r="T12901" i="2"/>
  <c r="T12902" i="2"/>
  <c r="T12903" i="2"/>
  <c r="T12904" i="2"/>
  <c r="T12905" i="2"/>
  <c r="T12906" i="2"/>
  <c r="T12907" i="2"/>
  <c r="T12908" i="2"/>
  <c r="T12909" i="2"/>
  <c r="T28148" i="2"/>
  <c r="T28149" i="2"/>
  <c r="T28150" i="2"/>
  <c r="T12910" i="2"/>
  <c r="T12911" i="2"/>
  <c r="T12912" i="2"/>
  <c r="T12913" i="2"/>
  <c r="T28151" i="2"/>
  <c r="T12914" i="2"/>
  <c r="T12915" i="2"/>
  <c r="T12916" i="2"/>
  <c r="T12917" i="2"/>
  <c r="T12918" i="2"/>
  <c r="T12919" i="2"/>
  <c r="T28152" i="2"/>
  <c r="T28153" i="2"/>
  <c r="T12920" i="2"/>
  <c r="T28154" i="2"/>
  <c r="T28155" i="2"/>
  <c r="T28156" i="2"/>
  <c r="T12921" i="2"/>
  <c r="T28157" i="2"/>
  <c r="T28158" i="2"/>
  <c r="T12922" i="2"/>
  <c r="T12923" i="2"/>
  <c r="T12924" i="2"/>
  <c r="T28159" i="2"/>
  <c r="T28160" i="2"/>
  <c r="T12925" i="2"/>
  <c r="T12926" i="2"/>
  <c r="T28161" i="2"/>
  <c r="T12927" i="2"/>
  <c r="T28162" i="2"/>
  <c r="T28163" i="2"/>
  <c r="T12928" i="2"/>
  <c r="T12929" i="2"/>
  <c r="T12930" i="2"/>
  <c r="T12931" i="2"/>
  <c r="T12932" i="2"/>
  <c r="T28164" i="2"/>
  <c r="T12933" i="2"/>
  <c r="T28165" i="2"/>
  <c r="T12934" i="2"/>
  <c r="T12935" i="2"/>
  <c r="T28166" i="2"/>
  <c r="T28167" i="2"/>
  <c r="T12936" i="2"/>
  <c r="T12937" i="2"/>
  <c r="T12938" i="2"/>
  <c r="T28168" i="2"/>
  <c r="T12939" i="2"/>
  <c r="T28169" i="2"/>
  <c r="T12940" i="2"/>
  <c r="T28170" i="2"/>
  <c r="T12941" i="2"/>
  <c r="T12942" i="2"/>
  <c r="T12943" i="2"/>
  <c r="T28171" i="2"/>
  <c r="T28172" i="2"/>
  <c r="T12944" i="2"/>
  <c r="T12945" i="2"/>
  <c r="T28173" i="2"/>
  <c r="T28174" i="2"/>
  <c r="T12946" i="2"/>
  <c r="T28175" i="2"/>
  <c r="T12947" i="2"/>
  <c r="T12948" i="2"/>
  <c r="T28176" i="2"/>
  <c r="T12949" i="2"/>
  <c r="T12950" i="2"/>
  <c r="T28177" i="2"/>
  <c r="T12951" i="2"/>
  <c r="T28178" i="2"/>
  <c r="T12952" i="2"/>
  <c r="T28179" i="2"/>
  <c r="T12953" i="2"/>
  <c r="T28180" i="2"/>
  <c r="T28181" i="2"/>
  <c r="T12954" i="2"/>
  <c r="T12955" i="2"/>
  <c r="T12956" i="2"/>
  <c r="T28182" i="2"/>
  <c r="T12957" i="2"/>
  <c r="T12958" i="2"/>
  <c r="T28183" i="2"/>
  <c r="T28184" i="2"/>
  <c r="T12959" i="2"/>
  <c r="T28185" i="2"/>
  <c r="T12960" i="2"/>
  <c r="T12961" i="2"/>
  <c r="T12962" i="2"/>
  <c r="T12963" i="2"/>
  <c r="T12964" i="2"/>
  <c r="T12965" i="2"/>
  <c r="T28186" i="2"/>
  <c r="T12966" i="2"/>
  <c r="T12967" i="2"/>
  <c r="T12968" i="2"/>
  <c r="T12969" i="2"/>
  <c r="T28187" i="2"/>
  <c r="T12970" i="2"/>
  <c r="T28188" i="2"/>
  <c r="T12971" i="2"/>
  <c r="T12972" i="2"/>
  <c r="T28189" i="2"/>
  <c r="T28190" i="2"/>
  <c r="T12973" i="2"/>
  <c r="T12974" i="2"/>
  <c r="T28191" i="2"/>
  <c r="T28192" i="2"/>
  <c r="T12975" i="2"/>
  <c r="T12976" i="2"/>
  <c r="T28193" i="2"/>
  <c r="T28194" i="2"/>
  <c r="T12977" i="2"/>
  <c r="T12978" i="2"/>
  <c r="T28195" i="2"/>
  <c r="T12979" i="2"/>
  <c r="T12980" i="2"/>
  <c r="T12981" i="2"/>
  <c r="T12982" i="2"/>
  <c r="T28196" i="2"/>
  <c r="T28197" i="2"/>
  <c r="T28198" i="2"/>
  <c r="T12983" i="2"/>
  <c r="T12984" i="2"/>
  <c r="T12985" i="2"/>
  <c r="T28199" i="2"/>
  <c r="T12986" i="2"/>
  <c r="T12987" i="2"/>
  <c r="T12988" i="2"/>
  <c r="T12989" i="2"/>
  <c r="T12990" i="2"/>
  <c r="T28200" i="2"/>
  <c r="T28201" i="2"/>
  <c r="T12991" i="2"/>
  <c r="T12992" i="2"/>
  <c r="T28202" i="2"/>
  <c r="T12993" i="2"/>
  <c r="T28203" i="2"/>
  <c r="T28204" i="2"/>
  <c r="T12994" i="2"/>
  <c r="T28205" i="2"/>
  <c r="T12995" i="2"/>
  <c r="T12996" i="2"/>
  <c r="T12997" i="2"/>
  <c r="T28206" i="2"/>
  <c r="T12998" i="2"/>
  <c r="T12999" i="2"/>
  <c r="T13000" i="2"/>
  <c r="T13001" i="2"/>
  <c r="T13002" i="2"/>
  <c r="T13003" i="2"/>
  <c r="T13004" i="2"/>
  <c r="T13005" i="2"/>
  <c r="T28207" i="2"/>
  <c r="T13006" i="2"/>
  <c r="T13007" i="2"/>
  <c r="T13008" i="2"/>
  <c r="T13009" i="2"/>
  <c r="T28208" i="2"/>
  <c r="T13010" i="2"/>
  <c r="T13011" i="2"/>
  <c r="T28209" i="2"/>
  <c r="T13012" i="2"/>
  <c r="T13013" i="2"/>
  <c r="T13014" i="2"/>
  <c r="T13015" i="2"/>
  <c r="T13016" i="2"/>
  <c r="T28210" i="2"/>
  <c r="T28211" i="2"/>
  <c r="T13017" i="2"/>
  <c r="T13018" i="2"/>
  <c r="T13019" i="2"/>
  <c r="T13020" i="2"/>
  <c r="T13021" i="2"/>
  <c r="T13022" i="2"/>
  <c r="T13023" i="2"/>
  <c r="T13024" i="2"/>
  <c r="T13025" i="2"/>
  <c r="T13026" i="2"/>
  <c r="T13027" i="2"/>
  <c r="T28212" i="2"/>
  <c r="T28213" i="2"/>
  <c r="T13028" i="2"/>
  <c r="T13029" i="2"/>
  <c r="T13030" i="2"/>
  <c r="T13031" i="2"/>
  <c r="T13032" i="2"/>
  <c r="T13033" i="2"/>
  <c r="T13034" i="2"/>
  <c r="T13035" i="2"/>
  <c r="T13036" i="2"/>
  <c r="T13037" i="2"/>
  <c r="T13038" i="2"/>
  <c r="T13039" i="2"/>
  <c r="T13040" i="2"/>
  <c r="T13041" i="2"/>
  <c r="T28214" i="2"/>
  <c r="T13042" i="2"/>
  <c r="T28215" i="2"/>
  <c r="T13043" i="2"/>
  <c r="T28216" i="2"/>
  <c r="T28217" i="2"/>
  <c r="T13044" i="2"/>
  <c r="T13045" i="2"/>
  <c r="T28218" i="2"/>
  <c r="T28219" i="2"/>
  <c r="T13046" i="2"/>
  <c r="T28220" i="2"/>
  <c r="T13047" i="2"/>
  <c r="T13048" i="2"/>
  <c r="T28221" i="2"/>
  <c r="T13049" i="2"/>
  <c r="T28222" i="2"/>
  <c r="T13050" i="2"/>
  <c r="T28223" i="2"/>
  <c r="T28224" i="2"/>
  <c r="T13051" i="2"/>
  <c r="T13052" i="2"/>
  <c r="T13053" i="2"/>
  <c r="T13054" i="2"/>
  <c r="T28225" i="2"/>
  <c r="T28226" i="2"/>
  <c r="T28227" i="2"/>
  <c r="T28228" i="2"/>
  <c r="T13055" i="2"/>
  <c r="T13056" i="2"/>
  <c r="T13057" i="2"/>
  <c r="T13058" i="2"/>
  <c r="T13059" i="2"/>
  <c r="T28229" i="2"/>
  <c r="T28230" i="2"/>
  <c r="T13060" i="2"/>
  <c r="T13061" i="2"/>
  <c r="T13062" i="2"/>
  <c r="T13063" i="2"/>
  <c r="T28231" i="2"/>
  <c r="T28232" i="2"/>
  <c r="T13064" i="2"/>
  <c r="T13065" i="2"/>
  <c r="T13066" i="2"/>
  <c r="T13067" i="2"/>
  <c r="T13068" i="2"/>
  <c r="T28233" i="2"/>
  <c r="T13069" i="2"/>
  <c r="T13070" i="2"/>
  <c r="T28234" i="2"/>
  <c r="T13071" i="2"/>
  <c r="T13072" i="2"/>
  <c r="T28235" i="2"/>
  <c r="T13073" i="2"/>
  <c r="T13074" i="2"/>
  <c r="T13075" i="2"/>
  <c r="T13076" i="2"/>
  <c r="T13077" i="2"/>
  <c r="T28236" i="2"/>
  <c r="T13078" i="2"/>
  <c r="T13079" i="2"/>
  <c r="T13080" i="2"/>
  <c r="T13081" i="2"/>
  <c r="T28237" i="2"/>
  <c r="T13082" i="2"/>
  <c r="T28238" i="2"/>
  <c r="T13083" i="2"/>
  <c r="T13084" i="2"/>
  <c r="T13085" i="2"/>
  <c r="T28239" i="2"/>
  <c r="T28240" i="2"/>
  <c r="T28241" i="2"/>
  <c r="T28242" i="2"/>
  <c r="T28243" i="2"/>
  <c r="T28244" i="2"/>
  <c r="T13086" i="2"/>
  <c r="T13087" i="2"/>
  <c r="T13088" i="2"/>
  <c r="T13089" i="2"/>
  <c r="T28245" i="2"/>
  <c r="T28246" i="2"/>
  <c r="T13090" i="2"/>
  <c r="T13091" i="2"/>
  <c r="T28247" i="2"/>
  <c r="T13092" i="2"/>
  <c r="T13093" i="2"/>
  <c r="T28248" i="2"/>
  <c r="T28249" i="2"/>
  <c r="T13094" i="2"/>
  <c r="T28250" i="2"/>
  <c r="T28251" i="2"/>
  <c r="T13095" i="2"/>
  <c r="T13096" i="2"/>
  <c r="T13097" i="2"/>
  <c r="T13098" i="2"/>
  <c r="T28252" i="2"/>
  <c r="T13099" i="2"/>
  <c r="T13100" i="2"/>
  <c r="T13101" i="2"/>
  <c r="T13102" i="2"/>
  <c r="T13103" i="2"/>
  <c r="T28253" i="2"/>
  <c r="T28254" i="2"/>
  <c r="T28255" i="2"/>
  <c r="T13104" i="2"/>
  <c r="T13105" i="2"/>
  <c r="T13106" i="2"/>
  <c r="T13107" i="2"/>
  <c r="T13108" i="2"/>
  <c r="T28256" i="2"/>
  <c r="T13109" i="2"/>
  <c r="T13110" i="2"/>
  <c r="T13111" i="2"/>
  <c r="T28257" i="2"/>
  <c r="T13112" i="2"/>
  <c r="T13113" i="2"/>
  <c r="T13114" i="2"/>
  <c r="T13115" i="2"/>
  <c r="T13116" i="2"/>
  <c r="T13117" i="2"/>
  <c r="T13118" i="2"/>
  <c r="T13119" i="2"/>
  <c r="T13120" i="2"/>
  <c r="T28258" i="2"/>
  <c r="T28259" i="2"/>
  <c r="T28260" i="2"/>
  <c r="T13121" i="2"/>
  <c r="T13122" i="2"/>
  <c r="T28261" i="2"/>
  <c r="T28262" i="2"/>
  <c r="T13123" i="2"/>
  <c r="T13124" i="2"/>
  <c r="T28263" i="2"/>
  <c r="T28264" i="2"/>
  <c r="T13125" i="2"/>
  <c r="T28265" i="2"/>
  <c r="T28266" i="2"/>
  <c r="T13126" i="2"/>
  <c r="T13127" i="2"/>
  <c r="T28267" i="2"/>
  <c r="T13128" i="2"/>
  <c r="T13129" i="2"/>
  <c r="T28268" i="2"/>
  <c r="T13130" i="2"/>
  <c r="T13131" i="2"/>
  <c r="T13132" i="2"/>
  <c r="T13133" i="2"/>
  <c r="T13134" i="2"/>
  <c r="T13135" i="2"/>
  <c r="T13136" i="2"/>
  <c r="T13137" i="2"/>
  <c r="T13138" i="2"/>
  <c r="T13139" i="2"/>
  <c r="T13140" i="2"/>
  <c r="T13141" i="2"/>
  <c r="T13142" i="2"/>
  <c r="T13143" i="2"/>
  <c r="T13144" i="2"/>
  <c r="T13145" i="2"/>
  <c r="T13146" i="2"/>
  <c r="T13147" i="2"/>
  <c r="T28269" i="2"/>
  <c r="T28270" i="2"/>
  <c r="T28271" i="2"/>
  <c r="T13148" i="2"/>
  <c r="T28272" i="2"/>
  <c r="T28273" i="2"/>
  <c r="T13149" i="2"/>
  <c r="T28274" i="2"/>
  <c r="T13150" i="2"/>
  <c r="T13151" i="2"/>
  <c r="T13152" i="2"/>
  <c r="T13153" i="2"/>
  <c r="T28275" i="2"/>
  <c r="T28276" i="2"/>
  <c r="T13154" i="2"/>
  <c r="T28277" i="2"/>
  <c r="T13155" i="2"/>
  <c r="T13156" i="2"/>
  <c r="T13157" i="2"/>
  <c r="T13158" i="2"/>
  <c r="T28278" i="2"/>
  <c r="T13159" i="2"/>
  <c r="T28279" i="2"/>
  <c r="T28280" i="2"/>
  <c r="T13160" i="2"/>
  <c r="T28281" i="2"/>
  <c r="T28282" i="2"/>
  <c r="T13161" i="2"/>
  <c r="T13162" i="2"/>
  <c r="T13163" i="2"/>
  <c r="T13164" i="2"/>
  <c r="T13165" i="2"/>
  <c r="T13166" i="2"/>
  <c r="T28283" i="2"/>
  <c r="T13167" i="2"/>
  <c r="T13168" i="2"/>
  <c r="T13169" i="2"/>
  <c r="T28284" i="2"/>
  <c r="T28285" i="2"/>
  <c r="T13170" i="2"/>
  <c r="T13171" i="2"/>
  <c r="T13172" i="2"/>
  <c r="T13173" i="2"/>
  <c r="T13174" i="2"/>
  <c r="T28286" i="2"/>
  <c r="T13175" i="2"/>
  <c r="T28287" i="2"/>
  <c r="T13176" i="2"/>
  <c r="T13177" i="2"/>
  <c r="T13178" i="2"/>
  <c r="T13179" i="2"/>
  <c r="T13180" i="2"/>
  <c r="T28288" i="2"/>
  <c r="T13181" i="2"/>
  <c r="T13182" i="2"/>
  <c r="T28289" i="2"/>
  <c r="T13183" i="2"/>
  <c r="T13184" i="2"/>
  <c r="T13185" i="2"/>
  <c r="T28290" i="2"/>
  <c r="T13186" i="2"/>
  <c r="T13187" i="2"/>
  <c r="T13188" i="2"/>
  <c r="T13189" i="2"/>
  <c r="T28291" i="2"/>
  <c r="T13190" i="2"/>
  <c r="T13191" i="2"/>
  <c r="T28292" i="2"/>
  <c r="T13192" i="2"/>
  <c r="T28293" i="2"/>
  <c r="T13193" i="2"/>
  <c r="T13194" i="2"/>
  <c r="T13195" i="2"/>
  <c r="T28294" i="2"/>
  <c r="T13196" i="2"/>
  <c r="T28295" i="2"/>
  <c r="T28296" i="2"/>
  <c r="T13197" i="2"/>
  <c r="T28297" i="2"/>
  <c r="T28298" i="2"/>
  <c r="T28299" i="2"/>
  <c r="T28300" i="2"/>
  <c r="T13198" i="2"/>
  <c r="T13199" i="2"/>
  <c r="T13200" i="2"/>
  <c r="T13201" i="2"/>
  <c r="T13202" i="2"/>
  <c r="T28301" i="2"/>
  <c r="T28302" i="2"/>
  <c r="T13203" i="2"/>
  <c r="T13204" i="2"/>
  <c r="T13205" i="2"/>
  <c r="T28303" i="2"/>
  <c r="T13206" i="2"/>
  <c r="T13207" i="2"/>
  <c r="T28304" i="2"/>
  <c r="T13208" i="2"/>
  <c r="T13209" i="2"/>
  <c r="T13210" i="2"/>
  <c r="T13211" i="2"/>
  <c r="T13212" i="2"/>
  <c r="T13213" i="2"/>
  <c r="T13214" i="2"/>
  <c r="T13215" i="2"/>
  <c r="T13216" i="2"/>
  <c r="T13217" i="2"/>
  <c r="T13218" i="2"/>
  <c r="T28305" i="2"/>
  <c r="T28306" i="2"/>
  <c r="T28307" i="2"/>
  <c r="T13219" i="2"/>
  <c r="T13220" i="2"/>
  <c r="T13221" i="2"/>
  <c r="T13222" i="2"/>
  <c r="T13223" i="2"/>
  <c r="T28308" i="2"/>
  <c r="T28309" i="2"/>
  <c r="T28310" i="2"/>
  <c r="T28311" i="2"/>
  <c r="T28312" i="2"/>
  <c r="T13224" i="2"/>
  <c r="T13225" i="2"/>
  <c r="T13226" i="2"/>
  <c r="T13227" i="2"/>
  <c r="T28313" i="2"/>
  <c r="T13228" i="2"/>
  <c r="T13229" i="2"/>
  <c r="T13230" i="2"/>
  <c r="T13231" i="2"/>
  <c r="T28314" i="2"/>
  <c r="T13232" i="2"/>
  <c r="T28315" i="2"/>
  <c r="T28316" i="2"/>
  <c r="T28317" i="2"/>
  <c r="T13233" i="2"/>
  <c r="T28318" i="2"/>
  <c r="T13234" i="2"/>
  <c r="T13235" i="2"/>
  <c r="T13236" i="2"/>
  <c r="T28319" i="2"/>
  <c r="T13237" i="2"/>
  <c r="T28320" i="2"/>
  <c r="T28321" i="2"/>
  <c r="T13238" i="2"/>
  <c r="T13239" i="2"/>
  <c r="T28322" i="2"/>
  <c r="T13240" i="2"/>
  <c r="T13241" i="2"/>
  <c r="T28323" i="2"/>
  <c r="T28324" i="2"/>
  <c r="T13242" i="2"/>
  <c r="T28325" i="2"/>
  <c r="T13243" i="2"/>
  <c r="T13244" i="2"/>
  <c r="T13245" i="2"/>
  <c r="T28326" i="2"/>
  <c r="T13246" i="2"/>
  <c r="T28327" i="2"/>
  <c r="T28328" i="2"/>
  <c r="T13247" i="2"/>
  <c r="T13248" i="2"/>
  <c r="T13249" i="2"/>
  <c r="T13250" i="2"/>
  <c r="T13251" i="2"/>
  <c r="T13252" i="2"/>
  <c r="T13253" i="2"/>
  <c r="T13254" i="2"/>
  <c r="T13255" i="2"/>
  <c r="T13256" i="2"/>
  <c r="T13257" i="2"/>
  <c r="T28329" i="2"/>
  <c r="T13258" i="2"/>
  <c r="T13259" i="2"/>
  <c r="T13260" i="2"/>
  <c r="T13261" i="2"/>
  <c r="T13262" i="2"/>
  <c r="T13263" i="2"/>
  <c r="T13264" i="2"/>
  <c r="T13265" i="2"/>
  <c r="T28330" i="2"/>
  <c r="T28331" i="2"/>
  <c r="T28332" i="2"/>
  <c r="T28333" i="2"/>
  <c r="T13266" i="2"/>
  <c r="T13267" i="2"/>
  <c r="T13268" i="2"/>
  <c r="T28334" i="2"/>
  <c r="T28335" i="2"/>
  <c r="T13269" i="2"/>
  <c r="T13270" i="2"/>
  <c r="T13271" i="2"/>
  <c r="T13272" i="2"/>
  <c r="T13273" i="2"/>
  <c r="T13274" i="2"/>
  <c r="T13275" i="2"/>
  <c r="T28336" i="2"/>
  <c r="T13276" i="2"/>
  <c r="T13277" i="2"/>
  <c r="T13278" i="2"/>
  <c r="T13279" i="2"/>
  <c r="T13280" i="2"/>
  <c r="T13281" i="2"/>
  <c r="T28337" i="2"/>
  <c r="T28338" i="2"/>
  <c r="T13282" i="2"/>
  <c r="T28339" i="2"/>
  <c r="T28340" i="2"/>
  <c r="T13283" i="2"/>
  <c r="T28341" i="2"/>
  <c r="T28342" i="2"/>
  <c r="T13284" i="2"/>
  <c r="T13285" i="2"/>
  <c r="T28343" i="2"/>
  <c r="T28344" i="2"/>
  <c r="T13286" i="2"/>
  <c r="T13287" i="2"/>
  <c r="T13288" i="2"/>
  <c r="T13289" i="2"/>
  <c r="T13290" i="2"/>
  <c r="T13291" i="2"/>
  <c r="T28345" i="2"/>
  <c r="T13292" i="2"/>
  <c r="T13293" i="2"/>
  <c r="T13294" i="2"/>
  <c r="T13295" i="2"/>
  <c r="T13296" i="2"/>
  <c r="T13297" i="2"/>
  <c r="T13298" i="2"/>
  <c r="T13299" i="2"/>
  <c r="T13300" i="2"/>
  <c r="T13301" i="2"/>
  <c r="T13302" i="2"/>
  <c r="T13303" i="2"/>
  <c r="T13304" i="2"/>
  <c r="T13305" i="2"/>
  <c r="T28346" i="2"/>
  <c r="T13306" i="2"/>
  <c r="T28347" i="2"/>
  <c r="T13307" i="2"/>
  <c r="T28348" i="2"/>
  <c r="T28349" i="2"/>
  <c r="T28350" i="2"/>
  <c r="T28351" i="2"/>
  <c r="T13308" i="2"/>
  <c r="T13309" i="2"/>
  <c r="T13310" i="2"/>
  <c r="T28352" i="2"/>
  <c r="T13311" i="2"/>
  <c r="T13312" i="2"/>
  <c r="T28353" i="2"/>
  <c r="T28354" i="2"/>
  <c r="T13313" i="2"/>
  <c r="T13314" i="2"/>
  <c r="T28355" i="2"/>
  <c r="T13315" i="2"/>
  <c r="T13316" i="2"/>
  <c r="T13317" i="2"/>
  <c r="T28356" i="2"/>
  <c r="T13318" i="2"/>
  <c r="T13319" i="2"/>
  <c r="T13320" i="2"/>
  <c r="T13321" i="2"/>
  <c r="T13322" i="2"/>
  <c r="T28357" i="2"/>
  <c r="T13323" i="2"/>
  <c r="T13324" i="2"/>
  <c r="T13325" i="2"/>
  <c r="T13326" i="2"/>
  <c r="T28358" i="2"/>
  <c r="T28359" i="2"/>
  <c r="T13327" i="2"/>
  <c r="T13328" i="2"/>
  <c r="T13329" i="2"/>
  <c r="T28360" i="2"/>
  <c r="T13330" i="2"/>
  <c r="T13331" i="2"/>
  <c r="T13332" i="2"/>
  <c r="T13333" i="2"/>
  <c r="T13334" i="2"/>
  <c r="T13335" i="2"/>
  <c r="T13336" i="2"/>
  <c r="T28361" i="2"/>
  <c r="T13337" i="2"/>
  <c r="T13338" i="2"/>
  <c r="T28362" i="2"/>
  <c r="T13339" i="2"/>
  <c r="T13340" i="2"/>
  <c r="T13341" i="2"/>
  <c r="T13342" i="2"/>
  <c r="T13343" i="2"/>
  <c r="T28363" i="2"/>
  <c r="T28364" i="2"/>
  <c r="T13344" i="2"/>
  <c r="T13345" i="2"/>
  <c r="T13346" i="2"/>
  <c r="T13347" i="2"/>
  <c r="T13348" i="2"/>
  <c r="T13349" i="2"/>
  <c r="T28365" i="2"/>
  <c r="T28366" i="2"/>
  <c r="T13350" i="2"/>
  <c r="T13351" i="2"/>
  <c r="T28367" i="2"/>
  <c r="T13352" i="2"/>
  <c r="T13353" i="2"/>
  <c r="T13354" i="2"/>
  <c r="T13355" i="2"/>
  <c r="T13356" i="2"/>
  <c r="T13357" i="2"/>
  <c r="T13358" i="2"/>
  <c r="T28368" i="2"/>
  <c r="T13359" i="2"/>
  <c r="T28369" i="2"/>
  <c r="T28370" i="2"/>
  <c r="T28371" i="2"/>
  <c r="T28372" i="2"/>
  <c r="T13360" i="2"/>
  <c r="T28373" i="2"/>
  <c r="T13361" i="2"/>
  <c r="T13362" i="2"/>
  <c r="T13363" i="2"/>
  <c r="T13364" i="2"/>
  <c r="T28374" i="2"/>
  <c r="T13365" i="2"/>
  <c r="T28375" i="2"/>
  <c r="T28376" i="2"/>
  <c r="T13366" i="2"/>
  <c r="T13367" i="2"/>
  <c r="T28377" i="2"/>
  <c r="T13368" i="2"/>
  <c r="T13369" i="2"/>
  <c r="T13370" i="2"/>
  <c r="T13371" i="2"/>
  <c r="T13372" i="2"/>
  <c r="T13373" i="2"/>
  <c r="T13374" i="2"/>
  <c r="T28378" i="2"/>
  <c r="T28379" i="2"/>
  <c r="T28380" i="2"/>
  <c r="T28381" i="2"/>
  <c r="T28382" i="2"/>
  <c r="T13375" i="2"/>
  <c r="T13376" i="2"/>
  <c r="T13377" i="2"/>
  <c r="T28383" i="2"/>
  <c r="T28384" i="2"/>
  <c r="T13378" i="2"/>
  <c r="T28385" i="2"/>
  <c r="T28386" i="2"/>
  <c r="T13379" i="2"/>
  <c r="T13380" i="2"/>
  <c r="T13381" i="2"/>
  <c r="T13382" i="2"/>
  <c r="T13383" i="2"/>
  <c r="T13384" i="2"/>
  <c r="T13385" i="2"/>
  <c r="T28387" i="2"/>
  <c r="T28388" i="2"/>
  <c r="T28389" i="2"/>
  <c r="T13386" i="2"/>
  <c r="T28390" i="2"/>
  <c r="T28391" i="2"/>
  <c r="T13387" i="2"/>
  <c r="T28392" i="2"/>
  <c r="T28393" i="2"/>
  <c r="T13388" i="2"/>
  <c r="T28394" i="2"/>
  <c r="T13389" i="2"/>
  <c r="T13390" i="2"/>
  <c r="T13391" i="2"/>
  <c r="T13392" i="2"/>
  <c r="T13393" i="2"/>
  <c r="T13394" i="2"/>
  <c r="T28395" i="2"/>
  <c r="T13395" i="2"/>
  <c r="T13396" i="2"/>
  <c r="T13397" i="2"/>
  <c r="T13398" i="2"/>
  <c r="T28396" i="2"/>
  <c r="T13399" i="2"/>
  <c r="T13400" i="2"/>
  <c r="T13401" i="2"/>
  <c r="T28397" i="2"/>
  <c r="T28398" i="2"/>
  <c r="T13402" i="2"/>
  <c r="T28399" i="2"/>
  <c r="T28400" i="2"/>
  <c r="T13403" i="2"/>
  <c r="T13404" i="2"/>
  <c r="T28401" i="2"/>
  <c r="T13405" i="2"/>
  <c r="T13406" i="2"/>
  <c r="T28402" i="2"/>
  <c r="T13407" i="2"/>
  <c r="T13408" i="2"/>
  <c r="T28403" i="2"/>
  <c r="T13409" i="2"/>
  <c r="T28404" i="2"/>
  <c r="T13410" i="2"/>
  <c r="T13411" i="2"/>
  <c r="T13412" i="2"/>
  <c r="T13413" i="2"/>
  <c r="T13414" i="2"/>
  <c r="T28405" i="2"/>
  <c r="T13415" i="2"/>
  <c r="T13416" i="2"/>
  <c r="T28406" i="2"/>
  <c r="T13417" i="2"/>
  <c r="T13418" i="2"/>
  <c r="T13419" i="2"/>
  <c r="T28407" i="2"/>
  <c r="T13420" i="2"/>
  <c r="T28408" i="2"/>
  <c r="T28409" i="2"/>
  <c r="T28410" i="2"/>
  <c r="T13421" i="2"/>
  <c r="T28411" i="2"/>
  <c r="T13422" i="2"/>
  <c r="T13423" i="2"/>
  <c r="T13424" i="2"/>
  <c r="T28412" i="2"/>
  <c r="T13425" i="2"/>
  <c r="T13426" i="2"/>
  <c r="T13427" i="2"/>
  <c r="T13428" i="2"/>
  <c r="T28413" i="2"/>
  <c r="T28414" i="2"/>
  <c r="T13429" i="2"/>
  <c r="T13430" i="2"/>
  <c r="T13431" i="2"/>
  <c r="T13432" i="2"/>
  <c r="T13433" i="2"/>
  <c r="T13434" i="2"/>
  <c r="T13435" i="2"/>
  <c r="T13436" i="2"/>
  <c r="T13437" i="2"/>
  <c r="T13438" i="2"/>
  <c r="T13439" i="2"/>
  <c r="T13440" i="2"/>
  <c r="T28415" i="2"/>
  <c r="T13441" i="2"/>
  <c r="T28416" i="2"/>
  <c r="T13442" i="2"/>
  <c r="T13443" i="2"/>
  <c r="T28417" i="2"/>
  <c r="T28418" i="2"/>
  <c r="T13444" i="2"/>
  <c r="T28419" i="2"/>
  <c r="T28420" i="2"/>
  <c r="T13445" i="2"/>
  <c r="T13446" i="2"/>
  <c r="T13447" i="2"/>
  <c r="T13448" i="2"/>
  <c r="T28421" i="2"/>
  <c r="T13449" i="2"/>
  <c r="T28422" i="2"/>
  <c r="T28423" i="2"/>
  <c r="T13450" i="2"/>
  <c r="T28424" i="2"/>
  <c r="T28425" i="2"/>
  <c r="T28426" i="2"/>
  <c r="T13451" i="2"/>
  <c r="T13452" i="2"/>
  <c r="T13453" i="2"/>
  <c r="T13454" i="2"/>
  <c r="T13455" i="2"/>
  <c r="T13456" i="2"/>
  <c r="T13457" i="2"/>
  <c r="T13458" i="2"/>
  <c r="T28427" i="2"/>
  <c r="T28428" i="2"/>
  <c r="T28429" i="2"/>
  <c r="T13459" i="2"/>
  <c r="T13460" i="2"/>
  <c r="T28430" i="2"/>
  <c r="T13461" i="2"/>
  <c r="T13462" i="2"/>
  <c r="T13463" i="2"/>
  <c r="T13464" i="2"/>
  <c r="T13465" i="2"/>
  <c r="T13466" i="2"/>
  <c r="T28431" i="2"/>
  <c r="T28432" i="2"/>
  <c r="T13467" i="2"/>
  <c r="T28433" i="2"/>
  <c r="T13468" i="2"/>
  <c r="T28434" i="2"/>
  <c r="T28435" i="2"/>
  <c r="T13469" i="2"/>
  <c r="T28436" i="2"/>
  <c r="T13470" i="2"/>
  <c r="T13471" i="2"/>
  <c r="T28437" i="2"/>
  <c r="T13472" i="2"/>
  <c r="T28438" i="2"/>
  <c r="T13473" i="2"/>
  <c r="T13474" i="2"/>
  <c r="T28439" i="2"/>
  <c r="T28440" i="2"/>
  <c r="T28441" i="2"/>
  <c r="T28442" i="2"/>
  <c r="T13475" i="2"/>
  <c r="T13476" i="2"/>
  <c r="T13477" i="2"/>
  <c r="T13478" i="2"/>
  <c r="T13479" i="2"/>
  <c r="T28443" i="2"/>
  <c r="T28444" i="2"/>
  <c r="T13480" i="2"/>
  <c r="T13481" i="2"/>
  <c r="T13482" i="2"/>
  <c r="T13483" i="2"/>
  <c r="T28445" i="2"/>
  <c r="T13484" i="2"/>
  <c r="T28446" i="2"/>
  <c r="T13485" i="2"/>
  <c r="T28447" i="2"/>
  <c r="T28448" i="2"/>
  <c r="T28449" i="2"/>
  <c r="T13486" i="2"/>
  <c r="T13487" i="2"/>
  <c r="T28450" i="2"/>
  <c r="T13488" i="2"/>
  <c r="T28451" i="2"/>
  <c r="T13489" i="2"/>
  <c r="T13490" i="2"/>
  <c r="T13491" i="2"/>
  <c r="T28452" i="2"/>
  <c r="T13492" i="2"/>
  <c r="T28453" i="2"/>
  <c r="T13493" i="2"/>
  <c r="T13494" i="2"/>
  <c r="T28454" i="2"/>
  <c r="T28455" i="2"/>
  <c r="T13495" i="2"/>
  <c r="T28456" i="2"/>
  <c r="T13496" i="2"/>
  <c r="T13497" i="2"/>
  <c r="T13498" i="2"/>
  <c r="T13499" i="2"/>
  <c r="T13500" i="2"/>
  <c r="T13501" i="2"/>
  <c r="T13502" i="2"/>
  <c r="T13503" i="2"/>
  <c r="T13504" i="2"/>
  <c r="T28457" i="2"/>
  <c r="T28458" i="2"/>
  <c r="T28459" i="2"/>
  <c r="T28460" i="2"/>
  <c r="T28461" i="2"/>
  <c r="T13505" i="2"/>
  <c r="T13506" i="2"/>
  <c r="T13507" i="2"/>
  <c r="T13508" i="2"/>
  <c r="T28462" i="2"/>
  <c r="T28463" i="2"/>
  <c r="T13509" i="2"/>
  <c r="T13510" i="2"/>
  <c r="T13511" i="2"/>
  <c r="T13512" i="2"/>
  <c r="T13513" i="2"/>
  <c r="T13514" i="2"/>
  <c r="T13515" i="2"/>
  <c r="T13516" i="2"/>
  <c r="T28464" i="2"/>
  <c r="T13517" i="2"/>
  <c r="T28465" i="2"/>
  <c r="T28466" i="2"/>
  <c r="T13518" i="2"/>
  <c r="T13519" i="2"/>
  <c r="T13520" i="2"/>
  <c r="T13521" i="2"/>
  <c r="T13522" i="2"/>
  <c r="T13523" i="2"/>
  <c r="T13524" i="2"/>
  <c r="T13525" i="2"/>
  <c r="T13526" i="2"/>
  <c r="T13527" i="2"/>
  <c r="T13528" i="2"/>
  <c r="T13529" i="2"/>
  <c r="T13530" i="2"/>
  <c r="T13531" i="2"/>
  <c r="T13532" i="2"/>
  <c r="T13533" i="2"/>
  <c r="T13534" i="2"/>
  <c r="T28467" i="2"/>
  <c r="T13535" i="2"/>
  <c r="T13536" i="2"/>
  <c r="T13537" i="2"/>
  <c r="T13538" i="2"/>
  <c r="T13539" i="2"/>
  <c r="T28468" i="2"/>
  <c r="T13540" i="2"/>
  <c r="T28469" i="2"/>
  <c r="T13541" i="2"/>
  <c r="T13542" i="2"/>
  <c r="T13543" i="2"/>
  <c r="T13544" i="2"/>
  <c r="T28470" i="2"/>
  <c r="T13545" i="2"/>
  <c r="T13546" i="2"/>
  <c r="T13547" i="2"/>
  <c r="T28471" i="2"/>
  <c r="T13548" i="2"/>
  <c r="T13549" i="2"/>
  <c r="T28472" i="2"/>
  <c r="T13550" i="2"/>
  <c r="T13551" i="2"/>
  <c r="T13552" i="2"/>
  <c r="T13553" i="2"/>
  <c r="T13554" i="2"/>
  <c r="T13555" i="2"/>
  <c r="T13556" i="2"/>
  <c r="T13557" i="2"/>
  <c r="T13558" i="2"/>
  <c r="T13559" i="2"/>
  <c r="T13560" i="2"/>
  <c r="T13561" i="2"/>
  <c r="T13562" i="2"/>
  <c r="T28473" i="2"/>
  <c r="T13563" i="2"/>
  <c r="T13564" i="2"/>
  <c r="T13565" i="2"/>
  <c r="T13566" i="2"/>
  <c r="T28474" i="2"/>
  <c r="T28475" i="2"/>
  <c r="T13567" i="2"/>
  <c r="T28476" i="2"/>
  <c r="T28477" i="2"/>
  <c r="T13568" i="2"/>
  <c r="T28478" i="2"/>
  <c r="T28479" i="2"/>
  <c r="T28480" i="2"/>
  <c r="T13569" i="2"/>
  <c r="T13570" i="2"/>
  <c r="T28481" i="2"/>
  <c r="T28482" i="2"/>
  <c r="T13571" i="2"/>
  <c r="T13572" i="2"/>
  <c r="T28483" i="2"/>
  <c r="T28484" i="2"/>
  <c r="T28485" i="2"/>
  <c r="T13573" i="2"/>
  <c r="T28486" i="2"/>
  <c r="T13574" i="2"/>
  <c r="T13575" i="2"/>
  <c r="T28487" i="2"/>
  <c r="T28488" i="2"/>
  <c r="T13576" i="2"/>
  <c r="T13577" i="2"/>
  <c r="T28489" i="2"/>
  <c r="T28490" i="2"/>
  <c r="T13578" i="2"/>
  <c r="T13579" i="2"/>
  <c r="T13580" i="2"/>
  <c r="T28491" i="2"/>
  <c r="T28492" i="2"/>
  <c r="T28493" i="2"/>
  <c r="T13581" i="2"/>
  <c r="T13582" i="2"/>
  <c r="T28494" i="2"/>
  <c r="T28495" i="2"/>
  <c r="T28496" i="2"/>
  <c r="T28497" i="2"/>
  <c r="T28498" i="2"/>
  <c r="T28499" i="2"/>
  <c r="T28500" i="2"/>
  <c r="T28501" i="2"/>
  <c r="T13583" i="2"/>
  <c r="T13584" i="2"/>
  <c r="T13585" i="2"/>
  <c r="T28502" i="2"/>
  <c r="T28503" i="2"/>
  <c r="T28504" i="2"/>
  <c r="T28505" i="2"/>
  <c r="T13586" i="2"/>
  <c r="T28506" i="2"/>
  <c r="T13587" i="2"/>
  <c r="T13588" i="2"/>
  <c r="T13589" i="2"/>
  <c r="T13590" i="2"/>
  <c r="T13591" i="2"/>
  <c r="T13592" i="2"/>
  <c r="T13593" i="2"/>
  <c r="T28507" i="2"/>
  <c r="T28508" i="2"/>
  <c r="T28509" i="2"/>
  <c r="T28510" i="2"/>
  <c r="T13594" i="2"/>
  <c r="T28511" i="2"/>
  <c r="T28512" i="2"/>
  <c r="T28513" i="2"/>
  <c r="T13595" i="2"/>
  <c r="T13596" i="2"/>
  <c r="T28514" i="2"/>
  <c r="T28515" i="2"/>
  <c r="T13597" i="2"/>
  <c r="T28516" i="2"/>
  <c r="T28517" i="2"/>
  <c r="T28518" i="2"/>
  <c r="T28519" i="2"/>
  <c r="T28520" i="2"/>
  <c r="T28521" i="2"/>
  <c r="T13598" i="2"/>
  <c r="T13599" i="2"/>
  <c r="T28522" i="2"/>
  <c r="T13600" i="2"/>
  <c r="T28523" i="2"/>
  <c r="T28524" i="2"/>
  <c r="T28525" i="2"/>
  <c r="T13601" i="2"/>
  <c r="T28526" i="2"/>
  <c r="T28527" i="2"/>
  <c r="T13602" i="2"/>
  <c r="T13603" i="2"/>
  <c r="T13604" i="2"/>
  <c r="T28528" i="2"/>
  <c r="T28529" i="2"/>
  <c r="T28530" i="2"/>
  <c r="T28531" i="2"/>
  <c r="T13605" i="2"/>
  <c r="T13606" i="2"/>
  <c r="T13607" i="2"/>
  <c r="T28532" i="2"/>
  <c r="T13608" i="2"/>
  <c r="T28533" i="2"/>
  <c r="T13609" i="2"/>
  <c r="T13610" i="2"/>
  <c r="T13611" i="2"/>
  <c r="T13612" i="2"/>
  <c r="T13613" i="2"/>
  <c r="T13614" i="2"/>
  <c r="T13615" i="2"/>
  <c r="T28534" i="2"/>
  <c r="T13616" i="2"/>
  <c r="T28535" i="2"/>
  <c r="T13617" i="2"/>
  <c r="T13618" i="2"/>
  <c r="T13619" i="2"/>
  <c r="T13620" i="2"/>
  <c r="T13621" i="2"/>
  <c r="T28536" i="2"/>
  <c r="T28537" i="2"/>
  <c r="T13622" i="2"/>
  <c r="T28538" i="2"/>
  <c r="T28539" i="2"/>
  <c r="T28540" i="2"/>
  <c r="T13623" i="2"/>
  <c r="T13624" i="2"/>
  <c r="T28541" i="2"/>
  <c r="T28542" i="2"/>
  <c r="T13625" i="2"/>
  <c r="T13626" i="2"/>
  <c r="T28543" i="2"/>
  <c r="T13627" i="2"/>
  <c r="T13628" i="2"/>
  <c r="T13629" i="2"/>
  <c r="T13630" i="2"/>
  <c r="T13631" i="2"/>
  <c r="T13632" i="2"/>
  <c r="T13633" i="2"/>
  <c r="T13634" i="2"/>
  <c r="T28544" i="2"/>
  <c r="T13635" i="2"/>
  <c r="T13636" i="2"/>
  <c r="T28545" i="2"/>
  <c r="T13637" i="2"/>
  <c r="T13638" i="2"/>
  <c r="T13639" i="2"/>
  <c r="T13640" i="2"/>
  <c r="T13641" i="2"/>
  <c r="T13642" i="2"/>
  <c r="T13643" i="2"/>
  <c r="T13644" i="2"/>
  <c r="T28546" i="2"/>
  <c r="T28547" i="2"/>
  <c r="T28548" i="2"/>
  <c r="T13645" i="2"/>
  <c r="T28549" i="2"/>
  <c r="T28550" i="2"/>
  <c r="T13646" i="2"/>
  <c r="T13647" i="2"/>
  <c r="T28551" i="2"/>
  <c r="T13648" i="2"/>
  <c r="T28552" i="2"/>
  <c r="T28553" i="2"/>
  <c r="T28554" i="2"/>
  <c r="T28555" i="2"/>
  <c r="T13649" i="2"/>
  <c r="T28556" i="2"/>
  <c r="T13650" i="2"/>
  <c r="T13651" i="2"/>
  <c r="T28557" i="2"/>
  <c r="T28558" i="2"/>
  <c r="T13652" i="2"/>
  <c r="T28559" i="2"/>
  <c r="T13653" i="2"/>
  <c r="T13654" i="2"/>
  <c r="T13655" i="2"/>
  <c r="T13656" i="2"/>
  <c r="T28560" i="2"/>
  <c r="T28561" i="2"/>
  <c r="T13657" i="2"/>
  <c r="T28562" i="2"/>
  <c r="T28563" i="2"/>
  <c r="T28564" i="2"/>
  <c r="T13658" i="2"/>
  <c r="T13659" i="2"/>
  <c r="T13660" i="2"/>
  <c r="T13661" i="2"/>
  <c r="T28565" i="2"/>
  <c r="T13662" i="2"/>
  <c r="T13663" i="2"/>
  <c r="T13664" i="2"/>
  <c r="T13665" i="2"/>
  <c r="T13666" i="2"/>
  <c r="T13667" i="2"/>
  <c r="T28566" i="2"/>
  <c r="T28567" i="2"/>
  <c r="T13668" i="2"/>
  <c r="T28568" i="2"/>
  <c r="T13669" i="2"/>
  <c r="T13670" i="2"/>
  <c r="T13671" i="2"/>
  <c r="T13672" i="2"/>
  <c r="T13673" i="2"/>
  <c r="T13674" i="2"/>
  <c r="T13675" i="2"/>
  <c r="T13676" i="2"/>
  <c r="T28569" i="2"/>
  <c r="T13677" i="2"/>
  <c r="T13678" i="2"/>
  <c r="T28570" i="2"/>
  <c r="T13679" i="2"/>
  <c r="T13680" i="2"/>
  <c r="T13681" i="2"/>
  <c r="T28571" i="2"/>
  <c r="T13682" i="2"/>
  <c r="T28572" i="2"/>
  <c r="T28573" i="2"/>
  <c r="T13683" i="2"/>
  <c r="T28574" i="2"/>
  <c r="T13684" i="2"/>
  <c r="T13685" i="2"/>
  <c r="T13686" i="2"/>
  <c r="T13687" i="2"/>
  <c r="T13688" i="2"/>
  <c r="T13689" i="2"/>
  <c r="T13690" i="2"/>
  <c r="T13691" i="2"/>
  <c r="T13692" i="2"/>
  <c r="T13693" i="2"/>
  <c r="T13694" i="2"/>
  <c r="T28575" i="2"/>
  <c r="T28576" i="2"/>
  <c r="T13695" i="2"/>
  <c r="T13696" i="2"/>
  <c r="T13697" i="2"/>
  <c r="T28577" i="2"/>
  <c r="T13698" i="2"/>
  <c r="T13699" i="2"/>
  <c r="T13700" i="2"/>
  <c r="T13701" i="2"/>
  <c r="T28578" i="2"/>
  <c r="T13702" i="2"/>
  <c r="T28579" i="2"/>
  <c r="T13703" i="2"/>
  <c r="T28580" i="2"/>
  <c r="T28581" i="2"/>
  <c r="T13704" i="2"/>
  <c r="T13705" i="2"/>
  <c r="T13706" i="2"/>
  <c r="T13707" i="2"/>
  <c r="T13708" i="2"/>
  <c r="T28582" i="2"/>
  <c r="T13709" i="2"/>
  <c r="T28583" i="2"/>
  <c r="T28584" i="2"/>
  <c r="T28585" i="2"/>
  <c r="T28586" i="2"/>
  <c r="T28587" i="2"/>
  <c r="T13710" i="2"/>
  <c r="T28588" i="2"/>
  <c r="T28589" i="2"/>
  <c r="T28590" i="2"/>
  <c r="T28591" i="2"/>
  <c r="T13711" i="2"/>
  <c r="T28592" i="2"/>
  <c r="T28593" i="2"/>
  <c r="T28594" i="2"/>
  <c r="T28595" i="2"/>
  <c r="T28596" i="2"/>
  <c r="T13712" i="2"/>
  <c r="T13713" i="2"/>
  <c r="T13714" i="2"/>
  <c r="T28597" i="2"/>
  <c r="T28598" i="2"/>
  <c r="T28599" i="2"/>
  <c r="T28600" i="2"/>
  <c r="T13715" i="2"/>
  <c r="T13716" i="2"/>
  <c r="T13717" i="2"/>
  <c r="T13718" i="2"/>
  <c r="T13719" i="2"/>
  <c r="T13720" i="2"/>
  <c r="T13721" i="2"/>
  <c r="T28601" i="2"/>
  <c r="T28602" i="2"/>
  <c r="T13722" i="2"/>
  <c r="T13723" i="2"/>
  <c r="T28603" i="2"/>
  <c r="T13724" i="2"/>
  <c r="T13725" i="2"/>
  <c r="T28604" i="2"/>
  <c r="T28605" i="2"/>
  <c r="T28606" i="2"/>
  <c r="T28607" i="2"/>
  <c r="T28608" i="2"/>
  <c r="T13726" i="2"/>
  <c r="T28609" i="2"/>
  <c r="T13727" i="2"/>
  <c r="T13728" i="2"/>
  <c r="T13729" i="2"/>
  <c r="T28610" i="2"/>
  <c r="T13730" i="2"/>
  <c r="T13731" i="2"/>
  <c r="T13732" i="2"/>
  <c r="T13733" i="2"/>
  <c r="T13734" i="2"/>
  <c r="T13735" i="2"/>
  <c r="T13736" i="2"/>
  <c r="T13737" i="2"/>
  <c r="T13738" i="2"/>
  <c r="T13739" i="2"/>
  <c r="T13740" i="2"/>
  <c r="T13741" i="2"/>
  <c r="T13742" i="2"/>
  <c r="T28611" i="2"/>
  <c r="T28612" i="2"/>
  <c r="T13743" i="2"/>
  <c r="T13744" i="2"/>
  <c r="T13745" i="2"/>
  <c r="T13746" i="2"/>
  <c r="T13747" i="2"/>
  <c r="T28613" i="2"/>
  <c r="T28614" i="2"/>
  <c r="T28615" i="2"/>
  <c r="T28616" i="2"/>
  <c r="T13748" i="2"/>
  <c r="T13749" i="2"/>
  <c r="T28617" i="2"/>
  <c r="T28618" i="2"/>
  <c r="T28619" i="2"/>
  <c r="T13750" i="2"/>
  <c r="T28620" i="2"/>
  <c r="T28621" i="2"/>
  <c r="T28622" i="2"/>
  <c r="T13751" i="2"/>
  <c r="T13752" i="2"/>
  <c r="T13753" i="2"/>
  <c r="T13754" i="2"/>
  <c r="T28623" i="2"/>
  <c r="T28624" i="2"/>
  <c r="T13755" i="2"/>
  <c r="T13756" i="2"/>
  <c r="T13757" i="2"/>
  <c r="T28625" i="2"/>
  <c r="T28626" i="2"/>
  <c r="T13758" i="2"/>
  <c r="T28627" i="2"/>
  <c r="T28628" i="2"/>
  <c r="T28629" i="2"/>
  <c r="T28630" i="2"/>
  <c r="T13759" i="2"/>
  <c r="T13760" i="2"/>
  <c r="T28631" i="2"/>
  <c r="T13761" i="2"/>
  <c r="T28632" i="2"/>
  <c r="T28633" i="2"/>
  <c r="T28634" i="2"/>
  <c r="T13762" i="2"/>
  <c r="T13763" i="2"/>
  <c r="T13764" i="2"/>
  <c r="T13765" i="2"/>
  <c r="T13766" i="2"/>
  <c r="T28635" i="2"/>
  <c r="T28636" i="2"/>
  <c r="T28637" i="2"/>
  <c r="T13767" i="2"/>
  <c r="T13768" i="2"/>
  <c r="T28638" i="2"/>
  <c r="T28639" i="2"/>
  <c r="T13769" i="2"/>
  <c r="T13770" i="2"/>
  <c r="T13771" i="2"/>
  <c r="T28640" i="2"/>
  <c r="T28641" i="2"/>
  <c r="T13772" i="2"/>
  <c r="T28642" i="2"/>
  <c r="T28643" i="2"/>
  <c r="T28644" i="2"/>
  <c r="T13773" i="2"/>
  <c r="T28645" i="2"/>
  <c r="T13774" i="2"/>
  <c r="T13775" i="2"/>
  <c r="T13776" i="2"/>
  <c r="T28646" i="2"/>
  <c r="T13777" i="2"/>
  <c r="T28647" i="2"/>
  <c r="T13778" i="2"/>
  <c r="T28648" i="2"/>
  <c r="T28649" i="2"/>
  <c r="T13779" i="2"/>
  <c r="T13780" i="2"/>
  <c r="T28650" i="2"/>
  <c r="T13781" i="2"/>
  <c r="T28651" i="2"/>
  <c r="T13782" i="2"/>
  <c r="T13783" i="2"/>
  <c r="T13784" i="2"/>
  <c r="T28652" i="2"/>
  <c r="T28653" i="2"/>
  <c r="T28654" i="2"/>
  <c r="T13785" i="2"/>
  <c r="T13786" i="2"/>
  <c r="T13787" i="2"/>
  <c r="T28655" i="2"/>
  <c r="T13788" i="2"/>
  <c r="T28656" i="2"/>
  <c r="T28657" i="2"/>
  <c r="T13789" i="2"/>
  <c r="T13790" i="2"/>
  <c r="T28658" i="2"/>
  <c r="T13791" i="2"/>
  <c r="T13792" i="2"/>
  <c r="T13793" i="2"/>
  <c r="T13794" i="2"/>
  <c r="T13795" i="2"/>
  <c r="T13796" i="2"/>
  <c r="T13797" i="2"/>
  <c r="T28659" i="2"/>
  <c r="T28660" i="2"/>
  <c r="T13798" i="2"/>
  <c r="T13799" i="2"/>
  <c r="T28661" i="2"/>
  <c r="T28662" i="2"/>
  <c r="T28663" i="2"/>
  <c r="T13800" i="2"/>
  <c r="T28664" i="2"/>
  <c r="T13801" i="2"/>
  <c r="T28665" i="2"/>
  <c r="T13802" i="2"/>
  <c r="T28666" i="2"/>
  <c r="T13803" i="2"/>
  <c r="T28667" i="2"/>
  <c r="T28668" i="2"/>
  <c r="T28669" i="2"/>
  <c r="T13804" i="2"/>
  <c r="T28670" i="2"/>
  <c r="T13805" i="2"/>
  <c r="T13806" i="2"/>
  <c r="T13807" i="2"/>
  <c r="T28671" i="2"/>
  <c r="T28672" i="2"/>
  <c r="T13808" i="2"/>
  <c r="T28673" i="2"/>
  <c r="T28674" i="2"/>
  <c r="T28675" i="2"/>
  <c r="T28676" i="2"/>
  <c r="T13809" i="2"/>
  <c r="T28677" i="2"/>
  <c r="T13810" i="2"/>
  <c r="T13811" i="2"/>
  <c r="T28678" i="2"/>
  <c r="T28679" i="2"/>
  <c r="T28680" i="2"/>
  <c r="T28681" i="2"/>
  <c r="T13812" i="2"/>
  <c r="T28682" i="2"/>
  <c r="T28683" i="2"/>
  <c r="T13813" i="2"/>
  <c r="T28684" i="2"/>
  <c r="T28685" i="2"/>
  <c r="T13814" i="2"/>
  <c r="T28686" i="2"/>
  <c r="T13815" i="2"/>
  <c r="T13816" i="2"/>
  <c r="T13817" i="2"/>
  <c r="T28687" i="2"/>
  <c r="T13818" i="2"/>
  <c r="T28688" i="2"/>
  <c r="T28689" i="2"/>
  <c r="T13819" i="2"/>
  <c r="T28690" i="2"/>
  <c r="T28691" i="2"/>
  <c r="T13820" i="2"/>
  <c r="T28692" i="2"/>
  <c r="T13821" i="2"/>
  <c r="T28693" i="2"/>
  <c r="T28694" i="2"/>
  <c r="T28695" i="2"/>
  <c r="T13822" i="2"/>
  <c r="T13823" i="2"/>
  <c r="T13824" i="2"/>
  <c r="T28696" i="2"/>
  <c r="T13825" i="2"/>
  <c r="T28697" i="2"/>
  <c r="T13826" i="2"/>
  <c r="T28698" i="2"/>
  <c r="T28699" i="2"/>
  <c r="T28700" i="2"/>
  <c r="T28701" i="2"/>
  <c r="T28702" i="2"/>
  <c r="T28703" i="2"/>
  <c r="T28704" i="2"/>
  <c r="T28705" i="2"/>
  <c r="T13827" i="2"/>
  <c r="T28706" i="2"/>
  <c r="T13828" i="2"/>
  <c r="T13829" i="2"/>
  <c r="T28707" i="2"/>
  <c r="T28708" i="2"/>
  <c r="T28709" i="2"/>
  <c r="T28710" i="2"/>
  <c r="T13830" i="2"/>
  <c r="T28711" i="2"/>
  <c r="T28712" i="2"/>
  <c r="T28713" i="2"/>
  <c r="T13831" i="2"/>
  <c r="T13832" i="2"/>
  <c r="T28714" i="2"/>
  <c r="T28715" i="2"/>
  <c r="T28716" i="2"/>
  <c r="T13833" i="2"/>
  <c r="T28717" i="2"/>
  <c r="T13834" i="2"/>
  <c r="T28718" i="2"/>
  <c r="T28719" i="2"/>
  <c r="T28720" i="2"/>
  <c r="T28721" i="2"/>
  <c r="T28722" i="2"/>
  <c r="T28723" i="2"/>
  <c r="T28724" i="2"/>
  <c r="T28725" i="2"/>
  <c r="T13835" i="2"/>
  <c r="T13836" i="2"/>
  <c r="T28726" i="2"/>
  <c r="T28727" i="2"/>
  <c r="T28728" i="2"/>
  <c r="T28729" i="2"/>
  <c r="T13837" i="2"/>
  <c r="T28730" i="2"/>
  <c r="T28731" i="2"/>
  <c r="T28732" i="2"/>
  <c r="T28733" i="2"/>
  <c r="T28734" i="2"/>
  <c r="T13838" i="2"/>
  <c r="T13839" i="2"/>
  <c r="T28735" i="2"/>
  <c r="T13840" i="2"/>
  <c r="T13841" i="2"/>
  <c r="T28736" i="2"/>
  <c r="T13842" i="2"/>
  <c r="T13843" i="2"/>
  <c r="T28737" i="2"/>
  <c r="T28738" i="2"/>
  <c r="T13844" i="2"/>
  <c r="T28739" i="2"/>
  <c r="T28740" i="2"/>
  <c r="T13845" i="2"/>
  <c r="T28741" i="2"/>
  <c r="T13846" i="2"/>
  <c r="T28742" i="2"/>
  <c r="T13847" i="2"/>
  <c r="T13848" i="2"/>
  <c r="T28743" i="2"/>
  <c r="T28744" i="2"/>
  <c r="T13849" i="2"/>
  <c r="T28745" i="2"/>
  <c r="T13850" i="2"/>
  <c r="T28746" i="2"/>
  <c r="T13851" i="2"/>
  <c r="T28747" i="2"/>
  <c r="T28748" i="2"/>
  <c r="T28749" i="2"/>
  <c r="T28750" i="2"/>
  <c r="T13852" i="2"/>
  <c r="T13853" i="2"/>
  <c r="T13854" i="2"/>
  <c r="T13855" i="2"/>
  <c r="T28751" i="2"/>
  <c r="T28752" i="2"/>
  <c r="T28753" i="2"/>
  <c r="T28754" i="2"/>
  <c r="T28755" i="2"/>
  <c r="T28756" i="2"/>
  <c r="T28757" i="2"/>
  <c r="T13856" i="2"/>
  <c r="T13857" i="2"/>
  <c r="T13858" i="2"/>
  <c r="T28758" i="2"/>
  <c r="T13859" i="2"/>
  <c r="T28759" i="2"/>
  <c r="T13860" i="2"/>
  <c r="T28760" i="2"/>
  <c r="T28761" i="2"/>
  <c r="T28762" i="2"/>
  <c r="T28763" i="2"/>
  <c r="T28764" i="2"/>
  <c r="T28765" i="2"/>
  <c r="T13861" i="2"/>
  <c r="T13862" i="2"/>
  <c r="T28766" i="2"/>
  <c r="T28767" i="2"/>
  <c r="T28768" i="2"/>
  <c r="T13863" i="2"/>
  <c r="T28769" i="2"/>
  <c r="T28770" i="2"/>
  <c r="T28771" i="2"/>
  <c r="T13864" i="2"/>
  <c r="T28772" i="2"/>
  <c r="T28773" i="2"/>
  <c r="T28774" i="2"/>
  <c r="T13865" i="2"/>
  <c r="T13866" i="2"/>
  <c r="T28775" i="2"/>
  <c r="T13867" i="2"/>
  <c r="T13868" i="2"/>
  <c r="T13869" i="2"/>
  <c r="T28776" i="2"/>
  <c r="T28777" i="2"/>
  <c r="T28778" i="2"/>
  <c r="T13870" i="2"/>
  <c r="T13871" i="2"/>
  <c r="T28779" i="2"/>
  <c r="T28780" i="2"/>
  <c r="T13872" i="2"/>
  <c r="T13873" i="2"/>
  <c r="T13874" i="2"/>
  <c r="T28781" i="2"/>
  <c r="T28782" i="2"/>
  <c r="T13875" i="2"/>
  <c r="T13876" i="2"/>
  <c r="T28783" i="2"/>
  <c r="T13877" i="2"/>
  <c r="T28784" i="2"/>
  <c r="T28785" i="2"/>
  <c r="T28786" i="2"/>
  <c r="T13878" i="2"/>
  <c r="T28787" i="2"/>
  <c r="T28788" i="2"/>
  <c r="T28789" i="2"/>
  <c r="T28790" i="2"/>
  <c r="T13879" i="2"/>
  <c r="T28791" i="2"/>
  <c r="T28792" i="2"/>
  <c r="T13880" i="2"/>
  <c r="T13881" i="2"/>
  <c r="T13882" i="2"/>
  <c r="T13883" i="2"/>
  <c r="T28793" i="2"/>
  <c r="T28794" i="2"/>
  <c r="T13884" i="2"/>
  <c r="T28795" i="2"/>
  <c r="T13885" i="2"/>
  <c r="T28796" i="2"/>
  <c r="T28797" i="2"/>
  <c r="T13886" i="2"/>
  <c r="T28798" i="2"/>
  <c r="T13887" i="2"/>
  <c r="T28799" i="2"/>
  <c r="T28800" i="2"/>
  <c r="T28801" i="2"/>
  <c r="T28802" i="2"/>
  <c r="T28803" i="2"/>
  <c r="T13888" i="2"/>
  <c r="T13889" i="2"/>
  <c r="T28804" i="2"/>
  <c r="T28805" i="2"/>
  <c r="T28806" i="2"/>
  <c r="T28807" i="2"/>
  <c r="T13890" i="2"/>
  <c r="T28808" i="2"/>
  <c r="T13891" i="2"/>
  <c r="T13892" i="2"/>
  <c r="T28809" i="2"/>
  <c r="T28810" i="2"/>
  <c r="T28811" i="2"/>
  <c r="T13893" i="2"/>
  <c r="T28812" i="2"/>
  <c r="T13894" i="2"/>
  <c r="T13895" i="2"/>
  <c r="T13896" i="2"/>
  <c r="T28813" i="2"/>
  <c r="T28814" i="2"/>
  <c r="T28815" i="2"/>
  <c r="T28816" i="2"/>
  <c r="T13897" i="2"/>
  <c r="T13898" i="2"/>
  <c r="T28817" i="2"/>
  <c r="T28818" i="2"/>
  <c r="T13899" i="2"/>
  <c r="T13900" i="2"/>
  <c r="T13901" i="2"/>
  <c r="T28819" i="2"/>
  <c r="T28820" i="2"/>
  <c r="T28821" i="2"/>
  <c r="T28822" i="2"/>
  <c r="T28823" i="2"/>
  <c r="T13902" i="2"/>
  <c r="T28824" i="2"/>
  <c r="T28825" i="2"/>
  <c r="T28826" i="2"/>
  <c r="T13903" i="2"/>
  <c r="T13904" i="2"/>
  <c r="T13905" i="2"/>
  <c r="T28827" i="2"/>
  <c r="T28828" i="2"/>
  <c r="T28829" i="2"/>
  <c r="T28830" i="2"/>
  <c r="T28831" i="2"/>
  <c r="T13906" i="2"/>
  <c r="T28832" i="2"/>
  <c r="T28833" i="2"/>
  <c r="T28834" i="2"/>
  <c r="T13907" i="2"/>
  <c r="T13908" i="2"/>
  <c r="T13909" i="2"/>
  <c r="T13910" i="2"/>
  <c r="T28835" i="2"/>
  <c r="T28836" i="2"/>
  <c r="T13911" i="2"/>
  <c r="T13912" i="2"/>
  <c r="T28837" i="2"/>
  <c r="T28838" i="2"/>
  <c r="T28839" i="2"/>
  <c r="T13913" i="2"/>
  <c r="T13914" i="2"/>
  <c r="T28840" i="2"/>
  <c r="T13915" i="2"/>
  <c r="T13916" i="2"/>
  <c r="T13917" i="2"/>
  <c r="T28841" i="2"/>
  <c r="T28842" i="2"/>
  <c r="T28843" i="2"/>
  <c r="T13918" i="2"/>
  <c r="T28844" i="2"/>
  <c r="T13919" i="2"/>
  <c r="T28845" i="2"/>
  <c r="T28846" i="2"/>
  <c r="T28847" i="2"/>
  <c r="T28848" i="2"/>
  <c r="T28849" i="2"/>
  <c r="T13920" i="2"/>
  <c r="T13921" i="2"/>
  <c r="T28850" i="2"/>
  <c r="T13922" i="2"/>
  <c r="T13923" i="2"/>
  <c r="T28851" i="2"/>
  <c r="T28852" i="2"/>
  <c r="T28853" i="2"/>
  <c r="T28854" i="2"/>
  <c r="T13924" i="2"/>
  <c r="T28855" i="2"/>
  <c r="T13925" i="2"/>
  <c r="T13926" i="2"/>
  <c r="T28856" i="2"/>
  <c r="T13927" i="2"/>
  <c r="T28857" i="2"/>
  <c r="T28858" i="2"/>
  <c r="T13928" i="2"/>
  <c r="T28859" i="2"/>
  <c r="T13929" i="2"/>
  <c r="T13930" i="2"/>
  <c r="T13931" i="2"/>
  <c r="T13932" i="2"/>
  <c r="T13933" i="2"/>
  <c r="T28860" i="2"/>
  <c r="T13934" i="2"/>
  <c r="T13935" i="2"/>
  <c r="T13936" i="2"/>
  <c r="T13937" i="2"/>
  <c r="T28861" i="2"/>
  <c r="T28862" i="2"/>
  <c r="T13938" i="2"/>
  <c r="T13939" i="2"/>
  <c r="T13940" i="2"/>
  <c r="T13941" i="2"/>
  <c r="T28863" i="2"/>
  <c r="T13942" i="2"/>
  <c r="T13943" i="2"/>
  <c r="T13944" i="2"/>
  <c r="T28864" i="2"/>
  <c r="T13945" i="2"/>
  <c r="T13946" i="2"/>
  <c r="T13947" i="2"/>
  <c r="T13948" i="2"/>
  <c r="T28865" i="2"/>
  <c r="T13949" i="2"/>
  <c r="T13950" i="2"/>
  <c r="T28866" i="2"/>
  <c r="T13951" i="2"/>
  <c r="T13952" i="2"/>
  <c r="T13953" i="2"/>
  <c r="T13954" i="2"/>
  <c r="T13955" i="2"/>
  <c r="T13956" i="2"/>
  <c r="T28867" i="2"/>
  <c r="T13957" i="2"/>
  <c r="T28868" i="2"/>
  <c r="T13958" i="2"/>
  <c r="T28869" i="2"/>
  <c r="T28870" i="2"/>
  <c r="T13959" i="2"/>
  <c r="T13960" i="2"/>
  <c r="T13961" i="2"/>
  <c r="T13962" i="2"/>
  <c r="T13963" i="2"/>
  <c r="T28871" i="2"/>
  <c r="T13964" i="2"/>
  <c r="T13965" i="2"/>
  <c r="T28872" i="2"/>
  <c r="T28873" i="2"/>
  <c r="T28874" i="2"/>
  <c r="T13966" i="2"/>
  <c r="T13967" i="2"/>
  <c r="T28875" i="2"/>
  <c r="T13968" i="2"/>
  <c r="T13969" i="2"/>
  <c r="T28876" i="2"/>
  <c r="T13970" i="2"/>
  <c r="T28877" i="2"/>
  <c r="T28878" i="2"/>
  <c r="T13971" i="2"/>
  <c r="T13972" i="2"/>
  <c r="T28879" i="2"/>
  <c r="T13973" i="2"/>
  <c r="T28880" i="2"/>
  <c r="T13974" i="2"/>
  <c r="T13975" i="2"/>
  <c r="T28881" i="2"/>
  <c r="T28882" i="2"/>
  <c r="T28883" i="2"/>
  <c r="T13976" i="2"/>
  <c r="T13977" i="2"/>
  <c r="T13978" i="2"/>
  <c r="T13979" i="2"/>
  <c r="T28884" i="2"/>
  <c r="T28885" i="2"/>
  <c r="T28886" i="2"/>
  <c r="T28887" i="2"/>
  <c r="T13980" i="2"/>
  <c r="T28888" i="2"/>
  <c r="T13981" i="2"/>
  <c r="T28889" i="2"/>
  <c r="T13982" i="2"/>
  <c r="T28890" i="2"/>
  <c r="T13983" i="2"/>
  <c r="T13984" i="2"/>
  <c r="T28891" i="2"/>
  <c r="T13985" i="2"/>
  <c r="T13986" i="2"/>
  <c r="T28892" i="2"/>
  <c r="T28893" i="2"/>
  <c r="T13987" i="2"/>
  <c r="T13988" i="2"/>
  <c r="T13989" i="2"/>
  <c r="T28894" i="2"/>
  <c r="T13990" i="2"/>
  <c r="T13991" i="2"/>
  <c r="T13992" i="2"/>
  <c r="T28895" i="2"/>
  <c r="T13993" i="2"/>
  <c r="T28896" i="2"/>
  <c r="T28897" i="2"/>
  <c r="T13994" i="2"/>
  <c r="T13995" i="2"/>
  <c r="T13996" i="2"/>
  <c r="T13997" i="2"/>
  <c r="T28898" i="2"/>
  <c r="T13998" i="2"/>
  <c r="T13999" i="2"/>
  <c r="T14000" i="2"/>
  <c r="T28899" i="2"/>
  <c r="T28900" i="2"/>
  <c r="T28901" i="2"/>
  <c r="T14001" i="2"/>
  <c r="T14002" i="2"/>
  <c r="T14003" i="2"/>
  <c r="T14004" i="2"/>
  <c r="T14005" i="2"/>
  <c r="T14006" i="2"/>
  <c r="T14007" i="2"/>
  <c r="T14008" i="2"/>
  <c r="T14009" i="2"/>
  <c r="T14010" i="2"/>
  <c r="T14011" i="2"/>
  <c r="T28902" i="2"/>
  <c r="T14012" i="2"/>
  <c r="T28903" i="2"/>
  <c r="T28904" i="2"/>
  <c r="T28905" i="2"/>
  <c r="T28906" i="2"/>
  <c r="T14013" i="2"/>
  <c r="T14014" i="2"/>
  <c r="T28907" i="2"/>
  <c r="T14015" i="2"/>
  <c r="T14016" i="2"/>
  <c r="T14017" i="2"/>
  <c r="T14018" i="2"/>
  <c r="T28908" i="2"/>
  <c r="T14019" i="2"/>
  <c r="T14020" i="2"/>
  <c r="T28909" i="2"/>
  <c r="T28910" i="2"/>
  <c r="T14021" i="2"/>
  <c r="T14022" i="2"/>
  <c r="T28911" i="2"/>
  <c r="T28912" i="2"/>
  <c r="T14023" i="2"/>
  <c r="T14024" i="2"/>
  <c r="T14025" i="2"/>
  <c r="T14026" i="2"/>
  <c r="T28913" i="2"/>
  <c r="T14027" i="2"/>
  <c r="T28914" i="2"/>
  <c r="T14028" i="2"/>
  <c r="T14029" i="2"/>
  <c r="T14030" i="2"/>
  <c r="T14031" i="2"/>
  <c r="T14032" i="2"/>
  <c r="T14033" i="2"/>
  <c r="T14034" i="2"/>
  <c r="T14035" i="2"/>
  <c r="T28915" i="2"/>
  <c r="T28916" i="2"/>
  <c r="T14036" i="2"/>
  <c r="T14037" i="2"/>
  <c r="T14038" i="2"/>
  <c r="T28917" i="2"/>
  <c r="T28918" i="2"/>
  <c r="T14039" i="2"/>
  <c r="T14040" i="2"/>
  <c r="T14041" i="2"/>
  <c r="T14042" i="2"/>
  <c r="T14043" i="2"/>
  <c r="T14044" i="2"/>
  <c r="T28919" i="2"/>
  <c r="T28920" i="2"/>
  <c r="T14045" i="2"/>
  <c r="T28921" i="2"/>
  <c r="T28922" i="2"/>
  <c r="T14046" i="2"/>
  <c r="T28923" i="2"/>
  <c r="T28924" i="2"/>
  <c r="T28925" i="2"/>
  <c r="T14047" i="2"/>
  <c r="T28926" i="2"/>
  <c r="T14048" i="2"/>
  <c r="T14049" i="2"/>
  <c r="T14050" i="2"/>
  <c r="T14051" i="2"/>
  <c r="T14052" i="2"/>
  <c r="T14053" i="2"/>
  <c r="T14054" i="2"/>
  <c r="T14055" i="2"/>
  <c r="T14056" i="2"/>
  <c r="T14057" i="2"/>
  <c r="T14058" i="2"/>
  <c r="T28927" i="2"/>
  <c r="T28928" i="2"/>
  <c r="T14059" i="2"/>
  <c r="T28929" i="2"/>
  <c r="T14060" i="2"/>
  <c r="T14061" i="2"/>
  <c r="T28930" i="2"/>
  <c r="T28931" i="2"/>
  <c r="T14062" i="2"/>
  <c r="T14063" i="2"/>
  <c r="T28932" i="2"/>
  <c r="T28933" i="2"/>
  <c r="T14064" i="2"/>
  <c r="T14065" i="2"/>
  <c r="T28934" i="2"/>
  <c r="T28935" i="2"/>
  <c r="T14066" i="2"/>
  <c r="T28936" i="2"/>
  <c r="T28937" i="2"/>
  <c r="T14067" i="2"/>
  <c r="T14068" i="2"/>
  <c r="T14069" i="2"/>
  <c r="T28938" i="2"/>
  <c r="T28939" i="2"/>
  <c r="T14070" i="2"/>
  <c r="T14071" i="2"/>
  <c r="T14072" i="2"/>
  <c r="T28940" i="2"/>
  <c r="T28941" i="2"/>
  <c r="T14073" i="2"/>
  <c r="T28942" i="2"/>
  <c r="T14074" i="2"/>
  <c r="T28943" i="2"/>
  <c r="T14075" i="2"/>
  <c r="T14076" i="2"/>
  <c r="T28944" i="2"/>
  <c r="T28945" i="2"/>
  <c r="T14077" i="2"/>
  <c r="T14078" i="2"/>
  <c r="T14079" i="2"/>
  <c r="T28946" i="2"/>
  <c r="T14080" i="2"/>
  <c r="T14081" i="2"/>
  <c r="T14082" i="2"/>
  <c r="T28947" i="2"/>
  <c r="T14083" i="2"/>
  <c r="T14084" i="2"/>
  <c r="T28948" i="2"/>
  <c r="T14085" i="2"/>
  <c r="T14086" i="2"/>
  <c r="T28949" i="2"/>
  <c r="T28950" i="2"/>
  <c r="T28951" i="2"/>
  <c r="T14087" i="2"/>
  <c r="T14088" i="2"/>
  <c r="T28952" i="2"/>
  <c r="T14089" i="2"/>
  <c r="T14090" i="2"/>
  <c r="T28953" i="2"/>
  <c r="T28954" i="2"/>
  <c r="T14091" i="2"/>
  <c r="T28955" i="2"/>
  <c r="T14092" i="2"/>
  <c r="T14093" i="2"/>
  <c r="T14094" i="2"/>
  <c r="T28956" i="2"/>
  <c r="T14095" i="2"/>
  <c r="T14096" i="2"/>
  <c r="T14097" i="2"/>
  <c r="T14098" i="2"/>
  <c r="T28957" i="2"/>
  <c r="T28958" i="2"/>
  <c r="T14099" i="2"/>
  <c r="T28959" i="2"/>
  <c r="T28960" i="2"/>
  <c r="T28961" i="2"/>
  <c r="T28962" i="2"/>
  <c r="T28963" i="2"/>
  <c r="T14100" i="2"/>
  <c r="T14101" i="2"/>
  <c r="T28964" i="2"/>
  <c r="T14102" i="2"/>
  <c r="T14103" i="2"/>
  <c r="T14104" i="2"/>
  <c r="T28965" i="2"/>
  <c r="T14105" i="2"/>
  <c r="T14106" i="2"/>
  <c r="T14107" i="2"/>
  <c r="T14108" i="2"/>
  <c r="T28966" i="2"/>
  <c r="T28967" i="2"/>
  <c r="T14109" i="2"/>
  <c r="T14110" i="2"/>
  <c r="T28968" i="2"/>
  <c r="T28969" i="2"/>
  <c r="T14111" i="2"/>
  <c r="T28970" i="2"/>
  <c r="T28971" i="2"/>
  <c r="T14112" i="2"/>
  <c r="T28972" i="2"/>
  <c r="T14113" i="2"/>
  <c r="T28973" i="2"/>
  <c r="T28974" i="2"/>
  <c r="T14114" i="2"/>
  <c r="T14115" i="2"/>
  <c r="T28975" i="2"/>
  <c r="T28976" i="2"/>
  <c r="T14116" i="2"/>
  <c r="T14117" i="2"/>
  <c r="T14118" i="2"/>
  <c r="T28977" i="2"/>
  <c r="T14119" i="2"/>
  <c r="T14120" i="2"/>
  <c r="T28978" i="2"/>
  <c r="T28979" i="2"/>
  <c r="T28980" i="2"/>
  <c r="T14121" i="2"/>
  <c r="T14122" i="2"/>
  <c r="T14123" i="2"/>
  <c r="T14124" i="2"/>
  <c r="T14125" i="2"/>
  <c r="T14126" i="2"/>
  <c r="T28981" i="2"/>
  <c r="T14127" i="2"/>
  <c r="T14128" i="2"/>
  <c r="T14129" i="2"/>
  <c r="T14130" i="2"/>
  <c r="T28982" i="2"/>
  <c r="T14131" i="2"/>
  <c r="T28983" i="2"/>
  <c r="T14132" i="2"/>
  <c r="T14133" i="2"/>
  <c r="T28984" i="2"/>
  <c r="T14134" i="2"/>
  <c r="T14135" i="2"/>
  <c r="T28985" i="2"/>
  <c r="T28986" i="2"/>
  <c r="T14136" i="2"/>
  <c r="T28987" i="2"/>
  <c r="T28988" i="2"/>
  <c r="T28989" i="2"/>
  <c r="T14137" i="2"/>
  <c r="T14138" i="2"/>
  <c r="T14139" i="2"/>
  <c r="T14140" i="2"/>
  <c r="T28990" i="2"/>
  <c r="T14141" i="2"/>
  <c r="T14142" i="2"/>
  <c r="T14143" i="2"/>
  <c r="T14144" i="2"/>
  <c r="T14145" i="2"/>
  <c r="T14146" i="2"/>
  <c r="T28991" i="2"/>
  <c r="T14147" i="2"/>
  <c r="T28992" i="2"/>
  <c r="T14148" i="2"/>
  <c r="T14149" i="2"/>
  <c r="T28993" i="2"/>
  <c r="T28994" i="2"/>
  <c r="T14150" i="2"/>
  <c r="T28995" i="2"/>
  <c r="T14151" i="2"/>
  <c r="T14152" i="2"/>
  <c r="T14153" i="2"/>
  <c r="T28996" i="2"/>
  <c r="T14154" i="2"/>
  <c r="T14155" i="2"/>
  <c r="T14156" i="2"/>
  <c r="T28997" i="2"/>
  <c r="T28998" i="2"/>
  <c r="T14157" i="2"/>
  <c r="T28999" i="2"/>
  <c r="T29000" i="2"/>
  <c r="T14158" i="2"/>
  <c r="T14159" i="2"/>
  <c r="T29001" i="2"/>
  <c r="T14160" i="2"/>
  <c r="T14161" i="2"/>
  <c r="T14162" i="2"/>
  <c r="T29002" i="2"/>
  <c r="T14163" i="2"/>
  <c r="T29003" i="2"/>
  <c r="T29004" i="2"/>
  <c r="T14164" i="2"/>
  <c r="T14165" i="2"/>
  <c r="T29005" i="2"/>
  <c r="T14166" i="2"/>
  <c r="T14167" i="2"/>
  <c r="T14168" i="2"/>
  <c r="T14169" i="2"/>
  <c r="T29006" i="2"/>
  <c r="T29007" i="2"/>
  <c r="T14170" i="2"/>
  <c r="T29008" i="2"/>
  <c r="T29009" i="2"/>
  <c r="T29010" i="2"/>
  <c r="T14171" i="2"/>
  <c r="T14172" i="2"/>
  <c r="T29011" i="2"/>
  <c r="T29012" i="2"/>
  <c r="T29013" i="2"/>
  <c r="T14173" i="2"/>
  <c r="T14174" i="2"/>
  <c r="T29014" i="2"/>
  <c r="T29015" i="2"/>
  <c r="T29016" i="2"/>
  <c r="T14175" i="2"/>
  <c r="T29017" i="2"/>
  <c r="T14176" i="2"/>
  <c r="T14177" i="2"/>
  <c r="T14178" i="2"/>
  <c r="T14179" i="2"/>
  <c r="T29018" i="2"/>
  <c r="T29019" i="2"/>
  <c r="T14180" i="2"/>
  <c r="T29020" i="2"/>
  <c r="T29021" i="2"/>
  <c r="T14181" i="2"/>
  <c r="T29022" i="2"/>
  <c r="T29023" i="2"/>
  <c r="T29024" i="2"/>
  <c r="T14182" i="2"/>
  <c r="T14183" i="2"/>
  <c r="T14184" i="2"/>
  <c r="T29025" i="2"/>
  <c r="T14185" i="2"/>
  <c r="T14186" i="2"/>
  <c r="T29026" i="2"/>
  <c r="T14187" i="2"/>
  <c r="T14188" i="2"/>
  <c r="T14189" i="2"/>
  <c r="T29027" i="2"/>
  <c r="T14190" i="2"/>
  <c r="T29028" i="2"/>
  <c r="T14191" i="2"/>
  <c r="T14192" i="2"/>
  <c r="T14193" i="2"/>
  <c r="T29029" i="2"/>
  <c r="T14194" i="2"/>
  <c r="T14195" i="2"/>
  <c r="T29030" i="2"/>
  <c r="T29031" i="2"/>
  <c r="T29032" i="2"/>
  <c r="T29033" i="2"/>
  <c r="T14196" i="2"/>
  <c r="T14197" i="2"/>
  <c r="T14198" i="2"/>
  <c r="T29034" i="2"/>
  <c r="T29035" i="2"/>
  <c r="T14199" i="2"/>
  <c r="T14200" i="2"/>
  <c r="T14201" i="2"/>
  <c r="T14202" i="2"/>
  <c r="T14203" i="2"/>
  <c r="T14204" i="2"/>
  <c r="T14205" i="2"/>
  <c r="T29036" i="2"/>
  <c r="T29037" i="2"/>
  <c r="T14206" i="2"/>
  <c r="T14207" i="2"/>
  <c r="T14208" i="2"/>
  <c r="T14209" i="2"/>
  <c r="T14210" i="2"/>
  <c r="T14211" i="2"/>
  <c r="T29038" i="2"/>
  <c r="T14212" i="2"/>
  <c r="T14213" i="2"/>
  <c r="T29039" i="2"/>
  <c r="T14214" i="2"/>
  <c r="T29040" i="2"/>
  <c r="T14215" i="2"/>
  <c r="T29041" i="2"/>
  <c r="T29042" i="2"/>
  <c r="T29043" i="2"/>
  <c r="T14216" i="2"/>
  <c r="T29044" i="2"/>
  <c r="T29045" i="2"/>
  <c r="T14217" i="2"/>
  <c r="T29046" i="2"/>
  <c r="T29047" i="2"/>
  <c r="T14218" i="2"/>
  <c r="T29048" i="2"/>
  <c r="T14219" i="2"/>
  <c r="T14220" i="2"/>
  <c r="T29049" i="2"/>
  <c r="T29050" i="2"/>
  <c r="T29051" i="2"/>
  <c r="T14221" i="2"/>
  <c r="T14222" i="2"/>
  <c r="T14223" i="2"/>
  <c r="T14224" i="2"/>
  <c r="T29052" i="2"/>
  <c r="T29053" i="2"/>
  <c r="T14225" i="2"/>
  <c r="T14226" i="2"/>
  <c r="T14227" i="2"/>
  <c r="T29054" i="2"/>
  <c r="T14228" i="2"/>
  <c r="T14229" i="2"/>
  <c r="T29055" i="2"/>
  <c r="T29056" i="2"/>
  <c r="T29057" i="2"/>
  <c r="T29058" i="2"/>
  <c r="T14230" i="2"/>
  <c r="T29059" i="2"/>
  <c r="T29060" i="2"/>
  <c r="T29061" i="2"/>
  <c r="T29062" i="2"/>
  <c r="T29063" i="2"/>
  <c r="T14231" i="2"/>
  <c r="T29064" i="2"/>
  <c r="T14232" i="2"/>
  <c r="T14233" i="2"/>
  <c r="T29065" i="2"/>
  <c r="T14234" i="2"/>
  <c r="T29066" i="2"/>
  <c r="T29067" i="2"/>
  <c r="T14235" i="2"/>
  <c r="T14236" i="2"/>
  <c r="T29068" i="2"/>
  <c r="T29069" i="2"/>
  <c r="T29070" i="2"/>
  <c r="T29071" i="2"/>
  <c r="T29072" i="2"/>
  <c r="T14237" i="2"/>
  <c r="T14238" i="2"/>
  <c r="T14239" i="2"/>
  <c r="T29073" i="2"/>
  <c r="T14240" i="2"/>
  <c r="T14241" i="2"/>
  <c r="T14242" i="2"/>
  <c r="T29074" i="2"/>
  <c r="T14243" i="2"/>
  <c r="T29075" i="2"/>
  <c r="T29076" i="2"/>
  <c r="T29077" i="2"/>
  <c r="T14244" i="2"/>
  <c r="T14245" i="2"/>
  <c r="T14246" i="2"/>
  <c r="T29078" i="2"/>
  <c r="T14247" i="2"/>
  <c r="T29079" i="2"/>
  <c r="T29080" i="2"/>
  <c r="T14248" i="2"/>
  <c r="T29081" i="2"/>
  <c r="T29082" i="2"/>
  <c r="T14249" i="2"/>
  <c r="T29083" i="2"/>
  <c r="T29084" i="2"/>
  <c r="T29085" i="2"/>
  <c r="T29086" i="2"/>
  <c r="T14250" i="2"/>
  <c r="T14251" i="2"/>
  <c r="T29087" i="2"/>
  <c r="T14252" i="2"/>
  <c r="T29088" i="2"/>
  <c r="T14253" i="2"/>
  <c r="T14254" i="2"/>
  <c r="T14255" i="2"/>
  <c r="T29089" i="2"/>
  <c r="T29090" i="2"/>
  <c r="T14256" i="2"/>
  <c r="T14257" i="2"/>
  <c r="T29091" i="2"/>
  <c r="T14258" i="2"/>
  <c r="T29092" i="2"/>
  <c r="T14259" i="2"/>
  <c r="T29093" i="2"/>
  <c r="T14260" i="2"/>
  <c r="T14261" i="2"/>
  <c r="T29094" i="2"/>
  <c r="T29095" i="2"/>
  <c r="T29096" i="2"/>
  <c r="T14262" i="2"/>
  <c r="T14263" i="2"/>
  <c r="T29097" i="2"/>
  <c r="T14264" i="2"/>
  <c r="T29098" i="2"/>
  <c r="T29099" i="2"/>
  <c r="T14265" i="2"/>
  <c r="T29100" i="2"/>
  <c r="T14266" i="2"/>
  <c r="T14267" i="2"/>
  <c r="T14268" i="2"/>
  <c r="T29101" i="2"/>
  <c r="T29102" i="2"/>
  <c r="T14269" i="2"/>
  <c r="T29103" i="2"/>
  <c r="T29104" i="2"/>
  <c r="T14270" i="2"/>
  <c r="T29105" i="2"/>
  <c r="T14271" i="2"/>
  <c r="T29106" i="2"/>
  <c r="T14272" i="2"/>
  <c r="T14273" i="2"/>
  <c r="T29107" i="2"/>
  <c r="T29108" i="2"/>
  <c r="T14274" i="2"/>
  <c r="T14275" i="2"/>
  <c r="T14276" i="2"/>
  <c r="T29109" i="2"/>
  <c r="T29110" i="2"/>
  <c r="T29111" i="2"/>
  <c r="T29112" i="2"/>
  <c r="T29113" i="2"/>
  <c r="T14277" i="2"/>
  <c r="T14278" i="2"/>
  <c r="T14279" i="2"/>
  <c r="T29114" i="2"/>
  <c r="T14280" i="2"/>
  <c r="T29115" i="2"/>
  <c r="T14281" i="2"/>
  <c r="T29116" i="2"/>
  <c r="T14282" i="2"/>
  <c r="T14283" i="2"/>
  <c r="T14284" i="2"/>
  <c r="T14285" i="2"/>
  <c r="T29117" i="2"/>
  <c r="T14286" i="2"/>
  <c r="T14287" i="2"/>
  <c r="T29118" i="2"/>
  <c r="T14288" i="2"/>
  <c r="T29119" i="2"/>
  <c r="T29120" i="2"/>
  <c r="T29121" i="2"/>
  <c r="T29122" i="2"/>
  <c r="T29123" i="2"/>
  <c r="T29124" i="2"/>
  <c r="T14289" i="2"/>
  <c r="T14290" i="2"/>
  <c r="T29125" i="2"/>
  <c r="T14291" i="2"/>
  <c r="T29126" i="2"/>
  <c r="T29127" i="2"/>
  <c r="T29128" i="2"/>
  <c r="T29129" i="2"/>
  <c r="T14292" i="2"/>
  <c r="T29130" i="2"/>
  <c r="T14293" i="2"/>
  <c r="T14294" i="2"/>
  <c r="T14295" i="2"/>
  <c r="T29131" i="2"/>
  <c r="T14296" i="2"/>
  <c r="T14297" i="2"/>
  <c r="T29132" i="2"/>
  <c r="T14298" i="2"/>
  <c r="T29133" i="2"/>
  <c r="T14299" i="2"/>
  <c r="T14300" i="2"/>
  <c r="T14301" i="2"/>
  <c r="T29134" i="2"/>
  <c r="T29135" i="2"/>
  <c r="T29136" i="2"/>
  <c r="T14302" i="2"/>
  <c r="T29137" i="2"/>
  <c r="T14303" i="2"/>
  <c r="T14304" i="2"/>
  <c r="T29138" i="2"/>
  <c r="T14305" i="2"/>
  <c r="T14306" i="2"/>
  <c r="T14307" i="2"/>
  <c r="T14308" i="2"/>
  <c r="T14309" i="2"/>
  <c r="T29139" i="2"/>
  <c r="T14310" i="2"/>
  <c r="T14311" i="2"/>
  <c r="T14312" i="2"/>
  <c r="T29140" i="2"/>
  <c r="T29141" i="2"/>
  <c r="T14313" i="2"/>
  <c r="T14314" i="2"/>
  <c r="T14315" i="2"/>
  <c r="T14316" i="2"/>
  <c r="T14317" i="2"/>
  <c r="T29142" i="2"/>
  <c r="T14318" i="2"/>
  <c r="T14319" i="2"/>
  <c r="T14320" i="2"/>
  <c r="T14321" i="2"/>
  <c r="T14322" i="2"/>
  <c r="T29143" i="2"/>
  <c r="T29144" i="2"/>
  <c r="T14323" i="2"/>
  <c r="T14324" i="2"/>
  <c r="T14325" i="2"/>
  <c r="T29145" i="2"/>
  <c r="T29146" i="2"/>
  <c r="T14326" i="2"/>
  <c r="T29147" i="2"/>
  <c r="T29148" i="2"/>
  <c r="T29149" i="2"/>
  <c r="T14327" i="2"/>
  <c r="T29150" i="2"/>
  <c r="T29151" i="2"/>
  <c r="T14328" i="2"/>
  <c r="T14329" i="2"/>
  <c r="T29152" i="2"/>
  <c r="T29153" i="2"/>
  <c r="T14330" i="2"/>
  <c r="T14331" i="2"/>
  <c r="T29154" i="2"/>
  <c r="T14332" i="2"/>
  <c r="T29155" i="2"/>
  <c r="T14333" i="2"/>
  <c r="T14334" i="2"/>
  <c r="T14335" i="2"/>
  <c r="T14336" i="2"/>
  <c r="T29156" i="2"/>
  <c r="T14337" i="2"/>
  <c r="T14338" i="2"/>
  <c r="T14339" i="2"/>
  <c r="T14340" i="2"/>
  <c r="T14341" i="2"/>
  <c r="T29157" i="2"/>
  <c r="T29158" i="2"/>
  <c r="T14342" i="2"/>
  <c r="T14343" i="2"/>
  <c r="T29159" i="2"/>
  <c r="T14344" i="2"/>
  <c r="T14345" i="2"/>
  <c r="T29160" i="2"/>
  <c r="T29161" i="2"/>
  <c r="T14346" i="2"/>
  <c r="T14347" i="2"/>
  <c r="T14348" i="2"/>
  <c r="T29162" i="2"/>
  <c r="T29163" i="2"/>
  <c r="T14349" i="2"/>
  <c r="T14350" i="2"/>
  <c r="T14351" i="2"/>
  <c r="T29164" i="2"/>
  <c r="T14352" i="2"/>
  <c r="T29165" i="2"/>
  <c r="T29166" i="2"/>
  <c r="T29167" i="2"/>
  <c r="T14353" i="2"/>
  <c r="T14354" i="2"/>
  <c r="T14355" i="2"/>
  <c r="T29168" i="2"/>
  <c r="T29169" i="2"/>
  <c r="T14356" i="2"/>
  <c r="T14357" i="2"/>
  <c r="T14358" i="2"/>
  <c r="T14359" i="2"/>
  <c r="T14360" i="2"/>
  <c r="T29170" i="2"/>
  <c r="T14361" i="2"/>
  <c r="T14362" i="2"/>
  <c r="T14363" i="2"/>
  <c r="T14364" i="2"/>
  <c r="T14365" i="2"/>
  <c r="T14366" i="2"/>
  <c r="T29171" i="2"/>
  <c r="T14367" i="2"/>
  <c r="T14368" i="2"/>
  <c r="T29172" i="2"/>
  <c r="T29173" i="2"/>
  <c r="T14369" i="2"/>
  <c r="T14370" i="2"/>
  <c r="T14371" i="2"/>
  <c r="T29174" i="2"/>
  <c r="T14372" i="2"/>
  <c r="T29175" i="2"/>
  <c r="T14373" i="2"/>
  <c r="T14374" i="2"/>
  <c r="T14375" i="2"/>
  <c r="T14376" i="2"/>
  <c r="T29176" i="2"/>
  <c r="T14377" i="2"/>
  <c r="T14378" i="2"/>
  <c r="T29177" i="2"/>
  <c r="T14379" i="2"/>
  <c r="T29178" i="2"/>
  <c r="T14380" i="2"/>
  <c r="T14381" i="2"/>
  <c r="T14382" i="2"/>
  <c r="T14383" i="2"/>
  <c r="T14384" i="2"/>
  <c r="T29179" i="2"/>
  <c r="T14385" i="2"/>
  <c r="T29180" i="2"/>
  <c r="T14386" i="2"/>
  <c r="T14387" i="2"/>
  <c r="T29181" i="2"/>
  <c r="T14388" i="2"/>
  <c r="T14389" i="2"/>
  <c r="T14390" i="2"/>
  <c r="T14391" i="2"/>
  <c r="T14392" i="2"/>
  <c r="T14393" i="2"/>
  <c r="T29182" i="2"/>
  <c r="T14394" i="2"/>
  <c r="T14395" i="2"/>
  <c r="T14396" i="2"/>
  <c r="T14397" i="2"/>
  <c r="T14398" i="2"/>
  <c r="T14399" i="2"/>
  <c r="T14400" i="2"/>
  <c r="T14401" i="2"/>
  <c r="T14402" i="2"/>
  <c r="T14403" i="2"/>
  <c r="T29183" i="2"/>
  <c r="T14404" i="2"/>
  <c r="T14405" i="2"/>
  <c r="T14406" i="2"/>
  <c r="T14407" i="2"/>
  <c r="T14408" i="2"/>
  <c r="T14409" i="2"/>
  <c r="T14410" i="2"/>
  <c r="T14411" i="2"/>
  <c r="T14412" i="2"/>
  <c r="T14413" i="2"/>
  <c r="T14414" i="2"/>
  <c r="T14415" i="2"/>
  <c r="T14416" i="2"/>
  <c r="T14417" i="2"/>
  <c r="T14418" i="2"/>
  <c r="T14419" i="2"/>
  <c r="T29184" i="2"/>
  <c r="T14420" i="2"/>
  <c r="T14421" i="2"/>
  <c r="T14422" i="2"/>
  <c r="T14423" i="2"/>
  <c r="T14424" i="2"/>
  <c r="T14425" i="2"/>
  <c r="T14426" i="2"/>
  <c r="T29185" i="2"/>
  <c r="T14427" i="2"/>
  <c r="T14428" i="2"/>
  <c r="T14429" i="2"/>
  <c r="T14430" i="2"/>
  <c r="T14431" i="2"/>
  <c r="T14432" i="2"/>
  <c r="T29186" i="2"/>
  <c r="T29187" i="2"/>
  <c r="T29188" i="2"/>
  <c r="T14433" i="2"/>
  <c r="T29189" i="2"/>
  <c r="T14434" i="2"/>
  <c r="T29190" i="2"/>
  <c r="T14435" i="2"/>
  <c r="T14436" i="2"/>
  <c r="T29191" i="2"/>
  <c r="T14437" i="2"/>
  <c r="T29192" i="2"/>
  <c r="T29193" i="2"/>
  <c r="T14438" i="2"/>
  <c r="T14439" i="2"/>
  <c r="T14440" i="2"/>
  <c r="T14441" i="2"/>
  <c r="T14442" i="2"/>
  <c r="T14443" i="2"/>
  <c r="T29194" i="2"/>
  <c r="T14444" i="2"/>
  <c r="T14445" i="2"/>
  <c r="T29195" i="2"/>
  <c r="T14446" i="2"/>
  <c r="T14447" i="2"/>
  <c r="T14448" i="2"/>
  <c r="T14449" i="2"/>
  <c r="T14450" i="2"/>
  <c r="T29196" i="2"/>
  <c r="T14451" i="2"/>
  <c r="T14452" i="2"/>
  <c r="T29197" i="2"/>
  <c r="T14453" i="2"/>
  <c r="T29198" i="2"/>
  <c r="T29199" i="2"/>
  <c r="T14454" i="2"/>
  <c r="T29200" i="2"/>
  <c r="T29201" i="2"/>
  <c r="T29202" i="2"/>
  <c r="T29203" i="2"/>
  <c r="T29204" i="2"/>
  <c r="T29205" i="2"/>
  <c r="T29206" i="2"/>
  <c r="T14455" i="2"/>
  <c r="T14456" i="2"/>
  <c r="T14457" i="2"/>
  <c r="T14458" i="2"/>
  <c r="T14459" i="2"/>
  <c r="T29207" i="2"/>
  <c r="T29208" i="2"/>
  <c r="T14460" i="2"/>
  <c r="T14461" i="2"/>
  <c r="T14462" i="2"/>
  <c r="T29209" i="2"/>
  <c r="T14463" i="2"/>
  <c r="T29210" i="2"/>
  <c r="T29211" i="2"/>
  <c r="T14464" i="2"/>
  <c r="T29212" i="2"/>
  <c r="T29213" i="2"/>
  <c r="T14465" i="2"/>
  <c r="T29214" i="2"/>
  <c r="T14466" i="2"/>
  <c r="T14467" i="2"/>
  <c r="T14468" i="2"/>
  <c r="T14469" i="2"/>
  <c r="T14470" i="2"/>
  <c r="T14471" i="2"/>
  <c r="T29215" i="2"/>
  <c r="T29216" i="2"/>
  <c r="T14472" i="2"/>
  <c r="T14473" i="2"/>
  <c r="T29217" i="2"/>
  <c r="T14474" i="2"/>
  <c r="T14475" i="2"/>
  <c r="T29218" i="2"/>
  <c r="T29219" i="2"/>
  <c r="T29220" i="2"/>
  <c r="T14476" i="2"/>
  <c r="T14477" i="2"/>
  <c r="T14478" i="2"/>
  <c r="T14479" i="2"/>
  <c r="T29221" i="2"/>
  <c r="T14480" i="2"/>
  <c r="T14481" i="2"/>
  <c r="T29222" i="2"/>
  <c r="T14482" i="2"/>
  <c r="T14483" i="2"/>
  <c r="T14484" i="2"/>
  <c r="T29223" i="2"/>
  <c r="T29224" i="2"/>
  <c r="T29225" i="2"/>
  <c r="T14485" i="2"/>
  <c r="T14486" i="2"/>
  <c r="T29226" i="2"/>
  <c r="T14487" i="2"/>
  <c r="T14488" i="2"/>
  <c r="T14489" i="2"/>
  <c r="T14490" i="2"/>
  <c r="T14491" i="2"/>
  <c r="T14492" i="2"/>
  <c r="T14493" i="2"/>
  <c r="T14494" i="2"/>
  <c r="T14495" i="2"/>
  <c r="T14496" i="2"/>
  <c r="T29227" i="2"/>
  <c r="T29228" i="2"/>
  <c r="T29229" i="2"/>
  <c r="T29230" i="2"/>
  <c r="T29231" i="2"/>
  <c r="T29232" i="2"/>
  <c r="T14497" i="2"/>
  <c r="T14498" i="2"/>
  <c r="T14499" i="2"/>
  <c r="T14500" i="2"/>
  <c r="T29233" i="2"/>
  <c r="T14501" i="2"/>
  <c r="T14502" i="2"/>
  <c r="T14503" i="2"/>
  <c r="T14504" i="2"/>
  <c r="T14505" i="2"/>
  <c r="T29234" i="2"/>
  <c r="T29235" i="2"/>
  <c r="T29236" i="2"/>
  <c r="T14506" i="2"/>
  <c r="T29237" i="2"/>
  <c r="T14507" i="2"/>
  <c r="T29238" i="2"/>
  <c r="T14508" i="2"/>
  <c r="T14509" i="2"/>
  <c r="T14510" i="2"/>
  <c r="T14511" i="2"/>
  <c r="T14512" i="2"/>
  <c r="T14513" i="2"/>
  <c r="T14514" i="2"/>
  <c r="T14515" i="2"/>
  <c r="T14516" i="2"/>
  <c r="T29239" i="2"/>
  <c r="T14517" i="2"/>
  <c r="T14518" i="2"/>
  <c r="T14519" i="2"/>
  <c r="T14520" i="2"/>
  <c r="T14521" i="2"/>
  <c r="T29240" i="2"/>
  <c r="T14522" i="2"/>
  <c r="T14523" i="2"/>
  <c r="T14524" i="2"/>
  <c r="T14525" i="2"/>
  <c r="T29241" i="2"/>
  <c r="T14526" i="2"/>
  <c r="T14527" i="2"/>
  <c r="T29242" i="2"/>
  <c r="T14528" i="2"/>
  <c r="T14529" i="2"/>
  <c r="T29243" i="2"/>
  <c r="T14530" i="2"/>
  <c r="T29244" i="2"/>
  <c r="T14531" i="2"/>
  <c r="T14532" i="2"/>
  <c r="T29245" i="2"/>
  <c r="T14533" i="2"/>
  <c r="T29246" i="2"/>
  <c r="T29247" i="2"/>
  <c r="T29248" i="2"/>
  <c r="T14534" i="2"/>
  <c r="T29249" i="2"/>
  <c r="T14535" i="2"/>
  <c r="T29250" i="2"/>
  <c r="T14536" i="2"/>
  <c r="T14537" i="2"/>
  <c r="T29251" i="2"/>
  <c r="T14538" i="2"/>
  <c r="T14539" i="2"/>
  <c r="T29252" i="2"/>
  <c r="T14540" i="2"/>
  <c r="T29253" i="2"/>
  <c r="T14541" i="2"/>
  <c r="T14542" i="2"/>
  <c r="T29254" i="2"/>
  <c r="T14543" i="2"/>
  <c r="T29255" i="2"/>
  <c r="T29256" i="2"/>
  <c r="T29257" i="2"/>
  <c r="T29258" i="2"/>
  <c r="T29259" i="2"/>
  <c r="T29260" i="2"/>
  <c r="T29261" i="2"/>
  <c r="T29262" i="2"/>
  <c r="T14544" i="2"/>
  <c r="T29263" i="2"/>
  <c r="T29264" i="2"/>
  <c r="T14545" i="2"/>
  <c r="T29265" i="2"/>
  <c r="T29266" i="2"/>
  <c r="T29267" i="2"/>
  <c r="T14546" i="2"/>
  <c r="T29268" i="2"/>
  <c r="T14547" i="2"/>
  <c r="T29269" i="2"/>
  <c r="T14548" i="2"/>
  <c r="T14549" i="2"/>
  <c r="T14550" i="2"/>
  <c r="T14551" i="2"/>
  <c r="T14552" i="2"/>
  <c r="T29270" i="2"/>
  <c r="T14553" i="2"/>
  <c r="T14554" i="2"/>
  <c r="T29271" i="2"/>
  <c r="T14555" i="2"/>
  <c r="T14556" i="2"/>
  <c r="T29272" i="2"/>
  <c r="T14557" i="2"/>
  <c r="T29273" i="2"/>
  <c r="T29274" i="2"/>
  <c r="T14558" i="2"/>
  <c r="T29275" i="2"/>
  <c r="T29276" i="2"/>
  <c r="T29277" i="2"/>
  <c r="T14559" i="2"/>
  <c r="T14560" i="2"/>
  <c r="T14561" i="2"/>
  <c r="T14562" i="2"/>
  <c r="T14563" i="2"/>
  <c r="T29278" i="2"/>
  <c r="T14564" i="2"/>
  <c r="T14565" i="2"/>
  <c r="T14566" i="2"/>
  <c r="T29279" i="2"/>
  <c r="T14567" i="2"/>
  <c r="T29280" i="2"/>
  <c r="T14568" i="2"/>
  <c r="T14569" i="2"/>
  <c r="T29281" i="2"/>
  <c r="T29282" i="2"/>
  <c r="T29283" i="2"/>
  <c r="T29284" i="2"/>
  <c r="T29285" i="2"/>
  <c r="T14570" i="2"/>
  <c r="T29286" i="2"/>
  <c r="T14571" i="2"/>
  <c r="T14572" i="2"/>
  <c r="T29287" i="2"/>
  <c r="T29288" i="2"/>
  <c r="T29289" i="2"/>
  <c r="T29290" i="2"/>
  <c r="T29291" i="2"/>
  <c r="T14573" i="2"/>
  <c r="T29292" i="2"/>
  <c r="T14574" i="2"/>
  <c r="T14575" i="2"/>
  <c r="T14576" i="2"/>
  <c r="T14577" i="2"/>
  <c r="T14578" i="2"/>
  <c r="T14579" i="2"/>
  <c r="T14580" i="2"/>
  <c r="T14581" i="2"/>
  <c r="T14582" i="2"/>
  <c r="T29293" i="2"/>
  <c r="T29294" i="2"/>
  <c r="T29295" i="2"/>
  <c r="T29296" i="2"/>
  <c r="T29297" i="2"/>
  <c r="T29298" i="2"/>
  <c r="T14583" i="2"/>
  <c r="T14584" i="2"/>
  <c r="T29299" i="2"/>
  <c r="T14585" i="2"/>
  <c r="T14586" i="2"/>
  <c r="T14587" i="2"/>
  <c r="T29300" i="2"/>
  <c r="T29301" i="2"/>
  <c r="T14588" i="2"/>
  <c r="T29302" i="2"/>
  <c r="T14589" i="2"/>
  <c r="T14590" i="2"/>
  <c r="T29303" i="2"/>
  <c r="T29304" i="2"/>
  <c r="T14591" i="2"/>
  <c r="T14592" i="2"/>
  <c r="T29305" i="2"/>
  <c r="T29306" i="2"/>
  <c r="T29307" i="2"/>
  <c r="T14593" i="2"/>
  <c r="T29308" i="2"/>
  <c r="T14594" i="2"/>
  <c r="T29309" i="2"/>
  <c r="T29310" i="2"/>
  <c r="T14595" i="2"/>
  <c r="T14596" i="2"/>
  <c r="T14597" i="2"/>
  <c r="T14598" i="2"/>
  <c r="T14599" i="2"/>
  <c r="T14600" i="2"/>
  <c r="T14601" i="2"/>
  <c r="T29311" i="2"/>
  <c r="T29312" i="2"/>
  <c r="T29313" i="2"/>
  <c r="T14602" i="2"/>
  <c r="T29314" i="2"/>
  <c r="T29315" i="2"/>
  <c r="T29316" i="2"/>
  <c r="T14603" i="2"/>
  <c r="T14604" i="2"/>
  <c r="T29317" i="2"/>
  <c r="T14605" i="2"/>
  <c r="T29318" i="2"/>
  <c r="T29319" i="2"/>
  <c r="T29320" i="2"/>
  <c r="T29321" i="2"/>
  <c r="T29322" i="2"/>
  <c r="T14606" i="2"/>
  <c r="T14607" i="2"/>
  <c r="T29323" i="2"/>
  <c r="T14608" i="2"/>
  <c r="T14609" i="2"/>
  <c r="T29324" i="2"/>
  <c r="T14610" i="2"/>
  <c r="T14611" i="2"/>
  <c r="T14612" i="2"/>
  <c r="T14613" i="2"/>
  <c r="T14614" i="2"/>
  <c r="T14615" i="2"/>
  <c r="T14616" i="2"/>
  <c r="T14617" i="2"/>
  <c r="T29325" i="2"/>
  <c r="T14618" i="2"/>
  <c r="T14619" i="2"/>
  <c r="T14620" i="2"/>
  <c r="T14621" i="2"/>
  <c r="T14622" i="2"/>
  <c r="T14623" i="2"/>
  <c r="T14624" i="2"/>
  <c r="T14625" i="2"/>
  <c r="T29326" i="2"/>
  <c r="T14626" i="2"/>
  <c r="T29327" i="2"/>
  <c r="T14627" i="2"/>
  <c r="T14628" i="2"/>
  <c r="T29328" i="2"/>
  <c r="T29329" i="2"/>
  <c r="T14629" i="2"/>
  <c r="T14630" i="2"/>
  <c r="T29330" i="2"/>
  <c r="T14631" i="2"/>
  <c r="T14632" i="2"/>
  <c r="T29331" i="2"/>
  <c r="T14633" i="2"/>
  <c r="T14634" i="2"/>
  <c r="T14635" i="2"/>
  <c r="T14636" i="2"/>
  <c r="T29332" i="2"/>
  <c r="T14637" i="2"/>
  <c r="T14638" i="2"/>
  <c r="T14639" i="2"/>
  <c r="T14640" i="2"/>
  <c r="T14641" i="2"/>
  <c r="T14642" i="2"/>
  <c r="T14643" i="2"/>
  <c r="T14644" i="2"/>
  <c r="T14645" i="2"/>
  <c r="T14646" i="2"/>
  <c r="T14647" i="2"/>
  <c r="T29333" i="2"/>
  <c r="T14648" i="2"/>
  <c r="T29334" i="2"/>
  <c r="T29335" i="2"/>
  <c r="T14649" i="2"/>
  <c r="T14650" i="2"/>
  <c r="T14651" i="2"/>
  <c r="T29336" i="2"/>
  <c r="T29337" i="2"/>
  <c r="T29338" i="2"/>
  <c r="T29339" i="2"/>
  <c r="T14652" i="2"/>
  <c r="T29340" i="2"/>
  <c r="T29341" i="2"/>
  <c r="T29342" i="2"/>
  <c r="T29343" i="2"/>
  <c r="T29344" i="2"/>
  <c r="T29345" i="2"/>
  <c r="T29346" i="2"/>
  <c r="T29347" i="2"/>
  <c r="T14653" i="2"/>
  <c r="T14654" i="2"/>
  <c r="T14655" i="2"/>
  <c r="T29348" i="2"/>
  <c r="T29349" i="2"/>
  <c r="T29350" i="2"/>
  <c r="T14656" i="2"/>
  <c r="T14657" i="2"/>
  <c r="T29351" i="2"/>
  <c r="T14658" i="2"/>
  <c r="T14659" i="2"/>
  <c r="T14660" i="2"/>
  <c r="T29352" i="2"/>
  <c r="T14661" i="2"/>
  <c r="T14662" i="2"/>
  <c r="T14663" i="2"/>
  <c r="T29353" i="2"/>
  <c r="T14664" i="2"/>
  <c r="T14665" i="2"/>
  <c r="T14666" i="2"/>
  <c r="T29354" i="2"/>
  <c r="T29355" i="2"/>
  <c r="T29356" i="2"/>
  <c r="T29357" i="2"/>
  <c r="T14667" i="2"/>
  <c r="T29358" i="2"/>
  <c r="T14668" i="2"/>
  <c r="T29359" i="2"/>
  <c r="T14669" i="2"/>
  <c r="T29360" i="2"/>
  <c r="T29361" i="2"/>
  <c r="T14670" i="2"/>
  <c r="T14671" i="2"/>
  <c r="T14672" i="2"/>
  <c r="T14673" i="2"/>
  <c r="T29362" i="2"/>
  <c r="T14674" i="2"/>
  <c r="T14675" i="2"/>
  <c r="T29363" i="2"/>
  <c r="T14676" i="2"/>
  <c r="T29364" i="2"/>
  <c r="T14677" i="2"/>
  <c r="T29365" i="2"/>
  <c r="T14678" i="2"/>
  <c r="T29366" i="2"/>
  <c r="T29367" i="2"/>
  <c r="T29368" i="2"/>
  <c r="T29369" i="2"/>
  <c r="T14679" i="2"/>
  <c r="T29370" i="2"/>
  <c r="T14680" i="2"/>
  <c r="T29371" i="2"/>
  <c r="T29372" i="2"/>
  <c r="T14681" i="2"/>
  <c r="T14682" i="2"/>
  <c r="T14683" i="2"/>
  <c r="T29373" i="2"/>
  <c r="T29374" i="2"/>
  <c r="T29375" i="2"/>
  <c r="T14684" i="2"/>
  <c r="T14685" i="2"/>
  <c r="T14686" i="2"/>
  <c r="T14687" i="2"/>
  <c r="T14688" i="2"/>
  <c r="T29376" i="2"/>
  <c r="T14689" i="2"/>
  <c r="T14690" i="2"/>
  <c r="T29377" i="2"/>
  <c r="T29378" i="2"/>
  <c r="T14691" i="2"/>
  <c r="T14692" i="2"/>
  <c r="T14693" i="2"/>
  <c r="T29379" i="2"/>
  <c r="T14694" i="2"/>
  <c r="T29380" i="2"/>
  <c r="T29381" i="2"/>
  <c r="T14695" i="2"/>
  <c r="T14696" i="2"/>
  <c r="T29382" i="2"/>
  <c r="T29383" i="2"/>
  <c r="T29384" i="2"/>
  <c r="T14697" i="2"/>
  <c r="T29385" i="2"/>
  <c r="T29386" i="2"/>
  <c r="T14698" i="2"/>
  <c r="T14699" i="2"/>
  <c r="T29387" i="2"/>
  <c r="T14700" i="2"/>
  <c r="T14701" i="2"/>
  <c r="T29388" i="2"/>
  <c r="T14702" i="2"/>
  <c r="T14703" i="2"/>
  <c r="T14704" i="2"/>
  <c r="T29389" i="2"/>
  <c r="T29390" i="2"/>
  <c r="T14705" i="2"/>
  <c r="T29391" i="2"/>
  <c r="T29392" i="2"/>
  <c r="T29393" i="2"/>
  <c r="T14706" i="2"/>
  <c r="T29394" i="2"/>
  <c r="T29395" i="2"/>
  <c r="T14707" i="2"/>
  <c r="T29396" i="2"/>
  <c r="T29397" i="2"/>
  <c r="T29398" i="2"/>
  <c r="T29399" i="2"/>
  <c r="T29400" i="2"/>
  <c r="T14708" i="2"/>
  <c r="T29401" i="2"/>
  <c r="T29402" i="2"/>
  <c r="T29403" i="2"/>
  <c r="T29404" i="2"/>
  <c r="T14709" i="2"/>
  <c r="T29405" i="2"/>
  <c r="T29406" i="2"/>
  <c r="T14710" i="2"/>
  <c r="T14711" i="2"/>
  <c r="T29407" i="2"/>
  <c r="T29408" i="2"/>
  <c r="T14712" i="2"/>
  <c r="T14713" i="2"/>
  <c r="T29409" i="2"/>
  <c r="T14714" i="2"/>
  <c r="T29410" i="2"/>
  <c r="T29411" i="2"/>
  <c r="T29412" i="2"/>
  <c r="T29413" i="2"/>
  <c r="T14715" i="2"/>
  <c r="T14716" i="2"/>
  <c r="T14717" i="2"/>
  <c r="T29414" i="2"/>
  <c r="T29415" i="2"/>
  <c r="T29416" i="2"/>
  <c r="T29417" i="2"/>
  <c r="T29418" i="2"/>
  <c r="T14718" i="2"/>
  <c r="T29419" i="2"/>
  <c r="T14719" i="2"/>
  <c r="T29420" i="2"/>
  <c r="T14720" i="2"/>
  <c r="T29421" i="2"/>
  <c r="T14721" i="2"/>
  <c r="T29422" i="2"/>
  <c r="T14722" i="2"/>
  <c r="T14723" i="2"/>
  <c r="T14724" i="2"/>
  <c r="T14725" i="2"/>
  <c r="T29423" i="2"/>
  <c r="T14726" i="2"/>
  <c r="T29424" i="2"/>
  <c r="T29425" i="2"/>
  <c r="T14727" i="2"/>
  <c r="T29426" i="2"/>
  <c r="T29427" i="2"/>
  <c r="T14728" i="2"/>
  <c r="T14729" i="2"/>
  <c r="T14730" i="2"/>
  <c r="T29428" i="2"/>
  <c r="T14731" i="2"/>
  <c r="T29429" i="2"/>
  <c r="T29430" i="2"/>
  <c r="T14732" i="2"/>
  <c r="T14733" i="2"/>
  <c r="T14734" i="2"/>
  <c r="T14735" i="2"/>
  <c r="T29431" i="2"/>
  <c r="T29432" i="2"/>
  <c r="T29433" i="2"/>
  <c r="T29434" i="2"/>
  <c r="T14736" i="2"/>
  <c r="T29435" i="2"/>
  <c r="T14737" i="2"/>
  <c r="T14738" i="2"/>
  <c r="T14739" i="2"/>
  <c r="T14740" i="2"/>
  <c r="T14741" i="2"/>
  <c r="T14742" i="2"/>
  <c r="T14743" i="2"/>
  <c r="T14744" i="2"/>
  <c r="T29436" i="2"/>
  <c r="T29437" i="2"/>
  <c r="T29438" i="2"/>
  <c r="T29439" i="2"/>
  <c r="T14745" i="2"/>
  <c r="T14746" i="2"/>
  <c r="T14747" i="2"/>
  <c r="T14748" i="2"/>
  <c r="T14749" i="2"/>
  <c r="T14750" i="2"/>
  <c r="T29440" i="2"/>
  <c r="T14751" i="2"/>
  <c r="T14752" i="2"/>
  <c r="T14753" i="2"/>
  <c r="T14754" i="2"/>
  <c r="T29441" i="2"/>
  <c r="T29442" i="2"/>
  <c r="T14755" i="2"/>
  <c r="T14756" i="2"/>
  <c r="T14757" i="2"/>
  <c r="T29443" i="2"/>
  <c r="T14758" i="2"/>
  <c r="T14759" i="2"/>
  <c r="T14760" i="2"/>
  <c r="T14761" i="2"/>
  <c r="T14762" i="2"/>
  <c r="T29444" i="2"/>
  <c r="T14763" i="2"/>
  <c r="T14764" i="2"/>
  <c r="T14765" i="2"/>
  <c r="T14766" i="2"/>
  <c r="T14767" i="2"/>
  <c r="T29445" i="2"/>
  <c r="T14768" i="2"/>
  <c r="T14769" i="2"/>
  <c r="T29446" i="2"/>
  <c r="T14770" i="2"/>
  <c r="T14771" i="2"/>
  <c r="T14772" i="2"/>
  <c r="T29447" i="2"/>
  <c r="T29448" i="2"/>
  <c r="T29449" i="2"/>
  <c r="T14773" i="2"/>
  <c r="T29450" i="2"/>
  <c r="T29451" i="2"/>
  <c r="T29452" i="2"/>
  <c r="T29453" i="2"/>
  <c r="T29454" i="2"/>
  <c r="T14774" i="2"/>
  <c r="T14775" i="2"/>
  <c r="T14776" i="2"/>
  <c r="T14777" i="2"/>
  <c r="T29455" i="2"/>
  <c r="T29456" i="2"/>
  <c r="T29457" i="2"/>
  <c r="T14778" i="2"/>
  <c r="T14779" i="2"/>
  <c r="T14780" i="2"/>
  <c r="T29458" i="2"/>
  <c r="T14781" i="2"/>
  <c r="T14782" i="2"/>
  <c r="T14783" i="2"/>
  <c r="T14784" i="2"/>
  <c r="T14785" i="2"/>
  <c r="T14786" i="2"/>
  <c r="T14787" i="2"/>
  <c r="T14788" i="2"/>
  <c r="T14789" i="2"/>
  <c r="T14790" i="2"/>
  <c r="T14791" i="2"/>
  <c r="T29459" i="2"/>
  <c r="T29460" i="2"/>
  <c r="T14792" i="2"/>
  <c r="T14793" i="2"/>
  <c r="T29461" i="2"/>
  <c r="T29462" i="2"/>
  <c r="T14794" i="2"/>
  <c r="T14795" i="2"/>
  <c r="T29463" i="2"/>
  <c r="T29464" i="2"/>
  <c r="T29465" i="2"/>
  <c r="T29466" i="2"/>
  <c r="T29467" i="2"/>
  <c r="T29468" i="2"/>
  <c r="T29469" i="2"/>
  <c r="T14796" i="2"/>
  <c r="T29470" i="2"/>
  <c r="T29471" i="2"/>
  <c r="T29472" i="2"/>
  <c r="T29473" i="2"/>
  <c r="T14797" i="2"/>
  <c r="T14798" i="2"/>
  <c r="T14799" i="2"/>
  <c r="T29474" i="2"/>
  <c r="T14800" i="2"/>
  <c r="T14801" i="2"/>
  <c r="T29475" i="2"/>
  <c r="T29476" i="2"/>
  <c r="T29477" i="2"/>
  <c r="T29478" i="2"/>
  <c r="T14802" i="2"/>
  <c r="T14803" i="2"/>
  <c r="T29479" i="2"/>
  <c r="T29480" i="2"/>
  <c r="T29481" i="2"/>
  <c r="T14804" i="2"/>
  <c r="T29482" i="2"/>
  <c r="T29483" i="2"/>
  <c r="T29484" i="2"/>
  <c r="T29485" i="2"/>
  <c r="T14805" i="2"/>
  <c r="T29486" i="2"/>
  <c r="T14806" i="2"/>
  <c r="T14807" i="2"/>
  <c r="T14808" i="2"/>
  <c r="T29487" i="2"/>
  <c r="T14809" i="2"/>
  <c r="T29488" i="2"/>
  <c r="T14810" i="2"/>
  <c r="T14811" i="2"/>
  <c r="T29489" i="2"/>
  <c r="T29490" i="2"/>
  <c r="T29491" i="2"/>
  <c r="T14812" i="2"/>
  <c r="T29492" i="2"/>
  <c r="T29493" i="2"/>
  <c r="T29494" i="2"/>
  <c r="T29495" i="2"/>
  <c r="T14813" i="2"/>
  <c r="T29496" i="2"/>
  <c r="T14814" i="2"/>
  <c r="T14815" i="2"/>
  <c r="T29497" i="2"/>
  <c r="T29498" i="2"/>
  <c r="T29499" i="2"/>
  <c r="T14816" i="2"/>
  <c r="T29500" i="2"/>
  <c r="T14817" i="2"/>
  <c r="T14818" i="2"/>
  <c r="T29501" i="2"/>
  <c r="T29502" i="2"/>
  <c r="T14819" i="2"/>
  <c r="T14820" i="2"/>
  <c r="T14821" i="2"/>
  <c r="T14822" i="2"/>
  <c r="T29503" i="2"/>
  <c r="T14823" i="2"/>
  <c r="T14824" i="2"/>
  <c r="T29504" i="2"/>
  <c r="T29505" i="2"/>
  <c r="T14825" i="2"/>
  <c r="T29506" i="2"/>
  <c r="T29507" i="2"/>
  <c r="T29508" i="2"/>
  <c r="T14826" i="2"/>
  <c r="T29509" i="2"/>
  <c r="T29510" i="2"/>
  <c r="T29511" i="2"/>
  <c r="T29512" i="2"/>
  <c r="T14827" i="2"/>
  <c r="T29513" i="2"/>
  <c r="T29514" i="2"/>
  <c r="T14828" i="2"/>
  <c r="T14829" i="2"/>
  <c r="T14830" i="2"/>
  <c r="T29515" i="2"/>
  <c r="T29516" i="2"/>
  <c r="T29517" i="2"/>
  <c r="T14831" i="2"/>
  <c r="T29518" i="2"/>
  <c r="T29519" i="2"/>
  <c r="T29520" i="2"/>
  <c r="T29521" i="2"/>
  <c r="T14832" i="2"/>
  <c r="T14833" i="2"/>
  <c r="T29522" i="2"/>
  <c r="T29523" i="2"/>
  <c r="T29524" i="2"/>
  <c r="T29525" i="2"/>
  <c r="T14834" i="2"/>
  <c r="T29526" i="2"/>
  <c r="T29527" i="2"/>
  <c r="T14835" i="2"/>
  <c r="T14836" i="2"/>
  <c r="T29528" i="2"/>
  <c r="T29529" i="2"/>
  <c r="T14837" i="2"/>
  <c r="T14838" i="2"/>
  <c r="T29530" i="2"/>
  <c r="T14839" i="2"/>
  <c r="T29531" i="2"/>
  <c r="T29532" i="2"/>
  <c r="T29533" i="2"/>
  <c r="T14840" i="2"/>
  <c r="T29534" i="2"/>
  <c r="T14841" i="2"/>
  <c r="T29535" i="2"/>
  <c r="T29536" i="2"/>
  <c r="T14842" i="2"/>
  <c r="T29537" i="2"/>
  <c r="T29538" i="2"/>
  <c r="T29539" i="2"/>
  <c r="T14843" i="2"/>
  <c r="T29540" i="2"/>
  <c r="T14844" i="2"/>
  <c r="T14845" i="2"/>
  <c r="T14846" i="2"/>
  <c r="T14847" i="2"/>
  <c r="T29541" i="2"/>
  <c r="T14848" i="2"/>
  <c r="T14849" i="2"/>
  <c r="T29542" i="2"/>
  <c r="T14850" i="2"/>
  <c r="T14851" i="2"/>
  <c r="T14852" i="2"/>
  <c r="T29543" i="2"/>
  <c r="T14853" i="2"/>
  <c r="T14854" i="2"/>
  <c r="T14855" i="2"/>
  <c r="T14856" i="2"/>
  <c r="T14857" i="2"/>
  <c r="T14858" i="2"/>
  <c r="T14859" i="2"/>
  <c r="T14860" i="2"/>
  <c r="T14861" i="2"/>
  <c r="T29544" i="2"/>
  <c r="T29545" i="2"/>
  <c r="T14862" i="2"/>
  <c r="T14863" i="2"/>
  <c r="T14864" i="2"/>
  <c r="T14865" i="2"/>
  <c r="T14866" i="2"/>
  <c r="T14867" i="2"/>
  <c r="T14868" i="2"/>
  <c r="T14869" i="2"/>
  <c r="T14870" i="2"/>
  <c r="T14871" i="2"/>
  <c r="T29546" i="2"/>
  <c r="T29547" i="2"/>
  <c r="T29548" i="2"/>
  <c r="T29549" i="2"/>
  <c r="T29550" i="2"/>
  <c r="T29551" i="2"/>
  <c r="T29552" i="2"/>
  <c r="T14872" i="2"/>
  <c r="T29553" i="2"/>
  <c r="T14873" i="2"/>
  <c r="T14874" i="2"/>
  <c r="T14875" i="2"/>
  <c r="T14876" i="2"/>
  <c r="T14877" i="2"/>
  <c r="T29554" i="2"/>
  <c r="T29555" i="2"/>
  <c r="T29556" i="2"/>
  <c r="T14878" i="2"/>
  <c r="T29557" i="2"/>
  <c r="T14879" i="2"/>
  <c r="T14880" i="2"/>
  <c r="T14881" i="2"/>
  <c r="T29558" i="2"/>
  <c r="T29559" i="2"/>
  <c r="T14882" i="2"/>
  <c r="T29560" i="2"/>
  <c r="T14883" i="2"/>
  <c r="T14884" i="2"/>
  <c r="T14885" i="2"/>
  <c r="T14886" i="2"/>
  <c r="T14887" i="2"/>
  <c r="T14888" i="2"/>
  <c r="T14889" i="2"/>
  <c r="T14890" i="2"/>
  <c r="T14891" i="2"/>
  <c r="T14892" i="2"/>
  <c r="T14893" i="2"/>
  <c r="T14894" i="2"/>
  <c r="T14895" i="2"/>
  <c r="T14896" i="2"/>
  <c r="T14897" i="2"/>
  <c r="T14898" i="2"/>
  <c r="T14899" i="2"/>
  <c r="T29561" i="2"/>
  <c r="T14900" i="2"/>
  <c r="T14901" i="2"/>
  <c r="T14902" i="2"/>
  <c r="T14903" i="2"/>
  <c r="T29562" i="2"/>
  <c r="T14904" i="2"/>
  <c r="T29563" i="2"/>
  <c r="T14905" i="2"/>
  <c r="T14906" i="2"/>
  <c r="T14907" i="2"/>
  <c r="T14908" i="2"/>
  <c r="T29564" i="2"/>
  <c r="T29565" i="2"/>
  <c r="T14909" i="2"/>
  <c r="T14910" i="2"/>
  <c r="T29566" i="2"/>
  <c r="T29567" i="2"/>
  <c r="T29568" i="2"/>
  <c r="T29569" i="2"/>
  <c r="T29570" i="2"/>
  <c r="T14911" i="2"/>
  <c r="T14912" i="2"/>
  <c r="T29571" i="2"/>
  <c r="T29572" i="2"/>
  <c r="T14913" i="2"/>
  <c r="T29573" i="2"/>
  <c r="T29574" i="2"/>
  <c r="T29575" i="2"/>
  <c r="T29576" i="2"/>
  <c r="T14914" i="2"/>
  <c r="T14915" i="2"/>
  <c r="T14916" i="2"/>
  <c r="T14917" i="2"/>
  <c r="T29577" i="2"/>
  <c r="T14918" i="2"/>
  <c r="T29578" i="2"/>
  <c r="T14919" i="2"/>
  <c r="T14920" i="2"/>
  <c r="T14921" i="2"/>
  <c r="T14922" i="2"/>
  <c r="T14923" i="2"/>
  <c r="T29579" i="2"/>
  <c r="T29580" i="2"/>
  <c r="T29581" i="2"/>
  <c r="T29582" i="2"/>
  <c r="T29583" i="2"/>
  <c r="T14924" i="2"/>
  <c r="T29584" i="2"/>
  <c r="T29585" i="2"/>
  <c r="T29586" i="2"/>
  <c r="T14925" i="2"/>
  <c r="T29587" i="2"/>
  <c r="T14926" i="2"/>
  <c r="T29588" i="2"/>
  <c r="T14927" i="2"/>
  <c r="T14928" i="2"/>
  <c r="T29589" i="2"/>
  <c r="T29590" i="2"/>
  <c r="T29591" i="2"/>
  <c r="T14929" i="2"/>
  <c r="T14930" i="2"/>
  <c r="T29592" i="2"/>
  <c r="T14931" i="2"/>
  <c r="T29593" i="2"/>
  <c r="T14932" i="2"/>
  <c r="T14933" i="2"/>
  <c r="T14934" i="2"/>
  <c r="T14935" i="2"/>
  <c r="T29594" i="2"/>
  <c r="T29595" i="2"/>
  <c r="T14936" i="2"/>
  <c r="T29596" i="2"/>
  <c r="T29597" i="2"/>
  <c r="T14937" i="2"/>
  <c r="T14938" i="2"/>
  <c r="T29598" i="2"/>
  <c r="T14939" i="2"/>
  <c r="T29599" i="2"/>
  <c r="T14940" i="2"/>
  <c r="T29600" i="2"/>
  <c r="T29601" i="2"/>
  <c r="T14941" i="2"/>
  <c r="T29602" i="2"/>
  <c r="T29603" i="2"/>
  <c r="T29604" i="2"/>
  <c r="T14942" i="2"/>
  <c r="T14943" i="2"/>
  <c r="T29605" i="2"/>
  <c r="T29606" i="2"/>
  <c r="T29607" i="2"/>
  <c r="T14944" i="2"/>
  <c r="T14945" i="2"/>
  <c r="T14946" i="2"/>
  <c r="T29608" i="2"/>
  <c r="T14947" i="2"/>
  <c r="T29609" i="2"/>
  <c r="T14948" i="2"/>
  <c r="T29610" i="2"/>
  <c r="T29611" i="2"/>
  <c r="T14949" i="2"/>
  <c r="T14950" i="2"/>
  <c r="T14951" i="2"/>
  <c r="T14952" i="2"/>
  <c r="T14953" i="2"/>
  <c r="T14954" i="2"/>
  <c r="T14955" i="2"/>
  <c r="T29612" i="2"/>
  <c r="T29613" i="2"/>
  <c r="T14956" i="2"/>
  <c r="T29614" i="2"/>
  <c r="T14957" i="2"/>
  <c r="T29615" i="2"/>
  <c r="T14958" i="2"/>
  <c r="T14959" i="2"/>
  <c r="T29616" i="2"/>
  <c r="T14960" i="2"/>
  <c r="T14961" i="2"/>
  <c r="T29617" i="2"/>
  <c r="T29618" i="2"/>
  <c r="T29619" i="2"/>
  <c r="T14962" i="2"/>
  <c r="T29620" i="2"/>
  <c r="T29621" i="2"/>
  <c r="T29622" i="2"/>
  <c r="T14963" i="2"/>
  <c r="T14964" i="2"/>
  <c r="T14965" i="2"/>
  <c r="T14966" i="2"/>
  <c r="T14967" i="2"/>
  <c r="T29623" i="2"/>
  <c r="T29624" i="2"/>
  <c r="T14968" i="2"/>
  <c r="T14969" i="2"/>
  <c r="T29625" i="2"/>
  <c r="T29626" i="2"/>
  <c r="T14970" i="2"/>
  <c r="T29627" i="2"/>
  <c r="T29628" i="2"/>
  <c r="T14971" i="2"/>
  <c r="T14972" i="2"/>
  <c r="T14973" i="2"/>
  <c r="T29629" i="2"/>
  <c r="T29630" i="2"/>
  <c r="T14974" i="2"/>
  <c r="T14975" i="2"/>
  <c r="T14976" i="2"/>
  <c r="T29631" i="2"/>
  <c r="T14977" i="2"/>
  <c r="T14978" i="2"/>
  <c r="T14979" i="2"/>
  <c r="T14980" i="2"/>
  <c r="T14981" i="2"/>
  <c r="T14982" i="2"/>
  <c r="T29632" i="2"/>
  <c r="T14983" i="2"/>
  <c r="T29633" i="2"/>
  <c r="T14984" i="2"/>
  <c r="T29634" i="2"/>
  <c r="T29635" i="2"/>
  <c r="T29636" i="2"/>
  <c r="T14985" i="2"/>
  <c r="T14986" i="2"/>
  <c r="T29637" i="2"/>
  <c r="T29638" i="2"/>
  <c r="T29639" i="2"/>
  <c r="T29640" i="2"/>
  <c r="T29641" i="2"/>
  <c r="T14987" i="2"/>
  <c r="T14988" i="2"/>
  <c r="T29642" i="2"/>
  <c r="T14989" i="2"/>
  <c r="T29643" i="2"/>
  <c r="T14990" i="2"/>
  <c r="T29644" i="2"/>
  <c r="T14991" i="2"/>
  <c r="T29645" i="2"/>
  <c r="T29646" i="2"/>
  <c r="T14992" i="2"/>
  <c r="T29647" i="2"/>
  <c r="T29648" i="2"/>
  <c r="T29649" i="2"/>
  <c r="T14993" i="2"/>
  <c r="T29650" i="2"/>
  <c r="T14994" i="2"/>
  <c r="T14995" i="2"/>
  <c r="T14996" i="2"/>
  <c r="T14997" i="2"/>
  <c r="T14998" i="2"/>
  <c r="T14999" i="2"/>
  <c r="T15000" i="2"/>
  <c r="T15001" i="2"/>
  <c r="T15002" i="2"/>
  <c r="T15003" i="2"/>
  <c r="T15004" i="2"/>
  <c r="T15005" i="2"/>
  <c r="T29651" i="2"/>
  <c r="T15006" i="2"/>
  <c r="T29652" i="2"/>
  <c r="T29653" i="2"/>
  <c r="T15007" i="2"/>
  <c r="T15008" i="2"/>
  <c r="T15009" i="2"/>
  <c r="T15010" i="2"/>
  <c r="T15011" i="2"/>
  <c r="T15012" i="2"/>
  <c r="T29654" i="2"/>
  <c r="T15013" i="2"/>
  <c r="T15014" i="2"/>
  <c r="T15015" i="2"/>
  <c r="T29655" i="2"/>
  <c r="T29656" i="2"/>
  <c r="T15016" i="2"/>
  <c r="T15017" i="2"/>
  <c r="T15018" i="2"/>
  <c r="T15019" i="2"/>
  <c r="T15020" i="2"/>
  <c r="T29657" i="2"/>
  <c r="T15021" i="2"/>
  <c r="T15022" i="2"/>
  <c r="T29658" i="2"/>
  <c r="T29659" i="2"/>
  <c r="T15023" i="2"/>
  <c r="T29660" i="2"/>
  <c r="T29661" i="2"/>
  <c r="T29662" i="2"/>
  <c r="T15024" i="2"/>
  <c r="T15025" i="2"/>
  <c r="T15026" i="2"/>
  <c r="T15027" i="2"/>
  <c r="T15028" i="2"/>
  <c r="T29663" i="2"/>
  <c r="T29664" i="2"/>
  <c r="T29665" i="2"/>
  <c r="T29666" i="2"/>
  <c r="T15029" i="2"/>
  <c r="T15030" i="2"/>
  <c r="T15031" i="2"/>
  <c r="T29667" i="2"/>
  <c r="T29668" i="2"/>
  <c r="T15032" i="2"/>
  <c r="T29669" i="2"/>
  <c r="T29670" i="2"/>
  <c r="T29671" i="2"/>
  <c r="T29672" i="2"/>
  <c r="T29673" i="2"/>
  <c r="T29674" i="2"/>
  <c r="T15033" i="2"/>
  <c r="T15034" i="2"/>
  <c r="T15035" i="2"/>
  <c r="T15036" i="2"/>
  <c r="T15037" i="2"/>
  <c r="T15038" i="2"/>
  <c r="T15039" i="2"/>
  <c r="T15040" i="2"/>
  <c r="T29675" i="2"/>
  <c r="T29676" i="2"/>
  <c r="T29677" i="2"/>
  <c r="T15041" i="2"/>
  <c r="T15042" i="2"/>
  <c r="T15043" i="2"/>
  <c r="T15044" i="2"/>
  <c r="T15045" i="2"/>
  <c r="T15046" i="2"/>
  <c r="T15047" i="2"/>
  <c r="T15048" i="2"/>
  <c r="T15049" i="2"/>
  <c r="T15050" i="2"/>
  <c r="T15051" i="2"/>
  <c r="T15052" i="2"/>
  <c r="T15053" i="2"/>
  <c r="T15054" i="2"/>
  <c r="T29678" i="2"/>
  <c r="T15055" i="2"/>
  <c r="T29679" i="2"/>
  <c r="T29680" i="2"/>
  <c r="T15056" i="2"/>
  <c r="T15057" i="2"/>
  <c r="T15058" i="2"/>
  <c r="T15059" i="2"/>
  <c r="T15060" i="2"/>
  <c r="T15061" i="2"/>
  <c r="T29681" i="2"/>
  <c r="T29682" i="2"/>
  <c r="T15062" i="2"/>
  <c r="T15063" i="2"/>
  <c r="T15064" i="2"/>
  <c r="T15065" i="2"/>
  <c r="T29683" i="2"/>
  <c r="T15066" i="2"/>
  <c r="T15067" i="2"/>
  <c r="T29684" i="2"/>
  <c r="T29685" i="2"/>
  <c r="T15068" i="2"/>
  <c r="T15069" i="2"/>
  <c r="T29686" i="2"/>
  <c r="T15070" i="2"/>
  <c r="T15071" i="2"/>
  <c r="T15072" i="2"/>
  <c r="T15073" i="2"/>
  <c r="T15074" i="2"/>
  <c r="T29687" i="2"/>
  <c r="T15075" i="2"/>
  <c r="T15076" i="2"/>
  <c r="T29688" i="2"/>
  <c r="T15077" i="2"/>
  <c r="T15078" i="2"/>
  <c r="T15079" i="2"/>
  <c r="T15080" i="2"/>
  <c r="T15081" i="2"/>
  <c r="T29689" i="2"/>
  <c r="T29690" i="2"/>
  <c r="T15082" i="2"/>
  <c r="T15083" i="2"/>
  <c r="T15084" i="2"/>
  <c r="T15085" i="2"/>
  <c r="T15086" i="2"/>
  <c r="T15087" i="2"/>
  <c r="T15088" i="2"/>
  <c r="T15089" i="2"/>
  <c r="T15090" i="2"/>
  <c r="T15091" i="2"/>
  <c r="T15092" i="2"/>
  <c r="T15093" i="2"/>
  <c r="T15094" i="2"/>
  <c r="T15095" i="2"/>
  <c r="T15096" i="2"/>
  <c r="T29691" i="2"/>
  <c r="T15097" i="2"/>
  <c r="T15098" i="2"/>
  <c r="T15099" i="2"/>
  <c r="T15100" i="2"/>
  <c r="T15101" i="2"/>
  <c r="T15102" i="2"/>
  <c r="T29692" i="2"/>
  <c r="T29693" i="2"/>
  <c r="T15103" i="2"/>
  <c r="T15104" i="2"/>
  <c r="T29694" i="2"/>
  <c r="T29695" i="2"/>
  <c r="T15105" i="2"/>
  <c r="T29696" i="2"/>
  <c r="T15106" i="2"/>
  <c r="T15107" i="2"/>
  <c r="T15108" i="2"/>
  <c r="T15109" i="2"/>
  <c r="T15110" i="2"/>
  <c r="T15111" i="2"/>
  <c r="T15112" i="2"/>
  <c r="T15113" i="2"/>
  <c r="T15114" i="2"/>
  <c r="T29697" i="2"/>
  <c r="T15115" i="2"/>
  <c r="T29698" i="2"/>
  <c r="T15116" i="2"/>
  <c r="T15117" i="2"/>
  <c r="T15118" i="2"/>
  <c r="T29699" i="2"/>
  <c r="T15119" i="2"/>
  <c r="T15120" i="2"/>
  <c r="T29700" i="2"/>
  <c r="T15121" i="2"/>
  <c r="T15122" i="2"/>
  <c r="T15123" i="2"/>
  <c r="T29701" i="2"/>
  <c r="T15124" i="2"/>
  <c r="T29702" i="2"/>
  <c r="T15125" i="2"/>
  <c r="T15126" i="2"/>
  <c r="T15127" i="2"/>
  <c r="T15128" i="2"/>
  <c r="T15129" i="2"/>
  <c r="T15130" i="2"/>
  <c r="T29703" i="2"/>
  <c r="T15131" i="2"/>
  <c r="T15132" i="2"/>
  <c r="T15133" i="2"/>
  <c r="T29704" i="2"/>
  <c r="T29705" i="2"/>
  <c r="T15134" i="2"/>
  <c r="T15135" i="2"/>
  <c r="T29706" i="2"/>
  <c r="T29707" i="2"/>
  <c r="T29708" i="2"/>
  <c r="T15136" i="2"/>
  <c r="T29709" i="2"/>
  <c r="T15137" i="2"/>
  <c r="T15138" i="2"/>
  <c r="T15139" i="2"/>
  <c r="T29710" i="2"/>
  <c r="T15140" i="2"/>
  <c r="T15141" i="2"/>
  <c r="T15142" i="2"/>
  <c r="T15143" i="2"/>
  <c r="T15144" i="2"/>
  <c r="T15145" i="2"/>
  <c r="T15146" i="2"/>
  <c r="T15147" i="2"/>
  <c r="T15148" i="2"/>
  <c r="T15149" i="2"/>
  <c r="T29711" i="2"/>
  <c r="T15150" i="2"/>
  <c r="T15151" i="2"/>
  <c r="T29712" i="2"/>
  <c r="T15152" i="2"/>
  <c r="T15153" i="2"/>
  <c r="T15154" i="2"/>
  <c r="T29713" i="2"/>
  <c r="T29714" i="2"/>
  <c r="T29715" i="2"/>
  <c r="T29716" i="2"/>
  <c r="T29717" i="2"/>
  <c r="T15155" i="2"/>
  <c r="T29718" i="2"/>
  <c r="T29719" i="2"/>
  <c r="T15156" i="2"/>
  <c r="T29720" i="2"/>
  <c r="T15157" i="2"/>
  <c r="T15158" i="2"/>
  <c r="T29721" i="2"/>
  <c r="T29722" i="2"/>
  <c r="T29723" i="2"/>
  <c r="T15159" i="2"/>
  <c r="T15160" i="2"/>
  <c r="T15161" i="2"/>
  <c r="T15162" i="2"/>
  <c r="T15163" i="2"/>
  <c r="T15164" i="2"/>
  <c r="T15165" i="2"/>
  <c r="T29724" i="2"/>
  <c r="T29725" i="2"/>
  <c r="T29726" i="2"/>
  <c r="T15166" i="2"/>
  <c r="T29727" i="2"/>
  <c r="T29728" i="2"/>
  <c r="T29729" i="2"/>
  <c r="T29730" i="2"/>
  <c r="T15167" i="2"/>
  <c r="T29731" i="2"/>
  <c r="T15168" i="2"/>
  <c r="T15169" i="2"/>
  <c r="T29732" i="2"/>
  <c r="T15170" i="2"/>
  <c r="T29733" i="2"/>
  <c r="T15171" i="2"/>
  <c r="T15172" i="2"/>
  <c r="T29734" i="2"/>
  <c r="T29735" i="2"/>
  <c r="T29736" i="2"/>
  <c r="T29737" i="2"/>
  <c r="T15173" i="2"/>
  <c r="T15174" i="2"/>
  <c r="T15175" i="2"/>
  <c r="T29738" i="2"/>
  <c r="T15176" i="2"/>
  <c r="T29739" i="2"/>
  <c r="T29740" i="2"/>
  <c r="T29741" i="2"/>
  <c r="T29742" i="2"/>
  <c r="T29743" i="2"/>
  <c r="T29744" i="2"/>
  <c r="T15177" i="2"/>
  <c r="T15178" i="2"/>
  <c r="T29745" i="2"/>
  <c r="T29746" i="2"/>
  <c r="T15179" i="2"/>
  <c r="T15180" i="2"/>
  <c r="T15181" i="2"/>
  <c r="T15182" i="2"/>
  <c r="T15183" i="2"/>
  <c r="T15184" i="2"/>
  <c r="T29747" i="2"/>
  <c r="T15185" i="2"/>
  <c r="T15186" i="2"/>
  <c r="T15187" i="2"/>
  <c r="T29748" i="2"/>
  <c r="T15188" i="2"/>
  <c r="T15189" i="2"/>
  <c r="T15190" i="2"/>
  <c r="T15191" i="2"/>
  <c r="T15192" i="2"/>
  <c r="T15193" i="2"/>
  <c r="T15194" i="2"/>
  <c r="T15195" i="2"/>
  <c r="T15196" i="2"/>
  <c r="T15197" i="2"/>
  <c r="T15198" i="2"/>
  <c r="T29749" i="2"/>
  <c r="T15199" i="2"/>
  <c r="T15200" i="2"/>
  <c r="T29750" i="2"/>
  <c r="T15201" i="2"/>
  <c r="T15202" i="2"/>
  <c r="T15203" i="2"/>
  <c r="T29751" i="2"/>
  <c r="T15204" i="2"/>
  <c r="T15205" i="2"/>
  <c r="T29752" i="2"/>
  <c r="T15206" i="2"/>
  <c r="T29753" i="2"/>
  <c r="T15207" i="2"/>
  <c r="T29754" i="2"/>
  <c r="T15208" i="2"/>
  <c r="T15209" i="2"/>
  <c r="T15210" i="2"/>
  <c r="T15211" i="2"/>
  <c r="T15212" i="2"/>
  <c r="T29755" i="2"/>
  <c r="T15213" i="2"/>
  <c r="T15214" i="2"/>
  <c r="T15215" i="2"/>
  <c r="T15216" i="2"/>
  <c r="T15217" i="2"/>
  <c r="T15218" i="2"/>
  <c r="T29756" i="2"/>
  <c r="T15219" i="2"/>
  <c r="T29757" i="2"/>
  <c r="T15220" i="2"/>
  <c r="T15221" i="2"/>
  <c r="T15222" i="2"/>
  <c r="T29758" i="2"/>
  <c r="T29759" i="2"/>
  <c r="T15223" i="2"/>
  <c r="T15224" i="2"/>
  <c r="T29760" i="2"/>
  <c r="T15225" i="2"/>
  <c r="T29761" i="2"/>
  <c r="T29762" i="2"/>
  <c r="T29763" i="2"/>
  <c r="T29764" i="2"/>
  <c r="T15226" i="2"/>
  <c r="T15227" i="2"/>
  <c r="T15228" i="2"/>
  <c r="T29765" i="2"/>
  <c r="T15229" i="2"/>
  <c r="T15230" i="2"/>
  <c r="T29766" i="2"/>
  <c r="T29767" i="2"/>
  <c r="T15231" i="2"/>
  <c r="T15232" i="2"/>
  <c r="T15233" i="2"/>
  <c r="T15234" i="2"/>
  <c r="T15235" i="2"/>
  <c r="T15236" i="2"/>
  <c r="T15237" i="2"/>
  <c r="T29768" i="2"/>
  <c r="T29769" i="2"/>
  <c r="T15238" i="2"/>
  <c r="T15239" i="2"/>
  <c r="T29770" i="2"/>
  <c r="T29771" i="2"/>
  <c r="T15240" i="2"/>
  <c r="T15241" i="2"/>
  <c r="T29772" i="2"/>
  <c r="T29773" i="2"/>
  <c r="T15242" i="2"/>
  <c r="T15243" i="2"/>
  <c r="T15244" i="2"/>
  <c r="T15245" i="2"/>
  <c r="T15246" i="2"/>
  <c r="T15247" i="2"/>
  <c r="T15248" i="2"/>
  <c r="T15249" i="2"/>
  <c r="T15250" i="2"/>
  <c r="T15251" i="2"/>
  <c r="T15252" i="2"/>
  <c r="T29774" i="2"/>
  <c r="T15253" i="2"/>
  <c r="T15254" i="2"/>
  <c r="T15255" i="2"/>
  <c r="T15256" i="2"/>
  <c r="T15257" i="2"/>
  <c r="T15258" i="2"/>
  <c r="T15259" i="2"/>
  <c r="T29775" i="2"/>
  <c r="T29776" i="2"/>
  <c r="T29777" i="2"/>
  <c r="T15260" i="2"/>
  <c r="T15261" i="2"/>
  <c r="T15262" i="2"/>
  <c r="T15263" i="2"/>
  <c r="T15264" i="2"/>
  <c r="T15265" i="2"/>
  <c r="T15266" i="2"/>
  <c r="T15267" i="2"/>
  <c r="T15268" i="2"/>
  <c r="T15269" i="2"/>
  <c r="T15270" i="2"/>
  <c r="T15271" i="2"/>
  <c r="T29778" i="2"/>
  <c r="T29779" i="2"/>
  <c r="T29780" i="2"/>
  <c r="T15272" i="2"/>
  <c r="T15273" i="2"/>
  <c r="T29781" i="2"/>
  <c r="T29782" i="2"/>
  <c r="T15274" i="2"/>
  <c r="T15275" i="2"/>
  <c r="T29783" i="2"/>
  <c r="T15276" i="2"/>
  <c r="T15277" i="2"/>
  <c r="T29784" i="2"/>
  <c r="T15278" i="2"/>
  <c r="T15279" i="2"/>
  <c r="T15280" i="2"/>
  <c r="T15281" i="2"/>
  <c r="T15282" i="2"/>
  <c r="T29785" i="2"/>
  <c r="T15283" i="2"/>
  <c r="T15284" i="2"/>
  <c r="T15285" i="2"/>
  <c r="T15286" i="2"/>
  <c r="T15287" i="2"/>
  <c r="T15288" i="2"/>
  <c r="T29786" i="2"/>
  <c r="T29787" i="2"/>
  <c r="T29788" i="2"/>
  <c r="T29789" i="2"/>
  <c r="T15289" i="2"/>
  <c r="T15290" i="2"/>
  <c r="T15291" i="2"/>
  <c r="T15292" i="2"/>
  <c r="T15293" i="2"/>
  <c r="T29790" i="2"/>
  <c r="T15294" i="2"/>
  <c r="T15295" i="2"/>
  <c r="T15296" i="2"/>
  <c r="T15297" i="2"/>
  <c r="T29791" i="2"/>
  <c r="T15298" i="2"/>
  <c r="T15299" i="2"/>
  <c r="T29792" i="2"/>
  <c r="T15300" i="2"/>
  <c r="T15301" i="2"/>
  <c r="T15302" i="2"/>
  <c r="T15303" i="2"/>
  <c r="T15304" i="2"/>
  <c r="T15305" i="2"/>
  <c r="T15306" i="2"/>
  <c r="T15307" i="2"/>
  <c r="T15308" i="2"/>
  <c r="T15309" i="2"/>
  <c r="T29793" i="2"/>
  <c r="T15310" i="2"/>
  <c r="T29794" i="2"/>
  <c r="T15311" i="2"/>
  <c r="T29795" i="2"/>
  <c r="T29796" i="2"/>
  <c r="T29797" i="2"/>
  <c r="T15312" i="2"/>
  <c r="T15313" i="2"/>
  <c r="T15314" i="2"/>
  <c r="T29798" i="2"/>
  <c r="T15315" i="2"/>
  <c r="T15316" i="2"/>
  <c r="T29799" i="2"/>
  <c r="T15317" i="2"/>
  <c r="T15318" i="2"/>
  <c r="T15319" i="2"/>
  <c r="T15320" i="2"/>
  <c r="T29800" i="2"/>
  <c r="T15321" i="2"/>
  <c r="T29801" i="2"/>
  <c r="T15322" i="2"/>
  <c r="T15323" i="2"/>
  <c r="T15324" i="2"/>
  <c r="T29802" i="2"/>
  <c r="T15325" i="2"/>
  <c r="T15326" i="2"/>
  <c r="T15327" i="2"/>
  <c r="T15328" i="2"/>
  <c r="T15329" i="2"/>
  <c r="T15330" i="2"/>
  <c r="T15331" i="2"/>
  <c r="T29803" i="2"/>
  <c r="T15332" i="2"/>
  <c r="T29804" i="2"/>
  <c r="T29805" i="2"/>
  <c r="T29806" i="2"/>
  <c r="T29807" i="2"/>
  <c r="T29808" i="2"/>
  <c r="T15333" i="2"/>
  <c r="T15334" i="2"/>
  <c r="T15335" i="2"/>
  <c r="T15336" i="2"/>
  <c r="T29809" i="2"/>
  <c r="T15337" i="2"/>
  <c r="T15338" i="2"/>
  <c r="T29810" i="2"/>
  <c r="T15339" i="2"/>
  <c r="T15340" i="2"/>
  <c r="T29811" i="2"/>
  <c r="T15341" i="2"/>
  <c r="T15342" i="2"/>
  <c r="T15343" i="2"/>
  <c r="T15344" i="2"/>
  <c r="T29812" i="2"/>
  <c r="T15345" i="2"/>
  <c r="T15346" i="2"/>
  <c r="T15347" i="2"/>
  <c r="T15348" i="2"/>
  <c r="T29813" i="2"/>
  <c r="T15349" i="2"/>
  <c r="T15350" i="2"/>
  <c r="T15351" i="2"/>
  <c r="T15352" i="2"/>
  <c r="T15353" i="2"/>
  <c r="T15354" i="2"/>
  <c r="T15355" i="2"/>
  <c r="T15356" i="2"/>
  <c r="T15357" i="2"/>
  <c r="T15358" i="2"/>
  <c r="T15359" i="2"/>
  <c r="T15360" i="2"/>
  <c r="T15361" i="2"/>
  <c r="T15362" i="2"/>
  <c r="T29814" i="2"/>
  <c r="T15363" i="2"/>
  <c r="T29815" i="2"/>
  <c r="T15364" i="2"/>
  <c r="T15365" i="2"/>
  <c r="T29816" i="2"/>
  <c r="T29817" i="2"/>
  <c r="T29818" i="2"/>
  <c r="T15366" i="2"/>
  <c r="T29819" i="2"/>
  <c r="T15367" i="2"/>
  <c r="T15368" i="2"/>
  <c r="T15369" i="2"/>
  <c r="T15370" i="2"/>
  <c r="T15371" i="2"/>
  <c r="T29820" i="2"/>
  <c r="T29821" i="2"/>
  <c r="T15372" i="2"/>
  <c r="T15373" i="2"/>
  <c r="T15374" i="2"/>
  <c r="T15375" i="2"/>
  <c r="T15376" i="2"/>
  <c r="T29822" i="2"/>
  <c r="T15377" i="2"/>
  <c r="T29823" i="2"/>
  <c r="T29824" i="2"/>
  <c r="T15378" i="2"/>
  <c r="T15379" i="2"/>
  <c r="T15380" i="2"/>
  <c r="T15381" i="2"/>
  <c r="T15382" i="2"/>
  <c r="T15383" i="2"/>
  <c r="T15384" i="2"/>
  <c r="T15385" i="2"/>
  <c r="T15386" i="2"/>
  <c r="T15387" i="2"/>
  <c r="T15388" i="2"/>
  <c r="T29825" i="2"/>
  <c r="T29826" i="2"/>
  <c r="T15389" i="2"/>
  <c r="T29827" i="2"/>
  <c r="T15390" i="2"/>
  <c r="T29828" i="2"/>
  <c r="T15391" i="2"/>
  <c r="T15392" i="2"/>
  <c r="T15393" i="2"/>
  <c r="T29829" i="2"/>
  <c r="T29830" i="2"/>
  <c r="T29831" i="2"/>
  <c r="T15394" i="2"/>
  <c r="T29832" i="2"/>
  <c r="T15395" i="2"/>
  <c r="T29833" i="2"/>
  <c r="T15396" i="2"/>
  <c r="T29834" i="2"/>
  <c r="T15397" i="2"/>
  <c r="T29835" i="2"/>
  <c r="T29836" i="2"/>
  <c r="T29837" i="2"/>
  <c r="T15398" i="2"/>
  <c r="T15399" i="2"/>
  <c r="T29838" i="2"/>
  <c r="T15400" i="2"/>
  <c r="T29839" i="2"/>
  <c r="T29840" i="2"/>
  <c r="T29841" i="2"/>
  <c r="T15401" i="2"/>
  <c r="T29842" i="2"/>
  <c r="T15402" i="2"/>
  <c r="T15403" i="2"/>
  <c r="T15404" i="2"/>
  <c r="T15405" i="2"/>
  <c r="T29843" i="2"/>
  <c r="T29844" i="2"/>
  <c r="T29845" i="2"/>
  <c r="T29846" i="2"/>
  <c r="T29847" i="2"/>
  <c r="T29848" i="2"/>
  <c r="T29849" i="2"/>
  <c r="T29850" i="2"/>
  <c r="T29851" i="2"/>
  <c r="T29852" i="2"/>
  <c r="T29853" i="2"/>
  <c r="T29854" i="2"/>
  <c r="T29855" i="2"/>
  <c r="T29856" i="2"/>
  <c r="T29857" i="2"/>
  <c r="T29858" i="2"/>
  <c r="T29859" i="2"/>
  <c r="T29860" i="2"/>
  <c r="T29861" i="2"/>
  <c r="T29862" i="2"/>
  <c r="T29863" i="2"/>
  <c r="T29864" i="2"/>
  <c r="T15406" i="2"/>
  <c r="T15407" i="2"/>
  <c r="T29865" i="2"/>
  <c r="T15408" i="2"/>
  <c r="T15409" i="2"/>
  <c r="T29866" i="2"/>
  <c r="T15410" i="2"/>
  <c r="T15411" i="2"/>
  <c r="T15412" i="2"/>
  <c r="T15413" i="2"/>
  <c r="T15414" i="2"/>
  <c r="T15415" i="2"/>
  <c r="T29867" i="2"/>
  <c r="T29868" i="2"/>
  <c r="T29869" i="2"/>
  <c r="T15416" i="2"/>
  <c r="T15417" i="2"/>
  <c r="T29870" i="2"/>
  <c r="T29871" i="2"/>
  <c r="T15418" i="2"/>
  <c r="T15419" i="2"/>
  <c r="T15420" i="2"/>
  <c r="T15421" i="2"/>
  <c r="T29872" i="2"/>
  <c r="T29873" i="2"/>
  <c r="T29874" i="2"/>
  <c r="T15422" i="2"/>
  <c r="T29875" i="2"/>
  <c r="T15423" i="2"/>
  <c r="T29876" i="2"/>
  <c r="T29877" i="2"/>
  <c r="T29878" i="2"/>
  <c r="T29879" i="2"/>
  <c r="T29880" i="2"/>
  <c r="T15424" i="2"/>
  <c r="T15425" i="2"/>
  <c r="T29881" i="2"/>
  <c r="T15426" i="2"/>
  <c r="T15427" i="2"/>
  <c r="T15428" i="2"/>
  <c r="T15429" i="2"/>
  <c r="T15430" i="2"/>
  <c r="T15431" i="2"/>
  <c r="T15432" i="2"/>
  <c r="T15433" i="2"/>
  <c r="T15434" i="2"/>
  <c r="T15435" i="2"/>
  <c r="T15436" i="2"/>
  <c r="T29882" i="2"/>
  <c r="T29883" i="2"/>
  <c r="T29884" i="2"/>
  <c r="T15437" i="2"/>
  <c r="T29885" i="2"/>
  <c r="T15438" i="2"/>
  <c r="T15439" i="2"/>
  <c r="T15440" i="2"/>
  <c r="T15441" i="2"/>
  <c r="T15442" i="2"/>
  <c r="T29886" i="2"/>
  <c r="T15443" i="2"/>
  <c r="T29887" i="2"/>
  <c r="T15444" i="2"/>
  <c r="T15445" i="2"/>
  <c r="T29888" i="2"/>
  <c r="T29889" i="2"/>
  <c r="T29890" i="2"/>
  <c r="T29891" i="2"/>
  <c r="T15446" i="2"/>
  <c r="T15447" i="2"/>
  <c r="T15448" i="2"/>
  <c r="T15449" i="2"/>
  <c r="T15450" i="2"/>
  <c r="T15451" i="2"/>
  <c r="T15452" i="2"/>
  <c r="T29892" i="2"/>
  <c r="T15453" i="2"/>
  <c r="T15454" i="2"/>
  <c r="T15455" i="2"/>
  <c r="T15456" i="2"/>
  <c r="T15457" i="2"/>
  <c r="T29893" i="2"/>
  <c r="T15458" i="2"/>
  <c r="T15459" i="2"/>
  <c r="T15460" i="2"/>
  <c r="T29894" i="2"/>
  <c r="T15461" i="2"/>
  <c r="T29895" i="2"/>
  <c r="T15462" i="2"/>
  <c r="T15463" i="2"/>
  <c r="T29896" i="2"/>
  <c r="T15464" i="2"/>
  <c r="T15465" i="2"/>
  <c r="T15466" i="2"/>
  <c r="T15467" i="2"/>
  <c r="T15468" i="2"/>
  <c r="T15469" i="2"/>
  <c r="T29897" i="2"/>
  <c r="T29898" i="2"/>
  <c r="T15470" i="2"/>
  <c r="T15471" i="2"/>
  <c r="T29899" i="2"/>
  <c r="T15472" i="2"/>
  <c r="T15473" i="2"/>
  <c r="T15474" i="2"/>
  <c r="T15475" i="2"/>
  <c r="T15476" i="2"/>
  <c r="T15477" i="2"/>
  <c r="T15478" i="2"/>
  <c r="T15479" i="2"/>
  <c r="T15480" i="2"/>
  <c r="T15481" i="2"/>
  <c r="T15482" i="2"/>
  <c r="T29900" i="2"/>
  <c r="T15483" i="2"/>
  <c r="T29901" i="2"/>
  <c r="T15484" i="2"/>
  <c r="T15485" i="2"/>
  <c r="T15486" i="2"/>
  <c r="T15487" i="2"/>
  <c r="T15488" i="2"/>
  <c r="T15489" i="2"/>
  <c r="T15490" i="2"/>
  <c r="T15491" i="2"/>
  <c r="T29902" i="2"/>
  <c r="T15492" i="2"/>
  <c r="T29903" i="2"/>
  <c r="T15493" i="2"/>
  <c r="T29904" i="2"/>
  <c r="T15494" i="2"/>
  <c r="T15495" i="2"/>
  <c r="T15496" i="2"/>
  <c r="T15497" i="2"/>
  <c r="T15498" i="2"/>
  <c r="T29905" i="2"/>
  <c r="T29906" i="2"/>
  <c r="T15499" i="2"/>
  <c r="T15500" i="2"/>
  <c r="T29907" i="2"/>
  <c r="T15501" i="2"/>
  <c r="T15502" i="2"/>
  <c r="T15503" i="2"/>
  <c r="T15504" i="2"/>
  <c r="T15505" i="2"/>
  <c r="T29908" i="2"/>
  <c r="T29909" i="2"/>
  <c r="T15506" i="2"/>
  <c r="T15507" i="2"/>
  <c r="T15508" i="2"/>
  <c r="T15509" i="2"/>
  <c r="T15510" i="2"/>
  <c r="T15511" i="2"/>
  <c r="T15512" i="2"/>
  <c r="T29910" i="2"/>
  <c r="T15513" i="2"/>
  <c r="T15514" i="2"/>
  <c r="T15515" i="2"/>
  <c r="T15516" i="2"/>
  <c r="T29911" i="2"/>
  <c r="T29912" i="2"/>
  <c r="T15517" i="2"/>
  <c r="T29913" i="2"/>
  <c r="T15518" i="2"/>
  <c r="T15519" i="2"/>
  <c r="T15520" i="2"/>
  <c r="T15521" i="2"/>
  <c r="T29914" i="2"/>
  <c r="T15522" i="2"/>
  <c r="T15523" i="2"/>
  <c r="T29915" i="2"/>
  <c r="T15524" i="2"/>
  <c r="T29916" i="2"/>
  <c r="T15525" i="2"/>
  <c r="T15526" i="2"/>
  <c r="T15527" i="2"/>
  <c r="T15528" i="2"/>
  <c r="T15529" i="2"/>
  <c r="T29917" i="2"/>
  <c r="T29918" i="2"/>
  <c r="T15530" i="2"/>
  <c r="T15531" i="2"/>
  <c r="T15532" i="2"/>
  <c r="T15533" i="2"/>
  <c r="T15534" i="2"/>
  <c r="T15535" i="2"/>
  <c r="T15536" i="2"/>
  <c r="T29919" i="2"/>
  <c r="T15537" i="2"/>
  <c r="T15538" i="2"/>
  <c r="T15539" i="2"/>
  <c r="T15540" i="2"/>
  <c r="T15541" i="2"/>
  <c r="T15542" i="2"/>
  <c r="T15543" i="2"/>
  <c r="T15544" i="2"/>
  <c r="T29920" i="2"/>
  <c r="T15545" i="2"/>
  <c r="T15546" i="2"/>
  <c r="T15547" i="2"/>
  <c r="T29921" i="2"/>
  <c r="T15548" i="2"/>
  <c r="T15549" i="2"/>
  <c r="T15550" i="2"/>
  <c r="T15551" i="2"/>
  <c r="T15552" i="2"/>
  <c r="T15553" i="2"/>
  <c r="T15554" i="2"/>
  <c r="T15555" i="2"/>
  <c r="T15556" i="2"/>
  <c r="T15557" i="2"/>
  <c r="T15558" i="2"/>
  <c r="T29922" i="2"/>
  <c r="T15559" i="2"/>
  <c r="T15560" i="2"/>
  <c r="T15561" i="2"/>
  <c r="T15562" i="2"/>
  <c r="T15563" i="2"/>
  <c r="T15564" i="2"/>
  <c r="T15565" i="2"/>
  <c r="T15566" i="2"/>
  <c r="T15567" i="2"/>
  <c r="T15568" i="2"/>
  <c r="T29923" i="2"/>
  <c r="T15569" i="2"/>
  <c r="T15570" i="2"/>
  <c r="T15571" i="2"/>
  <c r="T15572" i="2"/>
  <c r="T15573" i="2"/>
  <c r="T29924" i="2"/>
  <c r="T15574" i="2"/>
  <c r="T29925" i="2"/>
  <c r="T29926" i="2"/>
  <c r="T15575" i="2"/>
  <c r="T29927" i="2"/>
  <c r="T15576" i="2"/>
  <c r="T15577" i="2"/>
  <c r="T29928" i="2"/>
  <c r="T29929" i="2"/>
  <c r="T29930" i="2"/>
  <c r="T15578" i="2"/>
  <c r="T29931" i="2"/>
  <c r="T29932" i="2"/>
  <c r="T29933" i="2"/>
  <c r="T29934" i="2"/>
  <c r="T29935" i="2"/>
  <c r="T29936" i="2"/>
  <c r="T15579" i="2"/>
  <c r="T15580" i="2"/>
  <c r="T29937" i="2"/>
  <c r="T29938" i="2"/>
  <c r="T29939" i="2"/>
  <c r="T29940" i="2"/>
  <c r="T15581" i="2"/>
  <c r="T15582" i="2"/>
  <c r="T15583" i="2"/>
  <c r="T29941" i="2"/>
  <c r="T15584" i="2"/>
  <c r="T15585" i="2"/>
  <c r="T15586" i="2"/>
  <c r="T15587" i="2"/>
  <c r="T29942" i="2"/>
  <c r="T29943" i="2"/>
  <c r="T15588" i="2"/>
  <c r="T15589" i="2"/>
  <c r="T15590" i="2"/>
  <c r="T29944" i="2"/>
  <c r="T15591" i="2"/>
  <c r="T15592" i="2"/>
  <c r="T29945" i="2"/>
  <c r="T29946" i="2"/>
  <c r="T15593" i="2"/>
  <c r="T15594" i="2"/>
  <c r="T15595" i="2"/>
  <c r="T15596" i="2"/>
  <c r="T29947" i="2"/>
  <c r="T15597" i="2"/>
  <c r="T29948" i="2"/>
  <c r="T29949" i="2"/>
  <c r="T15598" i="2"/>
  <c r="T15599" i="2"/>
  <c r="T29950" i="2"/>
  <c r="T29951" i="2"/>
  <c r="T15600" i="2"/>
  <c r="T15601" i="2"/>
  <c r="T15602" i="2"/>
  <c r="T29952" i="2"/>
  <c r="T29953" i="2"/>
  <c r="T15603" i="2"/>
  <c r="T15604" i="2"/>
  <c r="T29954" i="2"/>
  <c r="T29955" i="2"/>
  <c r="T15605" i="2"/>
  <c r="T15606" i="2"/>
  <c r="T15607" i="2"/>
  <c r="T29956" i="2"/>
  <c r="T29957" i="2"/>
  <c r="T15608" i="2"/>
  <c r="T15609" i="2"/>
  <c r="T29958" i="2"/>
  <c r="T15610" i="2"/>
  <c r="T15611" i="2"/>
  <c r="T29959" i="2"/>
  <c r="T15612" i="2"/>
  <c r="T29960" i="2"/>
  <c r="T29961" i="2"/>
  <c r="T29962" i="2"/>
  <c r="T29963" i="2"/>
  <c r="T29964" i="2"/>
  <c r="T29965" i="2"/>
  <c r="T15613" i="2"/>
  <c r="T29966" i="2"/>
  <c r="T15614" i="2"/>
  <c r="T15615" i="2"/>
  <c r="T29967" i="2"/>
  <c r="T15616" i="2"/>
  <c r="T29968" i="2"/>
  <c r="T15617" i="2"/>
  <c r="T15618" i="2"/>
  <c r="T15619" i="2"/>
  <c r="T29969" i="2"/>
  <c r="T29970" i="2"/>
  <c r="T15620" i="2"/>
  <c r="T15621" i="2"/>
  <c r="T15622" i="2"/>
  <c r="T15623" i="2"/>
  <c r="T15624" i="2"/>
  <c r="T15625" i="2"/>
  <c r="T29971" i="2"/>
  <c r="T15626" i="2"/>
  <c r="T29972" i="2"/>
  <c r="T15627" i="2"/>
  <c r="T29973" i="2"/>
  <c r="T29974" i="2"/>
  <c r="T29975" i="2"/>
  <c r="T15628" i="2"/>
  <c r="T15629" i="2"/>
  <c r="T15630" i="2"/>
  <c r="T29976" i="2"/>
  <c r="T15631" i="2"/>
  <c r="T15632" i="2"/>
  <c r="T15633" i="2"/>
  <c r="T15634" i="2"/>
  <c r="T15635" i="2"/>
  <c r="T15636" i="2"/>
  <c r="T29977" i="2"/>
  <c r="T15637" i="2"/>
  <c r="T29978" i="2"/>
  <c r="T29979" i="2"/>
  <c r="T15638" i="2"/>
  <c r="T29980" i="2"/>
  <c r="T15639" i="2"/>
  <c r="T15640" i="2"/>
  <c r="T15641" i="2"/>
  <c r="T15642" i="2"/>
  <c r="T29981" i="2"/>
  <c r="T29982" i="2"/>
  <c r="T15643" i="2"/>
  <c r="T15644" i="2"/>
  <c r="T15645" i="2"/>
  <c r="T29983" i="2"/>
  <c r="T15646" i="2"/>
  <c r="T15647" i="2"/>
  <c r="T15648" i="2"/>
  <c r="T29984" i="2"/>
  <c r="T29985" i="2"/>
  <c r="T15649" i="2"/>
  <c r="T29986" i="2"/>
  <c r="T15650" i="2"/>
  <c r="T15651" i="2"/>
  <c r="T29987" i="2"/>
  <c r="T15652" i="2"/>
  <c r="T15653" i="2"/>
  <c r="T15654" i="2"/>
  <c r="T15655" i="2"/>
  <c r="T15656" i="2"/>
  <c r="T15657" i="2"/>
  <c r="T29988" i="2"/>
  <c r="T15658" i="2"/>
  <c r="T29989" i="2"/>
  <c r="T15659" i="2"/>
  <c r="T29990" i="2"/>
  <c r="T15660" i="2"/>
  <c r="T29991" i="2"/>
  <c r="T15661" i="2"/>
  <c r="T15662" i="2"/>
  <c r="T15663" i="2"/>
  <c r="T15664" i="2"/>
  <c r="T15665" i="2"/>
  <c r="T15666" i="2"/>
  <c r="T15667" i="2"/>
  <c r="T15668" i="2"/>
  <c r="T15669" i="2"/>
  <c r="T15670" i="2"/>
  <c r="T15671" i="2"/>
  <c r="T15672" i="2"/>
  <c r="T15673" i="2"/>
  <c r="T15674" i="2"/>
  <c r="T15675" i="2"/>
  <c r="T15676" i="2"/>
  <c r="T15677" i="2"/>
  <c r="T15678" i="2"/>
  <c r="T15679" i="2"/>
  <c r="T29992" i="2"/>
  <c r="T15680" i="2"/>
  <c r="T29993" i="2"/>
  <c r="T15681" i="2"/>
  <c r="T15682" i="2"/>
  <c r="T29994" i="2"/>
  <c r="T15683" i="2"/>
  <c r="T15684" i="2"/>
  <c r="T29995" i="2"/>
  <c r="T15685" i="2"/>
  <c r="T29996" i="2"/>
  <c r="T29997" i="2"/>
  <c r="T15686" i="2"/>
  <c r="T29998" i="2"/>
  <c r="T15687" i="2"/>
  <c r="T15688" i="2"/>
  <c r="T15689" i="2"/>
  <c r="T15690" i="2"/>
  <c r="T15691" i="2"/>
  <c r="T15692" i="2"/>
  <c r="T15693" i="2"/>
  <c r="T29999" i="2"/>
  <c r="T15694" i="2"/>
  <c r="T15695" i="2"/>
  <c r="T15696" i="2"/>
  <c r="T15697" i="2"/>
  <c r="T15698" i="2"/>
  <c r="T15699" i="2"/>
  <c r="T15700" i="2"/>
  <c r="T15701" i="2"/>
  <c r="T30000" i="2"/>
  <c r="T30001" i="2"/>
  <c r="T30002" i="2"/>
  <c r="T30003" i="2"/>
  <c r="T30004" i="2"/>
  <c r="T15702" i="2"/>
  <c r="T15703" i="2"/>
  <c r="T30005" i="2"/>
  <c r="T30006" i="2"/>
  <c r="T30007" i="2"/>
  <c r="T15704" i="2"/>
  <c r="T15705" i="2"/>
  <c r="T30008" i="2"/>
  <c r="T15706" i="2"/>
  <c r="T15707" i="2"/>
  <c r="T15708" i="2"/>
  <c r="T30009" i="2"/>
  <c r="T15709" i="2"/>
  <c r="T15710" i="2"/>
  <c r="T15711" i="2"/>
  <c r="T15712" i="2"/>
  <c r="T30010" i="2"/>
  <c r="T30011" i="2"/>
  <c r="T15713" i="2"/>
  <c r="T30012" i="2"/>
  <c r="T15714" i="2"/>
  <c r="T15715" i="2"/>
  <c r="T15716" i="2"/>
  <c r="T15717" i="2"/>
  <c r="T15718" i="2"/>
  <c r="T15719" i="2"/>
  <c r="T15720" i="2"/>
  <c r="T30013" i="2"/>
  <c r="T15721" i="2"/>
  <c r="T15722" i="2"/>
  <c r="T30014" i="2"/>
  <c r="T30015" i="2"/>
  <c r="T15723" i="2"/>
  <c r="T30016" i="2"/>
  <c r="T15724" i="2"/>
  <c r="T15725" i="2"/>
  <c r="T15726" i="2"/>
  <c r="T15727" i="2"/>
  <c r="T15728" i="2"/>
  <c r="T15729" i="2"/>
  <c r="T15730" i="2"/>
  <c r="T15731" i="2"/>
  <c r="T30017" i="2"/>
  <c r="T15732" i="2"/>
  <c r="T15733" i="2"/>
  <c r="T30018" i="2"/>
  <c r="T15734" i="2"/>
  <c r="T15735" i="2"/>
  <c r="T15736" i="2"/>
  <c r="T30019" i="2"/>
  <c r="T15737" i="2"/>
  <c r="T15738" i="2"/>
  <c r="T15739" i="2"/>
  <c r="T30020" i="2"/>
  <c r="T15740" i="2"/>
  <c r="T15741" i="2"/>
  <c r="T15742" i="2"/>
  <c r="T15743" i="2"/>
  <c r="T30021" i="2"/>
  <c r="T15744" i="2"/>
  <c r="T30022" i="2"/>
  <c r="T15745" i="2"/>
  <c r="T30023" i="2"/>
  <c r="T30024" i="2"/>
  <c r="T30025" i="2"/>
  <c r="T15746" i="2"/>
  <c r="T30026" i="2"/>
  <c r="T15747" i="2"/>
  <c r="T15748" i="2"/>
  <c r="T15749" i="2"/>
  <c r="T15750" i="2"/>
  <c r="T15751" i="2"/>
  <c r="T15752" i="2"/>
  <c r="T30027" i="2"/>
  <c r="T30028" i="2"/>
  <c r="T15753" i="2"/>
  <c r="T15754" i="2"/>
  <c r="T15755" i="2"/>
  <c r="T30029" i="2"/>
  <c r="T30030" i="2"/>
  <c r="T15756" i="2"/>
  <c r="T15757" i="2"/>
  <c r="T15758" i="2"/>
  <c r="T15759" i="2"/>
  <c r="T15760" i="2"/>
  <c r="T30031" i="2"/>
  <c r="T30032" i="2"/>
  <c r="T15761" i="2"/>
  <c r="T15762" i="2"/>
  <c r="T15763" i="2"/>
  <c r="T30033" i="2"/>
  <c r="T15764" i="2"/>
  <c r="T15765" i="2"/>
  <c r="T30034" i="2"/>
  <c r="T15766" i="2"/>
  <c r="T15767" i="2"/>
  <c r="T15768" i="2"/>
  <c r="T15769" i="2"/>
  <c r="T30035" i="2"/>
  <c r="T30036" i="2"/>
  <c r="T15770" i="2"/>
  <c r="T15771" i="2"/>
  <c r="T15772" i="2"/>
  <c r="T30037" i="2"/>
  <c r="T30038" i="2"/>
  <c r="T15773" i="2"/>
  <c r="T15774" i="2"/>
  <c r="T15775" i="2"/>
  <c r="T15776" i="2"/>
  <c r="T15777" i="2"/>
  <c r="T30039" i="2"/>
  <c r="T15778" i="2"/>
  <c r="T30040" i="2"/>
  <c r="T15779" i="2"/>
  <c r="T15780" i="2"/>
  <c r="T15781" i="2"/>
  <c r="T30041" i="2"/>
  <c r="T15782" i="2"/>
  <c r="T15783" i="2"/>
  <c r="T15784" i="2"/>
  <c r="T15785" i="2"/>
  <c r="T15786" i="2"/>
  <c r="T15787" i="2"/>
  <c r="T15788" i="2"/>
  <c r="T15789" i="2"/>
  <c r="T15790" i="2"/>
  <c r="T15791" i="2"/>
  <c r="T30042" i="2"/>
  <c r="T30043" i="2"/>
  <c r="T15792" i="2"/>
  <c r="T30044" i="2"/>
  <c r="T15793" i="2"/>
  <c r="T15794" i="2"/>
  <c r="T30045" i="2"/>
  <c r="T30046" i="2"/>
  <c r="T30047" i="2"/>
  <c r="T30048" i="2"/>
  <c r="T15795" i="2"/>
  <c r="T15796" i="2"/>
  <c r="T15797" i="2"/>
  <c r="T15798" i="2"/>
  <c r="T15799" i="2"/>
  <c r="T15800" i="2"/>
  <c r="T15801" i="2"/>
  <c r="T15802" i="2"/>
  <c r="T15803" i="2"/>
  <c r="T15804" i="2"/>
  <c r="T15805" i="2"/>
  <c r="T15806" i="2"/>
  <c r="T15807" i="2"/>
  <c r="T30049" i="2"/>
  <c r="T15808" i="2"/>
  <c r="T15809" i="2"/>
  <c r="T15810" i="2"/>
  <c r="T15811" i="2"/>
  <c r="T30050" i="2"/>
  <c r="T15812" i="2"/>
  <c r="T15813" i="2"/>
  <c r="T15814" i="2"/>
  <c r="T15815" i="2"/>
  <c r="T15816" i="2"/>
  <c r="T15817" i="2"/>
  <c r="T15818" i="2"/>
  <c r="T15819" i="2"/>
  <c r="T15820" i="2"/>
  <c r="T30051" i="2"/>
  <c r="T15821" i="2"/>
  <c r="T15822" i="2"/>
  <c r="T15823" i="2"/>
  <c r="T30052" i="2"/>
  <c r="T15824" i="2"/>
  <c r="T15825" i="2"/>
  <c r="T15826" i="2"/>
  <c r="T15827" i="2"/>
  <c r="T30053" i="2"/>
  <c r="T30054" i="2"/>
  <c r="T15828" i="2"/>
  <c r="T15829" i="2"/>
  <c r="T15830" i="2"/>
  <c r="T30055" i="2"/>
  <c r="T15831" i="2"/>
  <c r="T15832" i="2"/>
  <c r="T15833" i="2"/>
  <c r="T15834" i="2"/>
  <c r="T15835" i="2"/>
  <c r="T30056" i="2"/>
  <c r="T15836" i="2"/>
  <c r="T15837" i="2"/>
  <c r="T30057" i="2"/>
  <c r="T30058" i="2"/>
  <c r="T30059" i="2"/>
  <c r="T15838" i="2"/>
  <c r="T30060" i="2"/>
  <c r="T15839" i="2"/>
  <c r="T15840" i="2"/>
  <c r="T15841" i="2"/>
  <c r="T30061" i="2"/>
  <c r="T15842" i="2"/>
  <c r="T15843" i="2"/>
  <c r="T15844" i="2"/>
  <c r="T15845" i="2"/>
  <c r="T30062" i="2"/>
  <c r="T15846" i="2"/>
  <c r="T15847" i="2"/>
  <c r="T30063" i="2"/>
  <c r="T30064" i="2"/>
  <c r="T15848" i="2"/>
  <c r="T15849" i="2"/>
  <c r="T15850" i="2"/>
  <c r="T15851" i="2"/>
  <c r="T15852" i="2"/>
  <c r="T15853" i="2"/>
  <c r="T15854" i="2"/>
  <c r="T15855" i="2"/>
  <c r="T15856" i="2"/>
  <c r="T15857" i="2"/>
  <c r="T30065" i="2"/>
  <c r="T30066" i="2"/>
  <c r="T15858" i="2"/>
  <c r="T30067" i="2"/>
  <c r="T30068" i="2"/>
  <c r="T30069" i="2"/>
  <c r="T15859" i="2"/>
  <c r="T30070" i="2"/>
  <c r="T30071" i="2"/>
  <c r="T15860" i="2"/>
  <c r="T15861" i="2"/>
  <c r="T15862" i="2"/>
  <c r="T15863" i="2"/>
  <c r="T15864" i="2"/>
  <c r="T15865" i="2"/>
  <c r="T30072" i="2"/>
  <c r="T30073" i="2"/>
  <c r="T15866" i="2"/>
  <c r="T30074" i="2"/>
  <c r="T15867" i="2"/>
  <c r="T15868" i="2"/>
  <c r="T30075" i="2"/>
  <c r="T15869" i="2"/>
  <c r="T30076" i="2"/>
  <c r="T30077" i="2"/>
  <c r="T15870" i="2"/>
  <c r="T15871" i="2"/>
  <c r="T15872" i="2"/>
  <c r="T30078" i="2"/>
  <c r="T30079" i="2"/>
  <c r="T30080" i="2"/>
  <c r="T30081" i="2"/>
  <c r="T30082" i="2"/>
  <c r="T15873" i="2"/>
  <c r="T15874" i="2"/>
  <c r="T15875" i="2"/>
  <c r="T15876" i="2"/>
  <c r="T30083" i="2"/>
  <c r="T30084" i="2"/>
  <c r="T15877" i="2"/>
  <c r="T30085" i="2"/>
  <c r="T30086" i="2"/>
  <c r="T30087" i="2"/>
  <c r="T15878" i="2"/>
  <c r="T15879" i="2"/>
  <c r="T15880" i="2"/>
  <c r="T30088" i="2"/>
  <c r="T30089" i="2"/>
  <c r="T15881" i="2"/>
  <c r="T30090" i="2"/>
  <c r="T15882" i="2"/>
  <c r="T15883" i="2"/>
  <c r="T15884" i="2"/>
  <c r="T15885" i="2"/>
  <c r="T15886" i="2"/>
  <c r="T15887" i="2"/>
  <c r="T15888" i="2"/>
  <c r="T15889" i="2"/>
  <c r="T15890" i="2"/>
  <c r="T15891" i="2"/>
  <c r="T15892" i="2"/>
  <c r="T30091" i="2"/>
  <c r="T15893" i="2"/>
  <c r="T15894" i="2"/>
  <c r="T30092" i="2"/>
  <c r="T15895" i="2"/>
  <c r="T30093" i="2"/>
  <c r="T15896" i="2"/>
  <c r="T15897" i="2"/>
  <c r="T30094" i="2"/>
  <c r="T15898" i="2"/>
  <c r="T30095" i="2"/>
  <c r="T15899" i="2"/>
  <c r="T30096" i="2"/>
  <c r="T15900" i="2"/>
  <c r="T15901" i="2"/>
  <c r="T15902" i="2"/>
  <c r="T15903" i="2"/>
  <c r="T15904" i="2"/>
  <c r="T15905" i="2"/>
  <c r="T30097" i="2"/>
  <c r="T15906" i="2"/>
  <c r="T15907" i="2"/>
  <c r="T15908" i="2"/>
  <c r="T15909" i="2"/>
  <c r="T30098" i="2"/>
  <c r="T15910" i="2"/>
  <c r="T30099" i="2"/>
  <c r="T30100" i="2"/>
  <c r="T15911" i="2"/>
  <c r="T30101" i="2"/>
  <c r="T15912" i="2"/>
  <c r="T15913" i="2"/>
  <c r="T15914" i="2"/>
  <c r="T15915" i="2"/>
  <c r="T15916" i="2"/>
  <c r="T15917" i="2"/>
  <c r="T30102" i="2"/>
  <c r="T15918" i="2"/>
  <c r="T15919" i="2"/>
  <c r="T15920" i="2"/>
  <c r="T30103" i="2"/>
  <c r="T15921" i="2"/>
  <c r="T15922" i="2"/>
  <c r="T15923" i="2"/>
  <c r="T15924" i="2"/>
  <c r="T15925" i="2"/>
  <c r="T30104" i="2"/>
  <c r="T15926" i="2"/>
  <c r="T30105" i="2"/>
  <c r="T15927" i="2"/>
  <c r="T15928" i="2"/>
  <c r="T15929" i="2"/>
  <c r="T15930" i="2"/>
  <c r="T15931" i="2"/>
  <c r="T15932" i="2"/>
  <c r="T15933" i="2"/>
  <c r="T15934" i="2"/>
  <c r="T30106" i="2"/>
  <c r="T15935" i="2"/>
  <c r="T15936" i="2"/>
  <c r="T15937" i="2"/>
  <c r="T15938" i="2"/>
  <c r="T15939" i="2"/>
  <c r="T15940" i="2"/>
  <c r="T15941" i="2"/>
  <c r="T30107" i="2"/>
  <c r="T15942" i="2"/>
  <c r="T15943" i="2"/>
  <c r="T15944" i="2"/>
  <c r="T15945" i="2"/>
  <c r="T15946" i="2"/>
  <c r="T30108" i="2"/>
  <c r="T15947" i="2"/>
  <c r="T15948" i="2"/>
  <c r="T30109" i="2"/>
  <c r="T30110" i="2"/>
  <c r="T15949" i="2"/>
  <c r="T15950" i="2"/>
  <c r="T15951" i="2"/>
  <c r="T15952" i="2"/>
  <c r="T15953" i="2"/>
  <c r="T30111" i="2"/>
  <c r="T15954" i="2"/>
  <c r="T15955" i="2"/>
  <c r="T15956" i="2"/>
  <c r="T15957" i="2"/>
  <c r="T15958" i="2"/>
  <c r="T15959" i="2"/>
  <c r="T15960" i="2"/>
  <c r="T15961" i="2"/>
  <c r="T15962" i="2"/>
  <c r="T15963" i="2"/>
  <c r="T15964" i="2"/>
  <c r="T15965" i="2"/>
  <c r="T15966" i="2"/>
  <c r="T15967" i="2"/>
  <c r="T15968" i="2"/>
  <c r="T30112" i="2"/>
  <c r="T15969" i="2"/>
  <c r="T30113" i="2"/>
  <c r="T15970" i="2"/>
  <c r="T15971" i="2"/>
  <c r="T15972" i="2"/>
  <c r="T15973" i="2"/>
  <c r="T15974" i="2"/>
  <c r="T15975" i="2"/>
  <c r="T15976" i="2"/>
  <c r="T15977" i="2"/>
  <c r="T30114" i="2"/>
  <c r="T15978" i="2"/>
  <c r="T15979" i="2"/>
  <c r="T30115" i="2"/>
  <c r="T15980" i="2"/>
  <c r="T15981" i="2"/>
  <c r="T15982" i="2"/>
  <c r="T15983" i="2"/>
  <c r="T15984" i="2"/>
  <c r="T30116" i="2"/>
  <c r="T15985" i="2"/>
  <c r="T15986" i="2"/>
  <c r="T30117" i="2"/>
  <c r="T30118" i="2"/>
  <c r="T15987" i="2"/>
  <c r="T15988" i="2"/>
  <c r="T15989" i="2"/>
  <c r="T15990" i="2"/>
  <c r="T15991" i="2"/>
  <c r="T30119" i="2"/>
  <c r="T15992" i="2"/>
  <c r="T15993" i="2"/>
  <c r="T15994" i="2"/>
  <c r="T15995" i="2"/>
  <c r="T30120" i="2"/>
  <c r="T15996" i="2"/>
  <c r="T15997" i="2"/>
  <c r="T15998" i="2"/>
  <c r="T15999" i="2"/>
  <c r="T16000" i="2"/>
  <c r="T30121" i="2"/>
  <c r="T16001" i="2"/>
  <c r="T30122" i="2"/>
  <c r="T16002" i="2"/>
  <c r="T16003" i="2"/>
  <c r="T16004" i="2"/>
  <c r="T16005" i="2"/>
  <c r="T16006" i="2"/>
  <c r="T16007" i="2"/>
  <c r="T16008" i="2"/>
  <c r="T16009" i="2"/>
  <c r="T16010" i="2"/>
  <c r="T16011" i="2"/>
  <c r="T30123" i="2"/>
  <c r="T30124" i="2"/>
  <c r="T16012" i="2"/>
  <c r="T16013" i="2"/>
  <c r="T16014" i="2"/>
  <c r="T16015" i="2"/>
  <c r="T16016" i="2"/>
  <c r="T16017" i="2"/>
  <c r="T30125" i="2"/>
  <c r="T16018" i="2"/>
  <c r="T30126" i="2"/>
  <c r="T16019" i="2"/>
  <c r="T16020" i="2"/>
  <c r="T16021" i="2"/>
  <c r="T16022" i="2"/>
  <c r="T16023" i="2"/>
  <c r="T16024" i="2"/>
  <c r="T16025" i="2"/>
  <c r="T16026" i="2"/>
  <c r="T16027" i="2"/>
  <c r="T16028" i="2"/>
  <c r="T30127" i="2"/>
  <c r="T16029" i="2"/>
  <c r="T16030" i="2"/>
  <c r="T16031" i="2"/>
  <c r="T30128" i="2"/>
  <c r="T16032" i="2"/>
  <c r="T16033" i="2"/>
  <c r="T16034" i="2"/>
  <c r="T30129" i="2"/>
  <c r="T16035" i="2"/>
  <c r="T16036" i="2"/>
  <c r="T16037" i="2"/>
  <c r="T16038" i="2"/>
  <c r="T16039" i="2"/>
  <c r="T16040" i="2"/>
  <c r="T16041" i="2"/>
  <c r="T30130" i="2"/>
  <c r="T30131" i="2"/>
  <c r="T16042" i="2"/>
  <c r="T16043" i="2"/>
  <c r="T16044" i="2"/>
  <c r="T16045" i="2"/>
  <c r="T16046" i="2"/>
  <c r="T16047" i="2"/>
  <c r="T16048" i="2"/>
  <c r="T16049" i="2"/>
  <c r="T16050" i="2"/>
  <c r="T16051" i="2"/>
  <c r="T16052" i="2"/>
  <c r="T16053" i="2"/>
  <c r="T16054" i="2"/>
  <c r="T16055" i="2"/>
  <c r="T16056" i="2"/>
  <c r="T16057" i="2"/>
  <c r="T16058" i="2"/>
  <c r="T16059" i="2"/>
  <c r="T30132" i="2"/>
  <c r="T16060" i="2"/>
  <c r="T16061" i="2"/>
  <c r="T16062" i="2"/>
  <c r="T30133" i="2"/>
  <c r="T16063" i="2"/>
  <c r="T16064" i="2"/>
  <c r="T16065" i="2"/>
  <c r="T30134" i="2"/>
  <c r="T16066" i="2"/>
  <c r="T16067" i="2"/>
  <c r="T16068" i="2"/>
  <c r="T16069" i="2"/>
  <c r="T30135" i="2"/>
  <c r="T16070" i="2"/>
  <c r="T30136" i="2"/>
  <c r="T30137" i="2"/>
  <c r="T16071" i="2"/>
  <c r="T16072" i="2"/>
  <c r="T16073" i="2"/>
  <c r="T30138" i="2"/>
  <c r="T16074" i="2"/>
  <c r="T30139" i="2"/>
  <c r="T30140" i="2"/>
  <c r="T16075" i="2"/>
  <c r="T30141" i="2"/>
  <c r="T16076" i="2"/>
  <c r="T16077" i="2"/>
  <c r="T30142" i="2"/>
  <c r="T30143" i="2"/>
  <c r="T16078" i="2"/>
  <c r="T16079" i="2"/>
  <c r="T16080" i="2"/>
  <c r="T16081" i="2"/>
  <c r="T16082" i="2"/>
  <c r="T16083" i="2"/>
  <c r="T16084" i="2"/>
  <c r="T16085" i="2"/>
  <c r="T16086" i="2"/>
  <c r="T16087" i="2"/>
  <c r="T16088" i="2"/>
  <c r="T30144" i="2"/>
  <c r="T16089" i="2"/>
  <c r="T16090" i="2"/>
  <c r="T16091" i="2"/>
  <c r="T16092" i="2"/>
  <c r="T30145" i="2"/>
  <c r="T30146" i="2"/>
  <c r="T16093" i="2"/>
  <c r="T16094" i="2"/>
  <c r="T30147" i="2"/>
  <c r="T30148" i="2"/>
  <c r="T16095" i="2"/>
  <c r="T16096" i="2"/>
  <c r="T16097" i="2"/>
  <c r="T16098" i="2"/>
  <c r="T16099" i="2"/>
  <c r="T16100" i="2"/>
  <c r="T16101" i="2"/>
  <c r="T16102" i="2"/>
  <c r="T30149" i="2"/>
  <c r="T30150" i="2"/>
  <c r="T30151" i="2"/>
  <c r="T30152" i="2"/>
  <c r="T16103" i="2"/>
  <c r="T16104" i="2"/>
  <c r="T16105" i="2"/>
  <c r="T16106" i="2"/>
  <c r="T30153" i="2"/>
  <c r="T30154" i="2"/>
  <c r="T30155" i="2"/>
  <c r="T30156" i="2"/>
  <c r="T30157" i="2"/>
  <c r="T16107" i="2"/>
  <c r="T16108" i="2"/>
  <c r="T16109" i="2"/>
  <c r="T16110" i="2"/>
  <c r="T30158" i="2"/>
  <c r="T16111" i="2"/>
  <c r="T16112" i="2"/>
  <c r="T16113" i="2"/>
  <c r="T30159" i="2"/>
  <c r="T16114" i="2"/>
  <c r="T30160" i="2"/>
  <c r="T16115" i="2"/>
  <c r="T30161" i="2"/>
  <c r="T16116" i="2"/>
  <c r="T16117" i="2"/>
  <c r="T16118" i="2"/>
  <c r="T16119" i="2"/>
  <c r="T30162" i="2"/>
  <c r="T30163" i="2"/>
  <c r="T30164" i="2"/>
  <c r="T30165" i="2"/>
  <c r="T16120" i="2"/>
  <c r="T30166" i="2"/>
  <c r="T30167" i="2"/>
  <c r="T16121" i="2"/>
  <c r="T16122" i="2"/>
  <c r="T30168" i="2"/>
  <c r="T30169" i="2"/>
  <c r="T16123" i="2"/>
  <c r="T16124" i="2"/>
  <c r="T16125" i="2"/>
  <c r="T16126" i="2"/>
  <c r="T30170" i="2"/>
  <c r="T16127" i="2"/>
  <c r="T16128" i="2"/>
  <c r="T30171" i="2"/>
  <c r="T16129" i="2"/>
  <c r="T30172" i="2"/>
  <c r="T30173" i="2"/>
  <c r="T16130" i="2"/>
  <c r="T16131" i="2"/>
  <c r="T16132" i="2"/>
  <c r="T30174" i="2"/>
  <c r="T16133" i="2"/>
  <c r="T16134" i="2"/>
  <c r="T16135" i="2"/>
  <c r="T16136" i="2"/>
  <c r="T16137" i="2"/>
  <c r="T16138" i="2"/>
  <c r="T16139" i="2"/>
  <c r="T16140" i="2"/>
  <c r="T30175" i="2"/>
  <c r="T16141" i="2"/>
  <c r="T16142" i="2"/>
  <c r="T30176" i="2"/>
  <c r="T30177" i="2"/>
  <c r="T16143" i="2"/>
  <c r="T30178" i="2"/>
  <c r="T16144" i="2"/>
  <c r="T16145" i="2"/>
  <c r="T16146" i="2"/>
  <c r="T16147" i="2"/>
  <c r="T30179" i="2"/>
  <c r="T16148" i="2"/>
  <c r="T16149" i="2"/>
  <c r="T16150" i="2"/>
  <c r="T16151" i="2"/>
  <c r="T16152" i="2"/>
  <c r="T16153" i="2"/>
  <c r="T30180" i="2"/>
  <c r="T30181" i="2"/>
  <c r="T16154" i="2"/>
  <c r="T16155" i="2"/>
  <c r="T16156" i="2"/>
  <c r="T30182" i="2"/>
  <c r="T16157" i="2"/>
  <c r="T16158" i="2"/>
  <c r="T16159" i="2"/>
  <c r="T16160" i="2"/>
  <c r="T30183" i="2"/>
  <c r="T16161" i="2"/>
  <c r="T16162" i="2"/>
  <c r="T30184" i="2"/>
  <c r="T16163" i="2"/>
  <c r="T16164" i="2"/>
  <c r="T30185" i="2"/>
  <c r="T30186" i="2"/>
  <c r="T16165" i="2"/>
  <c r="T16166" i="2"/>
  <c r="T16167" i="2"/>
  <c r="T16168" i="2"/>
  <c r="T16169" i="2"/>
  <c r="T16170" i="2"/>
  <c r="T16171" i="2"/>
  <c r="T16172" i="2"/>
  <c r="T30187" i="2"/>
  <c r="T16173" i="2"/>
  <c r="T16174" i="2"/>
  <c r="T16175" i="2"/>
  <c r="T16176" i="2"/>
  <c r="T16177" i="2"/>
  <c r="T16178" i="2"/>
  <c r="T16179" i="2"/>
  <c r="T16180" i="2"/>
  <c r="T30188" i="2"/>
  <c r="T30189" i="2"/>
  <c r="T16181" i="2"/>
  <c r="T16182" i="2"/>
  <c r="T16183" i="2"/>
  <c r="T30190" i="2"/>
  <c r="T16184" i="2"/>
  <c r="T16185" i="2"/>
  <c r="T16186" i="2"/>
  <c r="T16187" i="2"/>
  <c r="T16188" i="2"/>
  <c r="T30191" i="2"/>
  <c r="T30192" i="2"/>
  <c r="T30193" i="2"/>
  <c r="T16189" i="2"/>
  <c r="T16190" i="2"/>
  <c r="T16191" i="2"/>
  <c r="T16192" i="2"/>
  <c r="T30194" i="2"/>
  <c r="T16193" i="2"/>
  <c r="T16194" i="2"/>
  <c r="T16195" i="2"/>
  <c r="T30195" i="2"/>
  <c r="T16196" i="2"/>
  <c r="T16197" i="2"/>
  <c r="T16198" i="2"/>
  <c r="T16199" i="2"/>
  <c r="T16200" i="2"/>
  <c r="T16201" i="2"/>
  <c r="T16202" i="2"/>
  <c r="T16203" i="2"/>
  <c r="T16204" i="2"/>
  <c r="T16205" i="2"/>
  <c r="T16206" i="2"/>
  <c r="T16207" i="2"/>
  <c r="T16208" i="2"/>
  <c r="T30196" i="2"/>
  <c r="T16209" i="2"/>
  <c r="T16210" i="2"/>
  <c r="T30197" i="2"/>
  <c r="T16211" i="2"/>
  <c r="T16212" i="2"/>
  <c r="T16213" i="2"/>
  <c r="T16214" i="2"/>
  <c r="T16215" i="2"/>
  <c r="T16216" i="2"/>
  <c r="T30198" i="2"/>
  <c r="T30199" i="2"/>
  <c r="T30200" i="2"/>
  <c r="T30201" i="2"/>
  <c r="T30202" i="2"/>
  <c r="T30203" i="2"/>
  <c r="T16217" i="2"/>
  <c r="T16218" i="2"/>
  <c r="T16219" i="2"/>
  <c r="T30204" i="2"/>
  <c r="T30205" i="2"/>
  <c r="T16220" i="2"/>
  <c r="T16221" i="2"/>
  <c r="T16222" i="2"/>
  <c r="T16223" i="2"/>
  <c r="T16224" i="2"/>
  <c r="T16225" i="2"/>
  <c r="T30206" i="2"/>
  <c r="T16226" i="2"/>
  <c r="T16227" i="2"/>
  <c r="T16228" i="2"/>
  <c r="T16229" i="2"/>
  <c r="T30207" i="2"/>
  <c r="T16230" i="2"/>
  <c r="T30208" i="2"/>
  <c r="T30209" i="2"/>
  <c r="T16231" i="2"/>
  <c r="T16232" i="2"/>
  <c r="T30210" i="2"/>
  <c r="T30211" i="2"/>
  <c r="T16233" i="2"/>
  <c r="T16234" i="2"/>
  <c r="T16235" i="2"/>
  <c r="T30212" i="2"/>
  <c r="T30213" i="2"/>
  <c r="T16236" i="2"/>
  <c r="T16237" i="2"/>
  <c r="T16238" i="2"/>
  <c r="T30214" i="2"/>
  <c r="T16239" i="2"/>
  <c r="T30215" i="2"/>
  <c r="T30216" i="2"/>
  <c r="T30217" i="2"/>
  <c r="T30218" i="2"/>
  <c r="T30219" i="2"/>
  <c r="T16240" i="2"/>
  <c r="T16241" i="2"/>
  <c r="T16242" i="2"/>
  <c r="T16243" i="2"/>
  <c r="T16244" i="2"/>
  <c r="T30220" i="2"/>
  <c r="T16245" i="2"/>
  <c r="T16246" i="2"/>
  <c r="T30221" i="2"/>
  <c r="T30222" i="2"/>
  <c r="T30223" i="2"/>
  <c r="T16247" i="2"/>
  <c r="T30224" i="2"/>
  <c r="T16248" i="2"/>
  <c r="T30225" i="2"/>
  <c r="T16249" i="2"/>
  <c r="T30226" i="2"/>
  <c r="T16250" i="2"/>
  <c r="T16251" i="2"/>
  <c r="T30227" i="2"/>
  <c r="T16252" i="2"/>
  <c r="T30228" i="2"/>
  <c r="T16253" i="2"/>
  <c r="T16254" i="2"/>
  <c r="T16255" i="2"/>
  <c r="T16256" i="2"/>
  <c r="T30229" i="2"/>
  <c r="T16257" i="2"/>
  <c r="T30230" i="2"/>
  <c r="T30231" i="2"/>
  <c r="T16258" i="2"/>
  <c r="T30232" i="2"/>
  <c r="T30233" i="2"/>
  <c r="T16259" i="2"/>
  <c r="T30234" i="2"/>
  <c r="T16260" i="2"/>
  <c r="T16261" i="2"/>
  <c r="T16262" i="2"/>
  <c r="T16263" i="2"/>
  <c r="T16264" i="2"/>
  <c r="T30235" i="2"/>
  <c r="T16265" i="2"/>
  <c r="T16266" i="2"/>
  <c r="T30236" i="2"/>
  <c r="T16267" i="2"/>
  <c r="T30237" i="2"/>
  <c r="T30238" i="2"/>
  <c r="T30239" i="2"/>
  <c r="T16268" i="2"/>
  <c r="T30240" i="2"/>
  <c r="T30241" i="2"/>
  <c r="T30242" i="2"/>
  <c r="T16269" i="2"/>
  <c r="T16270" i="2"/>
  <c r="T30243" i="2"/>
  <c r="T30244" i="2"/>
  <c r="T16271" i="2"/>
  <c r="T16272" i="2"/>
  <c r="T30245" i="2"/>
  <c r="T16273" i="2"/>
  <c r="T16274" i="2"/>
  <c r="T30246" i="2"/>
  <c r="T30247" i="2"/>
  <c r="T16275" i="2"/>
  <c r="T16276" i="2"/>
  <c r="T16277" i="2"/>
  <c r="T16278" i="2"/>
  <c r="T30248" i="2"/>
  <c r="T16279" i="2"/>
  <c r="T16280" i="2"/>
  <c r="T16281" i="2"/>
  <c r="T16282" i="2"/>
  <c r="T16283" i="2"/>
  <c r="T16284" i="2"/>
  <c r="T30249" i="2"/>
  <c r="T16285" i="2"/>
  <c r="T16286" i="2"/>
  <c r="T16287" i="2"/>
  <c r="T16288" i="2"/>
  <c r="T30250" i="2"/>
  <c r="T16289" i="2"/>
  <c r="T16290" i="2"/>
  <c r="T16291" i="2"/>
  <c r="T30251" i="2"/>
  <c r="T30252" i="2"/>
  <c r="T16292" i="2"/>
  <c r="T16293" i="2"/>
  <c r="T16294" i="2"/>
  <c r="T30253" i="2"/>
  <c r="T30254" i="2"/>
  <c r="T30255" i="2"/>
  <c r="T16295" i="2"/>
  <c r="T30256" i="2"/>
  <c r="T30257" i="2"/>
  <c r="T16296" i="2"/>
  <c r="T30258" i="2"/>
  <c r="T30259" i="2"/>
  <c r="T30260" i="2"/>
  <c r="T30261" i="2"/>
  <c r="T30262" i="2"/>
  <c r="T16297" i="2"/>
  <c r="T30263" i="2"/>
  <c r="T30264" i="2"/>
  <c r="T16298" i="2"/>
  <c r="T16299" i="2"/>
  <c r="T16300" i="2"/>
  <c r="T30265" i="2"/>
  <c r="T16301" i="2"/>
  <c r="T30266" i="2"/>
  <c r="T16302" i="2"/>
  <c r="T30267" i="2"/>
  <c r="T30268" i="2"/>
  <c r="T30269" i="2"/>
  <c r="T30270" i="2"/>
  <c r="T16303" i="2"/>
  <c r="T30271" i="2"/>
  <c r="T16304" i="2"/>
  <c r="T30272" i="2"/>
  <c r="T16305" i="2"/>
  <c r="T16306" i="2"/>
  <c r="T16307" i="2"/>
  <c r="T16308" i="2"/>
  <c r="T16309" i="2"/>
  <c r="T16310" i="2"/>
  <c r="T16311" i="2"/>
  <c r="T16312" i="2"/>
  <c r="T30273" i="2"/>
  <c r="T30274" i="2"/>
  <c r="T30275" i="2"/>
  <c r="T16313" i="2"/>
  <c r="T16314" i="2"/>
  <c r="T16315" i="2"/>
  <c r="T16316" i="2"/>
  <c r="T16317" i="2"/>
  <c r="T30276" i="2"/>
  <c r="T16318" i="2"/>
  <c r="T16319" i="2"/>
  <c r="T30277" i="2"/>
  <c r="T30278" i="2"/>
  <c r="T16320" i="2"/>
  <c r="T30279" i="2"/>
  <c r="T16321" i="2"/>
  <c r="T16322" i="2"/>
  <c r="T30280" i="2"/>
  <c r="T30281" i="2"/>
  <c r="T30282" i="2"/>
  <c r="T16323" i="2"/>
  <c r="T30283" i="2"/>
  <c r="T30284" i="2"/>
  <c r="T30285" i="2"/>
  <c r="T30286" i="2"/>
  <c r="T30287" i="2"/>
  <c r="T16324" i="2"/>
  <c r="T30288" i="2"/>
  <c r="T16325" i="2"/>
  <c r="T30289" i="2"/>
  <c r="T30290" i="2"/>
  <c r="T16326" i="2"/>
  <c r="T30291" i="2"/>
  <c r="T16327" i="2"/>
  <c r="T30292" i="2"/>
  <c r="T16328" i="2"/>
  <c r="T30293" i="2"/>
  <c r="T16329" i="2"/>
  <c r="T16330" i="2"/>
  <c r="T16331" i="2"/>
  <c r="T16332" i="2"/>
  <c r="T30294" i="2"/>
  <c r="T16333" i="2"/>
  <c r="T30295" i="2"/>
  <c r="T16334" i="2"/>
  <c r="T30296" i="2"/>
  <c r="T16335" i="2"/>
  <c r="T16336" i="2"/>
  <c r="T16337" i="2"/>
  <c r="T16338" i="2"/>
  <c r="T30297" i="2"/>
  <c r="T16339" i="2"/>
  <c r="T16340" i="2"/>
  <c r="T16341" i="2"/>
  <c r="T16342" i="2"/>
  <c r="T16343" i="2"/>
  <c r="T16344" i="2"/>
  <c r="T16345" i="2"/>
  <c r="T30298" i="2"/>
  <c r="T16346" i="2"/>
  <c r="T16347" i="2"/>
  <c r="T30299" i="2"/>
  <c r="T30300" i="2"/>
  <c r="T30301" i="2"/>
  <c r="T30302" i="2"/>
  <c r="T30303" i="2"/>
  <c r="T30304" i="2"/>
  <c r="T16348" i="2"/>
  <c r="T16349" i="2"/>
  <c r="T30305" i="2"/>
  <c r="T30306" i="2"/>
  <c r="T30307" i="2"/>
  <c r="T16350" i="2"/>
  <c r="T16351" i="2"/>
  <c r="T30308" i="2"/>
  <c r="T16352" i="2"/>
  <c r="T30309" i="2"/>
  <c r="T16353" i="2"/>
  <c r="T30310" i="2"/>
  <c r="T30311" i="2"/>
  <c r="T30312" i="2"/>
  <c r="T30313" i="2"/>
  <c r="T16354" i="2"/>
  <c r="T30314" i="2"/>
  <c r="T16355" i="2"/>
  <c r="T16356" i="2"/>
  <c r="T30315" i="2"/>
  <c r="T16357" i="2"/>
  <c r="T30316" i="2"/>
  <c r="T30317" i="2"/>
  <c r="T30318" i="2"/>
  <c r="T16358" i="2"/>
  <c r="T16359" i="2"/>
  <c r="T30319" i="2"/>
  <c r="T16360" i="2"/>
  <c r="T16361" i="2"/>
  <c r="T30320" i="2"/>
  <c r="T30321" i="2"/>
  <c r="T16362" i="2"/>
  <c r="T16363" i="2"/>
  <c r="T30322" i="2"/>
  <c r="T30323" i="2"/>
  <c r="T30324" i="2"/>
  <c r="T30325" i="2"/>
  <c r="T30326" i="2"/>
  <c r="T30327" i="2"/>
  <c r="T30328" i="2"/>
  <c r="T30329" i="2"/>
  <c r="T30330" i="2"/>
  <c r="T30331" i="2"/>
  <c r="T30332" i="2"/>
  <c r="T30333" i="2"/>
  <c r="T30334" i="2"/>
  <c r="T16364" i="2"/>
  <c r="T30335" i="2"/>
  <c r="T16365" i="2"/>
  <c r="T30336" i="2"/>
  <c r="T30337" i="2"/>
  <c r="T16366" i="2"/>
  <c r="T30338" i="2"/>
  <c r="T16367" i="2"/>
  <c r="T30339" i="2"/>
  <c r="T30340" i="2"/>
  <c r="T30341" i="2"/>
  <c r="T16368" i="2"/>
  <c r="T30342" i="2"/>
  <c r="T30343" i="2"/>
  <c r="T30344" i="2"/>
  <c r="T30345" i="2"/>
  <c r="T16369" i="2"/>
  <c r="T16370" i="2"/>
  <c r="T16371" i="2"/>
  <c r="T30346" i="2"/>
  <c r="T30347" i="2"/>
  <c r="T30348" i="2"/>
  <c r="T30349" i="2"/>
  <c r="T30350" i="2"/>
  <c r="T30351" i="2"/>
  <c r="T30352" i="2"/>
  <c r="T30353" i="2"/>
  <c r="T16372" i="2"/>
  <c r="T16373" i="2"/>
  <c r="T30354" i="2"/>
  <c r="T30355" i="2"/>
  <c r="T30356" i="2"/>
  <c r="T16374" i="2"/>
  <c r="T30357" i="2"/>
  <c r="T30358" i="2"/>
  <c r="T16375" i="2"/>
  <c r="T30359" i="2"/>
  <c r="T30360" i="2"/>
  <c r="T16376" i="2"/>
  <c r="T16377" i="2"/>
  <c r="T16378" i="2"/>
  <c r="T16379" i="2"/>
  <c r="T16380" i="2"/>
  <c r="T30361" i="2"/>
  <c r="T30362" i="2"/>
  <c r="T16381" i="2"/>
  <c r="T16382" i="2"/>
  <c r="T30363" i="2"/>
  <c r="T30364" i="2"/>
  <c r="T30365" i="2"/>
  <c r="T30366" i="2"/>
  <c r="T30367" i="2"/>
  <c r="T30368" i="2"/>
  <c r="T16383" i="2"/>
  <c r="T30369" i="2"/>
  <c r="T16384" i="2"/>
  <c r="T30370" i="2"/>
  <c r="T30371" i="2"/>
  <c r="T16385" i="2"/>
  <c r="T16386" i="2"/>
  <c r="T16387" i="2"/>
  <c r="T16388" i="2"/>
  <c r="T30372" i="2"/>
  <c r="T16389" i="2"/>
  <c r="T30373" i="2"/>
  <c r="T16390" i="2"/>
  <c r="T30374" i="2"/>
  <c r="T30375" i="2"/>
  <c r="T16391" i="2"/>
  <c r="T30376" i="2"/>
  <c r="T30377" i="2"/>
  <c r="T30378" i="2"/>
  <c r="T30379" i="2"/>
  <c r="T30380" i="2"/>
  <c r="T30381" i="2"/>
  <c r="T30382" i="2"/>
  <c r="T16392" i="2"/>
  <c r="T30383" i="2"/>
  <c r="T30384" i="2"/>
  <c r="T30385" i="2"/>
  <c r="T16393" i="2"/>
  <c r="T30386" i="2"/>
  <c r="T30387" i="2"/>
  <c r="T30388" i="2"/>
  <c r="T30389" i="2"/>
  <c r="T16394" i="2"/>
  <c r="T30390" i="2"/>
  <c r="T30391" i="2"/>
  <c r="T16395" i="2"/>
  <c r="T16396" i="2"/>
  <c r="T16397" i="2"/>
  <c r="T30392" i="2"/>
  <c r="T30393" i="2"/>
  <c r="T30394" i="2"/>
  <c r="T30395" i="2"/>
  <c r="T16398" i="2"/>
  <c r="T30396" i="2"/>
  <c r="T30397" i="2"/>
  <c r="T16399" i="2"/>
  <c r="T30398" i="2"/>
  <c r="T16400" i="2"/>
  <c r="T30399" i="2"/>
  <c r="T16401" i="2"/>
  <c r="T30400" i="2"/>
  <c r="T16402" i="2"/>
  <c r="T30401" i="2"/>
  <c r="T16403" i="2"/>
  <c r="T30402" i="2"/>
  <c r="T30403" i="2"/>
  <c r="T30404" i="2"/>
  <c r="T16404" i="2"/>
  <c r="T16405" i="2"/>
  <c r="T16406" i="2"/>
  <c r="T16407" i="2"/>
  <c r="T16408" i="2"/>
  <c r="T30405" i="2"/>
  <c r="T16409" i="2"/>
  <c r="T30406" i="2"/>
  <c r="T30407" i="2"/>
  <c r="T16410" i="2"/>
  <c r="T30408" i="2"/>
  <c r="T16411" i="2"/>
  <c r="T30409" i="2"/>
  <c r="T30410" i="2"/>
  <c r="T30411" i="2"/>
  <c r="T30412" i="2"/>
  <c r="T30413" i="2"/>
  <c r="T16412" i="2"/>
  <c r="T16413" i="2"/>
  <c r="T30414" i="2"/>
  <c r="T30415" i="2"/>
  <c r="T30416" i="2"/>
  <c r="T16414" i="2"/>
  <c r="T30417" i="2"/>
  <c r="T30418" i="2"/>
  <c r="T16415" i="2"/>
  <c r="T30419" i="2"/>
  <c r="T30420" i="2"/>
  <c r="T16416" i="2"/>
  <c r="T30421" i="2"/>
  <c r="T30422" i="2"/>
  <c r="T30423" i="2"/>
  <c r="T16417" i="2"/>
  <c r="T16418" i="2"/>
  <c r="T30424" i="2"/>
  <c r="T30425" i="2"/>
  <c r="T16419" i="2"/>
  <c r="T16420" i="2"/>
  <c r="T16421" i="2"/>
  <c r="T16422" i="2"/>
  <c r="T30426" i="2"/>
  <c r="T30427" i="2"/>
  <c r="T30428" i="2"/>
  <c r="T30429" i="2"/>
  <c r="T16423" i="2"/>
  <c r="T30430" i="2"/>
  <c r="T30431" i="2"/>
  <c r="T30432" i="2"/>
  <c r="T16424" i="2"/>
  <c r="T16425" i="2"/>
  <c r="T16426" i="2"/>
  <c r="T30433" i="2"/>
  <c r="T30434" i="2"/>
  <c r="T16427" i="2"/>
  <c r="T16428" i="2"/>
  <c r="T16429" i="2"/>
  <c r="T30435" i="2"/>
  <c r="T16430" i="2"/>
  <c r="T16431" i="2"/>
  <c r="T16432" i="2"/>
  <c r="T16433" i="2"/>
  <c r="T16434" i="2"/>
  <c r="T30436" i="2"/>
  <c r="T16435" i="2"/>
  <c r="T30437" i="2"/>
  <c r="T16436" i="2"/>
  <c r="T30438" i="2"/>
  <c r="T16437" i="2"/>
  <c r="T30439" i="2"/>
  <c r="T30440" i="2"/>
  <c r="T30441" i="2"/>
  <c r="T30442" i="2"/>
  <c r="T16438" i="2"/>
  <c r="T16439" i="2"/>
  <c r="T16440" i="2"/>
  <c r="T16441" i="2"/>
  <c r="T16442" i="2"/>
  <c r="T16443" i="2"/>
  <c r="T16444" i="2"/>
  <c r="T16445" i="2"/>
  <c r="T16446" i="2"/>
  <c r="T30443" i="2"/>
  <c r="T16447" i="2"/>
  <c r="T16448" i="2"/>
  <c r="T30444" i="2"/>
  <c r="T30445" i="2"/>
  <c r="T16449" i="2"/>
  <c r="T30446" i="2"/>
  <c r="T16450" i="2"/>
  <c r="T16451" i="2"/>
  <c r="T16452" i="2"/>
  <c r="T16453" i="2"/>
  <c r="T30447" i="2"/>
  <c r="T30448" i="2"/>
  <c r="T30449" i="2"/>
  <c r="T16454" i="2"/>
  <c r="T30450" i="2"/>
  <c r="T30451" i="2"/>
  <c r="T30452" i="2"/>
  <c r="T30453" i="2"/>
  <c r="T16455" i="2"/>
  <c r="T30454" i="2"/>
  <c r="T16456" i="2"/>
  <c r="T30455" i="2"/>
  <c r="T16457" i="2"/>
  <c r="T16458" i="2"/>
  <c r="T16459" i="2"/>
  <c r="T30456" i="2"/>
  <c r="T30457" i="2"/>
  <c r="T30458" i="2"/>
  <c r="T16460" i="2"/>
  <c r="T30459" i="2"/>
  <c r="T16461" i="2"/>
  <c r="T30460" i="2"/>
  <c r="T16462" i="2"/>
  <c r="T16463" i="2"/>
  <c r="T30461" i="2"/>
  <c r="T30462" i="2"/>
  <c r="T16464" i="2"/>
  <c r="T30463" i="2"/>
  <c r="T16465" i="2"/>
  <c r="T16466" i="2"/>
  <c r="T30464" i="2"/>
  <c r="T16467" i="2"/>
  <c r="T16468" i="2"/>
  <c r="T16469" i="2"/>
  <c r="T30465" i="2"/>
  <c r="T30466" i="2"/>
  <c r="T16470" i="2"/>
  <c r="T16471" i="2"/>
  <c r="T16472" i="2"/>
  <c r="T30467" i="2"/>
  <c r="T30468" i="2"/>
  <c r="T16473" i="2"/>
  <c r="T30469" i="2"/>
  <c r="T16474" i="2"/>
  <c r="T30470" i="2"/>
  <c r="T16475" i="2"/>
  <c r="T16476" i="2"/>
  <c r="T30471" i="2"/>
  <c r="T16477" i="2"/>
  <c r="T30472" i="2"/>
  <c r="T30473" i="2"/>
  <c r="T16478" i="2"/>
  <c r="T30474" i="2"/>
  <c r="T30475" i="2"/>
  <c r="T16479" i="2"/>
  <c r="T30476" i="2"/>
  <c r="T16480" i="2"/>
  <c r="T16481" i="2"/>
  <c r="T16482" i="2"/>
  <c r="T30477" i="2"/>
  <c r="T30478" i="2"/>
  <c r="T30479" i="2"/>
  <c r="T30480" i="2"/>
  <c r="T16483" i="2"/>
  <c r="T16484" i="2"/>
  <c r="T30481" i="2"/>
  <c r="T30482" i="2"/>
  <c r="T30483" i="2"/>
  <c r="T16485" i="2"/>
  <c r="T30484" i="2"/>
  <c r="T30485" i="2"/>
  <c r="T30486" i="2"/>
  <c r="T30487" i="2"/>
  <c r="T16486" i="2"/>
  <c r="T30488" i="2"/>
  <c r="T30489" i="2"/>
  <c r="T30490" i="2"/>
  <c r="T16487" i="2"/>
  <c r="T30491" i="2"/>
  <c r="T30492" i="2"/>
  <c r="T16488" i="2"/>
  <c r="T30493" i="2"/>
  <c r="T30494" i="2"/>
  <c r="T16489" i="2"/>
  <c r="T16490" i="2"/>
  <c r="T16491" i="2"/>
  <c r="T16492" i="2"/>
  <c r="T30495" i="2"/>
  <c r="T30496" i="2"/>
  <c r="T30497" i="2"/>
  <c r="T16493" i="2"/>
  <c r="T30498" i="2"/>
  <c r="T30499" i="2"/>
  <c r="T16494" i="2"/>
  <c r="T16495" i="2"/>
  <c r="T30500" i="2"/>
  <c r="T16496" i="2"/>
  <c r="T16497" i="2"/>
  <c r="T16498" i="2"/>
  <c r="T30501" i="2"/>
  <c r="T16499" i="2"/>
  <c r="T30502" i="2"/>
  <c r="T16500" i="2"/>
  <c r="T16501" i="2"/>
  <c r="T30503" i="2"/>
  <c r="T30504" i="2"/>
  <c r="T30505" i="2"/>
  <c r="T16502" i="2"/>
  <c r="T30506" i="2"/>
  <c r="T16503" i="2"/>
  <c r="T30507" i="2"/>
  <c r="T16504" i="2"/>
  <c r="T16505" i="2"/>
  <c r="T16506" i="2"/>
  <c r="T16507" i="2"/>
  <c r="T16508" i="2"/>
  <c r="T16509" i="2"/>
  <c r="T16510" i="2"/>
  <c r="T16511" i="2"/>
  <c r="T16512" i="2"/>
  <c r="T30508" i="2"/>
  <c r="T16513" i="2"/>
  <c r="T16514" i="2"/>
  <c r="T16515" i="2"/>
  <c r="T30509" i="2"/>
  <c r="T16516" i="2"/>
  <c r="T30510" i="2"/>
  <c r="T30511" i="2"/>
  <c r="T16517" i="2"/>
  <c r="T16518" i="2"/>
  <c r="T30512" i="2"/>
  <c r="T30513" i="2"/>
  <c r="T30514" i="2"/>
  <c r="T30515" i="2"/>
  <c r="T30516" i="2"/>
  <c r="T16519" i="2"/>
  <c r="T30517" i="2"/>
  <c r="T16520" i="2"/>
  <c r="T16521" i="2"/>
  <c r="T16522" i="2"/>
  <c r="T16523" i="2"/>
  <c r="T16524" i="2"/>
  <c r="T30518" i="2"/>
  <c r="T16525" i="2"/>
  <c r="T30519" i="2"/>
  <c r="T16526" i="2"/>
  <c r="T16527" i="2"/>
  <c r="T30520" i="2"/>
  <c r="T16528" i="2"/>
  <c r="T30521" i="2"/>
  <c r="T16529" i="2"/>
  <c r="T30522" i="2"/>
  <c r="T16530" i="2"/>
  <c r="T16531" i="2"/>
  <c r="T30523" i="2"/>
  <c r="T16532" i="2"/>
  <c r="T30524" i="2"/>
  <c r="T16533" i="2"/>
  <c r="T16534" i="2"/>
  <c r="T16535" i="2"/>
  <c r="T30525" i="2"/>
  <c r="T16536" i="2"/>
  <c r="T16537" i="2"/>
  <c r="T30526" i="2"/>
  <c r="T30527" i="2"/>
  <c r="T30528" i="2"/>
  <c r="T16538" i="2"/>
  <c r="T30529" i="2"/>
  <c r="T30530" i="2"/>
  <c r="T30531" i="2"/>
  <c r="T30532" i="2"/>
  <c r="T16539" i="2"/>
  <c r="T30533" i="2"/>
  <c r="T30534" i="2"/>
  <c r="T16540" i="2"/>
  <c r="T16541" i="2"/>
  <c r="T30535" i="2"/>
  <c r="T30536" i="2"/>
  <c r="T16542" i="2"/>
  <c r="T16543" i="2"/>
  <c r="T30537" i="2"/>
  <c r="T30538" i="2"/>
  <c r="T16544" i="2"/>
  <c r="T16545" i="2"/>
  <c r="T16546" i="2"/>
  <c r="T30539" i="2"/>
  <c r="T30540" i="2"/>
  <c r="T30541" i="2"/>
  <c r="T30542" i="2"/>
  <c r="T30543" i="2"/>
  <c r="T16547" i="2"/>
  <c r="T30544" i="2"/>
  <c r="T30545" i="2"/>
  <c r="T16548" i="2"/>
  <c r="T30546" i="2"/>
  <c r="T16549" i="2"/>
  <c r="T30547" i="2"/>
  <c r="T16550" i="2"/>
  <c r="T16551" i="2"/>
  <c r="T16552" i="2"/>
  <c r="T30548" i="2"/>
  <c r="T16553" i="2"/>
  <c r="T30549" i="2"/>
  <c r="T30550" i="2"/>
  <c r="T16554" i="2"/>
  <c r="T16555" i="2"/>
  <c r="T30551" i="2"/>
  <c r="T16556" i="2"/>
  <c r="T30552" i="2"/>
  <c r="T30553" i="2"/>
  <c r="T16557" i="2"/>
  <c r="T30554" i="2"/>
  <c r="T30555" i="2"/>
  <c r="T30556" i="2"/>
  <c r="T16558" i="2"/>
  <c r="T16559" i="2"/>
  <c r="T30557" i="2"/>
  <c r="T16560" i="2"/>
  <c r="T16561" i="2"/>
  <c r="T16562" i="2"/>
  <c r="T16563" i="2"/>
  <c r="T16564" i="2"/>
  <c r="T30558" i="2"/>
  <c r="T30559" i="2"/>
  <c r="T30560" i="2"/>
  <c r="T16565" i="2"/>
  <c r="T30561" i="2"/>
  <c r="T16566" i="2"/>
  <c r="T16567" i="2"/>
  <c r="T30562" i="2"/>
  <c r="T30563" i="2"/>
  <c r="T30564" i="2"/>
  <c r="T30565" i="2"/>
  <c r="T30566" i="2"/>
  <c r="T30567" i="2"/>
  <c r="T16568" i="2"/>
  <c r="T16569" i="2"/>
  <c r="T16570" i="2"/>
  <c r="T16571" i="2"/>
  <c r="T16572" i="2"/>
  <c r="T30568" i="2"/>
  <c r="T16573" i="2"/>
  <c r="T16574" i="2"/>
  <c r="T30569" i="2"/>
  <c r="T30570" i="2"/>
  <c r="T30571" i="2"/>
  <c r="T30572" i="2"/>
  <c r="T16575" i="2"/>
  <c r="T30573" i="2"/>
  <c r="T16576" i="2"/>
  <c r="T30574" i="2"/>
  <c r="T16577" i="2"/>
  <c r="T30575" i="2"/>
  <c r="T16578" i="2"/>
  <c r="T16579" i="2"/>
  <c r="T30576" i="2"/>
  <c r="T30577" i="2"/>
  <c r="T30578" i="2"/>
  <c r="T16580" i="2"/>
  <c r="T16581" i="2"/>
  <c r="T30579" i="2"/>
  <c r="T16582" i="2"/>
  <c r="T16583" i="2"/>
  <c r="T30580" i="2"/>
  <c r="T16584" i="2"/>
  <c r="T30581" i="2"/>
  <c r="T16585" i="2"/>
  <c r="T16586" i="2"/>
  <c r="T30582" i="2"/>
  <c r="T16587" i="2"/>
  <c r="T16588" i="2"/>
  <c r="T16589" i="2"/>
  <c r="T30583" i="2"/>
  <c r="T16590" i="2"/>
  <c r="T30584" i="2"/>
  <c r="T30585" i="2"/>
  <c r="T30586" i="2"/>
  <c r="T30587" i="2"/>
  <c r="T16591" i="2"/>
  <c r="T16592" i="2"/>
  <c r="T30588" i="2"/>
  <c r="T30589" i="2"/>
  <c r="T30590" i="2"/>
  <c r="T30591" i="2"/>
  <c r="T16593" i="2"/>
  <c r="T16594" i="2"/>
  <c r="T16595" i="2"/>
  <c r="T30592" i="2"/>
  <c r="T30593" i="2"/>
  <c r="T30594" i="2"/>
  <c r="T16596" i="2"/>
  <c r="T30595" i="2"/>
  <c r="T30596" i="2"/>
  <c r="T16597" i="2"/>
  <c r="T30597" i="2"/>
  <c r="T16598" i="2"/>
  <c r="T16599" i="2"/>
  <c r="T16600" i="2"/>
  <c r="T16601" i="2"/>
  <c r="T16602" i="2"/>
  <c r="T16603" i="2"/>
  <c r="T30598" i="2"/>
  <c r="T30599" i="2"/>
  <c r="T16604" i="2"/>
  <c r="T30600" i="2"/>
  <c r="T30601" i="2"/>
  <c r="T16605" i="2"/>
  <c r="T16606" i="2"/>
  <c r="T16607" i="2"/>
  <c r="T16608" i="2"/>
  <c r="T30602" i="2"/>
  <c r="T16609" i="2"/>
  <c r="T30603" i="2"/>
  <c r="T16610" i="2"/>
  <c r="T16611" i="2"/>
  <c r="T30604" i="2"/>
  <c r="T16612" i="2"/>
  <c r="T16613" i="2"/>
  <c r="T16614" i="2"/>
  <c r="T16615" i="2"/>
  <c r="T16616" i="2"/>
  <c r="T16617" i="2"/>
  <c r="T30605" i="2"/>
  <c r="T30606" i="2"/>
  <c r="T16618" i="2"/>
  <c r="T16619" i="2"/>
  <c r="T30607" i="2"/>
  <c r="T16620" i="2"/>
  <c r="T30608" i="2"/>
  <c r="T16621" i="2"/>
  <c r="T16622" i="2"/>
  <c r="T16623" i="2"/>
  <c r="T16624" i="2"/>
  <c r="T16625" i="2"/>
  <c r="T16626" i="2"/>
  <c r="T16627" i="2"/>
  <c r="T16628" i="2"/>
  <c r="T16629" i="2"/>
  <c r="T16630" i="2"/>
  <c r="T16631" i="2"/>
  <c r="T16632" i="2"/>
  <c r="T16633" i="2"/>
  <c r="T16634" i="2"/>
  <c r="T16635" i="2"/>
  <c r="T16636" i="2"/>
  <c r="T16637" i="2"/>
  <c r="T16638" i="2"/>
  <c r="T30609" i="2"/>
  <c r="T30610" i="2"/>
  <c r="T16639" i="2"/>
  <c r="T16640" i="2"/>
  <c r="T30611" i="2"/>
  <c r="T30612" i="2"/>
  <c r="T30613" i="2"/>
  <c r="T30614" i="2"/>
  <c r="T30615" i="2"/>
  <c r="T30616" i="2"/>
  <c r="T30617" i="2"/>
  <c r="T30618" i="2"/>
  <c r="T30619" i="2"/>
  <c r="T30620" i="2"/>
  <c r="T16641" i="2"/>
  <c r="T30621" i="2"/>
  <c r="T30622" i="2"/>
  <c r="T30623" i="2"/>
  <c r="T30624" i="2"/>
  <c r="T30625" i="2"/>
  <c r="T16642" i="2"/>
  <c r="T16643" i="2"/>
  <c r="T30626" i="2"/>
  <c r="T16644" i="2"/>
  <c r="T16645" i="2"/>
  <c r="T16646" i="2"/>
  <c r="T16647" i="2"/>
  <c r="T16648" i="2"/>
  <c r="T16649" i="2"/>
  <c r="T30627" i="2"/>
  <c r="T30628" i="2"/>
  <c r="T30629" i="2"/>
  <c r="T16650" i="2"/>
  <c r="T16651" i="2"/>
  <c r="T16652" i="2"/>
  <c r="T16653" i="2"/>
  <c r="T30630" i="2"/>
  <c r="T16654" i="2"/>
  <c r="T16655" i="2"/>
  <c r="T16656" i="2"/>
  <c r="T16657" i="2"/>
  <c r="T30631" i="2"/>
  <c r="T16658" i="2"/>
  <c r="T16659" i="2"/>
  <c r="T16660" i="2"/>
  <c r="T16661" i="2"/>
  <c r="T30632" i="2"/>
  <c r="T16662" i="2"/>
  <c r="T16663" i="2"/>
  <c r="T16664" i="2"/>
  <c r="T30633" i="2"/>
  <c r="T30634" i="2"/>
  <c r="T30635" i="2"/>
  <c r="T16665" i="2"/>
  <c r="T30636" i="2"/>
  <c r="T16666" i="2"/>
  <c r="T16667" i="2"/>
  <c r="T30637" i="2"/>
  <c r="T30638" i="2"/>
  <c r="T30639" i="2"/>
  <c r="T16668" i="2"/>
  <c r="T30640" i="2"/>
  <c r="T16669" i="2"/>
  <c r="T30641" i="2"/>
  <c r="T16670" i="2"/>
  <c r="T16671" i="2"/>
  <c r="T16672" i="2"/>
  <c r="T30642" i="2"/>
  <c r="T16673" i="2"/>
  <c r="T30643" i="2"/>
  <c r="T16674" i="2"/>
  <c r="T16675" i="2"/>
  <c r="T16676" i="2"/>
  <c r="T16677" i="2"/>
  <c r="T16678" i="2"/>
  <c r="T30644" i="2"/>
  <c r="T30645" i="2"/>
  <c r="T16679" i="2"/>
  <c r="T16680" i="2"/>
  <c r="T16681" i="2"/>
  <c r="T16682" i="2"/>
  <c r="T30646" i="2"/>
  <c r="T16683" i="2"/>
  <c r="T30647" i="2"/>
  <c r="T16684" i="2"/>
  <c r="T16685" i="2"/>
  <c r="T16686" i="2"/>
  <c r="T16687" i="2"/>
  <c r="T16688" i="2"/>
  <c r="T16689" i="2"/>
  <c r="T30648" i="2"/>
  <c r="T30649" i="2"/>
  <c r="T30650" i="2"/>
  <c r="T16690" i="2"/>
  <c r="T16691" i="2"/>
  <c r="T30651" i="2"/>
  <c r="T30652" i="2"/>
  <c r="T30653" i="2"/>
  <c r="T16692" i="2"/>
  <c r="T16693" i="2"/>
  <c r="T30654" i="2"/>
  <c r="T30655" i="2"/>
  <c r="T16694" i="2"/>
  <c r="T30656" i="2"/>
  <c r="T30657" i="2"/>
  <c r="T16695" i="2"/>
  <c r="T16696" i="2"/>
  <c r="T30658" i="2"/>
  <c r="T30659" i="2"/>
  <c r="T16697" i="2"/>
  <c r="T30660" i="2"/>
  <c r="T30661" i="2"/>
  <c r="T30662" i="2"/>
  <c r="T16698" i="2"/>
  <c r="T30663" i="2"/>
  <c r="T30664" i="2"/>
  <c r="T30665" i="2"/>
  <c r="T16699" i="2"/>
  <c r="T16700" i="2"/>
  <c r="T16701" i="2"/>
  <c r="T16702" i="2"/>
  <c r="T16703" i="2"/>
  <c r="T16704" i="2"/>
  <c r="T16705" i="2"/>
  <c r="T30666" i="2"/>
  <c r="T30667" i="2"/>
  <c r="T30668" i="2"/>
  <c r="T30669" i="2"/>
  <c r="T30670" i="2"/>
  <c r="T16706" i="2"/>
  <c r="T16707" i="2"/>
  <c r="T30671" i="2"/>
  <c r="T30672" i="2"/>
  <c r="T30673" i="2"/>
  <c r="T30674" i="2"/>
  <c r="T30675" i="2"/>
  <c r="T30676" i="2"/>
  <c r="T16708" i="2"/>
  <c r="T16709" i="2"/>
  <c r="T30677" i="2"/>
  <c r="T16710" i="2"/>
  <c r="T16711" i="2"/>
  <c r="T16712" i="2"/>
  <c r="T16713" i="2"/>
  <c r="T30678" i="2"/>
  <c r="T16714" i="2"/>
  <c r="T16715" i="2"/>
  <c r="T30679" i="2"/>
  <c r="T30680" i="2"/>
  <c r="T16716" i="2"/>
  <c r="T30681" i="2"/>
  <c r="T30682" i="2"/>
  <c r="T30683" i="2"/>
  <c r="T16717" i="2"/>
  <c r="T16718" i="2"/>
  <c r="T30684" i="2"/>
  <c r="T16719" i="2"/>
  <c r="T30685" i="2"/>
  <c r="T16720" i="2"/>
  <c r="T16721" i="2"/>
  <c r="T30686" i="2"/>
  <c r="T30687" i="2"/>
  <c r="T16722" i="2"/>
  <c r="T16723" i="2"/>
  <c r="T30688" i="2"/>
  <c r="T30689" i="2"/>
  <c r="T16724" i="2"/>
  <c r="T30690" i="2"/>
  <c r="T30691" i="2"/>
  <c r="T16725" i="2"/>
  <c r="T30692" i="2"/>
  <c r="T16726" i="2"/>
  <c r="T30693" i="2"/>
  <c r="T30694" i="2"/>
  <c r="T30695" i="2"/>
  <c r="T16727" i="2"/>
  <c r="T30696" i="2"/>
  <c r="T16728" i="2"/>
  <c r="T16729" i="2"/>
  <c r="T16730" i="2"/>
  <c r="T16731" i="2"/>
  <c r="T30697" i="2"/>
  <c r="T30698" i="2"/>
  <c r="T30699" i="2"/>
  <c r="T16732" i="2"/>
  <c r="T16733" i="2"/>
  <c r="T16734" i="2"/>
  <c r="T30700" i="2"/>
  <c r="T30701" i="2"/>
  <c r="T30702" i="2"/>
  <c r="T30703" i="2"/>
  <c r="T16735" i="2"/>
  <c r="T16736" i="2"/>
  <c r="T30704" i="2"/>
  <c r="T30705" i="2"/>
  <c r="T30706" i="2"/>
  <c r="T30707" i="2"/>
  <c r="T30708" i="2"/>
  <c r="T30709" i="2"/>
  <c r="T30710" i="2"/>
  <c r="T30711" i="2"/>
  <c r="T30712" i="2"/>
  <c r="T16737" i="2"/>
  <c r="T16738" i="2"/>
  <c r="T30713" i="2"/>
  <c r="T16739" i="2"/>
  <c r="T16740" i="2"/>
  <c r="T16741" i="2"/>
  <c r="T16742" i="2"/>
  <c r="T16743" i="2"/>
  <c r="T30714" i="2"/>
  <c r="T30715" i="2"/>
  <c r="T16744" i="2"/>
  <c r="T30716" i="2"/>
  <c r="T30717" i="2"/>
  <c r="T30718" i="2"/>
  <c r="T30719" i="2"/>
  <c r="T30720" i="2"/>
  <c r="T16745" i="2"/>
  <c r="T16746" i="2"/>
  <c r="T30721" i="2"/>
  <c r="T30722" i="2"/>
  <c r="T30723" i="2"/>
  <c r="T30724" i="2"/>
  <c r="T30725" i="2"/>
  <c r="T30726" i="2"/>
  <c r="T16747" i="2"/>
  <c r="T30727" i="2"/>
  <c r="T16748" i="2"/>
  <c r="T16749" i="2"/>
  <c r="T30728" i="2"/>
  <c r="T30729" i="2"/>
  <c r="T16750" i="2"/>
  <c r="T30730" i="2"/>
  <c r="T30731" i="2"/>
  <c r="T30732" i="2"/>
  <c r="T16751" i="2"/>
  <c r="T30733" i="2"/>
  <c r="T16752" i="2"/>
  <c r="T30734" i="2"/>
  <c r="T16753" i="2"/>
  <c r="T30735" i="2"/>
  <c r="T30736" i="2"/>
  <c r="T30737" i="2"/>
  <c r="T16754" i="2"/>
  <c r="T16755" i="2"/>
  <c r="T16756" i="2"/>
  <c r="T16757" i="2"/>
  <c r="T30738" i="2"/>
  <c r="T30739" i="2"/>
  <c r="T16758" i="2"/>
  <c r="T16759" i="2"/>
  <c r="T16760" i="2"/>
  <c r="T16761" i="2"/>
  <c r="T30740" i="2"/>
  <c r="T30741" i="2"/>
  <c r="T16762" i="2"/>
  <c r="T16763" i="2"/>
  <c r="T16764" i="2"/>
  <c r="T16765" i="2"/>
  <c r="T16766" i="2"/>
  <c r="T16767" i="2"/>
  <c r="T30742" i="2"/>
  <c r="T16768" i="2"/>
  <c r="T30743" i="2"/>
  <c r="T16769" i="2"/>
  <c r="T30744" i="2"/>
  <c r="T30745" i="2"/>
  <c r="T16770" i="2"/>
  <c r="T16771" i="2"/>
  <c r="T16772" i="2"/>
  <c r="T30746" i="2"/>
  <c r="T16773" i="2"/>
  <c r="T16774" i="2"/>
  <c r="T30747" i="2"/>
  <c r="T30748" i="2"/>
  <c r="T30749" i="2"/>
  <c r="T30750" i="2"/>
  <c r="T30751" i="2"/>
  <c r="T30752" i="2"/>
  <c r="T30753" i="2"/>
  <c r="T16775" i="2"/>
  <c r="T30754" i="2"/>
  <c r="T16776" i="2"/>
  <c r="T30755" i="2"/>
  <c r="T30756" i="2"/>
  <c r="T30757" i="2"/>
  <c r="T30758" i="2"/>
  <c r="T16777" i="2"/>
  <c r="T16778" i="2"/>
  <c r="T16779" i="2"/>
  <c r="T16780" i="2"/>
  <c r="T16781" i="2"/>
  <c r="T30759" i="2"/>
  <c r="T16782" i="2"/>
  <c r="T30760" i="2"/>
  <c r="T30761" i="2"/>
  <c r="T30762" i="2"/>
  <c r="T16783" i="2"/>
  <c r="T30763" i="2"/>
  <c r="T16784" i="2"/>
  <c r="T16785" i="2"/>
  <c r="T16786" i="2"/>
  <c r="T30764" i="2"/>
  <c r="T30765" i="2"/>
  <c r="T16787" i="2"/>
  <c r="T30766" i="2"/>
  <c r="T30767" i="2"/>
  <c r="T16788" i="2"/>
  <c r="T16789" i="2"/>
  <c r="T16790" i="2"/>
  <c r="T30768" i="2"/>
  <c r="T30769" i="2"/>
  <c r="T16791" i="2"/>
  <c r="T30770" i="2"/>
  <c r="T30771" i="2"/>
  <c r="T16792" i="2"/>
  <c r="T30772" i="2"/>
  <c r="T30773" i="2"/>
  <c r="T16793" i="2"/>
  <c r="T16794" i="2"/>
  <c r="T30774" i="2"/>
  <c r="T16795" i="2"/>
  <c r="T16796" i="2"/>
  <c r="T16797" i="2"/>
  <c r="T16798" i="2"/>
  <c r="T30775" i="2"/>
  <c r="T16799" i="2"/>
  <c r="T30776" i="2"/>
  <c r="T30777" i="2"/>
  <c r="T30778" i="2"/>
  <c r="T16800" i="2"/>
  <c r="T30779" i="2"/>
  <c r="T16801" i="2"/>
  <c r="T16802" i="2"/>
  <c r="T30780" i="2"/>
  <c r="T30781" i="2"/>
  <c r="T16803" i="2"/>
  <c r="T16804" i="2"/>
  <c r="T30782" i="2"/>
  <c r="T16805" i="2"/>
  <c r="T16806" i="2"/>
  <c r="T16807" i="2"/>
  <c r="T30783" i="2"/>
  <c r="T30784" i="2"/>
  <c r="T16808" i="2"/>
  <c r="T16809" i="2"/>
  <c r="T30785" i="2"/>
  <c r="T30786" i="2"/>
  <c r="T16810" i="2"/>
  <c r="T30787" i="2"/>
  <c r="T16811" i="2"/>
  <c r="T30788" i="2"/>
  <c r="T16812" i="2"/>
  <c r="T16813" i="2"/>
  <c r="T30789" i="2"/>
  <c r="T16814" i="2"/>
  <c r="T16815" i="2"/>
  <c r="T16816" i="2"/>
  <c r="T16817" i="2"/>
  <c r="T16818" i="2"/>
  <c r="T30790" i="2"/>
  <c r="T30791" i="2"/>
  <c r="T16819" i="2"/>
  <c r="T16820" i="2"/>
  <c r="T30792" i="2"/>
  <c r="T16821" i="2"/>
  <c r="T30793" i="2"/>
  <c r="T16822" i="2"/>
  <c r="T16823" i="2"/>
  <c r="T30794" i="2"/>
  <c r="T30795" i="2"/>
  <c r="T30796" i="2"/>
  <c r="T30797" i="2"/>
  <c r="T30798" i="2"/>
  <c r="T16824" i="2"/>
  <c r="T16825" i="2"/>
  <c r="T16826" i="2"/>
  <c r="T16827" i="2"/>
  <c r="T16828" i="2"/>
  <c r="T30799" i="2"/>
  <c r="T16829" i="2"/>
  <c r="T16830" i="2"/>
  <c r="T30800" i="2"/>
  <c r="T30801" i="2"/>
  <c r="T16831" i="2"/>
  <c r="T30802" i="2"/>
  <c r="T30803" i="2"/>
  <c r="T30804" i="2"/>
  <c r="T30805" i="2"/>
  <c r="T30806" i="2"/>
  <c r="T16832" i="2"/>
  <c r="T16833" i="2"/>
  <c r="T16834" i="2"/>
  <c r="T30807" i="2"/>
  <c r="T16835" i="2"/>
  <c r="T30808" i="2"/>
  <c r="T30809" i="2"/>
  <c r="T30810" i="2"/>
  <c r="T16836" i="2"/>
  <c r="T30811" i="2"/>
  <c r="T16837" i="2"/>
  <c r="T30812" i="2"/>
  <c r="T30813" i="2"/>
  <c r="T30814" i="2"/>
  <c r="T16838" i="2"/>
  <c r="T16839" i="2"/>
  <c r="T30815" i="2"/>
  <c r="T16840" i="2"/>
  <c r="T16841" i="2"/>
  <c r="T16842" i="2"/>
  <c r="T16843" i="2"/>
  <c r="T30816" i="2"/>
  <c r="T16844" i="2"/>
  <c r="T16845" i="2"/>
  <c r="T30817" i="2"/>
  <c r="T30818" i="2"/>
  <c r="T30819" i="2"/>
  <c r="T16846" i="2"/>
  <c r="T16847" i="2"/>
  <c r="T30820" i="2"/>
  <c r="T16848" i="2"/>
  <c r="T30821" i="2"/>
  <c r="T30822" i="2"/>
  <c r="T16849" i="2"/>
  <c r="T30823" i="2"/>
  <c r="T30824" i="2"/>
  <c r="T30825" i="2"/>
  <c r="T16850" i="2"/>
  <c r="T16851" i="2"/>
  <c r="T16852" i="2"/>
  <c r="T16853" i="2"/>
  <c r="T30826" i="2"/>
  <c r="T30827" i="2"/>
  <c r="T30828" i="2"/>
  <c r="T30829" i="2"/>
  <c r="T30830" i="2"/>
  <c r="T16854" i="2"/>
  <c r="T30831" i="2"/>
  <c r="T30832" i="2"/>
  <c r="T30833" i="2"/>
  <c r="T30834" i="2"/>
  <c r="T16855" i="2"/>
  <c r="T30835" i="2"/>
  <c r="T16856" i="2"/>
  <c r="T16857" i="2"/>
  <c r="T30836" i="2"/>
  <c r="T30837" i="2"/>
  <c r="T30838" i="2"/>
  <c r="T16858" i="2"/>
  <c r="T30839" i="2"/>
  <c r="T30840" i="2"/>
  <c r="T16859" i="2"/>
  <c r="T16860" i="2"/>
  <c r="T16861" i="2"/>
  <c r="T30841" i="2"/>
  <c r="T30842" i="2"/>
  <c r="T30843" i="2"/>
  <c r="T16862" i="2"/>
  <c r="T16863" i="2"/>
  <c r="T30844" i="2"/>
  <c r="T16864" i="2"/>
  <c r="T16865" i="2"/>
  <c r="T16866" i="2"/>
  <c r="T30845" i="2"/>
  <c r="T30846" i="2"/>
  <c r="T16867" i="2"/>
  <c r="T30847" i="2"/>
  <c r="T16868" i="2"/>
  <c r="T16869" i="2"/>
  <c r="T16870" i="2"/>
  <c r="T16871" i="2"/>
  <c r="T30848" i="2"/>
  <c r="T30849" i="2"/>
  <c r="T30850" i="2"/>
  <c r="T30851" i="2"/>
  <c r="T30852" i="2"/>
  <c r="T30853" i="2"/>
  <c r="T30854" i="2"/>
  <c r="T30855" i="2"/>
  <c r="T30856" i="2"/>
  <c r="T16872" i="2"/>
  <c r="T30857" i="2"/>
  <c r="T16873" i="2"/>
  <c r="T16874" i="2"/>
  <c r="T30858" i="2"/>
  <c r="T30859" i="2"/>
  <c r="T16875" i="2"/>
  <c r="T30860" i="2"/>
  <c r="T30861" i="2"/>
  <c r="T30862" i="2"/>
  <c r="T16876" i="2"/>
  <c r="T16877" i="2"/>
  <c r="T16878" i="2"/>
  <c r="T16879" i="2"/>
  <c r="T16880" i="2"/>
  <c r="T16881" i="2"/>
  <c r="T16882" i="2"/>
  <c r="T30863" i="2"/>
  <c r="T16883" i="2"/>
  <c r="T16884" i="2"/>
  <c r="T16885" i="2"/>
  <c r="T16886" i="2"/>
  <c r="T16887" i="2"/>
  <c r="T16888" i="2"/>
  <c r="T16889" i="2"/>
  <c r="T16890" i="2"/>
  <c r="T16891" i="2"/>
  <c r="T16892" i="2"/>
  <c r="T16893" i="2"/>
  <c r="T30864" i="2"/>
  <c r="T30865" i="2"/>
  <c r="T16894" i="2"/>
  <c r="T16895" i="2"/>
  <c r="T30866" i="2"/>
  <c r="T30867" i="2"/>
  <c r="T16896" i="2"/>
  <c r="T16897" i="2"/>
  <c r="T30868" i="2"/>
  <c r="T30869" i="2"/>
  <c r="T16898" i="2"/>
  <c r="T30870" i="2"/>
  <c r="T16899" i="2"/>
  <c r="T16900" i="2"/>
  <c r="T16901" i="2"/>
  <c r="T16902" i="2"/>
  <c r="T16903" i="2"/>
  <c r="T16904" i="2"/>
  <c r="T16905" i="2"/>
  <c r="T16906" i="2"/>
  <c r="T16907" i="2"/>
  <c r="T16908" i="2"/>
  <c r="T16909" i="2"/>
  <c r="T16910" i="2"/>
  <c r="T16911" i="2"/>
  <c r="T16912" i="2"/>
  <c r="T16913" i="2"/>
  <c r="T30871" i="2"/>
  <c r="T16914" i="2"/>
  <c r="T16915" i="2"/>
  <c r="T16916" i="2"/>
  <c r="T30872" i="2"/>
  <c r="T16917" i="2"/>
  <c r="T30873" i="2"/>
  <c r="T16918" i="2"/>
  <c r="T16919" i="2"/>
  <c r="T16920" i="2"/>
  <c r="T30874" i="2"/>
  <c r="T16921" i="2"/>
  <c r="T16922" i="2"/>
  <c r="T16923" i="2"/>
  <c r="T16924" i="2"/>
  <c r="T16925" i="2"/>
  <c r="T16926" i="2"/>
  <c r="T16927" i="2"/>
  <c r="T30875" i="2"/>
  <c r="T30876" i="2"/>
  <c r="T16928" i="2"/>
  <c r="T16929" i="2"/>
  <c r="T16930" i="2"/>
  <c r="T16931" i="2"/>
  <c r="T30877" i="2"/>
  <c r="T16932" i="2"/>
  <c r="T30878" i="2"/>
  <c r="T16933" i="2"/>
  <c r="T16934" i="2"/>
  <c r="T16935" i="2"/>
  <c r="T30879" i="2"/>
  <c r="T30880" i="2"/>
  <c r="T16936" i="2"/>
  <c r="T30881" i="2"/>
  <c r="T16937" i="2"/>
  <c r="T16938" i="2"/>
  <c r="T16939" i="2"/>
  <c r="T16940" i="2"/>
  <c r="T30882" i="2"/>
  <c r="T16941" i="2"/>
  <c r="T16942" i="2"/>
  <c r="T16943" i="2"/>
  <c r="T16944" i="2"/>
  <c r="T16945" i="2"/>
  <c r="T30883" i="2"/>
  <c r="T30884" i="2"/>
  <c r="T16946" i="2"/>
  <c r="T16947" i="2"/>
  <c r="T16948" i="2"/>
  <c r="T16949" i="2"/>
  <c r="T30885" i="2"/>
  <c r="T16950" i="2"/>
  <c r="T30886" i="2"/>
  <c r="T16951" i="2"/>
  <c r="T16952" i="2"/>
  <c r="T16953" i="2"/>
  <c r="T16954" i="2"/>
  <c r="T30887" i="2"/>
  <c r="T16955" i="2"/>
  <c r="T16956" i="2"/>
  <c r="T30888" i="2"/>
  <c r="T16957" i="2"/>
  <c r="T30889" i="2"/>
  <c r="T16958" i="2"/>
  <c r="T30890" i="2"/>
  <c r="T30891" i="2"/>
  <c r="T30892" i="2"/>
  <c r="T30893" i="2"/>
  <c r="T16959" i="2"/>
  <c r="T30894" i="2"/>
  <c r="T30895" i="2"/>
  <c r="T30896" i="2"/>
  <c r="T16960" i="2"/>
  <c r="T30897" i="2"/>
  <c r="T30898" i="2"/>
  <c r="T16961" i="2"/>
  <c r="T16962" i="2"/>
  <c r="T30899" i="2"/>
  <c r="T30900" i="2"/>
  <c r="T16963" i="2"/>
  <c r="T30901" i="2"/>
  <c r="T30902" i="2"/>
  <c r="T30903" i="2"/>
  <c r="T16964" i="2"/>
  <c r="T16965" i="2"/>
  <c r="T30904" i="2"/>
  <c r="T16966" i="2"/>
  <c r="T16967" i="2"/>
  <c r="T16968" i="2"/>
  <c r="T16969" i="2"/>
  <c r="T30905" i="2"/>
  <c r="T30906" i="2"/>
  <c r="T16970" i="2"/>
  <c r="T16971" i="2"/>
  <c r="T30907" i="2"/>
  <c r="T30908" i="2"/>
  <c r="T16972" i="2"/>
  <c r="T16973" i="2"/>
  <c r="T16974" i="2"/>
  <c r="T16975" i="2"/>
  <c r="T16976" i="2"/>
  <c r="T16977" i="2"/>
  <c r="T16978" i="2"/>
  <c r="T30909" i="2"/>
  <c r="T16979" i="2"/>
  <c r="T16980" i="2"/>
  <c r="T16981" i="2"/>
  <c r="T16982" i="2"/>
  <c r="T30910" i="2"/>
  <c r="T16983" i="2"/>
  <c r="T16984" i="2"/>
  <c r="T16985" i="2"/>
  <c r="T16986" i="2"/>
  <c r="T30911" i="2"/>
  <c r="T16987" i="2"/>
  <c r="T16988" i="2"/>
  <c r="T16989" i="2"/>
  <c r="T30912" i="2"/>
  <c r="T16990" i="2"/>
  <c r="T16991" i="2"/>
  <c r="T16992" i="2"/>
  <c r="T16993" i="2"/>
  <c r="T16994" i="2"/>
  <c r="T16995" i="2"/>
  <c r="T16996" i="2"/>
  <c r="T16997" i="2"/>
  <c r="T30913" i="2"/>
  <c r="T16998" i="2"/>
  <c r="T16999" i="2"/>
  <c r="T17000" i="2"/>
  <c r="T30914" i="2"/>
  <c r="T17001" i="2"/>
  <c r="T17002" i="2"/>
  <c r="T30915" i="2"/>
  <c r="T17003" i="2"/>
  <c r="T30916" i="2"/>
  <c r="T30917" i="2"/>
  <c r="T30918" i="2"/>
  <c r="T17004" i="2"/>
  <c r="T17005" i="2"/>
  <c r="T30919" i="2"/>
  <c r="T30920" i="2"/>
  <c r="T17006" i="2"/>
  <c r="T17007" i="2"/>
  <c r="T17008" i="2"/>
  <c r="T30921" i="2"/>
  <c r="T17009" i="2"/>
  <c r="T17010" i="2"/>
  <c r="T30922" i="2"/>
  <c r="T17011" i="2"/>
  <c r="T30923" i="2"/>
  <c r="T17012" i="2"/>
  <c r="T17013" i="2"/>
  <c r="T17014" i="2"/>
  <c r="T17015" i="2"/>
  <c r="T30924" i="2"/>
  <c r="T30925" i="2"/>
  <c r="T17016" i="2"/>
  <c r="T17017" i="2"/>
  <c r="T17018" i="2"/>
  <c r="T17019" i="2"/>
  <c r="T17020" i="2"/>
  <c r="T17021" i="2"/>
  <c r="T17022" i="2"/>
  <c r="T17023" i="2"/>
  <c r="T30926" i="2"/>
  <c r="T17024" i="2"/>
  <c r="T30927" i="2"/>
  <c r="T30928" i="2"/>
  <c r="T17025" i="2"/>
  <c r="T30929" i="2"/>
  <c r="T30930" i="2"/>
  <c r="T17026" i="2"/>
  <c r="T17027" i="2"/>
  <c r="T17028" i="2"/>
  <c r="T17029" i="2"/>
  <c r="T30931" i="2"/>
  <c r="T17030" i="2"/>
  <c r="T17031" i="2"/>
  <c r="T17032" i="2"/>
  <c r="T30932" i="2"/>
  <c r="T17033" i="2"/>
  <c r="T17034" i="2"/>
  <c r="T17035" i="2"/>
  <c r="T30933" i="2"/>
  <c r="T30934" i="2"/>
  <c r="T30935" i="2"/>
  <c r="T17036" i="2"/>
  <c r="T17037" i="2"/>
  <c r="T30936" i="2"/>
  <c r="T30937" i="2"/>
  <c r="T17038" i="2"/>
  <c r="T17039" i="2"/>
  <c r="T30938" i="2"/>
  <c r="T17040" i="2"/>
  <c r="T17041" i="2"/>
  <c r="T17042" i="2"/>
  <c r="T17043" i="2"/>
  <c r="T17044" i="2"/>
  <c r="T30939" i="2"/>
  <c r="T30940" i="2"/>
  <c r="T30941" i="2"/>
  <c r="T17045" i="2"/>
  <c r="T30942" i="2"/>
  <c r="T17046" i="2"/>
  <c r="T30943" i="2"/>
  <c r="T17047" i="2"/>
  <c r="T17048" i="2"/>
  <c r="T17049" i="2"/>
  <c r="T17050" i="2"/>
  <c r="T17051" i="2"/>
  <c r="T17052" i="2"/>
  <c r="T17053" i="2"/>
  <c r="T17054" i="2"/>
  <c r="T17055" i="2"/>
  <c r="T30944" i="2"/>
  <c r="T30945" i="2"/>
  <c r="T30946" i="2"/>
  <c r="T17056" i="2"/>
  <c r="T17057" i="2"/>
  <c r="T30947" i="2"/>
  <c r="T30948" i="2"/>
  <c r="T30949" i="2"/>
  <c r="T30950" i="2"/>
  <c r="T17058" i="2"/>
  <c r="T17059" i="2"/>
  <c r="T17060" i="2"/>
  <c r="T30951" i="2"/>
  <c r="T30952" i="2"/>
  <c r="T17061" i="2"/>
  <c r="T30953" i="2"/>
  <c r="T30954" i="2"/>
  <c r="T30955" i="2"/>
  <c r="T17062" i="2"/>
  <c r="T30956" i="2"/>
  <c r="T30957" i="2"/>
  <c r="T30958" i="2"/>
  <c r="T17063" i="2"/>
  <c r="T17064" i="2"/>
  <c r="T17065" i="2"/>
  <c r="T17066" i="2"/>
  <c r="T30959" i="2"/>
  <c r="T17067" i="2"/>
  <c r="T17068" i="2"/>
  <c r="T17069" i="2"/>
  <c r="T17070" i="2"/>
  <c r="T17071" i="2"/>
  <c r="T17072" i="2"/>
  <c r="T30960" i="2"/>
  <c r="T17073" i="2"/>
  <c r="T30961" i="2"/>
  <c r="T17074" i="2"/>
  <c r="T17075" i="2"/>
  <c r="T17076" i="2"/>
  <c r="T30962" i="2"/>
  <c r="T17077" i="2"/>
  <c r="T17078" i="2"/>
  <c r="T30963" i="2"/>
  <c r="T17079" i="2"/>
  <c r="T30964" i="2"/>
  <c r="T30965" i="2"/>
  <c r="T30966" i="2"/>
  <c r="T17080" i="2"/>
  <c r="T17081" i="2"/>
  <c r="T30967" i="2"/>
  <c r="T17082" i="2"/>
  <c r="T30968" i="2"/>
  <c r="T17083" i="2"/>
  <c r="T30969" i="2"/>
  <c r="T17084" i="2"/>
  <c r="T30970" i="2"/>
  <c r="T17085" i="2"/>
  <c r="T17086" i="2"/>
  <c r="T17087" i="2"/>
  <c r="T30971" i="2"/>
  <c r="T17088" i="2"/>
  <c r="T17089" i="2"/>
  <c r="T17090" i="2"/>
  <c r="T17091" i="2"/>
  <c r="T30972" i="2"/>
  <c r="T30973" i="2"/>
  <c r="T30974" i="2"/>
  <c r="T17092" i="2"/>
  <c r="T30975" i="2"/>
  <c r="T30976" i="2"/>
  <c r="T30977" i="2"/>
  <c r="T17093" i="2"/>
  <c r="T17094" i="2"/>
  <c r="T17095" i="2"/>
  <c r="T17096" i="2"/>
  <c r="T30978" i="2"/>
  <c r="T17097" i="2"/>
  <c r="T17098" i="2"/>
  <c r="T17099" i="2"/>
  <c r="T30979" i="2"/>
  <c r="T17100" i="2"/>
  <c r="T17101" i="2"/>
  <c r="T17102" i="2"/>
  <c r="T30980" i="2"/>
  <c r="T30981" i="2"/>
  <c r="T17103" i="2"/>
  <c r="T30982" i="2"/>
  <c r="T30983" i="2"/>
  <c r="T30984" i="2"/>
  <c r="T30985" i="2"/>
  <c r="T30986" i="2"/>
  <c r="T30987" i="2"/>
  <c r="T30988" i="2"/>
  <c r="T30989" i="2"/>
  <c r="T17104" i="2"/>
  <c r="T30990" i="2"/>
  <c r="T30991" i="2"/>
  <c r="T17105" i="2"/>
  <c r="T30992" i="2"/>
  <c r="T30993" i="2"/>
  <c r="T30994" i="2"/>
  <c r="T30995" i="2"/>
  <c r="T17106" i="2"/>
  <c r="T30996" i="2"/>
  <c r="T30997" i="2"/>
  <c r="T17107" i="2"/>
  <c r="T17108" i="2"/>
  <c r="T17109" i="2"/>
  <c r="T17110" i="2"/>
  <c r="T17111" i="2"/>
  <c r="T17112" i="2"/>
  <c r="T30998" i="2"/>
  <c r="T30999" i="2"/>
  <c r="T31000" i="2"/>
  <c r="T17113" i="2"/>
  <c r="T31001" i="2"/>
  <c r="T31002" i="2"/>
  <c r="T31003" i="2"/>
  <c r="T31004" i="2"/>
  <c r="T31005" i="2"/>
  <c r="T31006" i="2"/>
  <c r="T17114" i="2"/>
  <c r="T17115" i="2"/>
  <c r="T17116" i="2"/>
  <c r="T17117" i="2"/>
  <c r="T17118" i="2"/>
  <c r="T31007" i="2"/>
  <c r="T31008" i="2"/>
  <c r="T31009" i="2"/>
  <c r="T17119" i="2"/>
  <c r="T17120" i="2"/>
  <c r="T17121" i="2"/>
  <c r="T17122" i="2"/>
  <c r="T17123" i="2"/>
  <c r="T31010" i="2"/>
  <c r="T17124" i="2"/>
  <c r="T17125" i="2"/>
  <c r="T31011" i="2"/>
  <c r="T31012" i="2"/>
  <c r="T31013" i="2"/>
  <c r="T17126" i="2"/>
  <c r="T31014" i="2"/>
  <c r="T31015" i="2"/>
  <c r="T17127" i="2"/>
  <c r="T31016" i="2"/>
  <c r="T17128" i="2"/>
  <c r="T17129" i="2"/>
  <c r="T31017" i="2"/>
  <c r="T31018" i="2"/>
  <c r="T31019" i="2"/>
  <c r="T17130" i="2"/>
  <c r="T17131" i="2"/>
  <c r="T31020" i="2"/>
  <c r="T17132" i="2"/>
  <c r="T31021" i="2"/>
  <c r="T17133" i="2"/>
  <c r="T17134" i="2"/>
  <c r="T31022" i="2"/>
  <c r="T31023" i="2"/>
  <c r="T17135" i="2"/>
  <c r="T17136" i="2"/>
  <c r="T17137" i="2"/>
  <c r="T17138" i="2"/>
  <c r="T31024" i="2"/>
  <c r="T31025" i="2"/>
  <c r="T31026" i="2"/>
  <c r="T17139" i="2"/>
  <c r="T31027" i="2"/>
  <c r="T31028" i="2"/>
  <c r="T31029" i="2"/>
  <c r="T17140" i="2"/>
  <c r="T31030" i="2"/>
  <c r="T17141" i="2"/>
  <c r="T31031" i="2"/>
  <c r="T31032" i="2"/>
  <c r="T31033" i="2"/>
  <c r="T17142" i="2"/>
  <c r="T31034" i="2"/>
  <c r="T17143" i="2"/>
  <c r="T17144" i="2"/>
  <c r="T31035" i="2"/>
  <c r="T17145" i="2"/>
  <c r="T31036" i="2"/>
  <c r="T17146" i="2"/>
  <c r="T31037" i="2"/>
  <c r="T31038" i="2"/>
  <c r="T17147" i="2"/>
  <c r="T17148" i="2"/>
  <c r="T31039" i="2"/>
  <c r="T17149" i="2"/>
  <c r="T31040" i="2"/>
  <c r="T17150" i="2"/>
  <c r="T31041" i="2"/>
  <c r="T31042" i="2"/>
  <c r="T31043" i="2"/>
  <c r="T31044" i="2"/>
  <c r="T17151" i="2"/>
  <c r="T31045" i="2"/>
  <c r="T31046" i="2"/>
  <c r="T31047" i="2"/>
  <c r="T17152" i="2"/>
  <c r="T31048" i="2"/>
  <c r="T17153" i="2"/>
  <c r="T31049" i="2"/>
  <c r="T17154" i="2"/>
  <c r="T17155" i="2"/>
  <c r="T31050" i="2"/>
  <c r="T31051" i="2"/>
  <c r="T17156" i="2"/>
  <c r="T31052" i="2"/>
  <c r="T31053" i="2"/>
  <c r="T17157" i="2"/>
  <c r="T17158" i="2"/>
  <c r="T31054" i="2"/>
  <c r="T31055" i="2"/>
  <c r="T17159" i="2"/>
  <c r="T17160" i="2"/>
  <c r="T17161" i="2"/>
  <c r="T17162" i="2"/>
  <c r="T31056" i="2"/>
  <c r="T17163" i="2"/>
  <c r="T31057" i="2"/>
  <c r="T31058" i="2"/>
  <c r="T17164" i="2"/>
  <c r="T31059" i="2"/>
  <c r="T17165" i="2"/>
  <c r="T31060" i="2"/>
  <c r="T17166" i="2"/>
  <c r="T17167" i="2"/>
  <c r="T31061" i="2"/>
  <c r="T31062" i="2"/>
  <c r="T31063" i="2"/>
  <c r="T31064" i="2"/>
  <c r="T17168" i="2"/>
  <c r="T31065" i="2"/>
  <c r="T31066" i="2"/>
  <c r="T17169" i="2"/>
  <c r="T17170" i="2"/>
  <c r="T17171" i="2"/>
  <c r="T31067" i="2"/>
  <c r="T31068" i="2"/>
  <c r="T31069" i="2"/>
  <c r="T31070" i="2"/>
  <c r="T17172" i="2"/>
  <c r="T31071" i="2"/>
  <c r="T31072" i="2"/>
  <c r="T31073" i="2"/>
  <c r="T31074" i="2"/>
  <c r="T31075" i="2"/>
  <c r="T31076" i="2"/>
  <c r="T31077" i="2"/>
  <c r="T31078" i="2"/>
  <c r="T17173" i="2"/>
  <c r="T17174" i="2"/>
  <c r="T31079" i="2"/>
  <c r="T17175" i="2"/>
  <c r="T17176" i="2"/>
  <c r="T17177" i="2"/>
  <c r="T17178" i="2"/>
  <c r="T31080" i="2"/>
  <c r="T17179" i="2"/>
  <c r="T31081" i="2"/>
  <c r="T17180" i="2"/>
  <c r="T17181" i="2"/>
  <c r="T17182" i="2"/>
  <c r="T31082" i="2"/>
  <c r="T31083" i="2"/>
  <c r="T17183" i="2"/>
  <c r="T17184" i="2"/>
  <c r="T31084" i="2"/>
  <c r="T31085" i="2"/>
  <c r="T31086" i="2"/>
  <c r="T31087" i="2"/>
  <c r="T31088" i="2"/>
  <c r="T31089" i="2"/>
  <c r="T31090" i="2"/>
  <c r="T31091" i="2"/>
  <c r="T17185" i="2"/>
  <c r="T17186" i="2"/>
  <c r="T31092" i="2"/>
  <c r="T31093" i="2"/>
  <c r="T31094" i="2"/>
  <c r="T31095" i="2"/>
  <c r="T31096" i="2"/>
  <c r="T31097" i="2"/>
  <c r="T17187" i="2"/>
  <c r="T31098" i="2"/>
  <c r="T31099" i="2"/>
  <c r="T17188" i="2"/>
  <c r="T17189" i="2"/>
  <c r="T17190" i="2"/>
  <c r="T31100" i="2"/>
  <c r="T17191" i="2"/>
  <c r="T31101" i="2"/>
  <c r="T17192" i="2"/>
  <c r="T31102" i="2"/>
  <c r="T17193" i="2"/>
  <c r="T17194" i="2"/>
  <c r="T31103" i="2"/>
  <c r="T31104" i="2"/>
  <c r="T17195" i="2"/>
  <c r="T31105" i="2"/>
  <c r="T17196" i="2"/>
  <c r="T17197" i="2"/>
  <c r="T17198" i="2"/>
  <c r="T17199" i="2"/>
  <c r="T17200" i="2"/>
  <c r="T17201" i="2"/>
  <c r="T17202" i="2"/>
  <c r="T17203" i="2"/>
  <c r="T17204" i="2"/>
  <c r="T17205" i="2"/>
  <c r="T17206" i="2"/>
  <c r="T31106" i="2"/>
  <c r="T31107" i="2"/>
  <c r="T31108" i="2"/>
  <c r="T17207" i="2"/>
  <c r="T17208" i="2"/>
  <c r="T31109" i="2"/>
  <c r="T17209" i="2"/>
  <c r="T17210" i="2"/>
  <c r="T17211" i="2"/>
  <c r="T31110" i="2"/>
  <c r="T31111" i="2"/>
  <c r="T31112" i="2"/>
  <c r="T31113" i="2"/>
  <c r="T31114" i="2"/>
  <c r="T31115" i="2"/>
  <c r="T31116" i="2"/>
  <c r="T31117" i="2"/>
  <c r="T17212" i="2"/>
  <c r="T31118" i="2"/>
  <c r="T17213" i="2"/>
  <c r="T17214" i="2"/>
  <c r="T31119" i="2"/>
  <c r="T31120" i="2"/>
  <c r="T17215" i="2"/>
  <c r="T31121" i="2"/>
  <c r="T17216" i="2"/>
  <c r="T31122" i="2"/>
  <c r="T31123" i="2"/>
  <c r="T31124" i="2"/>
  <c r="T17217" i="2"/>
  <c r="T31125" i="2"/>
  <c r="T31126" i="2"/>
  <c r="T31127" i="2"/>
  <c r="T17218" i="2"/>
  <c r="T17219" i="2"/>
  <c r="T17220" i="2"/>
  <c r="T17221" i="2"/>
  <c r="T17222" i="2"/>
  <c r="T31128" i="2"/>
  <c r="T31129" i="2"/>
  <c r="T17223" i="2"/>
  <c r="T17224" i="2"/>
  <c r="T31130" i="2"/>
  <c r="T31131" i="2"/>
  <c r="T31132" i="2"/>
  <c r="T31133" i="2"/>
  <c r="T17225" i="2"/>
  <c r="T31134" i="2"/>
  <c r="T31135" i="2"/>
  <c r="T31136" i="2"/>
  <c r="T31137" i="2"/>
  <c r="T31138" i="2"/>
  <c r="T17226" i="2"/>
  <c r="T17227" i="2"/>
  <c r="T17228" i="2"/>
  <c r="T31139" i="2"/>
  <c r="T31140" i="2"/>
  <c r="T31141" i="2"/>
  <c r="T17229" i="2"/>
  <c r="T31142" i="2"/>
  <c r="T17230" i="2"/>
  <c r="T17231" i="2"/>
  <c r="T31143" i="2"/>
  <c r="T17232" i="2"/>
  <c r="T17233" i="2"/>
  <c r="T31144" i="2"/>
  <c r="T17234" i="2"/>
  <c r="T17235" i="2"/>
  <c r="T17236" i="2"/>
  <c r="T17237" i="2"/>
  <c r="T17238" i="2"/>
  <c r="T17239" i="2"/>
  <c r="T31145" i="2"/>
  <c r="T31146" i="2"/>
  <c r="T17240" i="2"/>
  <c r="T31147" i="2"/>
  <c r="T31148" i="2"/>
  <c r="T31149" i="2"/>
  <c r="T17241" i="2"/>
  <c r="T31150" i="2"/>
  <c r="T17242" i="2"/>
  <c r="T31151" i="2"/>
  <c r="T17243" i="2"/>
  <c r="T31152" i="2"/>
  <c r="T31153" i="2"/>
  <c r="T31154" i="2"/>
  <c r="T31155" i="2"/>
  <c r="T17244" i="2"/>
  <c r="T17245" i="2"/>
  <c r="T17246" i="2"/>
  <c r="T31156" i="2"/>
  <c r="T17247" i="2"/>
  <c r="T17248" i="2"/>
  <c r="T17249" i="2"/>
  <c r="T17250" i="2"/>
  <c r="T17251" i="2"/>
  <c r="T31157" i="2"/>
  <c r="T31158" i="2"/>
  <c r="T31159" i="2"/>
  <c r="T17252" i="2"/>
  <c r="T31160" i="2"/>
  <c r="T17253" i="2"/>
  <c r="T31161" i="2"/>
  <c r="T17254" i="2"/>
  <c r="T17255" i="2"/>
  <c r="T31162" i="2"/>
  <c r="T31163" i="2"/>
  <c r="T31164" i="2"/>
  <c r="T17256" i="2"/>
  <c r="T31165" i="2"/>
  <c r="T17257" i="2"/>
  <c r="T31166" i="2"/>
  <c r="T17258" i="2"/>
  <c r="T31167" i="2"/>
  <c r="T17259" i="2"/>
  <c r="T31168" i="2"/>
  <c r="T17260" i="2"/>
  <c r="T31169" i="2"/>
  <c r="T31170" i="2"/>
  <c r="T17261" i="2"/>
  <c r="T31171" i="2"/>
  <c r="T31172" i="2"/>
  <c r="T31173" i="2"/>
  <c r="T31174" i="2"/>
  <c r="T31175" i="2"/>
  <c r="T31176" i="2"/>
  <c r="T17262" i="2"/>
  <c r="T31177" i="2"/>
  <c r="T17263" i="2"/>
  <c r="T17264" i="2"/>
  <c r="T31178" i="2"/>
  <c r="T31179" i="2"/>
  <c r="T17265" i="2"/>
  <c r="T17266" i="2"/>
  <c r="T17267" i="2"/>
  <c r="T31180" i="2"/>
  <c r="T17268" i="2"/>
  <c r="T17269" i="2"/>
  <c r="T17270" i="2"/>
  <c r="T31181" i="2"/>
  <c r="T31182" i="2"/>
  <c r="T31183" i="2"/>
  <c r="T31184" i="2"/>
  <c r="T17271" i="2"/>
  <c r="T31185" i="2"/>
  <c r="T17272" i="2"/>
  <c r="T17273" i="2"/>
  <c r="T31186" i="2"/>
  <c r="T17274" i="2"/>
  <c r="T17275" i="2"/>
  <c r="T31187" i="2"/>
  <c r="T17276" i="2"/>
  <c r="T31188" i="2"/>
  <c r="T31189" i="2"/>
  <c r="T17277" i="2"/>
  <c r="T31190" i="2"/>
  <c r="T31191" i="2"/>
  <c r="T31192" i="2"/>
  <c r="T31193" i="2"/>
  <c r="T31194" i="2"/>
  <c r="T17278" i="2"/>
  <c r="T17279" i="2"/>
  <c r="T17280" i="2"/>
  <c r="T17281" i="2"/>
  <c r="T17282" i="2"/>
  <c r="T17283" i="2"/>
  <c r="T31195" i="2"/>
  <c r="T31196" i="2"/>
  <c r="T31197" i="2"/>
  <c r="T31198" i="2"/>
  <c r="T31199" i="2"/>
  <c r="T31200" i="2"/>
  <c r="T31201" i="2"/>
  <c r="T17284" i="2"/>
  <c r="T17285" i="2"/>
  <c r="T31202" i="2"/>
  <c r="T31203" i="2"/>
  <c r="T17286" i="2"/>
  <c r="T31204" i="2"/>
  <c r="T17287" i="2"/>
  <c r="T17288" i="2"/>
  <c r="T31205" i="2"/>
  <c r="T17289" i="2"/>
  <c r="T31206" i="2"/>
  <c r="T17290" i="2"/>
  <c r="T17291" i="2"/>
  <c r="T31207" i="2"/>
  <c r="T31208" i="2"/>
  <c r="T31209" i="2"/>
  <c r="T17292" i="2"/>
  <c r="T31210" i="2"/>
  <c r="T31211" i="2"/>
  <c r="T31212" i="2"/>
  <c r="T17293" i="2"/>
  <c r="T31213" i="2"/>
  <c r="T17294" i="2"/>
  <c r="T17295" i="2"/>
  <c r="T17296" i="2"/>
  <c r="T17297" i="2"/>
  <c r="T17298" i="2"/>
  <c r="T17299" i="2"/>
  <c r="T31214" i="2"/>
  <c r="T31215" i="2"/>
  <c r="T31216" i="2"/>
  <c r="T31217" i="2"/>
  <c r="T31218" i="2"/>
  <c r="T31219" i="2"/>
  <c r="T31220" i="2"/>
  <c r="T31221" i="2"/>
  <c r="T31222" i="2"/>
  <c r="T31223" i="2"/>
  <c r="T17300" i="2"/>
  <c r="T17301" i="2"/>
  <c r="T17302" i="2"/>
  <c r="T31224" i="2"/>
  <c r="T17303" i="2"/>
  <c r="T31225" i="2"/>
  <c r="T17304" i="2"/>
  <c r="T31226" i="2"/>
  <c r="T17305" i="2"/>
  <c r="T17306" i="2"/>
  <c r="T31227" i="2"/>
  <c r="T31228" i="2"/>
  <c r="T31229" i="2"/>
  <c r="T17307" i="2"/>
  <c r="T31230" i="2"/>
  <c r="T17308" i="2"/>
  <c r="T31231" i="2"/>
  <c r="T31232" i="2"/>
  <c r="T31233" i="2"/>
  <c r="T31234" i="2"/>
  <c r="T17309" i="2"/>
  <c r="T17310" i="2"/>
  <c r="T31235" i="2"/>
  <c r="T17311" i="2"/>
  <c r="T17312" i="2"/>
  <c r="T31236" i="2"/>
  <c r="T31237" i="2"/>
  <c r="T17313" i="2"/>
  <c r="T31238" i="2"/>
  <c r="T31239" i="2"/>
  <c r="T17314" i="2"/>
  <c r="T17315" i="2"/>
  <c r="T31240" i="2"/>
  <c r="T31241" i="2"/>
  <c r="T17316" i="2"/>
  <c r="T31242" i="2"/>
  <c r="T17317" i="2"/>
  <c r="T17318" i="2"/>
  <c r="T31243" i="2"/>
  <c r="T31244" i="2"/>
  <c r="T31245" i="2"/>
  <c r="T17319" i="2"/>
  <c r="T17320" i="2"/>
  <c r="T31246" i="2"/>
  <c r="T17321" i="2"/>
  <c r="T17322" i="2"/>
  <c r="T31247" i="2"/>
  <c r="T17323" i="2"/>
  <c r="T17324" i="2"/>
  <c r="T17325" i="2"/>
  <c r="T31248" i="2"/>
  <c r="T17326" i="2"/>
  <c r="T17327" i="2"/>
  <c r="T17328" i="2"/>
  <c r="T17329" i="2"/>
  <c r="T17330" i="2"/>
  <c r="T17331" i="2"/>
  <c r="T17332" i="2"/>
  <c r="T17333" i="2"/>
  <c r="T17334" i="2"/>
  <c r="T31249" i="2"/>
  <c r="T31250" i="2"/>
  <c r="T17335" i="2"/>
  <c r="T17336" i="2"/>
  <c r="T17337" i="2"/>
  <c r="T17338" i="2"/>
  <c r="T17339" i="2"/>
  <c r="T17340" i="2"/>
  <c r="T17341" i="2"/>
  <c r="T17342" i="2"/>
  <c r="T31251" i="2"/>
  <c r="T17343" i="2"/>
  <c r="T17344" i="2"/>
  <c r="T31252" i="2"/>
  <c r="T31253" i="2"/>
  <c r="T31254" i="2"/>
  <c r="T17345" i="2"/>
  <c r="T31255" i="2"/>
  <c r="T31256" i="2"/>
  <c r="T31257" i="2"/>
  <c r="T17346" i="2"/>
  <c r="T17347" i="2"/>
  <c r="T31258" i="2"/>
  <c r="T17348" i="2"/>
  <c r="T31259" i="2"/>
  <c r="T17349" i="2"/>
  <c r="T17350" i="2"/>
  <c r="T17351" i="2"/>
  <c r="T17352" i="2"/>
  <c r="T17353" i="2"/>
  <c r="T31260" i="2"/>
  <c r="T17354" i="2"/>
  <c r="T17355" i="2"/>
  <c r="T17356" i="2"/>
  <c r="T17357" i="2"/>
  <c r="T17358" i="2"/>
  <c r="T17359" i="2"/>
  <c r="T31261" i="2"/>
  <c r="T31262" i="2"/>
  <c r="T17360" i="2"/>
  <c r="T17361" i="2"/>
  <c r="T31263" i="2"/>
  <c r="T17362" i="2"/>
  <c r="T17363" i="2"/>
  <c r="T17364" i="2"/>
  <c r="T17365" i="2"/>
  <c r="T17366" i="2"/>
  <c r="T17367" i="2"/>
  <c r="T17368" i="2"/>
  <c r="T17369" i="2"/>
  <c r="T17370" i="2"/>
  <c r="T17371" i="2"/>
  <c r="T17372" i="2"/>
  <c r="T31264" i="2"/>
  <c r="T31265" i="2"/>
  <c r="T17373" i="2"/>
  <c r="T17374" i="2"/>
  <c r="T17375" i="2"/>
  <c r="T17376" i="2"/>
  <c r="T17377" i="2"/>
  <c r="T31266" i="2"/>
  <c r="T17378" i="2"/>
  <c r="T17379" i="2"/>
  <c r="T17380" i="2"/>
  <c r="T31267" i="2"/>
  <c r="T31268" i="2"/>
  <c r="T31269" i="2"/>
  <c r="T17381" i="2"/>
  <c r="T31270" i="2"/>
  <c r="T17382" i="2"/>
  <c r="T17383" i="2"/>
  <c r="T31271" i="2"/>
  <c r="T17384" i="2"/>
  <c r="T31272" i="2"/>
  <c r="T31273" i="2"/>
  <c r="T17385" i="2"/>
  <c r="T17386" i="2"/>
  <c r="T17387" i="2"/>
  <c r="T17388" i="2"/>
  <c r="T31274" i="2"/>
  <c r="T31275" i="2"/>
  <c r="T17389" i="2"/>
  <c r="T17390" i="2"/>
  <c r="T31276" i="2"/>
  <c r="T17391" i="2"/>
  <c r="T17392" i="2"/>
  <c r="T31277" i="2"/>
  <c r="T31278" i="2"/>
  <c r="T17393" i="2"/>
  <c r="T17394" i="2"/>
  <c r="T17395" i="2"/>
  <c r="T17396" i="2"/>
  <c r="T17397" i="2"/>
  <c r="T31279" i="2"/>
  <c r="T17398" i="2"/>
  <c r="T31280" i="2"/>
  <c r="T17399" i="2"/>
  <c r="T17400" i="2"/>
  <c r="T31281" i="2"/>
  <c r="T31282" i="2"/>
  <c r="T31283" i="2"/>
  <c r="T31284" i="2"/>
  <c r="T17401" i="2"/>
  <c r="T17402" i="2"/>
  <c r="T17403" i="2"/>
  <c r="T17404" i="2"/>
  <c r="T17405" i="2"/>
  <c r="T31285" i="2"/>
  <c r="T17406" i="2"/>
  <c r="T17407" i="2"/>
  <c r="T17408" i="2"/>
  <c r="T17409" i="2"/>
  <c r="T17410" i="2"/>
  <c r="T17411" i="2"/>
  <c r="T17412" i="2"/>
  <c r="T17413" i="2"/>
  <c r="T31286" i="2"/>
  <c r="T31287" i="2"/>
  <c r="T31288" i="2"/>
  <c r="T31289" i="2"/>
  <c r="T31290" i="2"/>
  <c r="T17414" i="2"/>
  <c r="T17415" i="2"/>
  <c r="T17416" i="2"/>
  <c r="T17417" i="2"/>
  <c r="T31291" i="2"/>
  <c r="T31292" i="2"/>
  <c r="T17418" i="2"/>
  <c r="T31293" i="2"/>
  <c r="T31294" i="2"/>
  <c r="T17419" i="2"/>
  <c r="T17420" i="2"/>
  <c r="T17421" i="2"/>
  <c r="T17422" i="2"/>
  <c r="T17423" i="2"/>
  <c r="T17424" i="2"/>
  <c r="T17425" i="2"/>
  <c r="T17426" i="2"/>
  <c r="T17427" i="2"/>
  <c r="T31295" i="2"/>
  <c r="T17428" i="2"/>
  <c r="T17429" i="2"/>
  <c r="T31296" i="2"/>
  <c r="T17430" i="2"/>
  <c r="T17431" i="2"/>
  <c r="T31297" i="2"/>
  <c r="T31298" i="2"/>
  <c r="T17432" i="2"/>
  <c r="T17433" i="2"/>
  <c r="T17434" i="2"/>
  <c r="T31299" i="2"/>
  <c r="T17435" i="2"/>
  <c r="T31300" i="2"/>
  <c r="T17436" i="2"/>
  <c r="T31301" i="2"/>
  <c r="T17437" i="2"/>
  <c r="T31302" i="2"/>
  <c r="T31303" i="2"/>
  <c r="T31304" i="2"/>
  <c r="T31305" i="2"/>
  <c r="T17438" i="2"/>
  <c r="T31306" i="2"/>
  <c r="T17439" i="2"/>
  <c r="T17440" i="2"/>
  <c r="T31307" i="2"/>
  <c r="T31308" i="2"/>
  <c r="T31309" i="2"/>
  <c r="T31310" i="2"/>
  <c r="T17441" i="2"/>
  <c r="T17442" i="2"/>
  <c r="T17443" i="2"/>
  <c r="T17444" i="2"/>
  <c r="T31311" i="2"/>
  <c r="T31312" i="2"/>
  <c r="T17445" i="2"/>
  <c r="T17446" i="2"/>
  <c r="T31313" i="2"/>
  <c r="T17447" i="2"/>
  <c r="T17448" i="2"/>
  <c r="T31314" i="2"/>
  <c r="T17449" i="2"/>
  <c r="T17450" i="2"/>
  <c r="T31315" i="2"/>
  <c r="T31316" i="2"/>
  <c r="T31317" i="2"/>
  <c r="T31318" i="2"/>
  <c r="T31319" i="2"/>
  <c r="T17451" i="2"/>
  <c r="T17452" i="2"/>
  <c r="T31320" i="2"/>
  <c r="T17453" i="2"/>
  <c r="T31321" i="2"/>
  <c r="T31322" i="2"/>
  <c r="T31323" i="2"/>
  <c r="T17454" i="2"/>
  <c r="T31324" i="2"/>
  <c r="T31325" i="2"/>
  <c r="T17455" i="2"/>
  <c r="T31326" i="2"/>
  <c r="T31327" i="2"/>
  <c r="T17456" i="2"/>
  <c r="T31328" i="2"/>
  <c r="T31329" i="2"/>
  <c r="T31330" i="2"/>
  <c r="T31331" i="2"/>
  <c r="T31332" i="2"/>
  <c r="T17457" i="2"/>
  <c r="T31333" i="2"/>
  <c r="T17458" i="2"/>
  <c r="T17459" i="2"/>
  <c r="T31334" i="2"/>
  <c r="T31335" i="2"/>
  <c r="T31336" i="2"/>
  <c r="T17460" i="2"/>
  <c r="T31337" i="2"/>
  <c r="T31338" i="2"/>
  <c r="T17461" i="2"/>
  <c r="T31339" i="2"/>
  <c r="T17462" i="2"/>
  <c r="T17463" i="2"/>
  <c r="T31340" i="2"/>
  <c r="T31341" i="2"/>
  <c r="T17464" i="2"/>
  <c r="T17465" i="2"/>
  <c r="T17466" i="2"/>
  <c r="T31342" i="2"/>
  <c r="T31343" i="2"/>
  <c r="T31344" i="2"/>
  <c r="T17467" i="2"/>
  <c r="T31345" i="2"/>
  <c r="T17468" i="2"/>
  <c r="T17469" i="2"/>
  <c r="T31346" i="2"/>
  <c r="T17470" i="2"/>
  <c r="T31347" i="2"/>
  <c r="T31348" i="2"/>
  <c r="T17471" i="2"/>
  <c r="T17472" i="2"/>
  <c r="T17473" i="2"/>
  <c r="T17474" i="2"/>
  <c r="T17475" i="2"/>
  <c r="T31349" i="2"/>
  <c r="T17476" i="2"/>
  <c r="T31350" i="2"/>
  <c r="T31351" i="2"/>
  <c r="T31352" i="2"/>
  <c r="T31353" i="2"/>
  <c r="T17477" i="2"/>
  <c r="T31354" i="2"/>
  <c r="T17478" i="2"/>
  <c r="T17479" i="2"/>
  <c r="T31355" i="2"/>
  <c r="T17480" i="2"/>
  <c r="T17481" i="2"/>
  <c r="T31356" i="2"/>
  <c r="T17482" i="2"/>
  <c r="T17483" i="2"/>
  <c r="T31357" i="2"/>
  <c r="T31358" i="2"/>
  <c r="T31359" i="2"/>
  <c r="T31360" i="2"/>
  <c r="T31361" i="2"/>
  <c r="T31362" i="2"/>
  <c r="T31363" i="2"/>
  <c r="T31364" i="2"/>
  <c r="T17484" i="2"/>
  <c r="T31365" i="2"/>
  <c r="T31366" i="2"/>
  <c r="T31367" i="2"/>
  <c r="T31368" i="2"/>
  <c r="T17485" i="2"/>
  <c r="T31369" i="2"/>
  <c r="T17486" i="2"/>
  <c r="T31370" i="2"/>
  <c r="T31371" i="2"/>
  <c r="T17487" i="2"/>
  <c r="T17488" i="2"/>
  <c r="T17489" i="2"/>
  <c r="T17490" i="2"/>
  <c r="T31372" i="2"/>
  <c r="T17491" i="2"/>
  <c r="T31373" i="2"/>
  <c r="T31374" i="2"/>
  <c r="T31375" i="2"/>
  <c r="T31376" i="2"/>
  <c r="T31377" i="2"/>
  <c r="T31378" i="2"/>
  <c r="T17492" i="2"/>
  <c r="T31379" i="2"/>
  <c r="T31380" i="2"/>
  <c r="T31381" i="2"/>
  <c r="T31382" i="2"/>
  <c r="T31383" i="2"/>
  <c r="T17493" i="2"/>
  <c r="T17494" i="2"/>
  <c r="T17495" i="2"/>
  <c r="T31384" i="2"/>
  <c r="T31385" i="2"/>
  <c r="T31386" i="2"/>
  <c r="T31387" i="2"/>
  <c r="T31388" i="2"/>
  <c r="T31389" i="2"/>
  <c r="T31390" i="2"/>
  <c r="T31391" i="2"/>
  <c r="T31392" i="2"/>
  <c r="T17496" i="2"/>
  <c r="T17497" i="2"/>
  <c r="T31393" i="2"/>
  <c r="T31394" i="2"/>
  <c r="T31395" i="2"/>
  <c r="T17498" i="2"/>
  <c r="T17499" i="2"/>
  <c r="T17500" i="2"/>
  <c r="T31396" i="2"/>
  <c r="T31397" i="2"/>
  <c r="T31398" i="2"/>
  <c r="T31399" i="2"/>
  <c r="T17501" i="2"/>
  <c r="T31400" i="2"/>
  <c r="T31401" i="2"/>
  <c r="T31402" i="2"/>
  <c r="T31403" i="2"/>
  <c r="T31404" i="2"/>
  <c r="T31405" i="2"/>
  <c r="T31406" i="2"/>
  <c r="T31407" i="2"/>
  <c r="T17502" i="2"/>
  <c r="T17503" i="2"/>
  <c r="T31408" i="2"/>
  <c r="T31409" i="2"/>
  <c r="T17504" i="2"/>
  <c r="T31410" i="2"/>
  <c r="T31411" i="2"/>
  <c r="T31412" i="2"/>
  <c r="T17505" i="2"/>
  <c r="T31413" i="2"/>
  <c r="T31414" i="2"/>
  <c r="T31415" i="2"/>
  <c r="T31416" i="2"/>
  <c r="T17506" i="2"/>
  <c r="T17507" i="2"/>
  <c r="T31417" i="2"/>
  <c r="T31418" i="2"/>
  <c r="T31419" i="2"/>
  <c r="T31420" i="2"/>
  <c r="T17508" i="2"/>
  <c r="T17509" i="2"/>
  <c r="T17510" i="2"/>
  <c r="T17511" i="2"/>
  <c r="T31421" i="2"/>
  <c r="T31422" i="2"/>
  <c r="T17512" i="2"/>
  <c r="T17513" i="2"/>
  <c r="T17514" i="2"/>
  <c r="T17515" i="2"/>
  <c r="T31423" i="2"/>
  <c r="T31424" i="2"/>
  <c r="T17516" i="2"/>
  <c r="T17517" i="2"/>
  <c r="T17518" i="2"/>
  <c r="T17519" i="2"/>
  <c r="T17520" i="2"/>
  <c r="T31425" i="2"/>
  <c r="T17521" i="2"/>
  <c r="T17522" i="2"/>
  <c r="T17523" i="2"/>
  <c r="T31426" i="2"/>
  <c r="T17524" i="2"/>
  <c r="T31427" i="2"/>
  <c r="T31428" i="2"/>
  <c r="T31429" i="2"/>
  <c r="T31430" i="2"/>
  <c r="T17525" i="2"/>
  <c r="T31431" i="2"/>
  <c r="T31432" i="2"/>
  <c r="T31433" i="2"/>
  <c r="T17526" i="2"/>
  <c r="T17527" i="2"/>
  <c r="T31434" i="2"/>
  <c r="T31435" i="2"/>
  <c r="T31436" i="2"/>
  <c r="T31437" i="2"/>
  <c r="T31438" i="2"/>
  <c r="T31439" i="2"/>
  <c r="T17528" i="2"/>
  <c r="T31440" i="2"/>
  <c r="T17529" i="2"/>
  <c r="T17530" i="2"/>
  <c r="T17531" i="2"/>
  <c r="T31441" i="2"/>
  <c r="T17532" i="2"/>
  <c r="T31442" i="2"/>
  <c r="T31443" i="2"/>
  <c r="T17533" i="2"/>
  <c r="T17534" i="2"/>
  <c r="T17535" i="2"/>
  <c r="T17536" i="2"/>
  <c r="T31444" i="2"/>
  <c r="T17537" i="2"/>
  <c r="T17538" i="2"/>
  <c r="T17539" i="2"/>
  <c r="T17540" i="2"/>
  <c r="T31445" i="2"/>
  <c r="T31446" i="2"/>
  <c r="T31447" i="2"/>
  <c r="T31448" i="2"/>
  <c r="T31449" i="2"/>
  <c r="T17541" i="2"/>
  <c r="T31450" i="2"/>
  <c r="T31451" i="2"/>
  <c r="T17542" i="2"/>
  <c r="T17543" i="2"/>
  <c r="T17544" i="2"/>
  <c r="T17545" i="2"/>
  <c r="T31452" i="2"/>
  <c r="T17546" i="2"/>
  <c r="T17547" i="2"/>
  <c r="T31453" i="2"/>
  <c r="T31454" i="2"/>
  <c r="T31455" i="2"/>
  <c r="T31456" i="2"/>
  <c r="T31457" i="2"/>
  <c r="T31458" i="2"/>
  <c r="T17548" i="2"/>
  <c r="T17549" i="2"/>
  <c r="T17550" i="2"/>
  <c r="T17551" i="2"/>
  <c r="T17552" i="2"/>
  <c r="T17553" i="2"/>
  <c r="T17554" i="2"/>
  <c r="T17555" i="2"/>
  <c r="T31459" i="2"/>
  <c r="T17556" i="2"/>
  <c r="T17557" i="2"/>
  <c r="T17558" i="2"/>
  <c r="T17559" i="2"/>
  <c r="T31460" i="2"/>
  <c r="T17560" i="2"/>
  <c r="T17561" i="2"/>
  <c r="T17562" i="2"/>
  <c r="T17563" i="2"/>
  <c r="T17564" i="2"/>
  <c r="T17565" i="2"/>
  <c r="T17566" i="2"/>
  <c r="T31461" i="2"/>
  <c r="T31462" i="2"/>
  <c r="T17567" i="2"/>
  <c r="T17568" i="2"/>
  <c r="T17569" i="2"/>
  <c r="T17570" i="2"/>
  <c r="T17571" i="2"/>
  <c r="T17572" i="2"/>
  <c r="T17573" i="2"/>
  <c r="T31463" i="2"/>
  <c r="T17574" i="2"/>
  <c r="T17575" i="2"/>
  <c r="T31464" i="2"/>
  <c r="T17576" i="2"/>
  <c r="T17577" i="2"/>
  <c r="T17578" i="2"/>
  <c r="T31465" i="2"/>
  <c r="T17579" i="2"/>
  <c r="T17580" i="2"/>
  <c r="T17581" i="2"/>
  <c r="T17582" i="2"/>
  <c r="T17583" i="2"/>
  <c r="T31466" i="2"/>
  <c r="T31467" i="2"/>
  <c r="T17584" i="2"/>
  <c r="T17585" i="2"/>
  <c r="T17586" i="2"/>
  <c r="T17587" i="2"/>
  <c r="T31468" i="2"/>
  <c r="T31469" i="2"/>
  <c r="T17588" i="2"/>
  <c r="T17589" i="2"/>
  <c r="T17590" i="2"/>
  <c r="T31470" i="2"/>
  <c r="T31471" i="2"/>
  <c r="T17591" i="2"/>
  <c r="T31472" i="2"/>
  <c r="T31473" i="2"/>
  <c r="T17592" i="2"/>
  <c r="T31474" i="2"/>
  <c r="T17593" i="2"/>
  <c r="T31475" i="2"/>
  <c r="T17594" i="2"/>
  <c r="T17595" i="2"/>
  <c r="T17596" i="2"/>
  <c r="T17597" i="2"/>
  <c r="T17598" i="2"/>
  <c r="T17599" i="2"/>
  <c r="T31476" i="2"/>
  <c r="T17600" i="2"/>
  <c r="T17601" i="2"/>
  <c r="T17602" i="2"/>
  <c r="T17603" i="2"/>
  <c r="T17604" i="2"/>
  <c r="T17605" i="2"/>
  <c r="T31477" i="2"/>
  <c r="T31478" i="2"/>
  <c r="T31479" i="2"/>
  <c r="T31480" i="2"/>
  <c r="T31481" i="2"/>
  <c r="T17606" i="2"/>
  <c r="T17607" i="2"/>
  <c r="T17608" i="2"/>
  <c r="T17609" i="2"/>
  <c r="T17610" i="2"/>
  <c r="T17611" i="2"/>
  <c r="T17612" i="2"/>
  <c r="T17613" i="2"/>
  <c r="T17614" i="2"/>
  <c r="T17615" i="2"/>
  <c r="T17616" i="2"/>
  <c r="T17617" i="2"/>
  <c r="T17618" i="2"/>
  <c r="T31482" i="2"/>
  <c r="T31483" i="2"/>
  <c r="T31484" i="2"/>
  <c r="T31485" i="2"/>
  <c r="T17619" i="2"/>
  <c r="T17620" i="2"/>
  <c r="T31486" i="2"/>
  <c r="T17621" i="2"/>
  <c r="T17622" i="2"/>
  <c r="T17623" i="2"/>
  <c r="T17624" i="2"/>
  <c r="T31487" i="2"/>
  <c r="T17625" i="2"/>
  <c r="T17626" i="2"/>
  <c r="T31488" i="2"/>
  <c r="T17627" i="2"/>
  <c r="T31489" i="2"/>
  <c r="T17628" i="2"/>
  <c r="T17629" i="2"/>
  <c r="T17630" i="2"/>
  <c r="T17631" i="2"/>
  <c r="T17632" i="2"/>
  <c r="T31490" i="2"/>
  <c r="T31491" i="2"/>
  <c r="T31492" i="2"/>
  <c r="T31493" i="2"/>
  <c r="T17633" i="2"/>
  <c r="T17634" i="2"/>
  <c r="T17635" i="2"/>
  <c r="T31494" i="2"/>
  <c r="T17636" i="2"/>
  <c r="T31495" i="2"/>
  <c r="T31496" i="2"/>
  <c r="T31497" i="2"/>
  <c r="T31498" i="2"/>
  <c r="T31499" i="2"/>
  <c r="T31500" i="2"/>
  <c r="T31501" i="2"/>
  <c r="T17637" i="2"/>
  <c r="T31502" i="2"/>
  <c r="T31503" i="2"/>
  <c r="T17638" i="2"/>
  <c r="T31504" i="2"/>
  <c r="T17639" i="2"/>
  <c r="T17640" i="2"/>
  <c r="T17641" i="2"/>
  <c r="T31505" i="2"/>
  <c r="T17642" i="2"/>
  <c r="T17643" i="2"/>
  <c r="T17644" i="2"/>
  <c r="T17645" i="2"/>
  <c r="T17646" i="2"/>
  <c r="T17647" i="2"/>
  <c r="T17648" i="2"/>
  <c r="T17649" i="2"/>
  <c r="T17650" i="2"/>
  <c r="T17651" i="2"/>
  <c r="T17652" i="2"/>
  <c r="T17653" i="2"/>
  <c r="T17654" i="2"/>
  <c r="T17655" i="2"/>
  <c r="T17656" i="2"/>
  <c r="T17657" i="2"/>
  <c r="T17658" i="2"/>
  <c r="T17659" i="2"/>
  <c r="T17660" i="2"/>
  <c r="T17661" i="2"/>
  <c r="T17662" i="2"/>
  <c r="T17663" i="2"/>
  <c r="T17664" i="2"/>
  <c r="T17665" i="2"/>
  <c r="T17666" i="2"/>
  <c r="T17667" i="2"/>
  <c r="T17668" i="2"/>
  <c r="T17669" i="2"/>
  <c r="T31506" i="2"/>
  <c r="T17670" i="2"/>
  <c r="T17671" i="2"/>
  <c r="T17672" i="2"/>
  <c r="T17673" i="2"/>
  <c r="T31507" i="2"/>
  <c r="T17674" i="2"/>
  <c r="T17675" i="2"/>
  <c r="T17676" i="2"/>
  <c r="T31508" i="2"/>
  <c r="T31509" i="2"/>
  <c r="T17677" i="2"/>
  <c r="T31510" i="2"/>
  <c r="T17678" i="2"/>
  <c r="T31511" i="2"/>
  <c r="T31512" i="2"/>
  <c r="T31513" i="2"/>
  <c r="T17679" i="2"/>
  <c r="T17680" i="2"/>
  <c r="T31514" i="2"/>
  <c r="T31515" i="2"/>
  <c r="T17681" i="2"/>
  <c r="T17682" i="2"/>
  <c r="T31516" i="2"/>
  <c r="T17683" i="2"/>
  <c r="T31517" i="2"/>
  <c r="T17684" i="2"/>
  <c r="T17685" i="2"/>
  <c r="T17686" i="2"/>
  <c r="T17687" i="2"/>
  <c r="T17688" i="2"/>
  <c r="T31518" i="2"/>
  <c r="T17689" i="2"/>
  <c r="T17690" i="2"/>
  <c r="T31519" i="2"/>
  <c r="T17691" i="2"/>
  <c r="T17692" i="2"/>
  <c r="T17693" i="2"/>
  <c r="T17694" i="2"/>
  <c r="T17695" i="2"/>
  <c r="T31520" i="2"/>
  <c r="T17696" i="2"/>
  <c r="T17697" i="2"/>
  <c r="T31521" i="2"/>
  <c r="T17698" i="2"/>
  <c r="T17699" i="2"/>
  <c r="T17700" i="2"/>
  <c r="T17701" i="2"/>
  <c r="T31522" i="2"/>
  <c r="T31523" i="2"/>
  <c r="T31524" i="2"/>
  <c r="T17702" i="2"/>
  <c r="T17703" i="2"/>
  <c r="T31525" i="2"/>
  <c r="T31526" i="2"/>
  <c r="T17704" i="2"/>
  <c r="T17705" i="2"/>
  <c r="T17706" i="2"/>
  <c r="T31527" i="2"/>
  <c r="T31528" i="2"/>
  <c r="T17707" i="2"/>
  <c r="T31529" i="2"/>
  <c r="T17708" i="2"/>
  <c r="T17709" i="2"/>
  <c r="T17710" i="2"/>
  <c r="T17711" i="2"/>
  <c r="T17712" i="2"/>
  <c r="T17713" i="2"/>
  <c r="T31530" i="2"/>
  <c r="T17714" i="2"/>
  <c r="T31531" i="2"/>
  <c r="T17715" i="2"/>
  <c r="T31532" i="2"/>
  <c r="T31533" i="2"/>
  <c r="T31534" i="2"/>
  <c r="T17716" i="2"/>
  <c r="T17717" i="2"/>
  <c r="T17718" i="2"/>
  <c r="T17719" i="2"/>
  <c r="T17720" i="2"/>
  <c r="T31535" i="2"/>
  <c r="T17721" i="2"/>
  <c r="T17722" i="2"/>
  <c r="T31536" i="2"/>
  <c r="T17723" i="2"/>
  <c r="T17724" i="2"/>
  <c r="T17725" i="2"/>
  <c r="T17726" i="2"/>
  <c r="T17727" i="2"/>
  <c r="T31537" i="2"/>
  <c r="T31538" i="2"/>
  <c r="T17728" i="2"/>
  <c r="T17729" i="2"/>
  <c r="T17730" i="2"/>
  <c r="T17731" i="2"/>
  <c r="T17732" i="2"/>
  <c r="T17733" i="2"/>
  <c r="T17734" i="2"/>
  <c r="T31539" i="2"/>
  <c r="T17735" i="2"/>
  <c r="T17736" i="2"/>
  <c r="T17737" i="2"/>
  <c r="T17738" i="2"/>
  <c r="T31540" i="2"/>
  <c r="T17739" i="2"/>
  <c r="T17740" i="2"/>
  <c r="T17741" i="2"/>
  <c r="T17742" i="2"/>
  <c r="T31541" i="2"/>
  <c r="T17743" i="2"/>
  <c r="T31542" i="2"/>
  <c r="T31543" i="2"/>
  <c r="T17744" i="2"/>
  <c r="T17745" i="2"/>
  <c r="T17746" i="2"/>
  <c r="T17747" i="2"/>
  <c r="T31544" i="2"/>
  <c r="T17748" i="2"/>
  <c r="T31545" i="2"/>
  <c r="T31546" i="2"/>
  <c r="T17749" i="2"/>
  <c r="T17750" i="2"/>
  <c r="T31547" i="2"/>
  <c r="T31548" i="2"/>
  <c r="T31549" i="2"/>
  <c r="T31550" i="2"/>
  <c r="T17751" i="2"/>
  <c r="T17752" i="2"/>
  <c r="T17753" i="2"/>
  <c r="T17754" i="2"/>
  <c r="T17755" i="2"/>
  <c r="T17756" i="2"/>
  <c r="T31551" i="2"/>
  <c r="T17757" i="2"/>
  <c r="T17758" i="2"/>
  <c r="T31552" i="2"/>
  <c r="T17759" i="2"/>
  <c r="T17760" i="2"/>
  <c r="T17761" i="2"/>
  <c r="T31553" i="2"/>
  <c r="T31554" i="2"/>
  <c r="T17762" i="2"/>
  <c r="T17763" i="2"/>
  <c r="T31555" i="2"/>
  <c r="T31556" i="2"/>
  <c r="T17764" i="2"/>
  <c r="T31557" i="2"/>
  <c r="T31558" i="2"/>
  <c r="T17765" i="2"/>
  <c r="T31559" i="2"/>
  <c r="T17766" i="2"/>
  <c r="T17767" i="2"/>
  <c r="T17768" i="2"/>
  <c r="T17769" i="2"/>
  <c r="T17770" i="2"/>
  <c r="T17771" i="2"/>
  <c r="T17772" i="2"/>
  <c r="T31560" i="2"/>
  <c r="T31561" i="2"/>
  <c r="T17773" i="2"/>
  <c r="T31562" i="2"/>
  <c r="T31563" i="2"/>
  <c r="T17774" i="2"/>
  <c r="T17775" i="2"/>
  <c r="T17776" i="2"/>
  <c r="T17777" i="2"/>
  <c r="T31564" i="2"/>
  <c r="T17778" i="2"/>
  <c r="T31565" i="2"/>
  <c r="T17779" i="2"/>
  <c r="T31566" i="2"/>
  <c r="T17780" i="2"/>
  <c r="T17781" i="2"/>
  <c r="T31567" i="2"/>
  <c r="T31568" i="2"/>
  <c r="T17782" i="2"/>
  <c r="T17783" i="2"/>
  <c r="T17784" i="2"/>
  <c r="T17785" i="2"/>
  <c r="T17786" i="2"/>
  <c r="T31569" i="2"/>
  <c r="T31570" i="2"/>
  <c r="T17787" i="2"/>
  <c r="T17788" i="2"/>
  <c r="T17789" i="2"/>
  <c r="T17790" i="2"/>
  <c r="T31571" i="2"/>
  <c r="T31572" i="2"/>
  <c r="T17791" i="2"/>
  <c r="T31573" i="2"/>
  <c r="T17792" i="2"/>
  <c r="T31574" i="2"/>
  <c r="T17793" i="2"/>
  <c r="T17794" i="2"/>
  <c r="T31575" i="2"/>
  <c r="T17795" i="2"/>
  <c r="T17796" i="2"/>
  <c r="T17797" i="2"/>
  <c r="T31576" i="2"/>
  <c r="T17798" i="2"/>
  <c r="T17799" i="2"/>
  <c r="T17800" i="2"/>
  <c r="T17801" i="2"/>
  <c r="T17802" i="2"/>
  <c r="T17803" i="2"/>
  <c r="T17804" i="2"/>
  <c r="T17805" i="2"/>
  <c r="T31577" i="2"/>
  <c r="T17806" i="2"/>
  <c r="T17807" i="2"/>
  <c r="T17808" i="2"/>
  <c r="T17809" i="2"/>
  <c r="T31578" i="2"/>
  <c r="T17810" i="2"/>
  <c r="T17811" i="2"/>
  <c r="T31579" i="2"/>
  <c r="T17812" i="2"/>
  <c r="T17813" i="2"/>
  <c r="T17814" i="2"/>
  <c r="T17815" i="2"/>
  <c r="T31580" i="2"/>
  <c r="T31581" i="2"/>
  <c r="T17816" i="2"/>
  <c r="T31582" i="2"/>
  <c r="T31583" i="2"/>
  <c r="T31584" i="2"/>
  <c r="T17817" i="2"/>
  <c r="T17818" i="2"/>
  <c r="T17819" i="2"/>
  <c r="T31585" i="2"/>
  <c r="T31586" i="2"/>
  <c r="T17820" i="2"/>
  <c r="T17821" i="2"/>
  <c r="T17822" i="2"/>
  <c r="T17823" i="2"/>
  <c r="T17824" i="2"/>
  <c r="T17825" i="2"/>
  <c r="T17826" i="2"/>
  <c r="T17827" i="2"/>
  <c r="T17828" i="2"/>
  <c r="T17829" i="2"/>
  <c r="T17830" i="2"/>
  <c r="T31587" i="2"/>
  <c r="T17831" i="2"/>
  <c r="T17832" i="2"/>
  <c r="T17833" i="2"/>
  <c r="T17834" i="2"/>
  <c r="T17835" i="2"/>
  <c r="T17836" i="2"/>
  <c r="T17837" i="2"/>
  <c r="T17838" i="2"/>
  <c r="T17839" i="2"/>
  <c r="T17840" i="2"/>
  <c r="T17841" i="2"/>
  <c r="T17842" i="2"/>
  <c r="T17843" i="2"/>
  <c r="T17844" i="2"/>
  <c r="T31588" i="2"/>
  <c r="T31589" i="2"/>
  <c r="T31590" i="2"/>
  <c r="T17845" i="2"/>
  <c r="T17846" i="2"/>
  <c r="T17847" i="2"/>
  <c r="T31591" i="2"/>
  <c r="T17848" i="2"/>
  <c r="T17849" i="2"/>
  <c r="T17850" i="2"/>
  <c r="T17851" i="2"/>
  <c r="T17852" i="2"/>
  <c r="T17853" i="2"/>
  <c r="T31592" i="2"/>
  <c r="T17854" i="2"/>
  <c r="T17855" i="2"/>
  <c r="T17856" i="2"/>
  <c r="T17857" i="2"/>
  <c r="T17858" i="2"/>
  <c r="T31593" i="2"/>
  <c r="T17859" i="2"/>
  <c r="T17860" i="2"/>
  <c r="T17861" i="2"/>
  <c r="T17862" i="2"/>
  <c r="T17863" i="2"/>
  <c r="T31594" i="2"/>
  <c r="T17864" i="2"/>
  <c r="T17865" i="2"/>
  <c r="T17866" i="2"/>
  <c r="T17867" i="2"/>
  <c r="T17868" i="2"/>
  <c r="T17869" i="2"/>
  <c r="T31595" i="2"/>
  <c r="T17870" i="2"/>
  <c r="T31596" i="2"/>
  <c r="T17871" i="2"/>
  <c r="T31597" i="2"/>
  <c r="T17872" i="2"/>
  <c r="T17873" i="2"/>
  <c r="T31598" i="2"/>
  <c r="T17874" i="2"/>
  <c r="T17875" i="2"/>
  <c r="T17876" i="2"/>
  <c r="T31599" i="2"/>
  <c r="T31600" i="2"/>
  <c r="T17877" i="2"/>
  <c r="T31601" i="2"/>
  <c r="T17878" i="2"/>
  <c r="T17879" i="2"/>
  <c r="T17880" i="2"/>
  <c r="T31602" i="2"/>
  <c r="T31603" i="2"/>
  <c r="T31604" i="2"/>
  <c r="T31605" i="2"/>
  <c r="T17881" i="2"/>
  <c r="T17882" i="2"/>
  <c r="T17883" i="2"/>
  <c r="T17884" i="2"/>
  <c r="T31606" i="2"/>
  <c r="T17885" i="2"/>
  <c r="T17886" i="2"/>
  <c r="T17887" i="2"/>
  <c r="T17888" i="2"/>
  <c r="T31607" i="2"/>
  <c r="T31608" i="2"/>
  <c r="T31609" i="2"/>
  <c r="T17889" i="2"/>
  <c r="T31610" i="2"/>
  <c r="T31611" i="2"/>
  <c r="T17890" i="2"/>
  <c r="T17891" i="2"/>
  <c r="T17892" i="2"/>
  <c r="T17893" i="2"/>
  <c r="T17894" i="2"/>
  <c r="T17895" i="2"/>
  <c r="T17896" i="2"/>
  <c r="T17897" i="2"/>
  <c r="T17898" i="2"/>
  <c r="T17899" i="2"/>
  <c r="T17900" i="2"/>
  <c r="T17901" i="2"/>
  <c r="T17902" i="2"/>
  <c r="T17903" i="2"/>
  <c r="T31612" i="2"/>
  <c r="T17904" i="2"/>
  <c r="T17905" i="2"/>
  <c r="T17906" i="2"/>
  <c r="T17907" i="2"/>
  <c r="T17908" i="2"/>
  <c r="T17909" i="2"/>
  <c r="T31613" i="2"/>
  <c r="T17910" i="2"/>
  <c r="T31614" i="2"/>
  <c r="T31615" i="2"/>
  <c r="T17911" i="2"/>
  <c r="T31616" i="2"/>
  <c r="T17912" i="2"/>
  <c r="T17913" i="2"/>
  <c r="T17914" i="2"/>
  <c r="T17915" i="2"/>
  <c r="T17916" i="2"/>
  <c r="T17917" i="2"/>
  <c r="T31617" i="2"/>
  <c r="T17918" i="2"/>
  <c r="T31618" i="2"/>
  <c r="T31619" i="2"/>
  <c r="T17919" i="2"/>
  <c r="T17920" i="2"/>
  <c r="T31620" i="2"/>
  <c r="T31621" i="2"/>
  <c r="T17921" i="2"/>
  <c r="T31622" i="2"/>
  <c r="T17922" i="2"/>
  <c r="T31623" i="2"/>
  <c r="T31624" i="2"/>
  <c r="T31625" i="2"/>
  <c r="T17923" i="2"/>
  <c r="T31626" i="2"/>
  <c r="T17924" i="2"/>
  <c r="T17925" i="2"/>
  <c r="T31627" i="2"/>
  <c r="T17926" i="2"/>
  <c r="T17927" i="2"/>
  <c r="T17928" i="2"/>
  <c r="T31628" i="2"/>
  <c r="T17929" i="2"/>
  <c r="T31629" i="2"/>
  <c r="T31630" i="2"/>
  <c r="T17930" i="2"/>
  <c r="T17931" i="2"/>
  <c r="T17932" i="2"/>
  <c r="T31631" i="2"/>
  <c r="T17933" i="2"/>
  <c r="T31632" i="2"/>
  <c r="T31633" i="2"/>
  <c r="T17934" i="2"/>
  <c r="T17935" i="2"/>
  <c r="T17936" i="2"/>
  <c r="T17937" i="2"/>
  <c r="T17938" i="2"/>
  <c r="T31634" i="2"/>
  <c r="T31635" i="2"/>
  <c r="T31636" i="2"/>
  <c r="T17939" i="2"/>
  <c r="T17940" i="2"/>
  <c r="T31637" i="2"/>
  <c r="T17941" i="2"/>
  <c r="T17942" i="2"/>
  <c r="T17943" i="2"/>
  <c r="T31638" i="2"/>
  <c r="T17944" i="2"/>
  <c r="T17945" i="2"/>
  <c r="T31639" i="2"/>
  <c r="T31640" i="2"/>
  <c r="T17946" i="2"/>
  <c r="T31641" i="2"/>
  <c r="T17947" i="2"/>
  <c r="T17948" i="2"/>
  <c r="T17949" i="2"/>
  <c r="T17950" i="2"/>
  <c r="T31642" i="2"/>
  <c r="T17951" i="2"/>
  <c r="T31643" i="2"/>
  <c r="T17952" i="2"/>
  <c r="T17953" i="2"/>
  <c r="T31644" i="2"/>
  <c r="T31645" i="2"/>
  <c r="T31646" i="2"/>
  <c r="T17954" i="2"/>
  <c r="T31647" i="2"/>
  <c r="T31648" i="2"/>
  <c r="T31649" i="2"/>
  <c r="T17955" i="2"/>
  <c r="T17956" i="2"/>
  <c r="T17957" i="2"/>
  <c r="T17958" i="2"/>
  <c r="T17959" i="2"/>
  <c r="T17960" i="2"/>
  <c r="T17961" i="2"/>
  <c r="T17962" i="2"/>
  <c r="T17963" i="2"/>
  <c r="T17964" i="2"/>
  <c r="T17965" i="2"/>
  <c r="T17966" i="2"/>
  <c r="T17967" i="2"/>
  <c r="T17968" i="2"/>
  <c r="T17969" i="2"/>
  <c r="T17970" i="2"/>
  <c r="T17971" i="2"/>
  <c r="T17972" i="2"/>
  <c r="T17973" i="2"/>
  <c r="T17974" i="2"/>
  <c r="T17975" i="2"/>
  <c r="T31650" i="2"/>
  <c r="T17976" i="2"/>
  <c r="T17977" i="2"/>
  <c r="T17978" i="2"/>
  <c r="T31651" i="2"/>
  <c r="T17979" i="2"/>
  <c r="T31652" i="2"/>
  <c r="T17980" i="2"/>
  <c r="T17981" i="2"/>
  <c r="T31653" i="2"/>
  <c r="T31654" i="2"/>
  <c r="T17982" i="2"/>
  <c r="T31655" i="2"/>
  <c r="T17983" i="2"/>
  <c r="T17984" i="2"/>
  <c r="T17985" i="2"/>
  <c r="T31656" i="2"/>
  <c r="T31657" i="2"/>
  <c r="T31658" i="2"/>
  <c r="T17986" i="2"/>
  <c r="T17987" i="2"/>
  <c r="T31659" i="2"/>
  <c r="T31660" i="2"/>
  <c r="T17988" i="2"/>
  <c r="T17989" i="2"/>
  <c r="T31661" i="2"/>
  <c r="T31662" i="2"/>
  <c r="T17990" i="2"/>
  <c r="T17991" i="2"/>
  <c r="T31663" i="2"/>
  <c r="T17992" i="2"/>
  <c r="T31664" i="2"/>
  <c r="T31665" i="2"/>
  <c r="T31666" i="2"/>
  <c r="T17993" i="2"/>
  <c r="T31667" i="2"/>
  <c r="T17994" i="2"/>
  <c r="T17995" i="2"/>
  <c r="T17996" i="2"/>
  <c r="T31668" i="2"/>
  <c r="T17997" i="2"/>
  <c r="T17998" i="2"/>
  <c r="T17999" i="2"/>
  <c r="T31669" i="2"/>
  <c r="T18000" i="2"/>
  <c r="T18001" i="2"/>
  <c r="T31670" i="2"/>
  <c r="T31671" i="2"/>
  <c r="T31672" i="2"/>
  <c r="T31673" i="2"/>
  <c r="T18002" i="2"/>
  <c r="T18003" i="2"/>
  <c r="T18004" i="2"/>
  <c r="T18005" i="2"/>
  <c r="T18006" i="2"/>
  <c r="T31674" i="2"/>
  <c r="T18007" i="2"/>
  <c r="T31675" i="2"/>
  <c r="T18008" i="2"/>
  <c r="T31676" i="2"/>
  <c r="T18009" i="2"/>
  <c r="T31677" i="2"/>
  <c r="T18010" i="2"/>
  <c r="T18011" i="2"/>
  <c r="T18012" i="2"/>
  <c r="T18013" i="2"/>
  <c r="T18014" i="2"/>
  <c r="T31678" i="2"/>
  <c r="T18015" i="2"/>
  <c r="T18016" i="2"/>
  <c r="T18017" i="2"/>
  <c r="T18018" i="2"/>
  <c r="T18019" i="2"/>
  <c r="T18020" i="2"/>
  <c r="T18021" i="2"/>
  <c r="T18022" i="2"/>
  <c r="T18023" i="2"/>
  <c r="T31679" i="2"/>
  <c r="T18024" i="2"/>
  <c r="T18025" i="2"/>
  <c r="T18026" i="2"/>
  <c r="T31680" i="2"/>
  <c r="T18027" i="2"/>
  <c r="T18028" i="2"/>
  <c r="T31681" i="2"/>
  <c r="T31682" i="2"/>
  <c r="T18029" i="2"/>
  <c r="T18030" i="2"/>
  <c r="T18031" i="2"/>
  <c r="T18032" i="2"/>
  <c r="T18033" i="2"/>
  <c r="T31683" i="2"/>
  <c r="T18034" i="2"/>
  <c r="T18035" i="2"/>
  <c r="T18036" i="2"/>
  <c r="T18037" i="2"/>
  <c r="T31684" i="2"/>
  <c r="T31685" i="2"/>
  <c r="T31686" i="2"/>
  <c r="T18038" i="2"/>
  <c r="T31687" i="2"/>
  <c r="T18039" i="2"/>
  <c r="T18040" i="2"/>
  <c r="T31688" i="2"/>
  <c r="T18041" i="2"/>
  <c r="T18042" i="2"/>
  <c r="T18043" i="2"/>
  <c r="T31689" i="2"/>
  <c r="T31690" i="2"/>
  <c r="T18044" i="2"/>
  <c r="T18045" i="2"/>
  <c r="T18046" i="2"/>
  <c r="T18047" i="2"/>
  <c r="T18048" i="2"/>
  <c r="T18049" i="2"/>
  <c r="T18050" i="2"/>
  <c r="T31691" i="2"/>
  <c r="T18051" i="2"/>
  <c r="T18052" i="2"/>
  <c r="T31692" i="2"/>
  <c r="T18053" i="2"/>
  <c r="T18054" i="2"/>
  <c r="T31693" i="2"/>
  <c r="T18055" i="2"/>
  <c r="T31694" i="2"/>
  <c r="T18056" i="2"/>
  <c r="T18057" i="2"/>
  <c r="T18058" i="2"/>
  <c r="T18059" i="2"/>
  <c r="T18060" i="2"/>
  <c r="T31695" i="2"/>
  <c r="T18061" i="2"/>
  <c r="T18062" i="2"/>
  <c r="T18063" i="2"/>
  <c r="T18064" i="2"/>
  <c r="T31696" i="2"/>
  <c r="T18065" i="2"/>
  <c r="T18066" i="2"/>
  <c r="T18067" i="2"/>
  <c r="T18068" i="2"/>
  <c r="T18069" i="2"/>
  <c r="T18070" i="2"/>
  <c r="T18071" i="2"/>
  <c r="T18072" i="2"/>
  <c r="T31697" i="2"/>
  <c r="T31698" i="2"/>
  <c r="T31699" i="2"/>
  <c r="T31700" i="2"/>
  <c r="T18073" i="2"/>
  <c r="T18074" i="2"/>
  <c r="T18075" i="2"/>
  <c r="T18076" i="2"/>
  <c r="T18077" i="2"/>
  <c r="T18078" i="2"/>
  <c r="T18079" i="2"/>
  <c r="T18080" i="2"/>
  <c r="T18081" i="2"/>
  <c r="T18082" i="2"/>
  <c r="T18083" i="2"/>
  <c r="T18084" i="2"/>
  <c r="T31701" i="2"/>
  <c r="T31702" i="2"/>
  <c r="T31703" i="2"/>
  <c r="T18085" i="2"/>
  <c r="T31704" i="2"/>
  <c r="T31705" i="2"/>
  <c r="T18086" i="2"/>
  <c r="T31706" i="2"/>
  <c r="T18087" i="2"/>
  <c r="T31707" i="2"/>
  <c r="T18088" i="2"/>
  <c r="T31708" i="2"/>
  <c r="T31709" i="2"/>
  <c r="T18089" i="2"/>
  <c r="T18090" i="2"/>
  <c r="T18091" i="2"/>
  <c r="T18092" i="2"/>
  <c r="T18093" i="2"/>
  <c r="T18094" i="2"/>
  <c r="T31710" i="2"/>
  <c r="T31711" i="2"/>
  <c r="T31712" i="2"/>
  <c r="T18095" i="2"/>
  <c r="T31713" i="2"/>
  <c r="T31714" i="2"/>
  <c r="T31715" i="2"/>
  <c r="T18096" i="2"/>
  <c r="T31716" i="2"/>
  <c r="T18097" i="2"/>
  <c r="T18098" i="2"/>
  <c r="T18099" i="2"/>
  <c r="T18100" i="2"/>
  <c r="T31717" i="2"/>
  <c r="T31718" i="2"/>
  <c r="T18101" i="2"/>
  <c r="T31719" i="2"/>
  <c r="T18102" i="2"/>
  <c r="T31720" i="2"/>
  <c r="T18103" i="2"/>
  <c r="T18104" i="2"/>
  <c r="T18105" i="2"/>
  <c r="T18106" i="2"/>
  <c r="T31721" i="2"/>
  <c r="T31722" i="2"/>
  <c r="T31723" i="2"/>
  <c r="T18107" i="2"/>
  <c r="T18108" i="2"/>
  <c r="T31724" i="2"/>
  <c r="T18109" i="2"/>
  <c r="T31725" i="2"/>
  <c r="T18110" i="2"/>
  <c r="T18111" i="2"/>
  <c r="T18112" i="2"/>
  <c r="T18113" i="2"/>
  <c r="T18114" i="2"/>
  <c r="T31726" i="2"/>
  <c r="T31727" i="2"/>
  <c r="T31728" i="2"/>
  <c r="T18115" i="2"/>
  <c r="T18116" i="2"/>
  <c r="T31729" i="2"/>
  <c r="T31730" i="2"/>
  <c r="T18117" i="2"/>
  <c r="T18118" i="2"/>
  <c r="T31731" i="2"/>
  <c r="T18119" i="2"/>
  <c r="T31732" i="2"/>
  <c r="T18120" i="2"/>
  <c r="T31733" i="2"/>
  <c r="T18121" i="2"/>
  <c r="T31734" i="2"/>
  <c r="T31735" i="2"/>
  <c r="T18122" i="2"/>
  <c r="T18123" i="2"/>
  <c r="T31736" i="2"/>
  <c r="T31737" i="2"/>
  <c r="T18124" i="2"/>
  <c r="T18125" i="2"/>
  <c r="T18126" i="2"/>
  <c r="T18127" i="2"/>
  <c r="T31738" i="2"/>
  <c r="T18128" i="2"/>
  <c r="T18129" i="2"/>
  <c r="T18130" i="2"/>
  <c r="T18131" i="2"/>
  <c r="T18132" i="2"/>
  <c r="T31739" i="2"/>
  <c r="T18133" i="2"/>
  <c r="T18134" i="2"/>
  <c r="T31740" i="2"/>
  <c r="T18135" i="2"/>
  <c r="T31741" i="2"/>
  <c r="T18136" i="2"/>
  <c r="T18137" i="2"/>
  <c r="T18138" i="2"/>
  <c r="T18139" i="2"/>
  <c r="T18140" i="2"/>
  <c r="T31742" i="2"/>
  <c r="T31743" i="2"/>
  <c r="T18141" i="2"/>
  <c r="T31744" i="2"/>
  <c r="T18142" i="2"/>
  <c r="T18143" i="2"/>
  <c r="T18144" i="2"/>
  <c r="T18145" i="2"/>
  <c r="T18146" i="2"/>
  <c r="T31745" i="2"/>
  <c r="T31746" i="2"/>
  <c r="T31747" i="2"/>
  <c r="T18147" i="2"/>
  <c r="T18148" i="2"/>
  <c r="T31748" i="2"/>
  <c r="T31749" i="2"/>
  <c r="T18149" i="2"/>
  <c r="T18150" i="2"/>
  <c r="T18151" i="2"/>
  <c r="T31750" i="2"/>
  <c r="T31751" i="2"/>
  <c r="T31752" i="2"/>
  <c r="T18152" i="2"/>
  <c r="T18153" i="2"/>
  <c r="T18154" i="2"/>
  <c r="T18155" i="2"/>
  <c r="T18156" i="2"/>
  <c r="T18157" i="2"/>
  <c r="T31753" i="2"/>
  <c r="T18158" i="2"/>
  <c r="T18159" i="2"/>
  <c r="T18160" i="2"/>
  <c r="T18161" i="2"/>
  <c r="T31754" i="2"/>
  <c r="T18162" i="2"/>
  <c r="T18163" i="2"/>
  <c r="T18164" i="2"/>
  <c r="T31755" i="2"/>
  <c r="T18165" i="2"/>
  <c r="T18166" i="2"/>
  <c r="T18167" i="2"/>
  <c r="T18168" i="2"/>
  <c r="T18169" i="2"/>
  <c r="T31756" i="2"/>
  <c r="T31757" i="2"/>
  <c r="T18170" i="2"/>
  <c r="T18171" i="2"/>
  <c r="T31758" i="2"/>
  <c r="T18172" i="2"/>
  <c r="T18173" i="2"/>
  <c r="T18174" i="2"/>
  <c r="T31759" i="2"/>
  <c r="T18175" i="2"/>
  <c r="T31760" i="2"/>
  <c r="T31761" i="2"/>
  <c r="T18176" i="2"/>
  <c r="T31762" i="2"/>
  <c r="T18177" i="2"/>
  <c r="T18178" i="2"/>
  <c r="T18179" i="2"/>
  <c r="T18180" i="2"/>
  <c r="T18181" i="2"/>
  <c r="T18182" i="2"/>
  <c r="T18183" i="2"/>
  <c r="T18184" i="2"/>
  <c r="T18185" i="2"/>
  <c r="T18186" i="2"/>
  <c r="T18187" i="2"/>
  <c r="T18188" i="2"/>
  <c r="T18189" i="2"/>
  <c r="T18190" i="2"/>
  <c r="T18191" i="2"/>
  <c r="T18192" i="2"/>
  <c r="T31763" i="2"/>
  <c r="T18193" i="2"/>
  <c r="T18194" i="2"/>
  <c r="T31764" i="2"/>
  <c r="T18195" i="2"/>
  <c r="T18196" i="2"/>
  <c r="T31765" i="2"/>
  <c r="T31766" i="2"/>
  <c r="T31767" i="2"/>
  <c r="T31768" i="2"/>
  <c r="T18197" i="2"/>
  <c r="T18198" i="2"/>
  <c r="T31769" i="2"/>
  <c r="T18199" i="2"/>
  <c r="T18200" i="2"/>
  <c r="T18201" i="2"/>
  <c r="T18202" i="2"/>
  <c r="T18203" i="2"/>
  <c r="T18204" i="2"/>
  <c r="T18205" i="2"/>
  <c r="T18206" i="2"/>
  <c r="T18207" i="2"/>
  <c r="T18208" i="2"/>
  <c r="T18209" i="2"/>
  <c r="T18210" i="2"/>
  <c r="T31770" i="2"/>
  <c r="T18211" i="2"/>
  <c r="T18212" i="2"/>
  <c r="T18213" i="2"/>
  <c r="T18214" i="2"/>
  <c r="T31771" i="2"/>
  <c r="T18215" i="2"/>
  <c r="T18216" i="2"/>
  <c r="T18217" i="2"/>
  <c r="T31772" i="2"/>
  <c r="T18218" i="2"/>
  <c r="T18219" i="2"/>
  <c r="T18220" i="2"/>
  <c r="T18221" i="2"/>
  <c r="T18222" i="2"/>
  <c r="T31773" i="2"/>
  <c r="T31774" i="2"/>
  <c r="T18223" i="2"/>
  <c r="T18224" i="2"/>
  <c r="T18225" i="2"/>
  <c r="T18226" i="2"/>
  <c r="T31775" i="2"/>
  <c r="T18227" i="2"/>
  <c r="T31776" i="2"/>
  <c r="T31777" i="2"/>
  <c r="T31778" i="2"/>
  <c r="T31779" i="2"/>
  <c r="T31780" i="2"/>
  <c r="T31781" i="2"/>
  <c r="T18228" i="2"/>
  <c r="T31782" i="2"/>
  <c r="T31783" i="2"/>
  <c r="T31784" i="2"/>
  <c r="T31785" i="2"/>
  <c r="T18229" i="2"/>
  <c r="T31786" i="2"/>
  <c r="T18230" i="2"/>
  <c r="T31787" i="2"/>
  <c r="T18231" i="2"/>
  <c r="T31788" i="2"/>
  <c r="T31789" i="2"/>
  <c r="T18232" i="2"/>
  <c r="T18233" i="2"/>
  <c r="T18234" i="2"/>
  <c r="T18235" i="2"/>
  <c r="T18236" i="2"/>
  <c r="T18237" i="2"/>
  <c r="T31790" i="2"/>
  <c r="T31791" i="2"/>
  <c r="T31792" i="2"/>
  <c r="T18238" i="2"/>
  <c r="T18239" i="2"/>
  <c r="T18240" i="2"/>
  <c r="T31793" i="2"/>
  <c r="T31794" i="2"/>
  <c r="T31795" i="2"/>
  <c r="T31796" i="2"/>
  <c r="T31797" i="2"/>
  <c r="T18241" i="2"/>
  <c r="T31798" i="2"/>
  <c r="T31799" i="2"/>
  <c r="T31800" i="2"/>
  <c r="T31801" i="2"/>
  <c r="T18242" i="2"/>
  <c r="T31802" i="2"/>
  <c r="T31803" i="2"/>
  <c r="T31804" i="2"/>
  <c r="T18243" i="2"/>
  <c r="T18244" i="2"/>
  <c r="T18245" i="2"/>
  <c r="T31805" i="2"/>
  <c r="T18246" i="2"/>
  <c r="T18247" i="2"/>
  <c r="T18248" i="2"/>
  <c r="T18249" i="2"/>
  <c r="T18250" i="2"/>
  <c r="T18251" i="2"/>
  <c r="T31806" i="2"/>
  <c r="T31807" i="2"/>
  <c r="T31808" i="2"/>
  <c r="T18252" i="2"/>
  <c r="T31809" i="2"/>
  <c r="T18253" i="2"/>
  <c r="T31810" i="2"/>
  <c r="T18254" i="2"/>
  <c r="T31811" i="2"/>
  <c r="T31812" i="2"/>
  <c r="T31813" i="2"/>
  <c r="T31814" i="2"/>
  <c r="T18255" i="2"/>
  <c r="T31815" i="2"/>
  <c r="T31816" i="2"/>
  <c r="T18256" i="2"/>
  <c r="T18257" i="2"/>
  <c r="T31817" i="2"/>
  <c r="T31818" i="2"/>
  <c r="T18258" i="2"/>
  <c r="T18259" i="2"/>
  <c r="T18260" i="2"/>
  <c r="T31819" i="2"/>
  <c r="T18261" i="2"/>
  <c r="T31820" i="2"/>
  <c r="T18262" i="2"/>
  <c r="T18263" i="2"/>
  <c r="T18264" i="2"/>
  <c r="T31821" i="2"/>
  <c r="T18265" i="2"/>
  <c r="T18266" i="2"/>
  <c r="T18267" i="2"/>
  <c r="T31822" i="2"/>
  <c r="T31823" i="2"/>
  <c r="T31824" i="2"/>
  <c r="T31825" i="2"/>
  <c r="T18268" i="2"/>
  <c r="T31826" i="2"/>
  <c r="T31827" i="2"/>
  <c r="T31828" i="2"/>
  <c r="T31829" i="2"/>
  <c r="T31830" i="2"/>
  <c r="T18269" i="2"/>
  <c r="T18270" i="2"/>
  <c r="T18271" i="2"/>
  <c r="T31831" i="2"/>
  <c r="T31832" i="2"/>
  <c r="T31833" i="2"/>
  <c r="T31834" i="2"/>
  <c r="T31835" i="2"/>
  <c r="T18272" i="2"/>
  <c r="T18273" i="2"/>
  <c r="T31836" i="2"/>
  <c r="T31837" i="2"/>
  <c r="T18274" i="2"/>
  <c r="T18275" i="2"/>
  <c r="T18276" i="2"/>
  <c r="T18277" i="2"/>
  <c r="T18278" i="2"/>
  <c r="T18279" i="2"/>
  <c r="T18280" i="2"/>
  <c r="T31838" i="2"/>
  <c r="T18281" i="2"/>
  <c r="T18282" i="2"/>
  <c r="T18283" i="2"/>
  <c r="T18284" i="2"/>
  <c r="T18285" i="2"/>
  <c r="T31839" i="2"/>
  <c r="T31840" i="2"/>
  <c r="T31841" i="2"/>
  <c r="T18286" i="2"/>
  <c r="T18287" i="2"/>
  <c r="T18288" i="2"/>
  <c r="T31842" i="2"/>
  <c r="T18289" i="2"/>
  <c r="T31843" i="2"/>
  <c r="T18290" i="2"/>
  <c r="T18291" i="2"/>
  <c r="T18292" i="2"/>
  <c r="T31844" i="2"/>
  <c r="T18293" i="2"/>
  <c r="T18294" i="2"/>
  <c r="T18295" i="2"/>
  <c r="T31845" i="2"/>
  <c r="T31846" i="2"/>
  <c r="T18296" i="2"/>
  <c r="T31847" i="2"/>
  <c r="T31848" i="2"/>
  <c r="T18297" i="2"/>
  <c r="T31849" i="2"/>
  <c r="T31850" i="2"/>
  <c r="T31851" i="2"/>
  <c r="T18298" i="2"/>
  <c r="T18299" i="2"/>
  <c r="T31852" i="2"/>
  <c r="T18300" i="2"/>
  <c r="T31853" i="2"/>
  <c r="T31854" i="2"/>
  <c r="T31855" i="2"/>
  <c r="T31856" i="2"/>
  <c r="T31857" i="2"/>
  <c r="T18301" i="2"/>
  <c r="T31858" i="2"/>
  <c r="T18302" i="2"/>
  <c r="T31859" i="2"/>
  <c r="T31860" i="2"/>
  <c r="T31861" i="2"/>
  <c r="T31862" i="2"/>
  <c r="T31863" i="2"/>
  <c r="T18303" i="2"/>
  <c r="T31864" i="2"/>
  <c r="T31865" i="2"/>
  <c r="T31866" i="2"/>
  <c r="T31867" i="2"/>
  <c r="T31868" i="2"/>
  <c r="T31869" i="2"/>
  <c r="T31870" i="2"/>
  <c r="T31871" i="2"/>
  <c r="T31872" i="2"/>
  <c r="T31873" i="2"/>
  <c r="T18304" i="2"/>
  <c r="T18305" i="2"/>
  <c r="T31874" i="2"/>
  <c r="T31875" i="2"/>
  <c r="T31876" i="2"/>
  <c r="T31877" i="2"/>
  <c r="T31878" i="2"/>
  <c r="T31879" i="2"/>
  <c r="T18306" i="2"/>
  <c r="T18307" i="2"/>
  <c r="T18308" i="2"/>
  <c r="T31880" i="2"/>
  <c r="T31881" i="2"/>
  <c r="T31882" i="2"/>
  <c r="T31883" i="2"/>
  <c r="T18309" i="2"/>
  <c r="T18310" i="2"/>
  <c r="T18311" i="2"/>
  <c r="T31884" i="2"/>
  <c r="T31885" i="2"/>
  <c r="T31886" i="2"/>
  <c r="T31887" i="2"/>
  <c r="T31888" i="2"/>
  <c r="T31889" i="2"/>
  <c r="T31890" i="2"/>
  <c r="T18312" i="2"/>
  <c r="T18313" i="2"/>
  <c r="T31891" i="2"/>
  <c r="T31892" i="2"/>
  <c r="T18314" i="2"/>
  <c r="T31893" i="2"/>
  <c r="T18315" i="2"/>
  <c r="T31894" i="2"/>
  <c r="T31895" i="2"/>
  <c r="T31896" i="2"/>
  <c r="T18316" i="2"/>
  <c r="T31897" i="2"/>
  <c r="T31898" i="2"/>
  <c r="T31899" i="2"/>
  <c r="T31900" i="2"/>
  <c r="T18317" i="2"/>
  <c r="T18318" i="2"/>
  <c r="T18319" i="2"/>
  <c r="T31901" i="2"/>
  <c r="T18320" i="2"/>
  <c r="T31902" i="2"/>
  <c r="T31903" i="2"/>
  <c r="T31904" i="2"/>
  <c r="T31905" i="2"/>
  <c r="T31906" i="2"/>
  <c r="T31907" i="2"/>
  <c r="T31908" i="2"/>
  <c r="T18321" i="2"/>
  <c r="T31909" i="2"/>
  <c r="T18322" i="2"/>
  <c r="T31910" i="2"/>
  <c r="T31911" i="2"/>
  <c r="T18323" i="2"/>
  <c r="T31912" i="2"/>
  <c r="T18324" i="2"/>
  <c r="T31913" i="2"/>
  <c r="T31914" i="2"/>
  <c r="T18325" i="2"/>
  <c r="T31915" i="2"/>
  <c r="T31916" i="2"/>
  <c r="T31917" i="2"/>
  <c r="T31918" i="2"/>
  <c r="T31919" i="2"/>
  <c r="T18326" i="2"/>
  <c r="T31920" i="2"/>
  <c r="T31921" i="2"/>
  <c r="T18327" i="2"/>
  <c r="T18328" i="2"/>
  <c r="T18329" i="2"/>
  <c r="T18330" i="2"/>
  <c r="T18331" i="2"/>
  <c r="T31922" i="2"/>
  <c r="T18332" i="2"/>
  <c r="T18333" i="2"/>
  <c r="T18334" i="2"/>
  <c r="T18335" i="2"/>
  <c r="T18336" i="2"/>
  <c r="T18337" i="2"/>
  <c r="T18338" i="2"/>
  <c r="T18339" i="2"/>
  <c r="T18340" i="2"/>
  <c r="T18341" i="2"/>
  <c r="T31923" i="2"/>
  <c r="T18342" i="2"/>
  <c r="T18343" i="2"/>
  <c r="T31924" i="2"/>
  <c r="T18344" i="2"/>
  <c r="T18345" i="2"/>
  <c r="T18346" i="2"/>
  <c r="T31925" i="2"/>
  <c r="T31926" i="2"/>
  <c r="T31927" i="2"/>
  <c r="T18347" i="2"/>
  <c r="T31928" i="2"/>
  <c r="T18348" i="2"/>
  <c r="T31929" i="2"/>
  <c r="T31930" i="2"/>
  <c r="T18349" i="2"/>
  <c r="T18350" i="2"/>
  <c r="T18351" i="2"/>
  <c r="T31931" i="2"/>
  <c r="T31932" i="2"/>
  <c r="T31933" i="2"/>
  <c r="T18352" i="2"/>
  <c r="T18353" i="2"/>
  <c r="T31934" i="2"/>
  <c r="T31935" i="2"/>
  <c r="T31936" i="2"/>
  <c r="T18354" i="2"/>
  <c r="T18355" i="2"/>
  <c r="T18356" i="2"/>
  <c r="T18357" i="2"/>
  <c r="T31937" i="2"/>
  <c r="T31938" i="2"/>
  <c r="T18358" i="2"/>
  <c r="T18359" i="2"/>
  <c r="T31939" i="2"/>
  <c r="T18360" i="2"/>
  <c r="T18361" i="2"/>
  <c r="T18362" i="2"/>
  <c r="T18363" i="2"/>
  <c r="T31940" i="2"/>
  <c r="T18364" i="2"/>
  <c r="T31941" i="2"/>
  <c r="T18365" i="2"/>
  <c r="T18366" i="2"/>
  <c r="T18367" i="2"/>
  <c r="T18368" i="2"/>
  <c r="T18369" i="2"/>
  <c r="T18370" i="2"/>
  <c r="T31942" i="2"/>
  <c r="T18371" i="2"/>
  <c r="T31943" i="2"/>
  <c r="T31944" i="2"/>
  <c r="T31945" i="2"/>
  <c r="T31946" i="2"/>
  <c r="T31947" i="2"/>
  <c r="T31948" i="2"/>
  <c r="T18372" i="2"/>
  <c r="T18373" i="2"/>
  <c r="T31949" i="2"/>
  <c r="T31950" i="2"/>
  <c r="T31951" i="2"/>
  <c r="T31952" i="2"/>
  <c r="T18374" i="2"/>
  <c r="T31953" i="2"/>
  <c r="T31954" i="2"/>
  <c r="T18375" i="2"/>
  <c r="T18376" i="2"/>
  <c r="T31955" i="2"/>
  <c r="T18377" i="2"/>
  <c r="T31956" i="2"/>
  <c r="T18378" i="2"/>
  <c r="T18379" i="2"/>
  <c r="T18380" i="2"/>
  <c r="T18381" i="2"/>
  <c r="T31957" i="2"/>
  <c r="T18382" i="2"/>
  <c r="T31958" i="2"/>
  <c r="T18383" i="2"/>
  <c r="T31959" i="2"/>
  <c r="T18384" i="2"/>
  <c r="T18385" i="2"/>
  <c r="T18386" i="2"/>
  <c r="T31960" i="2"/>
  <c r="T31961" i="2"/>
  <c r="T18387" i="2"/>
  <c r="T18388" i="2"/>
  <c r="T31962" i="2"/>
  <c r="T31963" i="2"/>
  <c r="T18389" i="2"/>
  <c r="T18390" i="2"/>
  <c r="T18391" i="2"/>
  <c r="T31964" i="2"/>
  <c r="T18392" i="2"/>
  <c r="T31965" i="2"/>
  <c r="T18393" i="2"/>
  <c r="T31966" i="2"/>
  <c r="T18394" i="2"/>
  <c r="T31967" i="2"/>
  <c r="T18395" i="2"/>
  <c r="T18396" i="2"/>
  <c r="T18397" i="2"/>
  <c r="T31968" i="2"/>
  <c r="T31969" i="2"/>
  <c r="T18398" i="2"/>
  <c r="T18399" i="2"/>
  <c r="T31970" i="2"/>
  <c r="T18400" i="2"/>
  <c r="T18401" i="2"/>
  <c r="T18402" i="2"/>
  <c r="T18403" i="2"/>
  <c r="T31971" i="2"/>
  <c r="T31972" i="2"/>
  <c r="T18404" i="2"/>
  <c r="T31973" i="2"/>
  <c r="T18405" i="2"/>
  <c r="T31974" i="2"/>
  <c r="T31975" i="2"/>
  <c r="T31976" i="2"/>
  <c r="T18406" i="2"/>
  <c r="T31977" i="2"/>
  <c r="T18407" i="2"/>
  <c r="T18408" i="2"/>
  <c r="T18409" i="2"/>
  <c r="T18410" i="2"/>
  <c r="T18411" i="2"/>
  <c r="T31978" i="2"/>
  <c r="T31979" i="2"/>
  <c r="T31980" i="2"/>
  <c r="T31981" i="2"/>
  <c r="T18412" i="2"/>
  <c r="T31982" i="2"/>
  <c r="T18413" i="2"/>
  <c r="T18414" i="2"/>
  <c r="T31983" i="2"/>
  <c r="T18415" i="2"/>
  <c r="T18416" i="2"/>
  <c r="T31984" i="2"/>
  <c r="T18417" i="2"/>
  <c r="T31985" i="2"/>
  <c r="T18418" i="2"/>
  <c r="T31986" i="2"/>
  <c r="T31987" i="2"/>
  <c r="T18419" i="2"/>
  <c r="T31988" i="2"/>
  <c r="T18420" i="2"/>
  <c r="T18421" i="2"/>
  <c r="T31989" i="2"/>
  <c r="T18422" i="2"/>
  <c r="T31990" i="2"/>
  <c r="T31991" i="2"/>
  <c r="T18423" i="2"/>
  <c r="T31992" i="2"/>
  <c r="T31993" i="2"/>
  <c r="T31994" i="2"/>
  <c r="T31995" i="2"/>
  <c r="T31996" i="2"/>
  <c r="T31997" i="2"/>
  <c r="T31998" i="2"/>
  <c r="T31999" i="2"/>
  <c r="T32000" i="2"/>
  <c r="T18424" i="2"/>
  <c r="T18425" i="2"/>
  <c r="T32001" i="2"/>
  <c r="T32002" i="2"/>
  <c r="T18426" i="2"/>
  <c r="T18427" i="2"/>
  <c r="T18428" i="2"/>
  <c r="T18429" i="2"/>
  <c r="T32003" i="2"/>
  <c r="T18430" i="2"/>
  <c r="T18431" i="2"/>
  <c r="T32004" i="2"/>
  <c r="T18432" i="2"/>
  <c r="T18433" i="2"/>
  <c r="T18434" i="2"/>
  <c r="T32005" i="2"/>
  <c r="T32006" i="2"/>
  <c r="T32007" i="2"/>
  <c r="T18435" i="2"/>
  <c r="T18436" i="2"/>
  <c r="T32008" i="2"/>
  <c r="T18437" i="2"/>
  <c r="T18438" i="2"/>
  <c r="T18439" i="2"/>
  <c r="T18440" i="2"/>
  <c r="T18441" i="2"/>
  <c r="T32009" i="2"/>
  <c r="T18442" i="2"/>
  <c r="T18443" i="2"/>
  <c r="T18444" i="2"/>
  <c r="T18445" i="2"/>
  <c r="T32010" i="2"/>
  <c r="T18446" i="2"/>
  <c r="T18447" i="2"/>
  <c r="T18448" i="2"/>
  <c r="T32011" i="2"/>
  <c r="T18449" i="2"/>
  <c r="T18450" i="2"/>
  <c r="T18451" i="2"/>
  <c r="T18452" i="2"/>
  <c r="T32012" i="2"/>
  <c r="T18453" i="2"/>
  <c r="T18454" i="2"/>
  <c r="T18455" i="2"/>
  <c r="T18456" i="2"/>
  <c r="T32013" i="2"/>
  <c r="T18457" i="2"/>
  <c r="T18458" i="2"/>
  <c r="T18459" i="2"/>
  <c r="T18460" i="2"/>
  <c r="T18461" i="2"/>
  <c r="T18462" i="2"/>
  <c r="T18463" i="2"/>
  <c r="T18464" i="2"/>
  <c r="T18465" i="2"/>
  <c r="T18466" i="2"/>
  <c r="T18467" i="2"/>
  <c r="T32014" i="2"/>
  <c r="T32015" i="2"/>
  <c r="T32016" i="2"/>
  <c r="T32017" i="2"/>
  <c r="T32018" i="2"/>
  <c r="T32019" i="2"/>
  <c r="T32020" i="2"/>
  <c r="T32021" i="2"/>
  <c r="T32022" i="2"/>
  <c r="T18468" i="2"/>
  <c r="T18469" i="2"/>
  <c r="T18470" i="2"/>
  <c r="T18471" i="2"/>
  <c r="T32023" i="2"/>
  <c r="T32024" i="2"/>
  <c r="T18472" i="2"/>
  <c r="T18473" i="2"/>
  <c r="T18474" i="2"/>
  <c r="T18475" i="2"/>
  <c r="T18476" i="2"/>
  <c r="T32025" i="2"/>
  <c r="T32026" i="2"/>
  <c r="T18477" i="2"/>
  <c r="T18478" i="2"/>
  <c r="T18479" i="2"/>
  <c r="T32027" i="2"/>
  <c r="T32028" i="2"/>
  <c r="T32029" i="2"/>
  <c r="T18480" i="2"/>
  <c r="T18481" i="2"/>
  <c r="T18482" i="2"/>
  <c r="T18483" i="2"/>
  <c r="T18484" i="2"/>
  <c r="T18485" i="2"/>
  <c r="T32030" i="2"/>
  <c r="T32031" i="2"/>
  <c r="T18486" i="2"/>
  <c r="T18487" i="2"/>
  <c r="T18488" i="2"/>
  <c r="T18489" i="2"/>
  <c r="T18490" i="2"/>
  <c r="T18491" i="2"/>
  <c r="T32032" i="2"/>
  <c r="T18492" i="2"/>
  <c r="T32033" i="2"/>
  <c r="T18493" i="2"/>
  <c r="T32034" i="2"/>
  <c r="T18494" i="2"/>
  <c r="T18495" i="2"/>
  <c r="T32035" i="2"/>
  <c r="T32036" i="2"/>
  <c r="T18496" i="2"/>
  <c r="T18497" i="2"/>
  <c r="T18498" i="2"/>
  <c r="T18499" i="2"/>
  <c r="T18500" i="2"/>
  <c r="T18501" i="2"/>
  <c r="T32037" i="2"/>
  <c r="T18502" i="2"/>
  <c r="T18503" i="2"/>
  <c r="T18504" i="2"/>
  <c r="T18505" i="2"/>
  <c r="T32038" i="2"/>
  <c r="T32039" i="2"/>
  <c r="T18506" i="2"/>
  <c r="T18507" i="2"/>
  <c r="T18508" i="2"/>
  <c r="T32040" i="2"/>
  <c r="T18509" i="2"/>
  <c r="T18510" i="2"/>
  <c r="T32041" i="2"/>
  <c r="T18511" i="2"/>
  <c r="T32042" i="2"/>
  <c r="T18512" i="2"/>
  <c r="T32043" i="2"/>
  <c r="T32044" i="2"/>
  <c r="T32045" i="2"/>
  <c r="T18513" i="2"/>
  <c r="T18514" i="2"/>
  <c r="T18515" i="2"/>
  <c r="T18516" i="2"/>
  <c r="T32046" i="2"/>
  <c r="T18517" i="2"/>
  <c r="T32047" i="2"/>
  <c r="T18518" i="2"/>
  <c r="T32048" i="2"/>
  <c r="T32049" i="2"/>
  <c r="T32050" i="2"/>
  <c r="T18519" i="2"/>
  <c r="T32051" i="2"/>
  <c r="T18520" i="2"/>
  <c r="T18521" i="2"/>
  <c r="T32052" i="2"/>
  <c r="T32053" i="2"/>
  <c r="T18522" i="2"/>
  <c r="T32054" i="2"/>
  <c r="T32055" i="2"/>
  <c r="T32056" i="2"/>
  <c r="T32057" i="2"/>
  <c r="T18523" i="2"/>
  <c r="T18524" i="2"/>
  <c r="T18525" i="2"/>
  <c r="T18526" i="2"/>
  <c r="T32058" i="2"/>
  <c r="T18527" i="2"/>
  <c r="T18528" i="2"/>
  <c r="T18529" i="2"/>
  <c r="T18530" i="2"/>
  <c r="T18531" i="2"/>
  <c r="T32059" i="2"/>
  <c r="T18532" i="2"/>
  <c r="T18533" i="2"/>
  <c r="T18534" i="2"/>
  <c r="T18535" i="2"/>
  <c r="T18536" i="2"/>
  <c r="T32060" i="2"/>
  <c r="T18537" i="2"/>
  <c r="T18538" i="2"/>
  <c r="T18539" i="2"/>
  <c r="T18540" i="2"/>
  <c r="T18541" i="2"/>
  <c r="T18542" i="2"/>
  <c r="T18543" i="2"/>
  <c r="T32061" i="2"/>
  <c r="T18544" i="2"/>
  <c r="T18545" i="2"/>
  <c r="T18546" i="2"/>
  <c r="T32062" i="2"/>
  <c r="T18547" i="2"/>
  <c r="T18548" i="2"/>
  <c r="T18549" i="2"/>
  <c r="T18550" i="2"/>
  <c r="T18551" i="2"/>
  <c r="T18552" i="2"/>
  <c r="T32063" i="2"/>
  <c r="T18553" i="2"/>
  <c r="T18554" i="2"/>
  <c r="T18555" i="2"/>
  <c r="T18556" i="2"/>
  <c r="T32064" i="2"/>
  <c r="T18557" i="2"/>
  <c r="T18558" i="2"/>
  <c r="T18559" i="2"/>
  <c r="T18560" i="2"/>
  <c r="T32065" i="2"/>
  <c r="T18561" i="2"/>
  <c r="T18562" i="2"/>
  <c r="T32066" i="2"/>
  <c r="T18563" i="2"/>
  <c r="T18564" i="2"/>
  <c r="T32067" i="2"/>
  <c r="T18565" i="2"/>
  <c r="T18566" i="2"/>
  <c r="T18567" i="2"/>
  <c r="T32068" i="2"/>
  <c r="T32069" i="2"/>
  <c r="T18568" i="2"/>
  <c r="T18569" i="2"/>
  <c r="T32070" i="2"/>
  <c r="T18570" i="2"/>
  <c r="T18571" i="2"/>
  <c r="T18572" i="2"/>
  <c r="T18573" i="2"/>
  <c r="T18574" i="2"/>
  <c r="T18575" i="2"/>
  <c r="T32071" i="2"/>
  <c r="T18576" i="2"/>
  <c r="T18577" i="2"/>
  <c r="T18578" i="2"/>
  <c r="T18579" i="2"/>
  <c r="T18580" i="2"/>
  <c r="T32072" i="2"/>
  <c r="T18581" i="2"/>
  <c r="T18582" i="2"/>
  <c r="T18583" i="2"/>
  <c r="T32073" i="2"/>
  <c r="T18584" i="2"/>
  <c r="T18585" i="2"/>
  <c r="T18586" i="2"/>
  <c r="T32074" i="2"/>
  <c r="T32075" i="2"/>
  <c r="T32076" i="2"/>
  <c r="T18587" i="2"/>
  <c r="T18588" i="2"/>
  <c r="T32077" i="2"/>
  <c r="T18589" i="2"/>
  <c r="T32078" i="2"/>
  <c r="T32079" i="2"/>
  <c r="T32080" i="2"/>
  <c r="T18590" i="2"/>
  <c r="T18591" i="2"/>
  <c r="T32081" i="2"/>
  <c r="T32082" i="2"/>
  <c r="T32083" i="2"/>
  <c r="T32084" i="2"/>
  <c r="T18592" i="2"/>
  <c r="T18593" i="2"/>
  <c r="T18594" i="2"/>
  <c r="T32085" i="2"/>
  <c r="T18595" i="2"/>
  <c r="T18596" i="2"/>
  <c r="T32086" i="2"/>
  <c r="T18597" i="2"/>
  <c r="T32087" i="2"/>
  <c r="T32088" i="2"/>
  <c r="T32089" i="2"/>
  <c r="T32090" i="2"/>
  <c r="T32091" i="2"/>
  <c r="T32092" i="2"/>
  <c r="T32093" i="2"/>
  <c r="T18598" i="2"/>
  <c r="T18599" i="2"/>
  <c r="T18600" i="2"/>
  <c r="T32094" i="2"/>
  <c r="T32095" i="2"/>
  <c r="T18601" i="2"/>
  <c r="T18602" i="2"/>
  <c r="T32096" i="2"/>
  <c r="T32097" i="2"/>
  <c r="T18603" i="2"/>
  <c r="T18604" i="2"/>
  <c r="T32098" i="2"/>
  <c r="T32099" i="2"/>
  <c r="T18605" i="2"/>
  <c r="T32100" i="2"/>
  <c r="T18606" i="2"/>
  <c r="T18607" i="2"/>
  <c r="T32101" i="2"/>
  <c r="T18608" i="2"/>
  <c r="T32102" i="2"/>
  <c r="T32103" i="2"/>
  <c r="T32104" i="2"/>
  <c r="T32105" i="2"/>
  <c r="T32106" i="2"/>
  <c r="T18609" i="2"/>
  <c r="T32107" i="2"/>
  <c r="T32108" i="2"/>
  <c r="T18610" i="2"/>
  <c r="T18611" i="2"/>
  <c r="T32109" i="2"/>
  <c r="T32110" i="2"/>
  <c r="T32111" i="2"/>
  <c r="T18612" i="2"/>
  <c r="T18613" i="2"/>
  <c r="T32112" i="2"/>
  <c r="T18614" i="2"/>
  <c r="T18615" i="2"/>
  <c r="T32113" i="2"/>
  <c r="T18616" i="2"/>
  <c r="T18617" i="2"/>
  <c r="T32114" i="2"/>
  <c r="T32115" i="2"/>
  <c r="T18618" i="2"/>
  <c r="T18619" i="2"/>
  <c r="T18620" i="2"/>
  <c r="T18621" i="2"/>
  <c r="T32116" i="2"/>
  <c r="T18622" i="2"/>
  <c r="T18623" i="2"/>
  <c r="T18624" i="2"/>
  <c r="T18625" i="2"/>
  <c r="T32117" i="2"/>
  <c r="T18626" i="2"/>
  <c r="T32118" i="2"/>
  <c r="T18627" i="2"/>
  <c r="T32119" i="2"/>
  <c r="T32120" i="2"/>
  <c r="T18628" i="2"/>
  <c r="T32121" i="2"/>
  <c r="T18629" i="2"/>
  <c r="T18630" i="2"/>
  <c r="T18631" i="2"/>
  <c r="T18632" i="2"/>
  <c r="T18633" i="2"/>
  <c r="T32122" i="2"/>
  <c r="T32123" i="2"/>
  <c r="T32124" i="2"/>
  <c r="T18634" i="2"/>
  <c r="T18635" i="2"/>
  <c r="T32125" i="2"/>
  <c r="T18636" i="2"/>
  <c r="T18637" i="2"/>
  <c r="T32126" i="2"/>
  <c r="T18638" i="2"/>
  <c r="T18639" i="2"/>
  <c r="T18640" i="2"/>
  <c r="T18641" i="2"/>
  <c r="T32127" i="2"/>
  <c r="T18642" i="2"/>
  <c r="T18643" i="2"/>
  <c r="T32128" i="2"/>
  <c r="T18644" i="2"/>
  <c r="T32129" i="2"/>
  <c r="T18645" i="2"/>
  <c r="T18646" i="2"/>
  <c r="T32130" i="2"/>
  <c r="T18647" i="2"/>
  <c r="T18648" i="2"/>
  <c r="T18649" i="2"/>
  <c r="T18650" i="2"/>
  <c r="T18651" i="2"/>
  <c r="T18652" i="2"/>
  <c r="T18653" i="2"/>
  <c r="T18654" i="2"/>
  <c r="T18655" i="2"/>
  <c r="T32131" i="2"/>
  <c r="T18656" i="2"/>
  <c r="T18657" i="2"/>
  <c r="T18658" i="2"/>
  <c r="T18659" i="2"/>
  <c r="T18660" i="2"/>
  <c r="T32132" i="2"/>
  <c r="T18661" i="2"/>
  <c r="T18662" i="2"/>
  <c r="T18663" i="2"/>
  <c r="T18664" i="2"/>
  <c r="T18665" i="2"/>
  <c r="T32133" i="2"/>
  <c r="T18666" i="2"/>
  <c r="T18667" i="2"/>
  <c r="T18668" i="2"/>
  <c r="T32134" i="2"/>
  <c r="T18669" i="2"/>
  <c r="T32135" i="2"/>
  <c r="T18670" i="2"/>
  <c r="T18671" i="2"/>
  <c r="T32136" i="2"/>
  <c r="T32137" i="2"/>
  <c r="T18672" i="2"/>
  <c r="T18673" i="2"/>
  <c r="T18674" i="2"/>
  <c r="T32138" i="2"/>
  <c r="T18675" i="2"/>
  <c r="T18676" i="2"/>
  <c r="T18677" i="2"/>
  <c r="T32139" i="2"/>
  <c r="T18678" i="2"/>
  <c r="T18679" i="2"/>
  <c r="T32140" i="2"/>
  <c r="T18680" i="2"/>
  <c r="T32141" i="2"/>
  <c r="T18681" i="2"/>
  <c r="T18682" i="2"/>
  <c r="T18683" i="2"/>
  <c r="T18684" i="2"/>
  <c r="T18685" i="2"/>
  <c r="T32142" i="2"/>
  <c r="T18686" i="2"/>
  <c r="T18687" i="2"/>
  <c r="T18688" i="2"/>
  <c r="T32143" i="2"/>
  <c r="T32144" i="2"/>
  <c r="T32145" i="2"/>
  <c r="T32146" i="2"/>
  <c r="T32147" i="2"/>
  <c r="T18689" i="2"/>
  <c r="T18690" i="2"/>
  <c r="T32148" i="2"/>
  <c r="T18691" i="2"/>
  <c r="T18692" i="2"/>
  <c r="T32149" i="2"/>
  <c r="T18693" i="2"/>
  <c r="T32150" i="2"/>
  <c r="T32151" i="2"/>
  <c r="T18694" i="2"/>
  <c r="T32152" i="2"/>
  <c r="T18695" i="2"/>
  <c r="T18696" i="2"/>
  <c r="T18697" i="2"/>
  <c r="T32153" i="2"/>
  <c r="T18698" i="2"/>
  <c r="T18699" i="2"/>
  <c r="T18700" i="2"/>
  <c r="T18701" i="2"/>
  <c r="T18702" i="2"/>
  <c r="T18703" i="2"/>
  <c r="T32154" i="2"/>
  <c r="T18704" i="2"/>
  <c r="T18705" i="2"/>
  <c r="T18706" i="2"/>
  <c r="T18707" i="2"/>
  <c r="T18708" i="2"/>
  <c r="T18709" i="2"/>
  <c r="T18710" i="2"/>
  <c r="T18711" i="2"/>
  <c r="T18712" i="2"/>
  <c r="T18713" i="2"/>
  <c r="T18714" i="2"/>
  <c r="T32155" i="2"/>
  <c r="T18715" i="2"/>
  <c r="T18716" i="2"/>
  <c r="T18717" i="2"/>
  <c r="T18718" i="2"/>
  <c r="T18719" i="2"/>
  <c r="T18720" i="2"/>
  <c r="T32156" i="2"/>
  <c r="T18721" i="2"/>
  <c r="T18722" i="2"/>
  <c r="T18723" i="2"/>
  <c r="T18724" i="2"/>
  <c r="T32157" i="2"/>
  <c r="T32158" i="2"/>
  <c r="T18725" i="2"/>
  <c r="T18726" i="2"/>
  <c r="T18727" i="2"/>
  <c r="T32159" i="2"/>
  <c r="T32160" i="2"/>
  <c r="T18728" i="2"/>
  <c r="T32161" i="2"/>
  <c r="T18729" i="2"/>
  <c r="T18730" i="2"/>
  <c r="T32162" i="2"/>
  <c r="T18731" i="2"/>
  <c r="T18732" i="2"/>
  <c r="T18733" i="2"/>
  <c r="T32163" i="2"/>
  <c r="T18734" i="2"/>
  <c r="T18735" i="2"/>
  <c r="T18736" i="2"/>
  <c r="T32164" i="2"/>
  <c r="T18737" i="2"/>
  <c r="T18738" i="2"/>
  <c r="T18739" i="2"/>
  <c r="T18740" i="2"/>
  <c r="T32165" i="2"/>
  <c r="T18741" i="2"/>
  <c r="T18742" i="2"/>
  <c r="T32166" i="2"/>
  <c r="T18743" i="2"/>
  <c r="T32167" i="2"/>
  <c r="T18744" i="2"/>
  <c r="T18745" i="2"/>
  <c r="T18746" i="2"/>
  <c r="T18747" i="2"/>
  <c r="T32168" i="2"/>
  <c r="T18748" i="2"/>
  <c r="T32169" i="2"/>
  <c r="T32170" i="2"/>
  <c r="T18749" i="2"/>
  <c r="T18750" i="2"/>
  <c r="T32171" i="2"/>
  <c r="T18751" i="2"/>
  <c r="T18752" i="2"/>
  <c r="T32172" i="2"/>
  <c r="T32173" i="2"/>
  <c r="T32174" i="2"/>
  <c r="T32175" i="2"/>
  <c r="T32176" i="2"/>
  <c r="T18753" i="2"/>
  <c r="T18754" i="2"/>
  <c r="T18755" i="2"/>
  <c r="T18756" i="2"/>
  <c r="T18757" i="2"/>
  <c r="T32177" i="2"/>
  <c r="T32178" i="2"/>
  <c r="T18758" i="2"/>
  <c r="T18759" i="2"/>
  <c r="T18760" i="2"/>
  <c r="T18761" i="2"/>
  <c r="T18762" i="2"/>
  <c r="T32179" i="2"/>
  <c r="T18763" i="2"/>
  <c r="T32180" i="2"/>
  <c r="T18764" i="2"/>
  <c r="T18765" i="2"/>
  <c r="T32181" i="2"/>
  <c r="T18766" i="2"/>
  <c r="T18767" i="2"/>
  <c r="T18768" i="2"/>
  <c r="T18769" i="2"/>
  <c r="T18770" i="2"/>
  <c r="T32182" i="2"/>
  <c r="T18771" i="2"/>
  <c r="T18772" i="2"/>
  <c r="T18773" i="2"/>
  <c r="T18774" i="2"/>
  <c r="T18775" i="2"/>
  <c r="T18776" i="2"/>
  <c r="T18777" i="2"/>
  <c r="T18778" i="2"/>
  <c r="T18779" i="2"/>
  <c r="T18780" i="2"/>
  <c r="T18781" i="2"/>
  <c r="T18782" i="2"/>
  <c r="T18783" i="2"/>
  <c r="T18784" i="2"/>
  <c r="T18785" i="2"/>
  <c r="T18786" i="2"/>
  <c r="T32183" i="2"/>
  <c r="T32184" i="2"/>
  <c r="T32185" i="2"/>
  <c r="T32186" i="2"/>
  <c r="T18787" i="2"/>
  <c r="T18788" i="2"/>
  <c r="T18789" i="2"/>
  <c r="T18790" i="2"/>
  <c r="T32187" i="2"/>
  <c r="T18791" i="2"/>
  <c r="T32188" i="2"/>
  <c r="T32189" i="2"/>
  <c r="T32190" i="2"/>
  <c r="T32191" i="2"/>
  <c r="T18792" i="2"/>
  <c r="T32192" i="2"/>
  <c r="T18793" i="2"/>
  <c r="T18794" i="2"/>
  <c r="T32193" i="2"/>
  <c r="T18795" i="2"/>
  <c r="T18796" i="2"/>
  <c r="T18797" i="2"/>
  <c r="T32194" i="2"/>
  <c r="T32195" i="2"/>
  <c r="T18798" i="2"/>
  <c r="T32196" i="2"/>
  <c r="T18799" i="2"/>
  <c r="T32197" i="2"/>
  <c r="T18800" i="2"/>
  <c r="T32198" i="2"/>
  <c r="T18801" i="2"/>
  <c r="T18802" i="2"/>
  <c r="T32199" i="2"/>
  <c r="T18803" i="2"/>
  <c r="T32200" i="2"/>
  <c r="T18804" i="2"/>
  <c r="T18805" i="2"/>
  <c r="T18806" i="2"/>
  <c r="T18807" i="2"/>
  <c r="T18808" i="2"/>
  <c r="T32201" i="2"/>
  <c r="T18809" i="2"/>
  <c r="T18810" i="2"/>
  <c r="T18811" i="2"/>
  <c r="T18812" i="2"/>
  <c r="T18813" i="2"/>
  <c r="T18814" i="2"/>
  <c r="T18815" i="2"/>
  <c r="T18816" i="2"/>
  <c r="T32202" i="2"/>
  <c r="T18817" i="2"/>
  <c r="T32203" i="2"/>
  <c r="T18818" i="2"/>
  <c r="T18819" i="2"/>
  <c r="T18820" i="2"/>
  <c r="T18821" i="2"/>
  <c r="T18822" i="2"/>
  <c r="T18823" i="2"/>
  <c r="T32204" i="2"/>
  <c r="T18824" i="2"/>
  <c r="T18825" i="2"/>
  <c r="T18826" i="2"/>
  <c r="T32205" i="2"/>
  <c r="T32206" i="2"/>
  <c r="T32207" i="2"/>
  <c r="T18827" i="2"/>
  <c r="T32208" i="2"/>
  <c r="T18828" i="2"/>
  <c r="T18829" i="2"/>
  <c r="T32209" i="2"/>
  <c r="T18830" i="2"/>
  <c r="T32210" i="2"/>
  <c r="T18831" i="2"/>
  <c r="T18832" i="2"/>
  <c r="T18833" i="2"/>
  <c r="T18834" i="2"/>
  <c r="T18835" i="2"/>
  <c r="T18836" i="2"/>
  <c r="T18837" i="2"/>
  <c r="T32211" i="2"/>
  <c r="T18838" i="2"/>
  <c r="T18839" i="2"/>
  <c r="T18840" i="2"/>
  <c r="T32212" i="2"/>
  <c r="T18841" i="2"/>
  <c r="T18842" i="2"/>
  <c r="T32213" i="2"/>
  <c r="T32214" i="2"/>
  <c r="T32215" i="2"/>
  <c r="T18843" i="2"/>
  <c r="T32216" i="2"/>
  <c r="T18844" i="2"/>
  <c r="T32217" i="2"/>
  <c r="T18845" i="2"/>
  <c r="T18846" i="2"/>
  <c r="T18847" i="2"/>
  <c r="T32218" i="2"/>
  <c r="T32219" i="2"/>
  <c r="T18848" i="2"/>
  <c r="T18849" i="2"/>
  <c r="T18850" i="2"/>
  <c r="T18851" i="2"/>
  <c r="T18852" i="2"/>
  <c r="T18853" i="2"/>
  <c r="T18854" i="2"/>
  <c r="T18855" i="2"/>
  <c r="T18856" i="2"/>
  <c r="T18857" i="2"/>
  <c r="T32220" i="2"/>
  <c r="T32221" i="2"/>
  <c r="T18858" i="2"/>
  <c r="T18859" i="2"/>
  <c r="T32222" i="2"/>
  <c r="T18860" i="2"/>
  <c r="T32223" i="2"/>
  <c r="T18861" i="2"/>
  <c r="T18862" i="2"/>
  <c r="T32224" i="2"/>
  <c r="T32225" i="2"/>
  <c r="T32226" i="2"/>
  <c r="T18863" i="2"/>
  <c r="T32227" i="2"/>
  <c r="T18864" i="2"/>
  <c r="T32228" i="2"/>
  <c r="T18865" i="2"/>
  <c r="T18866" i="2"/>
  <c r="T32229" i="2"/>
  <c r="T18867" i="2"/>
  <c r="T32230" i="2"/>
  <c r="T18868" i="2"/>
  <c r="T18869" i="2"/>
  <c r="T18870" i="2"/>
  <c r="T32231" i="2"/>
  <c r="T18871" i="2"/>
  <c r="T18872" i="2"/>
  <c r="T32232" i="2"/>
  <c r="T18873" i="2"/>
  <c r="T18874" i="2"/>
  <c r="T32233" i="2"/>
  <c r="T32234" i="2"/>
  <c r="T18875" i="2"/>
  <c r="T18876" i="2"/>
  <c r="T18877" i="2"/>
  <c r="T32235" i="2"/>
  <c r="T18878" i="2"/>
  <c r="T18879" i="2"/>
  <c r="T18880" i="2"/>
  <c r="T18881" i="2"/>
  <c r="T18882" i="2"/>
  <c r="T18883" i="2"/>
  <c r="T18884" i="2"/>
  <c r="T32236" i="2"/>
  <c r="T18885" i="2"/>
  <c r="T18886" i="2"/>
  <c r="T18887" i="2"/>
  <c r="T18888" i="2"/>
  <c r="T18889" i="2"/>
  <c r="T18890" i="2"/>
  <c r="T18891" i="2"/>
  <c r="T18892" i="2"/>
  <c r="T32237" i="2"/>
  <c r="T18893" i="2"/>
  <c r="T18894" i="2"/>
  <c r="T18895" i="2"/>
  <c r="T18896" i="2"/>
  <c r="T32238" i="2"/>
  <c r="T32239" i="2"/>
  <c r="T18897" i="2"/>
  <c r="T32240" i="2"/>
  <c r="T32241" i="2"/>
  <c r="T32242" i="2"/>
  <c r="T18898" i="2"/>
  <c r="T18899" i="2"/>
  <c r="T18900" i="2"/>
  <c r="T18901" i="2"/>
  <c r="T32243" i="2"/>
  <c r="T32244" i="2"/>
  <c r="T32245" i="2"/>
  <c r="T18902" i="2"/>
  <c r="T32246" i="2"/>
  <c r="T32247" i="2"/>
  <c r="T32248" i="2"/>
  <c r="T32249" i="2"/>
  <c r="T18903" i="2"/>
  <c r="T18904" i="2"/>
  <c r="T18905" i="2"/>
  <c r="T32250" i="2"/>
  <c r="T32251" i="2"/>
  <c r="T18906" i="2"/>
  <c r="T18907" i="2"/>
  <c r="T18908" i="2"/>
  <c r="T32252" i="2"/>
  <c r="T18909" i="2"/>
  <c r="T18910" i="2"/>
  <c r="T18911" i="2"/>
  <c r="T18912" i="2"/>
  <c r="T18913" i="2"/>
  <c r="T18914" i="2"/>
  <c r="T18915" i="2"/>
  <c r="T18916" i="2"/>
  <c r="T32253" i="2"/>
  <c r="T18917" i="2"/>
  <c r="T18918" i="2"/>
  <c r="T18919" i="2"/>
  <c r="T32254" i="2"/>
  <c r="T18920" i="2"/>
  <c r="T18921" i="2"/>
  <c r="T32255" i="2"/>
  <c r="T32256" i="2"/>
  <c r="T18922" i="2"/>
  <c r="T18923" i="2"/>
  <c r="T18924" i="2"/>
  <c r="T18925" i="2"/>
  <c r="T32257" i="2"/>
  <c r="T18926" i="2"/>
  <c r="T18927" i="2"/>
  <c r="T18928" i="2"/>
  <c r="T18929" i="2"/>
  <c r="T32258" i="2"/>
  <c r="T32259" i="2"/>
  <c r="T32260" i="2"/>
  <c r="T32261" i="2"/>
  <c r="T32262" i="2"/>
  <c r="T18930" i="2"/>
  <c r="T18931" i="2"/>
  <c r="T32263" i="2"/>
  <c r="T32264" i="2"/>
  <c r="T32265" i="2"/>
  <c r="T18932" i="2"/>
  <c r="T32266" i="2"/>
  <c r="T18933" i="2"/>
  <c r="T18934" i="2"/>
  <c r="T18935" i="2"/>
  <c r="T18936" i="2"/>
  <c r="T18937" i="2"/>
  <c r="T32267" i="2"/>
  <c r="T18938" i="2"/>
  <c r="T32268" i="2"/>
  <c r="T32269" i="2"/>
  <c r="T18939" i="2"/>
  <c r="T18940" i="2"/>
  <c r="T18941" i="2"/>
  <c r="T18942" i="2"/>
  <c r="T18943" i="2"/>
  <c r="T18944" i="2"/>
  <c r="T18945" i="2"/>
  <c r="T18946" i="2"/>
  <c r="T18947" i="2"/>
  <c r="T18948" i="2"/>
  <c r="T18949" i="2"/>
  <c r="T18950" i="2"/>
  <c r="T18951" i="2"/>
  <c r="T18952" i="2"/>
  <c r="T18953" i="2"/>
  <c r="T18954" i="2"/>
  <c r="T18955" i="2"/>
  <c r="T18956" i="2"/>
  <c r="T18957" i="2"/>
  <c r="T18958" i="2"/>
  <c r="T32270" i="2"/>
  <c r="T18959" i="2"/>
  <c r="T32271" i="2"/>
  <c r="T18960" i="2"/>
  <c r="T18961" i="2"/>
  <c r="T18962" i="2"/>
  <c r="T18963" i="2"/>
  <c r="T18964" i="2"/>
  <c r="T18965" i="2"/>
  <c r="T18966" i="2"/>
  <c r="T32272" i="2"/>
  <c r="T18967" i="2"/>
  <c r="T18968" i="2"/>
  <c r="T18969" i="2"/>
  <c r="T32273" i="2"/>
  <c r="T18970" i="2"/>
  <c r="T18971" i="2"/>
  <c r="T18972" i="2"/>
  <c r="T18973" i="2"/>
  <c r="T18974" i="2"/>
  <c r="T18975" i="2"/>
  <c r="T32274" i="2"/>
  <c r="T18976" i="2"/>
  <c r="T18977" i="2"/>
  <c r="T18978" i="2"/>
  <c r="T18979" i="2"/>
  <c r="T18980" i="2"/>
  <c r="T18981" i="2"/>
  <c r="T32275" i="2"/>
  <c r="T18982" i="2"/>
  <c r="T18983" i="2"/>
  <c r="T18984" i="2"/>
  <c r="T18985" i="2"/>
  <c r="T18986" i="2"/>
  <c r="T18987" i="2"/>
  <c r="T18988" i="2"/>
  <c r="T18989" i="2"/>
  <c r="T18990" i="2"/>
  <c r="T18991" i="2"/>
  <c r="T18992" i="2"/>
  <c r="T18993" i="2"/>
  <c r="T18994" i="2"/>
  <c r="T18995" i="2"/>
  <c r="T32276" i="2"/>
  <c r="T32277" i="2"/>
  <c r="T32278" i="2"/>
  <c r="T18996" i="2"/>
  <c r="T18997" i="2"/>
  <c r="T32279" i="2"/>
  <c r="T18998" i="2"/>
  <c r="T32280" i="2"/>
  <c r="T32281" i="2"/>
  <c r="T18999" i="2"/>
  <c r="T32282" i="2"/>
  <c r="T19000" i="2"/>
  <c r="T19001" i="2"/>
  <c r="T32283" i="2"/>
  <c r="T19002" i="2"/>
  <c r="T32284" i="2"/>
  <c r="T19003" i="2"/>
  <c r="T19004" i="2"/>
  <c r="T19005" i="2"/>
  <c r="T32285" i="2"/>
  <c r="T19006" i="2"/>
  <c r="T19007" i="2"/>
  <c r="T19008" i="2"/>
  <c r="T19009" i="2"/>
  <c r="T19010" i="2"/>
  <c r="T19011" i="2"/>
  <c r="T19012" i="2"/>
  <c r="T19013" i="2"/>
  <c r="T19014" i="2"/>
  <c r="T19015" i="2"/>
  <c r="T19016" i="2"/>
  <c r="T19017" i="2"/>
  <c r="T32286" i="2"/>
  <c r="T32287" i="2"/>
  <c r="T19018" i="2"/>
  <c r="T32288" i="2"/>
  <c r="T19019" i="2"/>
  <c r="T19020" i="2"/>
  <c r="T19021" i="2"/>
  <c r="T19022" i="2"/>
  <c r="T19023" i="2"/>
  <c r="T32289" i="2"/>
  <c r="T32290" i="2"/>
  <c r="T19024" i="2"/>
  <c r="T19025" i="2"/>
  <c r="T32291" i="2"/>
  <c r="T32292" i="2"/>
  <c r="T32293" i="2"/>
  <c r="T32294" i="2"/>
  <c r="T19026" i="2"/>
  <c r="T19027" i="2"/>
  <c r="T32295" i="2"/>
  <c r="T19028" i="2"/>
  <c r="T19029" i="2"/>
  <c r="T19030" i="2"/>
  <c r="T32296" i="2"/>
  <c r="T32297" i="2"/>
  <c r="T32298" i="2"/>
  <c r="T32299" i="2"/>
  <c r="T19031" i="2"/>
  <c r="T19032" i="2"/>
  <c r="T19033" i="2"/>
  <c r="T19034" i="2"/>
  <c r="T19035" i="2"/>
  <c r="T19036" i="2"/>
  <c r="T19037" i="2"/>
  <c r="T19038" i="2"/>
  <c r="T19039" i="2"/>
  <c r="T19040" i="2"/>
  <c r="T19041" i="2"/>
  <c r="T19042" i="2"/>
  <c r="T19043" i="2"/>
  <c r="T19044" i="2"/>
  <c r="T32300" i="2"/>
  <c r="T32301" i="2"/>
  <c r="T32302" i="2"/>
  <c r="T19045" i="2"/>
  <c r="T19046" i="2"/>
  <c r="T19047" i="2"/>
  <c r="T19048" i="2"/>
  <c r="T19049" i="2"/>
  <c r="T19050" i="2"/>
  <c r="T32303" i="2"/>
  <c r="T19051" i="2"/>
  <c r="T32304" i="2"/>
  <c r="T19052" i="2"/>
  <c r="T19053" i="2"/>
  <c r="T19054" i="2"/>
  <c r="T19055" i="2"/>
  <c r="T32305" i="2"/>
  <c r="T32306" i="2"/>
  <c r="T32307" i="2"/>
  <c r="T32308" i="2"/>
  <c r="T32309" i="2"/>
  <c r="T19056" i="2"/>
  <c r="T32310" i="2"/>
  <c r="T19057" i="2"/>
  <c r="T19058" i="2"/>
  <c r="T19059" i="2"/>
  <c r="T19060" i="2"/>
  <c r="T32311" i="2"/>
  <c r="T32312" i="2"/>
  <c r="T32313" i="2"/>
  <c r="T32314" i="2"/>
  <c r="T32315" i="2"/>
  <c r="T19061" i="2"/>
  <c r="T19062" i="2"/>
  <c r="T19063" i="2"/>
  <c r="T32316" i="2"/>
  <c r="T19064" i="2"/>
  <c r="T32317" i="2"/>
  <c r="T32318" i="2"/>
  <c r="T19065" i="2"/>
  <c r="T32319" i="2"/>
  <c r="T19066" i="2"/>
  <c r="T32320" i="2"/>
  <c r="T32321" i="2"/>
  <c r="T32322" i="2"/>
  <c r="T32323" i="2"/>
  <c r="T32324" i="2"/>
  <c r="T32325" i="2"/>
  <c r="T32326" i="2"/>
  <c r="T32327" i="2"/>
  <c r="T32328" i="2"/>
  <c r="T19067" i="2"/>
  <c r="T19068" i="2"/>
  <c r="T19069" i="2"/>
  <c r="T19070" i="2"/>
  <c r="T19071" i="2"/>
  <c r="T32329" i="2"/>
  <c r="T32330" i="2"/>
  <c r="T32331" i="2"/>
  <c r="T19072" i="2"/>
  <c r="T19073" i="2"/>
  <c r="T19074" i="2"/>
  <c r="T32332" i="2"/>
  <c r="T32333" i="2"/>
  <c r="T19075" i="2"/>
  <c r="T32334" i="2"/>
  <c r="T32335" i="2"/>
  <c r="T19076" i="2"/>
  <c r="T19077" i="2"/>
  <c r="T32336" i="2"/>
  <c r="T19078" i="2"/>
  <c r="T19079" i="2"/>
  <c r="T19080" i="2"/>
  <c r="T19081" i="2"/>
  <c r="T19082" i="2"/>
  <c r="T19083" i="2"/>
  <c r="T19084" i="2"/>
  <c r="T19085" i="2"/>
  <c r="T32337" i="2"/>
  <c r="T32338" i="2"/>
  <c r="T19086" i="2"/>
  <c r="T32339" i="2"/>
  <c r="T19087" i="2"/>
  <c r="T32340" i="2"/>
  <c r="T19088" i="2"/>
  <c r="T19089" i="2"/>
  <c r="T19090" i="2"/>
  <c r="T19091" i="2"/>
  <c r="T19092" i="2"/>
  <c r="T32341" i="2"/>
  <c r="T19093" i="2"/>
  <c r="T19094" i="2"/>
  <c r="T19095" i="2"/>
  <c r="T32342" i="2"/>
  <c r="T32343" i="2"/>
  <c r="T19096" i="2"/>
  <c r="T19097" i="2"/>
  <c r="T19098" i="2"/>
  <c r="T19099" i="2"/>
  <c r="T32344" i="2"/>
  <c r="T19100" i="2"/>
  <c r="T19101" i="2"/>
  <c r="T32345" i="2"/>
  <c r="T19102" i="2"/>
  <c r="T32346" i="2"/>
  <c r="T19103" i="2"/>
  <c r="T19104" i="2"/>
  <c r="T19105" i="2"/>
  <c r="T32347" i="2"/>
  <c r="T32348" i="2"/>
  <c r="T32349" i="2"/>
  <c r="T32350" i="2"/>
  <c r="T19106" i="2"/>
  <c r="T32351" i="2"/>
  <c r="T19107" i="2"/>
  <c r="T19108" i="2"/>
  <c r="T19109" i="2"/>
  <c r="T32352" i="2"/>
  <c r="T32353" i="2"/>
  <c r="T19110" i="2"/>
  <c r="T32354" i="2"/>
  <c r="T32355" i="2"/>
  <c r="T32356" i="2"/>
  <c r="T19111" i="2"/>
  <c r="T19112" i="2"/>
  <c r="T32357" i="2"/>
  <c r="T32358" i="2"/>
  <c r="T19113" i="2"/>
  <c r="T32359" i="2"/>
  <c r="T19114" i="2"/>
  <c r="T19115" i="2"/>
  <c r="T19116" i="2"/>
  <c r="T32360" i="2"/>
  <c r="T32361" i="2"/>
  <c r="T19117" i="2"/>
  <c r="T32362" i="2"/>
  <c r="T19118" i="2"/>
  <c r="T32363" i="2"/>
  <c r="T19119" i="2"/>
  <c r="T32364" i="2"/>
  <c r="T32365" i="2"/>
  <c r="T32366" i="2"/>
  <c r="T19120" i="2"/>
  <c r="T32367" i="2"/>
  <c r="T19121" i="2"/>
  <c r="T32368" i="2"/>
  <c r="T19122" i="2"/>
  <c r="T32369" i="2"/>
  <c r="T32370" i="2"/>
  <c r="T19123" i="2"/>
  <c r="T19124" i="2"/>
  <c r="T19125" i="2"/>
  <c r="T19126" i="2"/>
  <c r="T19127" i="2"/>
  <c r="T19128" i="2"/>
  <c r="T19129" i="2"/>
  <c r="T19130" i="2"/>
  <c r="T19131" i="2"/>
  <c r="T19132" i="2"/>
  <c r="T32371" i="2"/>
  <c r="T32372" i="2"/>
  <c r="T32373" i="2"/>
  <c r="T19133" i="2"/>
  <c r="T32374" i="2"/>
  <c r="T19134" i="2"/>
  <c r="T19135" i="2"/>
  <c r="T19136" i="2"/>
  <c r="T19137" i="2"/>
  <c r="T19138" i="2"/>
  <c r="T19139" i="2"/>
  <c r="T19140" i="2"/>
  <c r="T32375" i="2"/>
  <c r="T32376" i="2"/>
  <c r="T19141" i="2"/>
  <c r="T32377" i="2"/>
  <c r="T19142" i="2"/>
  <c r="T19143" i="2"/>
  <c r="T19144" i="2"/>
  <c r="T32378" i="2"/>
  <c r="T19145" i="2"/>
  <c r="T32379" i="2"/>
  <c r="T32380" i="2"/>
  <c r="T19146" i="2"/>
  <c r="T19147" i="2"/>
  <c r="T32381" i="2"/>
  <c r="T19148" i="2"/>
  <c r="T19149" i="2"/>
  <c r="T19150" i="2"/>
  <c r="T32382" i="2"/>
  <c r="T32383" i="2"/>
  <c r="T19151" i="2"/>
  <c r="T32384" i="2"/>
  <c r="T32385" i="2"/>
  <c r="T19152" i="2"/>
  <c r="T32386" i="2"/>
  <c r="T32387" i="2"/>
  <c r="T32388" i="2"/>
  <c r="T32389" i="2"/>
  <c r="T32390" i="2"/>
  <c r="T19153" i="2"/>
  <c r="T19154" i="2"/>
  <c r="T19155" i="2"/>
  <c r="T19156" i="2"/>
  <c r="T32391" i="2"/>
  <c r="T32392" i="2"/>
  <c r="T32393" i="2"/>
  <c r="T19157" i="2"/>
  <c r="T32394" i="2"/>
  <c r="T19158" i="2"/>
  <c r="T32395" i="2"/>
  <c r="T19159" i="2"/>
  <c r="T19160" i="2"/>
  <c r="T19161" i="2"/>
  <c r="T32396" i="2"/>
  <c r="T19162" i="2"/>
  <c r="T19163" i="2"/>
  <c r="T32397" i="2"/>
  <c r="T32398" i="2"/>
  <c r="T19164" i="2"/>
  <c r="T19165" i="2"/>
  <c r="T19166" i="2"/>
  <c r="T32399" i="2"/>
  <c r="T32400" i="2"/>
  <c r="T19167" i="2"/>
  <c r="T32401" i="2"/>
  <c r="T32402" i="2"/>
  <c r="T19168" i="2"/>
  <c r="T19169" i="2"/>
  <c r="T32403" i="2"/>
  <c r="T19170" i="2"/>
  <c r="T32404" i="2"/>
  <c r="T19171" i="2"/>
  <c r="T19172" i="2"/>
  <c r="T32405" i="2"/>
  <c r="T19173" i="2"/>
  <c r="T32406" i="2"/>
  <c r="T19174" i="2"/>
  <c r="T32407" i="2"/>
  <c r="T19175" i="2"/>
  <c r="T32408" i="2"/>
  <c r="T32409" i="2"/>
  <c r="T32410" i="2"/>
  <c r="T19176" i="2"/>
  <c r="T19177" i="2"/>
  <c r="T19178" i="2"/>
  <c r="T32411" i="2"/>
  <c r="T19179" i="2"/>
  <c r="T19180" i="2"/>
  <c r="T19181" i="2"/>
  <c r="T19182" i="2"/>
  <c r="T19183" i="2"/>
  <c r="T19184" i="2"/>
  <c r="T32412" i="2"/>
  <c r="T19185" i="2"/>
  <c r="T19186" i="2"/>
  <c r="T32413" i="2"/>
  <c r="T32414" i="2"/>
  <c r="T32415" i="2"/>
  <c r="T32416" i="2"/>
  <c r="T32417" i="2"/>
  <c r="T32418" i="2"/>
  <c r="T19187" i="2"/>
  <c r="T19188" i="2"/>
  <c r="T32419" i="2"/>
  <c r="T19189" i="2"/>
  <c r="T32420" i="2"/>
  <c r="T32421" i="2"/>
  <c r="T19190" i="2"/>
  <c r="T32422" i="2"/>
  <c r="T19191" i="2"/>
  <c r="T19192" i="2"/>
  <c r="T19193" i="2"/>
  <c r="T32423" i="2"/>
  <c r="T19194" i="2"/>
  <c r="T19195" i="2"/>
  <c r="T19196" i="2"/>
  <c r="T19197" i="2"/>
  <c r="T19198" i="2"/>
  <c r="T32424" i="2"/>
  <c r="T19199" i="2"/>
  <c r="T32425" i="2"/>
  <c r="T19200" i="2"/>
  <c r="T19201" i="2"/>
  <c r="T32426" i="2"/>
  <c r="T32427" i="2"/>
  <c r="T19202" i="2"/>
  <c r="T19203" i="2"/>
  <c r="T19204" i="2"/>
  <c r="T32428" i="2"/>
  <c r="T32429" i="2"/>
  <c r="T32430" i="2"/>
  <c r="T19205" i="2"/>
  <c r="T19206" i="2"/>
  <c r="T19207" i="2"/>
  <c r="T19208" i="2"/>
  <c r="T32431" i="2"/>
  <c r="T19209" i="2"/>
  <c r="T19210" i="2"/>
  <c r="T32432" i="2"/>
  <c r="T19211" i="2"/>
  <c r="T19212" i="2"/>
  <c r="T19213" i="2"/>
  <c r="T32433" i="2"/>
  <c r="T19214" i="2"/>
  <c r="T19215" i="2"/>
  <c r="T19216" i="2"/>
  <c r="T19217" i="2"/>
  <c r="T32434" i="2"/>
  <c r="T19218" i="2"/>
  <c r="T19219" i="2"/>
  <c r="T19220" i="2"/>
  <c r="T32435" i="2"/>
  <c r="T32436" i="2"/>
  <c r="T19221" i="2"/>
  <c r="T32437" i="2"/>
  <c r="T19222" i="2"/>
  <c r="T19223" i="2"/>
  <c r="T19224" i="2"/>
  <c r="T19225" i="2"/>
  <c r="T19226" i="2"/>
  <c r="T19227" i="2"/>
  <c r="T19228" i="2"/>
  <c r="T19229" i="2"/>
  <c r="T32438" i="2"/>
  <c r="T19230" i="2"/>
  <c r="T32439" i="2"/>
  <c r="T19231" i="2"/>
  <c r="T19232" i="2"/>
  <c r="T19233" i="2"/>
  <c r="T32440" i="2"/>
  <c r="T19234" i="2"/>
  <c r="T19235" i="2"/>
  <c r="T19236" i="2"/>
  <c r="T32441" i="2"/>
  <c r="T19237" i="2"/>
  <c r="T19238" i="2"/>
  <c r="T19239" i="2"/>
  <c r="T32442" i="2"/>
  <c r="T19240" i="2"/>
  <c r="T19241" i="2"/>
  <c r="T19242" i="2"/>
  <c r="T32443" i="2"/>
  <c r="T19243" i="2"/>
  <c r="T19244" i="2"/>
  <c r="T19245" i="2"/>
  <c r="T32444" i="2"/>
  <c r="T32445" i="2"/>
  <c r="T19246" i="2"/>
  <c r="T19247" i="2"/>
  <c r="T19248" i="2"/>
  <c r="T19249" i="2"/>
  <c r="T19250" i="2"/>
  <c r="T19251" i="2"/>
  <c r="T19252" i="2"/>
  <c r="T19253" i="2"/>
  <c r="T32446" i="2"/>
  <c r="T19254" i="2"/>
  <c r="T32447" i="2"/>
  <c r="T32448" i="2"/>
  <c r="T19255" i="2"/>
  <c r="T19256" i="2"/>
  <c r="T32449" i="2"/>
  <c r="T19257" i="2"/>
  <c r="T32450" i="2"/>
  <c r="T32451" i="2"/>
  <c r="T19258" i="2"/>
  <c r="T19259" i="2"/>
  <c r="T19260" i="2"/>
  <c r="T19261" i="2"/>
  <c r="T19262" i="2"/>
  <c r="T19263" i="2"/>
  <c r="T32452" i="2"/>
  <c r="T32453" i="2"/>
  <c r="T32454" i="2"/>
  <c r="T32455" i="2"/>
  <c r="T32456" i="2"/>
  <c r="T32457" i="2"/>
  <c r="T32458" i="2"/>
  <c r="T19264" i="2"/>
  <c r="T19265" i="2"/>
  <c r="T19266" i="2"/>
  <c r="T32459" i="2"/>
  <c r="T19267" i="2"/>
  <c r="T19268" i="2"/>
  <c r="T19269" i="2"/>
  <c r="T19270" i="2"/>
  <c r="T19271" i="2"/>
  <c r="T19272" i="2"/>
  <c r="T19273" i="2"/>
  <c r="T19274" i="2"/>
  <c r="T32460" i="2"/>
  <c r="T32461" i="2"/>
  <c r="T32462" i="2"/>
  <c r="T19275" i="2"/>
  <c r="T19276" i="2"/>
  <c r="T19277" i="2"/>
  <c r="T32463" i="2"/>
  <c r="T19278" i="2"/>
  <c r="T32464" i="2"/>
  <c r="T19279" i="2"/>
  <c r="T19280" i="2"/>
  <c r="T19281" i="2"/>
  <c r="T32465" i="2"/>
  <c r="T19282" i="2"/>
  <c r="T19283" i="2"/>
  <c r="T19284" i="2"/>
  <c r="T32466" i="2"/>
  <c r="T32467" i="2"/>
  <c r="T32468" i="2"/>
  <c r="T32469" i="2"/>
  <c r="T19285" i="2"/>
  <c r="T32470" i="2"/>
  <c r="T32471" i="2"/>
  <c r="T32472" i="2"/>
  <c r="T32473" i="2"/>
  <c r="T32474" i="2"/>
  <c r="T32475" i="2"/>
  <c r="T32476" i="2"/>
  <c r="T19286" i="2"/>
  <c r="T32477" i="2"/>
  <c r="T32478" i="2"/>
  <c r="T19287" i="2"/>
  <c r="T19288" i="2"/>
  <c r="T19289" i="2"/>
  <c r="T32479" i="2"/>
  <c r="T19290" i="2"/>
  <c r="T19291" i="2"/>
  <c r="T19292" i="2"/>
  <c r="T32480" i="2"/>
  <c r="T19293" i="2"/>
  <c r="T32481" i="2"/>
  <c r="T19294" i="2"/>
  <c r="T19295" i="2"/>
  <c r="T19296" i="2"/>
  <c r="T19297" i="2"/>
  <c r="T32482" i="2"/>
  <c r="T32483" i="2"/>
  <c r="T32484" i="2"/>
  <c r="T32485" i="2"/>
  <c r="T32486" i="2"/>
  <c r="T32487" i="2"/>
  <c r="T19298" i="2"/>
  <c r="T19299" i="2"/>
  <c r="T32488" i="2"/>
  <c r="T32489" i="2"/>
  <c r="T19300" i="2"/>
  <c r="T19301" i="2"/>
  <c r="T32490" i="2"/>
  <c r="T19302" i="2"/>
  <c r="T32491" i="2"/>
  <c r="T32492" i="2"/>
  <c r="T32493" i="2"/>
  <c r="T32494" i="2"/>
  <c r="T32495" i="2"/>
  <c r="T19303" i="2"/>
  <c r="T32496" i="2"/>
  <c r="T32497" i="2"/>
  <c r="T32498" i="2"/>
  <c r="T32499" i="2"/>
  <c r="T19304" i="2"/>
  <c r="T32500" i="2"/>
  <c r="T19305" i="2"/>
  <c r="T19306" i="2"/>
  <c r="T32501" i="2"/>
  <c r="T19307" i="2"/>
  <c r="T19308" i="2"/>
  <c r="T19309" i="2"/>
  <c r="T19310" i="2"/>
  <c r="T32502" i="2"/>
  <c r="T19311" i="2"/>
  <c r="T32503" i="2"/>
  <c r="T19312" i="2"/>
  <c r="T32504" i="2"/>
  <c r="T32505" i="2"/>
  <c r="T32506" i="2"/>
  <c r="T19313" i="2"/>
  <c r="T32507" i="2"/>
  <c r="T32508" i="2"/>
  <c r="T32509" i="2"/>
  <c r="T19314" i="2"/>
  <c r="T32510" i="2"/>
  <c r="T19315" i="2"/>
  <c r="T19316" i="2"/>
  <c r="T32511" i="2"/>
  <c r="T32512" i="2"/>
  <c r="T19317" i="2"/>
  <c r="T19318" i="2"/>
  <c r="T19319" i="2"/>
  <c r="T19320" i="2"/>
  <c r="T19321" i="2"/>
  <c r="T32513" i="2"/>
  <c r="T19322" i="2"/>
  <c r="T19323" i="2"/>
  <c r="T19324" i="2"/>
  <c r="T19325" i="2"/>
  <c r="T32514" i="2"/>
  <c r="T19326" i="2"/>
  <c r="T19327" i="2"/>
  <c r="T19328" i="2"/>
  <c r="T19329" i="2"/>
  <c r="T32515" i="2"/>
  <c r="T32516" i="2"/>
  <c r="T32517" i="2"/>
  <c r="T19330" i="2"/>
  <c r="T19331" i="2"/>
  <c r="T19332" i="2"/>
  <c r="T19333" i="2"/>
  <c r="T19334" i="2"/>
  <c r="T19335" i="2"/>
  <c r="T19336" i="2"/>
  <c r="T19337" i="2"/>
  <c r="T32518" i="2"/>
  <c r="T32519" i="2"/>
  <c r="T19338" i="2"/>
  <c r="T32520" i="2"/>
  <c r="T19339" i="2"/>
  <c r="T32521" i="2"/>
  <c r="T32522" i="2"/>
  <c r="T19340" i="2"/>
  <c r="T19341" i="2"/>
  <c r="T32523" i="2"/>
  <c r="T19342" i="2"/>
  <c r="T19343" i="2"/>
  <c r="T19344" i="2"/>
  <c r="T32524" i="2"/>
  <c r="T19345" i="2"/>
  <c r="T19346" i="2"/>
  <c r="T19347" i="2"/>
  <c r="T19348" i="2"/>
  <c r="T19349" i="2"/>
  <c r="T19350" i="2"/>
  <c r="T32525" i="2"/>
  <c r="T19351" i="2"/>
  <c r="T19352" i="2"/>
  <c r="T32526" i="2"/>
  <c r="T32527" i="2"/>
  <c r="T32528" i="2"/>
  <c r="T19353" i="2"/>
  <c r="T32529" i="2"/>
  <c r="T19354" i="2"/>
  <c r="T32530" i="2"/>
  <c r="T19355" i="2"/>
  <c r="T32531" i="2"/>
  <c r="T32532" i="2"/>
  <c r="T32533" i="2"/>
  <c r="T32534" i="2"/>
  <c r="T19356" i="2"/>
  <c r="T32535" i="2"/>
  <c r="T19357" i="2"/>
  <c r="T19358" i="2"/>
  <c r="T32536" i="2"/>
  <c r="T32537" i="2"/>
  <c r="T32538" i="2"/>
  <c r="T32539" i="2"/>
  <c r="T19359" i="2"/>
  <c r="T32540" i="2"/>
  <c r="T32541" i="2"/>
  <c r="T19360" i="2"/>
  <c r="T32542" i="2"/>
  <c r="T32543" i="2"/>
  <c r="T19361" i="2"/>
  <c r="T32544" i="2"/>
  <c r="T19362" i="2"/>
  <c r="T32545" i="2"/>
  <c r="T19363" i="2"/>
  <c r="T19364" i="2"/>
  <c r="T19365" i="2"/>
  <c r="T32546" i="2"/>
  <c r="T19366" i="2"/>
  <c r="T19367" i="2"/>
  <c r="T19368" i="2"/>
  <c r="T32547" i="2"/>
  <c r="T32548" i="2"/>
  <c r="T19369" i="2"/>
  <c r="T19370" i="2"/>
  <c r="T19371" i="2"/>
  <c r="T32549" i="2"/>
  <c r="T19372" i="2"/>
  <c r="T19373" i="2"/>
  <c r="T19374" i="2"/>
  <c r="T19375" i="2"/>
  <c r="T32550" i="2"/>
  <c r="T19376" i="2"/>
  <c r="T19377" i="2"/>
  <c r="T32551" i="2"/>
  <c r="T32552" i="2"/>
  <c r="T19378" i="2"/>
  <c r="T19379" i="2"/>
  <c r="T19380" i="2"/>
  <c r="T19381" i="2"/>
  <c r="T19382" i="2"/>
  <c r="T32553" i="2"/>
  <c r="T19383" i="2"/>
  <c r="T19384" i="2"/>
  <c r="T32554" i="2"/>
  <c r="T32555" i="2"/>
  <c r="T19385" i="2"/>
  <c r="T19386" i="2"/>
  <c r="T19387" i="2"/>
  <c r="T19388" i="2"/>
  <c r="T32556" i="2"/>
  <c r="T19389" i="2"/>
  <c r="T19390" i="2"/>
  <c r="T19391" i="2"/>
  <c r="T19392" i="2"/>
  <c r="T19393" i="2"/>
  <c r="T32557" i="2"/>
  <c r="T19394" i="2"/>
  <c r="T19395" i="2"/>
  <c r="T19396" i="2"/>
  <c r="T19397" i="2"/>
  <c r="T32558" i="2"/>
  <c r="T19398" i="2"/>
  <c r="T19399" i="2"/>
  <c r="T19400" i="2"/>
  <c r="T19401" i="2"/>
  <c r="T19402" i="2"/>
  <c r="T32559" i="2"/>
  <c r="T19403" i="2"/>
  <c r="T32560" i="2"/>
  <c r="T32561" i="2"/>
  <c r="T32562" i="2"/>
  <c r="T19404" i="2"/>
  <c r="T19405" i="2"/>
  <c r="T19406" i="2"/>
  <c r="T19407" i="2"/>
  <c r="T19408" i="2"/>
  <c r="T19409" i="2"/>
  <c r="T19410" i="2"/>
  <c r="T19411" i="2"/>
  <c r="T19412" i="2"/>
  <c r="T32563" i="2"/>
  <c r="T19413" i="2"/>
  <c r="T19414" i="2"/>
  <c r="T19415" i="2"/>
  <c r="T19416" i="2"/>
  <c r="T32564" i="2"/>
  <c r="T19417" i="2"/>
  <c r="T19418" i="2"/>
  <c r="T19419" i="2"/>
  <c r="T19420" i="2"/>
  <c r="T32565" i="2"/>
  <c r="T32566" i="2"/>
  <c r="T19421" i="2"/>
  <c r="T32567" i="2"/>
  <c r="T32568" i="2"/>
  <c r="T19422" i="2"/>
  <c r="T19423" i="2"/>
  <c r="T19424" i="2"/>
  <c r="T32569" i="2"/>
  <c r="T32570" i="2"/>
  <c r="T19425" i="2"/>
  <c r="T19426" i="2"/>
  <c r="T19427" i="2"/>
  <c r="T19428" i="2"/>
  <c r="T32571" i="2"/>
  <c r="T19429" i="2"/>
  <c r="T19430" i="2"/>
  <c r="T19431" i="2"/>
  <c r="T32572" i="2"/>
  <c r="T32573" i="2"/>
  <c r="T19432" i="2"/>
  <c r="T19433" i="2"/>
  <c r="T32574" i="2"/>
  <c r="T32575" i="2"/>
  <c r="T19434" i="2"/>
  <c r="T32576" i="2"/>
  <c r="T19435" i="2"/>
  <c r="T32577" i="2"/>
  <c r="T19436" i="2"/>
  <c r="T32578" i="2"/>
  <c r="T32579" i="2"/>
  <c r="T32580" i="2"/>
  <c r="T19437" i="2"/>
  <c r="T19438" i="2"/>
  <c r="T19439" i="2"/>
  <c r="T19440" i="2"/>
  <c r="T19441" i="2"/>
  <c r="T32581" i="2"/>
  <c r="T19442" i="2"/>
  <c r="T32582" i="2"/>
  <c r="T19443" i="2"/>
  <c r="T32583" i="2"/>
  <c r="T19444" i="2"/>
  <c r="T32584" i="2"/>
  <c r="T19445" i="2"/>
  <c r="T19446" i="2"/>
  <c r="T32585" i="2"/>
  <c r="T19447" i="2"/>
  <c r="T19448" i="2"/>
  <c r="T19449" i="2"/>
  <c r="T32586" i="2"/>
  <c r="T19450" i="2"/>
  <c r="T19451" i="2"/>
  <c r="T19452" i="2"/>
  <c r="T19453" i="2"/>
  <c r="T19454" i="2"/>
  <c r="T32587" i="2"/>
  <c r="T32588" i="2"/>
  <c r="T32589" i="2"/>
  <c r="T32590" i="2"/>
  <c r="T32591" i="2"/>
  <c r="T19455" i="2"/>
  <c r="T19456" i="2"/>
  <c r="T32592" i="2"/>
  <c r="T19457" i="2"/>
  <c r="T32593" i="2"/>
  <c r="T32594" i="2"/>
  <c r="T19458" i="2"/>
  <c r="T19459" i="2"/>
  <c r="T19460" i="2"/>
  <c r="T32595" i="2"/>
  <c r="T19461" i="2"/>
  <c r="T32596" i="2"/>
  <c r="T19462" i="2"/>
  <c r="T32597" i="2"/>
  <c r="T19463" i="2"/>
  <c r="T32598" i="2"/>
  <c r="T32599" i="2"/>
  <c r="T19464" i="2"/>
  <c r="T19465" i="2"/>
  <c r="T19466" i="2"/>
  <c r="T19467" i="2"/>
  <c r="T19468" i="2"/>
  <c r="T32600" i="2"/>
  <c r="T19469" i="2"/>
  <c r="T19470" i="2"/>
  <c r="T19471" i="2"/>
  <c r="T19472" i="2"/>
  <c r="T19473" i="2"/>
  <c r="T19474" i="2"/>
  <c r="T19475" i="2"/>
  <c r="T32601" i="2"/>
  <c r="T32602" i="2"/>
  <c r="T32603" i="2"/>
  <c r="T19476" i="2"/>
  <c r="T19477" i="2"/>
  <c r="T19478" i="2"/>
  <c r="T19479" i="2"/>
  <c r="T19480" i="2"/>
  <c r="T32604" i="2"/>
  <c r="T19481" i="2"/>
  <c r="T19482" i="2"/>
  <c r="T19483" i="2"/>
  <c r="T32605" i="2"/>
  <c r="T19484" i="2"/>
  <c r="T32606" i="2"/>
  <c r="T32607" i="2"/>
  <c r="T19485" i="2"/>
  <c r="T32608" i="2"/>
  <c r="T19486" i="2"/>
  <c r="T19487" i="2"/>
  <c r="T19488" i="2"/>
  <c r="T32609" i="2"/>
  <c r="T19489" i="2"/>
  <c r="T19490" i="2"/>
  <c r="T32610" i="2"/>
  <c r="T32611" i="2"/>
  <c r="T32612" i="2"/>
  <c r="T19491" i="2"/>
  <c r="T19492" i="2"/>
  <c r="T32613" i="2"/>
  <c r="T32614" i="2"/>
  <c r="T19493" i="2"/>
  <c r="T19494" i="2"/>
  <c r="T19495" i="2"/>
  <c r="T32615" i="2"/>
  <c r="T32616" i="2"/>
  <c r="T19496" i="2"/>
  <c r="T19497" i="2"/>
  <c r="T32617" i="2"/>
  <c r="T32618" i="2"/>
  <c r="T32619" i="2"/>
  <c r="T32620" i="2"/>
  <c r="T32621" i="2"/>
  <c r="T32622" i="2"/>
  <c r="T32623" i="2"/>
  <c r="T32624" i="2"/>
  <c r="T19498" i="2"/>
  <c r="T32625" i="2"/>
  <c r="T32626" i="2"/>
  <c r="T19499" i="2"/>
  <c r="T19500" i="2"/>
  <c r="T19501" i="2"/>
  <c r="T32627" i="2"/>
  <c r="T32628" i="2"/>
  <c r="T32629" i="2"/>
  <c r="T32630" i="2"/>
  <c r="T32631" i="2"/>
  <c r="T19502" i="2"/>
  <c r="T19503" i="2"/>
  <c r="T19504" i="2"/>
  <c r="T19505" i="2"/>
  <c r="T32632" i="2"/>
  <c r="T19506" i="2"/>
  <c r="T32633" i="2"/>
  <c r="T19507" i="2"/>
  <c r="T32634" i="2"/>
  <c r="T32635" i="2"/>
  <c r="T32636" i="2"/>
  <c r="T19508" i="2"/>
  <c r="T19509" i="2"/>
  <c r="T19510" i="2"/>
  <c r="T19511" i="2"/>
  <c r="T32637" i="2"/>
  <c r="T19512" i="2"/>
  <c r="T32638" i="2"/>
  <c r="T19513" i="2"/>
  <c r="T19514" i="2"/>
  <c r="T19515" i="2"/>
  <c r="T19516" i="2"/>
  <c r="T19517" i="2"/>
  <c r="T19518" i="2"/>
  <c r="T32639" i="2"/>
  <c r="T32640" i="2"/>
  <c r="T32641" i="2"/>
  <c r="T19519" i="2"/>
  <c r="T19520" i="2"/>
  <c r="T19521" i="2"/>
  <c r="T19522" i="2"/>
  <c r="T32642" i="2"/>
  <c r="T32643" i="2"/>
  <c r="T32644" i="2"/>
  <c r="T32645" i="2"/>
  <c r="T19523" i="2"/>
  <c r="T32646" i="2"/>
  <c r="T19524" i="2"/>
  <c r="T19525" i="2"/>
  <c r="T19526" i="2"/>
  <c r="T19527" i="2"/>
  <c r="T32647" i="2"/>
  <c r="T32648" i="2"/>
  <c r="T32649" i="2"/>
  <c r="T19528" i="2"/>
  <c r="T19529" i="2"/>
  <c r="T19530" i="2"/>
  <c r="T19531" i="2"/>
  <c r="T32650" i="2"/>
  <c r="T32651" i="2"/>
  <c r="T19532" i="2"/>
  <c r="T19533" i="2"/>
  <c r="T19534" i="2"/>
  <c r="T32652" i="2"/>
  <c r="T32653" i="2"/>
  <c r="T32654" i="2"/>
  <c r="T19535" i="2"/>
  <c r="T32655" i="2"/>
  <c r="T19536" i="2"/>
  <c r="T32656" i="2"/>
  <c r="T19537" i="2"/>
  <c r="T19538" i="2"/>
  <c r="T32657" i="2"/>
  <c r="T19539" i="2"/>
  <c r="T32658" i="2"/>
  <c r="T19540" i="2"/>
  <c r="T19541" i="2"/>
  <c r="T19542" i="2"/>
  <c r="T19543" i="2"/>
  <c r="T19544" i="2"/>
  <c r="T32659" i="2"/>
  <c r="T32660" i="2"/>
  <c r="T32661" i="2"/>
  <c r="T19545" i="2"/>
  <c r="T19546" i="2"/>
  <c r="T19547" i="2"/>
  <c r="T19548" i="2"/>
  <c r="T19549" i="2"/>
  <c r="T19550" i="2"/>
  <c r="T32662" i="2"/>
  <c r="T32663" i="2"/>
  <c r="T19551" i="2"/>
  <c r="T32664" i="2"/>
  <c r="T19552" i="2"/>
  <c r="T32665" i="2"/>
  <c r="T19553" i="2"/>
  <c r="T19554" i="2"/>
  <c r="T32666" i="2"/>
  <c r="T19555" i="2"/>
  <c r="T32667" i="2"/>
  <c r="T19556" i="2"/>
  <c r="T19557" i="2"/>
  <c r="T19558" i="2"/>
  <c r="T19559" i="2"/>
  <c r="T19560" i="2"/>
  <c r="T19561" i="2"/>
  <c r="T32668" i="2"/>
  <c r="T19562" i="2"/>
  <c r="T19563" i="2"/>
  <c r="T19564" i="2"/>
  <c r="T19565" i="2"/>
  <c r="T19566" i="2"/>
  <c r="T19567" i="2"/>
  <c r="T19568" i="2"/>
  <c r="T32669" i="2"/>
  <c r="T19569" i="2"/>
  <c r="T32670" i="2"/>
  <c r="T19570" i="2"/>
  <c r="T19571" i="2"/>
  <c r="T32671" i="2"/>
  <c r="T19572" i="2"/>
  <c r="T32672" i="2"/>
  <c r="T32673" i="2"/>
  <c r="T32674" i="2"/>
  <c r="T19573" i="2"/>
  <c r="T19574" i="2"/>
  <c r="T19575" i="2"/>
  <c r="T19576" i="2"/>
  <c r="T32675" i="2"/>
  <c r="T19577" i="2"/>
  <c r="T32676" i="2"/>
  <c r="T32677" i="2"/>
  <c r="T19578" i="2"/>
  <c r="T19579" i="2"/>
  <c r="T32678" i="2"/>
  <c r="T19580" i="2"/>
  <c r="T32679" i="2"/>
  <c r="T19581" i="2"/>
  <c r="T19582" i="2"/>
  <c r="T32680" i="2"/>
  <c r="T32681" i="2"/>
  <c r="T32682" i="2"/>
  <c r="T19583" i="2"/>
  <c r="T19584" i="2"/>
  <c r="T19585" i="2"/>
  <c r="T19586" i="2"/>
  <c r="T19587" i="2"/>
  <c r="T19588" i="2"/>
  <c r="T19589" i="2"/>
  <c r="T19590" i="2"/>
  <c r="T19591" i="2"/>
  <c r="T32683" i="2"/>
  <c r="T19592" i="2"/>
  <c r="T19593" i="2"/>
  <c r="T32684" i="2"/>
  <c r="T32685" i="2"/>
  <c r="T19594" i="2"/>
  <c r="T32686" i="2"/>
  <c r="T19595" i="2"/>
  <c r="T19596" i="2"/>
  <c r="T32687" i="2"/>
  <c r="T19597" i="2"/>
  <c r="T19598" i="2"/>
  <c r="T32688" i="2"/>
  <c r="T32689" i="2"/>
  <c r="T32690" i="2"/>
  <c r="T32691" i="2"/>
  <c r="T19599" i="2"/>
  <c r="T19600" i="2"/>
  <c r="T19601" i="2"/>
  <c r="T19602" i="2"/>
  <c r="T19603" i="2"/>
  <c r="T19604" i="2"/>
  <c r="T32692" i="2"/>
  <c r="T19605" i="2"/>
  <c r="T19606" i="2"/>
  <c r="T32693" i="2"/>
  <c r="T32694" i="2"/>
  <c r="T32695" i="2"/>
  <c r="T32696" i="2"/>
  <c r="T32697" i="2"/>
  <c r="T19607" i="2"/>
  <c r="T32698" i="2"/>
  <c r="T32699" i="2"/>
  <c r="T32700" i="2"/>
  <c r="T32701" i="2"/>
  <c r="T19608" i="2"/>
  <c r="T19609" i="2"/>
  <c r="T19610" i="2"/>
  <c r="T32702" i="2"/>
  <c r="T32703" i="2"/>
  <c r="T19611" i="2"/>
  <c r="T32704" i="2"/>
  <c r="T32705" i="2"/>
  <c r="T19612" i="2"/>
  <c r="T19613" i="2"/>
  <c r="T32706" i="2"/>
  <c r="T32707" i="2"/>
  <c r="T32708" i="2"/>
  <c r="T19614" i="2"/>
  <c r="T32709" i="2"/>
  <c r="T32710" i="2"/>
  <c r="T19615" i="2"/>
  <c r="T19616" i="2"/>
  <c r="T19617" i="2"/>
  <c r="T32711" i="2"/>
  <c r="T19618" i="2"/>
  <c r="T19619" i="2"/>
  <c r="T19620" i="2"/>
  <c r="T32712" i="2"/>
  <c r="T19621" i="2"/>
  <c r="T19622" i="2"/>
  <c r="T19623" i="2"/>
  <c r="T32713" i="2"/>
  <c r="T19624" i="2"/>
  <c r="T19625" i="2"/>
  <c r="T19626" i="2"/>
  <c r="T19627" i="2"/>
  <c r="T19628" i="2"/>
  <c r="T19629" i="2"/>
  <c r="T19630" i="2"/>
  <c r="T32714" i="2"/>
  <c r="T19631" i="2"/>
  <c r="T32715" i="2"/>
  <c r="T19632" i="2"/>
  <c r="T32716" i="2"/>
  <c r="T19633" i="2"/>
  <c r="T19634" i="2"/>
  <c r="T32717" i="2"/>
  <c r="T32718" i="2"/>
  <c r="T32719" i="2"/>
  <c r="T32720" i="2"/>
  <c r="T32721" i="2"/>
  <c r="T32722" i="2"/>
  <c r="T19635" i="2"/>
  <c r="T19636" i="2"/>
  <c r="T19637" i="2"/>
  <c r="T19638" i="2"/>
  <c r="T32723" i="2"/>
  <c r="T32724" i="2"/>
  <c r="T19639" i="2"/>
  <c r="T19640" i="2"/>
  <c r="T32725" i="2"/>
  <c r="T19641" i="2"/>
  <c r="T19642" i="2"/>
  <c r="T32726" i="2"/>
  <c r="T32727" i="2"/>
  <c r="T32728" i="2"/>
  <c r="T32729" i="2"/>
  <c r="T32730" i="2"/>
  <c r="T19643" i="2"/>
  <c r="T32731" i="2"/>
  <c r="T19644" i="2"/>
  <c r="T19645" i="2"/>
  <c r="T32732" i="2"/>
  <c r="T32733" i="2"/>
  <c r="T32734" i="2"/>
  <c r="T19646" i="2"/>
  <c r="T32735" i="2"/>
  <c r="T19647" i="2"/>
  <c r="T19648" i="2"/>
  <c r="T32736" i="2"/>
  <c r="T19649" i="2"/>
  <c r="T32737" i="2"/>
  <c r="T19650" i="2"/>
  <c r="T32738" i="2"/>
  <c r="T19651" i="2"/>
  <c r="T32739" i="2"/>
  <c r="T32740" i="2"/>
  <c r="T32741" i="2"/>
  <c r="T19652" i="2"/>
  <c r="T19653" i="2"/>
  <c r="T19654" i="2"/>
  <c r="T19655" i="2"/>
  <c r="T19656" i="2"/>
  <c r="T19657" i="2"/>
  <c r="T19658" i="2"/>
  <c r="T32742" i="2"/>
  <c r="T19659" i="2"/>
  <c r="T32743" i="2"/>
  <c r="T19660" i="2"/>
  <c r="T19661" i="2"/>
  <c r="T19662" i="2"/>
  <c r="T19663" i="2"/>
  <c r="T19664" i="2"/>
  <c r="T19665" i="2"/>
  <c r="T19666" i="2"/>
  <c r="T32744" i="2"/>
  <c r="T19667" i="2"/>
  <c r="T19668" i="2"/>
  <c r="T19669" i="2"/>
  <c r="T19670" i="2"/>
  <c r="T19671" i="2"/>
  <c r="T19672" i="2"/>
  <c r="T32745" i="2"/>
  <c r="T19673" i="2"/>
  <c r="T19674" i="2"/>
  <c r="T32746" i="2"/>
  <c r="T32747" i="2"/>
  <c r="T19675" i="2"/>
  <c r="T32748" i="2"/>
  <c r="T32749" i="2"/>
  <c r="T32750" i="2"/>
  <c r="T19676" i="2"/>
  <c r="T32751" i="2"/>
  <c r="T32752" i="2"/>
  <c r="T19677" i="2"/>
  <c r="T32753" i="2"/>
  <c r="T32754" i="2"/>
  <c r="T19678" i="2"/>
  <c r="T32755" i="2"/>
  <c r="T19679" i="2"/>
  <c r="T32756" i="2"/>
  <c r="T32757" i="2"/>
  <c r="T19680" i="2"/>
  <c r="T19681" i="2"/>
  <c r="T19682" i="2"/>
  <c r="T19683" i="2"/>
  <c r="T19684" i="2"/>
  <c r="T32758" i="2"/>
  <c r="T19685" i="2"/>
  <c r="T19686" i="2"/>
  <c r="T19687" i="2"/>
  <c r="T19688" i="2"/>
  <c r="T19689" i="2"/>
  <c r="T32759" i="2"/>
  <c r="T19690" i="2"/>
  <c r="T19691" i="2"/>
  <c r="T19692" i="2"/>
  <c r="T32760" i="2"/>
  <c r="T19693" i="2"/>
  <c r="T19694" i="2"/>
  <c r="T32761" i="2"/>
  <c r="T32762" i="2"/>
  <c r="T32763" i="2"/>
  <c r="T32764" i="2"/>
  <c r="T32765" i="2"/>
  <c r="T32766" i="2"/>
  <c r="T32767" i="2"/>
  <c r="T32768" i="2"/>
  <c r="T19695" i="2"/>
  <c r="T19696" i="2"/>
  <c r="T32769" i="2"/>
  <c r="T19697" i="2"/>
  <c r="T19698" i="2"/>
  <c r="T32770" i="2"/>
  <c r="T32771" i="2"/>
  <c r="T32772" i="2"/>
  <c r="T32773" i="2"/>
  <c r="T32774" i="2"/>
  <c r="T32775" i="2"/>
  <c r="T32776" i="2"/>
  <c r="T32777" i="2"/>
  <c r="T19699" i="2"/>
  <c r="T19700" i="2"/>
  <c r="T19701" i="2"/>
  <c r="T19702" i="2"/>
  <c r="T32778" i="2"/>
  <c r="T19703" i="2"/>
  <c r="T19704" i="2"/>
  <c r="T19705" i="2"/>
  <c r="T19706" i="2"/>
  <c r="T19707" i="2"/>
  <c r="T19708" i="2"/>
  <c r="T32779" i="2"/>
  <c r="T32780" i="2"/>
  <c r="T32781" i="2"/>
  <c r="T19709" i="2"/>
  <c r="T19710" i="2"/>
  <c r="T32782" i="2"/>
  <c r="T32783" i="2"/>
  <c r="T19711" i="2"/>
  <c r="T19712" i="2"/>
  <c r="T19713" i="2"/>
  <c r="T32784" i="2"/>
  <c r="T19714" i="2"/>
  <c r="T19715" i="2"/>
  <c r="T19716" i="2"/>
  <c r="T19717" i="2"/>
  <c r="T19718" i="2"/>
  <c r="T19719" i="2"/>
  <c r="T19720" i="2"/>
  <c r="T19721" i="2"/>
  <c r="T19722" i="2"/>
  <c r="T32785" i="2"/>
  <c r="T19723" i="2"/>
  <c r="T19724" i="2"/>
  <c r="T32786" i="2"/>
  <c r="T19725" i="2"/>
  <c r="T32787" i="2"/>
  <c r="T19726" i="2"/>
  <c r="T32788" i="2"/>
  <c r="T19727" i="2"/>
  <c r="T32789" i="2"/>
  <c r="T32790" i="2"/>
  <c r="T19728" i="2"/>
  <c r="T19729" i="2"/>
  <c r="T32791" i="2"/>
  <c r="T32792" i="2"/>
  <c r="T32793" i="2"/>
  <c r="T19730" i="2"/>
  <c r="T32794" i="2"/>
  <c r="T32795" i="2"/>
  <c r="T32796" i="2"/>
  <c r="T32797" i="2"/>
  <c r="T19731" i="2"/>
  <c r="T19732" i="2"/>
  <c r="T19733" i="2"/>
  <c r="T19734" i="2"/>
  <c r="T32798" i="2"/>
  <c r="T19735" i="2"/>
  <c r="T32799" i="2"/>
  <c r="T32800" i="2"/>
  <c r="T32801" i="2"/>
  <c r="T32802" i="2"/>
  <c r="T19736" i="2"/>
  <c r="T32803" i="2"/>
  <c r="T19737" i="2"/>
  <c r="T32804" i="2"/>
  <c r="T19738" i="2"/>
  <c r="T32805" i="2"/>
  <c r="T19739" i="2"/>
  <c r="T32806" i="2"/>
  <c r="T19740" i="2"/>
  <c r="T19741" i="2"/>
  <c r="T19742" i="2"/>
  <c r="T32807" i="2"/>
  <c r="T32808" i="2"/>
  <c r="T32809" i="2"/>
  <c r="T19743" i="2"/>
  <c r="T19744" i="2"/>
  <c r="T19745" i="2"/>
  <c r="T19746" i="2"/>
  <c r="T19747" i="2"/>
  <c r="T19748" i="2"/>
  <c r="T32810" i="2"/>
  <c r="T32811" i="2"/>
  <c r="T19749" i="2"/>
  <c r="T19750" i="2"/>
  <c r="T19751" i="2"/>
  <c r="T19752" i="2"/>
  <c r="T19753" i="2"/>
  <c r="T19754" i="2"/>
  <c r="T19755" i="2"/>
  <c r="T32812" i="2"/>
  <c r="T32813" i="2"/>
  <c r="T32814" i="2"/>
  <c r="T32815" i="2"/>
  <c r="T32816" i="2"/>
  <c r="T32817" i="2"/>
  <c r="T19756" i="2"/>
  <c r="T19757" i="2"/>
  <c r="T19758" i="2"/>
  <c r="T32818" i="2"/>
  <c r="T32819" i="2"/>
  <c r="T32820" i="2"/>
  <c r="T19759" i="2"/>
  <c r="T32821" i="2"/>
  <c r="T19760" i="2"/>
  <c r="T32822" i="2"/>
  <c r="T32823" i="2"/>
  <c r="T32824" i="2"/>
  <c r="T32825" i="2"/>
  <c r="T19761" i="2"/>
  <c r="T32826" i="2"/>
  <c r="T19762" i="2"/>
  <c r="T19763" i="2"/>
  <c r="T19764" i="2"/>
  <c r="T19765" i="2"/>
  <c r="T19766" i="2"/>
  <c r="T32827" i="2"/>
  <c r="T19767" i="2"/>
  <c r="T19768" i="2"/>
  <c r="T19769" i="2"/>
  <c r="T19770" i="2"/>
  <c r="T19771" i="2"/>
  <c r="T32828" i="2"/>
  <c r="T19772" i="2"/>
  <c r="T19773" i="2"/>
  <c r="T32829" i="2"/>
  <c r="T32830" i="2"/>
  <c r="T19774" i="2"/>
  <c r="T32831" i="2"/>
  <c r="T19775" i="2"/>
  <c r="T32832" i="2"/>
  <c r="T32833" i="2"/>
  <c r="T19776" i="2"/>
  <c r="T19777" i="2"/>
  <c r="T19778" i="2"/>
  <c r="T19779" i="2"/>
  <c r="T32834" i="2"/>
  <c r="T19780" i="2"/>
  <c r="T19781" i="2"/>
  <c r="T19782" i="2"/>
  <c r="T32835" i="2"/>
  <c r="T32836" i="2"/>
  <c r="T19783" i="2"/>
  <c r="T19784" i="2"/>
  <c r="T19785" i="2"/>
  <c r="T19786" i="2"/>
  <c r="T32837" i="2"/>
  <c r="T19787" i="2"/>
  <c r="T19788" i="2"/>
  <c r="T19789" i="2"/>
  <c r="T32838" i="2"/>
  <c r="T19790" i="2"/>
  <c r="T19791" i="2"/>
  <c r="T32839" i="2"/>
  <c r="T19792" i="2"/>
  <c r="T32840" i="2"/>
  <c r="T19793" i="2"/>
  <c r="T19794" i="2"/>
  <c r="T32841" i="2"/>
  <c r="T19795" i="2"/>
  <c r="T32842" i="2"/>
  <c r="T19796" i="2"/>
  <c r="T19797" i="2"/>
  <c r="T19798" i="2"/>
  <c r="T32843" i="2"/>
  <c r="T19799" i="2"/>
  <c r="T19800" i="2"/>
  <c r="T19801" i="2"/>
  <c r="T19802" i="2"/>
  <c r="T19803" i="2"/>
  <c r="T19804" i="2"/>
  <c r="T32844" i="2"/>
  <c r="T32845" i="2"/>
  <c r="T32846" i="2"/>
  <c r="T32847" i="2"/>
  <c r="T32848" i="2"/>
  <c r="T32849" i="2"/>
  <c r="T19805" i="2"/>
  <c r="T19806" i="2"/>
  <c r="T32850" i="2"/>
  <c r="T19807" i="2"/>
  <c r="T32851" i="2"/>
  <c r="T32852" i="2"/>
  <c r="T32853" i="2"/>
  <c r="T32854" i="2"/>
  <c r="T19808" i="2"/>
  <c r="T19809" i="2"/>
  <c r="T32855" i="2"/>
  <c r="T32856" i="2"/>
  <c r="T19810" i="2"/>
  <c r="T19811" i="2"/>
  <c r="T19812" i="2"/>
  <c r="T19813" i="2"/>
  <c r="T32857" i="2"/>
  <c r="T19814" i="2"/>
  <c r="T32858" i="2"/>
  <c r="T32859" i="2"/>
  <c r="T19815" i="2"/>
  <c r="T32860" i="2"/>
  <c r="T19816" i="2"/>
  <c r="T32861" i="2"/>
  <c r="T32862" i="2"/>
  <c r="T19817" i="2"/>
  <c r="T19818" i="2"/>
  <c r="T32863" i="2"/>
  <c r="T32864" i="2"/>
  <c r="T32865" i="2"/>
  <c r="T32866" i="2"/>
  <c r="T19819" i="2"/>
  <c r="T19820" i="2"/>
  <c r="T32867" i="2"/>
  <c r="T19821" i="2"/>
  <c r="T32868" i="2"/>
  <c r="T32869" i="2"/>
  <c r="T32870" i="2"/>
  <c r="T32871" i="2"/>
  <c r="T19822" i="2"/>
  <c r="T32872" i="2"/>
  <c r="T32873" i="2"/>
  <c r="T32874" i="2"/>
  <c r="T19823" i="2"/>
  <c r="T32875" i="2"/>
  <c r="T19824" i="2"/>
  <c r="T32876" i="2"/>
  <c r="T19825" i="2"/>
  <c r="T19826" i="2"/>
  <c r="T19827" i="2"/>
  <c r="T32877" i="2"/>
  <c r="T19828" i="2"/>
  <c r="T19829" i="2"/>
  <c r="T19830" i="2"/>
  <c r="T32878" i="2"/>
  <c r="T19831" i="2"/>
  <c r="T32879" i="2"/>
  <c r="T19832" i="2"/>
  <c r="T32880" i="2"/>
  <c r="T32881" i="2"/>
  <c r="T32882" i="2"/>
  <c r="T19833" i="2"/>
  <c r="T19834" i="2"/>
  <c r="T19835" i="2"/>
  <c r="T19836" i="2"/>
  <c r="T19837" i="2"/>
  <c r="T32883" i="2"/>
  <c r="T32884" i="2"/>
  <c r="T19838" i="2"/>
  <c r="T32885" i="2"/>
  <c r="T19839" i="2"/>
  <c r="T32886" i="2"/>
  <c r="T19840" i="2"/>
  <c r="T19841" i="2"/>
  <c r="T19842" i="2"/>
  <c r="T19843" i="2"/>
  <c r="T19844" i="2"/>
  <c r="T32887" i="2"/>
  <c r="T19845" i="2"/>
  <c r="T19846" i="2"/>
  <c r="T19847" i="2"/>
  <c r="T19848" i="2"/>
  <c r="T19849" i="2"/>
  <c r="T19850" i="2"/>
  <c r="T19851" i="2"/>
  <c r="T19852" i="2"/>
  <c r="T19853" i="2"/>
  <c r="T19854" i="2"/>
  <c r="T32888" i="2"/>
  <c r="T32889" i="2"/>
  <c r="T32890" i="2"/>
  <c r="T19855" i="2"/>
  <c r="T19856" i="2"/>
  <c r="T19857" i="2"/>
  <c r="T32891" i="2"/>
  <c r="T19858" i="2"/>
  <c r="T32892" i="2"/>
  <c r="T19859" i="2"/>
  <c r="T32893" i="2"/>
  <c r="T32894" i="2"/>
  <c r="T32895" i="2"/>
  <c r="T19860" i="2"/>
  <c r="T19861" i="2"/>
  <c r="T19862" i="2"/>
  <c r="T19863" i="2"/>
  <c r="T32896" i="2"/>
  <c r="T32897" i="2"/>
  <c r="T32898" i="2"/>
  <c r="T32899" i="2"/>
  <c r="T19864" i="2"/>
  <c r="T19865" i="2"/>
  <c r="T32900" i="2"/>
  <c r="T32901" i="2"/>
  <c r="T19866" i="2"/>
  <c r="T19867" i="2"/>
  <c r="T19868" i="2"/>
  <c r="T32902" i="2"/>
  <c r="T19869" i="2"/>
  <c r="T19870" i="2"/>
  <c r="T32903" i="2"/>
  <c r="T19871" i="2"/>
  <c r="T32904" i="2"/>
  <c r="T32905" i="2"/>
  <c r="T32906" i="2"/>
  <c r="T19872" i="2"/>
  <c r="T19873" i="2"/>
  <c r="T32907" i="2"/>
  <c r="T32908" i="2"/>
  <c r="T19874" i="2"/>
  <c r="T19875" i="2"/>
  <c r="T32909" i="2"/>
  <c r="T19876" i="2"/>
  <c r="T19877" i="2"/>
  <c r="T32910" i="2"/>
  <c r="T19878" i="2"/>
  <c r="T19879" i="2"/>
  <c r="T32911" i="2"/>
  <c r="T19880" i="2"/>
  <c r="T32912" i="2"/>
  <c r="T32913" i="2"/>
  <c r="T32914" i="2"/>
  <c r="T32915" i="2"/>
  <c r="T32916" i="2"/>
  <c r="T19881" i="2"/>
  <c r="T19882" i="2"/>
  <c r="T19883" i="2"/>
  <c r="T32917" i="2"/>
  <c r="T19884" i="2"/>
  <c r="T19885" i="2"/>
  <c r="T19886" i="2"/>
  <c r="T32918" i="2"/>
  <c r="T19887" i="2"/>
  <c r="T32919" i="2"/>
  <c r="T19888" i="2"/>
  <c r="T32920" i="2"/>
  <c r="T32921" i="2"/>
  <c r="T19889" i="2"/>
  <c r="T19890" i="2"/>
  <c r="T19891" i="2"/>
  <c r="T19892" i="2"/>
  <c r="T19893" i="2"/>
  <c r="T32922" i="2"/>
  <c r="T32923" i="2"/>
  <c r="T19894" i="2"/>
  <c r="T19895" i="2"/>
  <c r="T19896" i="2"/>
  <c r="T19897" i="2"/>
  <c r="T32924" i="2"/>
  <c r="T19898" i="2"/>
  <c r="T19899" i="2"/>
  <c r="T19900" i="2"/>
  <c r="T32925" i="2"/>
  <c r="T19901" i="2"/>
  <c r="T32926" i="2"/>
  <c r="T32927" i="2"/>
  <c r="T19902" i="2"/>
  <c r="T19903" i="2"/>
  <c r="T19904" i="2"/>
  <c r="T19905" i="2"/>
  <c r="T19906" i="2"/>
  <c r="T32928" i="2"/>
  <c r="T32929" i="2"/>
  <c r="T19907" i="2"/>
  <c r="T19908" i="2"/>
  <c r="T19909" i="2"/>
  <c r="T19910" i="2"/>
  <c r="T32930" i="2"/>
  <c r="T32931" i="2"/>
  <c r="T19911" i="2"/>
  <c r="T19912" i="2"/>
  <c r="T19913" i="2"/>
  <c r="T19914" i="2"/>
  <c r="T19915" i="2"/>
  <c r="T32932" i="2"/>
  <c r="T19916" i="2"/>
  <c r="T32933" i="2"/>
  <c r="T19917" i="2"/>
  <c r="T32934" i="2"/>
  <c r="T19918" i="2"/>
  <c r="T19919" i="2"/>
  <c r="T19920" i="2"/>
  <c r="T19921" i="2"/>
  <c r="T19922" i="2"/>
  <c r="T19923" i="2"/>
  <c r="T19924" i="2"/>
  <c r="T32935" i="2"/>
  <c r="T19925" i="2"/>
  <c r="T19926" i="2"/>
  <c r="T19927" i="2"/>
  <c r="T19928" i="2"/>
  <c r="T19929" i="2"/>
  <c r="T19930" i="2"/>
  <c r="T19931" i="2"/>
  <c r="T32936" i="2"/>
  <c r="T19932" i="2"/>
  <c r="T32937" i="2"/>
  <c r="T19933" i="2"/>
  <c r="T19934" i="2"/>
  <c r="T19935" i="2"/>
  <c r="T19936" i="2"/>
  <c r="T19937" i="2"/>
  <c r="T32938" i="2"/>
  <c r="T19938" i="2"/>
  <c r="T32939" i="2"/>
  <c r="T32940" i="2"/>
  <c r="T32941" i="2"/>
  <c r="T32942" i="2"/>
  <c r="T19939" i="2"/>
  <c r="T32943" i="2"/>
  <c r="T19940" i="2"/>
  <c r="T19941" i="2"/>
  <c r="T19942" i="2"/>
  <c r="T32944" i="2"/>
  <c r="T19943" i="2"/>
  <c r="T32945" i="2"/>
  <c r="T32946" i="2"/>
  <c r="T32947" i="2"/>
  <c r="T32948" i="2"/>
  <c r="T19944" i="2"/>
  <c r="T19945" i="2"/>
  <c r="T19946" i="2"/>
  <c r="T32949" i="2"/>
  <c r="T19947" i="2"/>
  <c r="T32950" i="2"/>
  <c r="T32951" i="2"/>
  <c r="T32952" i="2"/>
  <c r="T19948" i="2"/>
  <c r="T19949" i="2"/>
  <c r="T19950" i="2"/>
  <c r="T19951" i="2"/>
  <c r="T19952" i="2"/>
  <c r="T32953" i="2"/>
  <c r="T19953" i="2"/>
  <c r="T32954" i="2"/>
  <c r="T32955" i="2"/>
  <c r="T19954" i="2"/>
  <c r="T19955" i="2"/>
  <c r="T32956" i="2"/>
  <c r="T32957" i="2"/>
  <c r="T19956" i="2"/>
  <c r="T19957" i="2"/>
  <c r="T19958" i="2"/>
  <c r="T32958" i="2"/>
  <c r="T32959" i="2"/>
  <c r="T19959" i="2"/>
  <c r="T32960" i="2"/>
  <c r="T32961" i="2"/>
  <c r="T19960" i="2"/>
  <c r="T32962" i="2"/>
  <c r="T19961" i="2"/>
  <c r="T19962" i="2"/>
  <c r="T32963" i="2"/>
  <c r="T19963" i="2"/>
  <c r="T32964" i="2"/>
  <c r="T19964" i="2"/>
  <c r="T32965" i="2"/>
  <c r="T19965" i="2"/>
  <c r="T32966" i="2"/>
  <c r="T19966" i="2"/>
  <c r="T32967" i="2"/>
  <c r="T19967" i="2"/>
  <c r="T19968" i="2"/>
  <c r="T19969" i="2"/>
  <c r="T19970" i="2"/>
  <c r="T32968" i="2"/>
  <c r="T19971" i="2"/>
  <c r="T19972" i="2"/>
  <c r="T19973" i="2"/>
  <c r="T19974" i="2"/>
  <c r="T32969" i="2"/>
  <c r="T19975" i="2"/>
  <c r="T19976" i="2"/>
  <c r="T32970" i="2"/>
  <c r="T19977" i="2"/>
  <c r="T19978" i="2"/>
  <c r="T19979" i="2"/>
  <c r="T32971" i="2"/>
  <c r="T19980" i="2"/>
  <c r="T19981" i="2"/>
  <c r="T19982" i="2"/>
  <c r="T19983" i="2"/>
  <c r="T32972" i="2"/>
  <c r="T32973" i="2"/>
  <c r="T19984" i="2"/>
  <c r="T32974" i="2"/>
  <c r="T19985" i="2"/>
  <c r="T19986" i="2"/>
  <c r="T19987" i="2"/>
  <c r="T32975" i="2"/>
  <c r="T19988" i="2"/>
  <c r="T19989" i="2"/>
  <c r="T32976" i="2"/>
  <c r="T19990" i="2"/>
  <c r="T19991" i="2"/>
  <c r="T19992" i="2"/>
  <c r="T19993" i="2"/>
  <c r="T19994" i="2"/>
  <c r="T19995" i="2"/>
  <c r="T19996" i="2"/>
  <c r="T32977" i="2"/>
  <c r="T32978" i="2"/>
  <c r="T32979" i="2"/>
  <c r="T32980" i="2"/>
  <c r="T19997" i="2"/>
  <c r="T19998" i="2"/>
  <c r="T19999" i="2"/>
  <c r="T20000" i="2"/>
  <c r="T32981" i="2"/>
  <c r="T32982" i="2"/>
  <c r="T32983" i="2"/>
  <c r="T20001" i="2"/>
  <c r="T32984" i="2"/>
  <c r="T20002" i="2"/>
  <c r="T32985" i="2"/>
  <c r="T32986" i="2"/>
  <c r="T32987" i="2"/>
  <c r="T32988" i="2"/>
  <c r="T20003" i="2"/>
  <c r="T20004" i="2"/>
  <c r="T32989" i="2"/>
  <c r="T20005" i="2"/>
  <c r="T20006" i="2"/>
  <c r="T32990" i="2"/>
  <c r="T20007" i="2"/>
  <c r="T20008" i="2"/>
  <c r="T32991" i="2"/>
  <c r="T20009" i="2"/>
  <c r="T20010" i="2"/>
  <c r="T32992" i="2"/>
  <c r="T20011" i="2"/>
  <c r="T20012" i="2"/>
  <c r="T20013" i="2"/>
  <c r="T32993" i="2"/>
  <c r="T20014" i="2"/>
  <c r="T32994" i="2"/>
  <c r="T20015" i="2"/>
  <c r="T32995" i="2"/>
  <c r="T20016" i="2"/>
  <c r="T20017" i="2"/>
  <c r="T20018" i="2"/>
  <c r="T32996" i="2"/>
  <c r="T32997" i="2"/>
  <c r="T20019" i="2"/>
  <c r="T32998" i="2"/>
  <c r="T32999" i="2"/>
  <c r="T20020" i="2"/>
  <c r="T20021" i="2"/>
  <c r="T20022" i="2"/>
  <c r="T20023" i="2"/>
  <c r="T20024" i="2"/>
  <c r="T20025" i="2"/>
  <c r="T20026" i="2"/>
  <c r="T20027" i="2"/>
  <c r="T20028" i="2"/>
  <c r="T20029" i="2"/>
  <c r="T20030" i="2"/>
  <c r="T20031" i="2"/>
  <c r="T33000" i="2"/>
  <c r="T20032" i="2"/>
  <c r="T33001" i="2"/>
  <c r="T20033" i="2"/>
  <c r="T33002" i="2"/>
  <c r="T20034" i="2"/>
  <c r="T20035" i="2"/>
  <c r="T20036" i="2"/>
  <c r="T33003" i="2"/>
  <c r="T20037" i="2"/>
  <c r="T20038" i="2"/>
  <c r="T33004" i="2"/>
  <c r="T33005" i="2"/>
  <c r="T33006" i="2"/>
  <c r="T33007" i="2"/>
  <c r="T20039" i="2"/>
  <c r="T33008" i="2"/>
  <c r="T33009" i="2"/>
  <c r="T20040" i="2"/>
  <c r="T33010" i="2"/>
  <c r="T33011" i="2"/>
  <c r="T20041" i="2"/>
  <c r="T20042" i="2"/>
  <c r="T33012" i="2"/>
  <c r="T33013" i="2"/>
  <c r="T20043" i="2"/>
  <c r="T20044" i="2"/>
  <c r="T20045" i="2"/>
  <c r="T20046" i="2"/>
  <c r="T20047" i="2"/>
  <c r="T20048" i="2"/>
  <c r="T20049" i="2"/>
  <c r="T20050" i="2"/>
  <c r="T33014" i="2"/>
  <c r="T33015" i="2"/>
  <c r="T33016" i="2"/>
  <c r="T20051" i="2"/>
  <c r="T33017" i="2"/>
  <c r="T20052" i="2"/>
  <c r="T20053" i="2"/>
  <c r="T33018" i="2"/>
  <c r="T33019" i="2"/>
  <c r="T20054" i="2"/>
  <c r="T20055" i="2"/>
  <c r="T20056" i="2"/>
  <c r="T20057" i="2"/>
  <c r="T20058" i="2"/>
  <c r="T20059" i="2"/>
  <c r="T20060" i="2"/>
  <c r="T20061" i="2"/>
  <c r="T20062" i="2"/>
  <c r="T33020" i="2"/>
  <c r="T33021" i="2"/>
  <c r="T33022" i="2"/>
  <c r="T33023" i="2"/>
  <c r="T20063" i="2"/>
  <c r="T20064" i="2"/>
  <c r="T20065" i="2"/>
  <c r="T20066" i="2"/>
  <c r="T33024" i="2"/>
  <c r="T20067" i="2"/>
  <c r="T33025" i="2"/>
  <c r="T33026" i="2"/>
  <c r="T20068" i="2"/>
  <c r="T20069" i="2"/>
  <c r="T33027" i="2"/>
  <c r="T20070" i="2"/>
  <c r="T20071" i="2"/>
  <c r="T33028" i="2"/>
  <c r="T20072" i="2"/>
  <c r="T33029" i="2"/>
  <c r="T33030" i="2"/>
  <c r="T20073" i="2"/>
  <c r="T20074" i="2"/>
  <c r="T33031" i="2"/>
  <c r="T33032" i="2"/>
  <c r="T20075" i="2"/>
  <c r="T20076" i="2"/>
  <c r="T33033" i="2"/>
  <c r="T20077" i="2"/>
  <c r="T20078" i="2"/>
  <c r="T20079" i="2"/>
  <c r="T33034" i="2"/>
  <c r="T20080" i="2"/>
  <c r="T20081" i="2"/>
  <c r="T20082" i="2"/>
  <c r="T33035" i="2"/>
  <c r="T33036" i="2"/>
  <c r="T33037" i="2"/>
  <c r="T20083" i="2"/>
  <c r="T20084" i="2"/>
  <c r="T33038" i="2"/>
  <c r="T20085" i="2"/>
  <c r="T33039" i="2"/>
  <c r="T33040" i="2"/>
  <c r="T20086" i="2"/>
  <c r="T20087" i="2"/>
  <c r="T33041" i="2"/>
  <c r="T33042" i="2"/>
  <c r="T20088" i="2"/>
  <c r="T33043" i="2"/>
  <c r="T20089" i="2"/>
  <c r="T33044" i="2"/>
  <c r="T20090" i="2"/>
  <c r="T20091" i="2"/>
  <c r="T33045" i="2"/>
  <c r="T20092" i="2"/>
  <c r="T20093" i="2"/>
  <c r="T20094" i="2"/>
  <c r="T20095" i="2"/>
  <c r="T20096" i="2"/>
  <c r="T33046" i="2"/>
  <c r="T20097" i="2"/>
  <c r="T20098" i="2"/>
  <c r="T20099" i="2"/>
  <c r="T20100" i="2"/>
  <c r="T33047" i="2"/>
  <c r="T20101" i="2"/>
  <c r="T20102" i="2"/>
  <c r="T33048" i="2"/>
  <c r="T20103" i="2"/>
  <c r="T20104" i="2"/>
  <c r="T20105" i="2"/>
  <c r="T20106" i="2"/>
  <c r="T33049" i="2"/>
  <c r="T20107" i="2"/>
  <c r="T33050" i="2"/>
  <c r="T33051" i="2"/>
  <c r="T33052" i="2"/>
  <c r="T33053" i="2"/>
  <c r="T33054" i="2"/>
  <c r="T33055" i="2"/>
  <c r="T33056" i="2"/>
  <c r="T20108" i="2"/>
  <c r="T33057" i="2"/>
  <c r="T20109" i="2"/>
  <c r="T33058" i="2"/>
  <c r="T20110" i="2"/>
  <c r="T20111" i="2"/>
  <c r="T20112" i="2"/>
  <c r="T20113" i="2"/>
  <c r="T33059" i="2"/>
  <c r="T20114" i="2"/>
  <c r="T20115" i="2"/>
  <c r="T33060" i="2"/>
  <c r="T20116" i="2"/>
  <c r="T20117" i="2"/>
  <c r="T20118" i="2"/>
  <c r="T20119" i="2"/>
  <c r="T20120" i="2"/>
  <c r="T33061" i="2"/>
  <c r="T20121" i="2"/>
  <c r="T20122" i="2"/>
  <c r="T33062" i="2"/>
  <c r="T20123" i="2"/>
  <c r="T20124" i="2"/>
  <c r="T20125" i="2"/>
  <c r="T33063" i="2"/>
  <c r="T20126" i="2"/>
  <c r="T20127" i="2"/>
  <c r="T20128" i="2"/>
  <c r="T33064" i="2"/>
  <c r="T20129" i="2"/>
  <c r="T33065" i="2"/>
  <c r="T33066" i="2"/>
  <c r="T20130" i="2"/>
  <c r="T20131" i="2"/>
  <c r="T33067" i="2"/>
  <c r="T33068" i="2"/>
  <c r="T20132" i="2"/>
  <c r="T20133" i="2"/>
  <c r="T33069" i="2"/>
  <c r="T20134" i="2"/>
  <c r="T20135" i="2"/>
  <c r="T33070" i="2"/>
  <c r="T20136" i="2"/>
  <c r="T20137" i="2"/>
  <c r="T20138" i="2"/>
  <c r="T20139" i="2"/>
  <c r="T33071" i="2"/>
  <c r="T20140" i="2"/>
  <c r="T33072" i="2"/>
  <c r="T33073" i="2"/>
  <c r="T20141" i="2"/>
  <c r="T33074" i="2"/>
  <c r="T33075" i="2"/>
  <c r="T33076" i="2"/>
  <c r="T20142" i="2"/>
  <c r="T20143" i="2"/>
  <c r="T20144" i="2"/>
  <c r="T33077" i="2"/>
  <c r="T20145" i="2"/>
  <c r="T33078" i="2"/>
  <c r="T20146" i="2"/>
  <c r="T33079" i="2"/>
  <c r="T33080" i="2"/>
  <c r="T20147" i="2"/>
  <c r="T33081" i="2"/>
  <c r="T20148" i="2"/>
  <c r="T33082" i="2"/>
  <c r="T33083" i="2"/>
  <c r="T33084" i="2"/>
  <c r="T33085" i="2"/>
  <c r="T33086" i="2"/>
  <c r="T20149" i="2"/>
  <c r="T20150" i="2"/>
  <c r="T20151" i="2"/>
  <c r="T20152" i="2"/>
  <c r="T20153" i="2"/>
  <c r="T20154" i="2"/>
  <c r="T20155" i="2"/>
  <c r="T20156" i="2"/>
  <c r="T20157" i="2"/>
  <c r="T20158" i="2"/>
  <c r="T20159" i="2"/>
  <c r="T20160" i="2"/>
  <c r="T20161" i="2"/>
  <c r="T20162" i="2"/>
  <c r="T20163" i="2"/>
  <c r="T20164" i="2"/>
  <c r="T20165" i="2"/>
  <c r="T20166" i="2"/>
  <c r="T20167" i="2"/>
  <c r="T20168" i="2"/>
  <c r="T33087" i="2"/>
  <c r="T20169" i="2"/>
  <c r="T20170" i="2"/>
  <c r="T20171" i="2"/>
  <c r="T20172" i="2"/>
  <c r="T33088" i="2"/>
  <c r="T20173" i="2"/>
  <c r="T20174" i="2"/>
  <c r="T33089" i="2"/>
  <c r="T20175" i="2"/>
  <c r="T33090" i="2"/>
  <c r="T33091" i="2"/>
  <c r="T20176" i="2"/>
  <c r="T33092" i="2"/>
  <c r="T20177" i="2"/>
  <c r="T20178" i="2"/>
  <c r="T20179" i="2"/>
  <c r="T20180" i="2"/>
  <c r="T33093" i="2"/>
  <c r="T20181" i="2"/>
  <c r="T20182" i="2"/>
  <c r="T33094" i="2"/>
  <c r="T20183" i="2"/>
  <c r="T20184" i="2"/>
  <c r="T20185" i="2"/>
  <c r="T20186" i="2"/>
  <c r="T20187" i="2"/>
  <c r="T20188" i="2"/>
  <c r="T33095" i="2"/>
  <c r="T20189" i="2"/>
  <c r="T20190" i="2"/>
  <c r="T33096" i="2"/>
  <c r="T33097" i="2"/>
  <c r="T20191" i="2"/>
  <c r="T20192" i="2"/>
  <c r="T20193" i="2"/>
  <c r="T33098" i="2"/>
  <c r="T33099" i="2"/>
  <c r="T33100" i="2"/>
  <c r="T33101" i="2"/>
  <c r="T20194" i="2"/>
  <c r="T20195" i="2"/>
  <c r="T20196" i="2"/>
  <c r="T20197" i="2"/>
  <c r="T20198" i="2"/>
  <c r="T20199" i="2"/>
  <c r="T33102" i="2"/>
  <c r="T20200" i="2"/>
  <c r="T33103" i="2"/>
  <c r="T33104" i="2"/>
  <c r="T33105" i="2"/>
  <c r="T20201" i="2"/>
  <c r="T20202" i="2"/>
  <c r="T20203" i="2"/>
  <c r="T20204" i="2"/>
  <c r="T33106" i="2"/>
  <c r="T33107" i="2"/>
  <c r="T20205" i="2"/>
  <c r="T20206" i="2"/>
  <c r="T20207" i="2"/>
  <c r="T33108" i="2"/>
  <c r="T33109" i="2"/>
  <c r="T33110" i="2"/>
  <c r="T20208" i="2"/>
  <c r="T33111" i="2"/>
  <c r="T33112" i="2"/>
  <c r="T20209" i="2"/>
  <c r="T20210" i="2"/>
  <c r="T33113" i="2"/>
  <c r="T33114" i="2"/>
  <c r="T20211" i="2"/>
  <c r="T20212" i="2"/>
  <c r="T33115" i="2"/>
  <c r="T33116" i="2"/>
  <c r="T20213" i="2"/>
  <c r="T33117" i="2"/>
  <c r="T20214" i="2"/>
  <c r="T20215" i="2"/>
  <c r="T33118" i="2"/>
  <c r="T33119" i="2"/>
  <c r="T33120" i="2"/>
  <c r="T33121" i="2"/>
  <c r="T20216" i="2"/>
  <c r="T20217" i="2"/>
  <c r="T33122" i="2"/>
  <c r="T33123" i="2"/>
  <c r="T20218" i="2"/>
  <c r="T33124" i="2"/>
  <c r="T33125" i="2"/>
  <c r="T33126" i="2"/>
  <c r="T33127" i="2"/>
  <c r="T33128" i="2"/>
  <c r="T33129" i="2"/>
  <c r="T33130" i="2"/>
  <c r="T33131" i="2"/>
  <c r="T33132" i="2"/>
  <c r="T20219" i="2"/>
  <c r="T20220" i="2"/>
  <c r="T20221" i="2"/>
  <c r="T33133" i="2"/>
  <c r="T33134" i="2"/>
  <c r="T20222" i="2"/>
  <c r="T20223" i="2"/>
  <c r="T33135" i="2"/>
  <c r="T20224" i="2"/>
  <c r="T20225" i="2"/>
  <c r="T20226" i="2"/>
  <c r="T20227" i="2"/>
  <c r="T20228" i="2"/>
  <c r="T33136" i="2"/>
  <c r="T33137" i="2"/>
  <c r="T33138" i="2"/>
  <c r="T33139" i="2"/>
  <c r="T33140" i="2"/>
  <c r="T20229" i="2"/>
  <c r="T33141" i="2"/>
  <c r="T20230" i="2"/>
  <c r="T20231" i="2"/>
  <c r="T33142" i="2"/>
  <c r="T33143" i="2"/>
  <c r="T33144" i="2"/>
  <c r="T33145" i="2"/>
  <c r="T33146" i="2"/>
  <c r="T33147" i="2"/>
  <c r="T20232" i="2"/>
  <c r="T20233" i="2"/>
  <c r="T20234" i="2"/>
  <c r="T20235" i="2"/>
  <c r="T20236" i="2"/>
  <c r="T20237" i="2"/>
  <c r="T33148" i="2"/>
  <c r="T33149" i="2"/>
  <c r="T20238" i="2"/>
  <c r="T20239" i="2"/>
  <c r="T20240" i="2"/>
  <c r="T20241" i="2"/>
  <c r="T20242" i="2"/>
  <c r="T20243" i="2"/>
  <c r="T20244" i="2"/>
  <c r="T20245" i="2"/>
  <c r="T20246" i="2"/>
  <c r="T20247" i="2"/>
  <c r="T20248" i="2"/>
  <c r="T20249" i="2"/>
  <c r="T20250" i="2"/>
  <c r="T33150" i="2"/>
  <c r="T20251" i="2"/>
  <c r="T20252" i="2"/>
  <c r="T33151" i="2"/>
  <c r="T33152" i="2"/>
  <c r="T20253" i="2"/>
  <c r="T33153" i="2"/>
  <c r="T33154" i="2"/>
  <c r="T20254" i="2"/>
  <c r="T20255" i="2"/>
  <c r="T20256" i="2"/>
  <c r="T33155" i="2"/>
  <c r="T33156" i="2"/>
  <c r="T20257" i="2"/>
  <c r="T33157" i="2"/>
  <c r="T20258" i="2"/>
  <c r="T20259" i="2"/>
  <c r="T20260" i="2"/>
  <c r="T20261" i="2"/>
  <c r="T33158" i="2"/>
  <c r="T20262" i="2"/>
  <c r="T33159" i="2"/>
  <c r="T33160" i="2"/>
  <c r="T33161" i="2"/>
  <c r="T33162" i="2"/>
  <c r="T20263" i="2"/>
  <c r="T20264" i="2"/>
  <c r="T33163" i="2"/>
  <c r="T33164" i="2"/>
  <c r="T33165" i="2"/>
  <c r="T33166" i="2"/>
  <c r="T33167" i="2"/>
  <c r="T33168" i="2"/>
  <c r="T33169" i="2"/>
  <c r="T20265" i="2"/>
  <c r="T20266" i="2"/>
  <c r="T33170" i="2"/>
  <c r="T33171" i="2"/>
  <c r="T33172" i="2"/>
  <c r="T33173" i="2"/>
  <c r="T20267" i="2"/>
  <c r="T20268" i="2"/>
  <c r="T20269" i="2"/>
  <c r="T20270" i="2"/>
  <c r="T33174" i="2"/>
  <c r="T33175" i="2"/>
  <c r="T33176" i="2"/>
  <c r="T20271" i="2"/>
  <c r="T33177" i="2"/>
  <c r="T33178" i="2"/>
  <c r="T20272" i="2"/>
  <c r="T20273" i="2"/>
  <c r="T20274" i="2"/>
  <c r="T20275" i="2"/>
  <c r="T20276" i="2"/>
  <c r="T20277" i="2"/>
  <c r="T33179" i="2"/>
  <c r="T20278" i="2"/>
  <c r="T33180" i="2"/>
  <c r="T33181" i="2"/>
  <c r="T20279" i="2"/>
  <c r="T20280" i="2"/>
  <c r="T20281" i="2"/>
  <c r="T33182" i="2"/>
  <c r="T20282" i="2"/>
  <c r="T20283" i="2"/>
  <c r="T20284" i="2"/>
  <c r="T33183" i="2"/>
  <c r="T33184" i="2"/>
  <c r="T33185" i="2"/>
  <c r="T33186" i="2"/>
  <c r="T33187" i="2"/>
  <c r="T33188" i="2"/>
  <c r="T20285" i="2"/>
  <c r="T20286" i="2"/>
  <c r="T20287" i="2"/>
  <c r="T33189" i="2"/>
  <c r="T20288" i="2"/>
  <c r="T33190" i="2"/>
  <c r="T33191" i="2"/>
  <c r="T20289" i="2"/>
  <c r="T20290" i="2"/>
  <c r="T20291" i="2"/>
  <c r="T20292" i="2"/>
  <c r="T33192" i="2"/>
  <c r="T33193" i="2"/>
  <c r="T20293" i="2"/>
  <c r="T33194" i="2"/>
  <c r="T20294" i="2"/>
  <c r="T20295" i="2"/>
  <c r="T33195" i="2"/>
  <c r="T33196" i="2"/>
  <c r="T20296" i="2"/>
  <c r="T20297" i="2"/>
  <c r="T20298" i="2"/>
  <c r="T20299" i="2"/>
  <c r="T20300" i="2"/>
  <c r="T33197" i="2"/>
  <c r="T20301" i="2"/>
  <c r="T20302" i="2"/>
  <c r="T33198" i="2"/>
  <c r="T33199" i="2"/>
  <c r="T20303" i="2"/>
  <c r="T20304" i="2"/>
  <c r="T20305" i="2"/>
  <c r="T20306" i="2"/>
  <c r="T33200" i="2"/>
  <c r="T33201" i="2"/>
  <c r="T20307" i="2"/>
  <c r="T20308" i="2"/>
  <c r="T20309" i="2"/>
  <c r="T33202" i="2"/>
  <c r="T20310" i="2"/>
  <c r="T20311" i="2"/>
  <c r="T20312" i="2"/>
  <c r="T20313" i="2"/>
  <c r="T20314" i="2"/>
  <c r="T20315" i="2"/>
  <c r="T33203" i="2"/>
  <c r="T20316" i="2"/>
  <c r="T20317" i="2"/>
  <c r="T20318" i="2"/>
  <c r="T20319" i="2"/>
  <c r="T20320" i="2"/>
  <c r="T20321" i="2"/>
  <c r="T20322" i="2"/>
  <c r="T20323" i="2"/>
  <c r="T20324" i="2"/>
  <c r="T20325" i="2"/>
  <c r="T20326" i="2"/>
  <c r="T20327" i="2"/>
  <c r="T33204" i="2"/>
  <c r="T20328" i="2"/>
  <c r="T20329" i="2"/>
  <c r="T33205" i="2"/>
  <c r="T20330" i="2"/>
  <c r="T33206" i="2"/>
  <c r="T20331" i="2"/>
  <c r="T20332" i="2"/>
  <c r="T20333" i="2"/>
  <c r="T33207" i="2"/>
  <c r="T20334" i="2"/>
  <c r="T20335" i="2"/>
  <c r="T20336" i="2"/>
  <c r="T33208" i="2"/>
  <c r="T20337" i="2"/>
  <c r="T20338" i="2"/>
  <c r="T20339" i="2"/>
  <c r="T20340" i="2"/>
  <c r="T20341" i="2"/>
  <c r="T20342" i="2"/>
  <c r="T33209" i="2"/>
  <c r="T20343" i="2"/>
  <c r="T33210" i="2"/>
  <c r="T33211" i="2"/>
  <c r="T20344" i="2"/>
  <c r="T33212" i="2"/>
  <c r="T33213" i="2"/>
  <c r="T33214" i="2"/>
  <c r="T20345" i="2"/>
  <c r="T20346" i="2"/>
  <c r="T33215" i="2"/>
  <c r="T33216" i="2"/>
  <c r="T20347" i="2"/>
  <c r="T33217" i="2"/>
  <c r="T33218" i="2"/>
  <c r="T20348" i="2"/>
  <c r="T33219" i="2"/>
  <c r="T33220" i="2"/>
  <c r="T20349" i="2"/>
  <c r="T20350" i="2"/>
  <c r="T20351" i="2"/>
  <c r="T33221" i="2"/>
  <c r="T20352" i="2"/>
  <c r="T20353" i="2"/>
  <c r="T20354" i="2"/>
  <c r="T33222" i="2"/>
  <c r="T33223" i="2"/>
  <c r="T20355" i="2"/>
  <c r="T20356" i="2"/>
  <c r="T20357" i="2"/>
  <c r="T20358" i="2"/>
  <c r="T20359" i="2"/>
  <c r="T33224" i="2"/>
  <c r="T20360" i="2"/>
  <c r="T20361" i="2"/>
  <c r="T20362" i="2"/>
  <c r="T20363" i="2"/>
  <c r="T20364" i="2"/>
  <c r="T20365" i="2"/>
  <c r="T20366" i="2"/>
  <c r="T20367" i="2"/>
  <c r="T20368" i="2"/>
  <c r="T20369" i="2"/>
  <c r="T20370" i="2"/>
  <c r="T20371" i="2"/>
  <c r="T20372" i="2"/>
  <c r="T33225" i="2"/>
  <c r="T20373" i="2"/>
  <c r="T20374" i="2"/>
  <c r="T33226" i="2"/>
  <c r="T20375" i="2"/>
  <c r="T33227" i="2"/>
  <c r="T33228" i="2"/>
  <c r="T33229" i="2"/>
  <c r="T20376" i="2"/>
  <c r="T20377" i="2"/>
  <c r="T20378" i="2"/>
  <c r="T20379" i="2"/>
  <c r="T20380" i="2"/>
  <c r="T20381" i="2"/>
  <c r="T33230" i="2"/>
  <c r="T33231" i="2"/>
  <c r="T20382" i="2"/>
  <c r="T20383" i="2"/>
  <c r="T20384" i="2"/>
  <c r="T20385" i="2"/>
  <c r="T20386" i="2"/>
  <c r="T20387" i="2"/>
  <c r="T33232" i="2"/>
  <c r="T20388" i="2"/>
  <c r="T20389" i="2"/>
  <c r="T33233" i="2"/>
  <c r="T33234" i="2"/>
  <c r="T33235" i="2"/>
  <c r="T33236" i="2"/>
  <c r="T20390" i="2"/>
  <c r="T33237" i="2"/>
  <c r="T33238" i="2"/>
  <c r="T20391" i="2"/>
  <c r="T20392" i="2"/>
  <c r="T20393" i="2"/>
  <c r="T20394" i="2"/>
  <c r="T20395" i="2"/>
  <c r="T20396" i="2"/>
  <c r="T20397" i="2"/>
  <c r="T33239" i="2"/>
  <c r="T20398" i="2"/>
  <c r="T20399" i="2"/>
  <c r="T33240" i="2"/>
  <c r="T20400" i="2"/>
  <c r="T20401" i="2"/>
  <c r="T33241" i="2"/>
  <c r="T20402" i="2"/>
  <c r="T20403" i="2"/>
  <c r="T20404" i="2"/>
  <c r="T20405" i="2"/>
  <c r="T20406" i="2"/>
  <c r="T33242" i="2"/>
  <c r="T20407" i="2"/>
  <c r="T33243" i="2"/>
  <c r="T33244" i="2"/>
  <c r="T20408" i="2"/>
  <c r="T20409" i="2"/>
  <c r="T20410" i="2"/>
  <c r="T20411" i="2"/>
  <c r="T33245" i="2"/>
  <c r="T20412" i="2"/>
  <c r="T33246" i="2"/>
  <c r="T20413" i="2"/>
  <c r="T33247" i="2"/>
  <c r="T33248" i="2"/>
  <c r="T20414" i="2"/>
  <c r="T33249" i="2"/>
  <c r="T20415" i="2"/>
  <c r="T20416" i="2"/>
  <c r="T33250" i="2"/>
  <c r="T33251" i="2"/>
  <c r="T33252" i="2"/>
  <c r="T20417" i="2"/>
  <c r="T20418" i="2"/>
  <c r="T20419" i="2"/>
  <c r="T20420" i="2"/>
  <c r="T20421" i="2"/>
  <c r="T20422" i="2"/>
  <c r="T33253" i="2"/>
  <c r="T20423" i="2"/>
  <c r="T20424" i="2"/>
  <c r="T33254" i="2"/>
  <c r="T20425" i="2"/>
  <c r="T20426" i="2"/>
  <c r="T20427" i="2"/>
  <c r="T20428" i="2"/>
  <c r="T20429" i="2"/>
  <c r="T20430" i="2"/>
  <c r="T20431" i="2"/>
  <c r="T20432" i="2"/>
  <c r="T33255" i="2"/>
  <c r="T33256" i="2"/>
  <c r="T20433" i="2"/>
  <c r="T20434" i="2"/>
  <c r="T20435" i="2"/>
  <c r="T33257" i="2"/>
  <c r="T20436" i="2"/>
  <c r="T20437" i="2"/>
  <c r="T20438" i="2"/>
  <c r="T33258" i="2"/>
  <c r="T33259" i="2"/>
  <c r="T33260" i="2"/>
  <c r="T20439" i="2"/>
  <c r="T33261" i="2"/>
  <c r="T33262" i="2"/>
  <c r="T33263" i="2"/>
  <c r="T20440" i="2"/>
  <c r="T33264" i="2"/>
  <c r="T20441" i="2"/>
  <c r="T20442" i="2"/>
  <c r="T20443" i="2"/>
  <c r="T33265" i="2"/>
  <c r="T33266" i="2"/>
  <c r="T33267" i="2"/>
  <c r="T20444" i="2"/>
  <c r="T20445" i="2"/>
  <c r="T33268" i="2"/>
  <c r="T20446" i="2"/>
  <c r="T20447" i="2"/>
  <c r="T20448" i="2"/>
  <c r="T20449" i="2"/>
  <c r="T20450" i="2"/>
  <c r="T20451" i="2"/>
  <c r="T20452" i="2"/>
  <c r="T20453" i="2"/>
  <c r="T20454" i="2"/>
  <c r="T20455" i="2"/>
  <c r="T20456" i="2"/>
  <c r="T20457" i="2"/>
  <c r="T20458" i="2"/>
  <c r="T20459" i="2"/>
  <c r="T20460" i="2"/>
  <c r="T20461" i="2"/>
  <c r="T20462" i="2"/>
  <c r="T20463" i="2"/>
  <c r="T33269" i="2"/>
  <c r="T20464" i="2"/>
  <c r="T20465" i="2"/>
  <c r="T33270" i="2"/>
  <c r="T33271" i="2"/>
  <c r="T20466" i="2"/>
  <c r="T20467" i="2"/>
  <c r="T20468" i="2"/>
  <c r="T20469" i="2"/>
  <c r="T20470" i="2"/>
  <c r="T20471" i="2"/>
  <c r="T20472" i="2"/>
  <c r="T20473" i="2"/>
  <c r="T20474" i="2"/>
  <c r="T20475" i="2"/>
  <c r="T20476" i="2"/>
  <c r="T33272" i="2"/>
  <c r="T33273" i="2"/>
  <c r="T20477" i="2"/>
  <c r="T20478" i="2"/>
  <c r="T33274" i="2"/>
  <c r="T20479" i="2"/>
  <c r="T33275" i="2"/>
  <c r="T33276" i="2"/>
  <c r="T20480" i="2"/>
  <c r="T20481" i="2"/>
  <c r="T33277" i="2"/>
  <c r="T33278" i="2"/>
  <c r="T33279" i="2"/>
  <c r="T20482" i="2"/>
  <c r="T20483" i="2"/>
  <c r="T33280" i="2"/>
  <c r="T33281" i="2"/>
  <c r="T20484" i="2"/>
  <c r="T20485" i="2"/>
  <c r="T20486" i="2"/>
  <c r="T20487" i="2"/>
  <c r="T20488" i="2"/>
  <c r="T20489" i="2"/>
  <c r="T33282" i="2"/>
  <c r="T20490" i="2"/>
  <c r="T20491" i="2"/>
  <c r="T20492" i="2"/>
  <c r="T20493" i="2"/>
  <c r="T20494" i="2"/>
  <c r="T33283" i="2"/>
  <c r="T20495" i="2"/>
  <c r="T20496" i="2"/>
  <c r="T20497" i="2"/>
  <c r="T20498" i="2"/>
  <c r="T33284" i="2"/>
  <c r="T20499" i="2"/>
  <c r="T20500" i="2"/>
  <c r="T20501" i="2"/>
  <c r="T33285" i="2"/>
  <c r="T20502" i="2"/>
  <c r="T20503" i="2"/>
  <c r="T33286" i="2"/>
  <c r="T33287" i="2"/>
  <c r="T20504" i="2"/>
  <c r="T20505" i="2"/>
  <c r="T20506" i="2"/>
  <c r="T33288" i="2"/>
  <c r="T20507" i="2"/>
  <c r="T20508" i="2"/>
  <c r="T33289" i="2"/>
  <c r="T20509" i="2"/>
  <c r="T20510" i="2"/>
  <c r="T33290" i="2"/>
  <c r="T33291" i="2"/>
  <c r="T20511" i="2"/>
  <c r="T20512" i="2"/>
  <c r="T20513" i="2"/>
  <c r="T33292" i="2"/>
  <c r="T20514" i="2"/>
  <c r="T33293" i="2"/>
  <c r="T33294" i="2"/>
  <c r="T33295" i="2"/>
  <c r="T20515" i="2"/>
  <c r="T20516" i="2"/>
  <c r="T33296" i="2"/>
  <c r="T33297" i="2"/>
  <c r="T20517" i="2"/>
  <c r="T20518" i="2"/>
  <c r="T33298" i="2"/>
  <c r="T20519" i="2"/>
  <c r="T20520" i="2"/>
  <c r="T20521" i="2"/>
  <c r="T33299" i="2"/>
  <c r="T20522" i="2"/>
  <c r="T20523" i="2"/>
  <c r="T20524" i="2"/>
  <c r="T33300" i="2"/>
  <c r="T20525" i="2"/>
  <c r="T33301" i="2"/>
  <c r="T20526" i="2"/>
  <c r="T20527" i="2"/>
  <c r="T20528" i="2"/>
  <c r="T20529" i="2"/>
  <c r="T20530" i="2"/>
  <c r="T20531" i="2"/>
  <c r="T20532" i="2"/>
  <c r="T20533" i="2"/>
  <c r="T20534" i="2"/>
  <c r="T33302" i="2"/>
  <c r="T20535" i="2"/>
  <c r="T33303" i="2"/>
  <c r="T20536" i="2"/>
  <c r="T20537" i="2"/>
  <c r="T33304" i="2"/>
  <c r="T20538" i="2"/>
  <c r="T20539" i="2"/>
  <c r="T20540" i="2"/>
  <c r="T33305" i="2"/>
  <c r="T20541" i="2"/>
  <c r="T33306" i="2"/>
  <c r="T20542" i="2"/>
  <c r="T20543" i="2"/>
  <c r="T20544" i="2"/>
  <c r="T20545" i="2"/>
  <c r="T20546" i="2"/>
  <c r="T20547" i="2"/>
  <c r="T20548" i="2"/>
  <c r="T33307" i="2"/>
  <c r="T33308" i="2"/>
  <c r="T33309" i="2"/>
  <c r="T33310" i="2"/>
  <c r="T33311" i="2"/>
  <c r="T33312" i="2"/>
  <c r="T33313" i="2"/>
  <c r="T33314" i="2"/>
  <c r="T33315" i="2"/>
  <c r="T20549" i="2"/>
  <c r="T33316" i="2"/>
  <c r="T20550" i="2"/>
  <c r="T20551" i="2"/>
  <c r="T20552" i="2"/>
  <c r="T20553" i="2"/>
  <c r="T33317" i="2"/>
  <c r="T20554" i="2"/>
  <c r="T20555" i="2"/>
  <c r="T20556" i="2"/>
  <c r="T20557" i="2"/>
  <c r="T20558" i="2"/>
  <c r="T33318" i="2"/>
  <c r="T33319" i="2"/>
  <c r="T20559" i="2"/>
  <c r="T20560" i="2"/>
  <c r="T20561" i="2"/>
  <c r="T20562" i="2"/>
  <c r="T20563" i="2"/>
  <c r="T33320" i="2"/>
  <c r="T20564" i="2"/>
  <c r="T20565" i="2"/>
  <c r="T20566" i="2"/>
  <c r="T20567" i="2"/>
  <c r="T33321" i="2"/>
  <c r="T20568" i="2"/>
  <c r="T33322" i="2"/>
  <c r="T33323" i="2"/>
  <c r="T20569" i="2"/>
  <c r="T20570" i="2"/>
  <c r="T20571" i="2"/>
  <c r="T33324" i="2"/>
  <c r="T33325" i="2"/>
  <c r="T33326" i="2"/>
  <c r="T20572" i="2"/>
  <c r="T20573" i="2"/>
  <c r="T33327" i="2"/>
  <c r="T20574" i="2"/>
  <c r="T20575" i="2"/>
  <c r="T20576" i="2"/>
  <c r="T20577" i="2"/>
  <c r="T20578" i="2"/>
  <c r="T33328" i="2"/>
  <c r="T20579" i="2"/>
  <c r="T20580" i="2"/>
  <c r="T20581" i="2"/>
  <c r="T20582" i="2"/>
  <c r="T20583" i="2"/>
  <c r="T33329" i="2"/>
  <c r="T20584" i="2"/>
  <c r="T20585" i="2"/>
  <c r="T20586" i="2"/>
  <c r="T33330" i="2"/>
  <c r="T20587" i="2"/>
  <c r="T33331" i="2"/>
  <c r="T33332" i="2"/>
  <c r="T20588" i="2"/>
  <c r="T33333" i="2"/>
  <c r="T20589" i="2"/>
  <c r="T20590" i="2"/>
  <c r="T20591" i="2"/>
  <c r="T33334" i="2"/>
  <c r="T20592" i="2"/>
  <c r="T20593" i="2"/>
  <c r="T20594" i="2"/>
  <c r="T20595" i="2"/>
  <c r="T20596" i="2"/>
  <c r="T20597" i="2"/>
  <c r="T33335" i="2"/>
  <c r="T20598" i="2"/>
  <c r="T20599" i="2"/>
  <c r="T20600" i="2"/>
  <c r="T20601" i="2"/>
  <c r="T33336" i="2"/>
  <c r="T20602" i="2"/>
  <c r="T20603" i="2"/>
  <c r="T20604" i="2"/>
  <c r="T20605" i="2"/>
  <c r="T20606" i="2"/>
  <c r="T33337" i="2"/>
  <c r="T33338" i="2"/>
  <c r="T33339" i="2"/>
  <c r="T33340" i="2"/>
  <c r="T33341" i="2"/>
  <c r="T20607" i="2"/>
  <c r="T20608" i="2"/>
  <c r="T20609" i="2"/>
  <c r="T33342" i="2"/>
  <c r="T33343" i="2"/>
  <c r="T20610" i="2"/>
  <c r="T20611" i="2"/>
  <c r="T33344" i="2"/>
  <c r="T33345" i="2"/>
  <c r="T20612" i="2"/>
  <c r="T20613" i="2"/>
  <c r="T33346" i="2"/>
  <c r="T20614" i="2"/>
  <c r="T33347" i="2"/>
  <c r="T33348" i="2"/>
  <c r="T33349" i="2"/>
  <c r="T33350" i="2"/>
  <c r="T20615" i="2"/>
  <c r="T20616" i="2"/>
  <c r="T20617" i="2"/>
  <c r="T20618" i="2"/>
  <c r="T20619" i="2"/>
  <c r="T20620" i="2"/>
  <c r="T20621" i="2"/>
  <c r="T33351" i="2"/>
  <c r="T33352" i="2"/>
  <c r="T33353" i="2"/>
  <c r="T33354" i="2"/>
  <c r="T20622" i="2"/>
  <c r="T33355" i="2"/>
  <c r="T20623" i="2"/>
  <c r="T33356" i="2"/>
  <c r="T20624" i="2"/>
  <c r="T33357" i="2"/>
  <c r="T20625" i="2"/>
  <c r="T20626" i="2"/>
  <c r="T20627" i="2"/>
  <c r="T20628" i="2"/>
  <c r="T20629" i="2"/>
  <c r="T20630" i="2"/>
  <c r="T20631" i="2"/>
  <c r="T33358" i="2"/>
  <c r="T33359" i="2"/>
  <c r="T20632" i="2"/>
  <c r="T20633" i="2"/>
  <c r="T33360" i="2"/>
  <c r="T20634" i="2"/>
  <c r="T20635" i="2"/>
  <c r="T20636" i="2"/>
  <c r="T20637" i="2"/>
  <c r="T33361" i="2"/>
  <c r="T20638" i="2"/>
  <c r="T33362" i="2"/>
  <c r="T20639" i="2"/>
  <c r="T20640" i="2"/>
  <c r="T20641" i="2"/>
  <c r="T20642" i="2"/>
  <c r="T33363" i="2"/>
  <c r="T33364" i="2"/>
  <c r="T33365" i="2"/>
  <c r="T20643" i="2"/>
  <c r="T20644" i="2"/>
  <c r="T20645" i="2"/>
  <c r="T20646" i="2"/>
  <c r="T20647" i="2"/>
  <c r="T20648" i="2"/>
  <c r="T20649" i="2"/>
  <c r="T20650" i="2"/>
  <c r="T20651" i="2"/>
  <c r="T20652" i="2"/>
  <c r="T20653" i="2"/>
  <c r="T20654" i="2"/>
  <c r="T20655" i="2"/>
  <c r="T20656" i="2"/>
  <c r="T20657" i="2"/>
  <c r="T20658" i="2"/>
  <c r="T20659" i="2"/>
  <c r="T20660" i="2"/>
  <c r="T20661" i="2"/>
  <c r="T33366" i="2"/>
  <c r="T20662" i="2"/>
  <c r="T33367" i="2"/>
  <c r="T33368" i="2"/>
  <c r="T20663" i="2"/>
  <c r="T33369" i="2"/>
  <c r="T20664" i="2"/>
  <c r="T33370" i="2"/>
  <c r="T20665" i="2"/>
  <c r="T33371" i="2"/>
  <c r="T33372" i="2"/>
  <c r="T20666" i="2"/>
  <c r="T20667" i="2"/>
  <c r="T20668" i="2"/>
  <c r="T20669" i="2"/>
  <c r="T20670" i="2"/>
  <c r="T20671" i="2"/>
  <c r="T20672" i="2"/>
  <c r="T20673" i="2"/>
  <c r="T33373" i="2"/>
  <c r="T20674" i="2"/>
  <c r="T33374" i="2"/>
  <c r="T20675" i="2"/>
  <c r="T20676" i="2"/>
  <c r="T20677" i="2"/>
  <c r="T20678" i="2"/>
  <c r="T33375" i="2"/>
  <c r="T33376" i="2"/>
  <c r="T33377" i="2"/>
  <c r="T33378" i="2"/>
  <c r="T33379" i="2"/>
  <c r="T33380" i="2"/>
  <c r="T20679" i="2"/>
  <c r="T20680" i="2"/>
  <c r="T33381" i="2"/>
  <c r="T33382" i="2"/>
  <c r="T33383" i="2"/>
  <c r="T33384" i="2"/>
  <c r="T20681" i="2"/>
  <c r="T20682" i="2"/>
  <c r="T20683" i="2"/>
  <c r="T20684" i="2"/>
  <c r="T20685" i="2"/>
  <c r="T20686" i="2"/>
  <c r="T33385" i="2"/>
  <c r="T33386" i="2"/>
  <c r="T20687" i="2"/>
  <c r="T20688" i="2"/>
  <c r="T20689" i="2"/>
  <c r="T33387" i="2"/>
  <c r="T20690" i="2"/>
  <c r="T20691" i="2"/>
  <c r="T20692" i="2"/>
  <c r="T33388" i="2"/>
  <c r="T20693" i="2"/>
  <c r="T20694" i="2"/>
  <c r="T20695" i="2"/>
  <c r="T20696" i="2"/>
  <c r="T20697" i="2"/>
  <c r="T20698" i="2"/>
  <c r="T20699" i="2"/>
  <c r="T33389" i="2"/>
  <c r="T20700" i="2"/>
  <c r="T20701" i="2"/>
  <c r="T20702" i="2"/>
  <c r="T20703" i="2"/>
  <c r="T33390" i="2"/>
  <c r="T33391" i="2"/>
  <c r="T33392" i="2"/>
  <c r="T20704" i="2"/>
  <c r="T33393" i="2"/>
  <c r="T20705" i="2"/>
  <c r="T20706" i="2"/>
  <c r="T20707" i="2"/>
  <c r="T20708" i="2"/>
  <c r="T20709" i="2"/>
  <c r="T20710" i="2"/>
  <c r="T20711" i="2"/>
  <c r="T20712" i="2"/>
  <c r="T33394" i="2"/>
  <c r="T20713" i="2"/>
  <c r="T20714" i="2"/>
  <c r="T20715" i="2"/>
  <c r="T20716" i="2"/>
  <c r="T20717" i="2"/>
  <c r="T20718" i="2"/>
  <c r="T33395" i="2"/>
  <c r="T20719" i="2"/>
  <c r="T20720" i="2"/>
  <c r="T20721" i="2"/>
  <c r="T33396" i="2"/>
  <c r="T33397" i="2"/>
  <c r="T20722" i="2"/>
  <c r="T33398" i="2"/>
  <c r="T20723" i="2"/>
  <c r="T20724" i="2"/>
  <c r="T20725" i="2"/>
  <c r="T20726" i="2"/>
  <c r="T20727" i="2"/>
  <c r="T20728" i="2"/>
  <c r="T20729" i="2"/>
  <c r="T20730" i="2"/>
  <c r="T20731" i="2"/>
  <c r="T20732" i="2"/>
  <c r="T20733" i="2"/>
  <c r="T20734" i="2"/>
  <c r="T20735" i="2"/>
  <c r="T20736" i="2"/>
  <c r="T20737" i="2"/>
  <c r="T20738" i="2"/>
  <c r="T33399" i="2"/>
  <c r="T20739" i="2"/>
  <c r="T20740" i="2"/>
  <c r="T20741" i="2"/>
  <c r="T20742" i="2"/>
  <c r="T20743" i="2"/>
  <c r="T20744" i="2"/>
  <c r="T33400" i="2"/>
  <c r="T20745" i="2"/>
  <c r="T20746" i="2"/>
  <c r="T20747" i="2"/>
  <c r="T20748" i="2"/>
  <c r="T33401" i="2"/>
  <c r="T20749" i="2"/>
  <c r="T33402" i="2"/>
  <c r="T20750" i="2"/>
  <c r="T20751" i="2"/>
  <c r="T33403" i="2"/>
  <c r="T20752" i="2"/>
  <c r="T20753" i="2"/>
  <c r="T20754" i="2"/>
  <c r="T20755" i="2"/>
  <c r="T20756" i="2"/>
  <c r="T33404" i="2"/>
  <c r="T20757" i="2"/>
  <c r="T20758" i="2"/>
  <c r="T20759" i="2"/>
  <c r="T33405" i="2"/>
  <c r="T20760" i="2"/>
  <c r="T20761" i="2"/>
  <c r="T20762" i="2"/>
  <c r="T20763" i="2"/>
  <c r="T20764" i="2"/>
  <c r="T20765" i="2"/>
  <c r="T20766" i="2"/>
  <c r="T20767" i="2"/>
  <c r="T33406" i="2"/>
  <c r="T20768" i="2"/>
  <c r="T33407" i="2"/>
  <c r="T20769" i="2"/>
  <c r="T20770" i="2"/>
  <c r="T20771" i="2"/>
  <c r="T20772" i="2"/>
  <c r="T20773" i="2"/>
  <c r="T20774" i="2"/>
  <c r="T20775" i="2"/>
  <c r="T20776" i="2"/>
  <c r="T20777" i="2"/>
  <c r="T20778" i="2"/>
  <c r="T20779" i="2"/>
  <c r="T20780" i="2"/>
  <c r="T20781" i="2"/>
  <c r="T20782" i="2"/>
  <c r="T20783" i="2"/>
  <c r="T20784" i="2"/>
  <c r="T20785" i="2"/>
  <c r="T20786" i="2"/>
  <c r="T20787" i="2"/>
  <c r="T20788" i="2"/>
  <c r="T20789" i="2"/>
  <c r="T20790" i="2"/>
  <c r="T20791" i="2"/>
  <c r="T20792" i="2"/>
  <c r="T20793" i="2"/>
  <c r="T20794" i="2"/>
  <c r="T20795" i="2"/>
  <c r="T20796" i="2"/>
  <c r="T20797" i="2"/>
  <c r="T20798" i="2"/>
  <c r="T20799" i="2"/>
  <c r="T20800" i="2"/>
  <c r="T20801" i="2"/>
  <c r="T20802" i="2"/>
  <c r="T20803" i="2"/>
  <c r="T20804" i="2"/>
  <c r="T20805" i="2"/>
  <c r="T20806" i="2"/>
  <c r="T20807" i="2"/>
  <c r="T20808" i="2"/>
  <c r="T20809" i="2"/>
  <c r="T20810" i="2"/>
  <c r="T20811" i="2"/>
  <c r="T20812" i="2"/>
  <c r="T20813" i="2"/>
  <c r="T20814" i="2"/>
  <c r="T20815" i="2"/>
  <c r="T20816" i="2"/>
  <c r="T20817" i="2"/>
  <c r="T20818" i="2"/>
  <c r="T20819" i="2"/>
  <c r="T20820" i="2"/>
  <c r="T20821" i="2"/>
  <c r="T20822" i="2"/>
  <c r="T20823" i="2"/>
  <c r="T20824" i="2"/>
  <c r="T20825" i="2"/>
  <c r="T20826" i="2"/>
  <c r="T20827" i="2"/>
  <c r="T20828" i="2"/>
  <c r="T20829" i="2"/>
  <c r="T20830" i="2"/>
  <c r="T20831" i="2"/>
  <c r="T20832" i="2"/>
  <c r="T20833" i="2"/>
  <c r="T20834" i="2"/>
  <c r="T20835" i="2"/>
  <c r="T20836" i="2"/>
  <c r="T20837" i="2"/>
  <c r="T20838" i="2"/>
  <c r="T20839" i="2"/>
  <c r="T20840" i="2"/>
  <c r="T20841" i="2"/>
  <c r="T33408" i="2"/>
  <c r="T33409" i="2"/>
  <c r="T33410" i="2"/>
  <c r="T20842" i="2"/>
  <c r="T33411" i="2"/>
  <c r="T20843" i="2"/>
  <c r="T33412" i="2"/>
  <c r="T20844" i="2"/>
  <c r="T20845" i="2"/>
  <c r="T20846" i="2"/>
  <c r="T20847" i="2"/>
  <c r="T20848" i="2"/>
  <c r="T20849" i="2"/>
  <c r="T20850" i="2"/>
  <c r="T33413" i="2"/>
  <c r="T33414" i="2"/>
  <c r="T33415" i="2"/>
  <c r="T20851" i="2"/>
  <c r="T33416" i="2"/>
  <c r="T20852" i="2"/>
  <c r="T33417" i="2"/>
  <c r="T20853" i="2"/>
  <c r="T20854" i="2"/>
  <c r="T20855" i="2"/>
  <c r="T33418" i="2"/>
  <c r="T33419" i="2"/>
  <c r="T20856" i="2"/>
  <c r="T20857" i="2"/>
  <c r="T20858" i="2"/>
  <c r="T20859" i="2"/>
  <c r="T20860" i="2"/>
  <c r="T20861" i="2"/>
  <c r="T33420" i="2"/>
  <c r="T20862" i="2"/>
  <c r="T33421" i="2"/>
  <c r="T20863" i="2"/>
  <c r="T20864" i="2"/>
  <c r="T20865" i="2"/>
  <c r="T33422" i="2"/>
  <c r="T20866" i="2"/>
  <c r="T20867" i="2"/>
  <c r="T33423" i="2"/>
  <c r="T20868" i="2"/>
  <c r="T33424" i="2"/>
  <c r="T20869" i="2"/>
  <c r="T33425" i="2"/>
  <c r="T20870" i="2"/>
  <c r="T33426" i="2"/>
  <c r="T20871" i="2"/>
  <c r="T33427" i="2"/>
  <c r="T20872" i="2"/>
  <c r="T33428" i="2"/>
  <c r="T33429" i="2"/>
  <c r="T33430" i="2"/>
  <c r="T20873" i="2"/>
  <c r="T20874" i="2"/>
  <c r="T20875" i="2"/>
  <c r="T20876" i="2"/>
  <c r="T20877" i="2"/>
  <c r="T33431" i="2"/>
  <c r="T20878" i="2"/>
  <c r="T20879" i="2"/>
  <c r="T33432" i="2"/>
  <c r="T33433" i="2"/>
  <c r="T20880" i="2"/>
  <c r="T20881" i="2"/>
  <c r="T20882" i="2"/>
  <c r="T33434" i="2"/>
  <c r="T20883" i="2"/>
  <c r="T33435" i="2"/>
  <c r="T33436" i="2"/>
  <c r="T20884" i="2"/>
  <c r="T20885" i="2"/>
  <c r="T20886" i="2"/>
  <c r="T20887" i="2"/>
  <c r="T20888" i="2"/>
  <c r="T20889" i="2"/>
  <c r="T20890" i="2"/>
  <c r="T20891" i="2"/>
  <c r="T20892" i="2"/>
  <c r="T20893" i="2"/>
  <c r="T20894" i="2"/>
  <c r="T33437" i="2"/>
  <c r="T20895" i="2"/>
  <c r="T20896" i="2"/>
  <c r="T20897" i="2"/>
  <c r="T33438" i="2"/>
  <c r="T33439" i="2"/>
  <c r="T20898" i="2"/>
  <c r="T33440" i="2"/>
  <c r="T33441" i="2"/>
  <c r="T33442" i="2"/>
  <c r="T20899" i="2"/>
  <c r="T20900" i="2"/>
  <c r="T20901" i="2"/>
  <c r="T20902" i="2"/>
  <c r="T20903" i="2"/>
  <c r="T20904" i="2"/>
  <c r="T20905" i="2"/>
  <c r="T4" i="2"/>
  <c r="T5" i="2"/>
  <c r="T20906" i="2"/>
  <c r="T6" i="2"/>
  <c r="T7" i="2"/>
  <c r="T8" i="2"/>
  <c r="T9" i="2"/>
  <c r="T20907" i="2"/>
  <c r="T20908" i="2"/>
  <c r="T20909" i="2"/>
  <c r="T10" i="2"/>
  <c r="T20910" i="2"/>
  <c r="T20911" i="2"/>
  <c r="T11" i="2"/>
  <c r="T12" i="2"/>
  <c r="T20912" i="2"/>
  <c r="T13" i="2"/>
  <c r="T14" i="2"/>
  <c r="T20913" i="2"/>
  <c r="T20914" i="2"/>
  <c r="T20915" i="2"/>
  <c r="T15" i="2"/>
  <c r="T20916" i="2"/>
  <c r="T16" i="2"/>
  <c r="T20917" i="2"/>
  <c r="T17" i="2"/>
  <c r="T18" i="2"/>
  <c r="T19" i="2"/>
  <c r="T20" i="2"/>
  <c r="T21" i="2"/>
  <c r="T22" i="2"/>
  <c r="T23" i="2"/>
  <c r="T20918" i="2"/>
  <c r="T24" i="2"/>
  <c r="T25" i="2"/>
  <c r="T26" i="2"/>
  <c r="T27" i="2"/>
  <c r="T28" i="2"/>
  <c r="T29" i="2"/>
  <c r="T30" i="2"/>
  <c r="T20919" i="2"/>
  <c r="T31" i="2"/>
  <c r="T20920" i="2"/>
  <c r="T32" i="2"/>
  <c r="T33" i="2"/>
  <c r="T20921" i="2"/>
  <c r="T34" i="2"/>
  <c r="T35" i="2"/>
  <c r="T36" i="2"/>
  <c r="T37" i="2"/>
  <c r="T38" i="2"/>
  <c r="T39" i="2"/>
  <c r="T40" i="2"/>
  <c r="T41" i="2"/>
  <c r="T42" i="2"/>
  <c r="T43" i="2"/>
  <c r="T44" i="2"/>
  <c r="T45" i="2"/>
  <c r="T20922" i="2"/>
  <c r="T20923" i="2"/>
  <c r="T46" i="2"/>
  <c r="T20924" i="2"/>
  <c r="T47" i="2"/>
  <c r="T48" i="2"/>
  <c r="T49" i="2"/>
  <c r="T20925" i="2"/>
  <c r="T50" i="2"/>
  <c r="T51" i="2"/>
  <c r="T52" i="2"/>
  <c r="T20926" i="2"/>
  <c r="T53" i="2"/>
  <c r="T54" i="2"/>
  <c r="T55" i="2"/>
  <c r="T20927" i="2"/>
  <c r="T56" i="2"/>
  <c r="T20928" i="2"/>
  <c r="T57" i="2"/>
  <c r="T58" i="2"/>
  <c r="T59" i="2"/>
  <c r="T60" i="2"/>
  <c r="T20929" i="2"/>
  <c r="T61" i="2"/>
  <c r="T62" i="2"/>
  <c r="T63" i="2"/>
  <c r="T64" i="2"/>
  <c r="T65" i="2"/>
  <c r="T66" i="2"/>
  <c r="T67" i="2"/>
  <c r="T68" i="2"/>
  <c r="T69" i="2"/>
  <c r="T70" i="2"/>
  <c r="T71" i="2"/>
  <c r="T20930" i="2"/>
  <c r="T72" i="2"/>
  <c r="T73" i="2"/>
  <c r="T74" i="2"/>
  <c r="T75" i="2"/>
  <c r="T76" i="2"/>
  <c r="T77" i="2"/>
  <c r="T78" i="2"/>
  <c r="T20931" i="2"/>
  <c r="T79" i="2"/>
  <c r="T80" i="2"/>
  <c r="T81" i="2"/>
  <c r="T82" i="2"/>
  <c r="T83" i="2"/>
  <c r="T20932" i="2"/>
  <c r="T20933" i="2"/>
  <c r="T20934" i="2"/>
  <c r="T20935" i="2"/>
  <c r="T84" i="2"/>
  <c r="T85" i="2"/>
  <c r="T86" i="2"/>
  <c r="T87" i="2"/>
  <c r="T88" i="2"/>
  <c r="T89" i="2"/>
  <c r="T90" i="2"/>
  <c r="T91" i="2"/>
  <c r="T20936" i="2"/>
  <c r="T92" i="2"/>
  <c r="T20937" i="2"/>
  <c r="T93" i="2"/>
  <c r="T94" i="2"/>
  <c r="T95" i="2"/>
  <c r="T96" i="2"/>
  <c r="T97" i="2"/>
  <c r="T98" i="2"/>
  <c r="T99" i="2"/>
  <c r="T20938" i="2"/>
  <c r="T20939" i="2"/>
  <c r="T100" i="2"/>
  <c r="T101" i="2"/>
  <c r="T102" i="2"/>
  <c r="T20940" i="2"/>
  <c r="T103" i="2"/>
  <c r="T104" i="2"/>
  <c r="T105" i="2"/>
  <c r="T106" i="2"/>
  <c r="T107" i="2"/>
  <c r="T108" i="2"/>
  <c r="T109" i="2"/>
  <c r="T20941" i="2"/>
  <c r="T20942" i="2"/>
  <c r="T110" i="2"/>
  <c r="T20943" i="2"/>
  <c r="T111" i="2"/>
  <c r="T20944" i="2"/>
  <c r="T112" i="2"/>
  <c r="T113" i="2"/>
  <c r="T114" i="2"/>
  <c r="T20945" i="2"/>
  <c r="T115" i="2"/>
  <c r="T116" i="2"/>
  <c r="T117" i="2"/>
  <c r="T118" i="2"/>
  <c r="T119" i="2"/>
  <c r="T120" i="2"/>
  <c r="T121" i="2"/>
  <c r="T20946" i="2"/>
  <c r="T20947" i="2"/>
  <c r="T20948" i="2"/>
  <c r="T20949" i="2"/>
  <c r="T122" i="2"/>
  <c r="T123" i="2"/>
  <c r="T124" i="2"/>
  <c r="T20950" i="2"/>
  <c r="T20951" i="2"/>
  <c r="T20952" i="2"/>
  <c r="T125" i="2"/>
  <c r="T126" i="2"/>
  <c r="T127" i="2"/>
  <c r="T20953" i="2"/>
  <c r="T128" i="2"/>
  <c r="T129" i="2"/>
  <c r="T130" i="2"/>
  <c r="T131" i="2"/>
  <c r="T132" i="2"/>
  <c r="T133" i="2"/>
  <c r="T134" i="2"/>
  <c r="T135" i="2"/>
  <c r="T136" i="2"/>
  <c r="T137" i="2"/>
  <c r="T20954" i="2"/>
  <c r="T138" i="2"/>
  <c r="T139" i="2"/>
  <c r="T20955" i="2"/>
  <c r="T20956" i="2"/>
  <c r="T140" i="2"/>
  <c r="T141" i="2"/>
  <c r="T20957" i="2"/>
  <c r="T142" i="2"/>
  <c r="T143" i="2"/>
  <c r="T144" i="2"/>
  <c r="T20958" i="2"/>
  <c r="T20959" i="2"/>
  <c r="T20960" i="2"/>
  <c r="T20961" i="2"/>
  <c r="T145" i="2"/>
  <c r="T146" i="2"/>
  <c r="T20962" i="2"/>
  <c r="T147" i="2"/>
  <c r="T20963" i="2"/>
  <c r="T148" i="2"/>
  <c r="T149" i="2"/>
  <c r="T150" i="2"/>
  <c r="T151" i="2"/>
  <c r="T152" i="2"/>
  <c r="T20964" i="2"/>
  <c r="T153" i="2"/>
  <c r="T20965" i="2"/>
  <c r="T154" i="2"/>
  <c r="T155" i="2"/>
  <c r="T156" i="2"/>
  <c r="T157" i="2"/>
  <c r="T158" i="2"/>
  <c r="T159" i="2"/>
  <c r="T160" i="2"/>
  <c r="T161" i="2"/>
  <c r="T20966" i="2"/>
  <c r="T162" i="2"/>
  <c r="T163" i="2"/>
  <c r="T164" i="2"/>
  <c r="T165" i="2"/>
  <c r="T20967" i="2"/>
  <c r="T166" i="2"/>
  <c r="T20968" i="2"/>
  <c r="T20969" i="2"/>
  <c r="T167" i="2"/>
  <c r="T168" i="2"/>
  <c r="T169" i="2"/>
  <c r="T170" i="2"/>
  <c r="T171" i="2"/>
  <c r="T172" i="2"/>
  <c r="T173" i="2"/>
  <c r="T174" i="2"/>
  <c r="T20970" i="2"/>
  <c r="T20971" i="2"/>
  <c r="T175" i="2"/>
  <c r="T176" i="2"/>
  <c r="T20972" i="2"/>
  <c r="T20973" i="2"/>
  <c r="T177" i="2"/>
  <c r="T178" i="2"/>
  <c r="T179" i="2"/>
  <c r="T20974" i="2"/>
  <c r="T20975" i="2"/>
  <c r="T20976" i="2"/>
  <c r="T20977" i="2"/>
  <c r="T180" i="2"/>
  <c r="T20978" i="2"/>
  <c r="T181" i="2"/>
  <c r="T182" i="2"/>
  <c r="T20979" i="2"/>
  <c r="T183" i="2"/>
  <c r="T184" i="2"/>
  <c r="T20980" i="2"/>
  <c r="T185" i="2"/>
  <c r="T186" i="2"/>
  <c r="T20981" i="2"/>
  <c r="T187" i="2"/>
  <c r="T20982" i="2"/>
  <c r="T188" i="2"/>
  <c r="T189" i="2"/>
  <c r="T20983" i="2"/>
  <c r="T190" i="2"/>
  <c r="T191" i="2"/>
  <c r="T192" i="2"/>
  <c r="T193" i="2"/>
  <c r="T194" i="2"/>
  <c r="T20984" i="2"/>
  <c r="T195" i="2"/>
  <c r="T196" i="2"/>
  <c r="T197" i="2"/>
  <c r="T198" i="2"/>
  <c r="T199" i="2"/>
  <c r="T20985" i="2"/>
  <c r="T200" i="2"/>
  <c r="T201" i="2"/>
  <c r="T202" i="2"/>
  <c r="T203" i="2"/>
  <c r="T20986" i="2"/>
  <c r="T20987" i="2"/>
  <c r="T204" i="2"/>
  <c r="T20988" i="2"/>
  <c r="T205" i="2"/>
  <c r="T20989" i="2"/>
  <c r="T206" i="2"/>
  <c r="T207" i="2"/>
  <c r="T20990" i="2"/>
  <c r="T208" i="2"/>
  <c r="T209" i="2"/>
  <c r="T210" i="2"/>
  <c r="T211" i="2"/>
  <c r="T212" i="2"/>
  <c r="T20991" i="2"/>
  <c r="T20992" i="2"/>
  <c r="T213" i="2"/>
  <c r="T20993" i="2"/>
  <c r="T214" i="2"/>
  <c r="T20994" i="2"/>
  <c r="T215" i="2"/>
  <c r="T216" i="2"/>
  <c r="T217" i="2"/>
  <c r="T218" i="2"/>
  <c r="T219" i="2"/>
  <c r="T20995" i="2"/>
  <c r="T220" i="2"/>
  <c r="T221" i="2"/>
  <c r="T222" i="2"/>
  <c r="T20996" i="2"/>
  <c r="T20997" i="2"/>
  <c r="T223" i="2"/>
  <c r="T224" i="2"/>
  <c r="T20998" i="2"/>
  <c r="T20999" i="2"/>
  <c r="T225" i="2"/>
  <c r="T226" i="2"/>
  <c r="T227" i="2"/>
  <c r="T228" i="2"/>
  <c r="T229" i="2"/>
  <c r="T230" i="2"/>
  <c r="T2100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1001" i="2"/>
  <c r="T21002" i="2"/>
  <c r="T21003" i="2"/>
  <c r="T243" i="2"/>
  <c r="T244" i="2"/>
  <c r="T21004" i="2"/>
  <c r="T21005" i="2"/>
  <c r="T21006" i="2"/>
  <c r="T245" i="2"/>
  <c r="T246" i="2"/>
  <c r="T247" i="2"/>
  <c r="T21007" i="2"/>
  <c r="T21008" i="2"/>
  <c r="T248" i="2"/>
  <c r="T21009" i="2"/>
  <c r="T21010" i="2"/>
  <c r="T249" i="2"/>
  <c r="T250" i="2"/>
  <c r="T251" i="2"/>
  <c r="T252" i="2"/>
  <c r="T21011" i="2"/>
  <c r="T253" i="2"/>
  <c r="T21012" i="2"/>
  <c r="T21013" i="2"/>
  <c r="T254" i="2"/>
  <c r="T255" i="2"/>
  <c r="T21014" i="2"/>
  <c r="T256" i="2"/>
  <c r="T257" i="2"/>
  <c r="T21015" i="2"/>
  <c r="T21016" i="2"/>
  <c r="T258" i="2"/>
  <c r="T21017" i="2"/>
  <c r="T21018" i="2"/>
  <c r="T259" i="2"/>
  <c r="T21019" i="2"/>
  <c r="T21020" i="2"/>
  <c r="T260" i="2"/>
  <c r="T261" i="2"/>
  <c r="T21021" i="2"/>
  <c r="T262" i="2"/>
  <c r="T263" i="2"/>
  <c r="T21022" i="2"/>
  <c r="T264" i="2"/>
  <c r="T265" i="2"/>
  <c r="T266" i="2"/>
  <c r="T267" i="2"/>
  <c r="T268" i="2"/>
  <c r="T269" i="2"/>
  <c r="T21023" i="2"/>
  <c r="T270" i="2"/>
  <c r="T21024" i="2"/>
  <c r="T271" i="2"/>
  <c r="T272" i="2"/>
  <c r="T21025" i="2"/>
  <c r="T273" i="2"/>
  <c r="T274" i="2"/>
  <c r="T275" i="2"/>
  <c r="T21026" i="2"/>
  <c r="T276" i="2"/>
  <c r="T277" i="2"/>
  <c r="T278" i="2"/>
  <c r="T279" i="2"/>
  <c r="T21027" i="2"/>
  <c r="T280" i="2"/>
  <c r="T281" i="2"/>
  <c r="T282" i="2"/>
  <c r="T283" i="2"/>
  <c r="T284" i="2"/>
  <c r="T285" i="2"/>
  <c r="T286" i="2"/>
  <c r="T21028" i="2"/>
  <c r="T287" i="2"/>
  <c r="T288" i="2"/>
  <c r="T289" i="2"/>
  <c r="T21029" i="2"/>
  <c r="T290" i="2"/>
  <c r="T291" i="2"/>
  <c r="T292" i="2"/>
  <c r="T293" i="2"/>
  <c r="T294" i="2"/>
  <c r="T295" i="2"/>
  <c r="T296" i="2"/>
  <c r="T21030" i="2"/>
  <c r="T297" i="2"/>
  <c r="T298" i="2"/>
  <c r="T299" i="2"/>
  <c r="T300" i="2"/>
  <c r="T301" i="2"/>
  <c r="T21031" i="2"/>
  <c r="T302" i="2"/>
  <c r="T303" i="2"/>
  <c r="T304" i="2"/>
  <c r="T21032" i="2"/>
  <c r="T305" i="2"/>
  <c r="T306" i="2"/>
  <c r="T307" i="2"/>
  <c r="T21033" i="2"/>
  <c r="T21034" i="2"/>
  <c r="T21035" i="2"/>
  <c r="T308" i="2"/>
  <c r="T21036" i="2"/>
  <c r="T21037" i="2"/>
  <c r="T309" i="2"/>
  <c r="T310" i="2"/>
  <c r="T311" i="2"/>
  <c r="T312" i="2"/>
  <c r="T313" i="2"/>
  <c r="T21038" i="2"/>
  <c r="T314" i="2"/>
  <c r="T21039" i="2"/>
  <c r="T315" i="2"/>
  <c r="T316" i="2"/>
  <c r="T317" i="2"/>
  <c r="T318" i="2"/>
  <c r="T319" i="2"/>
  <c r="T320" i="2"/>
  <c r="T321" i="2"/>
  <c r="T21040" i="2"/>
  <c r="T322" i="2"/>
  <c r="T21041" i="2"/>
  <c r="T323" i="2"/>
  <c r="T21042" i="2"/>
  <c r="T21043" i="2"/>
  <c r="T21044" i="2"/>
  <c r="T21045" i="2"/>
  <c r="T324" i="2"/>
  <c r="T325" i="2"/>
  <c r="T326" i="2"/>
  <c r="T327" i="2"/>
  <c r="T328" i="2"/>
  <c r="T329" i="2"/>
  <c r="T21046" i="2"/>
  <c r="T21047" i="2"/>
  <c r="T330" i="2"/>
  <c r="T331" i="2"/>
  <c r="T21048" i="2"/>
  <c r="T21049" i="2"/>
  <c r="T21050" i="2"/>
  <c r="T332" i="2"/>
  <c r="T21051" i="2"/>
  <c r="T333" i="2"/>
  <c r="T334" i="2"/>
  <c r="T335" i="2"/>
  <c r="T21052" i="2"/>
  <c r="T336" i="2"/>
  <c r="T337" i="2"/>
  <c r="T338" i="2"/>
  <c r="T21053" i="2"/>
  <c r="T339" i="2"/>
  <c r="T340" i="2"/>
  <c r="T21054" i="2"/>
  <c r="T341" i="2"/>
  <c r="T21055" i="2"/>
  <c r="T342" i="2"/>
  <c r="T343" i="2"/>
  <c r="T344" i="2"/>
  <c r="T345" i="2"/>
  <c r="T346" i="2"/>
  <c r="T347" i="2"/>
  <c r="T348" i="2"/>
  <c r="T349" i="2"/>
  <c r="T21056" i="2"/>
  <c r="T350" i="2"/>
  <c r="T351" i="2"/>
  <c r="T21057" i="2"/>
  <c r="T352" i="2"/>
  <c r="T353" i="2"/>
  <c r="T21058" i="2"/>
  <c r="T21059" i="2"/>
  <c r="T21060" i="2"/>
  <c r="T21061" i="2"/>
  <c r="T354" i="2"/>
  <c r="T21062" i="2"/>
  <c r="T21063" i="2"/>
  <c r="T355" i="2"/>
  <c r="T21064" i="2"/>
  <c r="T21065" i="2"/>
  <c r="T21066" i="2"/>
  <c r="T21067" i="2"/>
  <c r="T21068" i="2"/>
  <c r="T356" i="2"/>
  <c r="T357" i="2"/>
  <c r="T358" i="2"/>
  <c r="T21069" i="2"/>
  <c r="T359" i="2"/>
  <c r="T21070" i="2"/>
  <c r="T21071" i="2"/>
  <c r="T360" i="2"/>
  <c r="T21072" i="2"/>
  <c r="T361" i="2"/>
  <c r="T362" i="2"/>
  <c r="T363" i="2"/>
  <c r="T364" i="2"/>
  <c r="T365" i="2"/>
  <c r="T21073" i="2"/>
  <c r="T21074" i="2"/>
  <c r="T21075" i="2"/>
  <c r="T366" i="2"/>
  <c r="T21076" i="2"/>
  <c r="T21077" i="2"/>
  <c r="T21078" i="2"/>
  <c r="T21079" i="2"/>
  <c r="T367" i="2"/>
  <c r="T368" i="2"/>
  <c r="T369" i="2"/>
  <c r="T21080" i="2"/>
  <c r="T370" i="2"/>
  <c r="T21081" i="2"/>
  <c r="T371" i="2"/>
  <c r="T372" i="2"/>
  <c r="T373" i="2"/>
  <c r="T21082" i="2"/>
  <c r="T21083" i="2"/>
  <c r="T374" i="2"/>
  <c r="T375" i="2"/>
  <c r="T376" i="2"/>
  <c r="T377" i="2"/>
  <c r="T21084" i="2"/>
  <c r="T378" i="2"/>
  <c r="T21085" i="2"/>
  <c r="T21086" i="2"/>
  <c r="T379" i="2"/>
  <c r="T380" i="2"/>
  <c r="T381" i="2"/>
  <c r="T382" i="2"/>
  <c r="T21087" i="2"/>
  <c r="T21088" i="2"/>
  <c r="T383" i="2"/>
  <c r="T384" i="2"/>
  <c r="T21089" i="2"/>
  <c r="T21090" i="2"/>
  <c r="T21091" i="2"/>
  <c r="T385" i="2"/>
  <c r="T21092" i="2"/>
  <c r="T386" i="2"/>
  <c r="T21093" i="2"/>
  <c r="T21094" i="2"/>
  <c r="T21095" i="2"/>
  <c r="T21096" i="2"/>
  <c r="T387" i="2"/>
  <c r="T388" i="2"/>
  <c r="T389" i="2"/>
  <c r="T390" i="2"/>
  <c r="T21097" i="2"/>
  <c r="T21098" i="2"/>
  <c r="T21099" i="2"/>
  <c r="T21100" i="2"/>
  <c r="T391" i="2"/>
  <c r="T392" i="2"/>
  <c r="T21101" i="2"/>
  <c r="T393" i="2"/>
  <c r="T21102" i="2"/>
  <c r="T394" i="2"/>
  <c r="T21103" i="2"/>
  <c r="T395" i="2"/>
  <c r="T396" i="2"/>
  <c r="T397" i="2"/>
  <c r="T21104" i="2"/>
  <c r="T21105" i="2"/>
  <c r="T21106" i="2"/>
  <c r="T21107" i="2"/>
  <c r="T398" i="2"/>
  <c r="T399" i="2"/>
  <c r="T400" i="2"/>
  <c r="T21108" i="2"/>
  <c r="T21109" i="2"/>
  <c r="T21110" i="2"/>
  <c r="T21111" i="2"/>
  <c r="T401" i="2"/>
  <c r="T21112" i="2"/>
  <c r="T21113" i="2"/>
  <c r="T402" i="2"/>
  <c r="T403" i="2"/>
  <c r="T404" i="2"/>
  <c r="T405" i="2"/>
  <c r="T406" i="2"/>
  <c r="T407" i="2"/>
  <c r="T408" i="2"/>
  <c r="T21114" i="2"/>
  <c r="T409" i="2"/>
  <c r="T410" i="2"/>
  <c r="T411" i="2"/>
  <c r="T412" i="2"/>
  <c r="T21115" i="2"/>
  <c r="T413" i="2"/>
  <c r="T414" i="2"/>
  <c r="T415" i="2"/>
  <c r="T416" i="2"/>
  <c r="T21116" i="2"/>
  <c r="T21117" i="2"/>
  <c r="T417" i="2"/>
  <c r="T418" i="2"/>
  <c r="T419" i="2"/>
  <c r="T420" i="2"/>
  <c r="T21118" i="2"/>
  <c r="T421" i="2"/>
  <c r="T21119" i="2"/>
  <c r="T422" i="2"/>
  <c r="T423" i="2"/>
  <c r="T21120" i="2"/>
  <c r="T21121" i="2"/>
  <c r="T424" i="2"/>
  <c r="T21122" i="2"/>
  <c r="T21123" i="2"/>
  <c r="T425" i="2"/>
  <c r="T426" i="2"/>
  <c r="T427" i="2"/>
  <c r="T428" i="2"/>
  <c r="T21124" i="2"/>
  <c r="T21125" i="2"/>
  <c r="T429" i="2"/>
  <c r="T21126" i="2"/>
  <c r="T430" i="2"/>
  <c r="T431" i="2"/>
  <c r="T21127" i="2"/>
  <c r="T432" i="2"/>
  <c r="T433" i="2"/>
  <c r="T434" i="2"/>
  <c r="T435" i="2"/>
  <c r="T21128" i="2"/>
  <c r="T436" i="2"/>
  <c r="T437" i="2"/>
  <c r="T21129" i="2"/>
  <c r="T438" i="2"/>
  <c r="T21130" i="2"/>
  <c r="T439" i="2"/>
  <c r="T440" i="2"/>
  <c r="T21131" i="2"/>
  <c r="T441" i="2"/>
  <c r="T442" i="2"/>
  <c r="T443" i="2"/>
  <c r="T444" i="2"/>
  <c r="T445" i="2"/>
  <c r="T446" i="2"/>
  <c r="T447" i="2"/>
  <c r="T448" i="2"/>
  <c r="T21132" i="2"/>
  <c r="T449" i="2"/>
  <c r="T450" i="2"/>
  <c r="T21133" i="2"/>
  <c r="T21134" i="2"/>
  <c r="T451" i="2"/>
  <c r="T452" i="2"/>
  <c r="T21135" i="2"/>
  <c r="T453" i="2"/>
  <c r="T454" i="2"/>
  <c r="T455" i="2"/>
  <c r="T456" i="2"/>
  <c r="T457" i="2"/>
  <c r="T458" i="2"/>
  <c r="T459" i="2"/>
  <c r="T460" i="2"/>
  <c r="T21136" i="2"/>
  <c r="T461" i="2"/>
  <c r="T462" i="2"/>
  <c r="T463" i="2"/>
  <c r="T464" i="2"/>
  <c r="T465" i="2"/>
  <c r="T466" i="2"/>
  <c r="T467" i="2"/>
  <c r="T468" i="2"/>
  <c r="T469" i="2"/>
  <c r="T470" i="2"/>
  <c r="T21137" i="2"/>
  <c r="T471" i="2"/>
  <c r="T472" i="2"/>
  <c r="T473" i="2"/>
  <c r="T21138" i="2"/>
  <c r="T474" i="2"/>
  <c r="T475" i="2"/>
  <c r="T476" i="2"/>
  <c r="T477" i="2"/>
  <c r="T478" i="2"/>
  <c r="T479" i="2"/>
  <c r="T21139" i="2"/>
  <c r="T480" i="2"/>
  <c r="T481" i="2"/>
  <c r="T21140" i="2"/>
  <c r="T482" i="2"/>
  <c r="T21141" i="2"/>
  <c r="T483" i="2"/>
  <c r="T21142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21143" i="2"/>
  <c r="T496" i="2"/>
  <c r="T497" i="2"/>
  <c r="T498" i="2"/>
  <c r="T499" i="2"/>
  <c r="T500" i="2"/>
  <c r="T501" i="2"/>
  <c r="T21144" i="2"/>
  <c r="T21145" i="2"/>
  <c r="T502" i="2"/>
  <c r="T503" i="2"/>
  <c r="T504" i="2"/>
  <c r="T505" i="2"/>
  <c r="T21146" i="2"/>
  <c r="T21147" i="2"/>
  <c r="T506" i="2"/>
  <c r="T507" i="2"/>
  <c r="T508" i="2"/>
  <c r="T509" i="2"/>
  <c r="T510" i="2"/>
  <c r="T511" i="2"/>
  <c r="T512" i="2"/>
  <c r="T21148" i="2"/>
  <c r="T21149" i="2"/>
  <c r="T513" i="2"/>
  <c r="T514" i="2"/>
  <c r="T21150" i="2"/>
  <c r="T21151" i="2"/>
  <c r="T515" i="2"/>
  <c r="T516" i="2"/>
  <c r="T517" i="2"/>
  <c r="T21152" i="2"/>
  <c r="T518" i="2"/>
  <c r="T519" i="2"/>
  <c r="T21153" i="2"/>
  <c r="T21154" i="2"/>
  <c r="T520" i="2"/>
  <c r="T521" i="2"/>
  <c r="T522" i="2"/>
  <c r="T523" i="2"/>
  <c r="T21155" i="2"/>
  <c r="T524" i="2"/>
  <c r="T525" i="2"/>
  <c r="T526" i="2"/>
  <c r="T21156" i="2"/>
  <c r="T21157" i="2"/>
  <c r="T21158" i="2"/>
  <c r="T527" i="2"/>
  <c r="T528" i="2"/>
  <c r="T529" i="2"/>
  <c r="T530" i="2"/>
  <c r="T531" i="2"/>
  <c r="T532" i="2"/>
  <c r="T21159" i="2"/>
  <c r="T533" i="2"/>
  <c r="T534" i="2"/>
  <c r="T21160" i="2"/>
  <c r="T21161" i="2"/>
  <c r="T535" i="2"/>
  <c r="T21162" i="2"/>
  <c r="T536" i="2"/>
  <c r="T537" i="2"/>
  <c r="T21163" i="2"/>
  <c r="T538" i="2"/>
  <c r="T539" i="2"/>
  <c r="T540" i="2"/>
  <c r="T541" i="2"/>
  <c r="T542" i="2"/>
  <c r="T543" i="2"/>
  <c r="T21164" i="2"/>
  <c r="T544" i="2"/>
  <c r="T545" i="2"/>
  <c r="T546" i="2"/>
  <c r="T547" i="2"/>
  <c r="T548" i="2"/>
  <c r="T549" i="2"/>
  <c r="T550" i="2"/>
  <c r="T21165" i="2"/>
  <c r="T21166" i="2"/>
  <c r="T551" i="2"/>
  <c r="T552" i="2"/>
  <c r="T553" i="2"/>
  <c r="T554" i="2"/>
  <c r="T555" i="2"/>
  <c r="T556" i="2"/>
  <c r="T557" i="2"/>
  <c r="T21167" i="2"/>
  <c r="T558" i="2"/>
  <c r="T559" i="2"/>
  <c r="T560" i="2"/>
  <c r="T561" i="2"/>
  <c r="T562" i="2"/>
  <c r="T563" i="2"/>
  <c r="T564" i="2"/>
  <c r="T565" i="2"/>
  <c r="T566" i="2"/>
  <c r="T567" i="2"/>
  <c r="T21168" i="2"/>
  <c r="T21169" i="2"/>
  <c r="T568" i="2"/>
  <c r="T569" i="2"/>
  <c r="T570" i="2"/>
  <c r="T571" i="2"/>
  <c r="T572" i="2"/>
  <c r="T573" i="2"/>
  <c r="T21170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21171" i="2"/>
  <c r="T589" i="2"/>
  <c r="T590" i="2"/>
  <c r="T21172" i="2"/>
  <c r="T591" i="2"/>
  <c r="T592" i="2"/>
  <c r="T21173" i="2"/>
  <c r="T21174" i="2"/>
  <c r="T593" i="2"/>
  <c r="T21175" i="2"/>
  <c r="T594" i="2"/>
  <c r="T595" i="2"/>
  <c r="T21176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21177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21178" i="2"/>
  <c r="T21179" i="2"/>
  <c r="T627" i="2"/>
  <c r="T628" i="2"/>
  <c r="T21180" i="2"/>
  <c r="T21181" i="2"/>
  <c r="T629" i="2"/>
  <c r="T21182" i="2"/>
  <c r="T630" i="2"/>
  <c r="T631" i="2"/>
  <c r="T632" i="2"/>
  <c r="T21183" i="2"/>
  <c r="T633" i="2"/>
  <c r="T634" i="2"/>
  <c r="T635" i="2"/>
  <c r="T636" i="2"/>
  <c r="T637" i="2"/>
  <c r="T21184" i="2"/>
  <c r="T638" i="2"/>
  <c r="T21185" i="2"/>
  <c r="T21186" i="2"/>
  <c r="T639" i="2"/>
  <c r="T640" i="2"/>
  <c r="T21187" i="2"/>
  <c r="T641" i="2"/>
  <c r="T642" i="2"/>
  <c r="T643" i="2"/>
  <c r="T644" i="2"/>
  <c r="T645" i="2"/>
  <c r="T646" i="2"/>
  <c r="T647" i="2"/>
  <c r="T648" i="2"/>
  <c r="T649" i="2"/>
  <c r="T650" i="2"/>
  <c r="T21188" i="2"/>
  <c r="T651" i="2"/>
  <c r="T21189" i="2"/>
  <c r="T652" i="2"/>
  <c r="T653" i="2"/>
  <c r="T654" i="2"/>
  <c r="T21190" i="2"/>
  <c r="T655" i="2"/>
  <c r="T21191" i="2"/>
  <c r="T656" i="2"/>
  <c r="T657" i="2"/>
  <c r="T658" i="2"/>
  <c r="T659" i="2"/>
  <c r="T660" i="2"/>
  <c r="T661" i="2"/>
  <c r="T662" i="2"/>
  <c r="T21192" i="2"/>
  <c r="T663" i="2"/>
  <c r="T664" i="2"/>
  <c r="T665" i="2"/>
  <c r="T666" i="2"/>
  <c r="T21193" i="2"/>
  <c r="T667" i="2"/>
  <c r="T21194" i="2"/>
  <c r="T21195" i="2"/>
  <c r="T668" i="2"/>
  <c r="T669" i="2"/>
  <c r="T21196" i="2"/>
  <c r="T670" i="2"/>
  <c r="T671" i="2"/>
  <c r="T21197" i="2"/>
  <c r="T672" i="2"/>
  <c r="T673" i="2"/>
  <c r="T674" i="2"/>
  <c r="T675" i="2"/>
  <c r="T676" i="2"/>
  <c r="T677" i="2"/>
  <c r="T678" i="2"/>
  <c r="T679" i="2"/>
  <c r="T680" i="2"/>
  <c r="T681" i="2"/>
  <c r="T682" i="2"/>
  <c r="T21198" i="2"/>
  <c r="T21199" i="2"/>
  <c r="T683" i="2"/>
  <c r="T684" i="2"/>
  <c r="T21200" i="2"/>
  <c r="T685" i="2"/>
  <c r="T21201" i="2"/>
  <c r="T21202" i="2"/>
  <c r="T21203" i="2"/>
  <c r="T21204" i="2"/>
  <c r="T686" i="2"/>
  <c r="T687" i="2"/>
  <c r="T688" i="2"/>
  <c r="T689" i="2"/>
  <c r="T690" i="2"/>
  <c r="T691" i="2"/>
  <c r="T21205" i="2"/>
  <c r="T21206" i="2"/>
  <c r="T21207" i="2"/>
  <c r="T692" i="2"/>
  <c r="T21208" i="2"/>
  <c r="T693" i="2"/>
  <c r="T694" i="2"/>
  <c r="T21209" i="2"/>
  <c r="T21210" i="2"/>
  <c r="T21211" i="2"/>
  <c r="T695" i="2"/>
  <c r="T21212" i="2"/>
  <c r="T696" i="2"/>
  <c r="T21213" i="2"/>
  <c r="T697" i="2"/>
  <c r="T698" i="2"/>
  <c r="T699" i="2"/>
  <c r="T700" i="2"/>
  <c r="T701" i="2"/>
  <c r="T702" i="2"/>
  <c r="T21214" i="2"/>
  <c r="T703" i="2"/>
  <c r="T704" i="2"/>
  <c r="T705" i="2"/>
  <c r="T706" i="2"/>
  <c r="T707" i="2"/>
  <c r="T708" i="2"/>
  <c r="T21215" i="2"/>
  <c r="T709" i="2"/>
  <c r="T710" i="2"/>
  <c r="T21216" i="2"/>
  <c r="T21217" i="2"/>
  <c r="T711" i="2"/>
  <c r="T712" i="2"/>
  <c r="T713" i="2"/>
  <c r="T714" i="2"/>
  <c r="T715" i="2"/>
  <c r="T21218" i="2"/>
  <c r="T21219" i="2"/>
  <c r="T716" i="2"/>
  <c r="T717" i="2"/>
  <c r="T718" i="2"/>
  <c r="T719" i="2"/>
  <c r="T720" i="2"/>
  <c r="T21220" i="2"/>
  <c r="T21221" i="2"/>
  <c r="T21222" i="2"/>
  <c r="T21223" i="2"/>
  <c r="T21224" i="2"/>
  <c r="T21225" i="2"/>
  <c r="T21226" i="2"/>
  <c r="T721" i="2"/>
  <c r="T21227" i="2"/>
  <c r="T722" i="2"/>
  <c r="T723" i="2"/>
  <c r="T724" i="2"/>
  <c r="T725" i="2"/>
  <c r="T21228" i="2"/>
  <c r="T726" i="2"/>
  <c r="T21229" i="2"/>
  <c r="T21230" i="2"/>
  <c r="T727" i="2"/>
  <c r="T728" i="2"/>
  <c r="T21231" i="2"/>
  <c r="T729" i="2"/>
  <c r="T730" i="2"/>
  <c r="T731" i="2"/>
  <c r="T21232" i="2"/>
  <c r="T732" i="2"/>
  <c r="T733" i="2"/>
  <c r="T21233" i="2"/>
  <c r="T21234" i="2"/>
  <c r="T21235" i="2"/>
  <c r="T734" i="2"/>
  <c r="T735" i="2"/>
  <c r="T736" i="2"/>
  <c r="T737" i="2"/>
  <c r="T738" i="2"/>
  <c r="T739" i="2"/>
  <c r="T21236" i="2"/>
  <c r="T740" i="2"/>
  <c r="T741" i="2"/>
  <c r="T742" i="2"/>
  <c r="T743" i="2"/>
  <c r="T744" i="2"/>
  <c r="T21237" i="2"/>
  <c r="T745" i="2"/>
  <c r="T746" i="2"/>
  <c r="T747" i="2"/>
  <c r="T748" i="2"/>
  <c r="T749" i="2"/>
  <c r="T750" i="2"/>
  <c r="T21238" i="2"/>
  <c r="T751" i="2"/>
  <c r="T752" i="2"/>
  <c r="T753" i="2"/>
  <c r="T21239" i="2"/>
  <c r="T754" i="2"/>
  <c r="T755" i="2"/>
  <c r="T756" i="2"/>
  <c r="T757" i="2"/>
  <c r="T758" i="2"/>
  <c r="T759" i="2"/>
  <c r="T760" i="2"/>
  <c r="T761" i="2"/>
  <c r="T762" i="2"/>
  <c r="T763" i="2"/>
  <c r="T21240" i="2"/>
  <c r="T764" i="2"/>
  <c r="T21241" i="2"/>
  <c r="T765" i="2"/>
  <c r="T21242" i="2"/>
  <c r="T766" i="2"/>
  <c r="T21243" i="2"/>
  <c r="T21244" i="2"/>
  <c r="T21245" i="2"/>
  <c r="T767" i="2"/>
  <c r="T768" i="2"/>
  <c r="T769" i="2"/>
  <c r="T21246" i="2"/>
  <c r="T21247" i="2"/>
  <c r="T21248" i="2"/>
  <c r="T21249" i="2"/>
  <c r="T770" i="2"/>
  <c r="T21250" i="2"/>
  <c r="T21251" i="2"/>
  <c r="T771" i="2"/>
  <c r="T21252" i="2"/>
  <c r="T772" i="2"/>
  <c r="T21253" i="2"/>
  <c r="T773" i="2"/>
  <c r="T774" i="2"/>
  <c r="T775" i="2"/>
  <c r="T21254" i="2"/>
  <c r="T776" i="2"/>
  <c r="T777" i="2"/>
  <c r="T778" i="2"/>
  <c r="T21255" i="2"/>
  <c r="T21256" i="2"/>
  <c r="T779" i="2"/>
  <c r="T780" i="2"/>
  <c r="T21257" i="2"/>
  <c r="T781" i="2"/>
  <c r="T782" i="2"/>
  <c r="T783" i="2"/>
  <c r="T784" i="2"/>
  <c r="T785" i="2"/>
  <c r="T786" i="2"/>
  <c r="T21258" i="2"/>
  <c r="T21259" i="2"/>
  <c r="T21260" i="2"/>
  <c r="T21261" i="2"/>
  <c r="T21262" i="2"/>
  <c r="T21263" i="2"/>
  <c r="T21264" i="2"/>
  <c r="T21265" i="2"/>
  <c r="T787" i="2"/>
  <c r="T21266" i="2"/>
  <c r="T788" i="2"/>
  <c r="T21267" i="2"/>
  <c r="T789" i="2"/>
  <c r="T21268" i="2"/>
  <c r="T21269" i="2"/>
  <c r="T790" i="2"/>
  <c r="T21270" i="2"/>
  <c r="T21271" i="2"/>
  <c r="T791" i="2"/>
  <c r="T21272" i="2"/>
  <c r="T792" i="2"/>
  <c r="T21273" i="2"/>
  <c r="T793" i="2"/>
  <c r="T794" i="2"/>
  <c r="T795" i="2"/>
  <c r="T796" i="2"/>
  <c r="T797" i="2"/>
  <c r="T798" i="2"/>
  <c r="T799" i="2"/>
  <c r="T800" i="2"/>
  <c r="T801" i="2"/>
  <c r="T21274" i="2"/>
  <c r="T802" i="2"/>
  <c r="T803" i="2"/>
  <c r="T804" i="2"/>
  <c r="T805" i="2"/>
  <c r="T806" i="2"/>
  <c r="T807" i="2"/>
  <c r="T808" i="2"/>
  <c r="T21275" i="2"/>
  <c r="T21276" i="2"/>
  <c r="T809" i="2"/>
  <c r="T810" i="2"/>
  <c r="T811" i="2"/>
  <c r="T812" i="2"/>
  <c r="T813" i="2"/>
  <c r="T21277" i="2"/>
  <c r="T814" i="2"/>
  <c r="T21278" i="2"/>
  <c r="T815" i="2"/>
  <c r="T816" i="2"/>
  <c r="T817" i="2"/>
  <c r="T818" i="2"/>
  <c r="T819" i="2"/>
  <c r="T820" i="2"/>
  <c r="T821" i="2"/>
  <c r="T822" i="2"/>
  <c r="T21279" i="2"/>
  <c r="T823" i="2"/>
  <c r="T824" i="2"/>
  <c r="T21280" i="2"/>
  <c r="T21281" i="2"/>
  <c r="T825" i="2"/>
  <c r="T826" i="2"/>
  <c r="T21282" i="2"/>
  <c r="T21283" i="2"/>
  <c r="T827" i="2"/>
  <c r="T21284" i="2"/>
  <c r="T21285" i="2"/>
  <c r="T828" i="2"/>
  <c r="T21286" i="2"/>
  <c r="T829" i="2"/>
  <c r="T21287" i="2"/>
  <c r="T830" i="2"/>
  <c r="T831" i="2"/>
  <c r="T832" i="2"/>
  <c r="T833" i="2"/>
  <c r="T834" i="2"/>
  <c r="T21288" i="2"/>
  <c r="T21289" i="2"/>
  <c r="T21290" i="2"/>
  <c r="T835" i="2"/>
  <c r="T836" i="2"/>
  <c r="T837" i="2"/>
  <c r="T838" i="2"/>
  <c r="T839" i="2"/>
  <c r="T840" i="2"/>
  <c r="T841" i="2"/>
  <c r="T842" i="2"/>
  <c r="T843" i="2"/>
  <c r="T21291" i="2"/>
  <c r="T844" i="2"/>
  <c r="T845" i="2"/>
  <c r="T846" i="2"/>
  <c r="T847" i="2"/>
  <c r="T848" i="2"/>
  <c r="T21292" i="2"/>
  <c r="T21293" i="2"/>
  <c r="T21294" i="2"/>
  <c r="T21295" i="2"/>
  <c r="T21296" i="2"/>
  <c r="T849" i="2"/>
  <c r="T850" i="2"/>
  <c r="T851" i="2"/>
  <c r="T852" i="2"/>
  <c r="T853" i="2"/>
  <c r="T854" i="2"/>
  <c r="T855" i="2"/>
  <c r="T856" i="2"/>
  <c r="T857" i="2"/>
  <c r="T21297" i="2"/>
  <c r="T858" i="2"/>
  <c r="T859" i="2"/>
  <c r="T860" i="2"/>
  <c r="T21298" i="2"/>
  <c r="T861" i="2"/>
  <c r="T862" i="2"/>
  <c r="T863" i="2"/>
  <c r="T864" i="2"/>
  <c r="T865" i="2"/>
  <c r="T866" i="2"/>
  <c r="T21299" i="2"/>
  <c r="T867" i="2"/>
  <c r="T868" i="2"/>
  <c r="T21300" i="2"/>
  <c r="T21301" i="2"/>
  <c r="T869" i="2"/>
  <c r="T21302" i="2"/>
  <c r="T870" i="2"/>
  <c r="T21303" i="2"/>
  <c r="T871" i="2"/>
  <c r="T872" i="2"/>
  <c r="T873" i="2"/>
  <c r="T874" i="2"/>
  <c r="T875" i="2"/>
  <c r="T876" i="2"/>
  <c r="T21304" i="2"/>
  <c r="T21305" i="2"/>
  <c r="T877" i="2"/>
  <c r="T878" i="2"/>
  <c r="T21306" i="2"/>
  <c r="T879" i="2"/>
  <c r="T880" i="2"/>
  <c r="T881" i="2"/>
  <c r="T882" i="2"/>
  <c r="T883" i="2"/>
  <c r="T21307" i="2"/>
  <c r="T21308" i="2"/>
  <c r="T21309" i="2"/>
  <c r="T21310" i="2"/>
  <c r="T884" i="2"/>
  <c r="T885" i="2"/>
  <c r="T886" i="2"/>
  <c r="T21311" i="2"/>
  <c r="T21312" i="2"/>
  <c r="T21313" i="2"/>
  <c r="T21314" i="2"/>
  <c r="T21315" i="2"/>
  <c r="T887" i="2"/>
  <c r="T888" i="2"/>
  <c r="T889" i="2"/>
  <c r="T21316" i="2"/>
  <c r="T21317" i="2"/>
  <c r="T21318" i="2"/>
  <c r="T21319" i="2"/>
  <c r="T21320" i="2"/>
  <c r="T21321" i="2"/>
  <c r="T890" i="2"/>
  <c r="T21322" i="2"/>
  <c r="T891" i="2"/>
  <c r="T892" i="2"/>
  <c r="T893" i="2"/>
  <c r="T894" i="2"/>
  <c r="T895" i="2"/>
  <c r="T896" i="2"/>
  <c r="T21323" i="2"/>
  <c r="T897" i="2"/>
  <c r="T21324" i="2"/>
  <c r="T21325" i="2"/>
  <c r="T21326" i="2"/>
  <c r="T898" i="2"/>
  <c r="T899" i="2"/>
  <c r="T21327" i="2"/>
  <c r="T900" i="2"/>
  <c r="T901" i="2"/>
  <c r="T902" i="2"/>
  <c r="T903" i="2"/>
  <c r="T904" i="2"/>
  <c r="T21328" i="2"/>
  <c r="T21329" i="2"/>
  <c r="T905" i="2"/>
  <c r="T906" i="2"/>
  <c r="T907" i="2"/>
  <c r="T21330" i="2"/>
  <c r="T21331" i="2"/>
  <c r="T908" i="2"/>
  <c r="T909" i="2"/>
  <c r="T910" i="2"/>
  <c r="T911" i="2"/>
  <c r="T21332" i="2"/>
  <c r="T912" i="2"/>
  <c r="T913" i="2"/>
  <c r="T914" i="2"/>
  <c r="T21333" i="2"/>
  <c r="T915" i="2"/>
  <c r="T916" i="2"/>
  <c r="T21334" i="2"/>
  <c r="T917" i="2"/>
  <c r="T21335" i="2"/>
  <c r="T918" i="2"/>
  <c r="T919" i="2"/>
  <c r="T21336" i="2"/>
  <c r="T920" i="2"/>
  <c r="T921" i="2"/>
  <c r="T21337" i="2"/>
  <c r="T922" i="2"/>
  <c r="T923" i="2"/>
  <c r="T924" i="2"/>
  <c r="T925" i="2"/>
  <c r="T21338" i="2"/>
  <c r="T926" i="2"/>
  <c r="T21339" i="2"/>
  <c r="T927" i="2"/>
  <c r="T928" i="2"/>
  <c r="T21340" i="2"/>
  <c r="T929" i="2"/>
  <c r="T930" i="2"/>
  <c r="T931" i="2"/>
  <c r="T932" i="2"/>
  <c r="T933" i="2"/>
  <c r="T934" i="2"/>
  <c r="T935" i="2"/>
  <c r="T936" i="2"/>
  <c r="T937" i="2"/>
  <c r="T938" i="2"/>
  <c r="T21341" i="2"/>
  <c r="T939" i="2"/>
  <c r="T940" i="2"/>
  <c r="T941" i="2"/>
  <c r="T21342" i="2"/>
  <c r="T21343" i="2"/>
  <c r="T942" i="2"/>
  <c r="T21344" i="2"/>
  <c r="T21345" i="2"/>
  <c r="T943" i="2"/>
  <c r="T944" i="2"/>
  <c r="T945" i="2"/>
  <c r="T946" i="2"/>
  <c r="T947" i="2"/>
  <c r="T948" i="2"/>
  <c r="T949" i="2"/>
  <c r="T21346" i="2"/>
  <c r="T950" i="2"/>
  <c r="T21347" i="2"/>
  <c r="T951" i="2"/>
  <c r="T21348" i="2"/>
  <c r="T21349" i="2"/>
  <c r="T952" i="2"/>
  <c r="T953" i="2"/>
  <c r="T954" i="2"/>
  <c r="T955" i="2"/>
  <c r="T956" i="2"/>
  <c r="T21350" i="2"/>
  <c r="T957" i="2"/>
  <c r="T958" i="2"/>
  <c r="T959" i="2"/>
  <c r="T21351" i="2"/>
  <c r="T960" i="2"/>
  <c r="T961" i="2"/>
  <c r="T962" i="2"/>
  <c r="T963" i="2"/>
  <c r="T964" i="2"/>
  <c r="T965" i="2"/>
  <c r="T21352" i="2"/>
  <c r="T21353" i="2"/>
  <c r="T966" i="2"/>
  <c r="T967" i="2"/>
  <c r="T968" i="2"/>
  <c r="T969" i="2"/>
  <c r="T21354" i="2"/>
  <c r="T970" i="2"/>
  <c r="T971" i="2"/>
  <c r="T972" i="2"/>
  <c r="T973" i="2"/>
  <c r="T974" i="2"/>
  <c r="T975" i="2"/>
  <c r="T976" i="2"/>
  <c r="T977" i="2"/>
  <c r="T978" i="2"/>
  <c r="T979" i="2"/>
  <c r="T21355" i="2"/>
  <c r="T980" i="2"/>
  <c r="T21356" i="2"/>
  <c r="T981" i="2"/>
  <c r="T982" i="2"/>
  <c r="T983" i="2"/>
  <c r="T984" i="2"/>
  <c r="T21357" i="2"/>
  <c r="T21358" i="2"/>
  <c r="T985" i="2"/>
  <c r="T986" i="2"/>
  <c r="T21359" i="2"/>
  <c r="T21360" i="2"/>
  <c r="T21361" i="2"/>
  <c r="T21362" i="2"/>
  <c r="T987" i="2"/>
  <c r="T21363" i="2"/>
  <c r="T988" i="2"/>
  <c r="T989" i="2"/>
  <c r="T21364" i="2"/>
  <c r="T990" i="2"/>
  <c r="T21365" i="2"/>
  <c r="T991" i="2"/>
  <c r="T21366" i="2"/>
  <c r="T992" i="2"/>
  <c r="T21367" i="2"/>
  <c r="T993" i="2"/>
  <c r="T994" i="2"/>
  <c r="T995" i="2"/>
  <c r="T996" i="2"/>
  <c r="T997" i="2"/>
  <c r="T998" i="2"/>
  <c r="T999" i="2"/>
  <c r="T1000" i="2"/>
  <c r="T1001" i="2"/>
  <c r="T1002" i="2"/>
  <c r="T1003" i="2"/>
  <c r="T21368" i="2"/>
  <c r="T1004" i="2"/>
  <c r="T1005" i="2"/>
  <c r="T21369" i="2"/>
  <c r="T1006" i="2"/>
  <c r="T21370" i="2"/>
  <c r="T1007" i="2"/>
  <c r="T21371" i="2"/>
  <c r="T1008" i="2"/>
  <c r="T21372" i="2"/>
  <c r="T1009" i="2"/>
  <c r="T21373" i="2"/>
  <c r="T1010" i="2"/>
  <c r="T21374" i="2"/>
  <c r="T21375" i="2"/>
  <c r="T1011" i="2"/>
  <c r="T21376" i="2"/>
  <c r="T1012" i="2"/>
  <c r="T1013" i="2"/>
  <c r="T21377" i="2"/>
  <c r="T1014" i="2"/>
  <c r="T21378" i="2"/>
  <c r="T1015" i="2"/>
  <c r="T21379" i="2"/>
  <c r="T21380" i="2"/>
  <c r="T1016" i="2"/>
  <c r="T21381" i="2"/>
  <c r="T21382" i="2"/>
  <c r="T1017" i="2"/>
  <c r="T1018" i="2"/>
  <c r="T21383" i="2"/>
  <c r="T1019" i="2"/>
  <c r="T21384" i="2"/>
  <c r="T1020" i="2"/>
  <c r="T1021" i="2"/>
  <c r="T1022" i="2"/>
  <c r="T1023" i="2"/>
  <c r="T1024" i="2"/>
  <c r="T1025" i="2"/>
  <c r="T1026" i="2"/>
  <c r="T1027" i="2"/>
  <c r="T1028" i="2"/>
  <c r="T1029" i="2"/>
  <c r="T1030" i="2"/>
  <c r="T21385" i="2"/>
  <c r="T21386" i="2"/>
  <c r="T1031" i="2"/>
  <c r="T1032" i="2"/>
  <c r="T1033" i="2"/>
  <c r="T1034" i="2"/>
  <c r="T21387" i="2"/>
  <c r="T21388" i="2"/>
  <c r="T1035" i="2"/>
  <c r="T1036" i="2"/>
  <c r="T1037" i="2"/>
  <c r="T21389" i="2"/>
  <c r="T1038" i="2"/>
  <c r="T1039" i="2"/>
  <c r="T1040" i="2"/>
  <c r="T1041" i="2"/>
  <c r="T21390" i="2"/>
  <c r="T21391" i="2"/>
  <c r="T21392" i="2"/>
  <c r="T1042" i="2"/>
  <c r="T1043" i="2"/>
  <c r="T1044" i="2"/>
  <c r="T1045" i="2"/>
  <c r="T1046" i="2"/>
  <c r="T21393" i="2"/>
  <c r="T21394" i="2"/>
  <c r="T21395" i="2"/>
  <c r="T1047" i="2"/>
  <c r="T21396" i="2"/>
  <c r="T1048" i="2"/>
  <c r="T21397" i="2"/>
  <c r="T1049" i="2"/>
  <c r="T1050" i="2"/>
  <c r="T21398" i="2"/>
  <c r="T1051" i="2"/>
  <c r="T21399" i="2"/>
  <c r="T21400" i="2"/>
  <c r="T1052" i="2"/>
  <c r="T1053" i="2"/>
  <c r="T1054" i="2"/>
  <c r="T1055" i="2"/>
  <c r="T1056" i="2"/>
  <c r="T1057" i="2"/>
  <c r="T1058" i="2"/>
  <c r="T1059" i="2"/>
  <c r="T21401" i="2"/>
  <c r="T1060" i="2"/>
  <c r="T1061" i="2"/>
  <c r="T1062" i="2"/>
  <c r="T1063" i="2"/>
  <c r="T21402" i="2"/>
  <c r="T21403" i="2"/>
  <c r="T21404" i="2"/>
  <c r="T1064" i="2"/>
  <c r="T21405" i="2"/>
  <c r="T1065" i="2"/>
  <c r="T1066" i="2"/>
  <c r="T1067" i="2"/>
  <c r="T1068" i="2"/>
  <c r="T1069" i="2"/>
  <c r="T1070" i="2"/>
  <c r="T1071" i="2"/>
  <c r="T1072" i="2"/>
  <c r="T1073" i="2"/>
  <c r="T1074" i="2"/>
  <c r="T21406" i="2"/>
  <c r="T1075" i="2"/>
  <c r="T1076" i="2"/>
  <c r="T1077" i="2"/>
  <c r="T1078" i="2"/>
  <c r="T21407" i="2"/>
  <c r="T1079" i="2"/>
  <c r="T21408" i="2"/>
  <c r="T21409" i="2"/>
  <c r="T21410" i="2"/>
  <c r="T1080" i="2"/>
  <c r="T1081" i="2"/>
  <c r="T1082" i="2"/>
  <c r="T1083" i="2"/>
  <c r="T1084" i="2"/>
  <c r="T21411" i="2"/>
  <c r="T1085" i="2"/>
  <c r="T1086" i="2"/>
  <c r="T1087" i="2"/>
  <c r="T21412" i="2"/>
  <c r="T1088" i="2"/>
  <c r="T1089" i="2"/>
  <c r="T21413" i="2"/>
  <c r="T21414" i="2"/>
  <c r="T1090" i="2"/>
  <c r="T1091" i="2"/>
  <c r="T1092" i="2"/>
  <c r="T1093" i="2"/>
  <c r="T1094" i="2"/>
  <c r="T21415" i="2"/>
  <c r="T21416" i="2"/>
  <c r="T21417" i="2"/>
  <c r="T1095" i="2"/>
  <c r="T21418" i="2"/>
  <c r="T1096" i="2"/>
  <c r="T1097" i="2"/>
  <c r="T1098" i="2"/>
  <c r="T1099" i="2"/>
  <c r="T1100" i="2"/>
  <c r="T1101" i="2"/>
  <c r="T1102" i="2"/>
  <c r="T21419" i="2"/>
  <c r="T1103" i="2"/>
  <c r="T1104" i="2"/>
  <c r="T1105" i="2"/>
  <c r="T1106" i="2"/>
  <c r="T21420" i="2"/>
  <c r="T1107" i="2"/>
  <c r="T1108" i="2"/>
  <c r="T21421" i="2"/>
  <c r="T1109" i="2"/>
  <c r="T1110" i="2"/>
  <c r="T1111" i="2"/>
  <c r="T1112" i="2"/>
  <c r="T1113" i="2"/>
  <c r="T21422" i="2"/>
  <c r="T1114" i="2"/>
  <c r="T1115" i="2"/>
  <c r="T1116" i="2"/>
  <c r="T21423" i="2"/>
  <c r="T21424" i="2"/>
  <c r="T1117" i="2"/>
  <c r="T1118" i="2"/>
  <c r="T21425" i="2"/>
  <c r="T1119" i="2"/>
  <c r="T1120" i="2"/>
  <c r="T1121" i="2"/>
  <c r="T1122" i="2"/>
  <c r="T1123" i="2"/>
  <c r="T1124" i="2"/>
  <c r="T1125" i="2"/>
  <c r="T1126" i="2"/>
  <c r="T214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21427" i="2"/>
  <c r="T1140" i="2"/>
  <c r="T1141" i="2"/>
  <c r="T21428" i="2"/>
  <c r="T1142" i="2"/>
  <c r="T21429" i="2"/>
  <c r="T1143" i="2"/>
  <c r="T1144" i="2"/>
  <c r="T21430" i="2"/>
  <c r="T21431" i="2"/>
  <c r="T1145" i="2"/>
  <c r="T21432" i="2"/>
  <c r="T1146" i="2"/>
  <c r="T21433" i="2"/>
  <c r="T1147" i="2"/>
  <c r="T1148" i="2"/>
  <c r="T1149" i="2"/>
  <c r="T21434" i="2"/>
  <c r="T21435" i="2"/>
  <c r="T1150" i="2"/>
  <c r="T21436" i="2"/>
  <c r="T1151" i="2"/>
  <c r="T1152" i="2"/>
  <c r="T21437" i="2"/>
  <c r="T1153" i="2"/>
  <c r="T1154" i="2"/>
  <c r="T1155" i="2"/>
  <c r="T21438" i="2"/>
  <c r="T1156" i="2"/>
  <c r="T21439" i="2"/>
  <c r="T21440" i="2"/>
  <c r="T21441" i="2"/>
  <c r="T1157" i="2"/>
  <c r="T1158" i="2"/>
  <c r="T1159" i="2"/>
  <c r="T1160" i="2"/>
  <c r="T21442" i="2"/>
  <c r="T21443" i="2"/>
  <c r="T1161" i="2"/>
  <c r="T21444" i="2"/>
  <c r="T1162" i="2"/>
  <c r="T21445" i="2"/>
  <c r="T1163" i="2"/>
  <c r="T1164" i="2"/>
  <c r="T1165" i="2"/>
  <c r="T1166" i="2"/>
  <c r="T1167" i="2"/>
  <c r="T21446" i="2"/>
  <c r="T1168" i="2"/>
  <c r="T21447" i="2"/>
  <c r="T21448" i="2"/>
  <c r="T1169" i="2"/>
  <c r="T1170" i="2"/>
  <c r="T21449" i="2"/>
  <c r="T1171" i="2"/>
  <c r="T21450" i="2"/>
  <c r="T2145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21452" i="2"/>
  <c r="T1187" i="2"/>
  <c r="T1188" i="2"/>
  <c r="T1189" i="2"/>
  <c r="T1190" i="2"/>
  <c r="T1191" i="2"/>
  <c r="T1192" i="2"/>
  <c r="T21453" i="2"/>
  <c r="T1193" i="2"/>
  <c r="T1194" i="2"/>
  <c r="T1195" i="2"/>
  <c r="T1196" i="2"/>
  <c r="T1197" i="2"/>
  <c r="T1198" i="2"/>
  <c r="T1199" i="2"/>
  <c r="T1200" i="2"/>
  <c r="T1201" i="2"/>
  <c r="T1202" i="2"/>
  <c r="T21454" i="2"/>
  <c r="T1203" i="2"/>
  <c r="T1204" i="2"/>
  <c r="T21455" i="2"/>
  <c r="T1205" i="2"/>
  <c r="T21456" i="2"/>
  <c r="T1206" i="2"/>
  <c r="T21457" i="2"/>
  <c r="T1207" i="2"/>
  <c r="T1208" i="2"/>
  <c r="T21458" i="2"/>
  <c r="T1209" i="2"/>
  <c r="T1210" i="2"/>
  <c r="T21459" i="2"/>
  <c r="T21460" i="2"/>
  <c r="T21461" i="2"/>
  <c r="T21462" i="2"/>
  <c r="T21463" i="2"/>
  <c r="T21464" i="2"/>
  <c r="T1211" i="2"/>
  <c r="T1212" i="2"/>
  <c r="T1213" i="2"/>
  <c r="T21465" i="2"/>
  <c r="T21466" i="2"/>
  <c r="T21467" i="2"/>
  <c r="T1214" i="2"/>
  <c r="T21468" i="2"/>
  <c r="T21469" i="2"/>
  <c r="T1215" i="2"/>
  <c r="T21470" i="2"/>
  <c r="T21471" i="2"/>
  <c r="T21472" i="2"/>
  <c r="T21473" i="2"/>
  <c r="T21474" i="2"/>
  <c r="T1216" i="2"/>
  <c r="T21475" i="2"/>
  <c r="T21476" i="2"/>
  <c r="T21477" i="2"/>
  <c r="T1217" i="2"/>
  <c r="T1218" i="2"/>
  <c r="T21478" i="2"/>
  <c r="T1219" i="2"/>
  <c r="T1220" i="2"/>
  <c r="T1221" i="2"/>
  <c r="T21479" i="2"/>
  <c r="T1222" i="2"/>
  <c r="T1223" i="2"/>
  <c r="T1224" i="2"/>
  <c r="T1225" i="2"/>
  <c r="T1226" i="2"/>
  <c r="T1227" i="2"/>
  <c r="T1228" i="2"/>
  <c r="T1229" i="2"/>
  <c r="T21480" i="2"/>
  <c r="T1230" i="2"/>
  <c r="T1231" i="2"/>
  <c r="T1232" i="2"/>
  <c r="T21481" i="2"/>
  <c r="T1233" i="2"/>
  <c r="T21482" i="2"/>
  <c r="T1234" i="2"/>
  <c r="T21483" i="2"/>
  <c r="T21484" i="2"/>
  <c r="T21485" i="2"/>
  <c r="T1235" i="2"/>
  <c r="T1236" i="2"/>
  <c r="T1237" i="2"/>
  <c r="T1238" i="2"/>
  <c r="T21486" i="2"/>
  <c r="T1239" i="2"/>
  <c r="T21487" i="2"/>
  <c r="T1240" i="2"/>
  <c r="T1241" i="2"/>
  <c r="T1242" i="2"/>
  <c r="T1243" i="2"/>
  <c r="T1244" i="2"/>
  <c r="T1245" i="2"/>
  <c r="T1246" i="2"/>
  <c r="T21488" i="2"/>
  <c r="T1247" i="2"/>
  <c r="T21489" i="2"/>
  <c r="T21490" i="2"/>
  <c r="T1248" i="2"/>
  <c r="T1249" i="2"/>
  <c r="T1250" i="2"/>
  <c r="T1251" i="2"/>
  <c r="T1252" i="2"/>
  <c r="T21491" i="2"/>
  <c r="T21492" i="2"/>
  <c r="T1253" i="2"/>
  <c r="T1254" i="2"/>
  <c r="T1255" i="2"/>
  <c r="T1256" i="2"/>
  <c r="T1257" i="2"/>
  <c r="T1258" i="2"/>
  <c r="T1259" i="2"/>
  <c r="T1260" i="2"/>
  <c r="T1261" i="2"/>
  <c r="T1262" i="2"/>
  <c r="T1263" i="2"/>
  <c r="T21493" i="2"/>
  <c r="T1264" i="2"/>
  <c r="T21494" i="2"/>
  <c r="T21495" i="2"/>
  <c r="T21496" i="2"/>
  <c r="T21497" i="2"/>
  <c r="T1265" i="2"/>
  <c r="T1266" i="2"/>
  <c r="T21498" i="2"/>
  <c r="T1267" i="2"/>
  <c r="T21499" i="2"/>
  <c r="T1268" i="2"/>
  <c r="T1269" i="2"/>
  <c r="T1270" i="2"/>
  <c r="T21500" i="2"/>
  <c r="T1271" i="2"/>
  <c r="T1272" i="2"/>
  <c r="T1273" i="2"/>
  <c r="T21501" i="2"/>
  <c r="T21502" i="2"/>
  <c r="T1274" i="2"/>
  <c r="T1275" i="2"/>
  <c r="T1276" i="2"/>
  <c r="T1277" i="2"/>
  <c r="T21503" i="2"/>
  <c r="T21504" i="2"/>
  <c r="T21505" i="2"/>
  <c r="T21506" i="2"/>
  <c r="T21507" i="2"/>
  <c r="T21508" i="2"/>
  <c r="T1278" i="2"/>
  <c r="T1279" i="2"/>
  <c r="T1280" i="2"/>
  <c r="T1281" i="2"/>
  <c r="T1282" i="2"/>
  <c r="T21509" i="2"/>
  <c r="T1283" i="2"/>
  <c r="T21510" i="2"/>
  <c r="T21511" i="2"/>
  <c r="T21512" i="2"/>
  <c r="T1284" i="2"/>
  <c r="T21513" i="2"/>
  <c r="T21514" i="2"/>
  <c r="T1285" i="2"/>
  <c r="T21515" i="2"/>
  <c r="T1286" i="2"/>
  <c r="T1287" i="2"/>
  <c r="T1288" i="2"/>
  <c r="T1289" i="2"/>
  <c r="T1290" i="2"/>
  <c r="T1291" i="2"/>
  <c r="T1292" i="2"/>
  <c r="T1293" i="2"/>
  <c r="T21516" i="2"/>
  <c r="T1294" i="2"/>
  <c r="T1295" i="2"/>
  <c r="T21517" i="2"/>
  <c r="T21518" i="2"/>
  <c r="T1296" i="2"/>
  <c r="T1297" i="2"/>
  <c r="T1298" i="2"/>
  <c r="T1299" i="2"/>
  <c r="T1300" i="2"/>
  <c r="T1301" i="2"/>
  <c r="T21519" i="2"/>
  <c r="T1302" i="2"/>
  <c r="T1303" i="2"/>
  <c r="T1304" i="2"/>
  <c r="T21520" i="2"/>
  <c r="T1305" i="2"/>
  <c r="T1306" i="2"/>
  <c r="T21521" i="2"/>
  <c r="T1307" i="2"/>
  <c r="T21522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21523" i="2"/>
  <c r="T1326" i="2"/>
  <c r="T1327" i="2"/>
  <c r="T1328" i="2"/>
  <c r="T1329" i="2"/>
  <c r="T1330" i="2"/>
  <c r="T1331" i="2"/>
  <c r="T21524" i="2"/>
  <c r="T1332" i="2"/>
  <c r="T1333" i="2"/>
  <c r="T21525" i="2"/>
  <c r="T1334" i="2"/>
  <c r="T1335" i="2"/>
  <c r="T1336" i="2"/>
  <c r="T1337" i="2"/>
  <c r="T21526" i="2"/>
  <c r="T21527" i="2"/>
  <c r="T1338" i="2"/>
  <c r="T1339" i="2"/>
  <c r="T21528" i="2"/>
  <c r="T1340" i="2"/>
  <c r="T1341" i="2"/>
  <c r="T1342" i="2"/>
  <c r="T21529" i="2"/>
  <c r="T21530" i="2"/>
  <c r="T1343" i="2"/>
  <c r="T1344" i="2"/>
  <c r="T1345" i="2"/>
  <c r="T1346" i="2"/>
  <c r="T1347" i="2"/>
  <c r="T1348" i="2"/>
  <c r="T1349" i="2"/>
  <c r="T21531" i="2"/>
  <c r="T1350" i="2"/>
  <c r="T1351" i="2"/>
  <c r="T1352" i="2"/>
  <c r="T1353" i="2"/>
  <c r="T21532" i="2"/>
  <c r="T1354" i="2"/>
  <c r="T21533" i="2"/>
  <c r="T21534" i="2"/>
  <c r="T1355" i="2"/>
  <c r="T21535" i="2"/>
  <c r="T21536" i="2"/>
  <c r="T1356" i="2"/>
  <c r="T1357" i="2"/>
  <c r="T1358" i="2"/>
  <c r="T21537" i="2"/>
  <c r="T21538" i="2"/>
  <c r="T1359" i="2"/>
  <c r="T1360" i="2"/>
  <c r="T21539" i="2"/>
  <c r="T21540" i="2"/>
  <c r="T21541" i="2"/>
  <c r="T1361" i="2"/>
  <c r="T1362" i="2"/>
  <c r="T1363" i="2"/>
  <c r="T21542" i="2"/>
  <c r="T1364" i="2"/>
  <c r="T1365" i="2"/>
  <c r="T1366" i="2"/>
  <c r="T1367" i="2"/>
  <c r="T1368" i="2"/>
  <c r="T1369" i="2"/>
  <c r="T21543" i="2"/>
  <c r="T1370" i="2"/>
  <c r="T1371" i="2"/>
  <c r="T21544" i="2"/>
  <c r="T1372" i="2"/>
  <c r="T1373" i="2"/>
  <c r="T1374" i="2"/>
  <c r="T1375" i="2"/>
  <c r="T1376" i="2"/>
  <c r="T21545" i="2"/>
  <c r="T1377" i="2"/>
  <c r="T1378" i="2"/>
  <c r="T21546" i="2"/>
  <c r="T1379" i="2"/>
  <c r="T1380" i="2"/>
  <c r="T1381" i="2"/>
  <c r="T1382" i="2"/>
  <c r="T1383" i="2"/>
  <c r="T1384" i="2"/>
  <c r="T1385" i="2"/>
  <c r="T21547" i="2"/>
  <c r="T1386" i="2"/>
  <c r="T1387" i="2"/>
  <c r="T21548" i="2"/>
  <c r="T1388" i="2"/>
  <c r="T1389" i="2"/>
  <c r="T1390" i="2"/>
  <c r="T1391" i="2"/>
  <c r="T21549" i="2"/>
  <c r="T1392" i="2"/>
  <c r="T1393" i="2"/>
  <c r="T1394" i="2"/>
  <c r="T1395" i="2"/>
  <c r="T1396" i="2"/>
  <c r="T21550" i="2"/>
  <c r="T21551" i="2"/>
  <c r="T1397" i="2"/>
  <c r="T1398" i="2"/>
  <c r="T1399" i="2"/>
  <c r="T21552" i="2"/>
  <c r="T1400" i="2"/>
  <c r="T1401" i="2"/>
  <c r="T21553" i="2"/>
  <c r="T1402" i="2"/>
  <c r="T1403" i="2"/>
  <c r="T1404" i="2"/>
  <c r="T1405" i="2"/>
  <c r="T1406" i="2"/>
  <c r="T1407" i="2"/>
  <c r="T1408" i="2"/>
  <c r="T1409" i="2"/>
  <c r="T21554" i="2"/>
  <c r="T1410" i="2"/>
  <c r="T1411" i="2"/>
  <c r="T21555" i="2"/>
  <c r="T21556" i="2"/>
  <c r="T21557" i="2"/>
  <c r="T21558" i="2"/>
  <c r="T21559" i="2"/>
  <c r="T1412" i="2"/>
  <c r="T1413" i="2"/>
  <c r="T21560" i="2"/>
  <c r="T21561" i="2"/>
  <c r="T1414" i="2"/>
  <c r="T1415" i="2"/>
  <c r="T21562" i="2"/>
  <c r="T1416" i="2"/>
  <c r="T1417" i="2"/>
  <c r="T1418" i="2"/>
  <c r="T1419" i="2"/>
  <c r="T1420" i="2"/>
  <c r="T21563" i="2"/>
  <c r="T21564" i="2"/>
  <c r="T1421" i="2"/>
  <c r="T1422" i="2"/>
  <c r="T1423" i="2"/>
  <c r="T1424" i="2"/>
  <c r="T1425" i="2"/>
  <c r="T1426" i="2"/>
  <c r="T1427" i="2"/>
  <c r="T1428" i="2"/>
  <c r="T1429" i="2"/>
  <c r="T1430" i="2"/>
  <c r="T21565" i="2"/>
  <c r="T1431" i="2"/>
  <c r="T21566" i="2"/>
  <c r="T21567" i="2"/>
  <c r="T1432" i="2"/>
  <c r="T1433" i="2"/>
  <c r="T21568" i="2"/>
  <c r="T1434" i="2"/>
  <c r="T1435" i="2"/>
  <c r="T1436" i="2"/>
  <c r="T21569" i="2"/>
  <c r="T21570" i="2"/>
  <c r="T21571" i="2"/>
  <c r="T1437" i="2"/>
  <c r="T1438" i="2"/>
  <c r="T1439" i="2"/>
  <c r="T1440" i="2"/>
  <c r="T21572" i="2"/>
  <c r="T1441" i="2"/>
  <c r="T21573" i="2"/>
  <c r="T1442" i="2"/>
  <c r="T1443" i="2"/>
  <c r="T1444" i="2"/>
  <c r="T1445" i="2"/>
  <c r="T21574" i="2"/>
  <c r="T21575" i="2"/>
  <c r="T21576" i="2"/>
  <c r="T1446" i="2"/>
  <c r="T1447" i="2"/>
  <c r="T1448" i="2"/>
  <c r="T1449" i="2"/>
  <c r="T21577" i="2"/>
  <c r="T1450" i="2"/>
  <c r="T1451" i="2"/>
  <c r="T1452" i="2"/>
  <c r="T1453" i="2"/>
  <c r="T21578" i="2"/>
  <c r="T21579" i="2"/>
  <c r="T1454" i="2"/>
  <c r="T21580" i="2"/>
  <c r="T21581" i="2"/>
  <c r="T21582" i="2"/>
  <c r="T21583" i="2"/>
  <c r="T2158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21585" i="2"/>
  <c r="T1474" i="2"/>
  <c r="T1475" i="2"/>
  <c r="T1476" i="2"/>
  <c r="T1477" i="2"/>
  <c r="T1478" i="2"/>
  <c r="T1479" i="2"/>
  <c r="T21586" i="2"/>
  <c r="T1480" i="2"/>
  <c r="T1481" i="2"/>
  <c r="T1482" i="2"/>
  <c r="T1483" i="2"/>
  <c r="T21587" i="2"/>
  <c r="T1484" i="2"/>
  <c r="T1485" i="2"/>
  <c r="T21588" i="2"/>
  <c r="T21589" i="2"/>
  <c r="T21590" i="2"/>
  <c r="T21591" i="2"/>
  <c r="T21592" i="2"/>
  <c r="T1486" i="2"/>
  <c r="T1487" i="2"/>
  <c r="T1488" i="2"/>
  <c r="T21593" i="2"/>
  <c r="T1489" i="2"/>
  <c r="T1490" i="2"/>
  <c r="T21594" i="2"/>
  <c r="T21595" i="2"/>
  <c r="T1491" i="2"/>
  <c r="T21596" i="2"/>
  <c r="T1492" i="2"/>
  <c r="T21597" i="2"/>
  <c r="T1493" i="2"/>
  <c r="T21598" i="2"/>
  <c r="T21599" i="2"/>
  <c r="T1494" i="2"/>
  <c r="T1495" i="2"/>
  <c r="T1496" i="2"/>
  <c r="T1497" i="2"/>
  <c r="T1498" i="2"/>
  <c r="T21600" i="2"/>
  <c r="T1499" i="2"/>
  <c r="T21601" i="2"/>
  <c r="T1500" i="2"/>
  <c r="T1501" i="2"/>
  <c r="T21602" i="2"/>
  <c r="T1502" i="2"/>
  <c r="T21603" i="2"/>
  <c r="T21604" i="2"/>
  <c r="T1503" i="2"/>
  <c r="T21605" i="2"/>
  <c r="T21606" i="2"/>
  <c r="T1504" i="2"/>
  <c r="T21607" i="2"/>
  <c r="T1505" i="2"/>
  <c r="T1506" i="2"/>
  <c r="T21608" i="2"/>
  <c r="T21609" i="2"/>
  <c r="T1507" i="2"/>
  <c r="T1508" i="2"/>
  <c r="T1509" i="2"/>
  <c r="T1510" i="2"/>
  <c r="T1511" i="2"/>
  <c r="T21610" i="2"/>
  <c r="T21611" i="2"/>
  <c r="T1512" i="2"/>
  <c r="T1513" i="2"/>
  <c r="T1514" i="2"/>
  <c r="T1515" i="2"/>
  <c r="T21612" i="2"/>
  <c r="T1516" i="2"/>
  <c r="T21613" i="2"/>
  <c r="T21614" i="2"/>
  <c r="T21615" i="2"/>
  <c r="T1517" i="2"/>
  <c r="T1518" i="2"/>
  <c r="T21616" i="2"/>
  <c r="T1519" i="2"/>
  <c r="T1520" i="2"/>
  <c r="T1521" i="2"/>
  <c r="T1522" i="2"/>
  <c r="T1523" i="2"/>
  <c r="T1524" i="2"/>
  <c r="T21617" i="2"/>
  <c r="T1525" i="2"/>
  <c r="T1526" i="2"/>
  <c r="T1527" i="2"/>
  <c r="T21618" i="2"/>
  <c r="T21619" i="2"/>
  <c r="T1528" i="2"/>
  <c r="T1529" i="2"/>
  <c r="T1530" i="2"/>
  <c r="T1531" i="2"/>
  <c r="T21620" i="2"/>
  <c r="T1532" i="2"/>
  <c r="T1533" i="2"/>
  <c r="T1534" i="2"/>
  <c r="T1535" i="2"/>
  <c r="T1536" i="2"/>
  <c r="T21621" i="2"/>
  <c r="T1537" i="2"/>
  <c r="T1538" i="2"/>
  <c r="T1539" i="2"/>
  <c r="T1540" i="2"/>
  <c r="T21622" i="2"/>
  <c r="T1541" i="2"/>
  <c r="T21623" i="2"/>
  <c r="T21624" i="2"/>
  <c r="T21625" i="2"/>
  <c r="T1542" i="2"/>
  <c r="T1543" i="2"/>
  <c r="T1544" i="2"/>
  <c r="T21626" i="2"/>
  <c r="T21627" i="2"/>
  <c r="T1545" i="2"/>
  <c r="T1546" i="2"/>
  <c r="T21628" i="2"/>
  <c r="T1547" i="2"/>
  <c r="T21629" i="2"/>
  <c r="T21630" i="2"/>
  <c r="T1548" i="2"/>
  <c r="T1549" i="2"/>
  <c r="T21631" i="2"/>
  <c r="T21632" i="2"/>
  <c r="T1550" i="2"/>
  <c r="T21633" i="2"/>
  <c r="T21634" i="2"/>
  <c r="T1551" i="2"/>
  <c r="T1552" i="2"/>
  <c r="T1553" i="2"/>
  <c r="T21635" i="2"/>
  <c r="T21636" i="2"/>
  <c r="T1554" i="2"/>
  <c r="T21637" i="2"/>
  <c r="T1555" i="2"/>
  <c r="T1556" i="2"/>
  <c r="T21638" i="2"/>
  <c r="T1557" i="2"/>
  <c r="T1558" i="2"/>
  <c r="T21639" i="2"/>
  <c r="T1559" i="2"/>
  <c r="T21640" i="2"/>
  <c r="T1560" i="2"/>
  <c r="T1561" i="2"/>
  <c r="T21641" i="2"/>
  <c r="T1562" i="2"/>
  <c r="T1563" i="2"/>
  <c r="T1564" i="2"/>
  <c r="T1565" i="2"/>
  <c r="T21642" i="2"/>
  <c r="T1566" i="2"/>
  <c r="T1567" i="2"/>
  <c r="T1568" i="2"/>
  <c r="T1569" i="2"/>
  <c r="T1570" i="2"/>
  <c r="T1571" i="2"/>
  <c r="T1572" i="2"/>
  <c r="T1573" i="2"/>
  <c r="T1574" i="2"/>
  <c r="T21643" i="2"/>
  <c r="T1575" i="2"/>
  <c r="T21644" i="2"/>
  <c r="T1576" i="2"/>
  <c r="T1577" i="2"/>
  <c r="T1578" i="2"/>
  <c r="T1579" i="2"/>
  <c r="T21645" i="2"/>
  <c r="T21646" i="2"/>
  <c r="T21647" i="2"/>
  <c r="T1580" i="2"/>
  <c r="T1581" i="2"/>
  <c r="T1582" i="2"/>
  <c r="T1583" i="2"/>
  <c r="T1584" i="2"/>
  <c r="T1585" i="2"/>
  <c r="T21648" i="2"/>
  <c r="T1586" i="2"/>
  <c r="T21649" i="2"/>
  <c r="T21650" i="2"/>
  <c r="T21651" i="2"/>
  <c r="T21652" i="2"/>
  <c r="T1587" i="2"/>
  <c r="T21653" i="2"/>
  <c r="T1588" i="2"/>
  <c r="T1589" i="2"/>
  <c r="T1590" i="2"/>
  <c r="T1591" i="2"/>
  <c r="T1592" i="2"/>
  <c r="T1593" i="2"/>
  <c r="T21654" i="2"/>
  <c r="T1594" i="2"/>
  <c r="T1595" i="2"/>
  <c r="T1596" i="2"/>
  <c r="T1597" i="2"/>
  <c r="T1598" i="2"/>
  <c r="T1599" i="2"/>
  <c r="T1600" i="2"/>
  <c r="T21655" i="2"/>
  <c r="T1601" i="2"/>
  <c r="T21656" i="2"/>
  <c r="T1602" i="2"/>
  <c r="T21657" i="2"/>
  <c r="T21658" i="2"/>
  <c r="T21659" i="2"/>
  <c r="T1603" i="2"/>
  <c r="T21660" i="2"/>
  <c r="T21661" i="2"/>
  <c r="T21662" i="2"/>
  <c r="T1604" i="2"/>
  <c r="T1605" i="2"/>
  <c r="T21663" i="2"/>
  <c r="T1606" i="2"/>
  <c r="T1607" i="2"/>
  <c r="T1608" i="2"/>
  <c r="T1609" i="2"/>
  <c r="T21664" i="2"/>
  <c r="T1610" i="2"/>
  <c r="T1611" i="2"/>
  <c r="T1612" i="2"/>
  <c r="T1613" i="2"/>
  <c r="T1614" i="2"/>
  <c r="T1615" i="2"/>
  <c r="T21665" i="2"/>
  <c r="T21666" i="2"/>
  <c r="T1616" i="2"/>
  <c r="T1617" i="2"/>
  <c r="T21667" i="2"/>
  <c r="T21668" i="2"/>
  <c r="T21669" i="2"/>
  <c r="T1618" i="2"/>
  <c r="T1619" i="2"/>
  <c r="T21670" i="2"/>
  <c r="T1620" i="2"/>
  <c r="T1621" i="2"/>
  <c r="T21671" i="2"/>
  <c r="T21672" i="2"/>
  <c r="T1622" i="2"/>
  <c r="T1623" i="2"/>
  <c r="T1624" i="2"/>
  <c r="T1625" i="2"/>
  <c r="T1626" i="2"/>
  <c r="T1627" i="2"/>
  <c r="T21673" i="2"/>
  <c r="T21674" i="2"/>
  <c r="T1628" i="2"/>
  <c r="T1629" i="2"/>
  <c r="T1630" i="2"/>
  <c r="T1631" i="2"/>
  <c r="T1632" i="2"/>
  <c r="T21675" i="2"/>
  <c r="T1633" i="2"/>
  <c r="T1634" i="2"/>
  <c r="T21676" i="2"/>
  <c r="T21677" i="2"/>
  <c r="T1635" i="2"/>
  <c r="T1636" i="2"/>
  <c r="T1637" i="2"/>
  <c r="T1638" i="2"/>
  <c r="T1639" i="2"/>
  <c r="T21678" i="2"/>
  <c r="T1640" i="2"/>
  <c r="T1641" i="2"/>
  <c r="T1642" i="2"/>
  <c r="T1643" i="2"/>
  <c r="T1644" i="2"/>
  <c r="T1645" i="2"/>
  <c r="T1646" i="2"/>
  <c r="T1647" i="2"/>
  <c r="T1648" i="2"/>
  <c r="T1649" i="2"/>
  <c r="T21679" i="2"/>
  <c r="T21680" i="2"/>
  <c r="T21681" i="2"/>
  <c r="T1650" i="2"/>
  <c r="T1651" i="2"/>
  <c r="T1652" i="2"/>
  <c r="T1653" i="2"/>
  <c r="T21682" i="2"/>
  <c r="T1654" i="2"/>
  <c r="T1655" i="2"/>
  <c r="T21683" i="2"/>
  <c r="T1656" i="2"/>
  <c r="T21684" i="2"/>
  <c r="T1657" i="2"/>
  <c r="T1658" i="2"/>
  <c r="T1659" i="2"/>
  <c r="T21685" i="2"/>
  <c r="T1660" i="2"/>
  <c r="T1661" i="2"/>
  <c r="T1662" i="2"/>
  <c r="T21686" i="2"/>
  <c r="T1663" i="2"/>
  <c r="T1664" i="2"/>
  <c r="T1665" i="2"/>
  <c r="T21687" i="2"/>
  <c r="T21688" i="2"/>
  <c r="T1666" i="2"/>
  <c r="T1667" i="2"/>
  <c r="T1668" i="2"/>
  <c r="T1669" i="2"/>
  <c r="T1670" i="2"/>
  <c r="T1671" i="2"/>
  <c r="T1672" i="2"/>
  <c r="T1673" i="2"/>
  <c r="T1674" i="2"/>
  <c r="T1675" i="2"/>
  <c r="T1676" i="2"/>
  <c r="T21689" i="2"/>
  <c r="T1677" i="2"/>
  <c r="T1678" i="2"/>
  <c r="T1679" i="2"/>
  <c r="T1680" i="2"/>
  <c r="T1681" i="2"/>
  <c r="T21690" i="2"/>
  <c r="T21691" i="2"/>
  <c r="T1682" i="2"/>
  <c r="T1683" i="2"/>
  <c r="T1684" i="2"/>
  <c r="T1685" i="2"/>
  <c r="T1686" i="2"/>
  <c r="T1687" i="2"/>
  <c r="T21692" i="2"/>
  <c r="T21693" i="2"/>
  <c r="T1688" i="2"/>
  <c r="T1689" i="2"/>
  <c r="T1690" i="2"/>
  <c r="T1691" i="2"/>
  <c r="T21694" i="2"/>
  <c r="T1692" i="2"/>
  <c r="T1693" i="2"/>
  <c r="T21695" i="2"/>
  <c r="T1694" i="2"/>
  <c r="T1695" i="2"/>
  <c r="T21696" i="2"/>
  <c r="T1696" i="2"/>
  <c r="T21697" i="2"/>
  <c r="T1697" i="2"/>
  <c r="T1698" i="2"/>
  <c r="T1699" i="2"/>
  <c r="T1700" i="2"/>
  <c r="T1701" i="2"/>
  <c r="T1702" i="2"/>
  <c r="T1703" i="2"/>
  <c r="T21698" i="2"/>
  <c r="T1704" i="2"/>
  <c r="T21699" i="2"/>
  <c r="T1705" i="2"/>
  <c r="T1706" i="2"/>
  <c r="T1707" i="2"/>
  <c r="T21700" i="2"/>
  <c r="T1708" i="2"/>
  <c r="T1709" i="2"/>
  <c r="T1710" i="2"/>
  <c r="T1711" i="2"/>
  <c r="T21701" i="2"/>
  <c r="T1712" i="2"/>
  <c r="T1713" i="2"/>
  <c r="T1714" i="2"/>
  <c r="T1715" i="2"/>
  <c r="T1716" i="2"/>
  <c r="T1717" i="2"/>
  <c r="T1718" i="2"/>
  <c r="T21702" i="2"/>
  <c r="T1719" i="2"/>
  <c r="T21703" i="2"/>
  <c r="T1720" i="2"/>
  <c r="T21704" i="2"/>
  <c r="T1721" i="2"/>
  <c r="T1722" i="2"/>
  <c r="T1723" i="2"/>
  <c r="T1724" i="2"/>
  <c r="T21705" i="2"/>
  <c r="T1725" i="2"/>
  <c r="T1726" i="2"/>
  <c r="T1727" i="2"/>
  <c r="T1728" i="2"/>
  <c r="T1729" i="2"/>
  <c r="T1730" i="2"/>
  <c r="T21706" i="2"/>
  <c r="T21707" i="2"/>
  <c r="T21708" i="2"/>
  <c r="T1731" i="2"/>
  <c r="T1732" i="2"/>
  <c r="T1733" i="2"/>
  <c r="T21709" i="2"/>
  <c r="T1734" i="2"/>
  <c r="T21710" i="2"/>
  <c r="T1735" i="2"/>
  <c r="T1736" i="2"/>
  <c r="T21711" i="2"/>
  <c r="T1737" i="2"/>
  <c r="T21712" i="2"/>
  <c r="T21713" i="2"/>
  <c r="T21714" i="2"/>
  <c r="T1738" i="2"/>
  <c r="T1739" i="2"/>
  <c r="T1740" i="2"/>
  <c r="T1741" i="2"/>
  <c r="T21715" i="2"/>
  <c r="T1742" i="2"/>
  <c r="T21716" i="2"/>
  <c r="T21717" i="2"/>
  <c r="T1743" i="2"/>
  <c r="T1744" i="2"/>
  <c r="T1745" i="2"/>
  <c r="T1746" i="2"/>
  <c r="T21718" i="2"/>
  <c r="T1747" i="2"/>
  <c r="T21719" i="2"/>
  <c r="T1748" i="2"/>
  <c r="T1749" i="2"/>
  <c r="T1750" i="2"/>
  <c r="T21720" i="2"/>
  <c r="T1751" i="2"/>
  <c r="T1752" i="2"/>
  <c r="T1753" i="2"/>
  <c r="T1754" i="2"/>
  <c r="T21721" i="2"/>
  <c r="T1755" i="2"/>
  <c r="T1756" i="2"/>
  <c r="T1757" i="2"/>
  <c r="T21722" i="2"/>
  <c r="T1758" i="2"/>
  <c r="T21723" i="2"/>
  <c r="T1759" i="2"/>
  <c r="T1760" i="2"/>
  <c r="T1761" i="2"/>
  <c r="T1762" i="2"/>
  <c r="T21724" i="2"/>
  <c r="T1763" i="2"/>
  <c r="T1764" i="2"/>
  <c r="T1765" i="2"/>
  <c r="T21725" i="2"/>
  <c r="T21726" i="2"/>
  <c r="T1766" i="2"/>
  <c r="T1767" i="2"/>
  <c r="T21727" i="2"/>
  <c r="T1768" i="2"/>
  <c r="T1769" i="2"/>
  <c r="T21728" i="2"/>
  <c r="T21729" i="2"/>
  <c r="T1770" i="2"/>
  <c r="T21730" i="2"/>
  <c r="T21731" i="2"/>
  <c r="T21732" i="2"/>
  <c r="T1771" i="2"/>
  <c r="T21733" i="2"/>
  <c r="T21734" i="2"/>
  <c r="T21735" i="2"/>
  <c r="T21736" i="2"/>
  <c r="T21737" i="2"/>
  <c r="T1772" i="2"/>
  <c r="T21738" i="2"/>
  <c r="T1773" i="2"/>
  <c r="T1774" i="2"/>
  <c r="T21739" i="2"/>
  <c r="T1775" i="2"/>
  <c r="T21740" i="2"/>
  <c r="T1776" i="2"/>
  <c r="T1777" i="2"/>
  <c r="T1778" i="2"/>
  <c r="T1779" i="2"/>
  <c r="T1780" i="2"/>
  <c r="T21741" i="2"/>
  <c r="T1781" i="2"/>
  <c r="T21742" i="2"/>
  <c r="T1782" i="2"/>
  <c r="T1783" i="2"/>
  <c r="T1784" i="2"/>
  <c r="T21743" i="2"/>
  <c r="T1785" i="2"/>
  <c r="T1786" i="2"/>
  <c r="T21744" i="2"/>
  <c r="T1787" i="2"/>
  <c r="T21745" i="2"/>
  <c r="T21746" i="2"/>
  <c r="T21747" i="2"/>
  <c r="T21748" i="2"/>
  <c r="T1788" i="2"/>
  <c r="T21749" i="2"/>
  <c r="T1789" i="2"/>
  <c r="T21750" i="2"/>
  <c r="T1790" i="2"/>
  <c r="T1791" i="2"/>
  <c r="T21751" i="2"/>
  <c r="T1792" i="2"/>
  <c r="T21752" i="2"/>
  <c r="T1793" i="2"/>
  <c r="T21753" i="2"/>
  <c r="T21754" i="2"/>
  <c r="T1794" i="2"/>
  <c r="T21755" i="2"/>
  <c r="T21756" i="2"/>
  <c r="T1795" i="2"/>
  <c r="T21757" i="2"/>
  <c r="T21758" i="2"/>
  <c r="T21759" i="2"/>
  <c r="T1796" i="2"/>
  <c r="T1797" i="2"/>
  <c r="T1798" i="2"/>
  <c r="T1799" i="2"/>
  <c r="T1800" i="2"/>
  <c r="T1801" i="2"/>
  <c r="T1802" i="2"/>
  <c r="T21760" i="2"/>
  <c r="T21761" i="2"/>
  <c r="T21762" i="2"/>
  <c r="T21763" i="2"/>
  <c r="T1803" i="2"/>
  <c r="T21764" i="2"/>
  <c r="T21765" i="2"/>
  <c r="T21766" i="2"/>
  <c r="T21767" i="2"/>
  <c r="T21768" i="2"/>
  <c r="T1804" i="2"/>
  <c r="T1805" i="2"/>
  <c r="T1806" i="2"/>
  <c r="T1807" i="2"/>
  <c r="T21769" i="2"/>
  <c r="T21770" i="2"/>
  <c r="T1808" i="2"/>
  <c r="T1809" i="2"/>
  <c r="T1810" i="2"/>
  <c r="T21771" i="2"/>
  <c r="T21772" i="2"/>
  <c r="T21773" i="2"/>
  <c r="T1811" i="2"/>
  <c r="T1812" i="2"/>
  <c r="T1813" i="2"/>
  <c r="T21774" i="2"/>
  <c r="T21775" i="2"/>
  <c r="T1814" i="2"/>
  <c r="T1815" i="2"/>
  <c r="T21776" i="2"/>
  <c r="T21777" i="2"/>
  <c r="T1816" i="2"/>
  <c r="T21778" i="2"/>
  <c r="T21779" i="2"/>
  <c r="T1817" i="2"/>
  <c r="T1818" i="2"/>
  <c r="T21780" i="2"/>
  <c r="T1819" i="2"/>
  <c r="T21781" i="2"/>
  <c r="T1820" i="2"/>
  <c r="T1821" i="2"/>
  <c r="T21782" i="2"/>
  <c r="T1822" i="2"/>
  <c r="T1823" i="2"/>
  <c r="T1824" i="2"/>
  <c r="T21783" i="2"/>
  <c r="T1825" i="2"/>
  <c r="T1826" i="2"/>
  <c r="T1827" i="2"/>
  <c r="T1828" i="2"/>
  <c r="T1829" i="2"/>
  <c r="T21784" i="2"/>
  <c r="T1830" i="2"/>
  <c r="T21785" i="2"/>
  <c r="T21786" i="2"/>
  <c r="T21787" i="2"/>
  <c r="T21788" i="2"/>
  <c r="T21789" i="2"/>
  <c r="T21790" i="2"/>
  <c r="T1831" i="2"/>
  <c r="T1832" i="2"/>
  <c r="T21791" i="2"/>
  <c r="T1833" i="2"/>
  <c r="T1834" i="2"/>
  <c r="T21792" i="2"/>
  <c r="T21793" i="2"/>
  <c r="T21794" i="2"/>
  <c r="T21795" i="2"/>
  <c r="T1835" i="2"/>
  <c r="T1836" i="2"/>
  <c r="T21796" i="2"/>
  <c r="T21797" i="2"/>
  <c r="T21798" i="2"/>
  <c r="T21799" i="2"/>
  <c r="T21800" i="2"/>
  <c r="T1837" i="2"/>
  <c r="T1838" i="2"/>
  <c r="T1839" i="2"/>
  <c r="T1840" i="2"/>
  <c r="T1841" i="2"/>
  <c r="T21801" i="2"/>
  <c r="T1842" i="2"/>
  <c r="T1843" i="2"/>
  <c r="T21802" i="2"/>
  <c r="T1844" i="2"/>
  <c r="T1845" i="2"/>
  <c r="T1846" i="2"/>
  <c r="T1847" i="2"/>
  <c r="T1848" i="2"/>
  <c r="T1849" i="2"/>
  <c r="T1850" i="2"/>
  <c r="T1851" i="2"/>
  <c r="T21803" i="2"/>
  <c r="T1852" i="2"/>
  <c r="T1853" i="2"/>
  <c r="T21804" i="2"/>
  <c r="T1854" i="2"/>
  <c r="T1855" i="2"/>
  <c r="T1856" i="2"/>
  <c r="T1857" i="2"/>
  <c r="T1858" i="2"/>
  <c r="T21805" i="2"/>
  <c r="T1859" i="2"/>
  <c r="T1860" i="2"/>
  <c r="T1861" i="2"/>
  <c r="T1862" i="2"/>
  <c r="T21806" i="2"/>
  <c r="T1863" i="2"/>
  <c r="T1864" i="2"/>
  <c r="T1865" i="2"/>
  <c r="T1866" i="2"/>
  <c r="T1867" i="2"/>
  <c r="T1868" i="2"/>
  <c r="T1869" i="2"/>
  <c r="T1870" i="2"/>
  <c r="T21807" i="2"/>
  <c r="T1871" i="2"/>
  <c r="T1872" i="2"/>
  <c r="T1873" i="2"/>
  <c r="T1874" i="2"/>
  <c r="T1875" i="2"/>
  <c r="T1876" i="2"/>
  <c r="T1877" i="2"/>
  <c r="T1878" i="2"/>
  <c r="T1879" i="2"/>
  <c r="T21808" i="2"/>
  <c r="T1880" i="2"/>
  <c r="T1881" i="2"/>
  <c r="T1882" i="2"/>
  <c r="T1883" i="2"/>
  <c r="T1884" i="2"/>
  <c r="T1885" i="2"/>
  <c r="T1886" i="2"/>
  <c r="T21809" i="2"/>
  <c r="T1887" i="2"/>
  <c r="T1888" i="2"/>
  <c r="T1889" i="2"/>
  <c r="T1890" i="2"/>
  <c r="T1891" i="2"/>
  <c r="T21810" i="2"/>
  <c r="T1892" i="2"/>
  <c r="T1893" i="2"/>
  <c r="T1894" i="2"/>
  <c r="T1895" i="2"/>
  <c r="T1896" i="2"/>
  <c r="T21811" i="2"/>
  <c r="T1897" i="2"/>
  <c r="T21812" i="2"/>
  <c r="T1898" i="2"/>
  <c r="T1899" i="2"/>
  <c r="T1900" i="2"/>
  <c r="T1901" i="2"/>
  <c r="T1902" i="2"/>
  <c r="T1903" i="2"/>
  <c r="T21813" i="2"/>
  <c r="T1904" i="2"/>
  <c r="T21814" i="2"/>
  <c r="T1905" i="2"/>
  <c r="T1906" i="2"/>
  <c r="T21815" i="2"/>
  <c r="T21816" i="2"/>
  <c r="T1907" i="2"/>
  <c r="T21817" i="2"/>
  <c r="T1908" i="2"/>
  <c r="T21818" i="2"/>
  <c r="T1909" i="2"/>
  <c r="T1910" i="2"/>
  <c r="T21819" i="2"/>
  <c r="T1911" i="2"/>
  <c r="T1912" i="2"/>
  <c r="T1913" i="2"/>
  <c r="T21820" i="2"/>
  <c r="T1914" i="2"/>
  <c r="T21821" i="2"/>
  <c r="T1915" i="2"/>
  <c r="T1916" i="2"/>
  <c r="T21822" i="2"/>
  <c r="T1917" i="2"/>
  <c r="T1918" i="2"/>
  <c r="T21823" i="2"/>
  <c r="T1919" i="2"/>
  <c r="T1920" i="2"/>
  <c r="T1921" i="2"/>
  <c r="T1922" i="2"/>
  <c r="T1923" i="2"/>
  <c r="T21824" i="2"/>
  <c r="T21825" i="2"/>
  <c r="T1924" i="2"/>
  <c r="T21826" i="2"/>
  <c r="T1925" i="2"/>
  <c r="T21827" i="2"/>
  <c r="T1926" i="2"/>
  <c r="T1927" i="2"/>
  <c r="T1928" i="2"/>
  <c r="T21828" i="2"/>
  <c r="T1929" i="2"/>
  <c r="T1930" i="2"/>
  <c r="T1931" i="2"/>
  <c r="T1932" i="2"/>
  <c r="T1933" i="2"/>
  <c r="T1934" i="2"/>
  <c r="T1935" i="2"/>
  <c r="T1936" i="2"/>
  <c r="T1937" i="2"/>
  <c r="T21829" i="2"/>
  <c r="T1938" i="2"/>
  <c r="T1939" i="2"/>
  <c r="T1940" i="2"/>
  <c r="T1941" i="2"/>
  <c r="T1942" i="2"/>
  <c r="T1943" i="2"/>
  <c r="T21830" i="2"/>
  <c r="T1944" i="2"/>
  <c r="T21831" i="2"/>
  <c r="T21832" i="2"/>
  <c r="T1945" i="2"/>
  <c r="T1946" i="2"/>
  <c r="T1947" i="2"/>
  <c r="T1948" i="2"/>
  <c r="T21833" i="2"/>
  <c r="T21834" i="2"/>
  <c r="T1949" i="2"/>
  <c r="T1950" i="2"/>
  <c r="T21835" i="2"/>
  <c r="T1951" i="2"/>
  <c r="T1952" i="2"/>
  <c r="T21836" i="2"/>
  <c r="T21837" i="2"/>
  <c r="T1953" i="2"/>
  <c r="T1954" i="2"/>
  <c r="T1955" i="2"/>
  <c r="T21838" i="2"/>
  <c r="T1956" i="2"/>
  <c r="T1957" i="2"/>
  <c r="T21839" i="2"/>
  <c r="T1958" i="2"/>
  <c r="T1959" i="2"/>
  <c r="T21840" i="2"/>
  <c r="T1960" i="2"/>
  <c r="T1961" i="2"/>
  <c r="T1962" i="2"/>
  <c r="T1963" i="2"/>
  <c r="T21841" i="2"/>
  <c r="T1964" i="2"/>
  <c r="T1965" i="2"/>
  <c r="T21842" i="2"/>
  <c r="T21843" i="2"/>
  <c r="T21844" i="2"/>
  <c r="T21845" i="2"/>
  <c r="T1966" i="2"/>
  <c r="T21846" i="2"/>
  <c r="T21847" i="2"/>
  <c r="T1967" i="2"/>
  <c r="T1968" i="2"/>
  <c r="T1969" i="2"/>
  <c r="T1970" i="2"/>
  <c r="T1971" i="2"/>
  <c r="T1972" i="2"/>
  <c r="T21848" i="2"/>
  <c r="T21849" i="2"/>
  <c r="T1973" i="2"/>
  <c r="T21850" i="2"/>
  <c r="T1974" i="2"/>
  <c r="T1975" i="2"/>
  <c r="T1976" i="2"/>
  <c r="T1977" i="2"/>
  <c r="T1978" i="2"/>
  <c r="T1979" i="2"/>
  <c r="T1980" i="2"/>
  <c r="T1981" i="2"/>
  <c r="T21851" i="2"/>
  <c r="T21852" i="2"/>
  <c r="T21853" i="2"/>
  <c r="T1982" i="2"/>
  <c r="T1983" i="2"/>
  <c r="T1984" i="2"/>
  <c r="T1985" i="2"/>
  <c r="T1986" i="2"/>
  <c r="T21854" i="2"/>
  <c r="T1987" i="2"/>
  <c r="T21855" i="2"/>
  <c r="T21856" i="2"/>
  <c r="T21857" i="2"/>
  <c r="T21858" i="2"/>
  <c r="T1988" i="2"/>
  <c r="T1989" i="2"/>
  <c r="T1990" i="2"/>
  <c r="T1991" i="2"/>
  <c r="T21859" i="2"/>
  <c r="T1992" i="2"/>
  <c r="T1993" i="2"/>
  <c r="T1994" i="2"/>
  <c r="T1995" i="2"/>
  <c r="T1996" i="2"/>
  <c r="T1997" i="2"/>
  <c r="T1998" i="2"/>
  <c r="T1999" i="2"/>
  <c r="T21860" i="2"/>
  <c r="T2000" i="2"/>
  <c r="T21861" i="2"/>
  <c r="T2001" i="2"/>
  <c r="T2002" i="2"/>
  <c r="T21862" i="2"/>
  <c r="T2003" i="2"/>
  <c r="T21863" i="2"/>
  <c r="T2004" i="2"/>
  <c r="T2005" i="2"/>
  <c r="T2006" i="2"/>
  <c r="T2007" i="2"/>
  <c r="T2008" i="2"/>
  <c r="T2009" i="2"/>
  <c r="T2010" i="2"/>
  <c r="T21864" i="2"/>
  <c r="T2011" i="2"/>
  <c r="T2012" i="2"/>
  <c r="T2013" i="2"/>
  <c r="T2014" i="2"/>
  <c r="T2015" i="2"/>
  <c r="T21865" i="2"/>
  <c r="T21866" i="2"/>
  <c r="T21867" i="2"/>
  <c r="T2016" i="2"/>
  <c r="T2017" i="2"/>
  <c r="T21868" i="2"/>
  <c r="T21869" i="2"/>
  <c r="T2018" i="2"/>
  <c r="T2019" i="2"/>
  <c r="T2020" i="2"/>
  <c r="T21870" i="2"/>
  <c r="T21871" i="2"/>
  <c r="T2021" i="2"/>
  <c r="T2022" i="2"/>
  <c r="T21872" i="2"/>
  <c r="T2023" i="2"/>
  <c r="T21873" i="2"/>
  <c r="T2024" i="2"/>
  <c r="T21874" i="2"/>
  <c r="T2025" i="2"/>
  <c r="T2026" i="2"/>
  <c r="T21875" i="2"/>
  <c r="T2027" i="2"/>
  <c r="T2028" i="2"/>
  <c r="T2029" i="2"/>
  <c r="T21876" i="2"/>
  <c r="T2030" i="2"/>
  <c r="T21877" i="2"/>
  <c r="T2031" i="2"/>
  <c r="T2032" i="2"/>
  <c r="T2033" i="2"/>
  <c r="T2034" i="2"/>
  <c r="T2035" i="2"/>
  <c r="T21878" i="2"/>
  <c r="T21879" i="2"/>
  <c r="T2036" i="2"/>
  <c r="T2037" i="2"/>
  <c r="T2038" i="2"/>
  <c r="T2039" i="2"/>
  <c r="T2040" i="2"/>
  <c r="T2041" i="2"/>
  <c r="T2042" i="2"/>
  <c r="T21880" i="2"/>
  <c r="T2043" i="2"/>
  <c r="T2044" i="2"/>
  <c r="T2045" i="2"/>
  <c r="T2046" i="2"/>
  <c r="T2047" i="2"/>
  <c r="T2048" i="2"/>
  <c r="T21881" i="2"/>
  <c r="T21882" i="2"/>
  <c r="T2049" i="2"/>
  <c r="T2050" i="2"/>
  <c r="T21883" i="2"/>
  <c r="T2051" i="2"/>
  <c r="T2052" i="2"/>
  <c r="T21884" i="2"/>
  <c r="T2053" i="2"/>
  <c r="T2054" i="2"/>
  <c r="T2055" i="2"/>
  <c r="T21885" i="2"/>
  <c r="T2056" i="2"/>
  <c r="T21886" i="2"/>
  <c r="T2057" i="2"/>
  <c r="T21887" i="2"/>
  <c r="T2058" i="2"/>
  <c r="T2059" i="2"/>
  <c r="T2060" i="2"/>
  <c r="T21888" i="2"/>
  <c r="T21889" i="2"/>
  <c r="T2061" i="2"/>
  <c r="T2062" i="2"/>
  <c r="T2063" i="2"/>
  <c r="T2064" i="2"/>
  <c r="T2065" i="2"/>
  <c r="T21890" i="2"/>
  <c r="T2066" i="2"/>
  <c r="T21891" i="2"/>
  <c r="T21892" i="2"/>
  <c r="T21893" i="2"/>
  <c r="T2067" i="2"/>
  <c r="T21894" i="2"/>
  <c r="T21895" i="2"/>
  <c r="T21896" i="2"/>
  <c r="T2068" i="2"/>
  <c r="T2069" i="2"/>
  <c r="T21897" i="2"/>
  <c r="T2070" i="2"/>
  <c r="T2071" i="2"/>
  <c r="T21898" i="2"/>
  <c r="T2072" i="2"/>
  <c r="T21899" i="2"/>
  <c r="T2073" i="2"/>
  <c r="T21900" i="2"/>
  <c r="T21901" i="2"/>
  <c r="T21902" i="2"/>
  <c r="T21903" i="2"/>
  <c r="T21904" i="2"/>
  <c r="T21905" i="2"/>
  <c r="T2074" i="2"/>
  <c r="T2075" i="2"/>
  <c r="T21906" i="2"/>
  <c r="T21907" i="2"/>
  <c r="T21908" i="2"/>
  <c r="T21909" i="2"/>
  <c r="T21910" i="2"/>
  <c r="T21911" i="2"/>
  <c r="T2076" i="2"/>
  <c r="T21912" i="2"/>
  <c r="T21913" i="2"/>
  <c r="T21914" i="2"/>
  <c r="T2077" i="2"/>
  <c r="T21915" i="2"/>
  <c r="T21916" i="2"/>
  <c r="T21917" i="2"/>
  <c r="T21918" i="2"/>
  <c r="T21919" i="2"/>
  <c r="T21920" i="2"/>
  <c r="T21921" i="2"/>
  <c r="T2078" i="2"/>
  <c r="T21922" i="2"/>
  <c r="T21923" i="2"/>
  <c r="T2079" i="2"/>
  <c r="T21924" i="2"/>
  <c r="T2080" i="2"/>
  <c r="T21925" i="2"/>
  <c r="T2081" i="2"/>
  <c r="T2082" i="2"/>
  <c r="T21926" i="2"/>
  <c r="T21927" i="2"/>
  <c r="T21928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1929" i="2"/>
  <c r="T2096" i="2"/>
  <c r="T2097" i="2"/>
  <c r="T2098" i="2"/>
  <c r="T21930" i="2"/>
  <c r="T21931" i="2"/>
  <c r="T2099" i="2"/>
  <c r="T2100" i="2"/>
  <c r="T21932" i="2"/>
  <c r="T21933" i="2"/>
  <c r="T21934" i="2"/>
  <c r="T21935" i="2"/>
  <c r="T2101" i="2"/>
  <c r="T2102" i="2"/>
  <c r="T21936" i="2"/>
  <c r="T2103" i="2"/>
  <c r="T2104" i="2"/>
  <c r="T2105" i="2"/>
  <c r="T2106" i="2"/>
  <c r="T2107" i="2"/>
  <c r="T21937" i="2"/>
  <c r="T2108" i="2"/>
  <c r="T2109" i="2"/>
  <c r="T2110" i="2"/>
  <c r="T2111" i="2"/>
  <c r="T2112" i="2"/>
  <c r="T2113" i="2"/>
  <c r="T21938" i="2"/>
  <c r="T21939" i="2"/>
  <c r="T21940" i="2"/>
  <c r="T2114" i="2"/>
  <c r="T21941" i="2"/>
  <c r="T2115" i="2"/>
  <c r="T2116" i="2"/>
  <c r="T2117" i="2"/>
  <c r="T2118" i="2"/>
  <c r="T2119" i="2"/>
  <c r="T2120" i="2"/>
  <c r="T2121" i="2"/>
  <c r="T21942" i="2"/>
  <c r="T2122" i="2"/>
  <c r="T2123" i="2"/>
  <c r="T2124" i="2"/>
  <c r="T2125" i="2"/>
  <c r="T21943" i="2"/>
  <c r="T21944" i="2"/>
  <c r="T21945" i="2"/>
  <c r="T21946" i="2"/>
  <c r="T21947" i="2"/>
  <c r="T21948" i="2"/>
  <c r="T21949" i="2"/>
  <c r="T2126" i="2"/>
  <c r="T21950" i="2"/>
  <c r="T21951" i="2"/>
  <c r="T2127" i="2"/>
  <c r="T21952" i="2"/>
  <c r="T2128" i="2"/>
  <c r="T2129" i="2"/>
  <c r="T21953" i="2"/>
  <c r="T2130" i="2"/>
  <c r="T21954" i="2"/>
  <c r="T2131" i="2"/>
  <c r="T2132" i="2"/>
  <c r="T21955" i="2"/>
  <c r="T2133" i="2"/>
  <c r="T21956" i="2"/>
  <c r="T2134" i="2"/>
  <c r="T21957" i="2"/>
  <c r="T21958" i="2"/>
  <c r="T21959" i="2"/>
  <c r="T2135" i="2"/>
  <c r="T2136" i="2"/>
  <c r="T21960" i="2"/>
  <c r="T21961" i="2"/>
  <c r="T21962" i="2"/>
  <c r="T21963" i="2"/>
  <c r="T2137" i="2"/>
  <c r="T2138" i="2"/>
  <c r="T21964" i="2"/>
  <c r="T2139" i="2"/>
  <c r="T21965" i="2"/>
  <c r="T2140" i="2"/>
  <c r="T2141" i="2"/>
  <c r="T2142" i="2"/>
  <c r="T2143" i="2"/>
  <c r="T2144" i="2"/>
  <c r="T21966" i="2"/>
  <c r="T2145" i="2"/>
  <c r="T2146" i="2"/>
  <c r="T2147" i="2"/>
  <c r="T2148" i="2"/>
  <c r="T2149" i="2"/>
  <c r="T2150" i="2"/>
  <c r="T21967" i="2"/>
  <c r="T21968" i="2"/>
  <c r="T21969" i="2"/>
  <c r="T21970" i="2"/>
  <c r="T21971" i="2"/>
  <c r="T21972" i="2"/>
  <c r="T21973" i="2"/>
  <c r="T2151" i="2"/>
  <c r="T2152" i="2"/>
  <c r="T2153" i="2"/>
  <c r="T2154" i="2"/>
  <c r="T2155" i="2"/>
  <c r="T2156" i="2"/>
  <c r="T2157" i="2"/>
  <c r="T21974" i="2"/>
  <c r="T2158" i="2"/>
  <c r="T2159" i="2"/>
  <c r="T2160" i="2"/>
  <c r="T2161" i="2"/>
  <c r="T21975" i="2"/>
  <c r="T2162" i="2"/>
  <c r="T21976" i="2"/>
  <c r="T21977" i="2"/>
  <c r="T2163" i="2"/>
  <c r="T2164" i="2"/>
  <c r="T2165" i="2"/>
  <c r="T2166" i="2"/>
  <c r="T21978" i="2"/>
  <c r="T2167" i="2"/>
  <c r="T21979" i="2"/>
  <c r="T2168" i="2"/>
  <c r="T2169" i="2"/>
  <c r="T2170" i="2"/>
  <c r="T21980" i="2"/>
  <c r="T2171" i="2"/>
  <c r="T2172" i="2"/>
  <c r="T2173" i="2"/>
  <c r="T21981" i="2"/>
  <c r="T21982" i="2"/>
  <c r="T2174" i="2"/>
  <c r="T21983" i="2"/>
  <c r="T21984" i="2"/>
  <c r="T2175" i="2"/>
  <c r="T2176" i="2"/>
  <c r="T2177" i="2"/>
  <c r="T21985" i="2"/>
  <c r="T2178" i="2"/>
  <c r="T2179" i="2"/>
  <c r="T2180" i="2"/>
  <c r="T2181" i="2"/>
  <c r="T21986" i="2"/>
  <c r="T21987" i="2"/>
  <c r="T21988" i="2"/>
  <c r="T2182" i="2"/>
  <c r="T2183" i="2"/>
  <c r="T2184" i="2"/>
  <c r="T2185" i="2"/>
  <c r="T21989" i="2"/>
  <c r="T21990" i="2"/>
  <c r="T21991" i="2"/>
  <c r="T2186" i="2"/>
  <c r="T2187" i="2"/>
  <c r="T21992" i="2"/>
  <c r="T2188" i="2"/>
  <c r="T2189" i="2"/>
  <c r="T2190" i="2"/>
  <c r="T2191" i="2"/>
  <c r="T2192" i="2"/>
  <c r="T2193" i="2"/>
  <c r="T2194" i="2"/>
  <c r="T21993" i="2"/>
  <c r="T2195" i="2"/>
  <c r="T21994" i="2"/>
  <c r="T21995" i="2"/>
  <c r="T2196" i="2"/>
  <c r="T2197" i="2"/>
  <c r="T2198" i="2"/>
  <c r="T21996" i="2"/>
  <c r="T2199" i="2"/>
  <c r="T21997" i="2"/>
  <c r="T2200" i="2"/>
  <c r="T2201" i="2"/>
  <c r="T2202" i="2"/>
  <c r="T21998" i="2"/>
  <c r="T21999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000" i="2"/>
  <c r="T22001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002" i="2"/>
  <c r="T2232" i="2"/>
  <c r="T22003" i="2"/>
  <c r="T2233" i="2"/>
  <c r="T2234" i="2"/>
  <c r="T2235" i="2"/>
  <c r="T22004" i="2"/>
  <c r="T22005" i="2"/>
  <c r="T2236" i="2"/>
  <c r="T2237" i="2"/>
  <c r="T2238" i="2"/>
  <c r="T2239" i="2"/>
  <c r="T22006" i="2"/>
  <c r="T2240" i="2"/>
  <c r="T2241" i="2"/>
  <c r="T2242" i="2"/>
  <c r="T22007" i="2"/>
  <c r="T2243" i="2"/>
  <c r="T22008" i="2"/>
  <c r="T22009" i="2"/>
  <c r="T22010" i="2"/>
  <c r="T2244" i="2"/>
  <c r="T2245" i="2"/>
  <c r="T2246" i="2"/>
  <c r="T2247" i="2"/>
  <c r="T22011" i="2"/>
  <c r="T2248" i="2"/>
  <c r="T22012" i="2"/>
  <c r="T2249" i="2"/>
  <c r="T2250" i="2"/>
  <c r="T2251" i="2"/>
  <c r="T2252" i="2"/>
  <c r="T2253" i="2"/>
  <c r="T2254" i="2"/>
  <c r="T22013" i="2"/>
  <c r="T2255" i="2"/>
  <c r="T2256" i="2"/>
  <c r="T2257" i="2"/>
  <c r="T2258" i="2"/>
  <c r="T2259" i="2"/>
  <c r="T2260" i="2"/>
  <c r="T2261" i="2"/>
  <c r="T2262" i="2"/>
  <c r="T2263" i="2"/>
  <c r="T22014" i="2"/>
  <c r="T2264" i="2"/>
  <c r="T2265" i="2"/>
  <c r="T2266" i="2"/>
  <c r="T2267" i="2"/>
  <c r="T22015" i="2"/>
  <c r="T2268" i="2"/>
  <c r="T2269" i="2"/>
  <c r="T2270" i="2"/>
  <c r="T22016" i="2"/>
  <c r="T2271" i="2"/>
  <c r="T22017" i="2"/>
  <c r="T2272" i="2"/>
  <c r="T2273" i="2"/>
  <c r="T2274" i="2"/>
  <c r="T2275" i="2"/>
  <c r="T2276" i="2"/>
  <c r="T2277" i="2"/>
  <c r="T22018" i="2"/>
  <c r="T2278" i="2"/>
  <c r="T22019" i="2"/>
  <c r="T22020" i="2"/>
  <c r="T2279" i="2"/>
  <c r="T2280" i="2"/>
  <c r="T2281" i="2"/>
  <c r="T22021" i="2"/>
  <c r="T22022" i="2"/>
  <c r="T22023" i="2"/>
  <c r="T22024" i="2"/>
  <c r="T22025" i="2"/>
  <c r="T22026" i="2"/>
  <c r="T22027" i="2"/>
  <c r="T22028" i="2"/>
  <c r="T22029" i="2"/>
  <c r="T22030" i="2"/>
  <c r="T2282" i="2"/>
  <c r="T2283" i="2"/>
  <c r="T2284" i="2"/>
  <c r="T2285" i="2"/>
  <c r="T22031" i="2"/>
  <c r="T22032" i="2"/>
  <c r="T22033" i="2"/>
  <c r="T2286" i="2"/>
  <c r="T2287" i="2"/>
  <c r="T22034" i="2"/>
  <c r="T22035" i="2"/>
  <c r="T22036" i="2"/>
  <c r="T22037" i="2"/>
  <c r="T22038" i="2"/>
  <c r="T2288" i="2"/>
  <c r="T22039" i="2"/>
  <c r="T2289" i="2"/>
  <c r="T22040" i="2"/>
  <c r="T2290" i="2"/>
  <c r="T22041" i="2"/>
  <c r="T22042" i="2"/>
  <c r="T22043" i="2"/>
  <c r="T22044" i="2"/>
  <c r="T2291" i="2"/>
  <c r="T22045" i="2"/>
  <c r="T22046" i="2"/>
  <c r="T2292" i="2"/>
  <c r="T2293" i="2"/>
  <c r="T2294" i="2"/>
  <c r="T2295" i="2"/>
  <c r="T22047" i="2"/>
  <c r="T2296" i="2"/>
  <c r="T22048" i="2"/>
  <c r="T2297" i="2"/>
  <c r="T2298" i="2"/>
  <c r="T22049" i="2"/>
  <c r="T22050" i="2"/>
  <c r="T22051" i="2"/>
  <c r="T2299" i="2"/>
  <c r="T2300" i="2"/>
  <c r="T22052" i="2"/>
  <c r="T2301" i="2"/>
  <c r="T2302" i="2"/>
  <c r="T2303" i="2"/>
  <c r="T2304" i="2"/>
  <c r="T2305" i="2"/>
  <c r="T2306" i="2"/>
  <c r="T2307" i="2"/>
  <c r="T22053" i="2"/>
  <c r="T22054" i="2"/>
  <c r="T2308" i="2"/>
  <c r="T22055" i="2"/>
  <c r="T2309" i="2"/>
  <c r="T22056" i="2"/>
  <c r="T2310" i="2"/>
  <c r="T2311" i="2"/>
  <c r="T2312" i="2"/>
  <c r="T22057" i="2"/>
  <c r="T22058" i="2"/>
  <c r="T2313" i="2"/>
  <c r="T22059" i="2"/>
  <c r="T22060" i="2"/>
  <c r="T2314" i="2"/>
  <c r="T2315" i="2"/>
  <c r="T22061" i="2"/>
  <c r="T22062" i="2"/>
  <c r="T2316" i="2"/>
  <c r="T2317" i="2"/>
  <c r="T22063" i="2"/>
  <c r="T22064" i="2"/>
  <c r="T22065" i="2"/>
  <c r="T2318" i="2"/>
  <c r="T22066" i="2"/>
  <c r="T2319" i="2"/>
  <c r="T22067" i="2"/>
  <c r="T2320" i="2"/>
  <c r="T22068" i="2"/>
  <c r="T2321" i="2"/>
  <c r="T2322" i="2"/>
  <c r="T22069" i="2"/>
  <c r="T2323" i="2"/>
  <c r="T2324" i="2"/>
  <c r="T2325" i="2"/>
  <c r="T2326" i="2"/>
  <c r="T2327" i="2"/>
  <c r="T2328" i="2"/>
  <c r="T2329" i="2"/>
  <c r="T22070" i="2"/>
  <c r="T2330" i="2"/>
  <c r="T2331" i="2"/>
  <c r="T2332" i="2"/>
  <c r="T2333" i="2"/>
  <c r="T2334" i="2"/>
  <c r="T22071" i="2"/>
  <c r="T2335" i="2"/>
  <c r="T2336" i="2"/>
  <c r="T2337" i="2"/>
  <c r="T2338" i="2"/>
  <c r="T2339" i="2"/>
  <c r="T2340" i="2"/>
  <c r="T22072" i="2"/>
  <c r="T22073" i="2"/>
  <c r="T2341" i="2"/>
  <c r="T2342" i="2"/>
  <c r="T22074" i="2"/>
  <c r="T2343" i="2"/>
  <c r="T2344" i="2"/>
  <c r="T2345" i="2"/>
  <c r="T2346" i="2"/>
  <c r="T2347" i="2"/>
  <c r="T2348" i="2"/>
  <c r="T2349" i="2"/>
  <c r="T22075" i="2"/>
  <c r="T2350" i="2"/>
  <c r="T2351" i="2"/>
  <c r="T2352" i="2"/>
  <c r="T22076" i="2"/>
  <c r="T2353" i="2"/>
  <c r="T2354" i="2"/>
  <c r="T2355" i="2"/>
  <c r="T22077" i="2"/>
  <c r="T2356" i="2"/>
  <c r="T22078" i="2"/>
  <c r="T2357" i="2"/>
  <c r="T2358" i="2"/>
  <c r="T2359" i="2"/>
  <c r="T2360" i="2"/>
  <c r="T22079" i="2"/>
  <c r="T2361" i="2"/>
  <c r="T22080" i="2"/>
  <c r="T2362" i="2"/>
  <c r="T22081" i="2"/>
  <c r="T2363" i="2"/>
  <c r="T2364" i="2"/>
  <c r="T22082" i="2"/>
  <c r="T22083" i="2"/>
  <c r="T2365" i="2"/>
  <c r="T2366" i="2"/>
  <c r="T2367" i="2"/>
  <c r="T2368" i="2"/>
  <c r="T2369" i="2"/>
  <c r="T2370" i="2"/>
  <c r="T2371" i="2"/>
  <c r="T2372" i="2"/>
  <c r="T2373" i="2"/>
  <c r="T22084" i="2"/>
  <c r="T22085" i="2"/>
  <c r="T22086" i="2"/>
  <c r="T2374" i="2"/>
  <c r="T2375" i="2"/>
  <c r="T22087" i="2"/>
  <c r="T22088" i="2"/>
  <c r="T22089" i="2"/>
  <c r="T22090" i="2"/>
  <c r="T2376" i="2"/>
  <c r="T22091" i="2"/>
  <c r="T2377" i="2"/>
  <c r="T2378" i="2"/>
  <c r="T22092" i="2"/>
  <c r="T2379" i="2"/>
  <c r="T22093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2094" i="2"/>
  <c r="T2392" i="2"/>
  <c r="T2393" i="2"/>
  <c r="T2394" i="2"/>
  <c r="T22095" i="2"/>
  <c r="T22096" i="2"/>
  <c r="T2395" i="2"/>
  <c r="T2396" i="2"/>
  <c r="T2397" i="2"/>
  <c r="T2398" i="2"/>
  <c r="T2399" i="2"/>
  <c r="T2400" i="2"/>
  <c r="T2401" i="2"/>
  <c r="T2402" i="2"/>
  <c r="T2403" i="2"/>
  <c r="T22097" i="2"/>
  <c r="T2404" i="2"/>
  <c r="T22098" i="2"/>
  <c r="T2405" i="2"/>
  <c r="T2406" i="2"/>
  <c r="T2407" i="2"/>
  <c r="T22099" i="2"/>
  <c r="T2408" i="2"/>
  <c r="T22100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2101" i="2"/>
  <c r="T2447" i="2"/>
  <c r="T2448" i="2"/>
  <c r="T2449" i="2"/>
  <c r="T2450" i="2"/>
  <c r="T22102" i="2"/>
  <c r="T22103" i="2"/>
  <c r="T2451" i="2"/>
  <c r="T2452" i="2"/>
  <c r="T2453" i="2"/>
  <c r="T22104" i="2"/>
  <c r="T2454" i="2"/>
  <c r="T2455" i="2"/>
  <c r="T2456" i="2"/>
  <c r="T2457" i="2"/>
  <c r="T2458" i="2"/>
  <c r="T2459" i="2"/>
  <c r="T22105" i="2"/>
  <c r="T2460" i="2"/>
  <c r="T22106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2107" i="2"/>
  <c r="T2473" i="2"/>
  <c r="T2474" i="2"/>
  <c r="T2475" i="2"/>
  <c r="T2476" i="2"/>
  <c r="T2477" i="2"/>
  <c r="T22108" i="2"/>
  <c r="T2478" i="2"/>
  <c r="T22109" i="2"/>
  <c r="T22110" i="2"/>
  <c r="T22111" i="2"/>
  <c r="T22112" i="2"/>
  <c r="T2479" i="2"/>
  <c r="T22113" i="2"/>
  <c r="T2480" i="2"/>
  <c r="T2481" i="2"/>
  <c r="T2482" i="2"/>
  <c r="T2483" i="2"/>
  <c r="T2484" i="2"/>
  <c r="T22114" i="2"/>
  <c r="T22115" i="2"/>
  <c r="T2485" i="2"/>
  <c r="T22116" i="2"/>
  <c r="T2486" i="2"/>
  <c r="T22117" i="2"/>
  <c r="T22118" i="2"/>
  <c r="T2487" i="2"/>
  <c r="T2488" i="2"/>
  <c r="T2489" i="2"/>
  <c r="T2490" i="2"/>
  <c r="T2491" i="2"/>
  <c r="T2492" i="2"/>
  <c r="T2493" i="2"/>
  <c r="T2494" i="2"/>
  <c r="T2495" i="2"/>
  <c r="T22119" i="2"/>
  <c r="T2496" i="2"/>
  <c r="T2497" i="2"/>
  <c r="T2498" i="2"/>
  <c r="T22120" i="2"/>
  <c r="T2499" i="2"/>
  <c r="T2500" i="2"/>
  <c r="T2501" i="2"/>
  <c r="T22121" i="2"/>
  <c r="T22122" i="2"/>
  <c r="T2502" i="2"/>
  <c r="T22123" i="2"/>
  <c r="T2503" i="2"/>
  <c r="T2504" i="2"/>
  <c r="T2505" i="2"/>
  <c r="T2506" i="2"/>
  <c r="T22124" i="2"/>
  <c r="T2507" i="2"/>
  <c r="T22125" i="2"/>
  <c r="T22126" i="2"/>
  <c r="T22127" i="2"/>
  <c r="T22128" i="2"/>
  <c r="T22129" i="2"/>
  <c r="T22130" i="2"/>
  <c r="T2508" i="2"/>
  <c r="T2509" i="2"/>
  <c r="T2510" i="2"/>
  <c r="T2511" i="2"/>
  <c r="T22131" i="2"/>
  <c r="T22132" i="2"/>
  <c r="T2512" i="2"/>
  <c r="T2513" i="2"/>
  <c r="T22133" i="2"/>
  <c r="T2514" i="2"/>
  <c r="T2515" i="2"/>
  <c r="T2516" i="2"/>
  <c r="T2517" i="2"/>
  <c r="T2518" i="2"/>
  <c r="T22134" i="2"/>
  <c r="T2519" i="2"/>
  <c r="T22135" i="2"/>
  <c r="T22136" i="2"/>
  <c r="T22137" i="2"/>
  <c r="T22138" i="2"/>
  <c r="T22139" i="2"/>
  <c r="T2520" i="2"/>
  <c r="T2521" i="2"/>
  <c r="T2522" i="2"/>
  <c r="T2523" i="2"/>
  <c r="T22140" i="2"/>
  <c r="T2524" i="2"/>
  <c r="T2525" i="2"/>
  <c r="T22141" i="2"/>
  <c r="T2526" i="2"/>
  <c r="T22142" i="2"/>
  <c r="T22143" i="2"/>
  <c r="T22144" i="2"/>
  <c r="T2527" i="2"/>
  <c r="T2528" i="2"/>
  <c r="T2529" i="2"/>
  <c r="T2530" i="2"/>
  <c r="T2531" i="2"/>
  <c r="T2532" i="2"/>
  <c r="T2533" i="2"/>
  <c r="T2534" i="2"/>
  <c r="T2535" i="2"/>
  <c r="T2536" i="2"/>
  <c r="T22145" i="2"/>
  <c r="T2537" i="2"/>
  <c r="T2538" i="2"/>
  <c r="T2539" i="2"/>
  <c r="T2540" i="2"/>
  <c r="T2541" i="2"/>
  <c r="T2542" i="2"/>
  <c r="T2543" i="2"/>
  <c r="T2544" i="2"/>
  <c r="T2545" i="2"/>
  <c r="T22146" i="2"/>
  <c r="T22147" i="2"/>
  <c r="T2546" i="2"/>
  <c r="T22148" i="2"/>
  <c r="T2547" i="2"/>
  <c r="T2548" i="2"/>
  <c r="T2549" i="2"/>
  <c r="T22149" i="2"/>
  <c r="T2550" i="2"/>
  <c r="T2551" i="2"/>
  <c r="T2552" i="2"/>
  <c r="T22150" i="2"/>
  <c r="T22151" i="2"/>
  <c r="T2553" i="2"/>
  <c r="T22152" i="2"/>
  <c r="T2554" i="2"/>
  <c r="T2555" i="2"/>
  <c r="T2556" i="2"/>
  <c r="T2557" i="2"/>
  <c r="T2558" i="2"/>
  <c r="T2559" i="2"/>
  <c r="T22153" i="2"/>
  <c r="T2560" i="2"/>
  <c r="T22154" i="2"/>
  <c r="T2561" i="2"/>
  <c r="T22155" i="2"/>
  <c r="T2562" i="2"/>
  <c r="T22156" i="2"/>
  <c r="T2563" i="2"/>
  <c r="T2564" i="2"/>
  <c r="T2565" i="2"/>
  <c r="T2566" i="2"/>
  <c r="T2567" i="2"/>
  <c r="T22157" i="2"/>
  <c r="T22158" i="2"/>
  <c r="T2568" i="2"/>
  <c r="T2569" i="2"/>
  <c r="T2570" i="2"/>
  <c r="T2571" i="2"/>
  <c r="T2572" i="2"/>
  <c r="T2573" i="2"/>
  <c r="T2574" i="2"/>
  <c r="T22159" i="2"/>
  <c r="T22160" i="2"/>
  <c r="T22161" i="2"/>
  <c r="T2575" i="2"/>
  <c r="T2576" i="2"/>
  <c r="T2577" i="2"/>
  <c r="T2578" i="2"/>
  <c r="T22162" i="2"/>
  <c r="T22163" i="2"/>
  <c r="T2579" i="2"/>
  <c r="T2580" i="2"/>
  <c r="T2581" i="2"/>
  <c r="T2582" i="2"/>
  <c r="T2583" i="2"/>
  <c r="T22164" i="2"/>
  <c r="T2584" i="2"/>
  <c r="T2585" i="2"/>
  <c r="T2586" i="2"/>
  <c r="T2587" i="2"/>
  <c r="T22165" i="2"/>
  <c r="T2588" i="2"/>
  <c r="T2589" i="2"/>
  <c r="T2590" i="2"/>
  <c r="T2591" i="2"/>
  <c r="T22166" i="2"/>
  <c r="T2592" i="2"/>
  <c r="T2593" i="2"/>
  <c r="T2594" i="2"/>
  <c r="T22167" i="2"/>
  <c r="T2595" i="2"/>
  <c r="T2596" i="2"/>
  <c r="T22168" i="2"/>
  <c r="T2597" i="2"/>
  <c r="T2598" i="2"/>
  <c r="T22169" i="2"/>
  <c r="T2599" i="2"/>
  <c r="T2600" i="2"/>
  <c r="T22170" i="2"/>
  <c r="T2601" i="2"/>
  <c r="T2602" i="2"/>
  <c r="T2603" i="2"/>
  <c r="T2604" i="2"/>
  <c r="T22171" i="2"/>
  <c r="T2605" i="2"/>
  <c r="T22172" i="2"/>
  <c r="T2606" i="2"/>
  <c r="T22173" i="2"/>
  <c r="T2607" i="2"/>
  <c r="T2608" i="2"/>
  <c r="T22174" i="2"/>
  <c r="T2609" i="2"/>
  <c r="T2610" i="2"/>
  <c r="T2611" i="2"/>
  <c r="T2612" i="2"/>
  <c r="T2613" i="2"/>
  <c r="T2614" i="2"/>
  <c r="T22175" i="2"/>
  <c r="T2615" i="2"/>
  <c r="T2616" i="2"/>
  <c r="T2617" i="2"/>
  <c r="T22176" i="2"/>
  <c r="T2618" i="2"/>
  <c r="T2619" i="2"/>
  <c r="T2620" i="2"/>
  <c r="T2621" i="2"/>
  <c r="T2622" i="2"/>
  <c r="T2623" i="2"/>
  <c r="T22177" i="2"/>
  <c r="T2624" i="2"/>
  <c r="T2625" i="2"/>
  <c r="T2626" i="2"/>
  <c r="T2627" i="2"/>
  <c r="T22178" i="2"/>
  <c r="T2628" i="2"/>
  <c r="T2629" i="2"/>
  <c r="T22179" i="2"/>
  <c r="T2630" i="2"/>
  <c r="T22180" i="2"/>
  <c r="T2631" i="2"/>
  <c r="T2632" i="2"/>
  <c r="T22181" i="2"/>
  <c r="T2633" i="2"/>
  <c r="T2634" i="2"/>
  <c r="T2635" i="2"/>
  <c r="T22182" i="2"/>
  <c r="T22183" i="2"/>
  <c r="T2636" i="2"/>
  <c r="T22184" i="2"/>
  <c r="T2637" i="2"/>
  <c r="T2638" i="2"/>
  <c r="T2639" i="2"/>
  <c r="T22185" i="2"/>
  <c r="T2640" i="2"/>
  <c r="T22186" i="2"/>
  <c r="T2641" i="2"/>
  <c r="T2642" i="2"/>
  <c r="T2643" i="2"/>
  <c r="T22187" i="2"/>
  <c r="T22188" i="2"/>
  <c r="T2644" i="2"/>
  <c r="T22189" i="2"/>
  <c r="T22190" i="2"/>
  <c r="T22191" i="2"/>
  <c r="T2645" i="2"/>
  <c r="T2646" i="2"/>
  <c r="T2647" i="2"/>
  <c r="T2648" i="2"/>
  <c r="T22192" i="2"/>
  <c r="T2649" i="2"/>
  <c r="T22193" i="2"/>
  <c r="T2650" i="2"/>
  <c r="T22194" i="2"/>
  <c r="T2651" i="2"/>
  <c r="T22195" i="2"/>
  <c r="T22196" i="2"/>
  <c r="T2652" i="2"/>
  <c r="T2653" i="2"/>
  <c r="T22197" i="2"/>
  <c r="T2654" i="2"/>
  <c r="T22198" i="2"/>
  <c r="T2655" i="2"/>
  <c r="T2656" i="2"/>
  <c r="T2657" i="2"/>
  <c r="T22199" i="2"/>
  <c r="T2658" i="2"/>
  <c r="T2659" i="2"/>
  <c r="T2660" i="2"/>
  <c r="T22200" i="2"/>
  <c r="T2661" i="2"/>
  <c r="T2662" i="2"/>
  <c r="T22201" i="2"/>
  <c r="T22202" i="2"/>
  <c r="T2663" i="2"/>
  <c r="T2664" i="2"/>
  <c r="T22203" i="2"/>
  <c r="T2665" i="2"/>
  <c r="T2666" i="2"/>
  <c r="T2667" i="2"/>
  <c r="T2668" i="2"/>
  <c r="T2669" i="2"/>
  <c r="T2670" i="2"/>
  <c r="T2671" i="2"/>
  <c r="T22204" i="2"/>
  <c r="T22205" i="2"/>
  <c r="T2672" i="2"/>
  <c r="T22206" i="2"/>
  <c r="T2673" i="2"/>
  <c r="T2674" i="2"/>
  <c r="T2675" i="2"/>
  <c r="T22207" i="2"/>
  <c r="T2676" i="2"/>
  <c r="T22208" i="2"/>
  <c r="T22209" i="2"/>
  <c r="T2677" i="2"/>
  <c r="T22210" i="2"/>
  <c r="T2678" i="2"/>
  <c r="T2679" i="2"/>
  <c r="T22211" i="2"/>
  <c r="T2680" i="2"/>
  <c r="T2681" i="2"/>
  <c r="T2682" i="2"/>
  <c r="T22212" i="2"/>
  <c r="T22213" i="2"/>
  <c r="T2683" i="2"/>
  <c r="T22214" i="2"/>
  <c r="T2684" i="2"/>
  <c r="T2685" i="2"/>
  <c r="T2686" i="2"/>
  <c r="T2687" i="2"/>
  <c r="T22215" i="2"/>
  <c r="T2688" i="2"/>
  <c r="T2689" i="2"/>
  <c r="T2690" i="2"/>
  <c r="T2691" i="2"/>
  <c r="T2692" i="2"/>
  <c r="T2693" i="2"/>
  <c r="T2694" i="2"/>
  <c r="T2695" i="2"/>
  <c r="T22216" i="2"/>
  <c r="T2696" i="2"/>
  <c r="T2697" i="2"/>
  <c r="T2698" i="2"/>
  <c r="T2699" i="2"/>
  <c r="T2700" i="2"/>
  <c r="T22217" i="2"/>
  <c r="T2701" i="2"/>
  <c r="T2702" i="2"/>
  <c r="T22218" i="2"/>
  <c r="T22219" i="2"/>
  <c r="T22220" i="2"/>
  <c r="T2703" i="2"/>
  <c r="T22221" i="2"/>
  <c r="T22222" i="2"/>
  <c r="T22223" i="2"/>
  <c r="T22224" i="2"/>
  <c r="T2704" i="2"/>
  <c r="T22225" i="2"/>
  <c r="T22226" i="2"/>
  <c r="T22227" i="2"/>
  <c r="T2705" i="2"/>
  <c r="T2706" i="2"/>
  <c r="T2707" i="2"/>
  <c r="T2708" i="2"/>
  <c r="T2709" i="2"/>
  <c r="T2710" i="2"/>
  <c r="T22228" i="2"/>
  <c r="T2711" i="2"/>
  <c r="T22229" i="2"/>
  <c r="T2712" i="2"/>
  <c r="T2713" i="2"/>
  <c r="T2714" i="2"/>
  <c r="T2715" i="2"/>
  <c r="T2716" i="2"/>
  <c r="T2717" i="2"/>
  <c r="T2718" i="2"/>
  <c r="T2719" i="2"/>
  <c r="T2720" i="2"/>
  <c r="T2721" i="2"/>
  <c r="T22230" i="2"/>
  <c r="T22231" i="2"/>
  <c r="T2722" i="2"/>
  <c r="T2723" i="2"/>
  <c r="T2724" i="2"/>
  <c r="T2725" i="2"/>
  <c r="T2726" i="2"/>
  <c r="T2727" i="2"/>
  <c r="T2728" i="2"/>
  <c r="T2729" i="2"/>
  <c r="T22232" i="2"/>
  <c r="T2730" i="2"/>
  <c r="T2731" i="2"/>
  <c r="T2732" i="2"/>
  <c r="T2733" i="2"/>
  <c r="T2734" i="2"/>
  <c r="T2735" i="2"/>
  <c r="T2736" i="2"/>
  <c r="T2737" i="2"/>
  <c r="T22233" i="2"/>
  <c r="T2738" i="2"/>
  <c r="T22234" i="2"/>
  <c r="T22235" i="2"/>
  <c r="T2739" i="2"/>
  <c r="T22236" i="2"/>
  <c r="T22237" i="2"/>
  <c r="T22238" i="2"/>
  <c r="T2740" i="2"/>
  <c r="T22239" i="2"/>
  <c r="T22240" i="2"/>
  <c r="T22241" i="2"/>
  <c r="T22242" i="2"/>
  <c r="T2741" i="2"/>
  <c r="T2742" i="2"/>
  <c r="T22243" i="2"/>
  <c r="T2743" i="2"/>
  <c r="T2744" i="2"/>
  <c r="T2745" i="2"/>
  <c r="T2746" i="2"/>
  <c r="T2747" i="2"/>
  <c r="T2748" i="2"/>
  <c r="T2749" i="2"/>
  <c r="T22244" i="2"/>
  <c r="T2750" i="2"/>
  <c r="T22245" i="2"/>
  <c r="T2751" i="2"/>
  <c r="T2752" i="2"/>
  <c r="T2753" i="2"/>
  <c r="T2754" i="2"/>
  <c r="T2755" i="2"/>
  <c r="T22246" i="2"/>
  <c r="T22247" i="2"/>
  <c r="T2756" i="2"/>
  <c r="T22248" i="2"/>
  <c r="T22249" i="2"/>
  <c r="T22250" i="2"/>
  <c r="T2757" i="2"/>
  <c r="T22251" i="2"/>
  <c r="T2758" i="2"/>
  <c r="T2759" i="2"/>
  <c r="T2760" i="2"/>
  <c r="T2761" i="2"/>
  <c r="T2762" i="2"/>
  <c r="T2763" i="2"/>
  <c r="T2764" i="2"/>
  <c r="T2765" i="2"/>
  <c r="T2766" i="2"/>
  <c r="T2767" i="2"/>
  <c r="T22252" i="2"/>
  <c r="T2768" i="2"/>
  <c r="T2769" i="2"/>
  <c r="T2770" i="2"/>
  <c r="T2771" i="2"/>
  <c r="T22253" i="2"/>
  <c r="T22254" i="2"/>
  <c r="T22255" i="2"/>
  <c r="T2772" i="2"/>
  <c r="T22256" i="2"/>
  <c r="T2773" i="2"/>
  <c r="T2774" i="2"/>
  <c r="T2775" i="2"/>
  <c r="T2776" i="2"/>
  <c r="T22257" i="2"/>
  <c r="T22258" i="2"/>
  <c r="T22259" i="2"/>
  <c r="T2777" i="2"/>
  <c r="T22260" i="2"/>
  <c r="T2778" i="2"/>
  <c r="T22261" i="2"/>
  <c r="T2779" i="2"/>
  <c r="T22262" i="2"/>
  <c r="T2780" i="2"/>
  <c r="T2781" i="2"/>
  <c r="T2782" i="2"/>
  <c r="T2783" i="2"/>
  <c r="T2784" i="2"/>
  <c r="T2785" i="2"/>
  <c r="T2786" i="2"/>
  <c r="T2787" i="2"/>
  <c r="T2788" i="2"/>
  <c r="T2789" i="2"/>
  <c r="T2790" i="2"/>
  <c r="T22263" i="2"/>
  <c r="T2791" i="2"/>
  <c r="T2792" i="2"/>
  <c r="T22264" i="2"/>
  <c r="T2793" i="2"/>
  <c r="T2794" i="2"/>
  <c r="T22265" i="2"/>
  <c r="T2795" i="2"/>
  <c r="T22266" i="2"/>
  <c r="T22267" i="2"/>
  <c r="T22268" i="2"/>
  <c r="T22269" i="2"/>
  <c r="T2796" i="2"/>
  <c r="T22270" i="2"/>
  <c r="T22271" i="2"/>
  <c r="T2797" i="2"/>
  <c r="T2798" i="2"/>
  <c r="T2799" i="2"/>
  <c r="T2800" i="2"/>
  <c r="T2801" i="2"/>
  <c r="T22272" i="2"/>
  <c r="T2802" i="2"/>
  <c r="T22273" i="2"/>
  <c r="T22274" i="2"/>
  <c r="T2803" i="2"/>
  <c r="T22275" i="2"/>
  <c r="T2804" i="2"/>
  <c r="T2805" i="2"/>
  <c r="T2806" i="2"/>
  <c r="T22276" i="2"/>
  <c r="T2807" i="2"/>
  <c r="T2808" i="2"/>
  <c r="T2809" i="2"/>
  <c r="T2810" i="2"/>
  <c r="T22277" i="2"/>
  <c r="T22278" i="2"/>
  <c r="T2811" i="2"/>
  <c r="T22279" i="2"/>
  <c r="T22280" i="2"/>
  <c r="T22281" i="2"/>
  <c r="T22282" i="2"/>
  <c r="T22283" i="2"/>
  <c r="T2812" i="2"/>
  <c r="T22284" i="2"/>
  <c r="T22285" i="2"/>
  <c r="T22286" i="2"/>
  <c r="T2813" i="2"/>
  <c r="T22287" i="2"/>
  <c r="T2814" i="2"/>
  <c r="T22288" i="2"/>
  <c r="T2815" i="2"/>
  <c r="T2816" i="2"/>
  <c r="T2817" i="2"/>
  <c r="T2818" i="2"/>
  <c r="T22289" i="2"/>
  <c r="T2819" i="2"/>
  <c r="T2820" i="2"/>
  <c r="T22290" i="2"/>
  <c r="T22291" i="2"/>
  <c r="T2821" i="2"/>
  <c r="T2822" i="2"/>
  <c r="T22292" i="2"/>
  <c r="T22293" i="2"/>
  <c r="T2823" i="2"/>
  <c r="T2824" i="2"/>
  <c r="T2825" i="2"/>
  <c r="T2826" i="2"/>
  <c r="T22294" i="2"/>
  <c r="T22295" i="2"/>
  <c r="T2827" i="2"/>
  <c r="T2828" i="2"/>
  <c r="T2829" i="2"/>
  <c r="T22296" i="2"/>
  <c r="T22297" i="2"/>
  <c r="T2830" i="2"/>
  <c r="T2831" i="2"/>
  <c r="T2832" i="2"/>
  <c r="T22298" i="2"/>
  <c r="T2833" i="2"/>
  <c r="T22299" i="2"/>
  <c r="T2834" i="2"/>
  <c r="T2835" i="2"/>
  <c r="T22300" i="2"/>
  <c r="T2836" i="2"/>
  <c r="T22301" i="2"/>
  <c r="T2837" i="2"/>
  <c r="T22302" i="2"/>
  <c r="T2838" i="2"/>
  <c r="T2839" i="2"/>
  <c r="T22303" i="2"/>
  <c r="T2840" i="2"/>
  <c r="T22304" i="2"/>
  <c r="T2841" i="2"/>
  <c r="T2842" i="2"/>
  <c r="T22305" i="2"/>
  <c r="T2843" i="2"/>
  <c r="T2844" i="2"/>
  <c r="T2845" i="2"/>
  <c r="T2846" i="2"/>
  <c r="T2847" i="2"/>
  <c r="T2848" i="2"/>
  <c r="T2849" i="2"/>
  <c r="T22306" i="2"/>
  <c r="T2850" i="2"/>
  <c r="T2851" i="2"/>
  <c r="T2852" i="2"/>
  <c r="T22307" i="2"/>
  <c r="T22308" i="2"/>
  <c r="T2853" i="2"/>
  <c r="T2854" i="2"/>
  <c r="T2855" i="2"/>
  <c r="T2856" i="2"/>
  <c r="T2857" i="2"/>
  <c r="T22309" i="2"/>
  <c r="T2858" i="2"/>
  <c r="T2859" i="2"/>
  <c r="T2860" i="2"/>
  <c r="T2861" i="2"/>
  <c r="T2862" i="2"/>
  <c r="T22310" i="2"/>
  <c r="T22311" i="2"/>
  <c r="T2863" i="2"/>
  <c r="T22312" i="2"/>
  <c r="T2864" i="2"/>
  <c r="T2865" i="2"/>
  <c r="T22313" i="2"/>
  <c r="T2866" i="2"/>
  <c r="T2867" i="2"/>
  <c r="T22314" i="2"/>
  <c r="T22315" i="2"/>
  <c r="T22316" i="2"/>
  <c r="T22317" i="2"/>
  <c r="T2868" i="2"/>
  <c r="T2869" i="2"/>
  <c r="T2870" i="2"/>
  <c r="T22318" i="2"/>
  <c r="T22319" i="2"/>
  <c r="T2871" i="2"/>
  <c r="T22320" i="2"/>
  <c r="T2872" i="2"/>
  <c r="T2873" i="2"/>
  <c r="T22321" i="2"/>
  <c r="T2874" i="2"/>
  <c r="T2875" i="2"/>
  <c r="T2876" i="2"/>
  <c r="T22322" i="2"/>
  <c r="T22323" i="2"/>
  <c r="T2877" i="2"/>
  <c r="T22324" i="2"/>
  <c r="T22325" i="2"/>
  <c r="T2878" i="2"/>
  <c r="T2879" i="2"/>
  <c r="T22326" i="2"/>
  <c r="T2880" i="2"/>
  <c r="T2881" i="2"/>
  <c r="T2882" i="2"/>
  <c r="T2883" i="2"/>
  <c r="T2884" i="2"/>
  <c r="T2885" i="2"/>
  <c r="T22327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2328" i="2"/>
  <c r="T2898" i="2"/>
  <c r="T2899" i="2"/>
  <c r="T2900" i="2"/>
  <c r="T22329" i="2"/>
  <c r="T2901" i="2"/>
  <c r="T2902" i="2"/>
  <c r="T2903" i="2"/>
  <c r="T2904" i="2"/>
  <c r="T2905" i="2"/>
  <c r="T2906" i="2"/>
  <c r="T2907" i="2"/>
  <c r="T2908" i="2"/>
  <c r="T22330" i="2"/>
  <c r="T22331" i="2"/>
  <c r="T22332" i="2"/>
  <c r="T22333" i="2"/>
  <c r="T22334" i="2"/>
  <c r="T2909" i="2"/>
  <c r="T2910" i="2"/>
  <c r="T2911" i="2"/>
  <c r="T2912" i="2"/>
  <c r="T22335" i="2"/>
  <c r="T2913" i="2"/>
  <c r="T2914" i="2"/>
  <c r="T2915" i="2"/>
  <c r="T22336" i="2"/>
  <c r="T2916" i="2"/>
  <c r="T22337" i="2"/>
  <c r="T2917" i="2"/>
  <c r="T2918" i="2"/>
  <c r="T22338" i="2"/>
  <c r="T2919" i="2"/>
  <c r="T2920" i="2"/>
  <c r="T2921" i="2"/>
  <c r="T2922" i="2"/>
  <c r="T2923" i="2"/>
  <c r="T22339" i="2"/>
  <c r="T22340" i="2"/>
  <c r="T2924" i="2"/>
  <c r="T22341" i="2"/>
  <c r="T2925" i="2"/>
  <c r="T22342" i="2"/>
  <c r="T22343" i="2"/>
  <c r="T22344" i="2"/>
  <c r="T2926" i="2"/>
  <c r="T2927" i="2"/>
  <c r="T2928" i="2"/>
  <c r="T22345" i="2"/>
  <c r="T2929" i="2"/>
  <c r="T22346" i="2"/>
  <c r="T2930" i="2"/>
  <c r="T2931" i="2"/>
  <c r="T2932" i="2"/>
  <c r="T22347" i="2"/>
  <c r="T2933" i="2"/>
  <c r="T2934" i="2"/>
  <c r="T2935" i="2"/>
  <c r="T2936" i="2"/>
  <c r="T22348" i="2"/>
  <c r="T22349" i="2"/>
  <c r="T2937" i="2"/>
  <c r="T22350" i="2"/>
  <c r="T22351" i="2"/>
  <c r="T2938" i="2"/>
  <c r="T2939" i="2"/>
  <c r="T2940" i="2"/>
  <c r="T2941" i="2"/>
  <c r="T22352" i="2"/>
  <c r="T22353" i="2"/>
  <c r="T22354" i="2"/>
  <c r="T2942" i="2"/>
  <c r="T2943" i="2"/>
  <c r="T2944" i="2"/>
  <c r="T2945" i="2"/>
  <c r="T2946" i="2"/>
  <c r="T2947" i="2"/>
  <c r="T22355" i="2"/>
  <c r="T22356" i="2"/>
  <c r="T2948" i="2"/>
  <c r="T22357" i="2"/>
  <c r="T2949" i="2"/>
  <c r="T22358" i="2"/>
  <c r="T22359" i="2"/>
  <c r="T2950" i="2"/>
  <c r="T2951" i="2"/>
  <c r="T2952" i="2"/>
  <c r="T2953" i="2"/>
  <c r="T2954" i="2"/>
  <c r="T2955" i="2"/>
  <c r="T2956" i="2"/>
  <c r="T2957" i="2"/>
  <c r="T2958" i="2"/>
  <c r="T2959" i="2"/>
  <c r="T2960" i="2"/>
  <c r="T22360" i="2"/>
  <c r="T22361" i="2"/>
  <c r="T2961" i="2"/>
  <c r="T2962" i="2"/>
  <c r="T2963" i="2"/>
  <c r="T2964" i="2"/>
  <c r="T2965" i="2"/>
  <c r="T22362" i="2"/>
  <c r="T22363" i="2"/>
  <c r="T2966" i="2"/>
  <c r="T22364" i="2"/>
  <c r="T22365" i="2"/>
  <c r="T22366" i="2"/>
  <c r="T2967" i="2"/>
  <c r="T2968" i="2"/>
  <c r="T2969" i="2"/>
  <c r="T22367" i="2"/>
  <c r="T22368" i="2"/>
  <c r="T22369" i="2"/>
  <c r="T2970" i="2"/>
  <c r="T22370" i="2"/>
  <c r="T2971" i="2"/>
  <c r="T22371" i="2"/>
  <c r="T22372" i="2"/>
  <c r="T22373" i="2"/>
  <c r="T2972" i="2"/>
  <c r="T2973" i="2"/>
  <c r="T22374" i="2"/>
  <c r="T2974" i="2"/>
  <c r="T2975" i="2"/>
  <c r="T22375" i="2"/>
  <c r="T2976" i="2"/>
  <c r="T22376" i="2"/>
  <c r="T2977" i="2"/>
  <c r="T223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2378" i="2"/>
  <c r="T22379" i="2"/>
  <c r="T2991" i="2"/>
  <c r="T22380" i="2"/>
  <c r="T2992" i="2"/>
  <c r="T22381" i="2"/>
  <c r="T2993" i="2"/>
  <c r="T22382" i="2"/>
  <c r="T2994" i="2"/>
  <c r="T22383" i="2"/>
  <c r="T2995" i="2"/>
  <c r="T2996" i="2"/>
  <c r="T2997" i="2"/>
  <c r="T22384" i="2"/>
  <c r="T22385" i="2"/>
  <c r="T2998" i="2"/>
  <c r="T2999" i="2"/>
  <c r="T3000" i="2"/>
  <c r="T22386" i="2"/>
  <c r="T3001" i="2"/>
  <c r="T3002" i="2"/>
  <c r="T3003" i="2"/>
  <c r="T3004" i="2"/>
  <c r="T3005" i="2"/>
  <c r="T3006" i="2"/>
  <c r="T22387" i="2"/>
  <c r="T3007" i="2"/>
  <c r="T22388" i="2"/>
  <c r="T3008" i="2"/>
  <c r="T3009" i="2"/>
  <c r="T22389" i="2"/>
  <c r="T3010" i="2"/>
  <c r="T3011" i="2"/>
  <c r="T3012" i="2"/>
  <c r="T3013" i="2"/>
  <c r="T22390" i="2"/>
  <c r="T22391" i="2"/>
  <c r="T22392" i="2"/>
  <c r="T3014" i="2"/>
  <c r="T22393" i="2"/>
  <c r="T3015" i="2"/>
  <c r="T3016" i="2"/>
  <c r="T3017" i="2"/>
  <c r="T22394" i="2"/>
  <c r="T3018" i="2"/>
  <c r="T22395" i="2"/>
  <c r="T3019" i="2"/>
  <c r="T3020" i="2"/>
  <c r="T3021" i="2"/>
  <c r="T3022" i="2"/>
  <c r="T3023" i="2"/>
  <c r="T22396" i="2"/>
  <c r="T3024" i="2"/>
  <c r="T3025" i="2"/>
  <c r="T22397" i="2"/>
  <c r="T3026" i="2"/>
  <c r="T22398" i="2"/>
  <c r="T3027" i="2"/>
  <c r="T3028" i="2"/>
  <c r="T3029" i="2"/>
  <c r="T3030" i="2"/>
  <c r="T3031" i="2"/>
  <c r="T3032" i="2"/>
  <c r="T3033" i="2"/>
  <c r="T3034" i="2"/>
  <c r="T22399" i="2"/>
  <c r="T3035" i="2"/>
  <c r="T3036" i="2"/>
  <c r="T22400" i="2"/>
  <c r="T3037" i="2"/>
  <c r="T3038" i="2"/>
  <c r="T3039" i="2"/>
  <c r="T3040" i="2"/>
  <c r="T3041" i="2"/>
  <c r="T3042" i="2"/>
  <c r="T3043" i="2"/>
  <c r="T3044" i="2"/>
  <c r="T22401" i="2"/>
  <c r="T22402" i="2"/>
  <c r="T3045" i="2"/>
  <c r="T3046" i="2"/>
  <c r="T22403" i="2"/>
  <c r="T3047" i="2"/>
  <c r="T3048" i="2"/>
  <c r="T3049" i="2"/>
  <c r="T3050" i="2"/>
  <c r="T3051" i="2"/>
  <c r="T3052" i="2"/>
  <c r="T3053" i="2"/>
  <c r="T22404" i="2"/>
  <c r="T3054" i="2"/>
  <c r="T22405" i="2"/>
  <c r="T3055" i="2"/>
  <c r="T22406" i="2"/>
  <c r="T3056" i="2"/>
  <c r="T3057" i="2"/>
  <c r="T3058" i="2"/>
  <c r="T3059" i="2"/>
  <c r="T3060" i="2"/>
  <c r="T3061" i="2"/>
  <c r="T3062" i="2"/>
  <c r="T22407" i="2"/>
  <c r="T22408" i="2"/>
  <c r="T3063" i="2"/>
  <c r="T3064" i="2"/>
  <c r="T3065" i="2"/>
  <c r="T3066" i="2"/>
  <c r="T22409" i="2"/>
  <c r="T3067" i="2"/>
  <c r="T3068" i="2"/>
  <c r="T22410" i="2"/>
  <c r="T3069" i="2"/>
  <c r="T3070" i="2"/>
  <c r="T3071" i="2"/>
  <c r="T22411" i="2"/>
  <c r="T3072" i="2"/>
  <c r="T22412" i="2"/>
  <c r="T3073" i="2"/>
  <c r="T3074" i="2"/>
  <c r="T3075" i="2"/>
  <c r="T3076" i="2"/>
  <c r="T3077" i="2"/>
  <c r="T22413" i="2"/>
  <c r="T3078" i="2"/>
  <c r="T22414" i="2"/>
  <c r="T22415" i="2"/>
  <c r="T22416" i="2"/>
  <c r="T22417" i="2"/>
  <c r="T22418" i="2"/>
  <c r="T3079" i="2"/>
  <c r="T3080" i="2"/>
  <c r="T22419" i="2"/>
  <c r="T22420" i="2"/>
  <c r="T22421" i="2"/>
  <c r="T22422" i="2"/>
  <c r="T22423" i="2"/>
  <c r="T3081" i="2"/>
  <c r="T3082" i="2"/>
  <c r="T3083" i="2"/>
  <c r="T22424" i="2"/>
  <c r="T3084" i="2"/>
  <c r="T22425" i="2"/>
  <c r="T3085" i="2"/>
  <c r="T3086" i="2"/>
  <c r="T22426" i="2"/>
  <c r="T3087" i="2"/>
  <c r="T3088" i="2"/>
  <c r="T3089" i="2"/>
  <c r="T3090" i="2"/>
  <c r="T3091" i="2"/>
  <c r="T3092" i="2"/>
  <c r="T3093" i="2"/>
  <c r="T3094" i="2"/>
  <c r="T3095" i="2"/>
  <c r="T3096" i="2"/>
  <c r="T22427" i="2"/>
  <c r="T3097" i="2"/>
  <c r="T3098" i="2"/>
  <c r="T3099" i="2"/>
  <c r="T3100" i="2"/>
  <c r="T22428" i="2"/>
  <c r="T3101" i="2"/>
  <c r="T3102" i="2"/>
  <c r="T3103" i="2"/>
  <c r="T3104" i="2"/>
  <c r="T3105" i="2"/>
  <c r="T22429" i="2"/>
  <c r="T22430" i="2"/>
  <c r="T3106" i="2"/>
  <c r="T3107" i="2"/>
  <c r="T3108" i="2"/>
  <c r="T3109" i="2"/>
  <c r="T3110" i="2"/>
  <c r="T3111" i="2"/>
  <c r="T3112" i="2"/>
  <c r="T22431" i="2"/>
  <c r="T2243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22433" i="2"/>
  <c r="T3126" i="2"/>
  <c r="T3127" i="2"/>
  <c r="T3128" i="2"/>
  <c r="T3129" i="2"/>
  <c r="T3130" i="2"/>
  <c r="T3131" i="2"/>
  <c r="T3132" i="2"/>
  <c r="T3133" i="2"/>
  <c r="T22434" i="2"/>
  <c r="T3134" i="2"/>
  <c r="T3135" i="2"/>
  <c r="T22435" i="2"/>
  <c r="T3136" i="2"/>
  <c r="T3137" i="2"/>
  <c r="T3138" i="2"/>
  <c r="T3139" i="2"/>
  <c r="T3140" i="2"/>
  <c r="T3141" i="2"/>
  <c r="T3142" i="2"/>
  <c r="T3143" i="2"/>
  <c r="T3144" i="2"/>
  <c r="T3145" i="2"/>
  <c r="T22436" i="2"/>
  <c r="T22437" i="2"/>
  <c r="T22438" i="2"/>
  <c r="T22439" i="2"/>
  <c r="T22440" i="2"/>
  <c r="T3146" i="2"/>
  <c r="T3147" i="2"/>
  <c r="T22441" i="2"/>
  <c r="T3148" i="2"/>
  <c r="T3149" i="2"/>
  <c r="T22442" i="2"/>
  <c r="T3150" i="2"/>
  <c r="T22443" i="2"/>
  <c r="T22444" i="2"/>
  <c r="T3151" i="2"/>
  <c r="T3152" i="2"/>
  <c r="T3153" i="2"/>
  <c r="T3154" i="2"/>
  <c r="T3155" i="2"/>
  <c r="T3156" i="2"/>
  <c r="T3157" i="2"/>
  <c r="T3158" i="2"/>
  <c r="T3159" i="2"/>
  <c r="T22445" i="2"/>
  <c r="T3160" i="2"/>
  <c r="T22446" i="2"/>
  <c r="T3161" i="2"/>
  <c r="T3162" i="2"/>
  <c r="T3163" i="2"/>
  <c r="T3164" i="2"/>
  <c r="T3165" i="2"/>
  <c r="T22447" i="2"/>
  <c r="T3166" i="2"/>
  <c r="T22448" i="2"/>
  <c r="T22449" i="2"/>
  <c r="T22450" i="2"/>
  <c r="T3167" i="2"/>
  <c r="T3168" i="2"/>
  <c r="T3169" i="2"/>
  <c r="T3170" i="2"/>
  <c r="T22451" i="2"/>
  <c r="T22452" i="2"/>
  <c r="T3171" i="2"/>
  <c r="T22453" i="2"/>
  <c r="T3172" i="2"/>
  <c r="T3173" i="2"/>
  <c r="T22454" i="2"/>
  <c r="T3174" i="2"/>
  <c r="T3175" i="2"/>
  <c r="T3176" i="2"/>
  <c r="T3177" i="2"/>
  <c r="T22455" i="2"/>
  <c r="T3178" i="2"/>
  <c r="T3179" i="2"/>
  <c r="T3180" i="2"/>
  <c r="T3181" i="2"/>
  <c r="T22456" i="2"/>
  <c r="T22457" i="2"/>
  <c r="T3182" i="2"/>
  <c r="T22458" i="2"/>
  <c r="T22459" i="2"/>
  <c r="T22460" i="2"/>
  <c r="T22461" i="2"/>
  <c r="T3183" i="2"/>
  <c r="T3184" i="2"/>
  <c r="T22462" i="2"/>
  <c r="T3185" i="2"/>
  <c r="T22463" i="2"/>
  <c r="T3186" i="2"/>
  <c r="T22464" i="2"/>
  <c r="T3187" i="2"/>
  <c r="T22465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22466" i="2"/>
  <c r="T3208" i="2"/>
  <c r="T3209" i="2"/>
  <c r="T3210" i="2"/>
  <c r="T22467" i="2"/>
  <c r="T22468" i="2"/>
  <c r="T3211" i="2"/>
  <c r="T3212" i="2"/>
  <c r="T22469" i="2"/>
  <c r="T22470" i="2"/>
  <c r="T3213" i="2"/>
  <c r="T3214" i="2"/>
  <c r="T22471" i="2"/>
  <c r="T3215" i="2"/>
  <c r="T3216" i="2"/>
  <c r="T3217" i="2"/>
  <c r="T3218" i="2"/>
  <c r="T3219" i="2"/>
  <c r="T22472" i="2"/>
  <c r="T3220" i="2"/>
  <c r="T3221" i="2"/>
  <c r="T3222" i="2"/>
  <c r="T22473" i="2"/>
  <c r="T22474" i="2"/>
  <c r="T3223" i="2"/>
  <c r="T3224" i="2"/>
  <c r="T3225" i="2"/>
  <c r="T3226" i="2"/>
  <c r="T3227" i="2"/>
  <c r="T3228" i="2"/>
  <c r="T22475" i="2"/>
  <c r="T22476" i="2"/>
  <c r="T3229" i="2"/>
  <c r="T3230" i="2"/>
  <c r="T3231" i="2"/>
  <c r="T3232" i="2"/>
  <c r="T3233" i="2"/>
  <c r="T22477" i="2"/>
  <c r="T22478" i="2"/>
  <c r="T3234" i="2"/>
  <c r="T3235" i="2"/>
  <c r="T3236" i="2"/>
  <c r="T22479" i="2"/>
  <c r="T3237" i="2"/>
  <c r="T3238" i="2"/>
  <c r="T3239" i="2"/>
  <c r="T22480" i="2"/>
  <c r="T22481" i="2"/>
  <c r="T3240" i="2"/>
  <c r="T22482" i="2"/>
  <c r="T22483" i="2"/>
  <c r="T22484" i="2"/>
  <c r="T22485" i="2"/>
  <c r="T3241" i="2"/>
  <c r="T3242" i="2"/>
  <c r="T3243" i="2"/>
  <c r="T22486" i="2"/>
  <c r="T3244" i="2"/>
  <c r="T3245" i="2"/>
  <c r="T3246" i="2"/>
  <c r="T3247" i="2"/>
  <c r="T3248" i="2"/>
  <c r="T3249" i="2"/>
  <c r="T3250" i="2"/>
  <c r="T3251" i="2"/>
  <c r="T22487" i="2"/>
  <c r="T3252" i="2"/>
  <c r="T3253" i="2"/>
  <c r="T22488" i="2"/>
  <c r="T22489" i="2"/>
  <c r="T22490" i="2"/>
  <c r="T22491" i="2"/>
  <c r="T3254" i="2"/>
  <c r="T3255" i="2"/>
  <c r="T3256" i="2"/>
  <c r="T22492" i="2"/>
  <c r="T22493" i="2"/>
  <c r="T3257" i="2"/>
  <c r="T3258" i="2"/>
  <c r="T3259" i="2"/>
  <c r="T22494" i="2"/>
  <c r="T22495" i="2"/>
  <c r="T22496" i="2"/>
  <c r="T22497" i="2"/>
  <c r="T22498" i="2"/>
  <c r="T3260" i="2"/>
  <c r="T22499" i="2"/>
  <c r="T22500" i="2"/>
  <c r="T22501" i="2"/>
  <c r="T3261" i="2"/>
  <c r="T22502" i="2"/>
  <c r="T3262" i="2"/>
  <c r="T3263" i="2"/>
  <c r="T3264" i="2"/>
  <c r="T3265" i="2"/>
  <c r="T3266" i="2"/>
  <c r="T22503" i="2"/>
  <c r="T3267" i="2"/>
  <c r="T3268" i="2"/>
  <c r="T3269" i="2"/>
  <c r="T3270" i="2"/>
  <c r="T3271" i="2"/>
  <c r="T3272" i="2"/>
  <c r="T22504" i="2"/>
  <c r="T3273" i="2"/>
  <c r="T22505" i="2"/>
  <c r="T22506" i="2"/>
  <c r="T22507" i="2"/>
  <c r="T22508" i="2"/>
  <c r="T3274" i="2"/>
  <c r="T3275" i="2"/>
  <c r="T3276" i="2"/>
  <c r="T3277" i="2"/>
  <c r="T3278" i="2"/>
  <c r="T3279" i="2"/>
  <c r="T22509" i="2"/>
  <c r="T22510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22511" i="2"/>
  <c r="T22512" i="2"/>
  <c r="T3294" i="2"/>
  <c r="T3295" i="2"/>
  <c r="T3296" i="2"/>
  <c r="T22513" i="2"/>
  <c r="T3297" i="2"/>
  <c r="T22514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22515" i="2"/>
  <c r="T22516" i="2"/>
  <c r="T22517" i="2"/>
  <c r="T3310" i="2"/>
  <c r="T3311" i="2"/>
  <c r="T3312" i="2"/>
  <c r="T3313" i="2"/>
  <c r="T3314" i="2"/>
  <c r="T3315" i="2"/>
  <c r="T22518" i="2"/>
  <c r="T22519" i="2"/>
  <c r="T3316" i="2"/>
  <c r="T3317" i="2"/>
  <c r="T22520" i="2"/>
  <c r="T3318" i="2"/>
  <c r="T3319" i="2"/>
  <c r="T3320" i="2"/>
  <c r="T3321" i="2"/>
  <c r="T3322" i="2"/>
  <c r="T3323" i="2"/>
  <c r="T22521" i="2"/>
  <c r="T3324" i="2"/>
  <c r="T3325" i="2"/>
  <c r="T22522" i="2"/>
  <c r="T3326" i="2"/>
  <c r="T3327" i="2"/>
  <c r="T22523" i="2"/>
  <c r="T3328" i="2"/>
  <c r="T3329" i="2"/>
  <c r="T3330" i="2"/>
  <c r="T22524" i="2"/>
  <c r="T22525" i="2"/>
  <c r="T3331" i="2"/>
  <c r="T22526" i="2"/>
  <c r="T3332" i="2"/>
  <c r="T3333" i="2"/>
  <c r="T3334" i="2"/>
  <c r="T22527" i="2"/>
  <c r="T22528" i="2"/>
  <c r="T3335" i="2"/>
  <c r="T3336" i="2"/>
  <c r="T3337" i="2"/>
  <c r="T22529" i="2"/>
  <c r="T3338" i="2"/>
  <c r="T3339" i="2"/>
  <c r="T22530" i="2"/>
  <c r="T3340" i="2"/>
  <c r="T3341" i="2"/>
  <c r="T22531" i="2"/>
  <c r="T3342" i="2"/>
  <c r="T3343" i="2"/>
  <c r="T3344" i="2"/>
  <c r="T3345" i="2"/>
  <c r="T22532" i="2"/>
  <c r="T3346" i="2"/>
  <c r="T22533" i="2"/>
  <c r="T3347" i="2"/>
  <c r="T22534" i="2"/>
  <c r="T3348" i="2"/>
  <c r="T3349" i="2"/>
  <c r="T3350" i="2"/>
  <c r="T3351" i="2"/>
  <c r="T3352" i="2"/>
  <c r="T3353" i="2"/>
  <c r="T3354" i="2"/>
  <c r="T3355" i="2"/>
  <c r="T3356" i="2"/>
  <c r="T3357" i="2"/>
  <c r="T3358" i="2"/>
  <c r="T22535" i="2"/>
  <c r="T3359" i="2"/>
  <c r="T3360" i="2"/>
  <c r="T3361" i="2"/>
  <c r="T22536" i="2"/>
  <c r="T22537" i="2"/>
  <c r="T22538" i="2"/>
  <c r="T3362" i="2"/>
  <c r="T22539" i="2"/>
  <c r="T3363" i="2"/>
  <c r="T3364" i="2"/>
  <c r="T3365" i="2"/>
  <c r="T22540" i="2"/>
  <c r="T3366" i="2"/>
  <c r="T3367" i="2"/>
  <c r="T3368" i="2"/>
  <c r="T3369" i="2"/>
  <c r="T3370" i="2"/>
  <c r="T22541" i="2"/>
  <c r="T3371" i="2"/>
  <c r="T3372" i="2"/>
  <c r="T22542" i="2"/>
  <c r="T22543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22544" i="2"/>
  <c r="T22545" i="2"/>
  <c r="T3387" i="2"/>
  <c r="T3388" i="2"/>
  <c r="T3389" i="2"/>
  <c r="T3390" i="2"/>
  <c r="T22546" i="2"/>
  <c r="T3391" i="2"/>
  <c r="T22547" i="2"/>
  <c r="T3392" i="2"/>
  <c r="T3393" i="2"/>
  <c r="T3394" i="2"/>
  <c r="T3395" i="2"/>
  <c r="T22548" i="2"/>
  <c r="T3396" i="2"/>
  <c r="T3397" i="2"/>
  <c r="T3398" i="2"/>
  <c r="T3399" i="2"/>
  <c r="T3400" i="2"/>
  <c r="T3401" i="2"/>
  <c r="T3402" i="2"/>
  <c r="T3403" i="2"/>
  <c r="T3404" i="2"/>
  <c r="T3405" i="2"/>
  <c r="T3406" i="2"/>
  <c r="T22549" i="2"/>
  <c r="T3407" i="2"/>
  <c r="T3408" i="2"/>
  <c r="T3409" i="2"/>
  <c r="T3410" i="2"/>
  <c r="T3411" i="2"/>
  <c r="T3412" i="2"/>
  <c r="T22550" i="2"/>
  <c r="T3413" i="2"/>
  <c r="T3414" i="2"/>
  <c r="T3415" i="2"/>
  <c r="T3416" i="2"/>
  <c r="T22551" i="2"/>
  <c r="T22552" i="2"/>
  <c r="T3417" i="2"/>
  <c r="T22553" i="2"/>
  <c r="T22554" i="2"/>
  <c r="T3418" i="2"/>
  <c r="T3419" i="2"/>
  <c r="T3420" i="2"/>
  <c r="T22555" i="2"/>
  <c r="T22556" i="2"/>
  <c r="T3421" i="2"/>
  <c r="T22557" i="2"/>
  <c r="T3422" i="2"/>
  <c r="T3423" i="2"/>
  <c r="T22558" i="2"/>
  <c r="T3424" i="2"/>
  <c r="T22559" i="2"/>
  <c r="T3425" i="2"/>
  <c r="T3426" i="2"/>
  <c r="T3427" i="2"/>
  <c r="T3428" i="2"/>
  <c r="T22560" i="2"/>
  <c r="T3429" i="2"/>
  <c r="T3430" i="2"/>
  <c r="T3431" i="2"/>
  <c r="T22561" i="2"/>
  <c r="T3432" i="2"/>
  <c r="T3433" i="2"/>
  <c r="T3434" i="2"/>
  <c r="T22562" i="2"/>
  <c r="T22563" i="2"/>
  <c r="T3435" i="2"/>
  <c r="T3436" i="2"/>
  <c r="T3437" i="2"/>
  <c r="T3438" i="2"/>
  <c r="T3439" i="2"/>
  <c r="T22564" i="2"/>
  <c r="T3440" i="2"/>
  <c r="T3441" i="2"/>
  <c r="T3442" i="2"/>
  <c r="T3443" i="2"/>
  <c r="T3444" i="2"/>
  <c r="T3445" i="2"/>
  <c r="T22565" i="2"/>
  <c r="T22566" i="2"/>
  <c r="T22567" i="2"/>
  <c r="T3446" i="2"/>
  <c r="T3447" i="2"/>
  <c r="T3448" i="2"/>
  <c r="T3449" i="2"/>
  <c r="T22568" i="2"/>
  <c r="T3450" i="2"/>
  <c r="T22569" i="2"/>
  <c r="T22570" i="2"/>
  <c r="T3451" i="2"/>
  <c r="T22571" i="2"/>
  <c r="T3452" i="2"/>
  <c r="T3453" i="2"/>
  <c r="T3454" i="2"/>
  <c r="T3455" i="2"/>
  <c r="T22572" i="2"/>
  <c r="T22573" i="2"/>
  <c r="T3456" i="2"/>
  <c r="T3457" i="2"/>
  <c r="T3458" i="2"/>
  <c r="T22574" i="2"/>
  <c r="T3459" i="2"/>
  <c r="T3460" i="2"/>
  <c r="T22575" i="2"/>
  <c r="T3461" i="2"/>
  <c r="T3462" i="2"/>
  <c r="T3463" i="2"/>
  <c r="T3464" i="2"/>
  <c r="T22576" i="2"/>
  <c r="T3465" i="2"/>
  <c r="T3466" i="2"/>
  <c r="T22577" i="2"/>
  <c r="T22578" i="2"/>
  <c r="T22579" i="2"/>
  <c r="T3467" i="2"/>
  <c r="T3468" i="2"/>
  <c r="T3469" i="2"/>
  <c r="T3470" i="2"/>
  <c r="T3471" i="2"/>
  <c r="T3472" i="2"/>
  <c r="T22580" i="2"/>
  <c r="T3473" i="2"/>
  <c r="T3474" i="2"/>
  <c r="T3475" i="2"/>
  <c r="T3476" i="2"/>
  <c r="T3477" i="2"/>
  <c r="T22581" i="2"/>
  <c r="T22582" i="2"/>
  <c r="T3478" i="2"/>
  <c r="T3479" i="2"/>
  <c r="T3480" i="2"/>
  <c r="T3481" i="2"/>
  <c r="T3482" i="2"/>
  <c r="T3483" i="2"/>
  <c r="T3484" i="2"/>
  <c r="T22583" i="2"/>
  <c r="T3485" i="2"/>
  <c r="T3486" i="2"/>
  <c r="T3487" i="2"/>
  <c r="T3488" i="2"/>
  <c r="T22584" i="2"/>
  <c r="T3489" i="2"/>
  <c r="T22585" i="2"/>
  <c r="T3490" i="2"/>
  <c r="T22586" i="2"/>
  <c r="T3491" i="2"/>
  <c r="T3492" i="2"/>
  <c r="T3493" i="2"/>
  <c r="T22587" i="2"/>
  <c r="T22588" i="2"/>
  <c r="T3494" i="2"/>
  <c r="T3495" i="2"/>
  <c r="T3496" i="2"/>
  <c r="T3497" i="2"/>
  <c r="T22589" i="2"/>
  <c r="T3498" i="2"/>
  <c r="T22590" i="2"/>
  <c r="T22591" i="2"/>
  <c r="T22592" i="2"/>
  <c r="T3499" i="2"/>
  <c r="T22593" i="2"/>
  <c r="T22594" i="2"/>
  <c r="T3500" i="2"/>
  <c r="T3501" i="2"/>
  <c r="T22595" i="2"/>
  <c r="T3502" i="2"/>
  <c r="T3503" i="2"/>
  <c r="T3504" i="2"/>
  <c r="T3505" i="2"/>
  <c r="T3506" i="2"/>
  <c r="T3507" i="2"/>
  <c r="T22596" i="2"/>
  <c r="T3508" i="2"/>
  <c r="T22597" i="2"/>
  <c r="T3509" i="2"/>
  <c r="T3510" i="2"/>
  <c r="T3511" i="2"/>
  <c r="T22598" i="2"/>
  <c r="T3512" i="2"/>
  <c r="T3513" i="2"/>
  <c r="T3514" i="2"/>
  <c r="T3515" i="2"/>
  <c r="T3516" i="2"/>
  <c r="T3517" i="2"/>
  <c r="T22599" i="2"/>
  <c r="T3518" i="2"/>
  <c r="T3519" i="2"/>
  <c r="T3520" i="2"/>
  <c r="T22600" i="2"/>
  <c r="T22601" i="2"/>
  <c r="T3521" i="2"/>
  <c r="T3522" i="2"/>
  <c r="T3523" i="2"/>
  <c r="T22602" i="2"/>
  <c r="T3524" i="2"/>
  <c r="T3525" i="2"/>
  <c r="T3526" i="2"/>
  <c r="T3527" i="2"/>
  <c r="T3528" i="2"/>
  <c r="T3529" i="2"/>
  <c r="T3530" i="2"/>
  <c r="T3531" i="2"/>
  <c r="T3532" i="2"/>
  <c r="T22603" i="2"/>
  <c r="T22604" i="2"/>
  <c r="T22605" i="2"/>
  <c r="T3533" i="2"/>
  <c r="T3534" i="2"/>
  <c r="T22606" i="2"/>
  <c r="T22607" i="2"/>
  <c r="T3535" i="2"/>
  <c r="T3536" i="2"/>
  <c r="T3537" i="2"/>
  <c r="T22608" i="2"/>
  <c r="T22609" i="2"/>
  <c r="T22610" i="2"/>
  <c r="T3538" i="2"/>
  <c r="T22611" i="2"/>
  <c r="T3539" i="2"/>
  <c r="T22612" i="2"/>
  <c r="T22613" i="2"/>
  <c r="T22614" i="2"/>
  <c r="T22615" i="2"/>
  <c r="T3540" i="2"/>
  <c r="T22616" i="2"/>
  <c r="T22617" i="2"/>
  <c r="T22618" i="2"/>
  <c r="T22619" i="2"/>
  <c r="T3541" i="2"/>
  <c r="T3542" i="2"/>
  <c r="T3543" i="2"/>
  <c r="T3544" i="2"/>
  <c r="T3545" i="2"/>
  <c r="T3546" i="2"/>
  <c r="T3547" i="2"/>
  <c r="T3548" i="2"/>
  <c r="T3549" i="2"/>
  <c r="T3550" i="2"/>
  <c r="T22620" i="2"/>
  <c r="T3551" i="2"/>
  <c r="T3552" i="2"/>
  <c r="T3553" i="2"/>
  <c r="T22621" i="2"/>
  <c r="T3554" i="2"/>
  <c r="T3555" i="2"/>
  <c r="T22622" i="2"/>
  <c r="T22623" i="2"/>
  <c r="T3556" i="2"/>
  <c r="T22624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22625" i="2"/>
  <c r="T22626" i="2"/>
  <c r="T22627" i="2"/>
  <c r="T3578" i="2"/>
  <c r="T3579" i="2"/>
  <c r="T22628" i="2"/>
  <c r="T22629" i="2"/>
  <c r="T22630" i="2"/>
  <c r="T22631" i="2"/>
  <c r="T22632" i="2"/>
  <c r="T22633" i="2"/>
  <c r="T3580" i="2"/>
  <c r="T3581" i="2"/>
  <c r="T3582" i="2"/>
  <c r="T3583" i="2"/>
  <c r="T3584" i="2"/>
  <c r="T3585" i="2"/>
  <c r="T3586" i="2"/>
  <c r="T3587" i="2"/>
  <c r="T3588" i="2"/>
  <c r="T3589" i="2"/>
  <c r="T22634" i="2"/>
  <c r="T22635" i="2"/>
  <c r="T3590" i="2"/>
  <c r="T22636" i="2"/>
  <c r="T3591" i="2"/>
  <c r="T3592" i="2"/>
  <c r="T3593" i="2"/>
  <c r="T22637" i="2"/>
  <c r="T3594" i="2"/>
  <c r="T3595" i="2"/>
  <c r="T3596" i="2"/>
  <c r="T3597" i="2"/>
  <c r="T3598" i="2"/>
  <c r="T3599" i="2"/>
  <c r="T22638" i="2"/>
  <c r="T3600" i="2"/>
  <c r="T3601" i="2"/>
  <c r="T22639" i="2"/>
  <c r="T3602" i="2"/>
  <c r="T3603" i="2"/>
  <c r="T22640" i="2"/>
  <c r="T22641" i="2"/>
  <c r="T3604" i="2"/>
  <c r="T3605" i="2"/>
  <c r="T22642" i="2"/>
  <c r="T3606" i="2"/>
  <c r="T22643" i="2"/>
  <c r="T22644" i="2"/>
  <c r="T22645" i="2"/>
  <c r="T22646" i="2"/>
  <c r="T3607" i="2"/>
  <c r="T22647" i="2"/>
  <c r="T3608" i="2"/>
  <c r="T3609" i="2"/>
  <c r="T3610" i="2"/>
  <c r="T3611" i="2"/>
  <c r="T3612" i="2"/>
  <c r="T22648" i="2"/>
  <c r="T3613" i="2"/>
  <c r="T3614" i="2"/>
  <c r="T3615" i="2"/>
  <c r="T3616" i="2"/>
  <c r="T22649" i="2"/>
  <c r="T22650" i="2"/>
  <c r="T22651" i="2"/>
  <c r="T22652" i="2"/>
  <c r="T22653" i="2"/>
  <c r="T22654" i="2"/>
  <c r="T22655" i="2"/>
  <c r="T22656" i="2"/>
  <c r="T22657" i="2"/>
  <c r="T3617" i="2"/>
  <c r="T22658" i="2"/>
  <c r="T22659" i="2"/>
  <c r="T3618" i="2"/>
  <c r="T22660" i="2"/>
  <c r="T3619" i="2"/>
  <c r="T22661" i="2"/>
  <c r="T22662" i="2"/>
  <c r="T3620" i="2"/>
  <c r="T3621" i="2"/>
  <c r="T3622" i="2"/>
  <c r="T22663" i="2"/>
  <c r="T22664" i="2"/>
  <c r="T3623" i="2"/>
  <c r="T3624" i="2"/>
  <c r="T3625" i="2"/>
  <c r="T3626" i="2"/>
  <c r="T22665" i="2"/>
  <c r="T22666" i="2"/>
  <c r="T3627" i="2"/>
  <c r="T22667" i="2"/>
  <c r="T22668" i="2"/>
  <c r="T3628" i="2"/>
  <c r="T3629" i="2"/>
  <c r="T3630" i="2"/>
  <c r="T3631" i="2"/>
  <c r="T22669" i="2"/>
  <c r="T22670" i="2"/>
  <c r="T22671" i="2"/>
  <c r="T3632" i="2"/>
  <c r="T22672" i="2"/>
  <c r="T22673" i="2"/>
  <c r="T22674" i="2"/>
  <c r="T22675" i="2"/>
  <c r="T3633" i="2"/>
  <c r="T22676" i="2"/>
  <c r="T3634" i="2"/>
  <c r="T22677" i="2"/>
  <c r="T22678" i="2"/>
  <c r="T3635" i="2"/>
  <c r="T22679" i="2"/>
  <c r="T22680" i="2"/>
  <c r="T22681" i="2"/>
  <c r="T22682" i="2"/>
  <c r="T22683" i="2"/>
  <c r="T22684" i="2"/>
  <c r="T3636" i="2"/>
  <c r="T3637" i="2"/>
  <c r="T22685" i="2"/>
  <c r="T22686" i="2"/>
  <c r="T22687" i="2"/>
  <c r="T3638" i="2"/>
  <c r="T3639" i="2"/>
  <c r="T22688" i="2"/>
  <c r="T3640" i="2"/>
  <c r="T22689" i="2"/>
  <c r="T3641" i="2"/>
  <c r="T3642" i="2"/>
  <c r="T3643" i="2"/>
  <c r="T3644" i="2"/>
  <c r="T3645" i="2"/>
  <c r="T22690" i="2"/>
  <c r="T22691" i="2"/>
  <c r="T22692" i="2"/>
  <c r="T22693" i="2"/>
  <c r="T22694" i="2"/>
  <c r="T3646" i="2"/>
  <c r="T3647" i="2"/>
  <c r="T22695" i="2"/>
  <c r="T22696" i="2"/>
  <c r="T22697" i="2"/>
  <c r="T3648" i="2"/>
  <c r="T3649" i="2"/>
  <c r="T3650" i="2"/>
  <c r="T3651" i="2"/>
  <c r="T3652" i="2"/>
  <c r="T22698" i="2"/>
  <c r="T3653" i="2"/>
  <c r="T3654" i="2"/>
  <c r="T3655" i="2"/>
  <c r="T22699" i="2"/>
  <c r="T22700" i="2"/>
  <c r="T22701" i="2"/>
  <c r="T22702" i="2"/>
  <c r="T3656" i="2"/>
  <c r="T3657" i="2"/>
  <c r="T22703" i="2"/>
  <c r="T3658" i="2"/>
  <c r="T3659" i="2"/>
  <c r="T3660" i="2"/>
  <c r="T3661" i="2"/>
  <c r="T3662" i="2"/>
  <c r="T22704" i="2"/>
  <c r="T3663" i="2"/>
  <c r="T3664" i="2"/>
  <c r="T3665" i="2"/>
  <c r="T3666" i="2"/>
  <c r="T3667" i="2"/>
  <c r="T22705" i="2"/>
  <c r="T22706" i="2"/>
  <c r="T22707" i="2"/>
  <c r="T3668" i="2"/>
  <c r="T3669" i="2"/>
  <c r="T3670" i="2"/>
  <c r="T22708" i="2"/>
  <c r="T3671" i="2"/>
  <c r="T3672" i="2"/>
  <c r="T3673" i="2"/>
  <c r="T22709" i="2"/>
  <c r="T3674" i="2"/>
  <c r="T22710" i="2"/>
  <c r="T22711" i="2"/>
  <c r="T3675" i="2"/>
  <c r="T22712" i="2"/>
  <c r="T3676" i="2"/>
  <c r="T3677" i="2"/>
  <c r="T3678" i="2"/>
  <c r="T3679" i="2"/>
  <c r="T3680" i="2"/>
  <c r="T22713" i="2"/>
  <c r="T3681" i="2"/>
  <c r="T3682" i="2"/>
  <c r="T3683" i="2"/>
  <c r="T3684" i="2"/>
  <c r="T3685" i="2"/>
  <c r="T3686" i="2"/>
  <c r="T22714" i="2"/>
  <c r="T22715" i="2"/>
  <c r="T22716" i="2"/>
  <c r="T22717" i="2"/>
  <c r="T22718" i="2"/>
  <c r="T3687" i="2"/>
  <c r="T3688" i="2"/>
  <c r="T3689" i="2"/>
  <c r="T3690" i="2"/>
  <c r="T22719" i="2"/>
  <c r="T3691" i="2"/>
  <c r="T22720" i="2"/>
  <c r="T22721" i="2"/>
  <c r="T22722" i="2"/>
  <c r="T3692" i="2"/>
  <c r="T22723" i="2"/>
  <c r="T3693" i="2"/>
  <c r="T3694" i="2"/>
  <c r="T22724" i="2"/>
  <c r="T3695" i="2"/>
  <c r="T3696" i="2"/>
  <c r="T3697" i="2"/>
  <c r="T22725" i="2"/>
  <c r="T22726" i="2"/>
  <c r="T22727" i="2"/>
  <c r="T3698" i="2"/>
  <c r="T3699" i="2"/>
  <c r="T3700" i="2"/>
  <c r="T3701" i="2"/>
  <c r="T22728" i="2"/>
  <c r="T22729" i="2"/>
  <c r="T3702" i="2"/>
  <c r="T3703" i="2"/>
  <c r="T3704" i="2"/>
  <c r="T3705" i="2"/>
  <c r="T3706" i="2"/>
  <c r="T3707" i="2"/>
  <c r="T22730" i="2"/>
  <c r="T3708" i="2"/>
  <c r="T3709" i="2"/>
  <c r="T22731" i="2"/>
  <c r="T22732" i="2"/>
  <c r="T3710" i="2"/>
  <c r="T3711" i="2"/>
  <c r="T22733" i="2"/>
  <c r="T3712" i="2"/>
  <c r="T3713" i="2"/>
  <c r="T3714" i="2"/>
  <c r="T22734" i="2"/>
  <c r="T3715" i="2"/>
  <c r="T22735" i="2"/>
  <c r="T3716" i="2"/>
  <c r="T3717" i="2"/>
  <c r="T3718" i="2"/>
  <c r="T22736" i="2"/>
  <c r="T22737" i="2"/>
  <c r="T3719" i="2"/>
  <c r="T3720" i="2"/>
  <c r="T3721" i="2"/>
  <c r="T3722" i="2"/>
  <c r="T3723" i="2"/>
  <c r="T22738" i="2"/>
  <c r="T3724" i="2"/>
  <c r="T3725" i="2"/>
  <c r="T22739" i="2"/>
  <c r="T3726" i="2"/>
  <c r="T22740" i="2"/>
  <c r="T3727" i="2"/>
  <c r="T3728" i="2"/>
  <c r="T22741" i="2"/>
  <c r="T3729" i="2"/>
  <c r="T3730" i="2"/>
  <c r="T22742" i="2"/>
  <c r="T22743" i="2"/>
  <c r="T22744" i="2"/>
  <c r="T3731" i="2"/>
  <c r="T3732" i="2"/>
  <c r="T22745" i="2"/>
  <c r="T3733" i="2"/>
  <c r="T3734" i="2"/>
  <c r="T3735" i="2"/>
  <c r="T3736" i="2"/>
  <c r="T3737" i="2"/>
  <c r="T3738" i="2"/>
  <c r="T3739" i="2"/>
  <c r="T3740" i="2"/>
  <c r="T22746" i="2"/>
  <c r="T3741" i="2"/>
  <c r="T3742" i="2"/>
  <c r="T22747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22748" i="2"/>
  <c r="T3758" i="2"/>
  <c r="T3759" i="2"/>
  <c r="T22749" i="2"/>
  <c r="T3760" i="2"/>
  <c r="T3761" i="2"/>
  <c r="T3762" i="2"/>
  <c r="T3763" i="2"/>
  <c r="T22750" i="2"/>
  <c r="T22751" i="2"/>
  <c r="T3764" i="2"/>
  <c r="T3765" i="2"/>
  <c r="T3766" i="2"/>
  <c r="T3767" i="2"/>
  <c r="T3768" i="2"/>
  <c r="T3769" i="2"/>
  <c r="T3770" i="2"/>
  <c r="T3771" i="2"/>
  <c r="T22752" i="2"/>
  <c r="T22753" i="2"/>
  <c r="T3772" i="2"/>
  <c r="T3773" i="2"/>
  <c r="T3774" i="2"/>
  <c r="T3775" i="2"/>
  <c r="T3776" i="2"/>
  <c r="T22754" i="2"/>
  <c r="T3777" i="2"/>
  <c r="T22755" i="2"/>
  <c r="T3778" i="2"/>
  <c r="T22756" i="2"/>
  <c r="T22757" i="2"/>
  <c r="T3779" i="2"/>
  <c r="T3780" i="2"/>
  <c r="T22758" i="2"/>
  <c r="T3781" i="2"/>
  <c r="T3782" i="2"/>
  <c r="T3783" i="2"/>
  <c r="T3784" i="2"/>
  <c r="T22759" i="2"/>
  <c r="T3785" i="2"/>
  <c r="T3786" i="2"/>
  <c r="T22760" i="2"/>
  <c r="T22761" i="2"/>
  <c r="T22762" i="2"/>
  <c r="T3787" i="2"/>
  <c r="T3788" i="2"/>
  <c r="T22763" i="2"/>
  <c r="T22764" i="2"/>
  <c r="T3789" i="2"/>
  <c r="T3790" i="2"/>
  <c r="T22765" i="2"/>
  <c r="T3791" i="2"/>
  <c r="T3792" i="2"/>
  <c r="T3793" i="2"/>
  <c r="T3794" i="2"/>
  <c r="T22766" i="2"/>
  <c r="T3795" i="2"/>
  <c r="T3796" i="2"/>
  <c r="T22767" i="2"/>
  <c r="T3797" i="2"/>
  <c r="T3798" i="2"/>
  <c r="T3799" i="2"/>
  <c r="T22768" i="2"/>
  <c r="T3800" i="2"/>
  <c r="T22769" i="2"/>
  <c r="T22770" i="2"/>
  <c r="T22771" i="2"/>
  <c r="T22772" i="2"/>
  <c r="T22773" i="2"/>
  <c r="T3801" i="2"/>
  <c r="T22774" i="2"/>
  <c r="T3802" i="2"/>
  <c r="T22775" i="2"/>
  <c r="T22776" i="2"/>
  <c r="T22777" i="2"/>
  <c r="T22778" i="2"/>
  <c r="T22779" i="2"/>
  <c r="T22780" i="2"/>
  <c r="T22781" i="2"/>
  <c r="T3803" i="2"/>
  <c r="T3804" i="2"/>
  <c r="T3805" i="2"/>
  <c r="T22782" i="2"/>
  <c r="T3806" i="2"/>
  <c r="T3807" i="2"/>
  <c r="T3808" i="2"/>
  <c r="T3809" i="2"/>
  <c r="T3810" i="2"/>
  <c r="T22783" i="2"/>
  <c r="T3811" i="2"/>
  <c r="T3812" i="2"/>
  <c r="T3813" i="2"/>
  <c r="T3814" i="2"/>
  <c r="T3815" i="2"/>
  <c r="T3816" i="2"/>
  <c r="T22784" i="2"/>
  <c r="T3817" i="2"/>
  <c r="T3818" i="2"/>
  <c r="T3819" i="2"/>
  <c r="T22785" i="2"/>
  <c r="T3820" i="2"/>
  <c r="T3821" i="2"/>
  <c r="T3822" i="2"/>
  <c r="T3823" i="2"/>
  <c r="T3824" i="2"/>
  <c r="T3825" i="2"/>
  <c r="T3826" i="2"/>
  <c r="T3827" i="2"/>
  <c r="T22786" i="2"/>
  <c r="T3828" i="2"/>
  <c r="T22787" i="2"/>
  <c r="T3829" i="2"/>
  <c r="T22788" i="2"/>
  <c r="T22789" i="2"/>
  <c r="T3830" i="2"/>
  <c r="T3831" i="2"/>
  <c r="T3832" i="2"/>
  <c r="T3833" i="2"/>
  <c r="T22790" i="2"/>
  <c r="T3834" i="2"/>
  <c r="T3835" i="2"/>
  <c r="T3836" i="2"/>
  <c r="T3837" i="2"/>
  <c r="T22791" i="2"/>
  <c r="T3838" i="2"/>
  <c r="T22792" i="2"/>
  <c r="T3839" i="2"/>
  <c r="T3840" i="2"/>
  <c r="T3841" i="2"/>
  <c r="T3842" i="2"/>
  <c r="T3843" i="2"/>
  <c r="T3844" i="2"/>
  <c r="T22793" i="2"/>
  <c r="T3845" i="2"/>
  <c r="T22794" i="2"/>
  <c r="T22795" i="2"/>
  <c r="T22796" i="2"/>
  <c r="T3846" i="2"/>
  <c r="T3847" i="2"/>
  <c r="T3848" i="2"/>
  <c r="T22797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22798" i="2"/>
  <c r="T22799" i="2"/>
  <c r="T3863" i="2"/>
  <c r="T3864" i="2"/>
  <c r="T3865" i="2"/>
  <c r="T3866" i="2"/>
  <c r="T3867" i="2"/>
  <c r="T3868" i="2"/>
  <c r="T3869" i="2"/>
  <c r="T3870" i="2"/>
  <c r="T3871" i="2"/>
  <c r="T3872" i="2"/>
  <c r="T22800" i="2"/>
  <c r="T3873" i="2"/>
  <c r="T3874" i="2"/>
  <c r="T3875" i="2"/>
  <c r="T3876" i="2"/>
  <c r="T3877" i="2"/>
  <c r="T3878" i="2"/>
  <c r="T3879" i="2"/>
  <c r="T3880" i="2"/>
  <c r="T3881" i="2"/>
  <c r="T22801" i="2"/>
  <c r="T22802" i="2"/>
  <c r="T22803" i="2"/>
  <c r="T22804" i="2"/>
  <c r="T3882" i="2"/>
  <c r="T3883" i="2"/>
  <c r="T3884" i="2"/>
  <c r="T3885" i="2"/>
  <c r="T3886" i="2"/>
  <c r="T22805" i="2"/>
  <c r="T22806" i="2"/>
  <c r="T22807" i="2"/>
  <c r="T3887" i="2"/>
  <c r="T22808" i="2"/>
  <c r="T22809" i="2"/>
  <c r="T3888" i="2"/>
  <c r="T3889" i="2"/>
  <c r="T3890" i="2"/>
  <c r="T3891" i="2"/>
  <c r="T3892" i="2"/>
  <c r="T3893" i="2"/>
  <c r="T22810" i="2"/>
  <c r="T3894" i="2"/>
  <c r="T22811" i="2"/>
  <c r="T3895" i="2"/>
  <c r="T22812" i="2"/>
  <c r="T3896" i="2"/>
  <c r="T3897" i="2"/>
  <c r="T3898" i="2"/>
  <c r="T3899" i="2"/>
  <c r="T3900" i="2"/>
  <c r="T22813" i="2"/>
  <c r="T3901" i="2"/>
  <c r="T22814" i="2"/>
  <c r="T22815" i="2"/>
  <c r="T22816" i="2"/>
  <c r="T22817" i="2"/>
  <c r="T3902" i="2"/>
  <c r="T3903" i="2"/>
  <c r="T3904" i="2"/>
  <c r="T3905" i="2"/>
  <c r="T22818" i="2"/>
  <c r="T22819" i="2"/>
  <c r="T3906" i="2"/>
  <c r="T22820" i="2"/>
  <c r="T3907" i="2"/>
  <c r="T3908" i="2"/>
  <c r="T22821" i="2"/>
  <c r="T22822" i="2"/>
  <c r="T3909" i="2"/>
  <c r="T3910" i="2"/>
  <c r="T22823" i="2"/>
  <c r="T3911" i="2"/>
  <c r="T3912" i="2"/>
  <c r="T22824" i="2"/>
  <c r="T22825" i="2"/>
  <c r="T3913" i="2"/>
  <c r="T22826" i="2"/>
  <c r="T22827" i="2"/>
  <c r="T3914" i="2"/>
  <c r="T3915" i="2"/>
  <c r="T3916" i="2"/>
  <c r="T22828" i="2"/>
  <c r="T3917" i="2"/>
  <c r="T3918" i="2"/>
  <c r="T3919" i="2"/>
  <c r="T3920" i="2"/>
  <c r="T3921" i="2"/>
  <c r="T3922" i="2"/>
  <c r="T3923" i="2"/>
  <c r="T3924" i="2"/>
  <c r="T3925" i="2"/>
  <c r="T3926" i="2"/>
  <c r="T22829" i="2"/>
  <c r="T3927" i="2"/>
  <c r="T3928" i="2"/>
  <c r="T3929" i="2"/>
  <c r="T3930" i="2"/>
  <c r="T3931" i="2"/>
  <c r="T3932" i="2"/>
  <c r="T22830" i="2"/>
  <c r="T3933" i="2"/>
  <c r="T22831" i="2"/>
  <c r="T3934" i="2"/>
  <c r="T22832" i="2"/>
  <c r="T3935" i="2"/>
  <c r="T3936" i="2"/>
  <c r="T22833" i="2"/>
  <c r="T22834" i="2"/>
  <c r="T3937" i="2"/>
  <c r="T3938" i="2"/>
  <c r="T3939" i="2"/>
  <c r="T3940" i="2"/>
  <c r="T3941" i="2"/>
  <c r="T22835" i="2"/>
  <c r="T3942" i="2"/>
  <c r="T3943" i="2"/>
  <c r="T3944" i="2"/>
  <c r="T22836" i="2"/>
  <c r="T3945" i="2"/>
  <c r="T3946" i="2"/>
  <c r="T22837" i="2"/>
  <c r="T22838" i="2"/>
  <c r="T3947" i="2"/>
  <c r="T22839" i="2"/>
  <c r="T3948" i="2"/>
  <c r="T22840" i="2"/>
  <c r="T22841" i="2"/>
  <c r="T3949" i="2"/>
  <c r="T3950" i="2"/>
  <c r="T3951" i="2"/>
  <c r="T22842" i="2"/>
  <c r="T22843" i="2"/>
  <c r="T22844" i="2"/>
  <c r="T3952" i="2"/>
  <c r="T3953" i="2"/>
  <c r="T22845" i="2"/>
  <c r="T3954" i="2"/>
  <c r="T3955" i="2"/>
  <c r="T22846" i="2"/>
  <c r="T3956" i="2"/>
  <c r="T3957" i="2"/>
  <c r="T22847" i="2"/>
  <c r="T3958" i="2"/>
  <c r="T3959" i="2"/>
  <c r="T3960" i="2"/>
  <c r="T22848" i="2"/>
  <c r="T22849" i="2"/>
  <c r="T22850" i="2"/>
  <c r="T3961" i="2"/>
  <c r="T3962" i="2"/>
  <c r="T3963" i="2"/>
  <c r="T22851" i="2"/>
  <c r="T3964" i="2"/>
  <c r="T3965" i="2"/>
  <c r="T3966" i="2"/>
  <c r="T22852" i="2"/>
  <c r="T22853" i="2"/>
  <c r="T3967" i="2"/>
  <c r="T3968" i="2"/>
  <c r="T3969" i="2"/>
  <c r="T22854" i="2"/>
  <c r="T22855" i="2"/>
  <c r="T22856" i="2"/>
  <c r="T3970" i="2"/>
  <c r="T3971" i="2"/>
  <c r="T3972" i="2"/>
  <c r="T22857" i="2"/>
  <c r="T3973" i="2"/>
  <c r="T3974" i="2"/>
  <c r="T3975" i="2"/>
  <c r="T3976" i="2"/>
  <c r="T3977" i="2"/>
  <c r="T22858" i="2"/>
  <c r="T3978" i="2"/>
  <c r="T3979" i="2"/>
  <c r="T3980" i="2"/>
  <c r="T3981" i="2"/>
  <c r="T3982" i="2"/>
  <c r="T3983" i="2"/>
  <c r="T22859" i="2"/>
  <c r="T3984" i="2"/>
  <c r="T3985" i="2"/>
  <c r="T3986" i="2"/>
  <c r="T3987" i="2"/>
  <c r="T22860" i="2"/>
  <c r="T3988" i="2"/>
  <c r="T3989" i="2"/>
  <c r="T22861" i="2"/>
  <c r="T3990" i="2"/>
  <c r="T3991" i="2"/>
  <c r="T3992" i="2"/>
  <c r="T3993" i="2"/>
  <c r="T3994" i="2"/>
  <c r="T22862" i="2"/>
  <c r="T3995" i="2"/>
  <c r="T3996" i="2"/>
  <c r="T3997" i="2"/>
  <c r="T3998" i="2"/>
  <c r="T3999" i="2"/>
  <c r="T22863" i="2"/>
  <c r="T4000" i="2"/>
  <c r="T4001" i="2"/>
  <c r="T4002" i="2"/>
  <c r="T4003" i="2"/>
  <c r="T4004" i="2"/>
  <c r="T4005" i="2"/>
  <c r="T4006" i="2"/>
  <c r="T22864" i="2"/>
  <c r="T22865" i="2"/>
  <c r="T4007" i="2"/>
  <c r="T22866" i="2"/>
  <c r="T2286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22868" i="2"/>
  <c r="T4024" i="2"/>
  <c r="T4025" i="2"/>
  <c r="T4026" i="2"/>
  <c r="T4027" i="2"/>
  <c r="T4028" i="2"/>
  <c r="T4029" i="2"/>
  <c r="T4030" i="2"/>
  <c r="T22869" i="2"/>
  <c r="T22870" i="2"/>
  <c r="T4031" i="2"/>
  <c r="T4032" i="2"/>
  <c r="T4033" i="2"/>
  <c r="T22871" i="2"/>
  <c r="T4034" i="2"/>
  <c r="T22872" i="2"/>
  <c r="T4035" i="2"/>
  <c r="T22873" i="2"/>
  <c r="T4036" i="2"/>
  <c r="T22874" i="2"/>
  <c r="T4037" i="2"/>
  <c r="T4038" i="2"/>
  <c r="T22875" i="2"/>
  <c r="T4039" i="2"/>
  <c r="T22876" i="2"/>
  <c r="T4040" i="2"/>
  <c r="T4041" i="2"/>
  <c r="T22877" i="2"/>
  <c r="T4042" i="2"/>
  <c r="T22878" i="2"/>
  <c r="T22879" i="2"/>
  <c r="T4043" i="2"/>
  <c r="T22880" i="2"/>
  <c r="T4044" i="2"/>
  <c r="T4045" i="2"/>
  <c r="T22881" i="2"/>
  <c r="T22882" i="2"/>
  <c r="T4046" i="2"/>
  <c r="T22883" i="2"/>
  <c r="T4047" i="2"/>
  <c r="T4048" i="2"/>
  <c r="T22884" i="2"/>
  <c r="T4049" i="2"/>
  <c r="T4050" i="2"/>
  <c r="T22885" i="2"/>
  <c r="T22886" i="2"/>
  <c r="T4051" i="2"/>
  <c r="T4052" i="2"/>
  <c r="T4053" i="2"/>
  <c r="T4054" i="2"/>
  <c r="T4055" i="2"/>
  <c r="T4056" i="2"/>
  <c r="T4057" i="2"/>
  <c r="T4058" i="2"/>
  <c r="T22887" i="2"/>
  <c r="T22888" i="2"/>
  <c r="T22889" i="2"/>
  <c r="T22890" i="2"/>
  <c r="T4059" i="2"/>
  <c r="T22891" i="2"/>
  <c r="T22892" i="2"/>
  <c r="T4060" i="2"/>
  <c r="T4061" i="2"/>
  <c r="T4062" i="2"/>
  <c r="T4063" i="2"/>
  <c r="T22893" i="2"/>
  <c r="T22894" i="2"/>
  <c r="T22895" i="2"/>
  <c r="T4064" i="2"/>
  <c r="T4065" i="2"/>
  <c r="T22896" i="2"/>
  <c r="T4066" i="2"/>
  <c r="T4067" i="2"/>
  <c r="T22897" i="2"/>
  <c r="T4068" i="2"/>
  <c r="T4069" i="2"/>
  <c r="T22898" i="2"/>
  <c r="T22899" i="2"/>
  <c r="T22900" i="2"/>
  <c r="T4070" i="2"/>
  <c r="T22901" i="2"/>
  <c r="T22902" i="2"/>
  <c r="T22903" i="2"/>
  <c r="T22904" i="2"/>
  <c r="T4071" i="2"/>
  <c r="T4072" i="2"/>
  <c r="T4073" i="2"/>
  <c r="T22905" i="2"/>
  <c r="T4074" i="2"/>
  <c r="T22906" i="2"/>
  <c r="T4075" i="2"/>
  <c r="T4076" i="2"/>
  <c r="T4077" i="2"/>
  <c r="T4078" i="2"/>
  <c r="T22907" i="2"/>
  <c r="T4079" i="2"/>
  <c r="T22908" i="2"/>
  <c r="T4080" i="2"/>
  <c r="T4081" i="2"/>
  <c r="T4082" i="2"/>
  <c r="T22909" i="2"/>
  <c r="T22910" i="2"/>
  <c r="T4083" i="2"/>
  <c r="T4084" i="2"/>
  <c r="T4085" i="2"/>
  <c r="T4086" i="2"/>
  <c r="T4087" i="2"/>
  <c r="T4088" i="2"/>
  <c r="T22911" i="2"/>
  <c r="T22912" i="2"/>
  <c r="T4089" i="2"/>
  <c r="T4090" i="2"/>
  <c r="T22913" i="2"/>
  <c r="T4091" i="2"/>
  <c r="T4092" i="2"/>
  <c r="T4093" i="2"/>
  <c r="T4094" i="2"/>
  <c r="T4095" i="2"/>
  <c r="T22914" i="2"/>
  <c r="T22915" i="2"/>
  <c r="T22916" i="2"/>
  <c r="T22917" i="2"/>
  <c r="T4096" i="2"/>
  <c r="T4097" i="2"/>
  <c r="T22918" i="2"/>
  <c r="T22919" i="2"/>
  <c r="T4098" i="2"/>
  <c r="T4099" i="2"/>
  <c r="T22920" i="2"/>
  <c r="T22921" i="2"/>
  <c r="T4100" i="2"/>
  <c r="T4101" i="2"/>
  <c r="T4102" i="2"/>
  <c r="T22922" i="2"/>
  <c r="T22923" i="2"/>
  <c r="T22924" i="2"/>
  <c r="T4103" i="2"/>
  <c r="T4104" i="2"/>
  <c r="T4105" i="2"/>
  <c r="T4106" i="2"/>
  <c r="T4107" i="2"/>
  <c r="T22925" i="2"/>
  <c r="T4108" i="2"/>
  <c r="T22926" i="2"/>
  <c r="T4109" i="2"/>
  <c r="T4110" i="2"/>
  <c r="T4111" i="2"/>
  <c r="T4112" i="2"/>
  <c r="T4113" i="2"/>
  <c r="T22927" i="2"/>
  <c r="T22928" i="2"/>
  <c r="T22929" i="2"/>
  <c r="T4114" i="2"/>
  <c r="T4115" i="2"/>
  <c r="T22930" i="2"/>
  <c r="T22931" i="2"/>
  <c r="T4116" i="2"/>
  <c r="T4117" i="2"/>
  <c r="T4118" i="2"/>
  <c r="T4119" i="2"/>
  <c r="T4120" i="2"/>
  <c r="T4121" i="2"/>
  <c r="T4122" i="2"/>
  <c r="T4123" i="2"/>
  <c r="T22932" i="2"/>
  <c r="T4124" i="2"/>
  <c r="T4125" i="2"/>
  <c r="T22933" i="2"/>
  <c r="T4126" i="2"/>
  <c r="T4127" i="2"/>
  <c r="T4128" i="2"/>
  <c r="T22934" i="2"/>
  <c r="T4129" i="2"/>
  <c r="T4130" i="2"/>
  <c r="T22935" i="2"/>
  <c r="T22936" i="2"/>
  <c r="T22937" i="2"/>
  <c r="T22938" i="2"/>
  <c r="T4131" i="2"/>
  <c r="T4132" i="2"/>
  <c r="T4133" i="2"/>
  <c r="T22939" i="2"/>
  <c r="T4134" i="2"/>
  <c r="T4135" i="2"/>
  <c r="T4136" i="2"/>
  <c r="T4137" i="2"/>
  <c r="T4138" i="2"/>
  <c r="T4139" i="2"/>
  <c r="T4140" i="2"/>
  <c r="T4141" i="2"/>
  <c r="T22940" i="2"/>
  <c r="T4142" i="2"/>
  <c r="T4143" i="2"/>
  <c r="T4144" i="2"/>
  <c r="T22941" i="2"/>
  <c r="T22942" i="2"/>
  <c r="T4145" i="2"/>
  <c r="T22943" i="2"/>
  <c r="T22944" i="2"/>
  <c r="T4146" i="2"/>
  <c r="T4147" i="2"/>
  <c r="T4148" i="2"/>
  <c r="T22945" i="2"/>
  <c r="T22946" i="2"/>
  <c r="T4149" i="2"/>
  <c r="T4150" i="2"/>
  <c r="T4151" i="2"/>
  <c r="T4152" i="2"/>
  <c r="T22947" i="2"/>
  <c r="T4153" i="2"/>
  <c r="T4154" i="2"/>
  <c r="T22948" i="2"/>
  <c r="T4155" i="2"/>
  <c r="T22949" i="2"/>
  <c r="T4156" i="2"/>
  <c r="T4157" i="2"/>
  <c r="T22950" i="2"/>
  <c r="T4158" i="2"/>
  <c r="T4159" i="2"/>
  <c r="T4160" i="2"/>
  <c r="T4161" i="2"/>
  <c r="T22951" i="2"/>
  <c r="T4162" i="2"/>
  <c r="T4163" i="2"/>
  <c r="T4164" i="2"/>
  <c r="T4165" i="2"/>
  <c r="T4166" i="2"/>
  <c r="T22952" i="2"/>
  <c r="T4167" i="2"/>
  <c r="T22953" i="2"/>
  <c r="T4168" i="2"/>
  <c r="T4169" i="2"/>
  <c r="T4170" i="2"/>
  <c r="T4171" i="2"/>
  <c r="T4172" i="2"/>
  <c r="T4173" i="2"/>
  <c r="T4174" i="2"/>
  <c r="T4175" i="2"/>
  <c r="T4176" i="2"/>
  <c r="T4177" i="2"/>
  <c r="T22954" i="2"/>
  <c r="T4178" i="2"/>
  <c r="T4179" i="2"/>
  <c r="T4180" i="2"/>
  <c r="T4181" i="2"/>
  <c r="T22955" i="2"/>
  <c r="T4182" i="2"/>
  <c r="T4183" i="2"/>
  <c r="T4184" i="2"/>
  <c r="T4185" i="2"/>
  <c r="T22956" i="2"/>
  <c r="T4186" i="2"/>
  <c r="T4187" i="2"/>
  <c r="T4188" i="2"/>
  <c r="T4189" i="2"/>
  <c r="T4190" i="2"/>
  <c r="T22957" i="2"/>
  <c r="T22958" i="2"/>
  <c r="T22959" i="2"/>
  <c r="T4191" i="2"/>
  <c r="T4192" i="2"/>
  <c r="T4193" i="2"/>
  <c r="T22960" i="2"/>
  <c r="T4194" i="2"/>
  <c r="T4195" i="2"/>
  <c r="T4196" i="2"/>
  <c r="T4197" i="2"/>
  <c r="T4198" i="2"/>
  <c r="T4199" i="2"/>
  <c r="T4200" i="2"/>
  <c r="T4201" i="2"/>
  <c r="T4202" i="2"/>
  <c r="T4203" i="2"/>
  <c r="T22961" i="2"/>
  <c r="T22962" i="2"/>
  <c r="T22963" i="2"/>
  <c r="T4204" i="2"/>
  <c r="T22964" i="2"/>
  <c r="T22965" i="2"/>
  <c r="T4205" i="2"/>
  <c r="T22966" i="2"/>
  <c r="T22967" i="2"/>
  <c r="T4206" i="2"/>
  <c r="T22968" i="2"/>
  <c r="T22969" i="2"/>
  <c r="T22970" i="2"/>
  <c r="T22971" i="2"/>
  <c r="T4207" i="2"/>
  <c r="T4208" i="2"/>
  <c r="T4209" i="2"/>
  <c r="T22972" i="2"/>
  <c r="T22973" i="2"/>
  <c r="T22974" i="2"/>
  <c r="T4210" i="2"/>
  <c r="T4211" i="2"/>
  <c r="T4212" i="2"/>
  <c r="T4213" i="2"/>
  <c r="T4214" i="2"/>
  <c r="T22975" i="2"/>
  <c r="T4215" i="2"/>
  <c r="T22976" i="2"/>
  <c r="T22977" i="2"/>
  <c r="T4216" i="2"/>
  <c r="T4217" i="2"/>
  <c r="T4218" i="2"/>
  <c r="T4219" i="2"/>
  <c r="T22978" i="2"/>
  <c r="T4220" i="2"/>
  <c r="T4221" i="2"/>
  <c r="T4222" i="2"/>
  <c r="T4223" i="2"/>
  <c r="T4224" i="2"/>
  <c r="T22979" i="2"/>
  <c r="T22980" i="2"/>
  <c r="T4225" i="2"/>
  <c r="T4226" i="2"/>
  <c r="T4227" i="2"/>
  <c r="T4228" i="2"/>
  <c r="T4229" i="2"/>
  <c r="T4230" i="2"/>
  <c r="T4231" i="2"/>
  <c r="T22981" i="2"/>
  <c r="T4232" i="2"/>
  <c r="T22982" i="2"/>
  <c r="T4233" i="2"/>
  <c r="T22983" i="2"/>
  <c r="T4234" i="2"/>
  <c r="T4235" i="2"/>
  <c r="T4236" i="2"/>
  <c r="T4237" i="2"/>
  <c r="T4238" i="2"/>
  <c r="T4239" i="2"/>
  <c r="T4240" i="2"/>
  <c r="T4241" i="2"/>
  <c r="T4242" i="2"/>
  <c r="T22984" i="2"/>
  <c r="T4243" i="2"/>
  <c r="T22985" i="2"/>
  <c r="T4244" i="2"/>
  <c r="T4245" i="2"/>
  <c r="T4246" i="2"/>
  <c r="T22986" i="2"/>
  <c r="T22987" i="2"/>
  <c r="T4247" i="2"/>
  <c r="T4248" i="2"/>
  <c r="T4249" i="2"/>
  <c r="T22988" i="2"/>
  <c r="T22989" i="2"/>
  <c r="T22990" i="2"/>
  <c r="T4250" i="2"/>
  <c r="T22991" i="2"/>
  <c r="T4251" i="2"/>
  <c r="T22992" i="2"/>
  <c r="T22993" i="2"/>
  <c r="T4252" i="2"/>
  <c r="T4253" i="2"/>
  <c r="T22994" i="2"/>
  <c r="T4254" i="2"/>
  <c r="T4255" i="2"/>
  <c r="T4256" i="2"/>
  <c r="T22995" i="2"/>
  <c r="T2299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22997" i="2"/>
  <c r="T22998" i="2"/>
  <c r="T4269" i="2"/>
  <c r="T4270" i="2"/>
  <c r="T4271" i="2"/>
  <c r="T4272" i="2"/>
  <c r="T4273" i="2"/>
  <c r="T4274" i="2"/>
  <c r="T4275" i="2"/>
  <c r="T22999" i="2"/>
  <c r="T4276" i="2"/>
  <c r="T4277" i="2"/>
  <c r="T4278" i="2"/>
  <c r="T4279" i="2"/>
  <c r="T4280" i="2"/>
  <c r="T23000" i="2"/>
  <c r="T4281" i="2"/>
  <c r="T4282" i="2"/>
  <c r="T4283" i="2"/>
  <c r="T4284" i="2"/>
  <c r="T4285" i="2"/>
  <c r="T4286" i="2"/>
  <c r="T4287" i="2"/>
  <c r="T4288" i="2"/>
  <c r="T4289" i="2"/>
  <c r="T4290" i="2"/>
  <c r="T23001" i="2"/>
  <c r="T23002" i="2"/>
  <c r="T4291" i="2"/>
  <c r="T23003" i="2"/>
  <c r="T4292" i="2"/>
  <c r="T4293" i="2"/>
  <c r="T4294" i="2"/>
  <c r="T4295" i="2"/>
  <c r="T4296" i="2"/>
  <c r="T4297" i="2"/>
  <c r="T4298" i="2"/>
  <c r="T4299" i="2"/>
  <c r="T4300" i="2"/>
  <c r="T23004" i="2"/>
  <c r="T4301" i="2"/>
  <c r="T23005" i="2"/>
  <c r="T23006" i="2"/>
  <c r="T4302" i="2"/>
  <c r="T4303" i="2"/>
  <c r="T23007" i="2"/>
  <c r="T4304" i="2"/>
  <c r="T4305" i="2"/>
  <c r="T4306" i="2"/>
  <c r="T23008" i="2"/>
  <c r="T4307" i="2"/>
  <c r="T23009" i="2"/>
  <c r="T4308" i="2"/>
  <c r="T23010" i="2"/>
  <c r="T4309" i="2"/>
  <c r="T23011" i="2"/>
  <c r="T23012" i="2"/>
  <c r="T4310" i="2"/>
  <c r="T23013" i="2"/>
  <c r="T23014" i="2"/>
  <c r="T23015" i="2"/>
  <c r="T23016" i="2"/>
  <c r="T4311" i="2"/>
  <c r="T4312" i="2"/>
  <c r="T4313" i="2"/>
  <c r="T4314" i="2"/>
  <c r="T4315" i="2"/>
  <c r="T23017" i="2"/>
  <c r="T4316" i="2"/>
  <c r="T4317" i="2"/>
  <c r="T4318" i="2"/>
  <c r="T4319" i="2"/>
  <c r="T4320" i="2"/>
  <c r="T4321" i="2"/>
  <c r="T23018" i="2"/>
  <c r="T23019" i="2"/>
  <c r="T4322" i="2"/>
  <c r="T23020" i="2"/>
  <c r="T4323" i="2"/>
  <c r="T4324" i="2"/>
  <c r="T4325" i="2"/>
  <c r="T4326" i="2"/>
  <c r="T4327" i="2"/>
  <c r="T23021" i="2"/>
  <c r="T23022" i="2"/>
  <c r="T23023" i="2"/>
  <c r="T23024" i="2"/>
  <c r="T4328" i="2"/>
  <c r="T23025" i="2"/>
  <c r="T4329" i="2"/>
  <c r="T4330" i="2"/>
  <c r="T23026" i="2"/>
  <c r="T23027" i="2"/>
  <c r="T4331" i="2"/>
  <c r="T4332" i="2"/>
  <c r="T23028" i="2"/>
  <c r="T4333" i="2"/>
  <c r="T23029" i="2"/>
  <c r="T23030" i="2"/>
  <c r="T4334" i="2"/>
  <c r="T4335" i="2"/>
  <c r="T23031" i="2"/>
  <c r="T23032" i="2"/>
  <c r="T23033" i="2"/>
  <c r="T4336" i="2"/>
  <c r="T23034" i="2"/>
  <c r="T23035" i="2"/>
  <c r="T4337" i="2"/>
  <c r="T23036" i="2"/>
  <c r="T23037" i="2"/>
  <c r="T4338" i="2"/>
  <c r="T23038" i="2"/>
  <c r="T4339" i="2"/>
  <c r="T4340" i="2"/>
  <c r="T23039" i="2"/>
  <c r="T23040" i="2"/>
  <c r="T4341" i="2"/>
  <c r="T4342" i="2"/>
  <c r="T23041" i="2"/>
  <c r="T4343" i="2"/>
  <c r="T23042" i="2"/>
  <c r="T4344" i="2"/>
  <c r="T4345" i="2"/>
  <c r="T23043" i="2"/>
  <c r="T23044" i="2"/>
  <c r="T23045" i="2"/>
  <c r="T23046" i="2"/>
  <c r="T23047" i="2"/>
  <c r="T4346" i="2"/>
  <c r="T4347" i="2"/>
  <c r="T23048" i="2"/>
  <c r="T23049" i="2"/>
  <c r="T4348" i="2"/>
  <c r="T4349" i="2"/>
  <c r="T4350" i="2"/>
  <c r="T4351" i="2"/>
  <c r="T4352" i="2"/>
  <c r="T4353" i="2"/>
  <c r="T4354" i="2"/>
  <c r="T4355" i="2"/>
  <c r="T4356" i="2"/>
  <c r="T23050" i="2"/>
  <c r="T23051" i="2"/>
  <c r="T23052" i="2"/>
  <c r="T4357" i="2"/>
  <c r="T4358" i="2"/>
  <c r="T23053" i="2"/>
  <c r="T23054" i="2"/>
  <c r="T4359" i="2"/>
  <c r="T4360" i="2"/>
  <c r="T4361" i="2"/>
  <c r="T23055" i="2"/>
  <c r="T23056" i="2"/>
  <c r="T4362" i="2"/>
  <c r="T23057" i="2"/>
  <c r="T23058" i="2"/>
  <c r="T4363" i="2"/>
  <c r="T4364" i="2"/>
  <c r="T4365" i="2"/>
  <c r="T23059" i="2"/>
  <c r="T4366" i="2"/>
  <c r="T4367" i="2"/>
  <c r="T4368" i="2"/>
  <c r="T4369" i="2"/>
  <c r="T4370" i="2"/>
  <c r="T4371" i="2"/>
  <c r="T23060" i="2"/>
  <c r="T23061" i="2"/>
  <c r="T23062" i="2"/>
  <c r="T4372" i="2"/>
  <c r="T4373" i="2"/>
  <c r="T23063" i="2"/>
  <c r="T23064" i="2"/>
  <c r="T4374" i="2"/>
  <c r="T23065" i="2"/>
  <c r="T4375" i="2"/>
  <c r="T23066" i="2"/>
  <c r="T23067" i="2"/>
  <c r="T4376" i="2"/>
  <c r="T4377" i="2"/>
  <c r="T4378" i="2"/>
  <c r="T4379" i="2"/>
  <c r="T23068" i="2"/>
  <c r="T4380" i="2"/>
  <c r="T23069" i="2"/>
  <c r="T4381" i="2"/>
  <c r="T23070" i="2"/>
  <c r="T23071" i="2"/>
  <c r="T23072" i="2"/>
  <c r="T4382" i="2"/>
  <c r="T23073" i="2"/>
  <c r="T4383" i="2"/>
  <c r="T4384" i="2"/>
  <c r="T23074" i="2"/>
  <c r="T4385" i="2"/>
  <c r="T23075" i="2"/>
  <c r="T4386" i="2"/>
  <c r="T23076" i="2"/>
  <c r="T4387" i="2"/>
  <c r="T23077" i="2"/>
  <c r="T4388" i="2"/>
  <c r="T4389" i="2"/>
  <c r="T23078" i="2"/>
  <c r="T4390" i="2"/>
  <c r="T4391" i="2"/>
  <c r="T4392" i="2"/>
  <c r="T4393" i="2"/>
  <c r="T4394" i="2"/>
  <c r="T4395" i="2"/>
  <c r="T23079" i="2"/>
  <c r="T4396" i="2"/>
  <c r="T4397" i="2"/>
  <c r="T23080" i="2"/>
  <c r="T4398" i="2"/>
  <c r="T4399" i="2"/>
  <c r="T4400" i="2"/>
  <c r="T4401" i="2"/>
  <c r="T4402" i="2"/>
  <c r="T23081" i="2"/>
  <c r="T23082" i="2"/>
  <c r="T4403" i="2"/>
  <c r="T4404" i="2"/>
  <c r="T4405" i="2"/>
  <c r="T4406" i="2"/>
  <c r="T23083" i="2"/>
  <c r="T4407" i="2"/>
  <c r="T4408" i="2"/>
  <c r="T23084" i="2"/>
  <c r="T4409" i="2"/>
  <c r="T4410" i="2"/>
  <c r="T23085" i="2"/>
  <c r="T4411" i="2"/>
  <c r="T4412" i="2"/>
  <c r="T4413" i="2"/>
  <c r="T4414" i="2"/>
  <c r="T4415" i="2"/>
  <c r="T4416" i="2"/>
  <c r="T23086" i="2"/>
  <c r="T23087" i="2"/>
  <c r="T4417" i="2"/>
  <c r="T4418" i="2"/>
  <c r="T4419" i="2"/>
  <c r="T4420" i="2"/>
  <c r="T23088" i="2"/>
  <c r="T4421" i="2"/>
  <c r="T4422" i="2"/>
  <c r="T4423" i="2"/>
  <c r="T4424" i="2"/>
  <c r="T4425" i="2"/>
  <c r="T4426" i="2"/>
  <c r="T4427" i="2"/>
  <c r="T4428" i="2"/>
  <c r="T4429" i="2"/>
  <c r="T4430" i="2"/>
  <c r="T4431" i="2"/>
  <c r="T23089" i="2"/>
  <c r="T4432" i="2"/>
  <c r="T23090" i="2"/>
  <c r="T4433" i="2"/>
  <c r="T23091" i="2"/>
  <c r="T23092" i="2"/>
  <c r="T4434" i="2"/>
  <c r="T4435" i="2"/>
  <c r="T4436" i="2"/>
  <c r="T4437" i="2"/>
  <c r="T4438" i="2"/>
  <c r="T4439" i="2"/>
  <c r="T23093" i="2"/>
  <c r="T4440" i="2"/>
  <c r="T4441" i="2"/>
  <c r="T4442" i="2"/>
  <c r="T23094" i="2"/>
  <c r="T23095" i="2"/>
  <c r="T23096" i="2"/>
  <c r="T4443" i="2"/>
  <c r="T23097" i="2"/>
  <c r="T23098" i="2"/>
  <c r="T4444" i="2"/>
  <c r="T23099" i="2"/>
  <c r="T4445" i="2"/>
  <c r="T4446" i="2"/>
  <c r="T23100" i="2"/>
  <c r="T23101" i="2"/>
  <c r="T4447" i="2"/>
  <c r="T4448" i="2"/>
  <c r="T4449" i="2"/>
  <c r="T4450" i="2"/>
  <c r="T4451" i="2"/>
  <c r="T4452" i="2"/>
  <c r="T23102" i="2"/>
  <c r="T23103" i="2"/>
  <c r="T23104" i="2"/>
  <c r="T23105" i="2"/>
  <c r="T23106" i="2"/>
  <c r="T23107" i="2"/>
  <c r="T23108" i="2"/>
  <c r="T23109" i="2"/>
  <c r="T23110" i="2"/>
  <c r="T4453" i="2"/>
  <c r="T4454" i="2"/>
  <c r="T4455" i="2"/>
  <c r="T23111" i="2"/>
  <c r="T4456" i="2"/>
  <c r="T23112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23113" i="2"/>
  <c r="T4474" i="2"/>
  <c r="T4475" i="2"/>
  <c r="T4476" i="2"/>
  <c r="T4477" i="2"/>
  <c r="T23114" i="2"/>
  <c r="T4478" i="2"/>
  <c r="T4479" i="2"/>
  <c r="T4480" i="2"/>
  <c r="T4481" i="2"/>
  <c r="T23115" i="2"/>
  <c r="T4482" i="2"/>
  <c r="T4483" i="2"/>
  <c r="T23116" i="2"/>
  <c r="T4484" i="2"/>
  <c r="T4485" i="2"/>
  <c r="T23117" i="2"/>
  <c r="T23118" i="2"/>
  <c r="T4486" i="2"/>
  <c r="T4487" i="2"/>
  <c r="T4488" i="2"/>
  <c r="T23119" i="2"/>
  <c r="T4489" i="2"/>
  <c r="T4490" i="2"/>
  <c r="T4491" i="2"/>
  <c r="T23120" i="2"/>
  <c r="T4492" i="2"/>
  <c r="T4493" i="2"/>
  <c r="T4494" i="2"/>
  <c r="T23121" i="2"/>
  <c r="T23122" i="2"/>
  <c r="T4495" i="2"/>
  <c r="T4496" i="2"/>
  <c r="T23123" i="2"/>
  <c r="T4497" i="2"/>
  <c r="T4498" i="2"/>
  <c r="T4499" i="2"/>
  <c r="T4500" i="2"/>
  <c r="T4501" i="2"/>
  <c r="T23124" i="2"/>
  <c r="T23125" i="2"/>
  <c r="T4502" i="2"/>
  <c r="T4503" i="2"/>
  <c r="T23126" i="2"/>
  <c r="T23127" i="2"/>
  <c r="T4504" i="2"/>
  <c r="T4505" i="2"/>
  <c r="T4506" i="2"/>
  <c r="T23128" i="2"/>
  <c r="T23129" i="2"/>
  <c r="T23130" i="2"/>
  <c r="T4507" i="2"/>
  <c r="T4508" i="2"/>
  <c r="T23131" i="2"/>
  <c r="T4509" i="2"/>
  <c r="T4510" i="2"/>
  <c r="T4511" i="2"/>
  <c r="T23132" i="2"/>
  <c r="T4512" i="2"/>
  <c r="T4513" i="2"/>
  <c r="T4514" i="2"/>
  <c r="T23133" i="2"/>
  <c r="T4515" i="2"/>
  <c r="T4516" i="2"/>
  <c r="T4517" i="2"/>
  <c r="T4518" i="2"/>
  <c r="T23134" i="2"/>
  <c r="T23135" i="2"/>
  <c r="T4519" i="2"/>
  <c r="T4520" i="2"/>
  <c r="T4521" i="2"/>
  <c r="T4522" i="2"/>
  <c r="T23136" i="2"/>
  <c r="T23137" i="2"/>
  <c r="T4523" i="2"/>
  <c r="T23138" i="2"/>
  <c r="T4524" i="2"/>
  <c r="T4525" i="2"/>
  <c r="T23139" i="2"/>
  <c r="T4526" i="2"/>
  <c r="T23140" i="2"/>
  <c r="T4527" i="2"/>
  <c r="T23141" i="2"/>
  <c r="T4528" i="2"/>
  <c r="T4529" i="2"/>
  <c r="T4530" i="2"/>
  <c r="T23142" i="2"/>
  <c r="T4531" i="2"/>
  <c r="T23143" i="2"/>
  <c r="T4532" i="2"/>
  <c r="T4533" i="2"/>
  <c r="T23144" i="2"/>
  <c r="T23145" i="2"/>
  <c r="T4534" i="2"/>
  <c r="T23146" i="2"/>
  <c r="T23147" i="2"/>
  <c r="T4535" i="2"/>
  <c r="T4536" i="2"/>
  <c r="T23148" i="2"/>
  <c r="T23149" i="2"/>
  <c r="T23150" i="2"/>
  <c r="T4537" i="2"/>
  <c r="T23151" i="2"/>
  <c r="T4538" i="2"/>
  <c r="T4539" i="2"/>
  <c r="T4540" i="2"/>
  <c r="T4541" i="2"/>
  <c r="T4542" i="2"/>
  <c r="T23152" i="2"/>
  <c r="T23153" i="2"/>
  <c r="T23154" i="2"/>
  <c r="T23155" i="2"/>
  <c r="T4543" i="2"/>
  <c r="T4544" i="2"/>
  <c r="T4545" i="2"/>
  <c r="T4546" i="2"/>
  <c r="T4547" i="2"/>
  <c r="T4548" i="2"/>
  <c r="T23156" i="2"/>
  <c r="T4549" i="2"/>
  <c r="T4550" i="2"/>
  <c r="T4551" i="2"/>
  <c r="T4552" i="2"/>
  <c r="T23157" i="2"/>
  <c r="T23158" i="2"/>
  <c r="T23159" i="2"/>
  <c r="T4553" i="2"/>
  <c r="T4554" i="2"/>
  <c r="T23160" i="2"/>
  <c r="T23161" i="2"/>
  <c r="T23162" i="2"/>
  <c r="T4555" i="2"/>
  <c r="T23163" i="2"/>
  <c r="T23164" i="2"/>
  <c r="T23165" i="2"/>
  <c r="T23166" i="2"/>
  <c r="T23167" i="2"/>
  <c r="T23168" i="2"/>
  <c r="T23169" i="2"/>
  <c r="T23170" i="2"/>
  <c r="T23171" i="2"/>
  <c r="T23172" i="2"/>
  <c r="T23173" i="2"/>
  <c r="T23174" i="2"/>
  <c r="T23175" i="2"/>
  <c r="T23176" i="2"/>
  <c r="T23177" i="2"/>
  <c r="T23178" i="2"/>
  <c r="T23179" i="2"/>
  <c r="T4556" i="2"/>
  <c r="T23180" i="2"/>
  <c r="T23181" i="2"/>
  <c r="T23182" i="2"/>
  <c r="T23183" i="2"/>
  <c r="T4557" i="2"/>
  <c r="T4558" i="2"/>
  <c r="T23184" i="2"/>
  <c r="T23185" i="2"/>
  <c r="T23186" i="2"/>
  <c r="T4559" i="2"/>
  <c r="T4560" i="2"/>
  <c r="T23187" i="2"/>
  <c r="T4561" i="2"/>
  <c r="T4562" i="2"/>
  <c r="T4563" i="2"/>
  <c r="T4564" i="2"/>
  <c r="T4565" i="2"/>
  <c r="T4566" i="2"/>
  <c r="T23188" i="2"/>
  <c r="T4567" i="2"/>
  <c r="T4568" i="2"/>
  <c r="T4569" i="2"/>
  <c r="T4570" i="2"/>
  <c r="T4571" i="2"/>
  <c r="T4572" i="2"/>
  <c r="T4573" i="2"/>
  <c r="T23189" i="2"/>
  <c r="T4574" i="2"/>
  <c r="T4575" i="2"/>
  <c r="T4576" i="2"/>
  <c r="T4577" i="2"/>
  <c r="T4578" i="2"/>
  <c r="T4579" i="2"/>
  <c r="T23190" i="2"/>
  <c r="T4580" i="2"/>
  <c r="T23191" i="2"/>
  <c r="T4581" i="2"/>
  <c r="T4582" i="2"/>
  <c r="T4583" i="2"/>
  <c r="T4584" i="2"/>
  <c r="T4585" i="2"/>
  <c r="T4586" i="2"/>
  <c r="T23192" i="2"/>
  <c r="T4587" i="2"/>
  <c r="T4588" i="2"/>
  <c r="T23193" i="2"/>
  <c r="T4589" i="2"/>
  <c r="T23194" i="2"/>
  <c r="T23195" i="2"/>
  <c r="T4590" i="2"/>
  <c r="T23196" i="2"/>
  <c r="T4591" i="2"/>
  <c r="T23197" i="2"/>
  <c r="T4592" i="2"/>
  <c r="T23198" i="2"/>
  <c r="T4593" i="2"/>
  <c r="T4594" i="2"/>
  <c r="T4595" i="2"/>
  <c r="T4596" i="2"/>
  <c r="T4597" i="2"/>
  <c r="T23199" i="2"/>
  <c r="T4598" i="2"/>
  <c r="T4599" i="2"/>
  <c r="T4600" i="2"/>
  <c r="T23200" i="2"/>
  <c r="T23201" i="2"/>
  <c r="T23202" i="2"/>
  <c r="T23203" i="2"/>
  <c r="T23204" i="2"/>
  <c r="T23205" i="2"/>
  <c r="T23206" i="2"/>
  <c r="T4601" i="2"/>
  <c r="T4602" i="2"/>
  <c r="T23207" i="2"/>
  <c r="T4603" i="2"/>
  <c r="T4604" i="2"/>
  <c r="T4605" i="2"/>
  <c r="T4606" i="2"/>
  <c r="T4607" i="2"/>
  <c r="T4608" i="2"/>
  <c r="T23208" i="2"/>
  <c r="T4609" i="2"/>
  <c r="T4610" i="2"/>
  <c r="T4611" i="2"/>
  <c r="T4612" i="2"/>
  <c r="T23209" i="2"/>
  <c r="T4613" i="2"/>
  <c r="T4614" i="2"/>
  <c r="T4615" i="2"/>
  <c r="T4616" i="2"/>
  <c r="T23210" i="2"/>
  <c r="T4617" i="2"/>
  <c r="T4618" i="2"/>
  <c r="T23211" i="2"/>
  <c r="T23212" i="2"/>
  <c r="T4619" i="2"/>
  <c r="T4620" i="2"/>
  <c r="T23213" i="2"/>
  <c r="T23214" i="2"/>
  <c r="T4621" i="2"/>
  <c r="T23215" i="2"/>
  <c r="T23216" i="2"/>
  <c r="T4622" i="2"/>
  <c r="T23217" i="2"/>
  <c r="T4623" i="2"/>
  <c r="T4624" i="2"/>
  <c r="T4625" i="2"/>
  <c r="T4626" i="2"/>
  <c r="T23218" i="2"/>
  <c r="T4627" i="2"/>
  <c r="T23219" i="2"/>
  <c r="T23220" i="2"/>
  <c r="T4628" i="2"/>
  <c r="T4629" i="2"/>
  <c r="T4630" i="2"/>
  <c r="T4631" i="2"/>
  <c r="T4632" i="2"/>
  <c r="T4633" i="2"/>
  <c r="T23221" i="2"/>
  <c r="T23222" i="2"/>
  <c r="T23223" i="2"/>
  <c r="T23224" i="2"/>
  <c r="T23225" i="2"/>
  <c r="T4634" i="2"/>
  <c r="T4635" i="2"/>
  <c r="T4636" i="2"/>
  <c r="T4637" i="2"/>
  <c r="T23226" i="2"/>
  <c r="T23227" i="2"/>
  <c r="T4638" i="2"/>
  <c r="T4639" i="2"/>
  <c r="T23228" i="2"/>
  <c r="T4640" i="2"/>
  <c r="T23229" i="2"/>
  <c r="T23230" i="2"/>
  <c r="T4641" i="2"/>
  <c r="T4642" i="2"/>
  <c r="T4643" i="2"/>
  <c r="T4644" i="2"/>
  <c r="T4645" i="2"/>
  <c r="T23231" i="2"/>
  <c r="T4646" i="2"/>
  <c r="T4647" i="2"/>
  <c r="T4648" i="2"/>
  <c r="T23232" i="2"/>
  <c r="T4649" i="2"/>
  <c r="T23233" i="2"/>
  <c r="T4650" i="2"/>
  <c r="T4651" i="2"/>
  <c r="T23234" i="2"/>
  <c r="T23235" i="2"/>
  <c r="T23236" i="2"/>
  <c r="T23237" i="2"/>
  <c r="T4652" i="2"/>
  <c r="T4653" i="2"/>
  <c r="T23238" i="2"/>
  <c r="T23239" i="2"/>
  <c r="T4654" i="2"/>
  <c r="T4655" i="2"/>
  <c r="T23240" i="2"/>
  <c r="T4656" i="2"/>
  <c r="T4657" i="2"/>
  <c r="T23241" i="2"/>
  <c r="T4658" i="2"/>
  <c r="T23242" i="2"/>
  <c r="T4659" i="2"/>
  <c r="T23243" i="2"/>
  <c r="T4660" i="2"/>
  <c r="T23244" i="2"/>
  <c r="T23245" i="2"/>
  <c r="T23246" i="2"/>
  <c r="T4661" i="2"/>
  <c r="T4662" i="2"/>
  <c r="T4663" i="2"/>
  <c r="T23247" i="2"/>
  <c r="T4664" i="2"/>
  <c r="T23248" i="2"/>
  <c r="T4665" i="2"/>
  <c r="T4666" i="2"/>
  <c r="T23249" i="2"/>
  <c r="T4667" i="2"/>
  <c r="T4668" i="2"/>
  <c r="T23250" i="2"/>
  <c r="T4669" i="2"/>
  <c r="T4670" i="2"/>
  <c r="T4671" i="2"/>
  <c r="T4672" i="2"/>
  <c r="T4673" i="2"/>
  <c r="T4674" i="2"/>
  <c r="T4675" i="2"/>
  <c r="T23251" i="2"/>
  <c r="T4676" i="2"/>
  <c r="T23252" i="2"/>
  <c r="T4677" i="2"/>
  <c r="T4678" i="2"/>
  <c r="T4679" i="2"/>
  <c r="T4680" i="2"/>
  <c r="T23253" i="2"/>
  <c r="T4681" i="2"/>
  <c r="T4682" i="2"/>
  <c r="T4683" i="2"/>
  <c r="T4684" i="2"/>
  <c r="T4685" i="2"/>
  <c r="T4686" i="2"/>
  <c r="T4687" i="2"/>
  <c r="T23254" i="2"/>
  <c r="T4688" i="2"/>
  <c r="T4689" i="2"/>
  <c r="T4690" i="2"/>
  <c r="T4691" i="2"/>
  <c r="T4692" i="2"/>
  <c r="T4693" i="2"/>
  <c r="T4694" i="2"/>
  <c r="T4695" i="2"/>
  <c r="T23255" i="2"/>
  <c r="T4696" i="2"/>
  <c r="T4697" i="2"/>
  <c r="T4698" i="2"/>
  <c r="T4699" i="2"/>
  <c r="T4700" i="2"/>
  <c r="T4701" i="2"/>
  <c r="T23256" i="2"/>
  <c r="T4702" i="2"/>
  <c r="T4703" i="2"/>
  <c r="T4704" i="2"/>
  <c r="T4705" i="2"/>
  <c r="T4706" i="2"/>
  <c r="T23257" i="2"/>
  <c r="T4707" i="2"/>
  <c r="T4708" i="2"/>
  <c r="T4709" i="2"/>
  <c r="T4710" i="2"/>
  <c r="T4711" i="2"/>
  <c r="T23258" i="2"/>
  <c r="T4712" i="2"/>
  <c r="T4713" i="2"/>
  <c r="T4714" i="2"/>
  <c r="T4715" i="2"/>
  <c r="T23259" i="2"/>
  <c r="T4716" i="2"/>
  <c r="T4717" i="2"/>
  <c r="T4718" i="2"/>
  <c r="T23260" i="2"/>
  <c r="T23261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23262" i="2"/>
  <c r="T4732" i="2"/>
  <c r="T4733" i="2"/>
  <c r="T4734" i="2"/>
  <c r="T23263" i="2"/>
  <c r="T4735" i="2"/>
  <c r="T4736" i="2"/>
  <c r="T4737" i="2"/>
  <c r="T4738" i="2"/>
  <c r="T4739" i="2"/>
  <c r="T23264" i="2"/>
  <c r="T4740" i="2"/>
  <c r="T4741" i="2"/>
  <c r="T23265" i="2"/>
  <c r="T4742" i="2"/>
  <c r="T4743" i="2"/>
  <c r="T4744" i="2"/>
  <c r="T23266" i="2"/>
  <c r="T23267" i="2"/>
  <c r="T4745" i="2"/>
  <c r="T23268" i="2"/>
  <c r="T4746" i="2"/>
  <c r="T4747" i="2"/>
  <c r="T4748" i="2"/>
  <c r="T4749" i="2"/>
  <c r="T23269" i="2"/>
  <c r="T23270" i="2"/>
  <c r="T4750" i="2"/>
  <c r="T23271" i="2"/>
  <c r="T4751" i="2"/>
  <c r="T4752" i="2"/>
  <c r="T4753" i="2"/>
  <c r="T23272" i="2"/>
  <c r="T4754" i="2"/>
  <c r="T4755" i="2"/>
  <c r="T4756" i="2"/>
  <c r="T4757" i="2"/>
  <c r="T4758" i="2"/>
  <c r="T23273" i="2"/>
  <c r="T4759" i="2"/>
  <c r="T4760" i="2"/>
  <c r="T4761" i="2"/>
  <c r="T4762" i="2"/>
  <c r="T4763" i="2"/>
  <c r="T4764" i="2"/>
  <c r="T4765" i="2"/>
  <c r="T4766" i="2"/>
  <c r="T23274" i="2"/>
  <c r="T4767" i="2"/>
  <c r="T23275" i="2"/>
  <c r="T4768" i="2"/>
  <c r="T4769" i="2"/>
  <c r="T4770" i="2"/>
  <c r="T23276" i="2"/>
  <c r="T4771" i="2"/>
  <c r="T4772" i="2"/>
  <c r="T4773" i="2"/>
  <c r="T23277" i="2"/>
  <c r="T4774" i="2"/>
  <c r="T23278" i="2"/>
  <c r="T23279" i="2"/>
  <c r="T4775" i="2"/>
  <c r="T23280" i="2"/>
  <c r="T23281" i="2"/>
  <c r="T23282" i="2"/>
  <c r="T23283" i="2"/>
  <c r="T4776" i="2"/>
  <c r="T23284" i="2"/>
  <c r="T23285" i="2"/>
  <c r="T23286" i="2"/>
  <c r="T23287" i="2"/>
  <c r="T23288" i="2"/>
  <c r="T23289" i="2"/>
  <c r="T23290" i="2"/>
  <c r="T4777" i="2"/>
  <c r="T4778" i="2"/>
  <c r="T23291" i="2"/>
  <c r="T4779" i="2"/>
  <c r="T23292" i="2"/>
  <c r="T4780" i="2"/>
  <c r="T4781" i="2"/>
  <c r="T4782" i="2"/>
  <c r="T4783" i="2"/>
  <c r="T4784" i="2"/>
  <c r="T23293" i="2"/>
  <c r="T4785" i="2"/>
  <c r="T4786" i="2"/>
  <c r="T4787" i="2"/>
  <c r="T4788" i="2"/>
  <c r="T4789" i="2"/>
  <c r="T4790" i="2"/>
  <c r="T4791" i="2"/>
  <c r="T23294" i="2"/>
  <c r="T4792" i="2"/>
  <c r="T4793" i="2"/>
  <c r="T4794" i="2"/>
  <c r="T4795" i="2"/>
  <c r="T4796" i="2"/>
  <c r="T4797" i="2"/>
  <c r="T23295" i="2"/>
  <c r="T23296" i="2"/>
  <c r="T4798" i="2"/>
  <c r="T23297" i="2"/>
  <c r="T4799" i="2"/>
  <c r="T4800" i="2"/>
  <c r="T4801" i="2"/>
  <c r="T4802" i="2"/>
  <c r="T4803" i="2"/>
  <c r="T4804" i="2"/>
  <c r="T4805" i="2"/>
  <c r="T4806" i="2"/>
  <c r="T4807" i="2"/>
  <c r="T23298" i="2"/>
  <c r="T23299" i="2"/>
  <c r="T4808" i="2"/>
  <c r="T23300" i="2"/>
  <c r="T4809" i="2"/>
  <c r="T4810" i="2"/>
  <c r="T23301" i="2"/>
  <c r="T23302" i="2"/>
  <c r="T4811" i="2"/>
  <c r="T4812" i="2"/>
  <c r="T4813" i="2"/>
  <c r="T23303" i="2"/>
  <c r="T23304" i="2"/>
  <c r="T23305" i="2"/>
  <c r="T23306" i="2"/>
  <c r="T4814" i="2"/>
  <c r="T4815" i="2"/>
  <c r="T23307" i="2"/>
  <c r="T23308" i="2"/>
  <c r="T4816" i="2"/>
  <c r="T4817" i="2"/>
  <c r="T4818" i="2"/>
  <c r="T4819" i="2"/>
  <c r="T4820" i="2"/>
  <c r="T23309" i="2"/>
  <c r="T23310" i="2"/>
  <c r="T23311" i="2"/>
  <c r="T4821" i="2"/>
  <c r="T23312" i="2"/>
  <c r="T4822" i="2"/>
  <c r="T4823" i="2"/>
  <c r="T23313" i="2"/>
  <c r="T23314" i="2"/>
  <c r="T4824" i="2"/>
  <c r="T4825" i="2"/>
  <c r="T23315" i="2"/>
  <c r="T4826" i="2"/>
  <c r="T23316" i="2"/>
  <c r="T4827" i="2"/>
  <c r="T4828" i="2"/>
  <c r="T4829" i="2"/>
  <c r="T4830" i="2"/>
  <c r="T23317" i="2"/>
  <c r="T4831" i="2"/>
  <c r="T4832" i="2"/>
  <c r="T23318" i="2"/>
  <c r="T4833" i="2"/>
  <c r="T23319" i="2"/>
  <c r="T4834" i="2"/>
  <c r="T4835" i="2"/>
  <c r="T4836" i="2"/>
  <c r="T4837" i="2"/>
  <c r="T4838" i="2"/>
  <c r="T4839" i="2"/>
  <c r="T4840" i="2"/>
  <c r="T4841" i="2"/>
  <c r="T4842" i="2"/>
  <c r="T23320" i="2"/>
  <c r="T4843" i="2"/>
  <c r="T4844" i="2"/>
  <c r="T23321" i="2"/>
  <c r="T23322" i="2"/>
  <c r="T4845" i="2"/>
  <c r="T4846" i="2"/>
  <c r="T4847" i="2"/>
  <c r="T23323" i="2"/>
  <c r="T23324" i="2"/>
  <c r="T23325" i="2"/>
  <c r="T23326" i="2"/>
  <c r="T23327" i="2"/>
  <c r="T23328" i="2"/>
  <c r="T23329" i="2"/>
  <c r="T23330" i="2"/>
  <c r="T4848" i="2"/>
  <c r="T4849" i="2"/>
  <c r="T23331" i="2"/>
  <c r="T23332" i="2"/>
  <c r="T4850" i="2"/>
  <c r="T4851" i="2"/>
  <c r="T4852" i="2"/>
  <c r="T23333" i="2"/>
  <c r="T23334" i="2"/>
  <c r="T4853" i="2"/>
  <c r="T4854" i="2"/>
  <c r="T23335" i="2"/>
  <c r="T23336" i="2"/>
  <c r="T4855" i="2"/>
  <c r="T4856" i="2"/>
  <c r="T23337" i="2"/>
  <c r="T23338" i="2"/>
  <c r="T4857" i="2"/>
  <c r="T4858" i="2"/>
  <c r="T23339" i="2"/>
  <c r="T23340" i="2"/>
  <c r="T23341" i="2"/>
  <c r="T4859" i="2"/>
  <c r="T4860" i="2"/>
  <c r="T4861" i="2"/>
  <c r="T23342" i="2"/>
  <c r="T23343" i="2"/>
  <c r="T4862" i="2"/>
  <c r="T4863" i="2"/>
  <c r="T4864" i="2"/>
  <c r="T4865" i="2"/>
  <c r="T4866" i="2"/>
  <c r="T4867" i="2"/>
  <c r="T4868" i="2"/>
  <c r="T23344" i="2"/>
  <c r="T4869" i="2"/>
  <c r="T4870" i="2"/>
  <c r="T4871" i="2"/>
  <c r="T4872" i="2"/>
  <c r="T23345" i="2"/>
  <c r="T4873" i="2"/>
  <c r="T4874" i="2"/>
  <c r="T23346" i="2"/>
  <c r="T23347" i="2"/>
  <c r="T4875" i="2"/>
  <c r="T4876" i="2"/>
  <c r="T4877" i="2"/>
  <c r="T4878" i="2"/>
  <c r="T4879" i="2"/>
  <c r="T4880" i="2"/>
  <c r="T4881" i="2"/>
  <c r="T4882" i="2"/>
  <c r="T4883" i="2"/>
  <c r="T23348" i="2"/>
  <c r="T23349" i="2"/>
  <c r="T4884" i="2"/>
  <c r="T23350" i="2"/>
  <c r="T4885" i="2"/>
  <c r="T4886" i="2"/>
  <c r="T23351" i="2"/>
  <c r="T4887" i="2"/>
  <c r="T4888" i="2"/>
  <c r="T4889" i="2"/>
  <c r="T23352" i="2"/>
  <c r="T4890" i="2"/>
  <c r="T4891" i="2"/>
  <c r="T4892" i="2"/>
  <c r="T4893" i="2"/>
  <c r="T23353" i="2"/>
  <c r="T23354" i="2"/>
  <c r="T4894" i="2"/>
  <c r="T4895" i="2"/>
  <c r="T23355" i="2"/>
  <c r="T4896" i="2"/>
  <c r="T4897" i="2"/>
  <c r="T23356" i="2"/>
  <c r="T23357" i="2"/>
  <c r="T4898" i="2"/>
  <c r="T4899" i="2"/>
  <c r="T4900" i="2"/>
  <c r="T4901" i="2"/>
  <c r="T4902" i="2"/>
  <c r="T23358" i="2"/>
  <c r="T4903" i="2"/>
  <c r="T4904" i="2"/>
  <c r="T4905" i="2"/>
  <c r="T4906" i="2"/>
  <c r="T4907" i="2"/>
  <c r="T23359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23360" i="2"/>
  <c r="T4920" i="2"/>
  <c r="T23361" i="2"/>
  <c r="T4921" i="2"/>
  <c r="T4922" i="2"/>
  <c r="T4923" i="2"/>
  <c r="T4924" i="2"/>
  <c r="T23362" i="2"/>
  <c r="T4925" i="2"/>
  <c r="T4926" i="2"/>
  <c r="T4927" i="2"/>
  <c r="T23363" i="2"/>
  <c r="T23364" i="2"/>
  <c r="T4928" i="2"/>
  <c r="T23365" i="2"/>
  <c r="T4929" i="2"/>
  <c r="T4930" i="2"/>
  <c r="T4931" i="2"/>
  <c r="T4932" i="2"/>
  <c r="T23366" i="2"/>
  <c r="T23367" i="2"/>
  <c r="T23368" i="2"/>
  <c r="T4933" i="2"/>
  <c r="T4934" i="2"/>
  <c r="T4935" i="2"/>
  <c r="T23369" i="2"/>
  <c r="T4936" i="2"/>
  <c r="T4937" i="2"/>
  <c r="T4938" i="2"/>
  <c r="T4939" i="2"/>
  <c r="T4940" i="2"/>
  <c r="T4941" i="2"/>
  <c r="T4942" i="2"/>
  <c r="T4943" i="2"/>
  <c r="T23370" i="2"/>
  <c r="T4944" i="2"/>
  <c r="T4945" i="2"/>
  <c r="T23371" i="2"/>
  <c r="T4946" i="2"/>
  <c r="T4947" i="2"/>
  <c r="T4948" i="2"/>
  <c r="T4949" i="2"/>
  <c r="T4950" i="2"/>
  <c r="T23372" i="2"/>
  <c r="T4951" i="2"/>
  <c r="T23373" i="2"/>
  <c r="T4952" i="2"/>
  <c r="T23374" i="2"/>
  <c r="T4953" i="2"/>
  <c r="T4954" i="2"/>
  <c r="T4955" i="2"/>
  <c r="T23375" i="2"/>
  <c r="T4956" i="2"/>
  <c r="T23376" i="2"/>
  <c r="T4957" i="2"/>
  <c r="T4958" i="2"/>
  <c r="T4959" i="2"/>
  <c r="T4960" i="2"/>
  <c r="T23377" i="2"/>
  <c r="T4961" i="2"/>
  <c r="T4962" i="2"/>
  <c r="T4963" i="2"/>
  <c r="T23378" i="2"/>
  <c r="T4964" i="2"/>
  <c r="T23379" i="2"/>
  <c r="T4965" i="2"/>
  <c r="T4966" i="2"/>
  <c r="T4967" i="2"/>
  <c r="T4968" i="2"/>
  <c r="T4969" i="2"/>
  <c r="T23380" i="2"/>
  <c r="T23381" i="2"/>
  <c r="T4970" i="2"/>
  <c r="T4971" i="2"/>
  <c r="T4972" i="2"/>
  <c r="T4973" i="2"/>
  <c r="T4974" i="2"/>
  <c r="T4975" i="2"/>
  <c r="T4976" i="2"/>
  <c r="T4977" i="2"/>
  <c r="T4978" i="2"/>
  <c r="T4979" i="2"/>
  <c r="T23382" i="2"/>
  <c r="T23383" i="2"/>
  <c r="T4980" i="2"/>
  <c r="T4981" i="2"/>
  <c r="T4982" i="2"/>
  <c r="T23384" i="2"/>
  <c r="T4983" i="2"/>
  <c r="T4984" i="2"/>
  <c r="T4985" i="2"/>
  <c r="T23385" i="2"/>
  <c r="T23386" i="2"/>
  <c r="T4986" i="2"/>
  <c r="T4987" i="2"/>
  <c r="T23387" i="2"/>
  <c r="T4988" i="2"/>
  <c r="T23388" i="2"/>
  <c r="T4989" i="2"/>
  <c r="T23389" i="2"/>
  <c r="T23390" i="2"/>
  <c r="T4990" i="2"/>
  <c r="T4991" i="2"/>
  <c r="T23391" i="2"/>
  <c r="T4992" i="2"/>
  <c r="T4993" i="2"/>
  <c r="T4994" i="2"/>
  <c r="T4995" i="2"/>
  <c r="T4996" i="2"/>
  <c r="T4997" i="2"/>
  <c r="T4998" i="2"/>
  <c r="T4999" i="2"/>
  <c r="T5000" i="2"/>
  <c r="T5001" i="2"/>
  <c r="T23392" i="2"/>
  <c r="T23393" i="2"/>
  <c r="T5002" i="2"/>
  <c r="T23394" i="2"/>
  <c r="T23395" i="2"/>
  <c r="T23396" i="2"/>
  <c r="T23397" i="2"/>
  <c r="T5003" i="2"/>
  <c r="T5004" i="2"/>
  <c r="T23398" i="2"/>
  <c r="T5005" i="2"/>
  <c r="T5006" i="2"/>
  <c r="T5007" i="2"/>
  <c r="T23399" i="2"/>
  <c r="T5008" i="2"/>
  <c r="T23400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23401" i="2"/>
  <c r="T5023" i="2"/>
  <c r="T5024" i="2"/>
  <c r="T5025" i="2"/>
  <c r="T23402" i="2"/>
  <c r="T5026" i="2"/>
  <c r="T5027" i="2"/>
  <c r="T5028" i="2"/>
  <c r="T5029" i="2"/>
  <c r="T5030" i="2"/>
  <c r="T5031" i="2"/>
  <c r="T23403" i="2"/>
  <c r="T5032" i="2"/>
  <c r="T23404" i="2"/>
  <c r="T5033" i="2"/>
  <c r="T5034" i="2"/>
  <c r="T5035" i="2"/>
  <c r="T23405" i="2"/>
  <c r="T23406" i="2"/>
  <c r="T5036" i="2"/>
  <c r="T23407" i="2"/>
  <c r="T5037" i="2"/>
  <c r="T23408" i="2"/>
  <c r="T23409" i="2"/>
  <c r="T5038" i="2"/>
  <c r="T5039" i="2"/>
  <c r="T5040" i="2"/>
  <c r="T23410" i="2"/>
  <c r="T5041" i="2"/>
  <c r="T5042" i="2"/>
  <c r="T5043" i="2"/>
  <c r="T5044" i="2"/>
  <c r="T5045" i="2"/>
  <c r="T5046" i="2"/>
  <c r="T23411" i="2"/>
  <c r="T5047" i="2"/>
  <c r="T5048" i="2"/>
  <c r="T23412" i="2"/>
  <c r="T23413" i="2"/>
  <c r="T5049" i="2"/>
  <c r="T5050" i="2"/>
  <c r="T5051" i="2"/>
  <c r="T5052" i="2"/>
  <c r="T5053" i="2"/>
  <c r="T5054" i="2"/>
  <c r="T5055" i="2"/>
  <c r="T5056" i="2"/>
  <c r="T23414" i="2"/>
  <c r="T5057" i="2"/>
  <c r="T5058" i="2"/>
  <c r="T5059" i="2"/>
  <c r="T5060" i="2"/>
  <c r="T5061" i="2"/>
  <c r="T5062" i="2"/>
  <c r="T23415" i="2"/>
  <c r="T23416" i="2"/>
  <c r="T5063" i="2"/>
  <c r="T5064" i="2"/>
  <c r="T23417" i="2"/>
  <c r="T5065" i="2"/>
  <c r="T5066" i="2"/>
  <c r="T5067" i="2"/>
  <c r="T23418" i="2"/>
  <c r="T5068" i="2"/>
  <c r="T5069" i="2"/>
  <c r="T5070" i="2"/>
  <c r="T23419" i="2"/>
  <c r="T23420" i="2"/>
  <c r="T23421" i="2"/>
  <c r="T5071" i="2"/>
  <c r="T5072" i="2"/>
  <c r="T5073" i="2"/>
  <c r="T5074" i="2"/>
  <c r="T23422" i="2"/>
  <c r="T23423" i="2"/>
  <c r="T5075" i="2"/>
  <c r="T23424" i="2"/>
  <c r="T23425" i="2"/>
  <c r="T23426" i="2"/>
  <c r="T5076" i="2"/>
  <c r="T5077" i="2"/>
  <c r="T23427" i="2"/>
  <c r="T5078" i="2"/>
  <c r="T5079" i="2"/>
  <c r="T5080" i="2"/>
  <c r="T23428" i="2"/>
  <c r="T23429" i="2"/>
  <c r="T23430" i="2"/>
  <c r="T23431" i="2"/>
  <c r="T5081" i="2"/>
  <c r="T5082" i="2"/>
  <c r="T5083" i="2"/>
  <c r="T5084" i="2"/>
  <c r="T5085" i="2"/>
  <c r="T5086" i="2"/>
  <c r="T5087" i="2"/>
  <c r="T5088" i="2"/>
  <c r="T23432" i="2"/>
  <c r="T23433" i="2"/>
  <c r="T5089" i="2"/>
  <c r="T5090" i="2"/>
  <c r="T23434" i="2"/>
  <c r="T5091" i="2"/>
  <c r="T5092" i="2"/>
  <c r="T23435" i="2"/>
  <c r="T23436" i="2"/>
  <c r="T23437" i="2"/>
  <c r="T5093" i="2"/>
  <c r="T5094" i="2"/>
  <c r="T5095" i="2"/>
  <c r="T5096" i="2"/>
  <c r="T5097" i="2"/>
  <c r="T5098" i="2"/>
  <c r="T23438" i="2"/>
  <c r="T5099" i="2"/>
  <c r="T23439" i="2"/>
  <c r="T5100" i="2"/>
  <c r="T5101" i="2"/>
  <c r="T23440" i="2"/>
  <c r="T5102" i="2"/>
  <c r="T5103" i="2"/>
  <c r="T5104" i="2"/>
  <c r="T5105" i="2"/>
  <c r="T5106" i="2"/>
  <c r="T23441" i="2"/>
  <c r="T5107" i="2"/>
  <c r="T5108" i="2"/>
  <c r="T5109" i="2"/>
  <c r="T23442" i="2"/>
  <c r="T23443" i="2"/>
  <c r="T23444" i="2"/>
  <c r="T5110" i="2"/>
  <c r="T5111" i="2"/>
  <c r="T23445" i="2"/>
  <c r="T23446" i="2"/>
  <c r="T5112" i="2"/>
  <c r="T5113" i="2"/>
  <c r="T5114" i="2"/>
  <c r="T5115" i="2"/>
  <c r="T5116" i="2"/>
  <c r="T23447" i="2"/>
  <c r="T23448" i="2"/>
  <c r="T23449" i="2"/>
  <c r="T5117" i="2"/>
  <c r="T23450" i="2"/>
  <c r="T23451" i="2"/>
  <c r="T23452" i="2"/>
  <c r="T23453" i="2"/>
  <c r="T23454" i="2"/>
  <c r="T23455" i="2"/>
  <c r="T23456" i="2"/>
  <c r="T5118" i="2"/>
  <c r="T5119" i="2"/>
  <c r="T5120" i="2"/>
  <c r="T23457" i="2"/>
  <c r="T5121" i="2"/>
  <c r="T23458" i="2"/>
  <c r="T23459" i="2"/>
  <c r="T23460" i="2"/>
  <c r="T5122" i="2"/>
  <c r="T23461" i="2"/>
  <c r="T23462" i="2"/>
  <c r="T23463" i="2"/>
  <c r="T5123" i="2"/>
  <c r="T5124" i="2"/>
  <c r="T5125" i="2"/>
  <c r="T5126" i="2"/>
  <c r="T5127" i="2"/>
  <c r="T5128" i="2"/>
  <c r="T5129" i="2"/>
  <c r="T5130" i="2"/>
  <c r="T23464" i="2"/>
  <c r="T5131" i="2"/>
  <c r="T23465" i="2"/>
  <c r="T5132" i="2"/>
  <c r="T5133" i="2"/>
  <c r="T5134" i="2"/>
  <c r="T23466" i="2"/>
  <c r="T5135" i="2"/>
  <c r="T23467" i="2"/>
  <c r="T5136" i="2"/>
  <c r="T5137" i="2"/>
  <c r="T5138" i="2"/>
  <c r="T23468" i="2"/>
  <c r="T23469" i="2"/>
  <c r="T5139" i="2"/>
  <c r="T5140" i="2"/>
  <c r="T5141" i="2"/>
  <c r="T5142" i="2"/>
  <c r="T5143" i="2"/>
  <c r="T5144" i="2"/>
  <c r="T5145" i="2"/>
  <c r="T23470" i="2"/>
  <c r="T5146" i="2"/>
  <c r="T23471" i="2"/>
  <c r="T23472" i="2"/>
  <c r="T5147" i="2"/>
  <c r="T23473" i="2"/>
  <c r="T23474" i="2"/>
  <c r="T5148" i="2"/>
  <c r="T5149" i="2"/>
  <c r="T5150" i="2"/>
  <c r="T23475" i="2"/>
  <c r="T23476" i="2"/>
  <c r="T23477" i="2"/>
  <c r="T5151" i="2"/>
  <c r="T5152" i="2"/>
  <c r="T5153" i="2"/>
  <c r="T5154" i="2"/>
  <c r="T5155" i="2"/>
  <c r="T5156" i="2"/>
  <c r="T5157" i="2"/>
  <c r="T5158" i="2"/>
  <c r="T23478" i="2"/>
  <c r="T23479" i="2"/>
  <c r="T5159" i="2"/>
  <c r="T5160" i="2"/>
  <c r="T23480" i="2"/>
  <c r="T23481" i="2"/>
  <c r="T5161" i="2"/>
  <c r="T23482" i="2"/>
  <c r="T5162" i="2"/>
  <c r="T5163" i="2"/>
  <c r="T5164" i="2"/>
  <c r="T5165" i="2"/>
  <c r="T23483" i="2"/>
  <c r="T23484" i="2"/>
  <c r="T5166" i="2"/>
  <c r="T23485" i="2"/>
  <c r="T23486" i="2"/>
  <c r="T23487" i="2"/>
  <c r="T5167" i="2"/>
  <c r="T23488" i="2"/>
  <c r="T5168" i="2"/>
  <c r="T23489" i="2"/>
  <c r="T5169" i="2"/>
  <c r="T23490" i="2"/>
  <c r="T5170" i="2"/>
  <c r="T23491" i="2"/>
  <c r="T5171" i="2"/>
  <c r="T5172" i="2"/>
  <c r="T5173" i="2"/>
  <c r="T5174" i="2"/>
  <c r="T5175" i="2"/>
  <c r="T23492" i="2"/>
  <c r="T5176" i="2"/>
  <c r="T5177" i="2"/>
  <c r="T23493" i="2"/>
  <c r="T5178" i="2"/>
  <c r="T23494" i="2"/>
  <c r="T5179" i="2"/>
  <c r="T5180" i="2"/>
  <c r="T5181" i="2"/>
  <c r="T5182" i="2"/>
  <c r="T5183" i="2"/>
  <c r="T5184" i="2"/>
  <c r="T23495" i="2"/>
  <c r="T5185" i="2"/>
  <c r="T5186" i="2"/>
  <c r="T5187" i="2"/>
  <c r="T5188" i="2"/>
  <c r="T5189" i="2"/>
  <c r="T5190" i="2"/>
  <c r="T5191" i="2"/>
  <c r="T5192" i="2"/>
  <c r="T5193" i="2"/>
  <c r="T23496" i="2"/>
  <c r="T5194" i="2"/>
  <c r="T5195" i="2"/>
  <c r="T5196" i="2"/>
  <c r="T23497" i="2"/>
  <c r="T23498" i="2"/>
  <c r="T5197" i="2"/>
  <c r="T5198" i="2"/>
  <c r="T23499" i="2"/>
  <c r="T23500" i="2"/>
  <c r="T5199" i="2"/>
  <c r="T23501" i="2"/>
  <c r="T5200" i="2"/>
  <c r="T23502" i="2"/>
  <c r="T23503" i="2"/>
  <c r="T23504" i="2"/>
  <c r="T23505" i="2"/>
  <c r="T5201" i="2"/>
  <c r="T5202" i="2"/>
  <c r="T5203" i="2"/>
  <c r="T5204" i="2"/>
  <c r="T5205" i="2"/>
  <c r="T5206" i="2"/>
  <c r="T5207" i="2"/>
  <c r="T23506" i="2"/>
  <c r="T5208" i="2"/>
  <c r="T5209" i="2"/>
  <c r="T23507" i="2"/>
  <c r="T5210" i="2"/>
  <c r="T5211" i="2"/>
  <c r="T5212" i="2"/>
  <c r="T5213" i="2"/>
  <c r="T5214" i="2"/>
  <c r="T5215" i="2"/>
  <c r="T5216" i="2"/>
  <c r="T5217" i="2"/>
  <c r="T5218" i="2"/>
  <c r="T5219" i="2"/>
  <c r="T5220" i="2"/>
  <c r="T23508" i="2"/>
  <c r="T5221" i="2"/>
  <c r="T23509" i="2"/>
  <c r="T5222" i="2"/>
  <c r="T23510" i="2"/>
  <c r="T5223" i="2"/>
  <c r="T5224" i="2"/>
  <c r="T5225" i="2"/>
  <c r="T23511" i="2"/>
  <c r="T5226" i="2"/>
  <c r="T5227" i="2"/>
  <c r="T5228" i="2"/>
  <c r="T5229" i="2"/>
  <c r="T23512" i="2"/>
  <c r="T23513" i="2"/>
  <c r="T5230" i="2"/>
  <c r="T5231" i="2"/>
  <c r="T5232" i="2"/>
  <c r="T23514" i="2"/>
  <c r="T5233" i="2"/>
  <c r="T23515" i="2"/>
  <c r="T5234" i="2"/>
  <c r="T23516" i="2"/>
  <c r="T23517" i="2"/>
  <c r="T5235" i="2"/>
  <c r="T5236" i="2"/>
  <c r="T23518" i="2"/>
  <c r="T23519" i="2"/>
  <c r="T23520" i="2"/>
  <c r="T5237" i="2"/>
  <c r="T5238" i="2"/>
  <c r="T5239" i="2"/>
  <c r="T5240" i="2"/>
  <c r="T5241" i="2"/>
  <c r="T23521" i="2"/>
  <c r="T5242" i="2"/>
  <c r="T23522" i="2"/>
  <c r="T5243" i="2"/>
  <c r="T23523" i="2"/>
  <c r="T5244" i="2"/>
  <c r="T5245" i="2"/>
  <c r="T5246" i="2"/>
  <c r="T5247" i="2"/>
  <c r="T5248" i="2"/>
  <c r="T23524" i="2"/>
  <c r="T5249" i="2"/>
  <c r="T5250" i="2"/>
  <c r="T5251" i="2"/>
  <c r="T5252" i="2"/>
  <c r="T5253" i="2"/>
  <c r="T5254" i="2"/>
  <c r="T5255" i="2"/>
  <c r="T23525" i="2"/>
  <c r="T5256" i="2"/>
  <c r="T23526" i="2"/>
  <c r="T5257" i="2"/>
  <c r="T23527" i="2"/>
  <c r="T5258" i="2"/>
  <c r="T5259" i="2"/>
  <c r="T23528" i="2"/>
  <c r="T23529" i="2"/>
  <c r="T5260" i="2"/>
  <c r="T23530" i="2"/>
  <c r="T5261" i="2"/>
  <c r="T23531" i="2"/>
  <c r="T23532" i="2"/>
  <c r="T5262" i="2"/>
  <c r="T23533" i="2"/>
  <c r="T5263" i="2"/>
  <c r="T5264" i="2"/>
  <c r="T5265" i="2"/>
  <c r="T5266" i="2"/>
  <c r="T23534" i="2"/>
  <c r="T5267" i="2"/>
  <c r="T5268" i="2"/>
  <c r="T5269" i="2"/>
  <c r="T23535" i="2"/>
  <c r="T23536" i="2"/>
  <c r="T5270" i="2"/>
  <c r="T5271" i="2"/>
  <c r="T5272" i="2"/>
  <c r="T5273" i="2"/>
  <c r="T5274" i="2"/>
  <c r="T23537" i="2"/>
  <c r="T23538" i="2"/>
  <c r="T23539" i="2"/>
  <c r="T5275" i="2"/>
  <c r="T5276" i="2"/>
  <c r="T5277" i="2"/>
  <c r="T23540" i="2"/>
  <c r="T5278" i="2"/>
  <c r="T5279" i="2"/>
  <c r="T5280" i="2"/>
  <c r="T5281" i="2"/>
  <c r="T5282" i="2"/>
  <c r="T5283" i="2"/>
  <c r="T5284" i="2"/>
  <c r="T5285" i="2"/>
  <c r="T23541" i="2"/>
  <c r="T23542" i="2"/>
  <c r="T5286" i="2"/>
  <c r="T5287" i="2"/>
  <c r="T5288" i="2"/>
  <c r="T5289" i="2"/>
  <c r="T5290" i="2"/>
  <c r="T5291" i="2"/>
  <c r="T5292" i="2"/>
  <c r="T23543" i="2"/>
  <c r="T5293" i="2"/>
  <c r="T5294" i="2"/>
  <c r="T5295" i="2"/>
  <c r="T5296" i="2"/>
  <c r="T5297" i="2"/>
  <c r="T5298" i="2"/>
  <c r="T23544" i="2"/>
  <c r="T5299" i="2"/>
  <c r="T23545" i="2"/>
  <c r="T5300" i="2"/>
  <c r="T5301" i="2"/>
  <c r="T5302" i="2"/>
  <c r="T23546" i="2"/>
  <c r="T23547" i="2"/>
  <c r="T23548" i="2"/>
  <c r="T23549" i="2"/>
  <c r="T23550" i="2"/>
  <c r="T23551" i="2"/>
  <c r="T23552" i="2"/>
  <c r="T23553" i="2"/>
  <c r="T23554" i="2"/>
  <c r="T5303" i="2"/>
  <c r="T5304" i="2"/>
  <c r="T23555" i="2"/>
  <c r="T5305" i="2"/>
  <c r="T5306" i="2"/>
  <c r="T5307" i="2"/>
  <c r="T5308" i="2"/>
  <c r="T5309" i="2"/>
  <c r="T5310" i="2"/>
  <c r="T5311" i="2"/>
  <c r="T5312" i="2"/>
  <c r="T5313" i="2"/>
  <c r="T5314" i="2"/>
  <c r="T5315" i="2"/>
  <c r="T23556" i="2"/>
  <c r="T23557" i="2"/>
  <c r="T5316" i="2"/>
  <c r="T23558" i="2"/>
  <c r="T5317" i="2"/>
  <c r="T5318" i="2"/>
  <c r="T23559" i="2"/>
  <c r="T5319" i="2"/>
  <c r="T5320" i="2"/>
  <c r="T5321" i="2"/>
  <c r="T5322" i="2"/>
  <c r="T5323" i="2"/>
  <c r="T23560" i="2"/>
  <c r="T5324" i="2"/>
  <c r="T5325" i="2"/>
  <c r="T23561" i="2"/>
  <c r="T23562" i="2"/>
  <c r="T23563" i="2"/>
  <c r="T5326" i="2"/>
  <c r="T5327" i="2"/>
  <c r="T5328" i="2"/>
  <c r="T23564" i="2"/>
  <c r="T23565" i="2"/>
  <c r="T5329" i="2"/>
  <c r="T5330" i="2"/>
  <c r="T5331" i="2"/>
  <c r="T5332" i="2"/>
  <c r="T23566" i="2"/>
  <c r="T23567" i="2"/>
  <c r="T5333" i="2"/>
  <c r="T5334" i="2"/>
  <c r="T23568" i="2"/>
  <c r="T5335" i="2"/>
  <c r="T23569" i="2"/>
  <c r="T23570" i="2"/>
  <c r="T23571" i="2"/>
  <c r="T5336" i="2"/>
  <c r="T5337" i="2"/>
  <c r="T5338" i="2"/>
  <c r="T23572" i="2"/>
  <c r="T23573" i="2"/>
  <c r="T5339" i="2"/>
  <c r="T5340" i="2"/>
  <c r="T5341" i="2"/>
  <c r="T5342" i="2"/>
  <c r="T5343" i="2"/>
  <c r="T5344" i="2"/>
  <c r="T5345" i="2"/>
  <c r="T5346" i="2"/>
  <c r="T23574" i="2"/>
  <c r="T5347" i="2"/>
  <c r="T23575" i="2"/>
  <c r="T23576" i="2"/>
  <c r="T23577" i="2"/>
  <c r="T23578" i="2"/>
  <c r="T5348" i="2"/>
  <c r="T23579" i="2"/>
  <c r="T23580" i="2"/>
  <c r="T5349" i="2"/>
  <c r="T5350" i="2"/>
  <c r="T23581" i="2"/>
  <c r="T23582" i="2"/>
  <c r="T5351" i="2"/>
  <c r="T5352" i="2"/>
  <c r="T23583" i="2"/>
  <c r="T5353" i="2"/>
  <c r="T23584" i="2"/>
  <c r="T5354" i="2"/>
  <c r="T5355" i="2"/>
  <c r="T2358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23586" i="2"/>
  <c r="T23587" i="2"/>
  <c r="T5368" i="2"/>
  <c r="T23588" i="2"/>
  <c r="T5369" i="2"/>
  <c r="T5370" i="2"/>
  <c r="T5371" i="2"/>
  <c r="T5372" i="2"/>
  <c r="T23589" i="2"/>
  <c r="T23590" i="2"/>
  <c r="T5373" i="2"/>
  <c r="T5374" i="2"/>
  <c r="T23591" i="2"/>
  <c r="T23592" i="2"/>
  <c r="T5375" i="2"/>
  <c r="T23593" i="2"/>
  <c r="T23594" i="2"/>
  <c r="T23595" i="2"/>
  <c r="T5376" i="2"/>
  <c r="T5377" i="2"/>
  <c r="T23596" i="2"/>
  <c r="T5378" i="2"/>
  <c r="T23597" i="2"/>
  <c r="T23598" i="2"/>
  <c r="T23599" i="2"/>
  <c r="T23600" i="2"/>
  <c r="T5379" i="2"/>
  <c r="T23601" i="2"/>
  <c r="T5380" i="2"/>
  <c r="T5381" i="2"/>
  <c r="T5382" i="2"/>
  <c r="T23602" i="2"/>
  <c r="T5383" i="2"/>
  <c r="T23603" i="2"/>
  <c r="T5384" i="2"/>
  <c r="T5385" i="2"/>
  <c r="T5386" i="2"/>
  <c r="T5387" i="2"/>
  <c r="T5388" i="2"/>
  <c r="T5389" i="2"/>
  <c r="T5390" i="2"/>
  <c r="T23604" i="2"/>
  <c r="T5391" i="2"/>
  <c r="T23605" i="2"/>
  <c r="T5392" i="2"/>
  <c r="T5393" i="2"/>
  <c r="T23606" i="2"/>
  <c r="T5394" i="2"/>
  <c r="T23607" i="2"/>
  <c r="T23608" i="2"/>
  <c r="T5395" i="2"/>
  <c r="T23609" i="2"/>
  <c r="T5396" i="2"/>
  <c r="T23610" i="2"/>
  <c r="T5397" i="2"/>
  <c r="T5398" i="2"/>
  <c r="T5399" i="2"/>
  <c r="T5400" i="2"/>
  <c r="T5401" i="2"/>
  <c r="T5402" i="2"/>
  <c r="T5403" i="2"/>
  <c r="T5404" i="2"/>
  <c r="T5405" i="2"/>
  <c r="T23611" i="2"/>
  <c r="T5406" i="2"/>
  <c r="T5407" i="2"/>
  <c r="T23612" i="2"/>
  <c r="T5408" i="2"/>
  <c r="T23613" i="2"/>
  <c r="T5409" i="2"/>
  <c r="T5410" i="2"/>
  <c r="T5411" i="2"/>
  <c r="T23614" i="2"/>
  <c r="T5412" i="2"/>
  <c r="T5413" i="2"/>
  <c r="T23615" i="2"/>
  <c r="T5414" i="2"/>
  <c r="T5415" i="2"/>
  <c r="T5416" i="2"/>
  <c r="T5417" i="2"/>
  <c r="T23616" i="2"/>
  <c r="T5418" i="2"/>
  <c r="T23617" i="2"/>
  <c r="T23618" i="2"/>
  <c r="T23619" i="2"/>
  <c r="T5419" i="2"/>
  <c r="T5420" i="2"/>
  <c r="T5421" i="2"/>
  <c r="T23620" i="2"/>
  <c r="T5422" i="2"/>
  <c r="T5423" i="2"/>
  <c r="T5424" i="2"/>
  <c r="T23621" i="2"/>
  <c r="T5425" i="2"/>
  <c r="T5426" i="2"/>
  <c r="T5427" i="2"/>
  <c r="T5428" i="2"/>
  <c r="T5429" i="2"/>
  <c r="T5430" i="2"/>
  <c r="T5431" i="2"/>
  <c r="T5432" i="2"/>
  <c r="T23622" i="2"/>
  <c r="T5433" i="2"/>
  <c r="T23623" i="2"/>
  <c r="T5434" i="2"/>
  <c r="T5435" i="2"/>
  <c r="T5436" i="2"/>
  <c r="T5437" i="2"/>
  <c r="T23624" i="2"/>
  <c r="T5438" i="2"/>
  <c r="T5439" i="2"/>
  <c r="T5440" i="2"/>
  <c r="T5441" i="2"/>
  <c r="T5442" i="2"/>
  <c r="T5443" i="2"/>
  <c r="T23625" i="2"/>
  <c r="T5444" i="2"/>
  <c r="T23626" i="2"/>
  <c r="T23627" i="2"/>
  <c r="T5445" i="2"/>
  <c r="T5446" i="2"/>
  <c r="T5447" i="2"/>
  <c r="T5448" i="2"/>
  <c r="T5449" i="2"/>
  <c r="T5450" i="2"/>
  <c r="T5451" i="2"/>
  <c r="T5452" i="2"/>
  <c r="T5453" i="2"/>
  <c r="T5454" i="2"/>
  <c r="T5455" i="2"/>
  <c r="T23628" i="2"/>
  <c r="T5456" i="2"/>
  <c r="T23629" i="2"/>
  <c r="T23630" i="2"/>
  <c r="T5457" i="2"/>
  <c r="T23631" i="2"/>
  <c r="T5458" i="2"/>
  <c r="T5459" i="2"/>
  <c r="T5460" i="2"/>
  <c r="T23632" i="2"/>
  <c r="T5461" i="2"/>
  <c r="T5462" i="2"/>
  <c r="T5463" i="2"/>
  <c r="T23633" i="2"/>
  <c r="T23634" i="2"/>
  <c r="T23635" i="2"/>
  <c r="T23636" i="2"/>
  <c r="T23637" i="2"/>
  <c r="T23638" i="2"/>
  <c r="T23639" i="2"/>
  <c r="T5464" i="2"/>
  <c r="T23640" i="2"/>
  <c r="T5465" i="2"/>
  <c r="T23641" i="2"/>
  <c r="T23642" i="2"/>
  <c r="T5466" i="2"/>
  <c r="T5467" i="2"/>
  <c r="T5468" i="2"/>
  <c r="T23643" i="2"/>
  <c r="T23644" i="2"/>
  <c r="T23645" i="2"/>
  <c r="T23646" i="2"/>
  <c r="T5469" i="2"/>
  <c r="T5470" i="2"/>
  <c r="T5471" i="2"/>
  <c r="T5472" i="2"/>
  <c r="T5473" i="2"/>
  <c r="T5474" i="2"/>
  <c r="T23647" i="2"/>
  <c r="T5475" i="2"/>
  <c r="T5476" i="2"/>
  <c r="T23648" i="2"/>
  <c r="T5477" i="2"/>
  <c r="T5478" i="2"/>
  <c r="T5479" i="2"/>
  <c r="T23649" i="2"/>
  <c r="T5480" i="2"/>
  <c r="T23650" i="2"/>
  <c r="T5481" i="2"/>
  <c r="T5482" i="2"/>
  <c r="T23651" i="2"/>
  <c r="T5483" i="2"/>
  <c r="T5484" i="2"/>
  <c r="T23652" i="2"/>
  <c r="T23653" i="2"/>
  <c r="T5485" i="2"/>
  <c r="T23654" i="2"/>
  <c r="T23655" i="2"/>
  <c r="T5486" i="2"/>
  <c r="T23656" i="2"/>
  <c r="T5487" i="2"/>
  <c r="T5488" i="2"/>
  <c r="T5489" i="2"/>
  <c r="T5490" i="2"/>
  <c r="T5491" i="2"/>
  <c r="T5492" i="2"/>
  <c r="T23657" i="2"/>
  <c r="T23658" i="2"/>
  <c r="T23659" i="2"/>
  <c r="T23660" i="2"/>
  <c r="T5493" i="2"/>
  <c r="T5494" i="2"/>
  <c r="T5495" i="2"/>
  <c r="T5496" i="2"/>
  <c r="T5497" i="2"/>
  <c r="T5498" i="2"/>
  <c r="T5499" i="2"/>
  <c r="T5500" i="2"/>
  <c r="T5501" i="2"/>
  <c r="T5502" i="2"/>
  <c r="T5503" i="2"/>
  <c r="T23661" i="2"/>
  <c r="T5504" i="2"/>
  <c r="T23662" i="2"/>
  <c r="T5505" i="2"/>
  <c r="T5506" i="2"/>
  <c r="T23663" i="2"/>
  <c r="T5507" i="2"/>
  <c r="T5508" i="2"/>
  <c r="T23664" i="2"/>
  <c r="T23665" i="2"/>
  <c r="T5509" i="2"/>
  <c r="T23666" i="2"/>
  <c r="T5510" i="2"/>
  <c r="T5511" i="2"/>
  <c r="T5512" i="2"/>
  <c r="T23667" i="2"/>
  <c r="T5513" i="2"/>
  <c r="T5514" i="2"/>
  <c r="T23668" i="2"/>
  <c r="T23669" i="2"/>
  <c r="T5515" i="2"/>
  <c r="T23670" i="2"/>
  <c r="T23671" i="2"/>
  <c r="T23672" i="2"/>
  <c r="T23673" i="2"/>
  <c r="T5516" i="2"/>
  <c r="T5517" i="2"/>
  <c r="T5518" i="2"/>
  <c r="T5519" i="2"/>
  <c r="T23674" i="2"/>
  <c r="T23675" i="2"/>
  <c r="T5520" i="2"/>
  <c r="T23676" i="2"/>
  <c r="T5521" i="2"/>
  <c r="T5522" i="2"/>
  <c r="T23677" i="2"/>
  <c r="T5523" i="2"/>
  <c r="T5524" i="2"/>
  <c r="T5525" i="2"/>
  <c r="T5526" i="2"/>
  <c r="T5527" i="2"/>
  <c r="T5528" i="2"/>
  <c r="T5529" i="2"/>
  <c r="T5530" i="2"/>
  <c r="T23678" i="2"/>
  <c r="T23679" i="2"/>
  <c r="T23680" i="2"/>
  <c r="T5531" i="2"/>
  <c r="T23681" i="2"/>
  <c r="T5532" i="2"/>
  <c r="T5533" i="2"/>
  <c r="T5534" i="2"/>
  <c r="T5535" i="2"/>
  <c r="T5536" i="2"/>
  <c r="T5537" i="2"/>
  <c r="T23682" i="2"/>
  <c r="T23683" i="2"/>
  <c r="T5538" i="2"/>
  <c r="T5539" i="2"/>
  <c r="T23684" i="2"/>
  <c r="T5540" i="2"/>
  <c r="T5541" i="2"/>
  <c r="T23685" i="2"/>
  <c r="T23686" i="2"/>
  <c r="T5542" i="2"/>
  <c r="T23687" i="2"/>
  <c r="T23688" i="2"/>
  <c r="T5543" i="2"/>
  <c r="T5544" i="2"/>
  <c r="T5545" i="2"/>
  <c r="T5546" i="2"/>
  <c r="T5547" i="2"/>
  <c r="T23689" i="2"/>
  <c r="T5548" i="2"/>
  <c r="T23690" i="2"/>
  <c r="T5549" i="2"/>
  <c r="T23691" i="2"/>
  <c r="T5550" i="2"/>
  <c r="T23692" i="2"/>
  <c r="T5551" i="2"/>
  <c r="T5552" i="2"/>
  <c r="T23693" i="2"/>
  <c r="T5553" i="2"/>
  <c r="T5554" i="2"/>
  <c r="T5555" i="2"/>
  <c r="T5556" i="2"/>
  <c r="T5557" i="2"/>
  <c r="T5558" i="2"/>
  <c r="T23694" i="2"/>
  <c r="T5559" i="2"/>
  <c r="T23695" i="2"/>
  <c r="T5560" i="2"/>
  <c r="T5561" i="2"/>
  <c r="T23696" i="2"/>
  <c r="T5562" i="2"/>
  <c r="T23697" i="2"/>
  <c r="T5563" i="2"/>
  <c r="T23698" i="2"/>
  <c r="T5564" i="2"/>
  <c r="T23699" i="2"/>
  <c r="T23700" i="2"/>
  <c r="T23701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23702" i="2"/>
  <c r="T23703" i="2"/>
  <c r="T5582" i="2"/>
  <c r="T5583" i="2"/>
  <c r="T5584" i="2"/>
  <c r="T23704" i="2"/>
  <c r="T23705" i="2"/>
  <c r="T5585" i="2"/>
  <c r="T5586" i="2"/>
  <c r="T5587" i="2"/>
  <c r="T5588" i="2"/>
  <c r="T5589" i="2"/>
  <c r="T23706" i="2"/>
  <c r="T5590" i="2"/>
  <c r="T23707" i="2"/>
  <c r="T23708" i="2"/>
  <c r="T5591" i="2"/>
  <c r="T5592" i="2"/>
  <c r="T5593" i="2"/>
  <c r="T23709" i="2"/>
  <c r="T23710" i="2"/>
  <c r="T5594" i="2"/>
  <c r="T5595" i="2"/>
  <c r="T5596" i="2"/>
  <c r="T5597" i="2"/>
  <c r="T5598" i="2"/>
  <c r="T5599" i="2"/>
  <c r="T5600" i="2"/>
  <c r="T5601" i="2"/>
  <c r="T5602" i="2"/>
  <c r="T23711" i="2"/>
  <c r="T5603" i="2"/>
  <c r="T5604" i="2"/>
  <c r="T23712" i="2"/>
  <c r="T5605" i="2"/>
  <c r="T5606" i="2"/>
  <c r="T5607" i="2"/>
  <c r="T23713" i="2"/>
  <c r="T5608" i="2"/>
  <c r="T23714" i="2"/>
  <c r="T23715" i="2"/>
  <c r="T5609" i="2"/>
  <c r="T5610" i="2"/>
  <c r="T23716" i="2"/>
  <c r="T23717" i="2"/>
  <c r="T23718" i="2"/>
  <c r="T23719" i="2"/>
  <c r="T23720" i="2"/>
  <c r="T5611" i="2"/>
  <c r="T5612" i="2"/>
  <c r="T5613" i="2"/>
  <c r="T5614" i="2"/>
  <c r="T5615" i="2"/>
  <c r="T5616" i="2"/>
  <c r="T23721" i="2"/>
  <c r="T5617" i="2"/>
  <c r="T5618" i="2"/>
  <c r="T23722" i="2"/>
  <c r="T23723" i="2"/>
  <c r="T23724" i="2"/>
  <c r="T5619" i="2"/>
  <c r="T23725" i="2"/>
  <c r="T5620" i="2"/>
  <c r="T5621" i="2"/>
  <c r="T23726" i="2"/>
  <c r="T5622" i="2"/>
  <c r="T5623" i="2"/>
  <c r="T5624" i="2"/>
  <c r="T5625" i="2"/>
  <c r="T5626" i="2"/>
  <c r="T5627" i="2"/>
  <c r="T5628" i="2"/>
  <c r="T5629" i="2"/>
  <c r="T5630" i="2"/>
  <c r="T5631" i="2"/>
  <c r="T5632" i="2"/>
  <c r="T23727" i="2"/>
  <c r="T23728" i="2"/>
  <c r="T23729" i="2"/>
  <c r="T23730" i="2"/>
  <c r="T5633" i="2"/>
  <c r="T23731" i="2"/>
  <c r="T23732" i="2"/>
  <c r="T5634" i="2"/>
  <c r="T5635" i="2"/>
  <c r="T23733" i="2"/>
  <c r="T5636" i="2"/>
  <c r="T5637" i="2"/>
  <c r="T5638" i="2"/>
  <c r="T5639" i="2"/>
  <c r="T5640" i="2"/>
  <c r="T23734" i="2"/>
  <c r="T23735" i="2"/>
  <c r="T5641" i="2"/>
  <c r="T23736" i="2"/>
  <c r="T23737" i="2"/>
  <c r="T5642" i="2"/>
  <c r="T5643" i="2"/>
  <c r="T23738" i="2"/>
  <c r="T5644" i="2"/>
  <c r="T5645" i="2"/>
  <c r="T23739" i="2"/>
  <c r="T23740" i="2"/>
  <c r="T5646" i="2"/>
  <c r="T5647" i="2"/>
  <c r="T5648" i="2"/>
  <c r="T23741" i="2"/>
  <c r="T5649" i="2"/>
  <c r="T5650" i="2"/>
  <c r="T23742" i="2"/>
  <c r="T23743" i="2"/>
  <c r="T5651" i="2"/>
  <c r="T5652" i="2"/>
  <c r="T5653" i="2"/>
  <c r="T23744" i="2"/>
  <c r="T5654" i="2"/>
  <c r="T23745" i="2"/>
  <c r="T5655" i="2"/>
  <c r="T23746" i="2"/>
  <c r="T5656" i="2"/>
  <c r="T23747" i="2"/>
  <c r="T5657" i="2"/>
  <c r="T5658" i="2"/>
  <c r="T5659" i="2"/>
  <c r="T5660" i="2"/>
  <c r="T5661" i="2"/>
  <c r="T5662" i="2"/>
  <c r="T5663" i="2"/>
  <c r="T5664" i="2"/>
  <c r="T5665" i="2"/>
  <c r="T23748" i="2"/>
  <c r="T23749" i="2"/>
  <c r="T5666" i="2"/>
  <c r="T5667" i="2"/>
  <c r="T23750" i="2"/>
  <c r="T5668" i="2"/>
  <c r="T23751" i="2"/>
  <c r="T23752" i="2"/>
  <c r="T23753" i="2"/>
  <c r="T5669" i="2"/>
  <c r="T23754" i="2"/>
  <c r="T5670" i="2"/>
  <c r="T5671" i="2"/>
  <c r="T5672" i="2"/>
  <c r="T5673" i="2"/>
  <c r="T23755" i="2"/>
  <c r="T5674" i="2"/>
  <c r="T23756" i="2"/>
  <c r="T5675" i="2"/>
  <c r="T23757" i="2"/>
  <c r="T5676" i="2"/>
  <c r="T5677" i="2"/>
  <c r="T5678" i="2"/>
  <c r="T23758" i="2"/>
  <c r="T5679" i="2"/>
  <c r="T5680" i="2"/>
  <c r="T5681" i="2"/>
  <c r="T5682" i="2"/>
  <c r="T5683" i="2"/>
  <c r="T5684" i="2"/>
  <c r="T5685" i="2"/>
  <c r="T23759" i="2"/>
  <c r="T23760" i="2"/>
  <c r="T5686" i="2"/>
  <c r="T5687" i="2"/>
  <c r="T5688" i="2"/>
  <c r="T5689" i="2"/>
  <c r="T23761" i="2"/>
  <c r="T5690" i="2"/>
  <c r="T5691" i="2"/>
  <c r="T5692" i="2"/>
  <c r="T5693" i="2"/>
  <c r="T23762" i="2"/>
  <c r="T5694" i="2"/>
  <c r="T5695" i="2"/>
  <c r="T5696" i="2"/>
  <c r="T23763" i="2"/>
  <c r="T5697" i="2"/>
  <c r="T5698" i="2"/>
  <c r="T23764" i="2"/>
  <c r="T5699" i="2"/>
  <c r="T5700" i="2"/>
  <c r="T5701" i="2"/>
  <c r="T23765" i="2"/>
  <c r="T5702" i="2"/>
  <c r="T5703" i="2"/>
  <c r="T5704" i="2"/>
  <c r="T5705" i="2"/>
  <c r="T5706" i="2"/>
  <c r="T5707" i="2"/>
  <c r="T5708" i="2"/>
  <c r="T23766" i="2"/>
  <c r="T5709" i="2"/>
  <c r="T5710" i="2"/>
  <c r="T5711" i="2"/>
  <c r="T5712" i="2"/>
  <c r="T5713" i="2"/>
  <c r="T23767" i="2"/>
  <c r="T23768" i="2"/>
  <c r="T23769" i="2"/>
  <c r="T23770" i="2"/>
  <c r="T5714" i="2"/>
  <c r="T5715" i="2"/>
  <c r="T5716" i="2"/>
  <c r="T5717" i="2"/>
  <c r="T23771" i="2"/>
  <c r="T5718" i="2"/>
  <c r="T5719" i="2"/>
  <c r="T5720" i="2"/>
  <c r="T5721" i="2"/>
  <c r="T5722" i="2"/>
  <c r="T23772" i="2"/>
  <c r="T23773" i="2"/>
  <c r="T23774" i="2"/>
  <c r="T23775" i="2"/>
  <c r="T5723" i="2"/>
  <c r="T5724" i="2"/>
  <c r="T23776" i="2"/>
  <c r="T5725" i="2"/>
  <c r="T23777" i="2"/>
  <c r="T5726" i="2"/>
  <c r="T23778" i="2"/>
  <c r="T5727" i="2"/>
  <c r="T5728" i="2"/>
  <c r="T5729" i="2"/>
  <c r="T5730" i="2"/>
  <c r="T23779" i="2"/>
  <c r="T23780" i="2"/>
  <c r="T23781" i="2"/>
  <c r="T5731" i="2"/>
  <c r="T23782" i="2"/>
  <c r="T5732" i="2"/>
  <c r="T5733" i="2"/>
  <c r="T23783" i="2"/>
  <c r="T23784" i="2"/>
  <c r="T23785" i="2"/>
  <c r="T5734" i="2"/>
  <c r="T23786" i="2"/>
  <c r="T5735" i="2"/>
  <c r="T5736" i="2"/>
  <c r="T5737" i="2"/>
  <c r="T5738" i="2"/>
  <c r="T23787" i="2"/>
  <c r="T23788" i="2"/>
  <c r="T5739" i="2"/>
  <c r="T23789" i="2"/>
  <c r="T5740" i="2"/>
  <c r="T5741" i="2"/>
  <c r="T5742" i="2"/>
  <c r="T5743" i="2"/>
  <c r="T23790" i="2"/>
  <c r="T5744" i="2"/>
  <c r="T5745" i="2"/>
  <c r="T23791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23792" i="2"/>
  <c r="T5760" i="2"/>
  <c r="T5761" i="2"/>
  <c r="T5762" i="2"/>
  <c r="T5763" i="2"/>
  <c r="T5764" i="2"/>
  <c r="T5765" i="2"/>
  <c r="T5766" i="2"/>
  <c r="T5767" i="2"/>
  <c r="T5768" i="2"/>
  <c r="T23793" i="2"/>
  <c r="T23794" i="2"/>
  <c r="T23795" i="2"/>
  <c r="T5769" i="2"/>
  <c r="T5770" i="2"/>
  <c r="T5771" i="2"/>
  <c r="T23796" i="2"/>
  <c r="T5772" i="2"/>
  <c r="T5773" i="2"/>
  <c r="T5774" i="2"/>
  <c r="T23797" i="2"/>
  <c r="T5775" i="2"/>
  <c r="T5776" i="2"/>
  <c r="T23798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23799" i="2"/>
  <c r="T5789" i="2"/>
  <c r="T5790" i="2"/>
  <c r="T5791" i="2"/>
  <c r="T23800" i="2"/>
  <c r="T23801" i="2"/>
  <c r="T5792" i="2"/>
  <c r="T5793" i="2"/>
  <c r="T23802" i="2"/>
  <c r="T5794" i="2"/>
  <c r="T5795" i="2"/>
  <c r="T5796" i="2"/>
  <c r="T5797" i="2"/>
  <c r="T23803" i="2"/>
  <c r="T5798" i="2"/>
  <c r="T23804" i="2"/>
  <c r="T5799" i="2"/>
  <c r="T23805" i="2"/>
  <c r="T23806" i="2"/>
  <c r="T23807" i="2"/>
  <c r="T23808" i="2"/>
  <c r="T5800" i="2"/>
  <c r="T5801" i="2"/>
  <c r="T5802" i="2"/>
  <c r="T23809" i="2"/>
  <c r="T23810" i="2"/>
  <c r="T5803" i="2"/>
  <c r="T5804" i="2"/>
  <c r="T5805" i="2"/>
  <c r="T23811" i="2"/>
  <c r="T5806" i="2"/>
  <c r="T23812" i="2"/>
  <c r="T5807" i="2"/>
  <c r="T5808" i="2"/>
  <c r="T5809" i="2"/>
  <c r="T5810" i="2"/>
  <c r="T5811" i="2"/>
  <c r="T23813" i="2"/>
  <c r="T23814" i="2"/>
  <c r="T5812" i="2"/>
  <c r="T23815" i="2"/>
  <c r="T5813" i="2"/>
  <c r="T23816" i="2"/>
  <c r="T5814" i="2"/>
  <c r="T5815" i="2"/>
  <c r="T23817" i="2"/>
  <c r="T23818" i="2"/>
  <c r="T5816" i="2"/>
  <c r="T5817" i="2"/>
  <c r="T5818" i="2"/>
  <c r="T5819" i="2"/>
  <c r="T5820" i="2"/>
  <c r="T5821" i="2"/>
  <c r="T5822" i="2"/>
  <c r="T5823" i="2"/>
  <c r="T23819" i="2"/>
  <c r="T5824" i="2"/>
  <c r="T5825" i="2"/>
  <c r="T5826" i="2"/>
  <c r="T23820" i="2"/>
  <c r="T23821" i="2"/>
  <c r="T5827" i="2"/>
  <c r="T5828" i="2"/>
  <c r="T5829" i="2"/>
  <c r="T5830" i="2"/>
  <c r="T5831" i="2"/>
  <c r="T5832" i="2"/>
  <c r="T5833" i="2"/>
  <c r="T23822" i="2"/>
  <c r="T5834" i="2"/>
  <c r="T23823" i="2"/>
  <c r="T23824" i="2"/>
  <c r="T23825" i="2"/>
  <c r="T5835" i="2"/>
  <c r="T5836" i="2"/>
  <c r="T5837" i="2"/>
  <c r="T5838" i="2"/>
  <c r="T23826" i="2"/>
  <c r="T5839" i="2"/>
  <c r="T5840" i="2"/>
  <c r="T23827" i="2"/>
  <c r="T23828" i="2"/>
  <c r="T5841" i="2"/>
  <c r="T5842" i="2"/>
  <c r="T23829" i="2"/>
  <c r="T5843" i="2"/>
  <c r="T5844" i="2"/>
  <c r="T23830" i="2"/>
  <c r="T23831" i="2"/>
  <c r="T5845" i="2"/>
  <c r="T23832" i="2"/>
  <c r="T5846" i="2"/>
  <c r="T5847" i="2"/>
  <c r="T5848" i="2"/>
  <c r="T5849" i="2"/>
  <c r="T5850" i="2"/>
  <c r="T5851" i="2"/>
  <c r="T5852" i="2"/>
  <c r="T5853" i="2"/>
  <c r="T5854" i="2"/>
  <c r="T5855" i="2"/>
  <c r="T5856" i="2"/>
  <c r="T23833" i="2"/>
  <c r="T23834" i="2"/>
  <c r="T23835" i="2"/>
  <c r="T5857" i="2"/>
  <c r="T5858" i="2"/>
  <c r="T23836" i="2"/>
  <c r="T23837" i="2"/>
  <c r="T5859" i="2"/>
  <c r="T5860" i="2"/>
  <c r="T5861" i="2"/>
  <c r="T5862" i="2"/>
  <c r="T5863" i="2"/>
  <c r="T23838" i="2"/>
  <c r="T5864" i="2"/>
  <c r="T23839" i="2"/>
  <c r="T23840" i="2"/>
  <c r="T5865" i="2"/>
  <c r="T5866" i="2"/>
  <c r="T23841" i="2"/>
  <c r="T23842" i="2"/>
  <c r="T5867" i="2"/>
  <c r="T5868" i="2"/>
  <c r="T23843" i="2"/>
  <c r="T5869" i="2"/>
  <c r="T5870" i="2"/>
  <c r="T5871" i="2"/>
  <c r="T5872" i="2"/>
  <c r="T5873" i="2"/>
  <c r="T5874" i="2"/>
  <c r="T5875" i="2"/>
  <c r="T23844" i="2"/>
  <c r="T5876" i="2"/>
  <c r="T5877" i="2"/>
  <c r="T23845" i="2"/>
  <c r="T23846" i="2"/>
  <c r="T5878" i="2"/>
  <c r="T23847" i="2"/>
  <c r="T5879" i="2"/>
  <c r="T5880" i="2"/>
  <c r="T23848" i="2"/>
  <c r="T5881" i="2"/>
  <c r="T5882" i="2"/>
  <c r="T5883" i="2"/>
  <c r="T5884" i="2"/>
  <c r="T5885" i="2"/>
  <c r="T5886" i="2"/>
  <c r="T23849" i="2"/>
  <c r="T23850" i="2"/>
  <c r="T23851" i="2"/>
  <c r="T5887" i="2"/>
  <c r="T23852" i="2"/>
  <c r="T23853" i="2"/>
  <c r="T5888" i="2"/>
  <c r="T23854" i="2"/>
  <c r="T5889" i="2"/>
  <c r="T5890" i="2"/>
  <c r="T5891" i="2"/>
  <c r="T23855" i="2"/>
  <c r="T5892" i="2"/>
  <c r="T5893" i="2"/>
  <c r="T23856" i="2"/>
  <c r="T5894" i="2"/>
  <c r="T23857" i="2"/>
  <c r="T5895" i="2"/>
  <c r="T23858" i="2"/>
  <c r="T5896" i="2"/>
  <c r="T5897" i="2"/>
  <c r="T5898" i="2"/>
  <c r="T5899" i="2"/>
  <c r="T23859" i="2"/>
  <c r="T5900" i="2"/>
  <c r="T23860" i="2"/>
  <c r="T23861" i="2"/>
  <c r="T5901" i="2"/>
  <c r="T5902" i="2"/>
  <c r="T5903" i="2"/>
  <c r="T5904" i="2"/>
  <c r="T5905" i="2"/>
  <c r="T5906" i="2"/>
  <c r="T5907" i="2"/>
  <c r="T5908" i="2"/>
  <c r="T23862" i="2"/>
  <c r="T5909" i="2"/>
  <c r="T5910" i="2"/>
  <c r="T23863" i="2"/>
  <c r="T5911" i="2"/>
  <c r="T23864" i="2"/>
  <c r="T23865" i="2"/>
  <c r="T5912" i="2"/>
  <c r="T5913" i="2"/>
  <c r="T23866" i="2"/>
  <c r="T5914" i="2"/>
  <c r="T23867" i="2"/>
  <c r="T23868" i="2"/>
  <c r="T5915" i="2"/>
  <c r="T5916" i="2"/>
  <c r="T5917" i="2"/>
  <c r="T23869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23870" i="2"/>
  <c r="T23871" i="2"/>
  <c r="T23872" i="2"/>
  <c r="T23873" i="2"/>
  <c r="T23874" i="2"/>
  <c r="T23875" i="2"/>
  <c r="T5933" i="2"/>
  <c r="T23876" i="2"/>
  <c r="T23877" i="2"/>
  <c r="T23878" i="2"/>
  <c r="T23879" i="2"/>
  <c r="T23880" i="2"/>
  <c r="T5934" i="2"/>
  <c r="T23881" i="2"/>
  <c r="T23882" i="2"/>
  <c r="T23883" i="2"/>
  <c r="T23884" i="2"/>
  <c r="T23885" i="2"/>
  <c r="T23886" i="2"/>
  <c r="T23887" i="2"/>
  <c r="T23888" i="2"/>
  <c r="T5935" i="2"/>
  <c r="T5936" i="2"/>
  <c r="T23889" i="2"/>
  <c r="T23890" i="2"/>
  <c r="T23891" i="2"/>
  <c r="T23892" i="2"/>
  <c r="T23893" i="2"/>
  <c r="T23894" i="2"/>
  <c r="T23895" i="2"/>
  <c r="T23896" i="2"/>
  <c r="T5937" i="2"/>
  <c r="T23897" i="2"/>
  <c r="T23898" i="2"/>
  <c r="T23899" i="2"/>
  <c r="T23900" i="2"/>
  <c r="T23901" i="2"/>
  <c r="T23902" i="2"/>
  <c r="T23903" i="2"/>
  <c r="T23904" i="2"/>
  <c r="T23905" i="2"/>
  <c r="T23906" i="2"/>
  <c r="T23907" i="2"/>
  <c r="T5938" i="2"/>
  <c r="T5939" i="2"/>
  <c r="T23908" i="2"/>
  <c r="T23909" i="2"/>
  <c r="T5940" i="2"/>
  <c r="T23910" i="2"/>
  <c r="T23911" i="2"/>
  <c r="T23912" i="2"/>
  <c r="T23913" i="2"/>
  <c r="T23914" i="2"/>
  <c r="T23915" i="2"/>
  <c r="T23916" i="2"/>
  <c r="T23917" i="2"/>
  <c r="T23918" i="2"/>
  <c r="T5941" i="2"/>
  <c r="T5942" i="2"/>
  <c r="T5943" i="2"/>
  <c r="T5944" i="2"/>
  <c r="T5945" i="2"/>
  <c r="T5946" i="2"/>
  <c r="T5947" i="2"/>
  <c r="T5948" i="2"/>
  <c r="T23919" i="2"/>
  <c r="T23920" i="2"/>
  <c r="T23921" i="2"/>
  <c r="T5949" i="2"/>
  <c r="T23922" i="2"/>
  <c r="T23923" i="2"/>
  <c r="T5950" i="2"/>
  <c r="T23924" i="2"/>
  <c r="T23925" i="2"/>
  <c r="T23926" i="2"/>
  <c r="T23927" i="2"/>
  <c r="T23928" i="2"/>
  <c r="T5951" i="2"/>
  <c r="T23929" i="2"/>
  <c r="T23930" i="2"/>
  <c r="T5952" i="2"/>
  <c r="T23931" i="2"/>
  <c r="T23932" i="2"/>
  <c r="T23933" i="2"/>
  <c r="T23934" i="2"/>
  <c r="T23935" i="2"/>
  <c r="T5953" i="2"/>
  <c r="T23936" i="2"/>
  <c r="T23937" i="2"/>
  <c r="T5954" i="2"/>
  <c r="T5955" i="2"/>
  <c r="T5956" i="2"/>
  <c r="T23938" i="2"/>
  <c r="T23939" i="2"/>
  <c r="T23940" i="2"/>
  <c r="T23941" i="2"/>
  <c r="T23942" i="2"/>
  <c r="T23943" i="2"/>
  <c r="T23944" i="2"/>
  <c r="T5957" i="2"/>
  <c r="T5958" i="2"/>
  <c r="T5959" i="2"/>
  <c r="T5960" i="2"/>
  <c r="T23945" i="2"/>
  <c r="T23946" i="2"/>
  <c r="T5961" i="2"/>
  <c r="T5962" i="2"/>
  <c r="T23947" i="2"/>
  <c r="T23948" i="2"/>
  <c r="T23949" i="2"/>
  <c r="T5963" i="2"/>
  <c r="T23950" i="2"/>
  <c r="T23951" i="2"/>
  <c r="T23952" i="2"/>
  <c r="T23953" i="2"/>
  <c r="T23954" i="2"/>
  <c r="T23955" i="2"/>
  <c r="T23956" i="2"/>
  <c r="T23957" i="2"/>
  <c r="T23958" i="2"/>
  <c r="T23959" i="2"/>
  <c r="T5964" i="2"/>
  <c r="T23960" i="2"/>
  <c r="T23961" i="2"/>
  <c r="T23962" i="2"/>
  <c r="T23963" i="2"/>
  <c r="T5965" i="2"/>
  <c r="T23964" i="2"/>
  <c r="T5966" i="2"/>
  <c r="T23965" i="2"/>
  <c r="T23966" i="2"/>
  <c r="T23967" i="2"/>
  <c r="T23968" i="2"/>
  <c r="T23969" i="2"/>
  <c r="T23970" i="2"/>
  <c r="T23971" i="2"/>
  <c r="T5967" i="2"/>
  <c r="T23972" i="2"/>
  <c r="T5968" i="2"/>
  <c r="T5969" i="2"/>
  <c r="T23973" i="2"/>
  <c r="T23974" i="2"/>
  <c r="T5970" i="2"/>
  <c r="T5971" i="2"/>
  <c r="T5972" i="2"/>
  <c r="T23975" i="2"/>
  <c r="T5973" i="2"/>
  <c r="T23976" i="2"/>
  <c r="T5974" i="2"/>
  <c r="T5975" i="2"/>
  <c r="T5976" i="2"/>
  <c r="T23977" i="2"/>
  <c r="T23978" i="2"/>
  <c r="T23979" i="2"/>
  <c r="T5977" i="2"/>
  <c r="T23980" i="2"/>
  <c r="T23981" i="2"/>
  <c r="T23982" i="2"/>
  <c r="T23983" i="2"/>
  <c r="T23984" i="2"/>
  <c r="T23985" i="2"/>
  <c r="T23986" i="2"/>
  <c r="T23987" i="2"/>
  <c r="T23988" i="2"/>
  <c r="T23989" i="2"/>
  <c r="T23990" i="2"/>
  <c r="T23991" i="2"/>
  <c r="T23992" i="2"/>
  <c r="T5978" i="2"/>
  <c r="T5979" i="2"/>
  <c r="T23993" i="2"/>
  <c r="T23994" i="2"/>
  <c r="T23995" i="2"/>
  <c r="T23996" i="2"/>
  <c r="T23997" i="2"/>
  <c r="T23998" i="2"/>
  <c r="T23999" i="2"/>
  <c r="T5980" i="2"/>
  <c r="T24000" i="2"/>
  <c r="T24001" i="2"/>
  <c r="T24002" i="2"/>
  <c r="T24003" i="2"/>
  <c r="T5981" i="2"/>
  <c r="T5982" i="2"/>
  <c r="T5983" i="2"/>
  <c r="T5984" i="2"/>
  <c r="T5985" i="2"/>
  <c r="T5986" i="2"/>
  <c r="T5987" i="2"/>
  <c r="T5988" i="2"/>
  <c r="T24004" i="2"/>
  <c r="T5989" i="2"/>
  <c r="T5990" i="2"/>
  <c r="T5991" i="2"/>
  <c r="T5992" i="2"/>
  <c r="T5993" i="2"/>
  <c r="T5994" i="2"/>
  <c r="T5995" i="2"/>
  <c r="T24005" i="2"/>
  <c r="T5996" i="2"/>
  <c r="T24006" i="2"/>
  <c r="T24007" i="2"/>
  <c r="T5997" i="2"/>
  <c r="T5998" i="2"/>
  <c r="T24008" i="2"/>
  <c r="T5999" i="2"/>
  <c r="T6000" i="2"/>
  <c r="T24009" i="2"/>
  <c r="T6001" i="2"/>
  <c r="T6002" i="2"/>
  <c r="T6003" i="2"/>
  <c r="T6004" i="2"/>
  <c r="T6005" i="2"/>
  <c r="T24010" i="2"/>
  <c r="T24011" i="2"/>
  <c r="T6006" i="2"/>
  <c r="T6007" i="2"/>
  <c r="T24012" i="2"/>
  <c r="T6008" i="2"/>
  <c r="T6009" i="2"/>
  <c r="T24013" i="2"/>
  <c r="T24014" i="2"/>
  <c r="T6010" i="2"/>
  <c r="T6011" i="2"/>
  <c r="T24015" i="2"/>
  <c r="T6012" i="2"/>
  <c r="T24016" i="2"/>
  <c r="T6013" i="2"/>
  <c r="T24017" i="2"/>
  <c r="T6014" i="2"/>
  <c r="T24018" i="2"/>
  <c r="T24019" i="2"/>
  <c r="T6015" i="2"/>
  <c r="T6016" i="2"/>
  <c r="T6017" i="2"/>
  <c r="T6018" i="2"/>
  <c r="T6019" i="2"/>
  <c r="T6020" i="2"/>
  <c r="T24020" i="2"/>
  <c r="T6021" i="2"/>
  <c r="T6022" i="2"/>
  <c r="T24021" i="2"/>
  <c r="T24022" i="2"/>
  <c r="T24023" i="2"/>
  <c r="T6023" i="2"/>
  <c r="T6024" i="2"/>
  <c r="T24024" i="2"/>
  <c r="T6025" i="2"/>
  <c r="T6026" i="2"/>
  <c r="T6027" i="2"/>
  <c r="T24025" i="2"/>
  <c r="T24026" i="2"/>
  <c r="T24027" i="2"/>
  <c r="T6028" i="2"/>
  <c r="T6029" i="2"/>
  <c r="T6030" i="2"/>
  <c r="T24028" i="2"/>
  <c r="T6031" i="2"/>
  <c r="T6032" i="2"/>
  <c r="T24029" i="2"/>
  <c r="T24030" i="2"/>
  <c r="T6033" i="2"/>
  <c r="T24031" i="2"/>
  <c r="T24032" i="2"/>
  <c r="T6034" i="2"/>
  <c r="T6035" i="2"/>
  <c r="T6036" i="2"/>
  <c r="T6037" i="2"/>
  <c r="T6038" i="2"/>
  <c r="T6039" i="2"/>
  <c r="T6040" i="2"/>
  <c r="T24033" i="2"/>
  <c r="T6041" i="2"/>
  <c r="T6042" i="2"/>
  <c r="T24034" i="2"/>
  <c r="T24035" i="2"/>
  <c r="T24036" i="2"/>
  <c r="T6043" i="2"/>
  <c r="T24037" i="2"/>
  <c r="T6044" i="2"/>
  <c r="T6045" i="2"/>
  <c r="T6046" i="2"/>
  <c r="T24038" i="2"/>
  <c r="T24039" i="2"/>
  <c r="T6047" i="2"/>
  <c r="T6048" i="2"/>
  <c r="T6049" i="2"/>
  <c r="T6050" i="2"/>
  <c r="T6051" i="2"/>
  <c r="T6052" i="2"/>
  <c r="T6053" i="2"/>
  <c r="T6054" i="2"/>
  <c r="T24040" i="2"/>
  <c r="T6055" i="2"/>
  <c r="T24041" i="2"/>
  <c r="T6056" i="2"/>
  <c r="T6057" i="2"/>
  <c r="T6058" i="2"/>
  <c r="T6059" i="2"/>
  <c r="T24042" i="2"/>
  <c r="T24043" i="2"/>
  <c r="T24044" i="2"/>
  <c r="T24045" i="2"/>
  <c r="T24046" i="2"/>
  <c r="T6060" i="2"/>
  <c r="T24047" i="2"/>
  <c r="T24048" i="2"/>
  <c r="T24049" i="2"/>
  <c r="T24050" i="2"/>
  <c r="T24051" i="2"/>
  <c r="T24052" i="2"/>
  <c r="T6061" i="2"/>
  <c r="T24053" i="2"/>
  <c r="T6062" i="2"/>
  <c r="T6063" i="2"/>
  <c r="T24054" i="2"/>
  <c r="T24055" i="2"/>
  <c r="T24056" i="2"/>
  <c r="T24057" i="2"/>
  <c r="T6064" i="2"/>
  <c r="T6065" i="2"/>
  <c r="T6066" i="2"/>
  <c r="T6067" i="2"/>
  <c r="T6068" i="2"/>
  <c r="T24058" i="2"/>
  <c r="T24059" i="2"/>
  <c r="T6069" i="2"/>
  <c r="T24060" i="2"/>
  <c r="T6070" i="2"/>
  <c r="T6071" i="2"/>
  <c r="T24061" i="2"/>
  <c r="T6072" i="2"/>
  <c r="T6073" i="2"/>
  <c r="T24062" i="2"/>
  <c r="T24063" i="2"/>
  <c r="T24064" i="2"/>
  <c r="T6074" i="2"/>
  <c r="T6075" i="2"/>
  <c r="T6076" i="2"/>
  <c r="T24065" i="2"/>
  <c r="T6077" i="2"/>
  <c r="T24066" i="2"/>
  <c r="T6078" i="2"/>
  <c r="T6079" i="2"/>
  <c r="T24067" i="2"/>
  <c r="T6080" i="2"/>
  <c r="T24068" i="2"/>
  <c r="T6081" i="2"/>
  <c r="T24069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24070" i="2"/>
  <c r="T24071" i="2"/>
  <c r="T24072" i="2"/>
  <c r="T6094" i="2"/>
  <c r="T24073" i="2"/>
  <c r="T24074" i="2"/>
  <c r="T6095" i="2"/>
  <c r="T24075" i="2"/>
  <c r="T24076" i="2"/>
  <c r="T24077" i="2"/>
  <c r="T6096" i="2"/>
  <c r="T6097" i="2"/>
  <c r="T24078" i="2"/>
  <c r="T6098" i="2"/>
  <c r="T24079" i="2"/>
  <c r="T6099" i="2"/>
  <c r="T24080" i="2"/>
  <c r="T24081" i="2"/>
  <c r="T6100" i="2"/>
  <c r="T6101" i="2"/>
  <c r="T6102" i="2"/>
  <c r="T24082" i="2"/>
  <c r="T6103" i="2"/>
  <c r="T6104" i="2"/>
  <c r="T24083" i="2"/>
  <c r="T24084" i="2"/>
  <c r="T6105" i="2"/>
  <c r="T24085" i="2"/>
  <c r="T24086" i="2"/>
  <c r="T6106" i="2"/>
  <c r="T24087" i="2"/>
  <c r="T6107" i="2"/>
  <c r="T6108" i="2"/>
  <c r="T24088" i="2"/>
  <c r="T24089" i="2"/>
  <c r="T6109" i="2"/>
  <c r="T6110" i="2"/>
  <c r="T24090" i="2"/>
  <c r="T24091" i="2"/>
  <c r="T24092" i="2"/>
  <c r="T6111" i="2"/>
  <c r="T6112" i="2"/>
  <c r="T6113" i="2"/>
  <c r="T6114" i="2"/>
  <c r="T24093" i="2"/>
  <c r="T6115" i="2"/>
  <c r="T6116" i="2"/>
  <c r="T6117" i="2"/>
  <c r="T24094" i="2"/>
  <c r="T24095" i="2"/>
  <c r="T6118" i="2"/>
  <c r="T6119" i="2"/>
  <c r="T24096" i="2"/>
  <c r="T6120" i="2"/>
  <c r="T6121" i="2"/>
  <c r="T6122" i="2"/>
  <c r="T24097" i="2"/>
  <c r="T6123" i="2"/>
  <c r="T6124" i="2"/>
  <c r="T6125" i="2"/>
  <c r="T24098" i="2"/>
  <c r="T6126" i="2"/>
  <c r="T6127" i="2"/>
  <c r="T24099" i="2"/>
  <c r="T24100" i="2"/>
  <c r="T6128" i="2"/>
  <c r="T6129" i="2"/>
  <c r="T6130" i="2"/>
  <c r="T24101" i="2"/>
  <c r="T24102" i="2"/>
  <c r="T24103" i="2"/>
  <c r="T6131" i="2"/>
  <c r="T6132" i="2"/>
  <c r="T6133" i="2"/>
  <c r="T24104" i="2"/>
  <c r="T6134" i="2"/>
  <c r="T6135" i="2"/>
  <c r="T6136" i="2"/>
  <c r="T6137" i="2"/>
  <c r="T24105" i="2"/>
  <c r="T24106" i="2"/>
  <c r="T24107" i="2"/>
  <c r="T24108" i="2"/>
  <c r="T6138" i="2"/>
  <c r="T24109" i="2"/>
  <c r="T6139" i="2"/>
  <c r="T24110" i="2"/>
  <c r="T6140" i="2"/>
  <c r="T6141" i="2"/>
  <c r="T6142" i="2"/>
  <c r="T6143" i="2"/>
  <c r="T6144" i="2"/>
  <c r="T24111" i="2"/>
  <c r="T24112" i="2"/>
  <c r="T24113" i="2"/>
  <c r="T6145" i="2"/>
  <c r="T6146" i="2"/>
  <c r="T6147" i="2"/>
  <c r="T24114" i="2"/>
  <c r="T6148" i="2"/>
  <c r="T24115" i="2"/>
  <c r="T24116" i="2"/>
  <c r="T24117" i="2"/>
  <c r="T6149" i="2"/>
  <c r="T6150" i="2"/>
  <c r="T6151" i="2"/>
  <c r="T6152" i="2"/>
  <c r="T6153" i="2"/>
  <c r="T24118" i="2"/>
  <c r="T24119" i="2"/>
  <c r="T6154" i="2"/>
  <c r="T6155" i="2"/>
  <c r="T24120" i="2"/>
  <c r="T24121" i="2"/>
  <c r="T6156" i="2"/>
  <c r="T6157" i="2"/>
  <c r="T6158" i="2"/>
  <c r="T24122" i="2"/>
  <c r="T24123" i="2"/>
  <c r="T24124" i="2"/>
  <c r="T24125" i="2"/>
  <c r="T24126" i="2"/>
  <c r="T6159" i="2"/>
  <c r="T24127" i="2"/>
  <c r="T6160" i="2"/>
  <c r="T6161" i="2"/>
  <c r="T24128" i="2"/>
  <c r="T24129" i="2"/>
  <c r="T24130" i="2"/>
  <c r="T6162" i="2"/>
  <c r="T6163" i="2"/>
  <c r="T24131" i="2"/>
  <c r="T6164" i="2"/>
  <c r="T6165" i="2"/>
  <c r="T6166" i="2"/>
  <c r="T6167" i="2"/>
  <c r="T6168" i="2"/>
  <c r="T24132" i="2"/>
  <c r="T24133" i="2"/>
  <c r="T6169" i="2"/>
  <c r="T6170" i="2"/>
  <c r="T6171" i="2"/>
  <c r="T6172" i="2"/>
  <c r="T6173" i="2"/>
  <c r="T6174" i="2"/>
  <c r="T24134" i="2"/>
  <c r="T6175" i="2"/>
  <c r="T24135" i="2"/>
  <c r="T24136" i="2"/>
  <c r="T24137" i="2"/>
  <c r="T6176" i="2"/>
  <c r="T6177" i="2"/>
  <c r="T6178" i="2"/>
  <c r="T24138" i="2"/>
  <c r="T6179" i="2"/>
  <c r="T24139" i="2"/>
  <c r="T24140" i="2"/>
  <c r="T24141" i="2"/>
  <c r="T6180" i="2"/>
  <c r="T6181" i="2"/>
  <c r="T24142" i="2"/>
  <c r="T6182" i="2"/>
  <c r="T6183" i="2"/>
  <c r="T24143" i="2"/>
  <c r="T6184" i="2"/>
  <c r="T6185" i="2"/>
  <c r="T24144" i="2"/>
  <c r="T6186" i="2"/>
  <c r="T6187" i="2"/>
  <c r="T6188" i="2"/>
  <c r="T24145" i="2"/>
  <c r="T24146" i="2"/>
  <c r="T24147" i="2"/>
  <c r="T6189" i="2"/>
  <c r="T24148" i="2"/>
  <c r="T24149" i="2"/>
  <c r="T24150" i="2"/>
  <c r="T24151" i="2"/>
  <c r="T24152" i="2"/>
  <c r="T24153" i="2"/>
  <c r="T24154" i="2"/>
  <c r="T6190" i="2"/>
  <c r="T6191" i="2"/>
  <c r="T6192" i="2"/>
  <c r="T6193" i="2"/>
  <c r="T6194" i="2"/>
  <c r="T6195" i="2"/>
  <c r="T6196" i="2"/>
  <c r="T24155" i="2"/>
  <c r="T24156" i="2"/>
  <c r="T6197" i="2"/>
  <c r="T6198" i="2"/>
  <c r="T6199" i="2"/>
  <c r="T6200" i="2"/>
  <c r="T6201" i="2"/>
  <c r="T6202" i="2"/>
  <c r="T6203" i="2"/>
  <c r="T6204" i="2"/>
  <c r="T24157" i="2"/>
  <c r="T6205" i="2"/>
  <c r="T24158" i="2"/>
  <c r="T24159" i="2"/>
  <c r="T24160" i="2"/>
  <c r="T24161" i="2"/>
  <c r="T6206" i="2"/>
  <c r="T6207" i="2"/>
  <c r="T6208" i="2"/>
  <c r="T6209" i="2"/>
  <c r="T6210" i="2"/>
  <c r="T24162" i="2"/>
  <c r="T6211" i="2"/>
  <c r="T6212" i="2"/>
  <c r="T24163" i="2"/>
  <c r="T6213" i="2"/>
  <c r="T6214" i="2"/>
  <c r="T6215" i="2"/>
  <c r="T6216" i="2"/>
  <c r="T6217" i="2"/>
  <c r="T6218" i="2"/>
  <c r="T6219" i="2"/>
  <c r="T6220" i="2"/>
  <c r="T6221" i="2"/>
  <c r="T24164" i="2"/>
  <c r="T6222" i="2"/>
  <c r="T24165" i="2"/>
  <c r="T6223" i="2"/>
  <c r="T6224" i="2"/>
  <c r="T6225" i="2"/>
  <c r="T24166" i="2"/>
  <c r="T6226" i="2"/>
  <c r="T6227" i="2"/>
  <c r="T6228" i="2"/>
  <c r="T24167" i="2"/>
  <c r="T24168" i="2"/>
  <c r="T6229" i="2"/>
  <c r="T6230" i="2"/>
  <c r="T24169" i="2"/>
  <c r="T24170" i="2"/>
  <c r="T24171" i="2"/>
  <c r="T24172" i="2"/>
  <c r="T24173" i="2"/>
  <c r="T24174" i="2"/>
  <c r="T6231" i="2"/>
  <c r="T6232" i="2"/>
  <c r="T6233" i="2"/>
  <c r="T24175" i="2"/>
  <c r="T24176" i="2"/>
  <c r="T6234" i="2"/>
  <c r="T6235" i="2"/>
  <c r="T6236" i="2"/>
  <c r="T6237" i="2"/>
  <c r="T24177" i="2"/>
  <c r="T6238" i="2"/>
  <c r="T6239" i="2"/>
  <c r="T6240" i="2"/>
  <c r="T6241" i="2"/>
  <c r="T24178" i="2"/>
  <c r="T6242" i="2"/>
  <c r="T24179" i="2"/>
  <c r="T24180" i="2"/>
  <c r="T24181" i="2"/>
  <c r="T6243" i="2"/>
  <c r="T6244" i="2"/>
  <c r="T24182" i="2"/>
  <c r="T24183" i="2"/>
  <c r="T6245" i="2"/>
  <c r="T6246" i="2"/>
  <c r="T6247" i="2"/>
  <c r="T24184" i="2"/>
  <c r="T6248" i="2"/>
  <c r="T6249" i="2"/>
  <c r="T24185" i="2"/>
  <c r="T6250" i="2"/>
  <c r="T6251" i="2"/>
  <c r="T24186" i="2"/>
  <c r="T24187" i="2"/>
  <c r="T6252" i="2"/>
  <c r="T6253" i="2"/>
  <c r="T6254" i="2"/>
  <c r="T6255" i="2"/>
  <c r="T6256" i="2"/>
  <c r="T6257" i="2"/>
  <c r="T24188" i="2"/>
  <c r="T6258" i="2"/>
  <c r="T6259" i="2"/>
  <c r="T24189" i="2"/>
  <c r="T24190" i="2"/>
  <c r="T6260" i="2"/>
  <c r="T24191" i="2"/>
  <c r="T24192" i="2"/>
  <c r="T6261" i="2"/>
  <c r="T6262" i="2"/>
  <c r="T24193" i="2"/>
  <c r="T6263" i="2"/>
  <c r="T24194" i="2"/>
  <c r="T24195" i="2"/>
  <c r="T24196" i="2"/>
  <c r="T6264" i="2"/>
  <c r="T6265" i="2"/>
  <c r="T6266" i="2"/>
  <c r="T24197" i="2"/>
  <c r="T24198" i="2"/>
  <c r="T24199" i="2"/>
  <c r="T6267" i="2"/>
  <c r="T6268" i="2"/>
  <c r="T6269" i="2"/>
  <c r="T24200" i="2"/>
  <c r="T6270" i="2"/>
  <c r="T24201" i="2"/>
  <c r="T6271" i="2"/>
  <c r="T24202" i="2"/>
  <c r="T24203" i="2"/>
  <c r="T24204" i="2"/>
  <c r="T24205" i="2"/>
  <c r="T6272" i="2"/>
  <c r="T6273" i="2"/>
  <c r="T6274" i="2"/>
  <c r="T24206" i="2"/>
  <c r="T6275" i="2"/>
  <c r="T6276" i="2"/>
  <c r="T24207" i="2"/>
  <c r="T24208" i="2"/>
  <c r="T24209" i="2"/>
  <c r="T6277" i="2"/>
  <c r="T6278" i="2"/>
  <c r="T6279" i="2"/>
  <c r="T24210" i="2"/>
  <c r="T24211" i="2"/>
  <c r="T6280" i="2"/>
  <c r="T24212" i="2"/>
  <c r="T6281" i="2"/>
  <c r="T24213" i="2"/>
  <c r="T24214" i="2"/>
  <c r="T24215" i="2"/>
  <c r="T6282" i="2"/>
  <c r="T6283" i="2"/>
  <c r="T24216" i="2"/>
  <c r="T6284" i="2"/>
  <c r="T6285" i="2"/>
  <c r="T24217" i="2"/>
  <c r="T24218" i="2"/>
  <c r="T6286" i="2"/>
  <c r="T24219" i="2"/>
  <c r="T6287" i="2"/>
  <c r="T6288" i="2"/>
  <c r="T6289" i="2"/>
  <c r="T24220" i="2"/>
  <c r="T6290" i="2"/>
  <c r="T6291" i="2"/>
  <c r="T6292" i="2"/>
  <c r="T6293" i="2"/>
  <c r="T6294" i="2"/>
  <c r="T6295" i="2"/>
  <c r="T24221" i="2"/>
  <c r="T24222" i="2"/>
  <c r="T6296" i="2"/>
  <c r="T24223" i="2"/>
  <c r="T24224" i="2"/>
  <c r="T24225" i="2"/>
  <c r="T6297" i="2"/>
  <c r="T6298" i="2"/>
  <c r="T6299" i="2"/>
  <c r="T6300" i="2"/>
  <c r="T24226" i="2"/>
  <c r="T24227" i="2"/>
  <c r="T24228" i="2"/>
  <c r="T24229" i="2"/>
  <c r="T24230" i="2"/>
  <c r="T6301" i="2"/>
  <c r="T6302" i="2"/>
  <c r="T24231" i="2"/>
  <c r="T24232" i="2"/>
  <c r="T24233" i="2"/>
  <c r="T24234" i="2"/>
  <c r="T24235" i="2"/>
  <c r="T24236" i="2"/>
  <c r="T24237" i="2"/>
  <c r="T24238" i="2"/>
  <c r="T6303" i="2"/>
  <c r="T6304" i="2"/>
  <c r="T24239" i="2"/>
  <c r="T24240" i="2"/>
  <c r="T6305" i="2"/>
  <c r="T6306" i="2"/>
  <c r="T6307" i="2"/>
  <c r="T6308" i="2"/>
  <c r="T24241" i="2"/>
  <c r="T24242" i="2"/>
  <c r="T6309" i="2"/>
  <c r="T6310" i="2"/>
  <c r="T6311" i="2"/>
  <c r="T6312" i="2"/>
  <c r="T6313" i="2"/>
  <c r="T6314" i="2"/>
  <c r="T24243" i="2"/>
  <c r="T6315" i="2"/>
  <c r="T6316" i="2"/>
  <c r="T6317" i="2"/>
  <c r="T6318" i="2"/>
  <c r="T24244" i="2"/>
  <c r="T24245" i="2"/>
  <c r="T6319" i="2"/>
  <c r="T24246" i="2"/>
  <c r="T24247" i="2"/>
  <c r="T24248" i="2"/>
  <c r="T24249" i="2"/>
  <c r="T6320" i="2"/>
  <c r="T6321" i="2"/>
  <c r="T6322" i="2"/>
  <c r="T6323" i="2"/>
  <c r="T24250" i="2"/>
  <c r="T24251" i="2"/>
  <c r="T6324" i="2"/>
  <c r="T24252" i="2"/>
  <c r="T24253" i="2"/>
  <c r="T6325" i="2"/>
  <c r="T6326" i="2"/>
  <c r="T6327" i="2"/>
  <c r="T24254" i="2"/>
  <c r="T6328" i="2"/>
  <c r="T6329" i="2"/>
  <c r="T6330" i="2"/>
  <c r="T24255" i="2"/>
  <c r="T24256" i="2"/>
  <c r="T24257" i="2"/>
  <c r="T6331" i="2"/>
  <c r="T6332" i="2"/>
  <c r="T6333" i="2"/>
  <c r="T6334" i="2"/>
  <c r="T6335" i="2"/>
  <c r="T6336" i="2"/>
  <c r="T6337" i="2"/>
  <c r="T24258" i="2"/>
  <c r="T6338" i="2"/>
  <c r="T6339" i="2"/>
  <c r="T6340" i="2"/>
  <c r="T6341" i="2"/>
  <c r="T6342" i="2"/>
  <c r="T24259" i="2"/>
  <c r="T24260" i="2"/>
  <c r="T24261" i="2"/>
  <c r="T6343" i="2"/>
  <c r="T6344" i="2"/>
  <c r="T24262" i="2"/>
  <c r="T6345" i="2"/>
  <c r="T24263" i="2"/>
  <c r="T6346" i="2"/>
  <c r="T6347" i="2"/>
  <c r="T6348" i="2"/>
  <c r="T6349" i="2"/>
  <c r="T6350" i="2"/>
  <c r="T6351" i="2"/>
  <c r="T6352" i="2"/>
  <c r="T24264" i="2"/>
  <c r="T24265" i="2"/>
  <c r="T6353" i="2"/>
  <c r="T6354" i="2"/>
  <c r="T24266" i="2"/>
  <c r="T24267" i="2"/>
  <c r="T24268" i="2"/>
  <c r="T6355" i="2"/>
  <c r="T6356" i="2"/>
  <c r="T24269" i="2"/>
  <c r="T6357" i="2"/>
  <c r="T6358" i="2"/>
  <c r="T24270" i="2"/>
  <c r="T24271" i="2"/>
  <c r="T6359" i="2"/>
  <c r="T6360" i="2"/>
  <c r="T6361" i="2"/>
  <c r="T6362" i="2"/>
  <c r="T24272" i="2"/>
  <c r="T6363" i="2"/>
  <c r="T24273" i="2"/>
  <c r="T24274" i="2"/>
  <c r="T6364" i="2"/>
  <c r="T24275" i="2"/>
  <c r="T24276" i="2"/>
  <c r="T24277" i="2"/>
  <c r="T24278" i="2"/>
  <c r="T6365" i="2"/>
  <c r="T24279" i="2"/>
  <c r="T6366" i="2"/>
  <c r="T6367" i="2"/>
  <c r="T6368" i="2"/>
  <c r="T6369" i="2"/>
  <c r="T6370" i="2"/>
  <c r="T6371" i="2"/>
  <c r="T6372" i="2"/>
  <c r="T6373" i="2"/>
  <c r="T6374" i="2"/>
  <c r="T6375" i="2"/>
  <c r="T24280" i="2"/>
  <c r="T6376" i="2"/>
  <c r="T24281" i="2"/>
  <c r="T6377" i="2"/>
  <c r="T6378" i="2"/>
  <c r="T6379" i="2"/>
  <c r="T6380" i="2"/>
  <c r="T6381" i="2"/>
  <c r="T6382" i="2"/>
  <c r="T6383" i="2"/>
  <c r="T6384" i="2"/>
  <c r="T6385" i="2"/>
  <c r="T6386" i="2"/>
  <c r="T24282" i="2"/>
  <c r="T6387" i="2"/>
  <c r="T24283" i="2"/>
  <c r="T6388" i="2"/>
  <c r="T6389" i="2"/>
  <c r="T24284" i="2"/>
  <c r="T24285" i="2"/>
  <c r="T6390" i="2"/>
  <c r="T6391" i="2"/>
  <c r="T24286" i="2"/>
  <c r="T6392" i="2"/>
  <c r="T6393" i="2"/>
  <c r="T6394" i="2"/>
  <c r="T24287" i="2"/>
  <c r="T6395" i="2"/>
  <c r="T6396" i="2"/>
  <c r="T6397" i="2"/>
  <c r="T6398" i="2"/>
  <c r="T24288" i="2"/>
  <c r="T6399" i="2"/>
  <c r="T6400" i="2"/>
  <c r="T24289" i="2"/>
  <c r="T6401" i="2"/>
  <c r="T6402" i="2"/>
  <c r="T6403" i="2"/>
  <c r="T6404" i="2"/>
  <c r="T24290" i="2"/>
  <c r="T24291" i="2"/>
  <c r="T24292" i="2"/>
  <c r="T6405" i="2"/>
  <c r="T6406" i="2"/>
  <c r="T6407" i="2"/>
  <c r="T24293" i="2"/>
  <c r="T6408" i="2"/>
  <c r="T24294" i="2"/>
  <c r="T24295" i="2"/>
  <c r="T24296" i="2"/>
  <c r="T6409" i="2"/>
  <c r="T6410" i="2"/>
  <c r="T6411" i="2"/>
  <c r="T6412" i="2"/>
  <c r="T6413" i="2"/>
  <c r="T6414" i="2"/>
  <c r="T6415" i="2"/>
  <c r="T6416" i="2"/>
  <c r="T24297" i="2"/>
  <c r="T6417" i="2"/>
  <c r="T6418" i="2"/>
  <c r="T6419" i="2"/>
  <c r="T6420" i="2"/>
  <c r="T6421" i="2"/>
  <c r="T24298" i="2"/>
  <c r="T24299" i="2"/>
  <c r="T6422" i="2"/>
  <c r="T6423" i="2"/>
  <c r="T24300" i="2"/>
  <c r="T6424" i="2"/>
  <c r="T24301" i="2"/>
  <c r="T24302" i="2"/>
  <c r="T6425" i="2"/>
  <c r="T6426" i="2"/>
  <c r="T24303" i="2"/>
  <c r="T6427" i="2"/>
  <c r="T6428" i="2"/>
  <c r="T6429" i="2"/>
  <c r="T24304" i="2"/>
  <c r="T6430" i="2"/>
  <c r="T24305" i="2"/>
  <c r="T6431" i="2"/>
  <c r="T6432" i="2"/>
  <c r="T24306" i="2"/>
  <c r="T6433" i="2"/>
  <c r="T24307" i="2"/>
  <c r="T24308" i="2"/>
  <c r="T24309" i="2"/>
  <c r="T24310" i="2"/>
  <c r="T6434" i="2"/>
  <c r="T24311" i="2"/>
  <c r="T6435" i="2"/>
  <c r="T6436" i="2"/>
  <c r="T6437" i="2"/>
  <c r="T6438" i="2"/>
  <c r="T6439" i="2"/>
  <c r="T6440" i="2"/>
  <c r="T6441" i="2"/>
  <c r="T24312" i="2"/>
  <c r="T24313" i="2"/>
  <c r="T24314" i="2"/>
  <c r="T24315" i="2"/>
  <c r="T6442" i="2"/>
  <c r="T24316" i="2"/>
  <c r="T24317" i="2"/>
  <c r="T24318" i="2"/>
  <c r="T24319" i="2"/>
  <c r="T24320" i="2"/>
  <c r="T6443" i="2"/>
  <c r="T6444" i="2"/>
  <c r="T6445" i="2"/>
  <c r="T6446" i="2"/>
  <c r="T6447" i="2"/>
  <c r="T24321" i="2"/>
  <c r="T6448" i="2"/>
  <c r="T6449" i="2"/>
  <c r="T6450" i="2"/>
  <c r="T6451" i="2"/>
  <c r="T6452" i="2"/>
  <c r="T24322" i="2"/>
  <c r="T24323" i="2"/>
  <c r="T6453" i="2"/>
  <c r="T6454" i="2"/>
  <c r="T6455" i="2"/>
  <c r="T6456" i="2"/>
  <c r="T6457" i="2"/>
  <c r="T6458" i="2"/>
  <c r="T6459" i="2"/>
  <c r="T6460" i="2"/>
  <c r="T6461" i="2"/>
  <c r="T24324" i="2"/>
  <c r="T6462" i="2"/>
  <c r="T6463" i="2"/>
  <c r="T6464" i="2"/>
  <c r="T24325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24326" i="2"/>
  <c r="T24327" i="2"/>
  <c r="T6482" i="2"/>
  <c r="T6483" i="2"/>
  <c r="T24328" i="2"/>
  <c r="T6484" i="2"/>
  <c r="T6485" i="2"/>
  <c r="T6486" i="2"/>
  <c r="T6487" i="2"/>
  <c r="T6488" i="2"/>
  <c r="T24329" i="2"/>
  <c r="T6489" i="2"/>
  <c r="T24330" i="2"/>
  <c r="T6490" i="2"/>
  <c r="T6491" i="2"/>
  <c r="T6492" i="2"/>
  <c r="T6493" i="2"/>
  <c r="T24331" i="2"/>
  <c r="T6494" i="2"/>
  <c r="T24332" i="2"/>
  <c r="T6495" i="2"/>
  <c r="T6496" i="2"/>
  <c r="T6497" i="2"/>
  <c r="T24333" i="2"/>
  <c r="T6498" i="2"/>
  <c r="T6499" i="2"/>
  <c r="T6500" i="2"/>
  <c r="T24334" i="2"/>
  <c r="T24335" i="2"/>
  <c r="T6501" i="2"/>
  <c r="T24336" i="2"/>
  <c r="T6502" i="2"/>
  <c r="T6503" i="2"/>
  <c r="T24337" i="2"/>
  <c r="T6504" i="2"/>
  <c r="T6505" i="2"/>
  <c r="T6506" i="2"/>
  <c r="T6507" i="2"/>
  <c r="T24338" i="2"/>
  <c r="T6508" i="2"/>
  <c r="T6509" i="2"/>
  <c r="T6510" i="2"/>
  <c r="T6511" i="2"/>
  <c r="T24339" i="2"/>
  <c r="T6512" i="2"/>
  <c r="T24340" i="2"/>
  <c r="T6513" i="2"/>
  <c r="T6514" i="2"/>
  <c r="T6515" i="2"/>
  <c r="T6516" i="2"/>
  <c r="T24341" i="2"/>
  <c r="T24342" i="2"/>
  <c r="T24343" i="2"/>
  <c r="T6517" i="2"/>
  <c r="T24344" i="2"/>
  <c r="T24345" i="2"/>
  <c r="T24346" i="2"/>
  <c r="T24347" i="2"/>
  <c r="T6518" i="2"/>
  <c r="T6519" i="2"/>
  <c r="T6520" i="2"/>
  <c r="T6521" i="2"/>
  <c r="T6522" i="2"/>
  <c r="T6523" i="2"/>
  <c r="T6524" i="2"/>
  <c r="T24348" i="2"/>
  <c r="T24349" i="2"/>
  <c r="T6525" i="2"/>
  <c r="T24350" i="2"/>
  <c r="T6526" i="2"/>
  <c r="T6527" i="2"/>
  <c r="T6528" i="2"/>
  <c r="T6529" i="2"/>
  <c r="T6530" i="2"/>
  <c r="T6531" i="2"/>
  <c r="T24351" i="2"/>
  <c r="T24352" i="2"/>
  <c r="T24353" i="2"/>
  <c r="T24354" i="2"/>
  <c r="T6532" i="2"/>
  <c r="T24355" i="2"/>
  <c r="T24356" i="2"/>
  <c r="T6533" i="2"/>
  <c r="T24357" i="2"/>
  <c r="T6534" i="2"/>
  <c r="T6535" i="2"/>
  <c r="T6536" i="2"/>
  <c r="T6537" i="2"/>
  <c r="T6538" i="2"/>
  <c r="T24358" i="2"/>
  <c r="T6539" i="2"/>
  <c r="T6540" i="2"/>
  <c r="T6541" i="2"/>
  <c r="T6542" i="2"/>
  <c r="T6543" i="2"/>
  <c r="T6544" i="2"/>
  <c r="T24359" i="2"/>
  <c r="T6545" i="2"/>
  <c r="T6546" i="2"/>
  <c r="T24360" i="2"/>
  <c r="T6547" i="2"/>
  <c r="T6548" i="2"/>
  <c r="T6549" i="2"/>
  <c r="T24361" i="2"/>
  <c r="T6550" i="2"/>
  <c r="T6551" i="2"/>
  <c r="T6552" i="2"/>
  <c r="T6553" i="2"/>
  <c r="T6554" i="2"/>
  <c r="T6555" i="2"/>
  <c r="T6556" i="2"/>
  <c r="T24362" i="2"/>
  <c r="T6557" i="2"/>
  <c r="T6558" i="2"/>
  <c r="T6559" i="2"/>
  <c r="T6560" i="2"/>
  <c r="T6561" i="2"/>
  <c r="T24363" i="2"/>
  <c r="T6562" i="2"/>
  <c r="T24364" i="2"/>
  <c r="T6563" i="2"/>
  <c r="T6564" i="2"/>
  <c r="T24365" i="2"/>
  <c r="T6565" i="2"/>
  <c r="T6566" i="2"/>
  <c r="T24366" i="2"/>
  <c r="T24367" i="2"/>
  <c r="T24368" i="2"/>
  <c r="T6567" i="2"/>
  <c r="T6568" i="2"/>
  <c r="T24369" i="2"/>
  <c r="T24370" i="2"/>
  <c r="T24371" i="2"/>
  <c r="T6569" i="2"/>
  <c r="T6570" i="2"/>
  <c r="T6571" i="2"/>
  <c r="T24372" i="2"/>
  <c r="T6572" i="2"/>
  <c r="T6573" i="2"/>
  <c r="T6574" i="2"/>
  <c r="T6575" i="2"/>
  <c r="T6576" i="2"/>
  <c r="T24373" i="2"/>
  <c r="T6577" i="2"/>
  <c r="T6578" i="2"/>
  <c r="T6579" i="2"/>
  <c r="T6580" i="2"/>
  <c r="T24374" i="2"/>
  <c r="T24375" i="2"/>
  <c r="T6581" i="2"/>
  <c r="T6582" i="2"/>
  <c r="T6583" i="2"/>
  <c r="T6584" i="2"/>
  <c r="T24376" i="2"/>
  <c r="T6585" i="2"/>
  <c r="T6586" i="2"/>
  <c r="T6587" i="2"/>
  <c r="T6588" i="2"/>
  <c r="T6589" i="2"/>
  <c r="T6590" i="2"/>
  <c r="T6591" i="2"/>
  <c r="T24377" i="2"/>
  <c r="T24378" i="2"/>
  <c r="T6592" i="2"/>
  <c r="T6593" i="2"/>
  <c r="T6594" i="2"/>
  <c r="T24379" i="2"/>
  <c r="T6595" i="2"/>
  <c r="T6596" i="2"/>
  <c r="T24380" i="2"/>
  <c r="T6597" i="2"/>
  <c r="T6598" i="2"/>
  <c r="T6599" i="2"/>
  <c r="T24381" i="2"/>
  <c r="T24382" i="2"/>
  <c r="T6600" i="2"/>
  <c r="T6601" i="2"/>
  <c r="T6602" i="2"/>
  <c r="T6603" i="2"/>
  <c r="T6604" i="2"/>
  <c r="T6605" i="2"/>
  <c r="T6606" i="2"/>
  <c r="T6607" i="2"/>
  <c r="T24383" i="2"/>
  <c r="T6608" i="2"/>
  <c r="T24384" i="2"/>
  <c r="T24385" i="2"/>
  <c r="T6609" i="2"/>
  <c r="T6610" i="2"/>
  <c r="T6611" i="2"/>
  <c r="T24386" i="2"/>
  <c r="T24387" i="2"/>
  <c r="T24388" i="2"/>
  <c r="T6612" i="2"/>
  <c r="T24389" i="2"/>
  <c r="T6613" i="2"/>
  <c r="T6614" i="2"/>
  <c r="T24390" i="2"/>
  <c r="T24391" i="2"/>
  <c r="T6615" i="2"/>
  <c r="T6616" i="2"/>
  <c r="T6617" i="2"/>
  <c r="T6618" i="2"/>
  <c r="T24392" i="2"/>
  <c r="T6619" i="2"/>
  <c r="T24393" i="2"/>
  <c r="T6620" i="2"/>
  <c r="T24394" i="2"/>
  <c r="T6621" i="2"/>
  <c r="T24395" i="2"/>
  <c r="T24396" i="2"/>
  <c r="T24397" i="2"/>
  <c r="T24398" i="2"/>
  <c r="T6622" i="2"/>
  <c r="T6623" i="2"/>
  <c r="T6624" i="2"/>
  <c r="T24399" i="2"/>
  <c r="T6625" i="2"/>
  <c r="T6626" i="2"/>
  <c r="T6627" i="2"/>
  <c r="T24400" i="2"/>
  <c r="T24401" i="2"/>
  <c r="T24402" i="2"/>
  <c r="T6628" i="2"/>
  <c r="T24403" i="2"/>
  <c r="T6629" i="2"/>
  <c r="T24404" i="2"/>
  <c r="T24405" i="2"/>
  <c r="T24406" i="2"/>
  <c r="T24407" i="2"/>
  <c r="T6630" i="2"/>
  <c r="T24408" i="2"/>
  <c r="T6631" i="2"/>
  <c r="T24409" i="2"/>
  <c r="T6632" i="2"/>
  <c r="T6633" i="2"/>
  <c r="T24410" i="2"/>
  <c r="T24411" i="2"/>
  <c r="T6634" i="2"/>
  <c r="T6635" i="2"/>
  <c r="T24412" i="2"/>
  <c r="T6636" i="2"/>
  <c r="T6637" i="2"/>
  <c r="T6638" i="2"/>
  <c r="T24413" i="2"/>
  <c r="T24414" i="2"/>
  <c r="T6639" i="2"/>
  <c r="T6640" i="2"/>
  <c r="T6641" i="2"/>
  <c r="T6642" i="2"/>
  <c r="T24415" i="2"/>
  <c r="T6643" i="2"/>
  <c r="T24416" i="2"/>
  <c r="T6644" i="2"/>
  <c r="T24417" i="2"/>
  <c r="T6645" i="2"/>
  <c r="T24418" i="2"/>
  <c r="T6646" i="2"/>
  <c r="T24419" i="2"/>
  <c r="T24420" i="2"/>
  <c r="T6647" i="2"/>
  <c r="T24421" i="2"/>
  <c r="T6648" i="2"/>
  <c r="T24422" i="2"/>
  <c r="T24423" i="2"/>
  <c r="T24424" i="2"/>
  <c r="T24425" i="2"/>
  <c r="T24426" i="2"/>
  <c r="T24427" i="2"/>
  <c r="T24428" i="2"/>
  <c r="T24429" i="2"/>
  <c r="T24430" i="2"/>
  <c r="T24431" i="2"/>
  <c r="T24432" i="2"/>
  <c r="T24433" i="2"/>
  <c r="T24434" i="2"/>
  <c r="T6649" i="2"/>
  <c r="T24435" i="2"/>
  <c r="T24436" i="2"/>
  <c r="T6650" i="2"/>
  <c r="T24437" i="2"/>
  <c r="T24438" i="2"/>
  <c r="T24439" i="2"/>
  <c r="T24440" i="2"/>
  <c r="T6651" i="2"/>
  <c r="T24441" i="2"/>
  <c r="T6652" i="2"/>
  <c r="T6653" i="2"/>
  <c r="T6654" i="2"/>
  <c r="T24442" i="2"/>
  <c r="T24443" i="2"/>
  <c r="T6655" i="2"/>
  <c r="T6656" i="2"/>
  <c r="T6657" i="2"/>
  <c r="T24444" i="2"/>
  <c r="T24445" i="2"/>
  <c r="T6658" i="2"/>
  <c r="T6659" i="2"/>
  <c r="T24446" i="2"/>
  <c r="T6660" i="2"/>
  <c r="T6661" i="2"/>
  <c r="T6662" i="2"/>
  <c r="T6663" i="2"/>
  <c r="T24447" i="2"/>
  <c r="T6664" i="2"/>
  <c r="T6665" i="2"/>
  <c r="T24448" i="2"/>
  <c r="T6666" i="2"/>
  <c r="T6667" i="2"/>
  <c r="T6668" i="2"/>
  <c r="T6669" i="2"/>
  <c r="T24449" i="2"/>
  <c r="T6670" i="2"/>
  <c r="T24450" i="2"/>
  <c r="T6671" i="2"/>
  <c r="T6672" i="2"/>
  <c r="T6673" i="2"/>
  <c r="T6674" i="2"/>
  <c r="T6675" i="2"/>
  <c r="T6676" i="2"/>
  <c r="T6677" i="2"/>
  <c r="T24451" i="2"/>
  <c r="T6678" i="2"/>
  <c r="T24452" i="2"/>
  <c r="T6679" i="2"/>
  <c r="T6680" i="2"/>
  <c r="T6681" i="2"/>
  <c r="T6682" i="2"/>
  <c r="T6683" i="2"/>
  <c r="T24453" i="2"/>
  <c r="T24454" i="2"/>
  <c r="T24455" i="2"/>
  <c r="T6684" i="2"/>
  <c r="T6685" i="2"/>
  <c r="T6686" i="2"/>
  <c r="T24456" i="2"/>
  <c r="T24457" i="2"/>
  <c r="T6687" i="2"/>
  <c r="T24458" i="2"/>
  <c r="T24459" i="2"/>
  <c r="T6688" i="2"/>
  <c r="T24460" i="2"/>
  <c r="T24461" i="2"/>
  <c r="T24462" i="2"/>
  <c r="T6689" i="2"/>
  <c r="T6690" i="2"/>
  <c r="T6691" i="2"/>
  <c r="T6692" i="2"/>
  <c r="T24463" i="2"/>
  <c r="T6693" i="2"/>
  <c r="T24464" i="2"/>
  <c r="T6694" i="2"/>
  <c r="T6695" i="2"/>
  <c r="T24465" i="2"/>
  <c r="T24466" i="2"/>
  <c r="T6696" i="2"/>
  <c r="T6697" i="2"/>
  <c r="T6698" i="2"/>
  <c r="T24467" i="2"/>
  <c r="T6699" i="2"/>
  <c r="T6700" i="2"/>
  <c r="T6701" i="2"/>
  <c r="T6702" i="2"/>
  <c r="T24468" i="2"/>
  <c r="T6703" i="2"/>
  <c r="T24469" i="2"/>
  <c r="T6704" i="2"/>
  <c r="T6705" i="2"/>
  <c r="T6706" i="2"/>
  <c r="T6707" i="2"/>
  <c r="T6708" i="2"/>
  <c r="T6709" i="2"/>
  <c r="T6710" i="2"/>
  <c r="T6711" i="2"/>
  <c r="T6712" i="2"/>
  <c r="T6713" i="2"/>
  <c r="T24470" i="2"/>
  <c r="T24471" i="2"/>
  <c r="T24472" i="2"/>
  <c r="T24473" i="2"/>
  <c r="T24474" i="2"/>
  <c r="T24475" i="2"/>
  <c r="T6714" i="2"/>
  <c r="T6715" i="2"/>
  <c r="T6716" i="2"/>
  <c r="T24476" i="2"/>
  <c r="T6717" i="2"/>
  <c r="T6718" i="2"/>
  <c r="T6719" i="2"/>
  <c r="T6720" i="2"/>
  <c r="T24477" i="2"/>
  <c r="T24478" i="2"/>
  <c r="T24479" i="2"/>
  <c r="T6721" i="2"/>
  <c r="T24480" i="2"/>
  <c r="T24481" i="2"/>
  <c r="T24482" i="2"/>
  <c r="T6722" i="2"/>
  <c r="T24483" i="2"/>
  <c r="T6723" i="2"/>
  <c r="T6724" i="2"/>
  <c r="T6725" i="2"/>
  <c r="T24484" i="2"/>
  <c r="T6726" i="2"/>
  <c r="T24485" i="2"/>
  <c r="T6727" i="2"/>
  <c r="T24486" i="2"/>
  <c r="T6728" i="2"/>
  <c r="T24487" i="2"/>
  <c r="T6729" i="2"/>
  <c r="T6730" i="2"/>
  <c r="T24488" i="2"/>
  <c r="T6731" i="2"/>
  <c r="T6732" i="2"/>
  <c r="T24489" i="2"/>
  <c r="T24490" i="2"/>
  <c r="T6733" i="2"/>
  <c r="T24491" i="2"/>
  <c r="T6734" i="2"/>
  <c r="T6735" i="2"/>
  <c r="T24492" i="2"/>
  <c r="T6736" i="2"/>
  <c r="T6737" i="2"/>
  <c r="T6738" i="2"/>
  <c r="T24493" i="2"/>
  <c r="T24494" i="2"/>
  <c r="T24495" i="2"/>
  <c r="T24496" i="2"/>
  <c r="T24497" i="2"/>
  <c r="T24498" i="2"/>
  <c r="T6739" i="2"/>
  <c r="T24499" i="2"/>
  <c r="T6740" i="2"/>
  <c r="T6741" i="2"/>
  <c r="T24500" i="2"/>
  <c r="T24501" i="2"/>
  <c r="T6742" i="2"/>
  <c r="T24502" i="2"/>
  <c r="T24503" i="2"/>
  <c r="T6743" i="2"/>
  <c r="T24504" i="2"/>
  <c r="T6744" i="2"/>
  <c r="T24505" i="2"/>
  <c r="T6745" i="2"/>
  <c r="T6746" i="2"/>
  <c r="T6747" i="2"/>
  <c r="T6748" i="2"/>
  <c r="T24506" i="2"/>
  <c r="T24507" i="2"/>
  <c r="T24508" i="2"/>
  <c r="T24509" i="2"/>
  <c r="T6749" i="2"/>
  <c r="T6750" i="2"/>
  <c r="T24510" i="2"/>
  <c r="T24511" i="2"/>
  <c r="T6751" i="2"/>
  <c r="T6752" i="2"/>
  <c r="T6753" i="2"/>
  <c r="T24512" i="2"/>
  <c r="T6754" i="2"/>
  <c r="T6755" i="2"/>
  <c r="T6756" i="2"/>
  <c r="T6757" i="2"/>
  <c r="T6758" i="2"/>
  <c r="T6759" i="2"/>
  <c r="T6760" i="2"/>
  <c r="T24513" i="2"/>
  <c r="T6761" i="2"/>
  <c r="T6762" i="2"/>
  <c r="T24514" i="2"/>
  <c r="T24515" i="2"/>
  <c r="T6763" i="2"/>
  <c r="T6764" i="2"/>
  <c r="T24516" i="2"/>
  <c r="T24517" i="2"/>
  <c r="T6765" i="2"/>
  <c r="T6766" i="2"/>
  <c r="T6767" i="2"/>
  <c r="T24518" i="2"/>
  <c r="T24519" i="2"/>
  <c r="T24520" i="2"/>
  <c r="T6768" i="2"/>
  <c r="T6769" i="2"/>
  <c r="T24521" i="2"/>
  <c r="T24522" i="2"/>
  <c r="T24523" i="2"/>
  <c r="T24524" i="2"/>
  <c r="T24525" i="2"/>
  <c r="T24526" i="2"/>
  <c r="T6770" i="2"/>
  <c r="T24527" i="2"/>
  <c r="T6771" i="2"/>
  <c r="T6772" i="2"/>
  <c r="T6773" i="2"/>
  <c r="T6774" i="2"/>
  <c r="T24528" i="2"/>
  <c r="T24529" i="2"/>
  <c r="T6775" i="2"/>
  <c r="T6776" i="2"/>
  <c r="T24530" i="2"/>
  <c r="T24531" i="2"/>
  <c r="T24532" i="2"/>
  <c r="T6777" i="2"/>
  <c r="T6778" i="2"/>
  <c r="T24533" i="2"/>
  <c r="T6779" i="2"/>
  <c r="T6780" i="2"/>
  <c r="T6781" i="2"/>
  <c r="T24534" i="2"/>
  <c r="T24535" i="2"/>
  <c r="T6782" i="2"/>
  <c r="T6783" i="2"/>
  <c r="T24536" i="2"/>
  <c r="T6784" i="2"/>
  <c r="T6785" i="2"/>
  <c r="T6786" i="2"/>
  <c r="T6787" i="2"/>
  <c r="T6788" i="2"/>
  <c r="T6789" i="2"/>
  <c r="T6790" i="2"/>
  <c r="T6791" i="2"/>
  <c r="T6792" i="2"/>
  <c r="T24537" i="2"/>
  <c r="T24538" i="2"/>
  <c r="T6793" i="2"/>
  <c r="T6794" i="2"/>
  <c r="T6795" i="2"/>
  <c r="T6796" i="2"/>
  <c r="T6797" i="2"/>
  <c r="T24539" i="2"/>
  <c r="T24540" i="2"/>
  <c r="T6798" i="2"/>
  <c r="T6799" i="2"/>
  <c r="T24541" i="2"/>
  <c r="T6800" i="2"/>
  <c r="T6801" i="2"/>
  <c r="T6802" i="2"/>
  <c r="T6803" i="2"/>
  <c r="T24542" i="2"/>
  <c r="T6804" i="2"/>
  <c r="T6805" i="2"/>
  <c r="T24543" i="2"/>
  <c r="T24544" i="2"/>
  <c r="T24545" i="2"/>
  <c r="T6806" i="2"/>
  <c r="T6807" i="2"/>
  <c r="T24546" i="2"/>
  <c r="T6808" i="2"/>
  <c r="T24547" i="2"/>
  <c r="T24548" i="2"/>
  <c r="T24549" i="2"/>
  <c r="T24550" i="2"/>
  <c r="T6809" i="2"/>
  <c r="T24551" i="2"/>
  <c r="T6810" i="2"/>
  <c r="T24552" i="2"/>
  <c r="T6811" i="2"/>
  <c r="T6812" i="2"/>
  <c r="T6813" i="2"/>
  <c r="T6814" i="2"/>
  <c r="T24553" i="2"/>
  <c r="T24554" i="2"/>
  <c r="T6815" i="2"/>
  <c r="T24555" i="2"/>
  <c r="T24556" i="2"/>
  <c r="T6816" i="2"/>
  <c r="T6817" i="2"/>
  <c r="T24557" i="2"/>
  <c r="T24558" i="2"/>
  <c r="T6818" i="2"/>
  <c r="T24559" i="2"/>
  <c r="T24560" i="2"/>
  <c r="T6819" i="2"/>
  <c r="T24561" i="2"/>
  <c r="T6820" i="2"/>
  <c r="T24562" i="2"/>
  <c r="T6821" i="2"/>
  <c r="T24563" i="2"/>
  <c r="T24564" i="2"/>
  <c r="T24565" i="2"/>
  <c r="T24566" i="2"/>
  <c r="T6822" i="2"/>
  <c r="T24567" i="2"/>
  <c r="T24568" i="2"/>
  <c r="T24569" i="2"/>
  <c r="T6823" i="2"/>
  <c r="T24570" i="2"/>
  <c r="T24571" i="2"/>
  <c r="T24572" i="2"/>
  <c r="T24573" i="2"/>
  <c r="T6824" i="2"/>
  <c r="T6825" i="2"/>
  <c r="T6826" i="2"/>
  <c r="T24574" i="2"/>
  <c r="T24575" i="2"/>
  <c r="T6827" i="2"/>
  <c r="T24576" i="2"/>
  <c r="T6828" i="2"/>
  <c r="T6829" i="2"/>
  <c r="T6830" i="2"/>
  <c r="T24577" i="2"/>
  <c r="T6831" i="2"/>
  <c r="T6832" i="2"/>
  <c r="T24578" i="2"/>
  <c r="T6833" i="2"/>
  <c r="T24579" i="2"/>
  <c r="T6834" i="2"/>
  <c r="T6835" i="2"/>
  <c r="T24580" i="2"/>
  <c r="T6836" i="2"/>
  <c r="T6837" i="2"/>
  <c r="T6838" i="2"/>
  <c r="T6839" i="2"/>
  <c r="T24581" i="2"/>
  <c r="T6840" i="2"/>
  <c r="T6841" i="2"/>
  <c r="T24582" i="2"/>
  <c r="T6842" i="2"/>
  <c r="T6843" i="2"/>
  <c r="T24583" i="2"/>
  <c r="T6844" i="2"/>
  <c r="T6845" i="2"/>
  <c r="T6846" i="2"/>
  <c r="T24584" i="2"/>
  <c r="T24585" i="2"/>
  <c r="T24586" i="2"/>
  <c r="T6847" i="2"/>
  <c r="T6848" i="2"/>
  <c r="T24587" i="2"/>
  <c r="T24588" i="2"/>
  <c r="T24589" i="2"/>
  <c r="T6849" i="2"/>
  <c r="T6850" i="2"/>
  <c r="T6851" i="2"/>
  <c r="T6852" i="2"/>
  <c r="T6853" i="2"/>
  <c r="T6854" i="2"/>
  <c r="T6855" i="2"/>
  <c r="T6856" i="2"/>
  <c r="T6857" i="2"/>
  <c r="T24590" i="2"/>
  <c r="T24591" i="2"/>
  <c r="T24592" i="2"/>
  <c r="T24593" i="2"/>
  <c r="T6858" i="2"/>
  <c r="T6859" i="2"/>
  <c r="T24594" i="2"/>
  <c r="T24595" i="2"/>
  <c r="T6860" i="2"/>
  <c r="T24596" i="2"/>
  <c r="T24597" i="2"/>
  <c r="T6861" i="2"/>
  <c r="T6862" i="2"/>
  <c r="T24598" i="2"/>
  <c r="T24599" i="2"/>
  <c r="T6863" i="2"/>
  <c r="T24600" i="2"/>
  <c r="T24601" i="2"/>
  <c r="T24602" i="2"/>
  <c r="T24603" i="2"/>
  <c r="T24604" i="2"/>
  <c r="T6864" i="2"/>
  <c r="T6865" i="2"/>
  <c r="T24605" i="2"/>
  <c r="T24606" i="2"/>
  <c r="T6866" i="2"/>
  <c r="T6867" i="2"/>
  <c r="T24607" i="2"/>
  <c r="T6868" i="2"/>
  <c r="T6869" i="2"/>
  <c r="T24608" i="2"/>
  <c r="T6870" i="2"/>
  <c r="T24609" i="2"/>
  <c r="T6871" i="2"/>
  <c r="T6872" i="2"/>
  <c r="T24610" i="2"/>
  <c r="T24611" i="2"/>
  <c r="T6873" i="2"/>
  <c r="T6874" i="2"/>
  <c r="T6875" i="2"/>
  <c r="T6876" i="2"/>
  <c r="T6877" i="2"/>
  <c r="T6878" i="2"/>
  <c r="T6879" i="2"/>
  <c r="T24612" i="2"/>
  <c r="T6880" i="2"/>
  <c r="T6881" i="2"/>
  <c r="T6882" i="2"/>
  <c r="T6883" i="2"/>
  <c r="T6884" i="2"/>
  <c r="T6885" i="2"/>
  <c r="T6886" i="2"/>
  <c r="T24613" i="2"/>
  <c r="T6887" i="2"/>
  <c r="T24614" i="2"/>
  <c r="T24615" i="2"/>
  <c r="T6888" i="2"/>
  <c r="T6889" i="2"/>
  <c r="T24616" i="2"/>
  <c r="T24617" i="2"/>
  <c r="T24618" i="2"/>
  <c r="T6890" i="2"/>
  <c r="T6891" i="2"/>
  <c r="T24619" i="2"/>
  <c r="T24620" i="2"/>
  <c r="T24621" i="2"/>
  <c r="T6892" i="2"/>
  <c r="T24622" i="2"/>
  <c r="T24623" i="2"/>
  <c r="T24624" i="2"/>
  <c r="T6893" i="2"/>
  <c r="T6894" i="2"/>
  <c r="T6895" i="2"/>
  <c r="T6896" i="2"/>
  <c r="T6897" i="2"/>
  <c r="T6898" i="2"/>
  <c r="T6899" i="2"/>
  <c r="T24625" i="2"/>
  <c r="T6900" i="2"/>
  <c r="T6901" i="2"/>
  <c r="T24626" i="2"/>
  <c r="T24627" i="2"/>
  <c r="T6902" i="2"/>
  <c r="T6903" i="2"/>
  <c r="T6904" i="2"/>
  <c r="T6905" i="2"/>
  <c r="T6906" i="2"/>
  <c r="T6907" i="2"/>
  <c r="T6908" i="2"/>
  <c r="T6909" i="2"/>
  <c r="T24628" i="2"/>
  <c r="T6910" i="2"/>
  <c r="T24629" i="2"/>
  <c r="T24630" i="2"/>
  <c r="T6911" i="2"/>
  <c r="T6912" i="2"/>
  <c r="T24631" i="2"/>
  <c r="T6913" i="2"/>
  <c r="T6914" i="2"/>
  <c r="T6915" i="2"/>
  <c r="T6916" i="2"/>
  <c r="T24632" i="2"/>
  <c r="T24633" i="2"/>
  <c r="T24634" i="2"/>
  <c r="T6917" i="2"/>
  <c r="T6918" i="2"/>
  <c r="T24635" i="2"/>
  <c r="T24636" i="2"/>
  <c r="T24637" i="2"/>
  <c r="T24638" i="2"/>
  <c r="T6919" i="2"/>
  <c r="T6920" i="2"/>
  <c r="T24639" i="2"/>
  <c r="T24640" i="2"/>
  <c r="T6921" i="2"/>
  <c r="T24641" i="2"/>
  <c r="T6922" i="2"/>
  <c r="T6923" i="2"/>
  <c r="T6924" i="2"/>
  <c r="T24642" i="2"/>
  <c r="T24643" i="2"/>
  <c r="T24644" i="2"/>
  <c r="T6925" i="2"/>
  <c r="T6926" i="2"/>
  <c r="T6927" i="2"/>
  <c r="T24645" i="2"/>
  <c r="T6928" i="2"/>
  <c r="T6929" i="2"/>
  <c r="T6930" i="2"/>
  <c r="T6931" i="2"/>
  <c r="T24646" i="2"/>
  <c r="T24647" i="2"/>
  <c r="T24648" i="2"/>
  <c r="T6932" i="2"/>
  <c r="T24649" i="2"/>
  <c r="T24650" i="2"/>
  <c r="T6933" i="2"/>
  <c r="T24651" i="2"/>
  <c r="T6934" i="2"/>
  <c r="T24652" i="2"/>
  <c r="T24653" i="2"/>
  <c r="T24654" i="2"/>
  <c r="T24655" i="2"/>
  <c r="T6935" i="2"/>
  <c r="T24656" i="2"/>
  <c r="T24657" i="2"/>
  <c r="T24658" i="2"/>
  <c r="T24659" i="2"/>
  <c r="T6936" i="2"/>
  <c r="T6937" i="2"/>
  <c r="T6938" i="2"/>
  <c r="T24660" i="2"/>
  <c r="T6939" i="2"/>
  <c r="T6940" i="2"/>
  <c r="T6941" i="2"/>
  <c r="T6942" i="2"/>
  <c r="T24661" i="2"/>
  <c r="T6943" i="2"/>
  <c r="T6944" i="2"/>
  <c r="T24662" i="2"/>
  <c r="T6945" i="2"/>
  <c r="T24663" i="2"/>
  <c r="T6946" i="2"/>
  <c r="T6947" i="2"/>
  <c r="T6948" i="2"/>
  <c r="T6949" i="2"/>
  <c r="T6950" i="2"/>
  <c r="T24664" i="2"/>
  <c r="T6951" i="2"/>
  <c r="T24665" i="2"/>
  <c r="T6952" i="2"/>
  <c r="T6953" i="2"/>
  <c r="T6954" i="2"/>
  <c r="T24666" i="2"/>
  <c r="T24667" i="2"/>
  <c r="T24668" i="2"/>
  <c r="T24669" i="2"/>
  <c r="T6955" i="2"/>
  <c r="T6956" i="2"/>
  <c r="T24670" i="2"/>
  <c r="T6957" i="2"/>
  <c r="T24671" i="2"/>
  <c r="T6958" i="2"/>
  <c r="T6959" i="2"/>
  <c r="T24672" i="2"/>
  <c r="T24673" i="2"/>
  <c r="T24674" i="2"/>
  <c r="T24675" i="2"/>
  <c r="T6960" i="2"/>
  <c r="T24676" i="2"/>
  <c r="T24677" i="2"/>
  <c r="T24678" i="2"/>
  <c r="T6961" i="2"/>
  <c r="T24679" i="2"/>
  <c r="T24680" i="2"/>
  <c r="T24681" i="2"/>
  <c r="T6962" i="2"/>
  <c r="T24682" i="2"/>
  <c r="T6963" i="2"/>
  <c r="T24683" i="2"/>
  <c r="T6964" i="2"/>
  <c r="T6965" i="2"/>
  <c r="T24684" i="2"/>
  <c r="T6966" i="2"/>
  <c r="T6967" i="2"/>
  <c r="T6968" i="2"/>
  <c r="T6969" i="2"/>
  <c r="T6970" i="2"/>
  <c r="T6971" i="2"/>
  <c r="T6972" i="2"/>
  <c r="T6973" i="2"/>
  <c r="T6974" i="2"/>
  <c r="T24685" i="2"/>
  <c r="T24686" i="2"/>
  <c r="T24687" i="2"/>
  <c r="T24688" i="2"/>
  <c r="T24689" i="2"/>
  <c r="T6975" i="2"/>
  <c r="T6976" i="2"/>
  <c r="T24690" i="2"/>
  <c r="T6977" i="2"/>
  <c r="T24691" i="2"/>
  <c r="T6978" i="2"/>
  <c r="T6979" i="2"/>
  <c r="T6980" i="2"/>
  <c r="T24692" i="2"/>
  <c r="T6981" i="2"/>
  <c r="T24693" i="2"/>
  <c r="T6982" i="2"/>
  <c r="T6983" i="2"/>
  <c r="T6984" i="2"/>
  <c r="T6985" i="2"/>
  <c r="T6986" i="2"/>
  <c r="T6987" i="2"/>
  <c r="T6988" i="2"/>
  <c r="T24694" i="2"/>
  <c r="T6989" i="2"/>
  <c r="T6990" i="2"/>
  <c r="T6991" i="2"/>
  <c r="T24695" i="2"/>
  <c r="T24696" i="2"/>
  <c r="T6992" i="2"/>
  <c r="T6993" i="2"/>
  <c r="T6994" i="2"/>
  <c r="T6995" i="2"/>
  <c r="T6996" i="2"/>
  <c r="T24697" i="2"/>
  <c r="T6997" i="2"/>
  <c r="T6998" i="2"/>
  <c r="T6999" i="2"/>
  <c r="T7000" i="2"/>
  <c r="T7001" i="2"/>
  <c r="T7002" i="2"/>
  <c r="T7003" i="2"/>
  <c r="T24698" i="2"/>
  <c r="T24699" i="2"/>
  <c r="T7004" i="2"/>
  <c r="T24700" i="2"/>
  <c r="T7005" i="2"/>
  <c r="T24701" i="2"/>
  <c r="T7006" i="2"/>
  <c r="T7007" i="2"/>
  <c r="T24702" i="2"/>
  <c r="T7008" i="2"/>
  <c r="T7009" i="2"/>
  <c r="T24703" i="2"/>
  <c r="T7010" i="2"/>
  <c r="T7011" i="2"/>
  <c r="T7012" i="2"/>
  <c r="T7013" i="2"/>
  <c r="T7014" i="2"/>
  <c r="T24704" i="2"/>
  <c r="T24705" i="2"/>
  <c r="T24706" i="2"/>
  <c r="T7015" i="2"/>
  <c r="T24707" i="2"/>
  <c r="T24708" i="2"/>
  <c r="T24709" i="2"/>
  <c r="T7016" i="2"/>
  <c r="T7017" i="2"/>
  <c r="T7018" i="2"/>
  <c r="T7019" i="2"/>
  <c r="T24710" i="2"/>
  <c r="T24711" i="2"/>
  <c r="T7020" i="2"/>
  <c r="T24712" i="2"/>
  <c r="T24713" i="2"/>
  <c r="T24714" i="2"/>
  <c r="T24715" i="2"/>
  <c r="T7021" i="2"/>
  <c r="T7022" i="2"/>
  <c r="T24716" i="2"/>
  <c r="T24717" i="2"/>
  <c r="T24718" i="2"/>
  <c r="T24719" i="2"/>
  <c r="T7023" i="2"/>
  <c r="T24720" i="2"/>
  <c r="T24721" i="2"/>
  <c r="T7024" i="2"/>
  <c r="T24722" i="2"/>
  <c r="T7025" i="2"/>
  <c r="T24723" i="2"/>
  <c r="T24724" i="2"/>
  <c r="T24725" i="2"/>
  <c r="T7026" i="2"/>
  <c r="T7027" i="2"/>
  <c r="T24726" i="2"/>
  <c r="T24727" i="2"/>
  <c r="T7028" i="2"/>
  <c r="T7029" i="2"/>
  <c r="T7030" i="2"/>
  <c r="T7031" i="2"/>
  <c r="T24728" i="2"/>
  <c r="T7032" i="2"/>
  <c r="T7033" i="2"/>
  <c r="T7034" i="2"/>
  <c r="T7035" i="2"/>
  <c r="T7036" i="2"/>
  <c r="T7037" i="2"/>
  <c r="T24729" i="2"/>
  <c r="T24730" i="2"/>
  <c r="T24731" i="2"/>
  <c r="T24732" i="2"/>
  <c r="T24733" i="2"/>
  <c r="T24734" i="2"/>
  <c r="T7038" i="2"/>
  <c r="T24735" i="2"/>
  <c r="T7039" i="2"/>
  <c r="T7040" i="2"/>
  <c r="T7041" i="2"/>
  <c r="T24736" i="2"/>
  <c r="T7042" i="2"/>
  <c r="T7043" i="2"/>
  <c r="T24737" i="2"/>
  <c r="T24738" i="2"/>
  <c r="T7044" i="2"/>
  <c r="T7045" i="2"/>
  <c r="T7046" i="2"/>
  <c r="T7047" i="2"/>
  <c r="T7048" i="2"/>
  <c r="T7049" i="2"/>
  <c r="T7050" i="2"/>
  <c r="T7051" i="2"/>
  <c r="T24739" i="2"/>
  <c r="T7052" i="2"/>
  <c r="T7053" i="2"/>
  <c r="T24740" i="2"/>
  <c r="T7054" i="2"/>
  <c r="T24741" i="2"/>
  <c r="T7055" i="2"/>
  <c r="T24742" i="2"/>
  <c r="T7056" i="2"/>
  <c r="T7057" i="2"/>
  <c r="T24743" i="2"/>
  <c r="T24744" i="2"/>
  <c r="T24745" i="2"/>
  <c r="T24746" i="2"/>
  <c r="T24747" i="2"/>
  <c r="T7058" i="2"/>
  <c r="T24748" i="2"/>
  <c r="T24749" i="2"/>
  <c r="T24750" i="2"/>
  <c r="T7059" i="2"/>
  <c r="T7060" i="2"/>
  <c r="T7061" i="2"/>
  <c r="T24751" i="2"/>
  <c r="T24752" i="2"/>
  <c r="T7062" i="2"/>
  <c r="T24753" i="2"/>
  <c r="T24754" i="2"/>
  <c r="T7063" i="2"/>
  <c r="T24755" i="2"/>
  <c r="T7064" i="2"/>
  <c r="T7065" i="2"/>
  <c r="T24756" i="2"/>
  <c r="T7066" i="2"/>
  <c r="T24757" i="2"/>
  <c r="T7067" i="2"/>
  <c r="T7068" i="2"/>
  <c r="T7069" i="2"/>
  <c r="T7070" i="2"/>
  <c r="T24758" i="2"/>
  <c r="T7071" i="2"/>
  <c r="T7072" i="2"/>
  <c r="T24759" i="2"/>
  <c r="T7073" i="2"/>
  <c r="T7074" i="2"/>
  <c r="T7075" i="2"/>
  <c r="T24760" i="2"/>
  <c r="T7076" i="2"/>
  <c r="T7077" i="2"/>
  <c r="T7078" i="2"/>
  <c r="T7079" i="2"/>
  <c r="T24761" i="2"/>
  <c r="T24762" i="2"/>
  <c r="T7080" i="2"/>
  <c r="T7081" i="2"/>
  <c r="T7082" i="2"/>
  <c r="T7083" i="2"/>
  <c r="T24763" i="2"/>
  <c r="T7084" i="2"/>
  <c r="T7085" i="2"/>
  <c r="T7086" i="2"/>
  <c r="T7087" i="2"/>
  <c r="T7088" i="2"/>
  <c r="T7089" i="2"/>
  <c r="T7090" i="2"/>
  <c r="T24764" i="2"/>
  <c r="T24765" i="2"/>
  <c r="T7091" i="2"/>
  <c r="T7092" i="2"/>
  <c r="T24766" i="2"/>
  <c r="T7093" i="2"/>
  <c r="T24767" i="2"/>
  <c r="T24768" i="2"/>
  <c r="T7094" i="2"/>
  <c r="T7095" i="2"/>
  <c r="T7096" i="2"/>
  <c r="T24769" i="2"/>
  <c r="T24770" i="2"/>
  <c r="T7097" i="2"/>
  <c r="T24771" i="2"/>
  <c r="T24772" i="2"/>
  <c r="T7098" i="2"/>
  <c r="T7099" i="2"/>
  <c r="T24773" i="2"/>
  <c r="T7100" i="2"/>
  <c r="T7101" i="2"/>
  <c r="T24774" i="2"/>
  <c r="T7102" i="2"/>
  <c r="T7103" i="2"/>
  <c r="T7104" i="2"/>
  <c r="T7105" i="2"/>
  <c r="T7106" i="2"/>
  <c r="T7107" i="2"/>
  <c r="T7108" i="2"/>
  <c r="T7109" i="2"/>
  <c r="T24775" i="2"/>
  <c r="T24776" i="2"/>
  <c r="T7110" i="2"/>
  <c r="T7111" i="2"/>
  <c r="T7112" i="2"/>
  <c r="T7113" i="2"/>
  <c r="T7114" i="2"/>
  <c r="T24777" i="2"/>
  <c r="T24778" i="2"/>
  <c r="T7115" i="2"/>
  <c r="T24779" i="2"/>
  <c r="T24780" i="2"/>
  <c r="T7116" i="2"/>
  <c r="T7117" i="2"/>
  <c r="T7118" i="2"/>
  <c r="T24781" i="2"/>
  <c r="T24782" i="2"/>
  <c r="T7119" i="2"/>
  <c r="T7120" i="2"/>
  <c r="T7121" i="2"/>
  <c r="T7122" i="2"/>
  <c r="T24783" i="2"/>
  <c r="T7123" i="2"/>
  <c r="T7124" i="2"/>
  <c r="T24784" i="2"/>
  <c r="T24785" i="2"/>
  <c r="T24786" i="2"/>
  <c r="T7125" i="2"/>
  <c r="T7126" i="2"/>
  <c r="T24787" i="2"/>
  <c r="T7127" i="2"/>
  <c r="T24788" i="2"/>
  <c r="T7128" i="2"/>
  <c r="T24789" i="2"/>
  <c r="T7129" i="2"/>
  <c r="T7130" i="2"/>
  <c r="T24790" i="2"/>
  <c r="T24791" i="2"/>
  <c r="T7131" i="2"/>
  <c r="T7132" i="2"/>
  <c r="T24792" i="2"/>
  <c r="T24793" i="2"/>
  <c r="T24794" i="2"/>
  <c r="T24795" i="2"/>
  <c r="T24796" i="2"/>
  <c r="T7133" i="2"/>
  <c r="T24797" i="2"/>
  <c r="T7134" i="2"/>
  <c r="T7135" i="2"/>
  <c r="T7136" i="2"/>
  <c r="T7137" i="2"/>
  <c r="T24798" i="2"/>
  <c r="T7138" i="2"/>
  <c r="T7139" i="2"/>
  <c r="T7140" i="2"/>
  <c r="T7141" i="2"/>
  <c r="T24799" i="2"/>
  <c r="T7142" i="2"/>
  <c r="T7143" i="2"/>
  <c r="T24800" i="2"/>
  <c r="T24801" i="2"/>
  <c r="T24802" i="2"/>
  <c r="T7144" i="2"/>
  <c r="T7145" i="2"/>
  <c r="T7146" i="2"/>
  <c r="T7147" i="2"/>
  <c r="T24803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24804" i="2"/>
  <c r="T24805" i="2"/>
  <c r="T7161" i="2"/>
  <c r="T24806" i="2"/>
  <c r="T24807" i="2"/>
  <c r="T24808" i="2"/>
  <c r="T7162" i="2"/>
  <c r="T24809" i="2"/>
  <c r="T7163" i="2"/>
  <c r="T7164" i="2"/>
  <c r="T7165" i="2"/>
  <c r="T24810" i="2"/>
  <c r="T7166" i="2"/>
  <c r="T7167" i="2"/>
  <c r="T7168" i="2"/>
  <c r="T24811" i="2"/>
  <c r="T7169" i="2"/>
  <c r="T7170" i="2"/>
  <c r="T7171" i="2"/>
  <c r="T24812" i="2"/>
  <c r="T24813" i="2"/>
  <c r="T7172" i="2"/>
  <c r="T7173" i="2"/>
  <c r="T7174" i="2"/>
  <c r="T7175" i="2"/>
  <c r="T7176" i="2"/>
  <c r="T7177" i="2"/>
  <c r="T7178" i="2"/>
  <c r="T7179" i="2"/>
  <c r="T24814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24815" i="2"/>
  <c r="T7193" i="2"/>
  <c r="T7194" i="2"/>
  <c r="T7195" i="2"/>
  <c r="T24816" i="2"/>
  <c r="T7196" i="2"/>
  <c r="T7197" i="2"/>
  <c r="T7198" i="2"/>
  <c r="T24817" i="2"/>
  <c r="T7199" i="2"/>
  <c r="T7200" i="2"/>
  <c r="T24818" i="2"/>
  <c r="T7201" i="2"/>
  <c r="T24819" i="2"/>
  <c r="T7202" i="2"/>
  <c r="T7203" i="2"/>
  <c r="T24820" i="2"/>
  <c r="T24821" i="2"/>
  <c r="T24822" i="2"/>
  <c r="T7204" i="2"/>
  <c r="T7205" i="2"/>
  <c r="T7206" i="2"/>
  <c r="T7207" i="2"/>
  <c r="T24823" i="2"/>
  <c r="T7208" i="2"/>
  <c r="T7209" i="2"/>
  <c r="T7210" i="2"/>
  <c r="T24824" i="2"/>
  <c r="T24825" i="2"/>
  <c r="T7211" i="2"/>
  <c r="T7212" i="2"/>
  <c r="T7213" i="2"/>
  <c r="T24826" i="2"/>
  <c r="T7214" i="2"/>
  <c r="T7215" i="2"/>
  <c r="T7216" i="2"/>
  <c r="T7217" i="2"/>
  <c r="T24827" i="2"/>
  <c r="T24828" i="2"/>
  <c r="T24829" i="2"/>
  <c r="T7218" i="2"/>
  <c r="T7219" i="2"/>
  <c r="T24830" i="2"/>
  <c r="T24831" i="2"/>
  <c r="T24832" i="2"/>
  <c r="T24833" i="2"/>
  <c r="T7220" i="2"/>
  <c r="T24834" i="2"/>
  <c r="T24835" i="2"/>
  <c r="T7221" i="2"/>
  <c r="T24836" i="2"/>
  <c r="T7222" i="2"/>
  <c r="T7223" i="2"/>
  <c r="T24837" i="2"/>
  <c r="T24838" i="2"/>
  <c r="T7224" i="2"/>
  <c r="T24839" i="2"/>
  <c r="T7225" i="2"/>
  <c r="T7226" i="2"/>
  <c r="T7227" i="2"/>
  <c r="T7228" i="2"/>
  <c r="T24840" i="2"/>
  <c r="T24841" i="2"/>
  <c r="T24842" i="2"/>
  <c r="T24843" i="2"/>
  <c r="T7229" i="2"/>
  <c r="T7230" i="2"/>
  <c r="T24844" i="2"/>
  <c r="T7231" i="2"/>
  <c r="T24845" i="2"/>
  <c r="T7232" i="2"/>
  <c r="T7233" i="2"/>
  <c r="T7234" i="2"/>
  <c r="T24846" i="2"/>
  <c r="T24847" i="2"/>
  <c r="T24848" i="2"/>
  <c r="T7235" i="2"/>
  <c r="T7236" i="2"/>
  <c r="T7237" i="2"/>
  <c r="T24849" i="2"/>
  <c r="T24850" i="2"/>
  <c r="T7238" i="2"/>
  <c r="T7239" i="2"/>
  <c r="T7240" i="2"/>
  <c r="T7241" i="2"/>
  <c r="T24851" i="2"/>
  <c r="T7242" i="2"/>
  <c r="T24852" i="2"/>
  <c r="T7243" i="2"/>
  <c r="T24853" i="2"/>
  <c r="T24854" i="2"/>
  <c r="T7244" i="2"/>
  <c r="T24855" i="2"/>
  <c r="T24856" i="2"/>
  <c r="T7245" i="2"/>
  <c r="T24857" i="2"/>
  <c r="T7246" i="2"/>
  <c r="T24858" i="2"/>
  <c r="T7247" i="2"/>
  <c r="T7248" i="2"/>
  <c r="T7249" i="2"/>
  <c r="T7250" i="2"/>
  <c r="T7251" i="2"/>
  <c r="T7252" i="2"/>
  <c r="T7253" i="2"/>
  <c r="T7254" i="2"/>
  <c r="T24859" i="2"/>
  <c r="T7255" i="2"/>
  <c r="T7256" i="2"/>
  <c r="T24860" i="2"/>
  <c r="T24861" i="2"/>
  <c r="T7257" i="2"/>
  <c r="T7258" i="2"/>
  <c r="T24862" i="2"/>
  <c r="T24863" i="2"/>
  <c r="T7259" i="2"/>
  <c r="T7260" i="2"/>
  <c r="T24864" i="2"/>
  <c r="T7261" i="2"/>
  <c r="T7262" i="2"/>
  <c r="T7263" i="2"/>
  <c r="T7264" i="2"/>
  <c r="T24865" i="2"/>
  <c r="T24866" i="2"/>
  <c r="T7265" i="2"/>
  <c r="T24867" i="2"/>
  <c r="T7266" i="2"/>
  <c r="T24868" i="2"/>
  <c r="T24869" i="2"/>
  <c r="T24870" i="2"/>
  <c r="T24871" i="2"/>
  <c r="T24872" i="2"/>
  <c r="T24873" i="2"/>
  <c r="T24874" i="2"/>
  <c r="T7267" i="2"/>
  <c r="T7268" i="2"/>
  <c r="T7269" i="2"/>
  <c r="T7270" i="2"/>
  <c r="T7271" i="2"/>
  <c r="T24875" i="2"/>
  <c r="T7272" i="2"/>
  <c r="T7273" i="2"/>
  <c r="T7274" i="2"/>
  <c r="T7275" i="2"/>
  <c r="T24876" i="2"/>
  <c r="T24877" i="2"/>
  <c r="T24878" i="2"/>
  <c r="T24879" i="2"/>
  <c r="T7276" i="2"/>
  <c r="T7277" i="2"/>
  <c r="T7278" i="2"/>
  <c r="T24880" i="2"/>
  <c r="T7279" i="2"/>
  <c r="T7280" i="2"/>
  <c r="T24881" i="2"/>
  <c r="T7281" i="2"/>
  <c r="T7282" i="2"/>
  <c r="T7283" i="2"/>
  <c r="T7284" i="2"/>
  <c r="T7285" i="2"/>
  <c r="T24882" i="2"/>
  <c r="T24883" i="2"/>
  <c r="T24884" i="2"/>
  <c r="T7286" i="2"/>
  <c r="T7287" i="2"/>
  <c r="T7288" i="2"/>
  <c r="T24885" i="2"/>
  <c r="T7289" i="2"/>
  <c r="T24886" i="2"/>
  <c r="T7290" i="2"/>
  <c r="T7291" i="2"/>
  <c r="T24887" i="2"/>
  <c r="T7292" i="2"/>
  <c r="T24888" i="2"/>
  <c r="T7293" i="2"/>
  <c r="T24889" i="2"/>
  <c r="T24890" i="2"/>
  <c r="T7294" i="2"/>
  <c r="T7295" i="2"/>
  <c r="T24891" i="2"/>
  <c r="T24892" i="2"/>
  <c r="T7296" i="2"/>
  <c r="T7297" i="2"/>
  <c r="T24893" i="2"/>
  <c r="T7298" i="2"/>
  <c r="T7299" i="2"/>
  <c r="T24894" i="2"/>
  <c r="T7300" i="2"/>
  <c r="T7301" i="2"/>
  <c r="T7302" i="2"/>
  <c r="T24895" i="2"/>
  <c r="T7303" i="2"/>
  <c r="T24896" i="2"/>
  <c r="T7304" i="2"/>
  <c r="T7305" i="2"/>
  <c r="T24897" i="2"/>
  <c r="T24898" i="2"/>
  <c r="T7306" i="2"/>
  <c r="T7307" i="2"/>
  <c r="T7308" i="2"/>
  <c r="T7309" i="2"/>
  <c r="T24899" i="2"/>
  <c r="T24900" i="2"/>
  <c r="T7310" i="2"/>
  <c r="T24901" i="2"/>
  <c r="T24902" i="2"/>
  <c r="T24903" i="2"/>
  <c r="T24904" i="2"/>
  <c r="T24905" i="2"/>
  <c r="T24906" i="2"/>
  <c r="T7311" i="2"/>
  <c r="T7312" i="2"/>
  <c r="T24907" i="2"/>
  <c r="T24908" i="2"/>
  <c r="T7313" i="2"/>
  <c r="T24909" i="2"/>
  <c r="T24910" i="2"/>
  <c r="T24911" i="2"/>
  <c r="T24912" i="2"/>
  <c r="T24913" i="2"/>
  <c r="T7314" i="2"/>
  <c r="T7315" i="2"/>
  <c r="T7316" i="2"/>
  <c r="T7317" i="2"/>
  <c r="T24914" i="2"/>
  <c r="T7318" i="2"/>
  <c r="T7319" i="2"/>
  <c r="T7320" i="2"/>
  <c r="T24915" i="2"/>
  <c r="T24916" i="2"/>
  <c r="T7321" i="2"/>
  <c r="T7322" i="2"/>
  <c r="T7323" i="2"/>
  <c r="T24917" i="2"/>
  <c r="T7324" i="2"/>
  <c r="T7325" i="2"/>
  <c r="T24918" i="2"/>
  <c r="T7326" i="2"/>
  <c r="T24919" i="2"/>
  <c r="T7327" i="2"/>
  <c r="T7328" i="2"/>
  <c r="T7329" i="2"/>
  <c r="T7330" i="2"/>
  <c r="T7331" i="2"/>
  <c r="T7332" i="2"/>
  <c r="T7333" i="2"/>
  <c r="T24920" i="2"/>
  <c r="T7334" i="2"/>
  <c r="T7335" i="2"/>
  <c r="T24921" i="2"/>
  <c r="T7336" i="2"/>
  <c r="T24922" i="2"/>
  <c r="T7337" i="2"/>
  <c r="T7338" i="2"/>
  <c r="T7339" i="2"/>
  <c r="T24923" i="2"/>
  <c r="T24924" i="2"/>
  <c r="T7340" i="2"/>
  <c r="T24925" i="2"/>
  <c r="T7341" i="2"/>
  <c r="T24926" i="2"/>
  <c r="T24927" i="2"/>
  <c r="T7342" i="2"/>
  <c r="T7343" i="2"/>
  <c r="T24928" i="2"/>
  <c r="T24929" i="2"/>
  <c r="T24930" i="2"/>
  <c r="T7344" i="2"/>
  <c r="T24931" i="2"/>
  <c r="T24932" i="2"/>
  <c r="T24933" i="2"/>
  <c r="T24934" i="2"/>
  <c r="T7345" i="2"/>
  <c r="T7346" i="2"/>
  <c r="T7347" i="2"/>
  <c r="T24935" i="2"/>
  <c r="T24936" i="2"/>
  <c r="T24937" i="2"/>
  <c r="T7348" i="2"/>
  <c r="T7349" i="2"/>
  <c r="T7350" i="2"/>
  <c r="T7351" i="2"/>
  <c r="T7352" i="2"/>
  <c r="T7353" i="2"/>
  <c r="T7354" i="2"/>
  <c r="T7355" i="2"/>
  <c r="T7356" i="2"/>
  <c r="T7357" i="2"/>
  <c r="T7358" i="2"/>
  <c r="T24938" i="2"/>
  <c r="T24939" i="2"/>
  <c r="T7359" i="2"/>
  <c r="T24940" i="2"/>
  <c r="T7360" i="2"/>
  <c r="T7361" i="2"/>
  <c r="T7362" i="2"/>
  <c r="T7363" i="2"/>
  <c r="T7364" i="2"/>
  <c r="T7365" i="2"/>
  <c r="T7366" i="2"/>
  <c r="T24941" i="2"/>
  <c r="T7367" i="2"/>
  <c r="T7368" i="2"/>
  <c r="T24942" i="2"/>
  <c r="T7369" i="2"/>
  <c r="T24943" i="2"/>
  <c r="T7370" i="2"/>
  <c r="T24944" i="2"/>
  <c r="T24945" i="2"/>
  <c r="T7371" i="2"/>
  <c r="T24946" i="2"/>
  <c r="T7372" i="2"/>
  <c r="T7373" i="2"/>
  <c r="T24947" i="2"/>
  <c r="T7374" i="2"/>
  <c r="T7375" i="2"/>
  <c r="T7376" i="2"/>
  <c r="T24948" i="2"/>
  <c r="T7377" i="2"/>
  <c r="T24949" i="2"/>
  <c r="T7378" i="2"/>
  <c r="T24950" i="2"/>
  <c r="T24951" i="2"/>
  <c r="T7379" i="2"/>
  <c r="T24952" i="2"/>
  <c r="T24953" i="2"/>
  <c r="T7380" i="2"/>
  <c r="T24954" i="2"/>
  <c r="T24955" i="2"/>
  <c r="T7381" i="2"/>
  <c r="T24956" i="2"/>
  <c r="T7382" i="2"/>
  <c r="T24957" i="2"/>
  <c r="T24958" i="2"/>
  <c r="T7383" i="2"/>
  <c r="T7384" i="2"/>
  <c r="T7385" i="2"/>
  <c r="T24959" i="2"/>
  <c r="T7386" i="2"/>
  <c r="T7387" i="2"/>
  <c r="T24960" i="2"/>
  <c r="T7388" i="2"/>
  <c r="T7389" i="2"/>
  <c r="T7390" i="2"/>
  <c r="T7391" i="2"/>
  <c r="T7392" i="2"/>
  <c r="T7393" i="2"/>
  <c r="T7394" i="2"/>
  <c r="T7395" i="2"/>
  <c r="T7396" i="2"/>
  <c r="T7397" i="2"/>
  <c r="T7398" i="2"/>
  <c r="T24961" i="2"/>
  <c r="T7399" i="2"/>
  <c r="T7400" i="2"/>
  <c r="T24962" i="2"/>
  <c r="T24963" i="2"/>
  <c r="T24964" i="2"/>
  <c r="T7401" i="2"/>
  <c r="T7402" i="2"/>
  <c r="T24965" i="2"/>
  <c r="T24966" i="2"/>
  <c r="T7403" i="2"/>
  <c r="T7404" i="2"/>
  <c r="T24967" i="2"/>
  <c r="T24968" i="2"/>
  <c r="T24969" i="2"/>
  <c r="T7405" i="2"/>
  <c r="T24970" i="2"/>
  <c r="T24971" i="2"/>
  <c r="T24972" i="2"/>
  <c r="T7406" i="2"/>
  <c r="T7407" i="2"/>
  <c r="T7408" i="2"/>
  <c r="T7409" i="2"/>
  <c r="T7410" i="2"/>
  <c r="T24973" i="2"/>
  <c r="T7411" i="2"/>
  <c r="T7412" i="2"/>
  <c r="T24974" i="2"/>
  <c r="T24975" i="2"/>
  <c r="T24976" i="2"/>
  <c r="T24977" i="2"/>
  <c r="T7413" i="2"/>
  <c r="T24978" i="2"/>
  <c r="T7414" i="2"/>
  <c r="T7415" i="2"/>
  <c r="T7416" i="2"/>
  <c r="T7417" i="2"/>
  <c r="T7418" i="2"/>
  <c r="T24979" i="2"/>
  <c r="T7419" i="2"/>
  <c r="T7420" i="2"/>
  <c r="T24980" i="2"/>
  <c r="T7421" i="2"/>
  <c r="T7422" i="2"/>
  <c r="T24981" i="2"/>
  <c r="T7423" i="2"/>
  <c r="T24982" i="2"/>
  <c r="T7424" i="2"/>
  <c r="T7425" i="2"/>
  <c r="T7426" i="2"/>
  <c r="T7427" i="2"/>
  <c r="T24983" i="2"/>
  <c r="T24984" i="2"/>
  <c r="T7428" i="2"/>
  <c r="T7429" i="2"/>
  <c r="T7430" i="2"/>
  <c r="T24985" i="2"/>
  <c r="T7431" i="2"/>
  <c r="T24986" i="2"/>
  <c r="T24987" i="2"/>
  <c r="T7432" i="2"/>
  <c r="T7433" i="2"/>
  <c r="T24988" i="2"/>
  <c r="T7434" i="2"/>
  <c r="T7435" i="2"/>
  <c r="T7436" i="2"/>
  <c r="T24989" i="2"/>
  <c r="T7437" i="2"/>
  <c r="T7438" i="2"/>
  <c r="T7439" i="2"/>
  <c r="T7440" i="2"/>
  <c r="T7441" i="2"/>
  <c r="T24990" i="2"/>
  <c r="T7442" i="2"/>
  <c r="T7443" i="2"/>
  <c r="T24991" i="2"/>
  <c r="T24992" i="2"/>
  <c r="T7444" i="2"/>
  <c r="T24993" i="2"/>
  <c r="T7445" i="2"/>
  <c r="T7446" i="2"/>
  <c r="T7447" i="2"/>
  <c r="T7448" i="2"/>
  <c r="T7449" i="2"/>
  <c r="T7450" i="2"/>
  <c r="T7451" i="2"/>
  <c r="T7452" i="2"/>
  <c r="T7453" i="2"/>
  <c r="T7454" i="2"/>
  <c r="T24994" i="2"/>
  <c r="T7455" i="2"/>
  <c r="T24995" i="2"/>
  <c r="T7456" i="2"/>
  <c r="T7457" i="2"/>
  <c r="T7458" i="2"/>
  <c r="T24996" i="2"/>
  <c r="T24997" i="2"/>
  <c r="T7459" i="2"/>
  <c r="T7460" i="2"/>
  <c r="T24998" i="2"/>
  <c r="T7461" i="2"/>
  <c r="T7462" i="2"/>
  <c r="T24999" i="2"/>
  <c r="T25000" i="2"/>
  <c r="T7463" i="2"/>
  <c r="T25001" i="2"/>
  <c r="T25002" i="2"/>
  <c r="T7464" i="2"/>
  <c r="T7465" i="2"/>
  <c r="T25003" i="2"/>
  <c r="T25004" i="2"/>
  <c r="T25005" i="2"/>
  <c r="T25006" i="2"/>
  <c r="T25007" i="2"/>
  <c r="T25008" i="2"/>
  <c r="T7466" i="2"/>
  <c r="T7467" i="2"/>
  <c r="T25009" i="2"/>
  <c r="T25010" i="2"/>
  <c r="T25011" i="2"/>
  <c r="T25012" i="2"/>
  <c r="T25013" i="2"/>
  <c r="T25014" i="2"/>
  <c r="T7468" i="2"/>
  <c r="T7469" i="2"/>
  <c r="T25015" i="2"/>
  <c r="T7470" i="2"/>
  <c r="T7471" i="2"/>
  <c r="T7472" i="2"/>
  <c r="T7473" i="2"/>
  <c r="T25016" i="2"/>
  <c r="T7474" i="2"/>
  <c r="T25017" i="2"/>
  <c r="T25018" i="2"/>
  <c r="T25019" i="2"/>
  <c r="T25020" i="2"/>
  <c r="T7475" i="2"/>
  <c r="T7476" i="2"/>
  <c r="T25021" i="2"/>
  <c r="T25022" i="2"/>
  <c r="T7477" i="2"/>
  <c r="T7478" i="2"/>
  <c r="T7479" i="2"/>
  <c r="T25023" i="2"/>
  <c r="T7480" i="2"/>
  <c r="T7481" i="2"/>
  <c r="T25024" i="2"/>
  <c r="T7482" i="2"/>
  <c r="T7483" i="2"/>
  <c r="T7484" i="2"/>
  <c r="T7485" i="2"/>
  <c r="T7486" i="2"/>
  <c r="T7487" i="2"/>
  <c r="T7488" i="2"/>
  <c r="T25025" i="2"/>
  <c r="T25026" i="2"/>
  <c r="T25027" i="2"/>
  <c r="T7489" i="2"/>
  <c r="T7490" i="2"/>
  <c r="T25028" i="2"/>
  <c r="T25029" i="2"/>
  <c r="T25030" i="2"/>
  <c r="T25031" i="2"/>
  <c r="T25032" i="2"/>
  <c r="T7491" i="2"/>
  <c r="T25033" i="2"/>
  <c r="T7492" i="2"/>
  <c r="T25034" i="2"/>
  <c r="T25035" i="2"/>
  <c r="T7493" i="2"/>
  <c r="T7494" i="2"/>
  <c r="T7495" i="2"/>
  <c r="T25036" i="2"/>
  <c r="T7496" i="2"/>
  <c r="T25037" i="2"/>
  <c r="T7497" i="2"/>
  <c r="T25038" i="2"/>
  <c r="T25039" i="2"/>
  <c r="T7498" i="2"/>
  <c r="T7499" i="2"/>
  <c r="T7500" i="2"/>
  <c r="T7501" i="2"/>
  <c r="T25040" i="2"/>
  <c r="T25041" i="2"/>
  <c r="T7502" i="2"/>
  <c r="T25042" i="2"/>
  <c r="T7503" i="2"/>
  <c r="T25043" i="2"/>
  <c r="T7504" i="2"/>
  <c r="T7505" i="2"/>
  <c r="T25044" i="2"/>
  <c r="T7506" i="2"/>
  <c r="T25045" i="2"/>
  <c r="T7507" i="2"/>
  <c r="T7508" i="2"/>
  <c r="T7509" i="2"/>
  <c r="T25046" i="2"/>
  <c r="T7510" i="2"/>
  <c r="T25047" i="2"/>
  <c r="T25048" i="2"/>
  <c r="T7511" i="2"/>
  <c r="T7512" i="2"/>
  <c r="T7513" i="2"/>
  <c r="T7514" i="2"/>
  <c r="T25049" i="2"/>
  <c r="T7515" i="2"/>
  <c r="T25050" i="2"/>
  <c r="T25051" i="2"/>
  <c r="T7516" i="2"/>
  <c r="T25052" i="2"/>
  <c r="T25053" i="2"/>
  <c r="T25054" i="2"/>
  <c r="T25055" i="2"/>
  <c r="T7517" i="2"/>
  <c r="T7518" i="2"/>
  <c r="T7519" i="2"/>
  <c r="T25056" i="2"/>
  <c r="T7520" i="2"/>
  <c r="T7521" i="2"/>
  <c r="T7522" i="2"/>
  <c r="T7523" i="2"/>
  <c r="T7524" i="2"/>
  <c r="T7525" i="2"/>
  <c r="T7526" i="2"/>
  <c r="T25057" i="2"/>
  <c r="T25058" i="2"/>
  <c r="T7527" i="2"/>
  <c r="T7528" i="2"/>
  <c r="T25059" i="2"/>
  <c r="T7529" i="2"/>
  <c r="T25060" i="2"/>
  <c r="T7530" i="2"/>
  <c r="T7531" i="2"/>
  <c r="T7532" i="2"/>
  <c r="T7533" i="2"/>
  <c r="T7534" i="2"/>
  <c r="T25061" i="2"/>
  <c r="T7535" i="2"/>
  <c r="T7536" i="2"/>
  <c r="T7537" i="2"/>
  <c r="T7538" i="2"/>
  <c r="T25062" i="2"/>
  <c r="T7539" i="2"/>
  <c r="T7540" i="2"/>
  <c r="T7541" i="2"/>
  <c r="T7542" i="2"/>
  <c r="T7543" i="2"/>
  <c r="T7544" i="2"/>
  <c r="T25063" i="2"/>
  <c r="T25064" i="2"/>
  <c r="T25065" i="2"/>
  <c r="T25066" i="2"/>
  <c r="T25067" i="2"/>
  <c r="T7545" i="2"/>
  <c r="T7546" i="2"/>
  <c r="T25068" i="2"/>
  <c r="T7547" i="2"/>
  <c r="T25069" i="2"/>
  <c r="T25070" i="2"/>
  <c r="T7548" i="2"/>
  <c r="T25071" i="2"/>
  <c r="T25072" i="2"/>
  <c r="T25073" i="2"/>
  <c r="T25074" i="2"/>
  <c r="T25075" i="2"/>
  <c r="T25076" i="2"/>
  <c r="T7549" i="2"/>
  <c r="T7550" i="2"/>
  <c r="T7551" i="2"/>
  <c r="T7552" i="2"/>
  <c r="T7553" i="2"/>
  <c r="T25077" i="2"/>
  <c r="T25078" i="2"/>
  <c r="T25079" i="2"/>
  <c r="T25080" i="2"/>
  <c r="T7554" i="2"/>
  <c r="T25081" i="2"/>
  <c r="T7555" i="2"/>
  <c r="T25082" i="2"/>
  <c r="T25083" i="2"/>
  <c r="T7556" i="2"/>
  <c r="T7557" i="2"/>
  <c r="T7558" i="2"/>
  <c r="T7559" i="2"/>
  <c r="T7560" i="2"/>
  <c r="T25084" i="2"/>
  <c r="T7561" i="2"/>
  <c r="T7562" i="2"/>
  <c r="T25085" i="2"/>
  <c r="T7563" i="2"/>
  <c r="T25086" i="2"/>
  <c r="T25087" i="2"/>
  <c r="T7564" i="2"/>
  <c r="T25088" i="2"/>
  <c r="T25089" i="2"/>
  <c r="T7565" i="2"/>
  <c r="T7566" i="2"/>
  <c r="T25090" i="2"/>
  <c r="T7567" i="2"/>
  <c r="T7568" i="2"/>
  <c r="T25091" i="2"/>
  <c r="T25092" i="2"/>
  <c r="T7569" i="2"/>
  <c r="T25093" i="2"/>
  <c r="T7570" i="2"/>
  <c r="T25094" i="2"/>
  <c r="T7571" i="2"/>
  <c r="T25095" i="2"/>
  <c r="T7572" i="2"/>
  <c r="T25096" i="2"/>
  <c r="T25097" i="2"/>
  <c r="T7573" i="2"/>
  <c r="T7574" i="2"/>
  <c r="T7575" i="2"/>
  <c r="T7576" i="2"/>
  <c r="T25098" i="2"/>
  <c r="T7577" i="2"/>
  <c r="T25099" i="2"/>
  <c r="T25100" i="2"/>
  <c r="T7578" i="2"/>
  <c r="T7579" i="2"/>
  <c r="T7580" i="2"/>
  <c r="T7581" i="2"/>
  <c r="T25101" i="2"/>
  <c r="T25102" i="2"/>
  <c r="T7582" i="2"/>
  <c r="T25103" i="2"/>
  <c r="T7583" i="2"/>
  <c r="T7584" i="2"/>
  <c r="T25104" i="2"/>
  <c r="T25105" i="2"/>
  <c r="T7585" i="2"/>
  <c r="T7586" i="2"/>
  <c r="T25106" i="2"/>
  <c r="T7587" i="2"/>
  <c r="T25107" i="2"/>
  <c r="T25108" i="2"/>
  <c r="T25109" i="2"/>
  <c r="T7588" i="2"/>
  <c r="T25110" i="2"/>
  <c r="T25111" i="2"/>
  <c r="T7589" i="2"/>
  <c r="T7590" i="2"/>
  <c r="T25112" i="2"/>
  <c r="T25113" i="2"/>
  <c r="T7591" i="2"/>
  <c r="T25114" i="2"/>
  <c r="T25115" i="2"/>
  <c r="T7592" i="2"/>
  <c r="T25116" i="2"/>
  <c r="T7593" i="2"/>
  <c r="T7594" i="2"/>
  <c r="T7595" i="2"/>
  <c r="T7596" i="2"/>
  <c r="T7597" i="2"/>
  <c r="T25117" i="2"/>
  <c r="T7598" i="2"/>
  <c r="T7599" i="2"/>
  <c r="T25118" i="2"/>
  <c r="T25119" i="2"/>
  <c r="T7600" i="2"/>
  <c r="T25120" i="2"/>
  <c r="T25121" i="2"/>
  <c r="T25122" i="2"/>
  <c r="T7601" i="2"/>
  <c r="T7602" i="2"/>
  <c r="T25123" i="2"/>
  <c r="T7603" i="2"/>
  <c r="T25124" i="2"/>
  <c r="T25125" i="2"/>
  <c r="T25126" i="2"/>
  <c r="T7604" i="2"/>
  <c r="T7605" i="2"/>
  <c r="T25127" i="2"/>
  <c r="T25128" i="2"/>
  <c r="T25129" i="2"/>
  <c r="T25130" i="2"/>
  <c r="T25131" i="2"/>
  <c r="T25132" i="2"/>
  <c r="T7606" i="2"/>
  <c r="T7607" i="2"/>
  <c r="T7608" i="2"/>
  <c r="T7609" i="2"/>
  <c r="T7610" i="2"/>
  <c r="T7611" i="2"/>
  <c r="T25133" i="2"/>
  <c r="T25134" i="2"/>
  <c r="T25135" i="2"/>
  <c r="T7612" i="2"/>
  <c r="T25136" i="2"/>
  <c r="T7613" i="2"/>
  <c r="T25137" i="2"/>
  <c r="T7614" i="2"/>
  <c r="T7615" i="2"/>
  <c r="T7616" i="2"/>
  <c r="T7617" i="2"/>
  <c r="T25138" i="2"/>
  <c r="T25139" i="2"/>
  <c r="T25140" i="2"/>
  <c r="T7618" i="2"/>
  <c r="T7619" i="2"/>
  <c r="T7620" i="2"/>
  <c r="T7621" i="2"/>
  <c r="T7622" i="2"/>
  <c r="T7623" i="2"/>
  <c r="T7624" i="2"/>
  <c r="T25141" i="2"/>
  <c r="T25142" i="2"/>
  <c r="T7625" i="2"/>
  <c r="T25143" i="2"/>
  <c r="T7626" i="2"/>
  <c r="T7627" i="2"/>
  <c r="T25144" i="2"/>
  <c r="T25145" i="2"/>
  <c r="T7628" i="2"/>
  <c r="T7629" i="2"/>
  <c r="T7630" i="2"/>
  <c r="T7631" i="2"/>
  <c r="T25146" i="2"/>
  <c r="T25147" i="2"/>
  <c r="T7632" i="2"/>
  <c r="T7633" i="2"/>
  <c r="T7634" i="2"/>
  <c r="T7635" i="2"/>
  <c r="T25148" i="2"/>
  <c r="T7636" i="2"/>
  <c r="T7637" i="2"/>
  <c r="T7638" i="2"/>
  <c r="T7639" i="2"/>
  <c r="T7640" i="2"/>
  <c r="T25149" i="2"/>
  <c r="T25150" i="2"/>
  <c r="T7641" i="2"/>
  <c r="T7642" i="2"/>
  <c r="T7643" i="2"/>
  <c r="T7644" i="2"/>
  <c r="T7645" i="2"/>
  <c r="T25151" i="2"/>
  <c r="T7646" i="2"/>
  <c r="T25152" i="2"/>
  <c r="T25153" i="2"/>
  <c r="T7647" i="2"/>
  <c r="T7648" i="2"/>
  <c r="T7649" i="2"/>
  <c r="T7650" i="2"/>
  <c r="T25154" i="2"/>
  <c r="T25155" i="2"/>
  <c r="T7651" i="2"/>
  <c r="T7652" i="2"/>
  <c r="T7653" i="2"/>
  <c r="T7654" i="2"/>
  <c r="T7655" i="2"/>
  <c r="T7656" i="2"/>
  <c r="T25156" i="2"/>
  <c r="T7657" i="2"/>
  <c r="T7658" i="2"/>
  <c r="T7659" i="2"/>
  <c r="T25157" i="2"/>
  <c r="T7660" i="2"/>
  <c r="T25158" i="2"/>
  <c r="T25159" i="2"/>
  <c r="T25160" i="2"/>
  <c r="T7661" i="2"/>
  <c r="T25161" i="2"/>
  <c r="T25162" i="2"/>
  <c r="T7662" i="2"/>
  <c r="T25163" i="2"/>
  <c r="T7663" i="2"/>
  <c r="T7664" i="2"/>
  <c r="T7665" i="2"/>
  <c r="T25164" i="2"/>
  <c r="T7666" i="2"/>
  <c r="T25165" i="2"/>
  <c r="T7667" i="2"/>
  <c r="T7668" i="2"/>
  <c r="T7669" i="2"/>
  <c r="T7670" i="2"/>
  <c r="T25166" i="2"/>
  <c r="T25167" i="2"/>
  <c r="T25168" i="2"/>
  <c r="T7671" i="2"/>
  <c r="T7672" i="2"/>
  <c r="T25169" i="2"/>
  <c r="T7673" i="2"/>
  <c r="T25170" i="2"/>
  <c r="T7674" i="2"/>
  <c r="T7675" i="2"/>
  <c r="T7676" i="2"/>
  <c r="T7677" i="2"/>
  <c r="T25171" i="2"/>
  <c r="T25172" i="2"/>
  <c r="T7678" i="2"/>
  <c r="T7679" i="2"/>
  <c r="T25173" i="2"/>
  <c r="T25174" i="2"/>
  <c r="T7680" i="2"/>
  <c r="T7681" i="2"/>
  <c r="T7682" i="2"/>
  <c r="T7683" i="2"/>
  <c r="T7684" i="2"/>
  <c r="T25175" i="2"/>
  <c r="T7685" i="2"/>
  <c r="T7686" i="2"/>
  <c r="T25176" i="2"/>
  <c r="T7687" i="2"/>
  <c r="T7688" i="2"/>
  <c r="T7689" i="2"/>
  <c r="T25177" i="2"/>
  <c r="T7690" i="2"/>
  <c r="T7691" i="2"/>
  <c r="T25178" i="2"/>
  <c r="T25179" i="2"/>
  <c r="T7692" i="2"/>
  <c r="T25180" i="2"/>
  <c r="T7693" i="2"/>
  <c r="T7694" i="2"/>
  <c r="T7695" i="2"/>
  <c r="T7696" i="2"/>
  <c r="T25181" i="2"/>
  <c r="T7697" i="2"/>
  <c r="T7698" i="2"/>
  <c r="T7699" i="2"/>
  <c r="T25182" i="2"/>
  <c r="T25183" i="2"/>
  <c r="T7700" i="2"/>
  <c r="T7701" i="2"/>
  <c r="T25184" i="2"/>
  <c r="T7702" i="2"/>
  <c r="T7703" i="2"/>
  <c r="T25185" i="2"/>
  <c r="T25186" i="2"/>
  <c r="T7704" i="2"/>
  <c r="T7705" i="2"/>
  <c r="T25187" i="2"/>
  <c r="T25188" i="2"/>
  <c r="T7706" i="2"/>
  <c r="T7707" i="2"/>
  <c r="T25189" i="2"/>
  <c r="T25190" i="2"/>
  <c r="T25191" i="2"/>
  <c r="T7708" i="2"/>
  <c r="T7709" i="2"/>
  <c r="T7710" i="2"/>
  <c r="T7711" i="2"/>
  <c r="T7712" i="2"/>
  <c r="T25192" i="2"/>
  <c r="T25193" i="2"/>
  <c r="T7713" i="2"/>
  <c r="T7714" i="2"/>
  <c r="T7715" i="2"/>
  <c r="T7716" i="2"/>
  <c r="T25194" i="2"/>
  <c r="T7717" i="2"/>
  <c r="T25195" i="2"/>
  <c r="T7718" i="2"/>
  <c r="T25196" i="2"/>
  <c r="T25197" i="2"/>
  <c r="T25198" i="2"/>
  <c r="T25199" i="2"/>
  <c r="T7719" i="2"/>
  <c r="T7720" i="2"/>
  <c r="T7721" i="2"/>
  <c r="T7722" i="2"/>
  <c r="T7723" i="2"/>
  <c r="T7724" i="2"/>
  <c r="T25200" i="2"/>
  <c r="T25201" i="2"/>
  <c r="T7725" i="2"/>
  <c r="T7726" i="2"/>
  <c r="T7727" i="2"/>
  <c r="T25202" i="2"/>
  <c r="T7728" i="2"/>
  <c r="T7729" i="2"/>
  <c r="T7730" i="2"/>
  <c r="T7731" i="2"/>
  <c r="T25203" i="2"/>
  <c r="T7732" i="2"/>
  <c r="T7733" i="2"/>
  <c r="T7734" i="2"/>
  <c r="T25204" i="2"/>
  <c r="T25205" i="2"/>
  <c r="T7735" i="2"/>
  <c r="T7736" i="2"/>
  <c r="T7737" i="2"/>
  <c r="T7738" i="2"/>
  <c r="T25206" i="2"/>
  <c r="T7739" i="2"/>
  <c r="T7740" i="2"/>
  <c r="T7741" i="2"/>
  <c r="T25207" i="2"/>
  <c r="T25208" i="2"/>
  <c r="T7742" i="2"/>
  <c r="T25209" i="2"/>
  <c r="T25210" i="2"/>
  <c r="T7743" i="2"/>
  <c r="T7744" i="2"/>
  <c r="T7745" i="2"/>
  <c r="T7746" i="2"/>
  <c r="T7747" i="2"/>
  <c r="T7748" i="2"/>
  <c r="T7749" i="2"/>
  <c r="T25211" i="2"/>
  <c r="T25212" i="2"/>
  <c r="T25213" i="2"/>
  <c r="T25214" i="2"/>
  <c r="T7750" i="2"/>
  <c r="T25215" i="2"/>
  <c r="T25216" i="2"/>
  <c r="T7751" i="2"/>
  <c r="T7752" i="2"/>
  <c r="T25217" i="2"/>
  <c r="T25218" i="2"/>
  <c r="T25219" i="2"/>
  <c r="T7753" i="2"/>
  <c r="T7754" i="2"/>
  <c r="T7755" i="2"/>
  <c r="T25220" i="2"/>
  <c r="T7756" i="2"/>
  <c r="T7757" i="2"/>
  <c r="T25221" i="2"/>
  <c r="T25222" i="2"/>
  <c r="T7758" i="2"/>
  <c r="T7759" i="2"/>
  <c r="T7760" i="2"/>
  <c r="T7761" i="2"/>
  <c r="T7762" i="2"/>
  <c r="T7763" i="2"/>
  <c r="T7764" i="2"/>
  <c r="T7765" i="2"/>
  <c r="T25223" i="2"/>
  <c r="T7766" i="2"/>
  <c r="T25224" i="2"/>
  <c r="T25225" i="2"/>
  <c r="T25226" i="2"/>
  <c r="T7767" i="2"/>
  <c r="T7768" i="2"/>
  <c r="T7769" i="2"/>
  <c r="T25227" i="2"/>
  <c r="T25228" i="2"/>
  <c r="T25229" i="2"/>
  <c r="T25230" i="2"/>
  <c r="T25231" i="2"/>
  <c r="T7770" i="2"/>
  <c r="T7771" i="2"/>
  <c r="T7772" i="2"/>
  <c r="T7773" i="2"/>
  <c r="T7774" i="2"/>
  <c r="T7775" i="2"/>
  <c r="T25232" i="2"/>
  <c r="T25233" i="2"/>
  <c r="T25234" i="2"/>
  <c r="T7776" i="2"/>
  <c r="T7777" i="2"/>
  <c r="T25235" i="2"/>
  <c r="T25236" i="2"/>
  <c r="T7778" i="2"/>
  <c r="T7779" i="2"/>
  <c r="T7780" i="2"/>
  <c r="T7781" i="2"/>
  <c r="T25237" i="2"/>
  <c r="T7782" i="2"/>
  <c r="T25238" i="2"/>
  <c r="T7783" i="2"/>
  <c r="T7784" i="2"/>
  <c r="T25239" i="2"/>
  <c r="T25240" i="2"/>
  <c r="T25241" i="2"/>
  <c r="T25242" i="2"/>
  <c r="T25243" i="2"/>
  <c r="T7785" i="2"/>
  <c r="T7786" i="2"/>
  <c r="T7787" i="2"/>
  <c r="T7788" i="2"/>
  <c r="T25244" i="2"/>
  <c r="T7789" i="2"/>
  <c r="T7790" i="2"/>
  <c r="T25245" i="2"/>
  <c r="T7791" i="2"/>
  <c r="T7792" i="2"/>
  <c r="T7793" i="2"/>
  <c r="T7794" i="2"/>
  <c r="T7795" i="2"/>
  <c r="T25246" i="2"/>
  <c r="T7796" i="2"/>
  <c r="T25247" i="2"/>
  <c r="T7797" i="2"/>
  <c r="T7798" i="2"/>
  <c r="T25248" i="2"/>
  <c r="T7799" i="2"/>
  <c r="T7800" i="2"/>
  <c r="T7801" i="2"/>
  <c r="T25249" i="2"/>
  <c r="T25250" i="2"/>
  <c r="T25251" i="2"/>
  <c r="T25252" i="2"/>
  <c r="T7802" i="2"/>
  <c r="T25253" i="2"/>
  <c r="T7803" i="2"/>
  <c r="T7804" i="2"/>
  <c r="T7805" i="2"/>
  <c r="T7806" i="2"/>
  <c r="T25254" i="2"/>
  <c r="T7807" i="2"/>
  <c r="T25255" i="2"/>
  <c r="T7808" i="2"/>
  <c r="T7809" i="2"/>
  <c r="T7810" i="2"/>
  <c r="T25256" i="2"/>
  <c r="T7811" i="2"/>
  <c r="T7812" i="2"/>
  <c r="T7813" i="2"/>
  <c r="T7814" i="2"/>
  <c r="T25257" i="2"/>
  <c r="T7815" i="2"/>
  <c r="T25258" i="2"/>
  <c r="T25259" i="2"/>
  <c r="T7816" i="2"/>
  <c r="T7817" i="2"/>
  <c r="T25260" i="2"/>
  <c r="T25261" i="2"/>
  <c r="T7818" i="2"/>
  <c r="T7819" i="2"/>
  <c r="T25262" i="2"/>
  <c r="T7820" i="2"/>
  <c r="T7821" i="2"/>
  <c r="T25263" i="2"/>
  <c r="T25264" i="2"/>
  <c r="T25265" i="2"/>
  <c r="T25266" i="2"/>
  <c r="T25267" i="2"/>
  <c r="T7822" i="2"/>
  <c r="T7823" i="2"/>
  <c r="T25268" i="2"/>
  <c r="T25269" i="2"/>
  <c r="T25270" i="2"/>
  <c r="T25271" i="2"/>
  <c r="T7824" i="2"/>
  <c r="T7825" i="2"/>
  <c r="T7826" i="2"/>
  <c r="T25272" i="2"/>
  <c r="T7827" i="2"/>
  <c r="T25273" i="2"/>
  <c r="T7828" i="2"/>
  <c r="T7829" i="2"/>
  <c r="T7830" i="2"/>
  <c r="T7831" i="2"/>
  <c r="T25274" i="2"/>
  <c r="T7832" i="2"/>
  <c r="T7833" i="2"/>
  <c r="T7834" i="2"/>
  <c r="T7835" i="2"/>
  <c r="T7836" i="2"/>
  <c r="T7837" i="2"/>
  <c r="T7838" i="2"/>
  <c r="T7839" i="2"/>
  <c r="T7840" i="2"/>
  <c r="T7841" i="2"/>
  <c r="T25275" i="2"/>
  <c r="T7842" i="2"/>
  <c r="T7843" i="2"/>
  <c r="T7844" i="2"/>
  <c r="T7845" i="2"/>
  <c r="T25276" i="2"/>
  <c r="T7846" i="2"/>
  <c r="T7847" i="2"/>
  <c r="T25277" i="2"/>
  <c r="T25278" i="2"/>
  <c r="T7848" i="2"/>
  <c r="T7849" i="2"/>
  <c r="T7850" i="2"/>
  <c r="T7851" i="2"/>
  <c r="T25279" i="2"/>
  <c r="T7852" i="2"/>
  <c r="T7853" i="2"/>
  <c r="T25280" i="2"/>
  <c r="T25281" i="2"/>
  <c r="T25282" i="2"/>
  <c r="T7854" i="2"/>
  <c r="T7855" i="2"/>
  <c r="T7856" i="2"/>
  <c r="T7857" i="2"/>
  <c r="T25283" i="2"/>
  <c r="T7858" i="2"/>
  <c r="T7859" i="2"/>
  <c r="T7860" i="2"/>
  <c r="T7861" i="2"/>
  <c r="T7862" i="2"/>
  <c r="T7863" i="2"/>
  <c r="T25284" i="2"/>
  <c r="T25285" i="2"/>
  <c r="T7864" i="2"/>
  <c r="T7865" i="2"/>
  <c r="T7866" i="2"/>
  <c r="T7867" i="2"/>
  <c r="T25286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25287" i="2"/>
  <c r="T7880" i="2"/>
  <c r="T25288" i="2"/>
  <c r="T25289" i="2"/>
  <c r="T7881" i="2"/>
  <c r="T7882" i="2"/>
  <c r="T7883" i="2"/>
  <c r="T7884" i="2"/>
  <c r="T7885" i="2"/>
  <c r="T7886" i="2"/>
  <c r="T7887" i="2"/>
  <c r="T7888" i="2"/>
  <c r="T25290" i="2"/>
  <c r="T7889" i="2"/>
  <c r="T25291" i="2"/>
  <c r="T7890" i="2"/>
  <c r="T7891" i="2"/>
  <c r="T7892" i="2"/>
  <c r="T7893" i="2"/>
  <c r="T25292" i="2"/>
  <c r="T7894" i="2"/>
  <c r="T25293" i="2"/>
  <c r="T25294" i="2"/>
  <c r="T7895" i="2"/>
  <c r="T25295" i="2"/>
  <c r="T7896" i="2"/>
  <c r="T25296" i="2"/>
  <c r="T25297" i="2"/>
  <c r="T25298" i="2"/>
  <c r="T7897" i="2"/>
  <c r="T7898" i="2"/>
  <c r="T7899" i="2"/>
  <c r="T7900" i="2"/>
  <c r="T7901" i="2"/>
  <c r="T7902" i="2"/>
  <c r="T25299" i="2"/>
  <c r="T7903" i="2"/>
  <c r="T7904" i="2"/>
  <c r="T25300" i="2"/>
  <c r="T7905" i="2"/>
  <c r="T7906" i="2"/>
  <c r="T25301" i="2"/>
  <c r="T25302" i="2"/>
  <c r="T25303" i="2"/>
  <c r="T7907" i="2"/>
  <c r="T7908" i="2"/>
  <c r="T25304" i="2"/>
  <c r="T25305" i="2"/>
  <c r="T7909" i="2"/>
  <c r="T7910" i="2"/>
  <c r="T7911" i="2"/>
  <c r="T7912" i="2"/>
  <c r="T25306" i="2"/>
  <c r="T7913" i="2"/>
  <c r="T7914" i="2"/>
  <c r="T7915" i="2"/>
  <c r="T7916" i="2"/>
  <c r="T7917" i="2"/>
  <c r="T25307" i="2"/>
  <c r="T25308" i="2"/>
  <c r="T7918" i="2"/>
  <c r="T7919" i="2"/>
  <c r="T25309" i="2"/>
  <c r="T25310" i="2"/>
  <c r="T25311" i="2"/>
  <c r="T7920" i="2"/>
  <c r="T7921" i="2"/>
  <c r="T7922" i="2"/>
  <c r="T7923" i="2"/>
  <c r="T25312" i="2"/>
  <c r="T25313" i="2"/>
  <c r="T7924" i="2"/>
  <c r="T7925" i="2"/>
  <c r="T25314" i="2"/>
  <c r="T7926" i="2"/>
  <c r="T25315" i="2"/>
  <c r="T2531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25317" i="2"/>
  <c r="T25318" i="2"/>
  <c r="T7952" i="2"/>
  <c r="T7953" i="2"/>
  <c r="T7954" i="2"/>
  <c r="T7955" i="2"/>
  <c r="T7956" i="2"/>
  <c r="T25319" i="2"/>
  <c r="T7957" i="2"/>
  <c r="T7958" i="2"/>
  <c r="T7959" i="2"/>
  <c r="T25320" i="2"/>
  <c r="T7960" i="2"/>
  <c r="T7961" i="2"/>
  <c r="T7962" i="2"/>
  <c r="T25321" i="2"/>
  <c r="T25322" i="2"/>
  <c r="T7963" i="2"/>
  <c r="T7964" i="2"/>
  <c r="T7965" i="2"/>
  <c r="T7966" i="2"/>
  <c r="T7967" i="2"/>
  <c r="T7968" i="2"/>
  <c r="T7969" i="2"/>
  <c r="T7970" i="2"/>
  <c r="T25323" i="2"/>
  <c r="T7971" i="2"/>
  <c r="T7972" i="2"/>
  <c r="T25324" i="2"/>
  <c r="T7973" i="2"/>
  <c r="T7974" i="2"/>
  <c r="T7975" i="2"/>
  <c r="T7976" i="2"/>
  <c r="T25325" i="2"/>
  <c r="T7977" i="2"/>
  <c r="T7978" i="2"/>
  <c r="T7979" i="2"/>
  <c r="T7980" i="2"/>
  <c r="T7981" i="2"/>
  <c r="T7982" i="2"/>
  <c r="T7983" i="2"/>
  <c r="T25326" i="2"/>
  <c r="T7984" i="2"/>
  <c r="T7985" i="2"/>
  <c r="T25327" i="2"/>
  <c r="T7986" i="2"/>
  <c r="T7987" i="2"/>
  <c r="T25328" i="2"/>
  <c r="T7988" i="2"/>
  <c r="T25329" i="2"/>
  <c r="T7989" i="2"/>
  <c r="T25330" i="2"/>
  <c r="T7990" i="2"/>
  <c r="T25331" i="2"/>
  <c r="T7991" i="2"/>
  <c r="T7992" i="2"/>
  <c r="T7993" i="2"/>
  <c r="T25332" i="2"/>
  <c r="T7994" i="2"/>
  <c r="T25333" i="2"/>
  <c r="T25334" i="2"/>
  <c r="T25335" i="2"/>
  <c r="T25336" i="2"/>
  <c r="T25337" i="2"/>
  <c r="T25338" i="2"/>
  <c r="T7995" i="2"/>
  <c r="T7996" i="2"/>
  <c r="T7997" i="2"/>
  <c r="T7998" i="2"/>
  <c r="T7999" i="2"/>
  <c r="T8000" i="2"/>
  <c r="T8001" i="2"/>
  <c r="T8002" i="2"/>
  <c r="T8003" i="2"/>
  <c r="T25339" i="2"/>
  <c r="T8004" i="2"/>
  <c r="T25340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25341" i="2"/>
  <c r="T25342" i="2"/>
  <c r="T8022" i="2"/>
  <c r="T8023" i="2"/>
  <c r="T8024" i="2"/>
  <c r="T8025" i="2"/>
  <c r="T8026" i="2"/>
  <c r="T8027" i="2"/>
  <c r="T8028" i="2"/>
  <c r="T25343" i="2"/>
  <c r="T8029" i="2"/>
  <c r="T8030" i="2"/>
  <c r="T8031" i="2"/>
  <c r="T25344" i="2"/>
  <c r="T25345" i="2"/>
  <c r="T8032" i="2"/>
  <c r="T25346" i="2"/>
  <c r="T8033" i="2"/>
  <c r="T8034" i="2"/>
  <c r="T8035" i="2"/>
  <c r="T8036" i="2"/>
  <c r="T8037" i="2"/>
  <c r="T8038" i="2"/>
  <c r="T25347" i="2"/>
  <c r="T8039" i="2"/>
  <c r="T8040" i="2"/>
  <c r="T25348" i="2"/>
  <c r="T8041" i="2"/>
  <c r="T8042" i="2"/>
  <c r="T8043" i="2"/>
  <c r="T25349" i="2"/>
  <c r="T8044" i="2"/>
  <c r="T8045" i="2"/>
  <c r="T8046" i="2"/>
  <c r="T8047" i="2"/>
  <c r="T8048" i="2"/>
  <c r="T8049" i="2"/>
  <c r="T8050" i="2"/>
  <c r="T8051" i="2"/>
  <c r="T8052" i="2"/>
  <c r="T8053" i="2"/>
  <c r="T25350" i="2"/>
  <c r="T8054" i="2"/>
  <c r="T8055" i="2"/>
  <c r="T25351" i="2"/>
  <c r="T8056" i="2"/>
  <c r="T25352" i="2"/>
  <c r="T25353" i="2"/>
  <c r="T25354" i="2"/>
  <c r="T8057" i="2"/>
  <c r="T8058" i="2"/>
  <c r="T8059" i="2"/>
  <c r="T8060" i="2"/>
  <c r="T8061" i="2"/>
  <c r="T8062" i="2"/>
  <c r="T8063" i="2"/>
  <c r="T8064" i="2"/>
  <c r="T8065" i="2"/>
  <c r="T25355" i="2"/>
  <c r="T8066" i="2"/>
  <c r="T8067" i="2"/>
  <c r="T8068" i="2"/>
  <c r="T25356" i="2"/>
  <c r="T8069" i="2"/>
  <c r="T8070" i="2"/>
  <c r="T8071" i="2"/>
  <c r="T8072" i="2"/>
  <c r="T8073" i="2"/>
  <c r="T8074" i="2"/>
  <c r="T8075" i="2"/>
  <c r="T8076" i="2"/>
  <c r="T8077" i="2"/>
  <c r="T8078" i="2"/>
  <c r="T25357" i="2"/>
  <c r="T8079" i="2"/>
  <c r="T25358" i="2"/>
  <c r="T25359" i="2"/>
  <c r="T25360" i="2"/>
  <c r="T8080" i="2"/>
  <c r="T8081" i="2"/>
  <c r="T25361" i="2"/>
  <c r="T8082" i="2"/>
  <c r="T8083" i="2"/>
  <c r="T3" i="2"/>
  <c r="W20963" i="2"/>
  <c r="W20971" i="2"/>
  <c r="V21134" i="2"/>
  <c r="W21235" i="2"/>
  <c r="W736" i="2"/>
  <c r="W750" i="2"/>
  <c r="W21471" i="2"/>
  <c r="W21493" i="2"/>
  <c r="W21504" i="2"/>
  <c r="V21505" i="2"/>
  <c r="V21507" i="2"/>
  <c r="W1281" i="2"/>
  <c r="W21914" i="2"/>
  <c r="V22195" i="2"/>
  <c r="W2760" i="2"/>
  <c r="V3032" i="2"/>
  <c r="W22608" i="2"/>
  <c r="V22609" i="2"/>
  <c r="W3742" i="2"/>
  <c r="W22823" i="2"/>
  <c r="W3995" i="2"/>
  <c r="W23312" i="2"/>
  <c r="V5117" i="2"/>
  <c r="W23455" i="2"/>
  <c r="V5930" i="2"/>
  <c r="V5931" i="2"/>
  <c r="W23988" i="2"/>
  <c r="W24200" i="2"/>
  <c r="W24201" i="2"/>
  <c r="W24202" i="2"/>
  <c r="W24203" i="2"/>
  <c r="V24204" i="2"/>
  <c r="W24205" i="2"/>
  <c r="W6272" i="2"/>
  <c r="V6273" i="2"/>
  <c r="W6274" i="2"/>
  <c r="W24206" i="2"/>
  <c r="V6275" i="2"/>
  <c r="W6276" i="2"/>
  <c r="W24207" i="2"/>
  <c r="V24208" i="2"/>
  <c r="W24209" i="2"/>
  <c r="W6277" i="2"/>
  <c r="V6278" i="2"/>
  <c r="W6279" i="2"/>
  <c r="V24210" i="2"/>
  <c r="V24211" i="2"/>
  <c r="W24212" i="2"/>
  <c r="W6305" i="2"/>
  <c r="V6474" i="2"/>
  <c r="W6475" i="2"/>
  <c r="V6476" i="2"/>
  <c r="V6477" i="2"/>
  <c r="W6484" i="2"/>
  <c r="W6492" i="2"/>
  <c r="V6493" i="2"/>
  <c r="W24331" i="2"/>
  <c r="V6494" i="2"/>
  <c r="W24343" i="2"/>
  <c r="W6534" i="2"/>
  <c r="V26296" i="2"/>
  <c r="W26382" i="2"/>
  <c r="V26383" i="2"/>
  <c r="W10679" i="2"/>
  <c r="W27525" i="2"/>
  <c r="W27546" i="2"/>
  <c r="W11856" i="2"/>
  <c r="W27595" i="2"/>
  <c r="W27597" i="2"/>
  <c r="W27655" i="2"/>
  <c r="V11938" i="2"/>
  <c r="W27777" i="2"/>
  <c r="W27816" i="2"/>
  <c r="V27817" i="2"/>
  <c r="W27838" i="2"/>
  <c r="W27857" i="2"/>
  <c r="V12189" i="2"/>
  <c r="W27891" i="2"/>
  <c r="W27902" i="2"/>
  <c r="V27903" i="2"/>
  <c r="W12545" i="2"/>
  <c r="W28010" i="2"/>
  <c r="V28014" i="2"/>
  <c r="W28029" i="2"/>
  <c r="W12584" i="2"/>
  <c r="W28108" i="2"/>
  <c r="W28294" i="2"/>
  <c r="W13331" i="2"/>
  <c r="W28409" i="2"/>
  <c r="W13979" i="2"/>
  <c r="W28886" i="2"/>
  <c r="W14011" i="2"/>
  <c r="W14012" i="2"/>
  <c r="V28903" i="2"/>
  <c r="W29691" i="2"/>
  <c r="V15135" i="2"/>
  <c r="W29706" i="2"/>
  <c r="W29707" i="2"/>
  <c r="W29708" i="2"/>
  <c r="V29709" i="2"/>
  <c r="W15183" i="2"/>
  <c r="W29748" i="2"/>
  <c r="V15419" i="2"/>
  <c r="V30560" i="2"/>
  <c r="W16641" i="2"/>
  <c r="V16953" i="2"/>
  <c r="V30893" i="2"/>
  <c r="W30917" i="2"/>
  <c r="V30918" i="2"/>
  <c r="W30932" i="2"/>
  <c r="W30938" i="2"/>
  <c r="W30976" i="2"/>
  <c r="V30977" i="2"/>
  <c r="V31101" i="2"/>
  <c r="W17505" i="2"/>
  <c r="W31463" i="2"/>
  <c r="W17671" i="2"/>
  <c r="W17747" i="2"/>
  <c r="W31564" i="2"/>
  <c r="W18610" i="2"/>
  <c r="W32222" i="2"/>
  <c r="W32225" i="2"/>
  <c r="W32226" i="2"/>
  <c r="W32228" i="2"/>
  <c r="W18867" i="2"/>
  <c r="W33372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T2" i="2" l="1"/>
</calcChain>
</file>

<file path=xl/sharedStrings.xml><?xml version="1.0" encoding="utf-8"?>
<sst xmlns="http://schemas.openxmlformats.org/spreadsheetml/2006/main" count="67696" uniqueCount="36938">
  <si>
    <t>Avaliação dos modelos de linguagem</t>
  </si>
  <si>
    <t>Número de estados</t>
  </si>
  <si>
    <t>Base</t>
  </si>
  <si>
    <t>MI=8</t>
  </si>
  <si>
    <t>MI=7</t>
  </si>
  <si>
    <t>MI=6</t>
  </si>
  <si>
    <t>Exemplos de MWE</t>
  </si>
  <si>
    <t>MI=9</t>
  </si>
  <si>
    <t>mancha</t>
  </si>
  <si>
    <t>urbana</t>
  </si>
  <si>
    <t>anterior</t>
  </si>
  <si>
    <t>vocação</t>
  </si>
  <si>
    <t>industrial</t>
  </si>
  <si>
    <t>possam</t>
  </si>
  <si>
    <t>cumprir</t>
  </si>
  <si>
    <t>américa</t>
  </si>
  <si>
    <t>iniciaram</t>
  </si>
  <si>
    <t>audaciosos</t>
  </si>
  <si>
    <t>programas</t>
  </si>
  <si>
    <t>ato</t>
  </si>
  <si>
    <t>comprehensive</t>
  </si>
  <si>
    <t>united</t>
  </si>
  <si>
    <t>states</t>
  </si>
  <si>
    <t>banco</t>
  </si>
  <si>
    <t>mundial</t>
  </si>
  <si>
    <t>formaram</t>
  </si>
  <si>
    <t>pollution</t>
  </si>
  <si>
    <t>remediation</t>
  </si>
  <si>
    <t>fund</t>
  </si>
  <si>
    <t>remediações</t>
  </si>
  <si>
    <t>afetarão</t>
  </si>
  <si>
    <t>positivamente</t>
  </si>
  <si>
    <t>políticas</t>
  </si>
  <si>
    <t>públicas</t>
  </si>
  <si>
    <t>casa</t>
  </si>
  <si>
    <t>civil</t>
  </si>
  <si>
    <t>spatial</t>
  </si>
  <si>
    <t>planing</t>
  </si>
  <si>
    <t>descontaminadas</t>
  </si>
  <si>
    <t>urgentemente</t>
  </si>
  <si>
    <t>resolução</t>
  </si>
  <si>
    <t>conama</t>
  </si>
  <si>
    <t>420/09</t>
  </si>
  <si>
    <t>atraso</t>
  </si>
  <si>
    <t>brasileiro</t>
  </si>
  <si>
    <t>ferramentas</t>
  </si>
  <si>
    <t>institucionais</t>
  </si>
  <si>
    <t>atual</t>
  </si>
  <si>
    <t>expansão</t>
  </si>
  <si>
    <t>soil</t>
  </si>
  <si>
    <t>flushing</t>
  </si>
  <si>
    <t>esteja</t>
  </si>
  <si>
    <t>ele</t>
  </si>
  <si>
    <t>consumidos</t>
  </si>
  <si>
    <t>aglomerações</t>
  </si>
  <si>
    <t>humanas</t>
  </si>
  <si>
    <t>combustíveis</t>
  </si>
  <si>
    <t>líquidos</t>
  </si>
  <si>
    <t>associar</t>
  </si>
  <si>
    <t>algum</t>
  </si>
  <si>
    <t>medianamente</t>
  </si>
  <si>
    <t>tóxico</t>
  </si>
  <si>
    <t>leopoldo</t>
  </si>
  <si>
    <t>américo</t>
  </si>
  <si>
    <t>miguez</t>
  </si>
  <si>
    <t>research</t>
  </si>
  <si>
    <t>on</t>
  </si>
  <si>
    <t>cancer</t>
  </si>
  <si>
    <t>toxic</t>
  </si>
  <si>
    <t>substances</t>
  </si>
  <si>
    <t>disease</t>
  </si>
  <si>
    <t>registry</t>
  </si>
  <si>
    <t>relatos</t>
  </si>
  <si>
    <t>acidentais</t>
  </si>
  <si>
    <t>neurologicos</t>
  </si>
  <si>
    <t>reprodutivos</t>
  </si>
  <si>
    <t>light</t>
  </si>
  <si>
    <t>non</t>
  </si>
  <si>
    <t>aquous</t>
  </si>
  <si>
    <t>phase</t>
  </si>
  <si>
    <t>liquid</t>
  </si>
  <si>
    <t>estavam</t>
  </si>
  <si>
    <t>saturados</t>
  </si>
  <si>
    <t>deles</t>
  </si>
  <si>
    <t>implica</t>
  </si>
  <si>
    <t>formam-se</t>
  </si>
  <si>
    <t>pressões</t>
  </si>
  <si>
    <t>praticamente</t>
  </si>
  <si>
    <t>imóveis</t>
  </si>
  <si>
    <t>micro</t>
  </si>
  <si>
    <t>tubulação</t>
  </si>
  <si>
    <t>região</t>
  </si>
  <si>
    <t>circundante</t>
  </si>
  <si>
    <t>curvas</t>
  </si>
  <si>
    <t>denominadas</t>
  </si>
  <si>
    <t>isotermas</t>
  </si>
  <si>
    <t>modelar</t>
  </si>
  <si>
    <t>matematicamente</t>
  </si>
  <si>
    <t>inclinação</t>
  </si>
  <si>
    <t>zero</t>
  </si>
  <si>
    <t>estimar</t>
  </si>
  <si>
    <t>preliminarmente</t>
  </si>
  <si>
    <t>conformações</t>
  </si>
  <si>
    <t>físicas</t>
  </si>
  <si>
    <t>ésteres</t>
  </si>
  <si>
    <t>sulfatados</t>
  </si>
  <si>
    <t>vice</t>
  </si>
  <si>
    <t>versa</t>
  </si>
  <si>
    <t>carregadas</t>
  </si>
  <si>
    <t>eletronegativamente</t>
  </si>
  <si>
    <t>sítios</t>
  </si>
  <si>
    <t>ativos</t>
  </si>
  <si>
    <t>diagrama</t>
  </si>
  <si>
    <t>esquemático</t>
  </si>
  <si>
    <t>[</t>
  </si>
  <si>
    <t>bactéria</t>
  </si>
  <si>
    <t>protozoário</t>
  </si>
  <si>
    <t>ciliado</t>
  </si>
  <si>
    <t>húmus</t>
  </si>
  <si>
    <t>rico</t>
  </si>
  <si>
    <t>agregados</t>
  </si>
  <si>
    <t>heterogêneos</t>
  </si>
  <si>
    <t>estratégias</t>
  </si>
  <si>
    <t>funcionais</t>
  </si>
  <si>
    <t>tornarem-se</t>
  </si>
  <si>
    <t>alimento</t>
  </si>
  <si>
    <t>imediata</t>
  </si>
  <si>
    <t>vizinhança</t>
  </si>
  <si>
    <t>significativas</t>
  </si>
  <si>
    <t>diferenças</t>
  </si>
  <si>
    <t>facilmente</t>
  </si>
  <si>
    <t>biodegradáveis</t>
  </si>
  <si>
    <t>no3</t>
  </si>
  <si>
    <t>feooh</t>
  </si>
  <si>
    <t>so4</t>
  </si>
  <si>
    <t>estruturas</t>
  </si>
  <si>
    <t>moleculares</t>
  </si>
  <si>
    <t>necessárias</t>
  </si>
  <si>
    <t>recursos</t>
  </si>
  <si>
    <t>limitados</t>
  </si>
  <si>
    <t>sistemas</t>
  </si>
  <si>
    <t>fechados</t>
  </si>
  <si>
    <t>relativamente</t>
  </si>
  <si>
    <t>simples</t>
  </si>
  <si>
    <t>terminal</t>
  </si>
  <si>
    <t>fragment</t>
  </si>
  <si>
    <t>length</t>
  </si>
  <si>
    <t>polymorphism</t>
  </si>
  <si>
    <t>denaturing</t>
  </si>
  <si>
    <t>gradient</t>
  </si>
  <si>
    <t>gel</t>
  </si>
  <si>
    <t>electrophoresis</t>
  </si>
  <si>
    <t>polymerase</t>
  </si>
  <si>
    <t>chain</t>
  </si>
  <si>
    <t>reaction</t>
  </si>
  <si>
    <t>preocupações</t>
  </si>
  <si>
    <t>levantadas</t>
  </si>
  <si>
    <t>particularmente</t>
  </si>
  <si>
    <t>di-hidrodióis</t>
  </si>
  <si>
    <t>potencialmente</t>
  </si>
  <si>
    <t>localizados</t>
  </si>
  <si>
    <t>embora</t>
  </si>
  <si>
    <t>apresentem</t>
  </si>
  <si>
    <t>subseqüentes</t>
  </si>
  <si>
    <t>ordens</t>
  </si>
  <si>
    <t>conseguem</t>
  </si>
  <si>
    <t>absorver</t>
  </si>
  <si>
    <t>polímeros</t>
  </si>
  <si>
    <t>extracelulares</t>
  </si>
  <si>
    <t>responsáveis</t>
  </si>
  <si>
    <t>ambientais</t>
  </si>
  <si>
    <t>posteriores</t>
  </si>
  <si>
    <t>limitada</t>
  </si>
  <si>
    <t>economicamente</t>
  </si>
  <si>
    <t>toxidade</t>
  </si>
  <si>
    <t>advinda</t>
  </si>
  <si>
    <t>progressivamente</t>
  </si>
  <si>
    <t>inibida</t>
  </si>
  <si>
    <t>polychloride</t>
  </si>
  <si>
    <t>biphenyl</t>
  </si>
  <si>
    <t>hpas</t>
  </si>
  <si>
    <t>passaram</t>
  </si>
  <si>
    <t>akopal</t>
  </si>
  <si>
    <t>n-300</t>
  </si>
  <si>
    <t>obserevações</t>
  </si>
  <si>
    <t>degração</t>
  </si>
  <si>
    <t>observações</t>
  </si>
  <si>
    <t>crescento</t>
  </si>
  <si>
    <t>helicoidal</t>
  </si>
  <si>
    <t>essas</t>
  </si>
  <si>
    <t>pequenos</t>
  </si>
  <si>
    <t>condicionado</t>
  </si>
  <si>
    <t>reportado</t>
  </si>
  <si>
    <t>respectivos</t>
  </si>
  <si>
    <t>contra</t>
  </si>
  <si>
    <t>ficaram</t>
  </si>
  <si>
    <t>razoavelmente</t>
  </si>
  <si>
    <t>biológicas</t>
  </si>
  <si>
    <t>dessa</t>
  </si>
  <si>
    <t>àquelas</t>
  </si>
  <si>
    <t>seriam</t>
  </si>
  <si>
    <t>reduzidas</t>
  </si>
  <si>
    <t>residencial</t>
  </si>
  <si>
    <t>situações</t>
  </si>
  <si>
    <t>provocadas</t>
  </si>
  <si>
    <t>geram</t>
  </si>
  <si>
    <t>conflitos</t>
  </si>
  <si>
    <t>esses</t>
  </si>
  <si>
    <t>ganharam</t>
  </si>
  <si>
    <t>importância</t>
  </si>
  <si>
    <t>environmental</t>
  </si>
  <si>
    <t>response</t>
  </si>
  <si>
    <t>and</t>
  </si>
  <si>
    <t>liability</t>
  </si>
  <si>
    <t>federal</t>
  </si>
  <si>
    <t>norte-americana</t>
  </si>
  <si>
    <t>protection</t>
  </si>
  <si>
    <t>agency</t>
  </si>
  <si>
    <t>tecnologias</t>
  </si>
  <si>
    <t>aplicáveis</t>
  </si>
  <si>
    <t>indústrias</t>
  </si>
  <si>
    <t>químicas</t>
  </si>
  <si>
    <t>agências</t>
  </si>
  <si>
    <t>governamentais</t>
  </si>
  <si>
    <t>global</t>
  </si>
  <si>
    <t>ministry</t>
  </si>
  <si>
    <t>of</t>
  </si>
  <si>
    <t>housing</t>
  </si>
  <si>
    <t>níveis</t>
  </si>
  <si>
    <t>setor</t>
  </si>
  <si>
    <t>privado</t>
  </si>
  <si>
    <t>agência</t>
  </si>
  <si>
    <t>européia</t>
  </si>
  <si>
    <t>encontrar</t>
  </si>
  <si>
    <t>meios</t>
  </si>
  <si>
    <t>principio</t>
  </si>
  <si>
    <t>básico</t>
  </si>
  <si>
    <t>poluidor</t>
  </si>
  <si>
    <t>pagador</t>
  </si>
  <si>
    <t>governo</t>
  </si>
  <si>
    <t>responsabiliza-se</t>
  </si>
  <si>
    <t>fundos</t>
  </si>
  <si>
    <t>específicos</t>
  </si>
  <si>
    <t>política</t>
  </si>
  <si>
    <t>nacional</t>
  </si>
  <si>
    <t>imobiliário</t>
  </si>
  <si>
    <t>grandes</t>
  </si>
  <si>
    <t>cidades</t>
  </si>
  <si>
    <t>transformar</t>
  </si>
  <si>
    <t>esse</t>
  </si>
  <si>
    <t>foco</t>
  </si>
  <si>
    <t>acelerar</t>
  </si>
  <si>
    <t>atividade</t>
  </si>
  <si>
    <t>microbiológica</t>
  </si>
  <si>
    <t>períodos</t>
  </si>
  <si>
    <t>curtos</t>
  </si>
  <si>
    <t>há</t>
  </si>
  <si>
    <t>sinergia</t>
  </si>
  <si>
    <t>combustível</t>
  </si>
  <si>
    <t>encontra-se</t>
  </si>
  <si>
    <t>amplamente</t>
  </si>
  <si>
    <t>espalhado</t>
  </si>
  <si>
    <t>território</t>
  </si>
  <si>
    <t>estatística</t>
  </si>
  <si>
    <t>numérica</t>
  </si>
  <si>
    <t>fundamental</t>
  </si>
  <si>
    <t>parâmetro</t>
  </si>
  <si>
    <t>médio</t>
  </si>
  <si>
    <t>prazo</t>
  </si>
  <si>
    <t>continuará</t>
  </si>
  <si>
    <t>contribuindo</t>
  </si>
  <si>
    <t>caracterização</t>
  </si>
  <si>
    <t>físico-química</t>
  </si>
  <si>
    <t>derivado</t>
  </si>
  <si>
    <t>constituído</t>
  </si>
  <si>
    <t>basicamente</t>
  </si>
  <si>
    <t>básicas</t>
  </si>
  <si>
    <t>descritas</t>
  </si>
  <si>
    <t>odor</t>
  </si>
  <si>
    <t>forte</t>
  </si>
  <si>
    <t>específico</t>
  </si>
  <si>
    <t>dependerá</t>
  </si>
  <si>
    <t>fração</t>
  </si>
  <si>
    <t>molar</t>
  </si>
  <si>
    <t>químicos</t>
  </si>
  <si>
    <t>caracterizados</t>
  </si>
  <si>
    <t>international</t>
  </si>
  <si>
    <t>perfis</t>
  </si>
  <si>
    <t>toxicológicos</t>
  </si>
  <si>
    <t>for</t>
  </si>
  <si>
    <t>iarc</t>
  </si>
  <si>
    <t>classificou</t>
  </si>
  <si>
    <t>classifica</t>
  </si>
  <si>
    <t>subterrâneo</t>
  </si>
  <si>
    <t>motivou</t>
  </si>
  <si>
    <t>feto</t>
  </si>
  <si>
    <t>dermico</t>
  </si>
  <si>
    <t>inalação</t>
  </si>
  <si>
    <t>oral</t>
  </si>
  <si>
    <t>acenaftileno</t>
  </si>
  <si>
    <t>acenafteno</t>
  </si>
  <si>
    <t>fluoreno</t>
  </si>
  <si>
    <t>antraceno</t>
  </si>
  <si>
    <t>criseno</t>
  </si>
  <si>
    <t>bastante</t>
  </si>
  <si>
    <t>dispersa</t>
  </si>
  <si>
    <t>migração</t>
  </si>
  <si>
    <t>vertical</t>
  </si>
  <si>
    <t>líquido</t>
  </si>
  <si>
    <t>imiscível</t>
  </si>
  <si>
    <t>lençol</t>
  </si>
  <si>
    <t>freático</t>
  </si>
  <si>
    <t>ocasiona</t>
  </si>
  <si>
    <t>anteriormente</t>
  </si>
  <si>
    <t>descritos</t>
  </si>
  <si>
    <t>ocorrem</t>
  </si>
  <si>
    <t>próximos</t>
  </si>
  <si>
    <t>capítulos</t>
  </si>
  <si>
    <t>darcy</t>
  </si>
  <si>
    <t>formulou</t>
  </si>
  <si>
    <t>porosos</t>
  </si>
  <si>
    <t>gradiente</t>
  </si>
  <si>
    <t>hidráulico</t>
  </si>
  <si>
    <t>seção</t>
  </si>
  <si>
    <t>transversal</t>
  </si>
  <si>
    <t>desses</t>
  </si>
  <si>
    <t>conhecimentos</t>
  </si>
  <si>
    <t>aquele</t>
  </si>
  <si>
    <t>previsto</t>
  </si>
  <si>
    <t>d_x0019_</t>
  </si>
  <si>
    <t>água</t>
  </si>
  <si>
    <t>desce</t>
  </si>
  <si>
    <t>poro</t>
  </si>
  <si>
    <t>adjacente</t>
  </si>
  <si>
    <t>numero</t>
  </si>
  <si>
    <t>bond</t>
  </si>
  <si>
    <t>força</t>
  </si>
  <si>
    <t>gravitacional</t>
  </si>
  <si>
    <t>raio</t>
  </si>
  <si>
    <t>representativo</t>
  </si>
  <si>
    <t>números</t>
  </si>
  <si>
    <t>fina</t>
  </si>
  <si>
    <t>camada</t>
  </si>
  <si>
    <t>freundlich</t>
  </si>
  <si>
    <t>descreve</t>
  </si>
  <si>
    <t>s1</t>
  </si>
  <si>
    <t>substâncias</t>
  </si>
  <si>
    <t>húmicas</t>
  </si>
  <si>
    <t>pah</t>
  </si>
  <si>
    <t>onde</t>
  </si>
  <si>
    <t>ignorado</t>
  </si>
  <si>
    <t>nesta</t>
  </si>
  <si>
    <t>simplificação</t>
  </si>
  <si>
    <t>comercialmente</t>
  </si>
  <si>
    <t>incluem</t>
  </si>
  <si>
    <t>produzidos</t>
  </si>
  <si>
    <t>quimicamente</t>
  </si>
  <si>
    <t>micelar</t>
  </si>
  <si>
    <t>crítica</t>
  </si>
  <si>
    <t>formam</t>
  </si>
  <si>
    <t>pontes</t>
  </si>
  <si>
    <t>interfaces</t>
  </si>
  <si>
    <t>reduz</t>
  </si>
  <si>
    <t>propriedades</t>
  </si>
  <si>
    <t>únicas</t>
  </si>
  <si>
    <t>pequenas</t>
  </si>
  <si>
    <t>bolhas</t>
  </si>
  <si>
    <t>liquido</t>
  </si>
  <si>
    <t>predominante</t>
  </si>
  <si>
    <t>termodinamicamente</t>
  </si>
  <si>
    <t>estável</t>
  </si>
  <si>
    <t>última</t>
  </si>
  <si>
    <t>situação</t>
  </si>
  <si>
    <t>ocorrência</t>
  </si>
  <si>
    <t>destas</t>
  </si>
  <si>
    <t>formações</t>
  </si>
  <si>
    <t>tensões</t>
  </si>
  <si>
    <t>interfaciais</t>
  </si>
  <si>
    <t>exercida</t>
  </si>
  <si>
    <t>mostradas</t>
  </si>
  <si>
    <t>aditivos</t>
  </si>
  <si>
    <t>monoméricos</t>
  </si>
  <si>
    <t>está</t>
  </si>
  <si>
    <t>aprisionada</t>
  </si>
  <si>
    <t>atuando</t>
  </si>
  <si>
    <t>prioritariamente</t>
  </si>
  <si>
    <t>poços</t>
  </si>
  <si>
    <t>parcial</t>
  </si>
  <si>
    <t>totalmente</t>
  </si>
  <si>
    <t>penetrantes</t>
  </si>
  <si>
    <t>capilaridade</t>
  </si>
  <si>
    <t>predominam</t>
  </si>
  <si>
    <t>fraca</t>
  </si>
  <si>
    <t>correspondência</t>
  </si>
  <si>
    <t>difícil</t>
  </si>
  <si>
    <t>reproduzir</t>
  </si>
  <si>
    <t>tais</t>
  </si>
  <si>
    <t>sólido</t>
  </si>
  <si>
    <t>sorver</t>
  </si>
  <si>
    <t>nem</t>
  </si>
  <si>
    <t>sempre</t>
  </si>
  <si>
    <t>previsibilidade</t>
  </si>
  <si>
    <t>vasta</t>
  </si>
  <si>
    <t>ecologia</t>
  </si>
  <si>
    <t>gradualmente</t>
  </si>
  <si>
    <t>transformados</t>
  </si>
  <si>
    <t>variados</t>
  </si>
  <si>
    <t>componentes</t>
  </si>
  <si>
    <t>complexa</t>
  </si>
  <si>
    <t>matriz</t>
  </si>
  <si>
    <t>física</t>
  </si>
  <si>
    <t>atualmente</t>
  </si>
  <si>
    <t>sabe-se</t>
  </si>
  <si>
    <t>transformam</t>
  </si>
  <si>
    <t>efetivamente</t>
  </si>
  <si>
    <t>dessas</t>
  </si>
  <si>
    <t>comunidades</t>
  </si>
  <si>
    <t>alcoóis</t>
  </si>
  <si>
    <t>exemplos</t>
  </si>
  <si>
    <t>rota</t>
  </si>
  <si>
    <t>metabólica</t>
  </si>
  <si>
    <t>nenhuma</t>
  </si>
  <si>
    <t>espécie</t>
  </si>
  <si>
    <t>degrada</t>
  </si>
  <si>
    <t>completamente</t>
  </si>
  <si>
    <t>nenhum</t>
  </si>
  <si>
    <t>disponibilidade</t>
  </si>
  <si>
    <t>reduzida</t>
  </si>
  <si>
    <t>respiração</t>
  </si>
  <si>
    <t>aeróbia</t>
  </si>
  <si>
    <t>comumente</t>
  </si>
  <si>
    <t>usados</t>
  </si>
  <si>
    <t>envolvem</t>
  </si>
  <si>
    <t>misturas</t>
  </si>
  <si>
    <t>unidades</t>
  </si>
  <si>
    <t>formadoras</t>
  </si>
  <si>
    <t>alcanos</t>
  </si>
  <si>
    <t>ramificados</t>
  </si>
  <si>
    <t>material</t>
  </si>
  <si>
    <t>genético</t>
  </si>
  <si>
    <t>sedimentos</t>
  </si>
  <si>
    <t>sugerem</t>
  </si>
  <si>
    <t>hidrocarbonoclásticos</t>
  </si>
  <si>
    <t>dentro</t>
  </si>
  <si>
    <t>reconhecidamente</t>
  </si>
  <si>
    <t>degradadoras</t>
  </si>
  <si>
    <t>meia</t>
  </si>
  <si>
    <t>vida</t>
  </si>
  <si>
    <t>estudada</t>
  </si>
  <si>
    <t>lipídicos</t>
  </si>
  <si>
    <t>impactos</t>
  </si>
  <si>
    <t>mundialmente</t>
  </si>
  <si>
    <t>difundida</t>
  </si>
  <si>
    <t>biodegração</t>
  </si>
  <si>
    <t>dependem</t>
  </si>
  <si>
    <t>consórcios</t>
  </si>
  <si>
    <t>microbianos</t>
  </si>
  <si>
    <t>pseudomonas</t>
  </si>
  <si>
    <t>aeruginosa</t>
  </si>
  <si>
    <t>motivo</t>
  </si>
  <si>
    <t>claro</t>
  </si>
  <si>
    <t>sp</t>
  </si>
  <si>
    <t>sapogenat</t>
  </si>
  <si>
    <t>t-300</t>
  </si>
  <si>
    <t>autores</t>
  </si>
  <si>
    <t>estabelecer</t>
  </si>
  <si>
    <t>/</t>
  </si>
  <si>
    <t>variou</t>
  </si>
  <si>
    <t>terreno</t>
  </si>
  <si>
    <t>decidiu-se</t>
  </si>
  <si>
    <t>executar</t>
  </si>
  <si>
    <t>sondaterra</t>
  </si>
  <si>
    <t>@</t>
  </si>
  <si>
    <t>anéis</t>
  </si>
  <si>
    <t>metálicos</t>
  </si>
  <si>
    <t>filme</t>
  </si>
  <si>
    <t>plástico</t>
  </si>
  <si>
    <t>liner</t>
  </si>
  <si>
    <t>descartável</t>
  </si>
  <si>
    <t>recipiente</t>
  </si>
  <si>
    <t>térmico</t>
  </si>
  <si>
    <t>resfriado</t>
  </si>
  <si>
    <t>htp</t>
  </si>
  <si>
    <t>fracionado</t>
  </si>
  <si>
    <t>g/cm³</t>
  </si>
  <si>
    <t>vazios</t>
  </si>
  <si>
    <t>obteve-se</t>
  </si>
  <si>
    <t>consideravelmente</t>
  </si>
  <si>
    <t>heterogêneo</t>
  </si>
  <si>
    <t>alguma</t>
  </si>
  <si>
    <t>característica</t>
  </si>
  <si>
    <t>qualquer</t>
  </si>
  <si>
    <t>interferência</t>
  </si>
  <si>
    <t>pedras</t>
  </si>
  <si>
    <t>porosas</t>
  </si>
  <si>
    <t>central</t>
  </si>
  <si>
    <t>peças</t>
  </si>
  <si>
    <t>circular</t>
  </si>
  <si>
    <t>vazada</t>
  </si>
  <si>
    <t>utilizou-se</t>
  </si>
  <si>
    <t>fita</t>
  </si>
  <si>
    <t>materiais</t>
  </si>
  <si>
    <t>limpos</t>
  </si>
  <si>
    <t>porosidades</t>
  </si>
  <si>
    <t>médias</t>
  </si>
  <si>
    <t>posição</t>
  </si>
  <si>
    <t>horizontal</t>
  </si>
  <si>
    <t>balanço</t>
  </si>
  <si>
    <t>utilizaram-se</t>
  </si>
  <si>
    <t>modificações</t>
  </si>
  <si>
    <t>apresentadas</t>
  </si>
  <si>
    <t>continha</t>
  </si>
  <si>
    <t>poderia</t>
  </si>
  <si>
    <t>gerar</t>
  </si>
  <si>
    <t>sulfato</t>
  </si>
  <si>
    <t>amônio</t>
  </si>
  <si>
    <t>determinados</t>
  </si>
  <si>
    <t>reagentes</t>
  </si>
  <si>
    <t>necessários</t>
  </si>
  <si>
    <t>anômalo</t>
  </si>
  <si>
    <t>observado</t>
  </si>
  <si>
    <t>gás</t>
  </si>
  <si>
    <t>carbônico</t>
  </si>
  <si>
    <t>avaliada</t>
  </si>
  <si>
    <t>semanalmente</t>
  </si>
  <si>
    <t>carbonato</t>
  </si>
  <si>
    <t>*2</t>
  </si>
  <si>
    <t>limites</t>
  </si>
  <si>
    <t>detectáveis</t>
  </si>
  <si>
    <t>limite</t>
  </si>
  <si>
    <t>máximo</t>
  </si>
  <si>
    <t>triplicata</t>
  </si>
  <si>
    <t>uns</t>
  </si>
  <si>
    <t>suficiente</t>
  </si>
  <si>
    <t>homogeneidade</t>
  </si>
  <si>
    <t>massas</t>
  </si>
  <si>
    <t>acumuladas</t>
  </si>
  <si>
    <t>quase</t>
  </si>
  <si>
    <t>todo</t>
  </si>
  <si>
    <t>degradações</t>
  </si>
  <si>
    <t>ligeiramente</t>
  </si>
  <si>
    <t>inferiores</t>
  </si>
  <si>
    <t>correspondentes</t>
  </si>
  <si>
    <t>estatísticas</t>
  </si>
  <si>
    <t>realista</t>
  </si>
  <si>
    <t>acarreta</t>
  </si>
  <si>
    <t>assemelham</t>
  </si>
  <si>
    <t>culturas</t>
  </si>
  <si>
    <t>bacterianas</t>
  </si>
  <si>
    <t>discutido</t>
  </si>
  <si>
    <t>mostrou-se</t>
  </si>
  <si>
    <t>verdadeira</t>
  </si>
  <si>
    <t>claramente</t>
  </si>
  <si>
    <t>governado</t>
  </si>
  <si>
    <t>regiões</t>
  </si>
  <si>
    <t>tropicais</t>
  </si>
  <si>
    <t>organização</t>
  </si>
  <si>
    <t>desse</t>
  </si>
  <si>
    <t>conhecimento</t>
  </si>
  <si>
    <t>futuras</t>
  </si>
  <si>
    <t>investigações</t>
  </si>
  <si>
    <t>matéria</t>
  </si>
  <si>
    <t>orgânica</t>
  </si>
  <si>
    <t>ml</t>
  </si>
  <si>
    <t>5ª</t>
  </si>
  <si>
    <t>iniciaram-se</t>
  </si>
  <si>
    <t>algumas</t>
  </si>
  <si>
    <t>alterações</t>
  </si>
  <si>
    <t>análise</t>
  </si>
  <si>
    <t>quantitativa</t>
  </si>
  <si>
    <t>aos</t>
  </si>
  <si>
    <t>demais</t>
  </si>
  <si>
    <t>metabolitos</t>
  </si>
  <si>
    <t>apresentam</t>
  </si>
  <si>
    <t>inter-relações</t>
  </si>
  <si>
    <t>aproximadamente</t>
  </si>
  <si>
    <t>70g</t>
  </si>
  <si>
    <t>celular</t>
  </si>
  <si>
    <t>resultante</t>
  </si>
  <si>
    <t>certo</t>
  </si>
  <si>
    <t>grupo</t>
  </si>
  <si>
    <t>consolidaram</t>
  </si>
  <si>
    <t>esta</t>
  </si>
  <si>
    <t>contaminações</t>
  </si>
  <si>
    <t>provocam</t>
  </si>
  <si>
    <t>contendo</t>
  </si>
  <si>
    <t>partículas</t>
  </si>
  <si>
    <t>correspondem</t>
  </si>
  <si>
    <t>dados</t>
  </si>
  <si>
    <t>geotécnicos</t>
  </si>
  <si>
    <t>degradado</t>
  </si>
  <si>
    <t>fica</t>
  </si>
  <si>
    <t>desvio</t>
  </si>
  <si>
    <t>padrão</t>
  </si>
  <si>
    <t>energia</t>
  </si>
  <si>
    <t>elétrica</t>
  </si>
  <si>
    <t>demanda</t>
  </si>
  <si>
    <t>troca</t>
  </si>
  <si>
    <t>estudo</t>
  </si>
  <si>
    <t>utilizou</t>
  </si>
  <si>
    <t>imóvel</t>
  </si>
  <si>
    <t>fluidos</t>
  </si>
  <si>
    <t>percolantes</t>
  </si>
  <si>
    <t>existente</t>
  </si>
  <si>
    <t>interesse</t>
  </si>
  <si>
    <t>ambiental</t>
  </si>
  <si>
    <t>membrana</t>
  </si>
  <si>
    <t>menos</t>
  </si>
  <si>
    <t>acentuado</t>
  </si>
  <si>
    <t>biodisponiveis</t>
  </si>
  <si>
    <t>densa</t>
  </si>
  <si>
    <t>densos</t>
  </si>
  <si>
    <t>suscetíveis</t>
  </si>
  <si>
    <t>nc</t>
  </si>
  <si>
    <t>consiste</t>
  </si>
  <si>
    <t>novamente</t>
  </si>
  <si>
    <t>enxágue</t>
  </si>
  <si>
    <t>primário</t>
  </si>
  <si>
    <t>pelas</t>
  </si>
  <si>
    <t>permeabilidade</t>
  </si>
  <si>
    <t>relativa</t>
  </si>
  <si>
    <t>porção</t>
  </si>
  <si>
    <t>hidrofílica</t>
  </si>
  <si>
    <t>hidrofóbica</t>
  </si>
  <si>
    <t>pouco</t>
  </si>
  <si>
    <t>prático</t>
  </si>
  <si>
    <t>processos</t>
  </si>
  <si>
    <t>envolvidos</t>
  </si>
  <si>
    <t>essenciais</t>
  </si>
  <si>
    <t>físico-quimicos</t>
  </si>
  <si>
    <t>representam</t>
  </si>
  <si>
    <t>responsável</t>
  </si>
  <si>
    <t>sólidas</t>
  </si>
  <si>
    <t>substratos</t>
  </si>
  <si>
    <t>inicialmente</t>
  </si>
  <si>
    <t>ks</t>
  </si>
  <si>
    <t>usepa</t>
  </si>
  <si>
    <t>6010c</t>
  </si>
  <si>
    <t>8260b</t>
  </si>
  <si>
    <t>8270d</t>
  </si>
  <si>
    <t>1n</t>
  </si>
  <si>
    <t>átomos</t>
  </si>
  <si>
    <t>6ª</t>
  </si>
  <si>
    <t>água/óleo</t>
  </si>
  <si>
    <t>ficar</t>
  </si>
  <si>
    <t>andrews</t>
  </si>
  <si>
    <t>haldane</t>
  </si>
  <si>
    <t>fluoranteno</t>
  </si>
  <si>
    <t>biota</t>
  </si>
  <si>
    <t>típica</t>
  </si>
  <si>
    <t>demonstrou</t>
  </si>
  <si>
    <t>compactados</t>
  </si>
  <si>
    <t>demonstraram</t>
  </si>
  <si>
    <t>correlação</t>
  </si>
  <si>
    <t>linear</t>
  </si>
  <si>
    <t>cujos</t>
  </si>
  <si>
    <t>poros</t>
  </si>
  <si>
    <t>cumpriu</t>
  </si>
  <si>
    <t>seu</t>
  </si>
  <si>
    <t>exatamente</t>
  </si>
  <si>
    <t>determinar</t>
  </si>
  <si>
    <t>prioridades</t>
  </si>
  <si>
    <t>quantos</t>
  </si>
  <si>
    <t>escala</t>
  </si>
  <si>
    <t>laboratorial</t>
  </si>
  <si>
    <t>essa</t>
  </si>
  <si>
    <t>estrutura</t>
  </si>
  <si>
    <t>estão</t>
  </si>
  <si>
    <t>básica</t>
  </si>
  <si>
    <t>molhabilidade</t>
  </si>
  <si>
    <t>realizar</t>
  </si>
  <si>
    <t>impede</t>
  </si>
  <si>
    <t>sejam</t>
  </si>
  <si>
    <t>orgânica/água</t>
  </si>
  <si>
    <t>microbiota</t>
  </si>
  <si>
    <t>adaptada</t>
  </si>
  <si>
    <t>microrganismos</t>
  </si>
  <si>
    <t>metabolizarem</t>
  </si>
  <si>
    <t>decorre</t>
  </si>
  <si>
    <t>mineralizada</t>
  </si>
  <si>
    <t>papel</t>
  </si>
  <si>
    <t>alumínio</t>
  </si>
  <si>
    <t>percentual</t>
  </si>
  <si>
    <t>acumulado</t>
  </si>
  <si>
    <t>precedido</t>
  </si>
  <si>
    <t>capilares</t>
  </si>
  <si>
    <t>efetivos</t>
  </si>
  <si>
    <t>possui</t>
  </si>
  <si>
    <t>primeiros</t>
  </si>
  <si>
    <t>dias</t>
  </si>
  <si>
    <t>acumulo</t>
  </si>
  <si>
    <t>interior</t>
  </si>
  <si>
    <t>tipicamente</t>
  </si>
  <si>
    <t>descrito</t>
  </si>
  <si>
    <t>tiveram</t>
  </si>
  <si>
    <t>medidas</t>
  </si>
  <si>
    <t>peso</t>
  </si>
  <si>
    <t>molecular</t>
  </si>
  <si>
    <t>cho</t>
  </si>
  <si>
    <t>7ª</t>
  </si>
  <si>
    <t>água/ar</t>
  </si>
  <si>
    <t>facilitam</t>
  </si>
  <si>
    <t>apresentaram</t>
  </si>
  <si>
    <t>estilimulação</t>
  </si>
  <si>
    <t>artificial</t>
  </si>
  <si>
    <t>e/ou</t>
  </si>
  <si>
    <t>base</t>
  </si>
  <si>
    <t>seca</t>
  </si>
  <si>
    <t>células</t>
  </si>
  <si>
    <t>adjacentes</t>
  </si>
  <si>
    <t>comparando-se</t>
  </si>
  <si>
    <t>suas</t>
  </si>
  <si>
    <t>constatação</t>
  </si>
  <si>
    <t>importante</t>
  </si>
  <si>
    <t>dada</t>
  </si>
  <si>
    <t>população</t>
  </si>
  <si>
    <t>deixando</t>
  </si>
  <si>
    <t>livre</t>
  </si>
  <si>
    <t>microbiana</t>
  </si>
  <si>
    <t>elevada</t>
  </si>
  <si>
    <t>produção</t>
  </si>
  <si>
    <t>ensaio</t>
  </si>
  <si>
    <t>então</t>
  </si>
  <si>
    <t>colocada</t>
  </si>
  <si>
    <t>era</t>
  </si>
  <si>
    <t>retirada</t>
  </si>
  <si>
    <t>extrapolação</t>
  </si>
  <si>
    <t>tem</t>
  </si>
  <si>
    <t>fases</t>
  </si>
  <si>
    <t>citadas</t>
  </si>
  <si>
    <t>fluidas</t>
  </si>
  <si>
    <t>fungos</t>
  </si>
  <si>
    <t>saprofíticos</t>
  </si>
  <si>
    <t>tanto</t>
  </si>
  <si>
    <t>identificar</t>
  </si>
  <si>
    <t>possíveis</t>
  </si>
  <si>
    <t>in</t>
  </si>
  <si>
    <t>situ</t>
  </si>
  <si>
    <t>vitro</t>
  </si>
  <si>
    <t>adsorvidos</t>
  </si>
  <si>
    <t>lei</t>
  </si>
  <si>
    <t>macro</t>
  </si>
  <si>
    <t>nutrientes</t>
  </si>
  <si>
    <t>melhor</t>
  </si>
  <si>
    <t>distribuição</t>
  </si>
  <si>
    <t>microbiano</t>
  </si>
  <si>
    <t>?</t>
  </si>
  <si>
    <t>necessário</t>
  </si>
  <si>
    <t>adicionar</t>
  </si>
  <si>
    <t>nível</t>
  </si>
  <si>
    <t>novel</t>
  </si>
  <si>
    <t>ii</t>
  </si>
  <si>
    <t>outras</t>
  </si>
  <si>
    <t>formas</t>
  </si>
  <si>
    <t>países</t>
  </si>
  <si>
    <t>considerados</t>
  </si>
  <si>
    <t>podendo</t>
  </si>
  <si>
    <t>chegar</t>
  </si>
  <si>
    <t>pode-se</t>
  </si>
  <si>
    <t>correlacionar</t>
  </si>
  <si>
    <t>esperar</t>
  </si>
  <si>
    <t>inibidores</t>
  </si>
  <si>
    <t>pureza</t>
  </si>
  <si>
    <t>visou</t>
  </si>
  <si>
    <t>realizado</t>
  </si>
  <si>
    <t>teve</t>
  </si>
  <si>
    <t>seres</t>
  </si>
  <si>
    <t>humanos</t>
  </si>
  <si>
    <t>sido</t>
  </si>
  <si>
    <t>aceita</t>
  </si>
  <si>
    <t>somente</t>
  </si>
  <si>
    <t>provaram</t>
  </si>
  <si>
    <t>uso</t>
  </si>
  <si>
    <t>utilizadas</t>
  </si>
  <si>
    <t>vaporização</t>
  </si>
  <si>
    <t>preferencial</t>
  </si>
  <si>
    <t>viscosidade</t>
  </si>
  <si>
    <t>dinâmica</t>
  </si>
  <si>
    <t>retida</t>
  </si>
  <si>
    <t>benzo</t>
  </si>
  <si>
    <t>mariotte</t>
  </si>
  <si>
    <t>adaptado</t>
  </si>
  <si>
    <t>novas</t>
  </si>
  <si>
    <t>tween</t>
  </si>
  <si>
    <t>gramas</t>
  </si>
  <si>
    <t>µm</t>
  </si>
  <si>
    <t>agregam</t>
  </si>
  <si>
    <t>formando</t>
  </si>
  <si>
    <t>aprofundada</t>
  </si>
  <si>
    <t>desta</t>
  </si>
  <si>
    <t>aromáticos</t>
  </si>
  <si>
    <t>fundidos</t>
  </si>
  <si>
    <t>atingir</t>
  </si>
  <si>
    <t>características</t>
  </si>
  <si>
    <t>conforme</t>
  </si>
  <si>
    <t>determina</t>
  </si>
  <si>
    <t>ilustra</t>
  </si>
  <si>
    <t>denominado</t>
  </si>
  <si>
    <t>sorção</t>
  </si>
  <si>
    <t>desenvolvimento</t>
  </si>
  <si>
    <t>territorial</t>
  </si>
  <si>
    <t>estado</t>
  </si>
  <si>
    <t>legislar</t>
  </si>
  <si>
    <t>estes</t>
  </si>
  <si>
    <t>ficou</t>
  </si>
  <si>
    <t>abaixo</t>
  </si>
  <si>
    <t>funil</t>
  </si>
  <si>
    <t>inferior</t>
  </si>
  <si>
    <t>inversamente</t>
  </si>
  <si>
    <t>proporcional</t>
  </si>
  <si>
    <t>investidos</t>
  </si>
  <si>
    <t>nitrogênio</t>
  </si>
  <si>
    <t>kjeldahl</t>
  </si>
  <si>
    <t>policíclicos</t>
  </si>
  <si>
    <t>ponto</t>
  </si>
  <si>
    <t>selecionado</t>
  </si>
  <si>
    <t>receptor</t>
  </si>
  <si>
    <t>final</t>
  </si>
  <si>
    <t>solventes</t>
  </si>
  <si>
    <t>três</t>
  </si>
  <si>
    <t>aspectos</t>
  </si>
  <si>
    <t>mecanismos</t>
  </si>
  <si>
    <t>vezes</t>
  </si>
  <si>
    <t>conflitantes</t>
  </si>
  <si>
    <t>dependentes</t>
  </si>
  <si>
    <t>visem</t>
  </si>
  <si>
    <t>investigar</t>
  </si>
  <si>
    <t>comunidade</t>
  </si>
  <si>
    <t>múltiplos</t>
  </si>
  <si>
    <t>*</t>
  </si>
  <si>
    <t>fhcl</t>
  </si>
  <si>
    <t>metro</t>
  </si>
  <si>
    <t>milhões</t>
  </si>
  <si>
    <t>absorção</t>
  </si>
  <si>
    <t>direta</t>
  </si>
  <si>
    <t>aceptor</t>
  </si>
  <si>
    <t>acionar</t>
  </si>
  <si>
    <t>rotas</t>
  </si>
  <si>
    <t>adsorção</t>
  </si>
  <si>
    <t>competitiva</t>
  </si>
  <si>
    <t>diretamente</t>
  </si>
  <si>
    <t>afirmar</t>
  </si>
  <si>
    <t>tal</t>
  </si>
  <si>
    <t>lineares</t>
  </si>
  <si>
    <t>alteração</t>
  </si>
  <si>
    <t>antrópica</t>
  </si>
  <si>
    <t>aparentemente</t>
  </si>
  <si>
    <t>limitou-se</t>
  </si>
  <si>
    <t>apresentar</t>
  </si>
  <si>
    <t>dezenas</t>
  </si>
  <si>
    <t>apresentava</t>
  </si>
  <si>
    <t>risco</t>
  </si>
  <si>
    <t>aqueles</t>
  </si>
  <si>
    <t>capazes</t>
  </si>
  <si>
    <t>avançado</t>
  </si>
  <si>
    <t>dentre</t>
  </si>
  <si>
    <t>biomoleculares</t>
  </si>
  <si>
    <t>permitem</t>
  </si>
  <si>
    <t>cadeias</t>
  </si>
  <si>
    <t>apolares</t>
  </si>
  <si>
    <t>intrínseca</t>
  </si>
  <si>
    <t>certos</t>
  </si>
  <si>
    <t>intermediários</t>
  </si>
  <si>
    <t>coluna</t>
  </si>
  <si>
    <t>proporcionou</t>
  </si>
  <si>
    <t>constituem</t>
  </si>
  <si>
    <t>organizar</t>
  </si>
  <si>
    <t>preferencialmente</t>
  </si>
  <si>
    <t>degradar</t>
  </si>
  <si>
    <t>eles</t>
  </si>
  <si>
    <t>desenvolvido</t>
  </si>
  <si>
    <t>especialmente</t>
  </si>
  <si>
    <t>devem</t>
  </si>
  <si>
    <t>diâmetro</t>
  </si>
  <si>
    <t>igual</t>
  </si>
  <si>
    <t>diversas</t>
  </si>
  <si>
    <t>equações</t>
  </si>
  <si>
    <t>ela</t>
  </si>
  <si>
    <t>leve</t>
  </si>
  <si>
    <t>transmite</t>
  </si>
  <si>
    <t>conhecidamente</t>
  </si>
  <si>
    <t>espécies</t>
  </si>
  <si>
    <t>apresentada</t>
  </si>
  <si>
    <t>estas</t>
  </si>
  <si>
    <t>estudados</t>
  </si>
  <si>
    <t>independentemente</t>
  </si>
  <si>
    <t>evitando</t>
  </si>
  <si>
    <t>experimental</t>
  </si>
  <si>
    <t>deste</t>
  </si>
  <si>
    <t>experimentos</t>
  </si>
  <si>
    <t>extraem</t>
  </si>
  <si>
    <t>fator</t>
  </si>
  <si>
    <t>crucial</t>
  </si>
  <si>
    <t>limitante</t>
  </si>
  <si>
    <t>fatores</t>
  </si>
  <si>
    <t>positivos</t>
  </si>
  <si>
    <t>glóbulos</t>
  </si>
  <si>
    <t>aprisionados</t>
  </si>
  <si>
    <t>limitações</t>
  </si>
  <si>
    <t>variações</t>
  </si>
  <si>
    <t>1412-56</t>
  </si>
  <si>
    <t>investigação</t>
  </si>
  <si>
    <t>isto</t>
  </si>
  <si>
    <t>porque</t>
  </si>
  <si>
    <t>torna</t>
  </si>
  <si>
    <t>manuseio</t>
  </si>
  <si>
    <t>naturalmente</t>
  </si>
  <si>
    <t>modelo</t>
  </si>
  <si>
    <t>cinético</t>
  </si>
  <si>
    <t>ordenado</t>
  </si>
  <si>
    <t>montada</t>
  </si>
  <si>
    <t>mostrou</t>
  </si>
  <si>
    <t>adaptados</t>
  </si>
  <si>
    <t>estimulo</t>
  </si>
  <si>
    <t>notável</t>
  </si>
  <si>
    <t>filtro</t>
  </si>
  <si>
    <t>permite</t>
  </si>
  <si>
    <t>dividir</t>
  </si>
  <si>
    <t>simplificar</t>
  </si>
  <si>
    <t>pesquisas</t>
  </si>
  <si>
    <t>relativas</t>
  </si>
  <si>
    <t>totais</t>
  </si>
  <si>
    <t>consistem</t>
  </si>
  <si>
    <t>utilizar</t>
  </si>
  <si>
    <t>formada</t>
  </si>
  <si>
    <t>produto</t>
  </si>
  <si>
    <t>inflamável</t>
  </si>
  <si>
    <t>rapidamente</t>
  </si>
  <si>
    <t>homogeneizado</t>
  </si>
  <si>
    <t>reagindo</t>
  </si>
  <si>
    <t>remediar</t>
  </si>
  <si>
    <t>respirométrico</t>
  </si>
  <si>
    <t>aplicado</t>
  </si>
  <si>
    <t>metabólicas</t>
  </si>
  <si>
    <t>segundo</t>
  </si>
  <si>
    <t>zaman</t>
  </si>
  <si>
    <t>seria</t>
  </si>
  <si>
    <t>todos</t>
  </si>
  <si>
    <t>pahs</t>
  </si>
  <si>
    <t>explicado</t>
  </si>
  <si>
    <t>trabalho</t>
  </si>
  <si>
    <t>investiga</t>
  </si>
  <si>
    <t>tudo</t>
  </si>
  <si>
    <t>depende</t>
  </si>
  <si>
    <t>úmido</t>
  </si>
  <si>
    <t>correspondente</t>
  </si>
  <si>
    <t>única</t>
  </si>
  <si>
    <t>utilizaram</t>
  </si>
  <si>
    <t>biossurfactantes</t>
  </si>
  <si>
    <t>valor</t>
  </si>
  <si>
    <t>simular</t>
  </si>
  <si>
    <t>g/l</t>
  </si>
  <si>
    <t>ácidos</t>
  </si>
  <si>
    <t>fúlvico</t>
  </si>
  <si>
    <t>fúlvicos</t>
  </si>
  <si>
    <t>graxos</t>
  </si>
  <si>
    <t>húmicos</t>
  </si>
  <si>
    <t>ambientes</t>
  </si>
  <si>
    <t>anel</t>
  </si>
  <si>
    <t>metálico</t>
  </si>
  <si>
    <t>aniônicos</t>
  </si>
  <si>
    <t>estimularam</t>
  </si>
  <si>
    <t>biofilmes</t>
  </si>
  <si>
    <t>bacterianos</t>
  </si>
  <si>
    <t>comprovadamente</t>
  </si>
  <si>
    <t>carcinogênico</t>
  </si>
  <si>
    <t>cientifica</t>
  </si>
  <si>
    <t>constituir</t>
  </si>
  <si>
    <t>crédito</t>
  </si>
  <si>
    <t>conhecido</t>
  </si>
  <si>
    <t>creosoto</t>
  </si>
  <si>
    <t>contém</t>
  </si>
  <si>
    <t>fornecidos</t>
  </si>
  <si>
    <t>destilada</t>
  </si>
  <si>
    <t>adicionada</t>
  </si>
  <si>
    <t>consumida</t>
  </si>
  <si>
    <t>estar</t>
  </si>
  <si>
    <t>ligadas</t>
  </si>
  <si>
    <t>preso</t>
  </si>
  <si>
    <t>provocando</t>
  </si>
  <si>
    <t>existem</t>
  </si>
  <si>
    <t>fossem</t>
  </si>
  <si>
    <t>adicionados</t>
  </si>
  <si>
    <t>separadamente</t>
  </si>
  <si>
    <t>ficasse</t>
  </si>
  <si>
    <t>neste</t>
  </si>
  <si>
    <t>último</t>
  </si>
  <si>
    <t>obtida</t>
  </si>
  <si>
    <t>experimentalmente</t>
  </si>
  <si>
    <t>obtidos</t>
  </si>
  <si>
    <t>concluiu-se</t>
  </si>
  <si>
    <t>parece</t>
  </si>
  <si>
    <t>ter</t>
  </si>
  <si>
    <t>partição</t>
  </si>
  <si>
    <t>octanol/água</t>
  </si>
  <si>
    <t>solo/água</t>
  </si>
  <si>
    <t>minerais</t>
  </si>
  <si>
    <t>flutuações</t>
  </si>
  <si>
    <t>populações</t>
  </si>
  <si>
    <t>provavelmente</t>
  </si>
  <si>
    <t>difundidas</t>
  </si>
  <si>
    <t>solúvel</t>
  </si>
  <si>
    <t>produzir</t>
  </si>
  <si>
    <t>insuficientes</t>
  </si>
  <si>
    <t>provocar</t>
  </si>
  <si>
    <t>riscos</t>
  </si>
  <si>
    <t>quantificação</t>
  </si>
  <si>
    <t>diferiram</t>
  </si>
  <si>
    <t>removeu</t>
  </si>
  <si>
    <t>saúde</t>
  </si>
  <si>
    <t>humana</t>
  </si>
  <si>
    <t>pública</t>
  </si>
  <si>
    <t>soluções</t>
  </si>
  <si>
    <t>pesquisadas</t>
  </si>
  <si>
    <t>têm</t>
  </si>
  <si>
    <t>revelado</t>
  </si>
  <si>
    <t>demonstrado</t>
  </si>
  <si>
    <t>eclodido</t>
  </si>
  <si>
    <t>ocorrido</t>
  </si>
  <si>
    <t>teste</t>
  </si>
  <si>
    <t>tornando-se</t>
  </si>
  <si>
    <t>µ=</t>
  </si>
  <si>
    <t>283/1999</t>
  </si>
  <si>
    <t>estabelece</t>
  </si>
  <si>
    <t>aceptores</t>
  </si>
  <si>
    <t>finais</t>
  </si>
  <si>
    <t>alfonic</t>
  </si>
  <si>
    <t>810-60</t>
  </si>
  <si>
    <t>pa</t>
  </si>
  <si>
    <t>expostas</t>
  </si>
  <si>
    <t>avaliações</t>
  </si>
  <si>
    <t>preliminares</t>
  </si>
  <si>
    <t>específicas</t>
  </si>
  <si>
    <t>concentra</t>
  </si>
  <si>
    <t>capaz</t>
  </si>
  <si>
    <t>consequente</t>
  </si>
  <si>
    <t>manutenção</t>
  </si>
  <si>
    <t>conter</t>
  </si>
  <si>
    <t>vários</t>
  </si>
  <si>
    <t>corpo</t>
  </si>
  <si>
    <t>degradados</t>
  </si>
  <si>
    <t>cometabolicamente</t>
  </si>
  <si>
    <t>derramamento</t>
  </si>
  <si>
    <t>próximo</t>
  </si>
  <si>
    <t>devidamente</t>
  </si>
  <si>
    <t>pesado</t>
  </si>
  <si>
    <t>diversos</t>
  </si>
  <si>
    <t>ecossistemas</t>
  </si>
  <si>
    <t>poluídos</t>
  </si>
  <si>
    <t>efluente</t>
  </si>
  <si>
    <t>drenado</t>
  </si>
  <si>
    <t>enzimas</t>
  </si>
  <si>
    <t>fundamentais</t>
  </si>
  <si>
    <t>escoa</t>
  </si>
  <si>
    <t>pelos</t>
  </si>
  <si>
    <t>estados</t>
  </si>
  <si>
    <t>unidos</t>
  </si>
  <si>
    <t>exaustiva</t>
  </si>
  <si>
    <t>vem</t>
  </si>
  <si>
    <t>aderidas</t>
  </si>
  <si>
    <t>geralmente</t>
  </si>
  <si>
    <t>usado</t>
  </si>
  <si>
    <t>social</t>
  </si>
  <si>
    <t>impossibilidade</t>
  </si>
  <si>
    <t>financeira</t>
  </si>
  <si>
    <t>mecânica</t>
  </si>
  <si>
    <t>investigada</t>
  </si>
  <si>
    <t>intensidade</t>
  </si>
  <si>
    <t>iônica</t>
  </si>
  <si>
    <t>liberados</t>
  </si>
  <si>
    <t>tende</t>
  </si>
  <si>
    <t>marca</t>
  </si>
  <si>
    <t>cinética</t>
  </si>
  <si>
    <t>envolvida</t>
  </si>
  <si>
    <t>microorganismo</t>
  </si>
  <si>
    <t>outro</t>
  </si>
  <si>
    <t>armazenou</t>
  </si>
  <si>
    <t>aspecto</t>
  </si>
  <si>
    <t>país</t>
  </si>
  <si>
    <t>considerado</t>
  </si>
  <si>
    <t>pedra</t>
  </si>
  <si>
    <t>porosa</t>
  </si>
  <si>
    <t>pireno</t>
  </si>
  <si>
    <t>indeno</t>
  </si>
  <si>
    <t>aumenta</t>
  </si>
  <si>
    <t>necessita-se</t>
  </si>
  <si>
    <t>correlações</t>
  </si>
  <si>
    <t>origens</t>
  </si>
  <si>
    <t>predominantemente</t>
  </si>
  <si>
    <t>mineral</t>
  </si>
  <si>
    <t>produtos</t>
  </si>
  <si>
    <t>própria</t>
  </si>
  <si>
    <t>mols</t>
  </si>
  <si>
    <t>quão</t>
  </si>
  <si>
    <t>representar</t>
  </si>
  <si>
    <t>negativos</t>
  </si>
  <si>
    <t>resultado</t>
  </si>
  <si>
    <t>permitiu</t>
  </si>
  <si>
    <t>será</t>
  </si>
  <si>
    <t>analisado</t>
  </si>
  <si>
    <t>serem</t>
  </si>
  <si>
    <t>cultiváveis</t>
  </si>
  <si>
    <t>remediadas</t>
  </si>
  <si>
    <t>máximas</t>
  </si>
  <si>
    <t>tendência</t>
  </si>
  <si>
    <t>clara</t>
  </si>
  <si>
    <t>tivesse</t>
  </si>
  <si>
    <t>trado</t>
  </si>
  <si>
    <t>variável</t>
  </si>
  <si>
    <t>usualmente</t>
  </si>
  <si>
    <t>considerada</t>
  </si>
  <si>
    <t>utilizados</t>
  </si>
  <si>
    <t>seqüencialmente</t>
  </si>
  <si>
    <t>tamanhos</t>
  </si>
  <si>
    <t>''</t>
  </si>
  <si>
    <t>minutos</t>
  </si>
  <si>
    <t>acentuada</t>
  </si>
  <si>
    <t>nas</t>
  </si>
  <si>
    <t>adicionou-se</t>
  </si>
  <si>
    <t>hcl</t>
  </si>
  <si>
    <t>alguns</t>
  </si>
  <si>
    <t>cátions</t>
  </si>
  <si>
    <t>pesquisadores</t>
  </si>
  <si>
    <t>após</t>
  </si>
  <si>
    <t>composição</t>
  </si>
  <si>
    <t>controlar</t>
  </si>
  <si>
    <t>densidade</t>
  </si>
  <si>
    <t>média</t>
  </si>
  <si>
    <t>deve</t>
  </si>
  <si>
    <t>aumentar</t>
  </si>
  <si>
    <t>distribuir</t>
  </si>
  <si>
    <t>durou</t>
  </si>
  <si>
    <t>vapor</t>
  </si>
  <si>
    <t>micelas</t>
  </si>
  <si>
    <t>gerados</t>
  </si>
  <si>
    <t>hidrofóbicos</t>
  </si>
  <si>
    <t>iônicos</t>
  </si>
  <si>
    <t>mobilidade</t>
  </si>
  <si>
    <t>natural</t>
  </si>
  <si>
    <t>ultimas</t>
  </si>
  <si>
    <t>ocorrer</t>
  </si>
  <si>
    <t>vazão</t>
  </si>
  <si>
    <t>especifica</t>
  </si>
  <si>
    <t>técnicas</t>
  </si>
  <si>
    <t>áreas</t>
  </si>
  <si>
    <t>contaminadas</t>
  </si>
  <si>
    <t>aumente</t>
  </si>
  <si>
    <t>sua</t>
  </si>
  <si>
    <t>desde</t>
  </si>
  <si>
    <t>conhecida</t>
  </si>
  <si>
    <t>melhorar</t>
  </si>
  <si>
    <t>removido</t>
  </si>
  <si>
    <t>utilizado</t>
  </si>
  <si>
    <t>saturação</t>
  </si>
  <si>
    <t>acúmulo</t>
  </si>
  <si>
    <t>criação</t>
  </si>
  <si>
    <t>eficácia</t>
  </si>
  <si>
    <t>estabilidade</t>
  </si>
  <si>
    <t>origem</t>
  </si>
  <si>
    <t>tenha</t>
  </si>
  <si>
    <t>consistiu</t>
  </si>
  <si>
    <t>co2</t>
  </si>
  <si>
    <t>produzida</t>
  </si>
  <si>
    <t>considerações</t>
  </si>
  <si>
    <t>análises</t>
  </si>
  <si>
    <t>sobre</t>
  </si>
  <si>
    <t>podem</t>
  </si>
  <si>
    <t>r</t>
  </si>
  <si>
    <t>u</t>
  </si>
  <si>
    <t>real</t>
  </si>
  <si>
    <t>capacidade</t>
  </si>
  <si>
    <t>realizadas</t>
  </si>
  <si>
    <t>sondagem</t>
  </si>
  <si>
    <t>ss-02</t>
  </si>
  <si>
    <t>taxa</t>
  </si>
  <si>
    <t>específica</t>
  </si>
  <si>
    <t>solos</t>
  </si>
  <si>
    <t>contaminados</t>
  </si>
  <si>
    <t>composto</t>
  </si>
  <si>
    <t>químico</t>
  </si>
  <si>
    <t>sorvido</t>
  </si>
  <si>
    <t>proveniente</t>
  </si>
  <si>
    <t>curva</t>
  </si>
  <si>
    <t>estimada</t>
  </si>
  <si>
    <t>através</t>
  </si>
  <si>
    <t>muitas</t>
  </si>
  <si>
    <t>tensão</t>
  </si>
  <si>
    <t>interfacial</t>
  </si>
  <si>
    <t>anos</t>
  </si>
  <si>
    <t>tempo</t>
  </si>
  <si>
    <t>animais</t>
  </si>
  <si>
    <t>às</t>
  </si>
  <si>
    <t>observadas</t>
  </si>
  <si>
    <t>baixo</t>
  </si>
  <si>
    <t>grau</t>
  </si>
  <si>
    <t>compilação</t>
  </si>
  <si>
    <t>realizada</t>
  </si>
  <si>
    <t>emulsão</t>
  </si>
  <si>
    <t>ensaios</t>
  </si>
  <si>
    <t>laboratoriais</t>
  </si>
  <si>
    <t>prévios</t>
  </si>
  <si>
    <t>respirométricos</t>
  </si>
  <si>
    <t>reduzir</t>
  </si>
  <si>
    <t>haja</t>
  </si>
  <si>
    <t>houve</t>
  </si>
  <si>
    <t>durante</t>
  </si>
  <si>
    <t>magnitude</t>
  </si>
  <si>
    <t>provoca</t>
  </si>
  <si>
    <t>modelos</t>
  </si>
  <si>
    <t>poluentes</t>
  </si>
  <si>
    <t>menores</t>
  </si>
  <si>
    <t>posterior</t>
  </si>
  <si>
    <t>biorremediação</t>
  </si>
  <si>
    <t>previamente</t>
  </si>
  <si>
    <t>sorvida</t>
  </si>
  <si>
    <t>principalmente</t>
  </si>
  <si>
    <t>descrita</t>
  </si>
  <si>
    <t>tóxicos</t>
  </si>
  <si>
    <t>presença</t>
  </si>
  <si>
    <t>aquoso</t>
  </si>
  <si>
    <t>submetidas</t>
  </si>
  <si>
    <t>tabela</t>
  </si>
  <si>
    <t>exposto</t>
  </si>
  <si>
    <t>d</t>
  </si>
  <si>
    <t>últimos</t>
  </si>
  <si>
    <t>único</t>
  </si>
  <si>
    <t>substrato</t>
  </si>
  <si>
    <t>varia</t>
  </si>
  <si>
    <t>volume</t>
  </si>
  <si>
    <t>meta</t>
  </si>
  <si>
    <t>zona</t>
  </si>
  <si>
    <t>vadosa</t>
  </si>
  <si>
    <t>aumentando</t>
  </si>
  <si>
    <t>assim</t>
  </si>
  <si>
    <t>dois</t>
  </si>
  <si>
    <t>biosurfactantes</t>
  </si>
  <si>
    <t>funis</t>
  </si>
  <si>
    <t>estabelecendo-se</t>
  </si>
  <si>
    <t>fenantreno</t>
  </si>
  <si>
    <t>veio</t>
  </si>
  <si>
    <t>forma</t>
  </si>
  <si>
    <t>consistente</t>
  </si>
  <si>
    <t>grosseira</t>
  </si>
  <si>
    <t>indireta</t>
  </si>
  <si>
    <t>inversa</t>
  </si>
  <si>
    <t>havendo</t>
  </si>
  <si>
    <t>impossibilitando</t>
  </si>
  <si>
    <t>instante</t>
  </si>
  <si>
    <t>inicial</t>
  </si>
  <si>
    <t>totalizando</t>
  </si>
  <si>
    <t>crescimento</t>
  </si>
  <si>
    <t>cm</t>
  </si>
  <si>
    <t>acima</t>
  </si>
  <si>
    <t>visa</t>
  </si>
  <si>
    <t>avaliar</t>
  </si>
  <si>
    <t>já</t>
  </si>
  <si>
    <t>apresentou</t>
  </si>
  <si>
    <t>razoável</t>
  </si>
  <si>
    <t>biodegradada</t>
  </si>
  <si>
    <t>acumulada</t>
  </si>
  <si>
    <t>superficial</t>
  </si>
  <si>
    <t>significativamente</t>
  </si>
  <si>
    <t>influência</t>
  </si>
  <si>
    <t>demonstram</t>
  </si>
  <si>
    <t>significativa</t>
  </si>
  <si>
    <t>fluido</t>
  </si>
  <si>
    <t>posteriormente</t>
  </si>
  <si>
    <t>função</t>
  </si>
  <si>
    <t>lnapl</t>
  </si>
  <si>
    <t>interage</t>
  </si>
  <si>
    <t>muito</t>
  </si>
  <si>
    <t>baixa</t>
  </si>
  <si>
    <t>complexo</t>
  </si>
  <si>
    <t>partes</t>
  </si>
  <si>
    <t>principais</t>
  </si>
  <si>
    <t>profunda</t>
  </si>
  <si>
    <t>scna</t>
  </si>
  <si>
    <t>consistência</t>
  </si>
  <si>
    <t>heterogeneidade</t>
  </si>
  <si>
    <t>solubilidade</t>
  </si>
  <si>
    <t>efetiva</t>
  </si>
  <si>
    <t>eficazes</t>
  </si>
  <si>
    <t>ml/min</t>
  </si>
  <si>
    <t>degradadas</t>
  </si>
  <si>
    <t>industriais</t>
  </si>
  <si>
    <t>carga</t>
  </si>
  <si>
    <t>hidráulica</t>
  </si>
  <si>
    <t>consome</t>
  </si>
  <si>
    <t>faz</t>
  </si>
  <si>
    <t>produzidas</t>
  </si>
  <si>
    <t>produzido</t>
  </si>
  <si>
    <t>este</t>
  </si>
  <si>
    <t>neutralizam</t>
  </si>
  <si>
    <t>realizaram-se</t>
  </si>
  <si>
    <t>também</t>
  </si>
  <si>
    <t>bilhões</t>
  </si>
  <si>
    <t>3ª</t>
  </si>
  <si>
    <t>deionizada</t>
  </si>
  <si>
    <t>seguida</t>
  </si>
  <si>
    <t>embrapa</t>
  </si>
  <si>
    <t>evitar</t>
  </si>
  <si>
    <t>quais</t>
  </si>
  <si>
    <t>horas</t>
  </si>
  <si>
    <t>amostragem</t>
  </si>
  <si>
    <t>indeformada</t>
  </si>
  <si>
    <t>química</t>
  </si>
  <si>
    <t>casos</t>
  </si>
  <si>
    <t>área</t>
  </si>
  <si>
    <t>bem</t>
  </si>
  <si>
    <t>biomassa</t>
  </si>
  <si>
    <t>catiônicos</t>
  </si>
  <si>
    <t>conclusão</t>
  </si>
  <si>
    <t>contato</t>
  </si>
  <si>
    <t>direto</t>
  </si>
  <si>
    <t>disponível</t>
  </si>
  <si>
    <t>geotécnicas</t>
  </si>
  <si>
    <t>hoje</t>
  </si>
  <si>
    <t>logo</t>
  </si>
  <si>
    <t>antes</t>
  </si>
  <si>
    <t>mantivesse</t>
  </si>
  <si>
    <t>constante</t>
  </si>
  <si>
    <t>napl</t>
  </si>
  <si>
    <t>orgânico</t>
  </si>
  <si>
    <t>petrobrás</t>
  </si>
  <si>
    <t>polares</t>
  </si>
  <si>
    <t>polar</t>
  </si>
  <si>
    <t>possivelmente</t>
  </si>
  <si>
    <t>sorvidos</t>
  </si>
  <si>
    <t>superfície</t>
  </si>
  <si>
    <t>exposta</t>
  </si>
  <si>
    <t>sólida</t>
  </si>
  <si>
    <t>comportamento</t>
  </si>
  <si>
    <t>microbiológico</t>
  </si>
  <si>
    <t>resultou</t>
  </si>
  <si>
    <t>típico</t>
  </si>
  <si>
    <t>diferentes</t>
  </si>
  <si>
    <t>capacidades</t>
  </si>
  <si>
    <t>graus</t>
  </si>
  <si>
    <t>organismos</t>
  </si>
  <si>
    <t>ligam</t>
  </si>
  <si>
    <t>n</t>
  </si>
  <si>
    <t>desejada</t>
  </si>
  <si>
    <t>nbr</t>
  </si>
  <si>
    <t>possível</t>
  </si>
  <si>
    <t>acompanhar</t>
  </si>
  <si>
    <t>concluir</t>
  </si>
  <si>
    <t>confirmar</t>
  </si>
  <si>
    <t>isolar</t>
  </si>
  <si>
    <t>prever</t>
  </si>
  <si>
    <t>secar</t>
  </si>
  <si>
    <t>relação</t>
  </si>
  <si>
    <t>empírica</t>
  </si>
  <si>
    <t>submetidos</t>
  </si>
  <si>
    <t>respirômetros</t>
  </si>
  <si>
    <t>lavados</t>
  </si>
  <si>
    <t>utilizada</t>
  </si>
  <si>
    <t>apoiar</t>
  </si>
  <si>
    <t>até</t>
  </si>
  <si>
    <t>apresentavam</t>
  </si>
  <si>
    <t>ar</t>
  </si>
  <si>
    <t>entra</t>
  </si>
  <si>
    <t>bactérias</t>
  </si>
  <si>
    <t>isoladas</t>
  </si>
  <si>
    <t>c</t>
  </si>
  <si>
    <t>degradada</t>
  </si>
  <si>
    <t>cadastradas</t>
  </si>
  <si>
    <t>distribuídas</t>
  </si>
  <si>
    <t>registradas</t>
  </si>
  <si>
    <t>relacionados</t>
  </si>
  <si>
    <t>diferente</t>
  </si>
  <si>
    <t>apresentados</t>
  </si>
  <si>
    <t>disponíveis</t>
  </si>
  <si>
    <t>favorável</t>
  </si>
  <si>
    <t>capilar</t>
  </si>
  <si>
    <t>infiltração</t>
  </si>
  <si>
    <t>próximas</t>
  </si>
  <si>
    <t>manteve</t>
  </si>
  <si>
    <t>monod</t>
  </si>
  <si>
    <t>norma</t>
  </si>
  <si>
    <t>aplicada</t>
  </si>
  <si>
    <t>número</t>
  </si>
  <si>
    <t>objetivo</t>
  </si>
  <si>
    <t>geral</t>
  </si>
  <si>
    <t>ordem</t>
  </si>
  <si>
    <t>calculado</t>
  </si>
  <si>
    <t>pressão</t>
  </si>
  <si>
    <t>contaminada</t>
  </si>
  <si>
    <t>sondagens</t>
  </si>
  <si>
    <t>ss-01</t>
  </si>
  <si>
    <t>principal</t>
  </si>
  <si>
    <t>composta</t>
  </si>
  <si>
    <t>pelo</t>
  </si>
  <si>
    <t>condição</t>
  </si>
  <si>
    <t>positiva</t>
  </si>
  <si>
    <t>equação</t>
  </si>
  <si>
    <t>exponencial</t>
  </si>
  <si>
    <t>inconclusivo</t>
  </si>
  <si>
    <t>x</t>
  </si>
  <si>
    <t>interrompido</t>
  </si>
  <si>
    <t>quando</t>
  </si>
  <si>
    <t>sistema</t>
  </si>
  <si>
    <t>aquos</t>
  </si>
  <si>
    <t>solo-água</t>
  </si>
  <si>
    <t>motivos</t>
  </si>
  <si>
    <t>primeiras</t>
  </si>
  <si>
    <t>semanas</t>
  </si>
  <si>
    <t>10ª</t>
  </si>
  <si>
    <t>alto</t>
  </si>
  <si>
    <t>apenas</t>
  </si>
  <si>
    <t>chamada</t>
  </si>
  <si>
    <t>condições</t>
  </si>
  <si>
    <t>aeróbias</t>
  </si>
  <si>
    <t>considera</t>
  </si>
  <si>
    <t>cot</t>
  </si>
  <si>
    <t>dadas</t>
  </si>
  <si>
    <t>promover</t>
  </si>
  <si>
    <t>inoculação</t>
  </si>
  <si>
    <t>determinou-se</t>
  </si>
  <si>
    <t>haver</t>
  </si>
  <si>
    <t>infiltra</t>
  </si>
  <si>
    <t>apresenta</t>
  </si>
  <si>
    <t>óleo/água</t>
  </si>
  <si>
    <t>isso</t>
  </si>
  <si>
    <t>parâmetros</t>
  </si>
  <si>
    <t>cinéticos</t>
  </si>
  <si>
    <t>filmes</t>
  </si>
  <si>
    <t>observar</t>
  </si>
  <si>
    <t>altamente</t>
  </si>
  <si>
    <t>qual</t>
  </si>
  <si>
    <t>relacionado</t>
  </si>
  <si>
    <t>aplicadas</t>
  </si>
  <si>
    <t>desenvolvidos</t>
  </si>
  <si>
    <t>aparente</t>
  </si>
  <si>
    <t>subseqüente</t>
  </si>
  <si>
    <t>mobilização</t>
  </si>
  <si>
    <t>sub-superficial</t>
  </si>
  <si>
    <t>ocorre</t>
  </si>
  <si>
    <t>umidade</t>
  </si>
  <si>
    <t>próxima</t>
  </si>
  <si>
    <t>volumétrico</t>
  </si>
  <si>
    <t>tipos</t>
  </si>
  <si>
    <t>ainda</t>
  </si>
  <si>
    <t>ocorrerão</t>
  </si>
  <si>
    <t>primariamente</t>
  </si>
  <si>
    <t>outros</t>
  </si>
  <si>
    <t>destacam</t>
  </si>
  <si>
    <t>dissolução</t>
  </si>
  <si>
    <t>entretanto</t>
  </si>
  <si>
    <t>muitos</t>
  </si>
  <si>
    <t>garantir</t>
  </si>
  <si>
    <t>vedação</t>
  </si>
  <si>
    <t>grãos</t>
  </si>
  <si>
    <t>influenciada</t>
  </si>
  <si>
    <t>mostram</t>
  </si>
  <si>
    <t>sim</t>
  </si>
  <si>
    <t>num</t>
  </si>
  <si>
    <t>determinado</t>
  </si>
  <si>
    <t>observados</t>
  </si>
  <si>
    <t>parte</t>
  </si>
  <si>
    <t>visando</t>
  </si>
  <si>
    <t>remediação</t>
  </si>
  <si>
    <t>baseada</t>
  </si>
  <si>
    <t>implementadas</t>
  </si>
  <si>
    <t>rosca</t>
  </si>
  <si>
    <t>sem</t>
  </si>
  <si>
    <t>seguintes</t>
  </si>
  <si>
    <t>solubilização</t>
  </si>
  <si>
    <t>preparadas</t>
  </si>
  <si>
    <t>triplicatas</t>
  </si>
  <si>
    <t>via</t>
  </si>
  <si>
    <t>_x0006_</t>
  </si>
  <si>
    <t>á_x0003_</t>
  </si>
  <si>
    <t>9ª</t>
  </si>
  <si>
    <t>b</t>
  </si>
  <si>
    <t>conclusões</t>
  </si>
  <si>
    <t>apesar</t>
  </si>
  <si>
    <t>disso</t>
  </si>
  <si>
    <t>apolar</t>
  </si>
  <si>
    <t>tendem</t>
  </si>
  <si>
    <t>representaria</t>
  </si>
  <si>
    <t>caso</t>
  </si>
  <si>
    <t>contaminação</t>
  </si>
  <si>
    <t>cruzada</t>
  </si>
  <si>
    <t>interface</t>
  </si>
  <si>
    <t>perdas</t>
  </si>
  <si>
    <t>gasto</t>
  </si>
  <si>
    <t>hidrogênio</t>
  </si>
  <si>
    <t>microorganismos</t>
  </si>
  <si>
    <t>acelerem</t>
  </si>
  <si>
    <t>degradadores</t>
  </si>
  <si>
    <t>heterotróficos</t>
  </si>
  <si>
    <t>usam</t>
  </si>
  <si>
    <t>outra</t>
  </si>
  <si>
    <t>procurou-se</t>
  </si>
  <si>
    <t>repetiria</t>
  </si>
  <si>
    <t>expressos</t>
  </si>
  <si>
    <t>vedados</t>
  </si>
  <si>
    <t>vista</t>
  </si>
  <si>
    <t>método</t>
  </si>
  <si>
    <t>primários</t>
  </si>
  <si>
    <t>bancada</t>
  </si>
  <si>
    <t>biodegradaçãao</t>
  </si>
  <si>
    <t>longo</t>
  </si>
  <si>
    <t>duas</t>
  </si>
  <si>
    <t>discute</t>
  </si>
  <si>
    <t>vazões</t>
  </si>
  <si>
    <t>exerce</t>
  </si>
  <si>
    <t>mas</t>
  </si>
  <si>
    <t>necessitou</t>
  </si>
  <si>
    <t>indeformadas</t>
  </si>
  <si>
    <t>posicionado</t>
  </si>
  <si>
    <t>consumidor</t>
  </si>
  <si>
    <t>fornecido</t>
  </si>
  <si>
    <t>revisão</t>
  </si>
  <si>
    <t>interferisse</t>
  </si>
  <si>
    <t>4ª</t>
  </si>
  <si>
    <t>acopladas</t>
  </si>
  <si>
    <t>aderem</t>
  </si>
  <si>
    <t>altas</t>
  </si>
  <si>
    <t>alterada</t>
  </si>
  <si>
    <t>devido</t>
  </si>
  <si>
    <t>condutividade</t>
  </si>
  <si>
    <t>consequentemente</t>
  </si>
  <si>
    <t>trapeados</t>
  </si>
  <si>
    <t>grande</t>
  </si>
  <si>
    <t>complexidade</t>
  </si>
  <si>
    <t>gama</t>
  </si>
  <si>
    <t>grupos</t>
  </si>
  <si>
    <t>liguem-se</t>
  </si>
  <si>
    <t>mesma</t>
  </si>
  <si>
    <t>naturais</t>
  </si>
  <si>
    <t>mostraram</t>
  </si>
  <si>
    <t>ocasionando</t>
  </si>
  <si>
    <t>ocorrendo</t>
  </si>
  <si>
    <t>parafusos</t>
  </si>
  <si>
    <t>tipo</t>
  </si>
  <si>
    <t>pesquisa</t>
  </si>
  <si>
    <t>poroso</t>
  </si>
  <si>
    <t>saturado</t>
  </si>
  <si>
    <t>primeira</t>
  </si>
  <si>
    <t>biodegradados</t>
  </si>
  <si>
    <t>respeito</t>
  </si>
  <si>
    <t>substituição</t>
  </si>
  <si>
    <t>usp</t>
  </si>
  <si>
    <t>tph</t>
  </si>
  <si>
    <t>alterando</t>
  </si>
  <si>
    <t>categorias</t>
  </si>
  <si>
    <t>dependência</t>
  </si>
  <si>
    <t>calculada</t>
  </si>
  <si>
    <t>conhecidos</t>
  </si>
  <si>
    <t>desenvolvida</t>
  </si>
  <si>
    <t>total</t>
  </si>
  <si>
    <t>freqüência</t>
  </si>
  <si>
    <t>acelerado</t>
  </si>
  <si>
    <t>óleo/ar</t>
  </si>
  <si>
    <t>técnica</t>
  </si>
  <si>
    <t>analítica</t>
  </si>
  <si>
    <t>refere-se</t>
  </si>
  <si>
    <t>tradicionais</t>
  </si>
  <si>
    <t>vez</t>
  </si>
  <si>
    <t>iniciado</t>
  </si>
  <si>
    <t>montado</t>
  </si>
  <si>
    <t>terminada</t>
  </si>
  <si>
    <t>viabilidade</t>
  </si>
  <si>
    <t>ss-31</t>
  </si>
  <si>
    <t>MI&gt;9</t>
  </si>
  <si>
    <t>9&gt;MI&gt;8</t>
  </si>
  <si>
    <t>8&gt;MI&gt;7</t>
  </si>
  <si>
    <t>7&gt;MI&gt;6</t>
  </si>
  <si>
    <t>MI=1</t>
  </si>
  <si>
    <t>MI=10</t>
  </si>
  <si>
    <t>MI=12</t>
  </si>
  <si>
    <t>poliamina</t>
  </si>
  <si>
    <t>cicloalifática</t>
  </si>
  <si>
    <t>p'-</t>
  </si>
  <si>
    <t>dihidroxidifenildimetilmetano</t>
  </si>
  <si>
    <t>scifider</t>
  </si>
  <si>
    <t>scholar</t>
  </si>
  <si>
    <t>halogênio</t>
  </si>
  <si>
    <t>ehj</t>
  </si>
  <si>
    <t>baton</t>
  </si>
  <si>
    <t>rouge</t>
  </si>
  <si>
    <t>swing</t>
  </si>
  <si>
    <t>adsorption</t>
  </si>
  <si>
    <t>tga/sdta</t>
  </si>
  <si>
    <t>851e</t>
  </si>
  <si>
    <t>tpd/tpr</t>
  </si>
  <si>
    <t>fundente</t>
  </si>
  <si>
    <t>lecocel</t>
  </si>
  <si>
    <t>ts-ff</t>
  </si>
  <si>
    <t>boosted-discharge</t>
  </si>
  <si>
    <t>hollow</t>
  </si>
  <si>
    <t>cathode</t>
  </si>
  <si>
    <t>ayame</t>
  </si>
  <si>
    <t>extraíram</t>
  </si>
  <si>
    <t>6-dimetil</t>
  </si>
  <si>
    <t>duolite</t>
  </si>
  <si>
    <t>gt-73</t>
  </si>
  <si>
    <t>8-hydroxi</t>
  </si>
  <si>
    <t>quinolina</t>
  </si>
  <si>
    <t>alitea</t>
  </si>
  <si>
    <t>c-6</t>
  </si>
  <si>
    <t>hiperesfera</t>
  </si>
  <si>
    <t>eqüidistante</t>
  </si>
  <si>
    <t>psa</t>
  </si>
  <si>
    <t>millennium</t>
  </si>
  <si>
    <t>excalibur</t>
  </si>
  <si>
    <t>claind</t>
  </si>
  <si>
    <t>hg-2000</t>
  </si>
  <si>
    <t>raypa</t>
  </si>
  <si>
    <t>scharlau</t>
  </si>
  <si>
    <t>engine</t>
  </si>
  <si>
    <t>manufactures</t>
  </si>
  <si>
    <t>ciclopentanos</t>
  </si>
  <si>
    <t>metilsubstituídos</t>
  </si>
  <si>
    <t>4d3</t>
  </si>
  <si>
    <t>5s2</t>
  </si>
  <si>
    <t>h_x0013_</t>
  </si>
  <si>
    <t>nb2o5</t>
  </si>
  <si>
    <t>shin-ichi</t>
  </si>
  <si>
    <t>ito</t>
  </si>
  <si>
    <t>ohkura</t>
  </si>
  <si>
    <t>tp2002s</t>
  </si>
  <si>
    <t>phenomenex</t>
  </si>
  <si>
    <t>zb-1</t>
  </si>
  <si>
    <t>zb-5</t>
  </si>
  <si>
    <t>espectroscópico</t>
  </si>
  <si>
    <t>transverso</t>
  </si>
  <si>
    <t>relaxações</t>
  </si>
  <si>
    <t>rotovibracionais</t>
  </si>
  <si>
    <t>heterocíclico</t>
  </si>
  <si>
    <t>tiofênico</t>
  </si>
  <si>
    <t>22x10-3</t>
  </si>
  <si>
    <t>moll-1</t>
  </si>
  <si>
    <t>97x10-3</t>
  </si>
  <si>
    <t>inova</t>
  </si>
  <si>
    <t>70c</t>
  </si>
  <si>
    <t>melles</t>
  </si>
  <si>
    <t>griot</t>
  </si>
  <si>
    <t>tds</t>
  </si>
  <si>
    <t>nm/525</t>
  </si>
  <si>
    <t>udal_x0019_</t>
  </si>
  <si>
    <t>tsov</t>
  </si>
  <si>
    <t>70/110</t>
  </si>
  <si>
    <t>71/110</t>
  </si>
  <si>
    <t>72/110</t>
  </si>
  <si>
    <t>73/110</t>
  </si>
  <si>
    <t>desativações</t>
  </si>
  <si>
    <t>não-radiativas</t>
  </si>
  <si>
    <t>mesoscópicas</t>
  </si>
  <si>
    <t>supramoleculares</t>
  </si>
  <si>
    <t>quarteto</t>
  </si>
  <si>
    <t>mortal</t>
  </si>
  <si>
    <t>dietas</t>
  </si>
  <si>
    <t>hipercalóricas</t>
  </si>
  <si>
    <t>endocrinologista</t>
  </si>
  <si>
    <t>gerald</t>
  </si>
  <si>
    <t>education</t>
  </si>
  <si>
    <t>program/adult</t>
  </si>
  <si>
    <t>tratment</t>
  </si>
  <si>
    <t>aas</t>
  </si>
  <si>
    <t>4-heptano</t>
  </si>
  <si>
    <t>MI&gt;12</t>
  </si>
  <si>
    <t>atmospheric</t>
  </si>
  <si>
    <t>pressure</t>
  </si>
  <si>
    <t>endocrine</t>
  </si>
  <si>
    <t>disrupting</t>
  </si>
  <si>
    <t>condomínios</t>
  </si>
  <si>
    <t>residenciais</t>
  </si>
  <si>
    <t>dual</t>
  </si>
  <si>
    <t>view</t>
  </si>
  <si>
    <t>lar</t>
  </si>
  <si>
    <t>judeu</t>
  </si>
  <si>
    <t>40-42</t>
  </si>
  <si>
    <t>wind</t>
  </si>
  <si>
    <t>speed</t>
  </si>
  <si>
    <t>arqueas</t>
  </si>
  <si>
    <t>metanogênicas</t>
  </si>
  <si>
    <t>|</t>
  </si>
  <si>
    <t>é</t>
  </si>
  <si>
    <t>e/d</t>
  </si>
  <si>
    <t>|f</t>
  </si>
  <si>
    <t>£</t>
  </si>
  <si>
    <t>cö</t>
  </si>
  <si>
    <t>oitava</t>
  </si>
  <si>
    <t>2000/60/ce</t>
  </si>
  <si>
    <t>estabelecendo</t>
  </si>
  <si>
    <t>28ª</t>
  </si>
  <si>
    <t>colocação</t>
  </si>
  <si>
    <t>5øbü12</t>
  </si>
  <si>
    <t>5øbü22</t>
  </si>
  <si>
    <t>5øbü32</t>
  </si>
  <si>
    <t>5øvü=1</t>
  </si>
  <si>
    <t>5øaü</t>
  </si>
  <si>
    <t>acrescentou</t>
  </si>
  <si>
    <t>add</t>
  </si>
  <si>
    <t>value</t>
  </si>
  <si>
    <t>adsorve</t>
  </si>
  <si>
    <t>seletivamente</t>
  </si>
  <si>
    <t>agulhas</t>
  </si>
  <si>
    <t>incolores</t>
  </si>
  <si>
    <t>al</t>
  </si>
  <si>
    <t>abrir</t>
  </si>
  <si>
    <t>alemão</t>
  </si>
  <si>
    <t>brouwer</t>
  </si>
  <si>
    <t>almada</t>
  </si>
  <si>
    <t>basin</t>
  </si>
  <si>
    <t>antitérmi</t>
  </si>
  <si>
    <t>cas</t>
  </si>
  <si>
    <t>aproximando</t>
  </si>
  <si>
    <t>assintoticamente</t>
  </si>
  <si>
    <t>argilosas</t>
  </si>
  <si>
    <t>perfuradas</t>
  </si>
  <si>
    <t>arsenito</t>
  </si>
  <si>
    <t>sódico</t>
  </si>
  <si>
    <t>arterial</t>
  </si>
  <si>
    <t>coronariana</t>
  </si>
  <si>
    <t>atraídas</t>
  </si>
  <si>
    <t>eletrostaticamente</t>
  </si>
  <si>
    <t>batavos</t>
  </si>
  <si>
    <t>buscaram</t>
  </si>
  <si>
    <t>become</t>
  </si>
  <si>
    <t>stable</t>
  </si>
  <si>
    <t>biblioteca</t>
  </si>
  <si>
    <t>jeasyopc9</t>
  </si>
  <si>
    <t>netlogix</t>
  </si>
  <si>
    <t>nist®</t>
  </si>
  <si>
    <t>both</t>
  </si>
  <si>
    <t>domestic</t>
  </si>
  <si>
    <t>british</t>
  </si>
  <si>
    <t>admirality</t>
  </si>
  <si>
    <t>buffer</t>
  </si>
  <si>
    <t>5x</t>
  </si>
  <si>
    <t>bureau</t>
  </si>
  <si>
    <t>community</t>
  </si>
  <si>
    <t>calculan</t>
  </si>
  <si>
    <t>más</t>
  </si>
  <si>
    <t>calorific</t>
  </si>
  <si>
    <t>característi­</t>
  </si>
  <si>
    <t>carlota</t>
  </si>
  <si>
    <t>perez</t>
  </si>
  <si>
    <t>1330-20-7</t>
  </si>
  <si>
    <t>509-34-2</t>
  </si>
  <si>
    <t>heterog</t>
  </si>
  <si>
    <t>causaria</t>
  </si>
  <si>
    <t>disfunções</t>
  </si>
  <si>
    <t>chinesas</t>
  </si>
  <si>
    <t>recuam</t>
  </si>
  <si>
    <t>sinopec</t>
  </si>
  <si>
    <t>churchill</t>
  </si>
  <si>
    <t>king</t>
  </si>
  <si>
    <t>citam</t>
  </si>
  <si>
    <t>hauf</t>
  </si>
  <si>
    <t>coexistir</t>
  </si>
  <si>
    <t>integrando</t>
  </si>
  <si>
    <t>coletaram</t>
  </si>
  <si>
    <t>espécimes</t>
  </si>
  <si>
    <t>cometer</t>
  </si>
  <si>
    <t>julgamentos</t>
  </si>
  <si>
    <t>commercial</t>
  </si>
  <si>
    <t>unit</t>
  </si>
  <si>
    <t>compensado</t>
  </si>
  <si>
    <t>magneticamente</t>
  </si>
  <si>
    <t>componte</t>
  </si>
  <si>
    <t>oposta</t>
  </si>
  <si>
    <t>conseguia</t>
  </si>
  <si>
    <t>ofertar</t>
  </si>
  <si>
    <t>repor</t>
  </si>
  <si>
    <t>transcender</t>
  </si>
  <si>
    <t>continuou</t>
  </si>
  <si>
    <t>apoderando-se</t>
  </si>
  <si>
    <t>financiando-se</t>
  </si>
  <si>
    <t>corretivas</t>
  </si>
  <si>
    <t>urgentes</t>
  </si>
  <si>
    <t>corvina</t>
  </si>
  <si>
    <t>encaminhando</t>
  </si>
  <si>
    <t>cromatográficas</t>
  </si>
  <si>
    <t>visando-se</t>
  </si>
  <si>
    <t>cruzamento</t>
  </si>
  <si>
    <t>intersistema</t>
  </si>
  <si>
    <t>currently</t>
  </si>
  <si>
    <t>through</t>
  </si>
  <si>
    <t>dark</t>
  </si>
  <si>
    <t>matter</t>
  </si>
  <si>
    <t>débitos</t>
  </si>
  <si>
    <t>tributários</t>
  </si>
  <si>
    <t>deepwater</t>
  </si>
  <si>
    <t>depositional</t>
  </si>
  <si>
    <t>deformações</t>
  </si>
  <si>
    <t>5øß5øeü</t>
  </si>
  <si>
    <t>degeneração</t>
  </si>
  <si>
    <t>muscular</t>
  </si>
  <si>
    <t>dehuel</t>
  </si>
  <si>
    <t>vieira</t>
  </si>
  <si>
    <t>delta_x0019_</t>
  </si>
  <si>
    <t>diferenciado</t>
  </si>
  <si>
    <t>democracias</t>
  </si>
  <si>
    <t>consolidadas</t>
  </si>
  <si>
    <t>detect</t>
  </si>
  <si>
    <t>disparará</t>
  </si>
  <si>
    <t>devoret</t>
  </si>
  <si>
    <t>diagnóstica</t>
  </si>
  <si>
    <t>flt/</t>
  </si>
  <si>
    <t>difficulty</t>
  </si>
  <si>
    <t>has</t>
  </si>
  <si>
    <t>dificilmente</t>
  </si>
  <si>
    <t>desagregáveis</t>
  </si>
  <si>
    <t>dl</t>
  </si>
  <si>
    <t>alimenta</t>
  </si>
  <si>
    <t>dnv</t>
  </si>
  <si>
    <t>recomendou</t>
  </si>
  <si>
    <t>dominated</t>
  </si>
  <si>
    <t>deep-water</t>
  </si>
  <si>
    <t>drive</t>
  </si>
  <si>
    <t>level</t>
  </si>
  <si>
    <t>dtm</t>
  </si>
  <si>
    <t>dynamic</t>
  </si>
  <si>
    <t>gas_x0013_</t>
  </si>
  <si>
    <t>vehicle</t>
  </si>
  <si>
    <t>earned</t>
  </si>
  <si>
    <t>edital</t>
  </si>
  <si>
    <t>faperj</t>
  </si>
  <si>
    <t>efedrina</t>
  </si>
  <si>
    <t>não-derivatizada</t>
  </si>
  <si>
    <t>efficient</t>
  </si>
  <si>
    <t>tool</t>
  </si>
  <si>
    <t>envenenar</t>
  </si>
  <si>
    <t>especializar-se</t>
  </si>
  <si>
    <t>naqueles</t>
  </si>
  <si>
    <t>established</t>
  </si>
  <si>
    <t>mammalian</t>
  </si>
  <si>
    <t>estiagem</t>
  </si>
  <si>
    <t>assolou</t>
  </si>
  <si>
    <t>eta</t>
  </si>
  <si>
    <t>embu-guaçu</t>
  </si>
  <si>
    <t>guaraú</t>
  </si>
  <si>
    <t>exigiram</t>
  </si>
  <si>
    <t>compensações</t>
  </si>
  <si>
    <t>extract</t>
  </si>
  <si>
    <t>inseticidal_x0019_</t>
  </si>
  <si>
    <t>inseticide</t>
  </si>
  <si>
    <t>fast</t>
  </si>
  <si>
    <t>fourrier</t>
  </si>
  <si>
    <t>flex-fuel</t>
  </si>
  <si>
    <t>possibilitaria</t>
  </si>
  <si>
    <t>forçosamente</t>
  </si>
  <si>
    <t>transferidos</t>
  </si>
  <si>
    <t>formais</t>
  </si>
  <si>
    <t>racionalizadas</t>
  </si>
  <si>
    <t>fpso</t>
  </si>
  <si>
    <t>castellon</t>
  </si>
  <si>
    <t>fraqueza</t>
  </si>
  <si>
    <t>libanesa</t>
  </si>
  <si>
    <t>galês</t>
  </si>
  <si>
    <t>john</t>
  </si>
  <si>
    <t>galpões</t>
  </si>
  <si>
    <t>pré-fabricados</t>
  </si>
  <si>
    <t>gamow</t>
  </si>
  <si>
    <t>trabalhou</t>
  </si>
  <si>
    <t>ge</t>
  </si>
  <si>
    <t>healthcare</t>
  </si>
  <si>
    <t>winds</t>
  </si>
  <si>
    <t>genes</t>
  </si>
  <si>
    <t>mutados</t>
  </si>
  <si>
    <t>transcricionais</t>
  </si>
  <si>
    <t>geologic</t>
  </si>
  <si>
    <t>information</t>
  </si>
  <si>
    <t>geológica</t>
  </si>
  <si>
    <t>franco-inglesa</t>
  </si>
  <si>
    <t>muribeca</t>
  </si>
  <si>
    <t>google</t>
  </si>
  <si>
    <t>patents</t>
  </si>
  <si>
    <t>gradativo</t>
  </si>
  <si>
    <t>empoderamento</t>
  </si>
  <si>
    <t>ground</t>
  </si>
  <si>
    <t>rent</t>
  </si>
  <si>
    <t>added</t>
  </si>
  <si>
    <t>aimed</t>
  </si>
  <si>
    <t>high-resolution</t>
  </si>
  <si>
    <t>aquifer</t>
  </si>
  <si>
    <t>human-impacted</t>
  </si>
  <si>
    <t>subtropical</t>
  </si>
  <si>
    <t>agirem</t>
  </si>
  <si>
    <t>hydrographic</t>
  </si>
  <si>
    <t>iaa</t>
  </si>
  <si>
    <t>file</t>
  </si>
  <si>
    <t>inhalation</t>
  </si>
  <si>
    <t>exposure</t>
  </si>
  <si>
    <t>injection</t>
  </si>
  <si>
    <t>pwm</t>
  </si>
  <si>
    <t>inside</t>
  </si>
  <si>
    <t>battery</t>
  </si>
  <si>
    <t>into</t>
  </si>
  <si>
    <t>unique</t>
  </si>
  <si>
    <t>iodine</t>
  </si>
  <si>
    <t>ipec</t>
  </si>
  <si>
    <t>executou</t>
  </si>
  <si>
    <t>j</t>
  </si>
  <si>
    <t>i</t>
  </si>
  <si>
    <t>aspdim</t>
  </si>
  <si>
    <t>casper</t>
  </si>
  <si>
    <t>fitzgerald</t>
  </si>
  <si>
    <t>smeanton</t>
  </si>
  <si>
    <t>solow</t>
  </si>
  <si>
    <t>wheeler</t>
  </si>
  <si>
    <t>jordânia</t>
  </si>
  <si>
    <t>desvaneceu-se</t>
  </si>
  <si>
    <t>selava</t>
  </si>
  <si>
    <t>jorge</t>
  </si>
  <si>
    <t>romero</t>
  </si>
  <si>
    <t>lateralmente</t>
  </si>
  <si>
    <t>recobre</t>
  </si>
  <si>
    <t>lipoproteínas</t>
  </si>
  <si>
    <t>plasmáticas</t>
  </si>
  <si>
    <t>litorâneas</t>
  </si>
  <si>
    <t>abrigam</t>
  </si>
  <si>
    <t>m</t>
  </si>
  <si>
    <t>male</t>
  </si>
  <si>
    <t>fishes</t>
  </si>
  <si>
    <t>mantêm-se</t>
  </si>
  <si>
    <t>neutros</t>
  </si>
  <si>
    <t>marcelino</t>
  </si>
  <si>
    <t>carnal</t>
  </si>
  <si>
    <t>perfecto</t>
  </si>
  <si>
    <t>remedio</t>
  </si>
  <si>
    <t>torturas</t>
  </si>
  <si>
    <t>versánicos</t>
  </si>
  <si>
    <t>mauro</t>
  </si>
  <si>
    <t>marini</t>
  </si>
  <si>
    <t>measure</t>
  </si>
  <si>
    <t>representative</t>
  </si>
  <si>
    <t>mecanicamente</t>
  </si>
  <si>
    <t>infiltrados</t>
  </si>
  <si>
    <t>mente</t>
  </si>
  <si>
    <t>abandonado55-56</t>
  </si>
  <si>
    <t>meramente</t>
  </si>
  <si>
    <t>corriqueiros</t>
  </si>
  <si>
    <t>mercantes</t>
  </si>
  <si>
    <t>voluntários</t>
  </si>
  <si>
    <t>metabolic</t>
  </si>
  <si>
    <t>regulation</t>
  </si>
  <si>
    <t>metáfases</t>
  </si>
  <si>
    <t>poliplóides</t>
  </si>
  <si>
    <t>microfabrication</t>
  </si>
  <si>
    <t>techniques</t>
  </si>
  <si>
    <t>mitigava</t>
  </si>
  <si>
    <t>crises</t>
  </si>
  <si>
    <t>mixed</t>
  </si>
  <si>
    <t>oxides</t>
  </si>
  <si>
    <t>conceitual</t>
  </si>
  <si>
    <t>momentânea</t>
  </si>
  <si>
    <t>promessa</t>
  </si>
  <si>
    <t>monomotapa</t>
  </si>
  <si>
    <t>abrangendo</t>
  </si>
  <si>
    <t>morfoló</t>
  </si>
  <si>
    <t>morfológico</t>
  </si>
  <si>
    <t>transitório</t>
  </si>
  <si>
    <t>mossad</t>
  </si>
  <si>
    <t>israelense</t>
  </si>
  <si>
    <t>nacionalidades</t>
  </si>
  <si>
    <t>corrobora-se</t>
  </si>
  <si>
    <t>n-alcanos</t>
  </si>
  <si>
    <t>n-c15</t>
  </si>
  <si>
    <t>n-c17</t>
  </si>
  <si>
    <t>ninguém</t>
  </si>
  <si>
    <t>entrará</t>
  </si>
  <si>
    <t>nitidamente</t>
  </si>
  <si>
    <t>absurdo</t>
  </si>
  <si>
    <t>niveles</t>
  </si>
  <si>
    <t>noc</t>
  </si>
  <si>
    <t>terms</t>
  </si>
  <si>
    <t>nordic</t>
  </si>
  <si>
    <t>north</t>
  </si>
  <si>
    <t>dakota</t>
  </si>
  <si>
    <t>nutritive</t>
  </si>
  <si>
    <t>ocidente</t>
  </si>
  <si>
    <t>ajudasse</t>
  </si>
  <si>
    <t>comemorava</t>
  </si>
  <si>
    <t>otto</t>
  </si>
  <si>
    <t>braun</t>
  </si>
  <si>
    <t>ouvidor</t>
  </si>
  <si>
    <t>gaspar</t>
  </si>
  <si>
    <t>parameter</t>
  </si>
  <si>
    <t>estimation</t>
  </si>
  <si>
    <t>particulate</t>
  </si>
  <si>
    <t>pð_x0013_</t>
  </si>
  <si>
    <t>pi06r</t>
  </si>
  <si>
    <t>pleito</t>
  </si>
  <si>
    <t>redistributivo</t>
  </si>
  <si>
    <t>podia</t>
  </si>
  <si>
    <t>realizá-los</t>
  </si>
  <si>
    <t>podiam</t>
  </si>
  <si>
    <t>comemorar</t>
  </si>
  <si>
    <t>polymerization</t>
  </si>
  <si>
    <t>fluidized-bed</t>
  </si>
  <si>
    <t>pontuou</t>
  </si>
  <si>
    <t>bercovici</t>
  </si>
  <si>
    <t>populism</t>
  </si>
  <si>
    <t>nor</t>
  </si>
  <si>
    <t>pré-concebido</t>
  </si>
  <si>
    <t>tecnicamente</t>
  </si>
  <si>
    <t>prisma</t>
  </si>
  <si>
    <t>pré-dispersor</t>
  </si>
  <si>
    <t>simultâneos</t>
  </si>
  <si>
    <t>prontamente</t>
  </si>
  <si>
    <t>acatado</t>
  </si>
  <si>
    <t>comunicou</t>
  </si>
  <si>
    <t>propic</t>
  </si>
  <si>
    <t>public</t>
  </si>
  <si>
    <t>finance</t>
  </si>
  <si>
    <t>quepode</t>
  </si>
  <si>
    <t>limitar</t>
  </si>
  <si>
    <t>recovery</t>
  </si>
  <si>
    <t>efficiency</t>
  </si>
  <si>
    <t>factors</t>
  </si>
  <si>
    <t>refractometer</t>
  </si>
  <si>
    <t>waters</t>
  </si>
  <si>
    <t>refrativo</t>
  </si>
  <si>
    <t>default</t>
  </si>
  <si>
    <t>remessa</t>
  </si>
  <si>
    <t>clandestina</t>
  </si>
  <si>
    <t>renal</t>
  </si>
  <si>
    <t>dysfunction</t>
  </si>
  <si>
    <t>requisitavam</t>
  </si>
  <si>
    <t>escolaridade</t>
  </si>
  <si>
    <t>resolvida</t>
  </si>
  <si>
    <t>bidimensionalmente</t>
  </si>
  <si>
    <t>bi-dimensionalmente</t>
  </si>
  <si>
    <t>respondentes</t>
  </si>
  <si>
    <t>aprofundem</t>
  </si>
  <si>
    <t>resumem</t>
  </si>
  <si>
    <t>grayson</t>
  </si>
  <si>
    <t>revestir</t>
  </si>
  <si>
    <t>pisos</t>
  </si>
  <si>
    <t>rexp</t>
  </si>
  <si>
    <t>refletiu</t>
  </si>
  <si>
    <t>ronald</t>
  </si>
  <si>
    <t>reagan</t>
  </si>
  <si>
    <t>rpe</t>
  </si>
  <si>
    <t>lidamos</t>
  </si>
  <si>
    <t>satélites</t>
  </si>
  <si>
    <t>argos</t>
  </si>
  <si>
    <t>secondary</t>
  </si>
  <si>
    <t>importance</t>
  </si>
  <si>
    <t>seguramente</t>
  </si>
  <si>
    <t>hoy</t>
  </si>
  <si>
    <t>separarem-se</t>
  </si>
  <si>
    <t>seus</t>
  </si>
  <si>
    <t>atos</t>
  </si>
  <si>
    <t>si_x0013_</t>
  </si>
  <si>
    <t>h</t>
  </si>
  <si>
    <t>sócio-econômicas</t>
  </si>
  <si>
    <t>domésticas</t>
  </si>
  <si>
    <t>soviético</t>
  </si>
  <si>
    <t>considerava-o</t>
  </si>
  <si>
    <t>suaves</t>
  </si>
  <si>
    <t>estrias</t>
  </si>
  <si>
    <t>success</t>
  </si>
  <si>
    <t>sujeição</t>
  </si>
  <si>
    <t>rígida</t>
  </si>
  <si>
    <t>summary</t>
  </si>
  <si>
    <t>superiormente</t>
  </si>
  <si>
    <t>delimitada</t>
  </si>
  <si>
    <t>supporting</t>
  </si>
  <si>
    <t>supravital</t>
  </si>
  <si>
    <t>tenho</t>
  </si>
  <si>
    <t>ouvido</t>
  </si>
  <si>
    <t>teríamos</t>
  </si>
  <si>
    <t>termostático</t>
  </si>
  <si>
    <t>lauda</t>
  </si>
  <si>
    <t>testimonio</t>
  </si>
  <si>
    <t>test-t</t>
  </si>
  <si>
    <t>student</t>
  </si>
  <si>
    <t>the</t>
  </si>
  <si>
    <t>principle</t>
  </si>
  <si>
    <t>thegeological</t>
  </si>
  <si>
    <t>modelling</t>
  </si>
  <si>
    <t>electoral</t>
  </si>
  <si>
    <t>tierno</t>
  </si>
  <si>
    <t>amor</t>
  </si>
  <si>
    <t>trato</t>
  </si>
  <si>
    <t>gastro</t>
  </si>
  <si>
    <t>triangulated</t>
  </si>
  <si>
    <t>irregular</t>
  </si>
  <si>
    <t>ûø</t>
  </si>
  <si>
    <t>ùø</t>
  </si>
  <si>
    <t>urban</t>
  </si>
  <si>
    <t>vasallos</t>
  </si>
  <si>
    <t>vazados</t>
  </si>
  <si>
    <t>modulam</t>
  </si>
  <si>
    <t>viagem</t>
  </si>
  <si>
    <t>angra/são</t>
  </si>
  <si>
    <t>bonito/angra</t>
  </si>
  <si>
    <t>vidal</t>
  </si>
  <si>
    <t>vinhos</t>
  </si>
  <si>
    <t>tintos</t>
  </si>
  <si>
    <t>uniram-se</t>
  </si>
  <si>
    <t>walter</t>
  </si>
  <si>
    <t>slavin</t>
  </si>
  <si>
    <t>coorpotarion</t>
  </si>
  <si>
    <t>wave</t>
  </si>
  <si>
    <t>waves</t>
  </si>
  <si>
    <t>probes</t>
  </si>
  <si>
    <t>we</t>
  </si>
  <si>
    <t>set</t>
  </si>
  <si>
    <t>will</t>
  </si>
  <si>
    <t>look</t>
  </si>
  <si>
    <t>occur</t>
  </si>
  <si>
    <t>pick</t>
  </si>
  <si>
    <t>remain</t>
  </si>
  <si>
    <t>zeólitas</t>
  </si>
  <si>
    <t>hy</t>
  </si>
  <si>
    <t>esa</t>
  </si>
  <si>
    <t>sensación</t>
  </si>
  <si>
    <t>xá</t>
  </si>
  <si>
    <t>mohamed</t>
  </si>
  <si>
    <t>4_x0013_</t>
  </si>
  <si>
    <t>5_x0013_</t>
  </si>
  <si>
    <t>db</t>
  </si>
  <si>
    <t>acelerações</t>
  </si>
  <si>
    <t>convectivas</t>
  </si>
  <si>
    <t>analyst</t>
  </si>
  <si>
    <t>tools</t>
  </si>
  <si>
    <t>derived</t>
  </si>
  <si>
    <t>considering</t>
  </si>
  <si>
    <t>fundido</t>
  </si>
  <si>
    <t>sfefo</t>
  </si>
  <si>
    <t>routing</t>
  </si>
  <si>
    <t>problem</t>
  </si>
  <si>
    <t>rrna</t>
  </si>
  <si>
    <t>16s</t>
  </si>
  <si>
    <t>sismofácies</t>
  </si>
  <si>
    <t>segmentadas</t>
  </si>
  <si>
    <t>y</t>
  </si>
  <si>
    <t>coquetéis</t>
  </si>
  <si>
    <t>enzimáticos</t>
  </si>
  <si>
    <t>acid</t>
  </si>
  <si>
    <t>methyl</t>
  </si>
  <si>
    <t>velhos</t>
  </si>
  <si>
    <t>institucionalistas</t>
  </si>
  <si>
    <t>work</t>
  </si>
  <si>
    <t>package</t>
  </si>
  <si>
    <t>|5øgü|</t>
  </si>
  <si>
    <t>denota</t>
  </si>
  <si>
    <t>µ_x0003_</t>
  </si>
  <si>
    <t>µ_x0003__x0012_</t>
  </si>
  <si>
    <t>10'8</t>
  </si>
  <si>
    <t>cm2</t>
  </si>
  <si>
    <t>2-óleo</t>
  </si>
  <si>
    <t>virgem</t>
  </si>
  <si>
    <t>2-termodinamicamente</t>
  </si>
  <si>
    <t>instável</t>
  </si>
  <si>
    <t>acogidas</t>
  </si>
  <si>
    <t>sus</t>
  </si>
  <si>
    <t>antigas</t>
  </si>
  <si>
    <t>cidades-portos</t>
  </si>
  <si>
    <t>aoc</t>
  </si>
  <si>
    <t>binário</t>
  </si>
  <si>
    <t>ni-al</t>
  </si>
  <si>
    <t>psr</t>
  </si>
  <si>
    <t>bio-based</t>
  </si>
  <si>
    <t>economy</t>
  </si>
  <si>
    <t>biológicas/saúde</t>
  </si>
  <si>
    <t>discorreram</t>
  </si>
  <si>
    <t>can</t>
  </si>
  <si>
    <t>conclude</t>
  </si>
  <si>
    <t>highlight</t>
  </si>
  <si>
    <t>significantly</t>
  </si>
  <si>
    <t>cia</t>
  </si>
  <si>
    <t>monitorava</t>
  </si>
  <si>
    <t>ciclones</t>
  </si>
  <si>
    <t>extratropicas</t>
  </si>
  <si>
    <t>citocromo</t>
  </si>
  <si>
    <t>p-450</t>
  </si>
  <si>
    <t>comunicar</t>
  </si>
  <si>
    <t>honestamente</t>
  </si>
  <si>
    <t>conditional</t>
  </si>
  <si>
    <t>simulation</t>
  </si>
  <si>
    <t>constructo</t>
  </si>
  <si>
    <t>técnico/máquina</t>
  </si>
  <si>
    <t>consumímel</t>
  </si>
  <si>
    <t>super</t>
  </si>
  <si>
    <t>cunho</t>
  </si>
  <si>
    <t>autobiográfico</t>
  </si>
  <si>
    <t>escandalosamente</t>
  </si>
  <si>
    <t>desejar</t>
  </si>
  <si>
    <t>negociar</t>
  </si>
  <si>
    <t>destacados</t>
  </si>
  <si>
    <t>envenenamentos</t>
  </si>
  <si>
    <t>destrutividade</t>
  </si>
  <si>
    <t>sistêmica</t>
  </si>
  <si>
    <t>distribua</t>
  </si>
  <si>
    <t>uniformemente</t>
  </si>
  <si>
    <t>drogas</t>
  </si>
  <si>
    <t>anti-câncer</t>
  </si>
  <si>
    <t>psicotrópicas</t>
  </si>
  <si>
    <t>edifícios</t>
  </si>
  <si>
    <t>térreos</t>
  </si>
  <si>
    <t>ernesto</t>
  </si>
  <si>
    <t>geisel</t>
  </si>
  <si>
    <t>prejudicial</t>
  </si>
  <si>
    <t>felix</t>
  </si>
  <si>
    <t>hausdorff</t>
  </si>
  <si>
    <t>ficha</t>
  </si>
  <si>
    <t>limpa</t>
  </si>
  <si>
    <t>geophysics</t>
  </si>
  <si>
    <t>vol</t>
  </si>
  <si>
    <t>hepatotóxica</t>
  </si>
  <si>
    <t>crônica</t>
  </si>
  <si>
    <t>ijf</t>
  </si>
  <si>
    <t>ingerirem</t>
  </si>
  <si>
    <t>instrincecamente</t>
  </si>
  <si>
    <t>seguro</t>
  </si>
  <si>
    <t>ksv</t>
  </si>
  <si>
    <t>linearmente</t>
  </si>
  <si>
    <t>espalhante</t>
  </si>
  <si>
    <t>metric</t>
  </si>
  <si>
    <t>tons</t>
  </si>
  <si>
    <t>micro-channel</t>
  </si>
  <si>
    <t>reactor</t>
  </si>
  <si>
    <t>microfluidic</t>
  </si>
  <si>
    <t>miopia</t>
  </si>
  <si>
    <t>monetária</t>
  </si>
  <si>
    <t>devastadora</t>
  </si>
  <si>
    <t>multiple-point</t>
  </si>
  <si>
    <t>opiniões</t>
  </si>
  <si>
    <t>gerencias</t>
  </si>
  <si>
    <t>optimum</t>
  </si>
  <si>
    <t>percebesse</t>
  </si>
  <si>
    <t>pescadores</t>
  </si>
  <si>
    <t>denunciam</t>
  </si>
  <si>
    <t>photoactivation</t>
  </si>
  <si>
    <t>pibs</t>
  </si>
  <si>
    <t>municipais</t>
  </si>
  <si>
    <t>poisons</t>
  </si>
  <si>
    <t>polaridade</t>
  </si>
  <si>
    <t>ec*</t>
  </si>
  <si>
    <t>politicians</t>
  </si>
  <si>
    <t>pomposos</t>
  </si>
  <si>
    <t>cargos</t>
  </si>
  <si>
    <t>poucas</t>
  </si>
  <si>
    <t>árvores</t>
  </si>
  <si>
    <t>egoístas</t>
  </si>
  <si>
    <t>prosperavam</t>
  </si>
  <si>
    <t>graças</t>
  </si>
  <si>
    <t>pulsar</t>
  </si>
  <si>
    <t>quedan</t>
  </si>
  <si>
    <t>quererem</t>
  </si>
  <si>
    <t>realizó</t>
  </si>
  <si>
    <t>register</t>
  </si>
  <si>
    <t>ressonân</t>
  </si>
  <si>
    <t>rich</t>
  </si>
  <si>
    <t>robust</t>
  </si>
  <si>
    <t>rs-125</t>
  </si>
  <si>
    <t>protector</t>
  </si>
  <si>
    <t>semi-espaço</t>
  </si>
  <si>
    <t>infinito</t>
  </si>
  <si>
    <t>sciences®</t>
  </si>
  <si>
    <t>stimulations</t>
  </si>
  <si>
    <t>sub-matriz</t>
  </si>
  <si>
    <t>ecológica</t>
  </si>
  <si>
    <t>acciones</t>
  </si>
  <si>
    <t>efectos</t>
  </si>
  <si>
    <t>inquietudes</t>
  </si>
  <si>
    <t>piernas</t>
  </si>
  <si>
    <t>preceptos</t>
  </si>
  <si>
    <t>sueños</t>
  </si>
  <si>
    <t>suspenção</t>
  </si>
  <si>
    <t>swd</t>
  </si>
  <si>
    <t>tentar</t>
  </si>
  <si>
    <t>amarronzados</t>
  </si>
  <si>
    <t>upstream</t>
  </si>
  <si>
    <t>differencing</t>
  </si>
  <si>
    <t>tge</t>
  </si>
  <si>
    <t>effluent</t>
  </si>
  <si>
    <t>discharge</t>
  </si>
  <si>
    <t>di</t>
  </si>
  <si>
    <t>giulio</t>
  </si>
  <si>
    <t>lise</t>
  </si>
  <si>
    <t>gelada</t>
  </si>
  <si>
    <t>much</t>
  </si>
  <si>
    <t>more</t>
  </si>
  <si>
    <t>c-ch4</t>
  </si>
  <si>
    <t>m-2</t>
  </si>
  <si>
    <t>germplasm</t>
  </si>
  <si>
    <t>collection</t>
  </si>
  <si>
    <t>semicondutor</t>
  </si>
  <si>
    <t>tipo-n</t>
  </si>
  <si>
    <t>icp</t>
  </si>
  <si>
    <t>oes</t>
  </si>
  <si>
    <t>edwin</t>
  </si>
  <si>
    <t>aproximando-se</t>
  </si>
  <si>
    <t>kg/ha</t>
  </si>
  <si>
    <t>6_x0013_</t>
  </si>
  <si>
    <t>t/h</t>
  </si>
  <si>
    <t>abacates</t>
  </si>
  <si>
    <t>desidratados</t>
  </si>
  <si>
    <t>accessions</t>
  </si>
  <si>
    <t>cultivated</t>
  </si>
  <si>
    <t>adubos/fertilizantes</t>
  </si>
  <si>
    <t>constituem-se</t>
  </si>
  <si>
    <t>aminoácido</t>
  </si>
  <si>
    <t>fenilalanina</t>
  </si>
  <si>
    <t>anidra</t>
  </si>
  <si>
    <t>trocada</t>
  </si>
  <si>
    <t>appropriate</t>
  </si>
  <si>
    <t>coriolis</t>
  </si>
  <si>
    <t>aprendizagens</t>
  </si>
  <si>
    <t>pós-treinamento</t>
  </si>
  <si>
    <t>arc</t>
  </si>
  <si>
    <t>arcy</t>
  </si>
  <si>
    <t>converteu-se</t>
  </si>
  <si>
    <t>arregimentar</t>
  </si>
  <si>
    <t>simpatizantes</t>
  </si>
  <si>
    <t>ascendentes</t>
  </si>
  <si>
    <t>sólido-gás</t>
  </si>
  <si>
    <t>assegure</t>
  </si>
  <si>
    <t>sozinho</t>
  </si>
  <si>
    <t>atrazine</t>
  </si>
  <si>
    <t>herbicide</t>
  </si>
  <si>
    <t>baixios</t>
  </si>
  <si>
    <t>litorâneos</t>
  </si>
  <si>
    <t>balfour</t>
  </si>
  <si>
    <t>levantou</t>
  </si>
  <si>
    <t>banach</t>
  </si>
  <si>
    <t>denotado</t>
  </si>
  <si>
    <t>barrientos</t>
  </si>
  <si>
    <t>prevaleceu</t>
  </si>
  <si>
    <t>bed</t>
  </si>
  <si>
    <t>polypropylene</t>
  </si>
  <si>
    <t>biênio</t>
  </si>
  <si>
    <t>2017/2018</t>
  </si>
  <si>
    <t>blood</t>
  </si>
  <si>
    <t>lymphocytes</t>
  </si>
  <si>
    <t>body</t>
  </si>
  <si>
    <t>geometry</t>
  </si>
  <si>
    <t>buscamos</t>
  </si>
  <si>
    <t>escavar</t>
  </si>
  <si>
    <t>cambridge</t>
  </si>
  <si>
    <t>isotopes</t>
  </si>
  <si>
    <t>candia</t>
  </si>
  <si>
    <t>defendia</t>
  </si>
  <si>
    <t>citizens</t>
  </si>
  <si>
    <t>could</t>
  </si>
  <si>
    <t>cle</t>
  </si>
  <si>
    <t>nh4</t>
  </si>
  <si>
    <t>code</t>
  </si>
  <si>
    <t>division</t>
  </si>
  <si>
    <t>common</t>
  </si>
  <si>
    <t>carp</t>
  </si>
  <si>
    <t>compartimentos</t>
  </si>
  <si>
    <t>subcelulares</t>
  </si>
  <si>
    <t>compensadores</t>
  </si>
  <si>
    <t>passivos</t>
  </si>
  <si>
    <t>conservation</t>
  </si>
  <si>
    <t>laws</t>
  </si>
  <si>
    <t>coordenadores</t>
  </si>
  <si>
    <t>experientes</t>
  </si>
  <si>
    <t>corpus</t>
  </si>
  <si>
    <t>literário</t>
  </si>
  <si>
    <t>council</t>
  </si>
  <si>
    <t>cannot</t>
  </si>
  <si>
    <t>criticado</t>
  </si>
  <si>
    <t>duramente</t>
  </si>
  <si>
    <t>deixavam</t>
  </si>
  <si>
    <t>transparecer</t>
  </si>
  <si>
    <t>dejetos</t>
  </si>
  <si>
    <t>suínos</t>
  </si>
  <si>
    <t>delphi</t>
  </si>
  <si>
    <t>consensus</t>
  </si>
  <si>
    <t>demandava</t>
  </si>
  <si>
    <t>crescentemente</t>
  </si>
  <si>
    <t>descontos</t>
  </si>
  <si>
    <t>concedidos</t>
  </si>
  <si>
    <t>desígnios</t>
  </si>
  <si>
    <t>acumulativos</t>
  </si>
  <si>
    <t>difenil</t>
  </si>
  <si>
    <t>alcano</t>
  </si>
  <si>
    <t>difratômetro</t>
  </si>
  <si>
    <t>rigaku</t>
  </si>
  <si>
    <t>dim</t>
  </si>
  <si>
    <t>ef</t>
  </si>
  <si>
    <t>district</t>
  </si>
  <si>
    <t>where</t>
  </si>
  <si>
    <t>dominadas</t>
  </si>
  <si>
    <t>encontravam-se</t>
  </si>
  <si>
    <t>downdraft</t>
  </si>
  <si>
    <t>ventilado</t>
  </si>
  <si>
    <t>dutch</t>
  </si>
  <si>
    <t>ea</t>
  </si>
  <si>
    <t>editora</t>
  </si>
  <si>
    <t>wiley</t>
  </si>
  <si>
    <t>ensina</t>
  </si>
  <si>
    <t>tancredi</t>
  </si>
  <si>
    <t>escravo</t>
  </si>
  <si>
    <t>romano</t>
  </si>
  <si>
    <t>estrogens</t>
  </si>
  <si>
    <t>involved</t>
  </si>
  <si>
    <t>exit</t>
  </si>
  <si>
    <t>line</t>
  </si>
  <si>
    <t>facção</t>
  </si>
  <si>
    <t>baathista</t>
  </si>
  <si>
    <t>factor</t>
  </si>
  <si>
    <t>plots</t>
  </si>
  <si>
    <t>ficariam</t>
  </si>
  <si>
    <t>implementações</t>
  </si>
  <si>
    <t>fôlego</t>
  </si>
  <si>
    <t>acumulativo</t>
  </si>
  <si>
    <t>found</t>
  </si>
  <si>
    <t>key-words</t>
  </si>
  <si>
    <t>future</t>
  </si>
  <si>
    <t>outlook</t>
  </si>
  <si>
    <t>gas-phase</t>
  </si>
  <si>
    <t>catalyzed</t>
  </si>
  <si>
    <t>polyethylene</t>
  </si>
  <si>
    <t>gelatina</t>
  </si>
  <si>
    <t>vazia</t>
  </si>
  <si>
    <t>genitor</t>
  </si>
  <si>
    <t>jcufs-01</t>
  </si>
  <si>
    <t>metallocene</t>
  </si>
  <si>
    <t>gere</t>
  </si>
  <si>
    <t>expertise</t>
  </si>
  <si>
    <t>gestora</t>
  </si>
  <si>
    <t>coordenando</t>
  </si>
  <si>
    <t>gestos</t>
  </si>
  <si>
    <t>notáveis</t>
  </si>
  <si>
    <t>gravemente</t>
  </si>
  <si>
    <t>doente</t>
  </si>
  <si>
    <t>gustavo</t>
  </si>
  <si>
    <t>loureiro</t>
  </si>
  <si>
    <t>hay</t>
  </si>
  <si>
    <t>rumores</t>
  </si>
  <si>
    <t>hybrid</t>
  </si>
  <si>
    <t>integration</t>
  </si>
  <si>
    <t>inter-oceânico</t>
  </si>
  <si>
    <t>meridional</t>
  </si>
  <si>
    <t>interspecific</t>
  </si>
  <si>
    <t>hybrids</t>
  </si>
  <si>
    <t>irmãos</t>
  </si>
  <si>
    <t>pierre</t>
  </si>
  <si>
    <t>isoforma</t>
  </si>
  <si>
    <t>citosólica</t>
  </si>
  <si>
    <t>jogadores</t>
  </si>
  <si>
    <t>escolhem</t>
  </si>
  <si>
    <t>júlio</t>
  </si>
  <si>
    <t>césar</t>
  </si>
  <si>
    <t>kippur</t>
  </si>
  <si>
    <t>travada</t>
  </si>
  <si>
    <t>life</t>
  </si>
  <si>
    <t>cycle</t>
  </si>
  <si>
    <t>los</t>
  </si>
  <si>
    <t>años</t>
  </si>
  <si>
    <t>macia</t>
  </si>
  <si>
    <t>confunde-se</t>
  </si>
  <si>
    <t>marine</t>
  </si>
  <si>
    <t>platform</t>
  </si>
  <si>
    <t>materials</t>
  </si>
  <si>
    <t>commonly</t>
  </si>
  <si>
    <t>mem</t>
  </si>
  <si>
    <t>suplementado</t>
  </si>
  <si>
    <t>membrane</t>
  </si>
  <si>
    <t>stimulation</t>
  </si>
  <si>
    <t>meristemas</t>
  </si>
  <si>
    <t>radiculares</t>
  </si>
  <si>
    <t>mero</t>
  </si>
  <si>
    <t>modismo</t>
  </si>
  <si>
    <t>metalizador</t>
  </si>
  <si>
    <t>leica</t>
  </si>
  <si>
    <t>metalúrgico</t>
  </si>
  <si>
    <t>admissíveis</t>
  </si>
  <si>
    <t>microporosa</t>
  </si>
  <si>
    <t>funcionalizada</t>
  </si>
  <si>
    <t>milícias</t>
  </si>
  <si>
    <t>maronitas</t>
  </si>
  <si>
    <t>mortes</t>
  </si>
  <si>
    <t>precoces</t>
  </si>
  <si>
    <t>nacionalidade</t>
  </si>
  <si>
    <t>imaginária</t>
  </si>
  <si>
    <t>often</t>
  </si>
  <si>
    <t>defined</t>
  </si>
  <si>
    <t>olympus</t>
  </si>
  <si>
    <t>custam</t>
  </si>
  <si>
    <t>packed</t>
  </si>
  <si>
    <t>permutador</t>
  </si>
  <si>
    <t>catiônico</t>
  </si>
  <si>
    <t>petrográficas</t>
  </si>
  <si>
    <t>impregnadas</t>
  </si>
  <si>
    <t>pidd</t>
  </si>
  <si>
    <t>jamais</t>
  </si>
  <si>
    <t>pontuam</t>
  </si>
  <si>
    <t>superpotências</t>
  </si>
  <si>
    <t>possamos</t>
  </si>
  <si>
    <t>provar</t>
  </si>
  <si>
    <t>prismas</t>
  </si>
  <si>
    <t>hexagonais</t>
  </si>
  <si>
    <t>professores</t>
  </si>
  <si>
    <t>mário</t>
  </si>
  <si>
    <t>promising</t>
  </si>
  <si>
    <t>crop</t>
  </si>
  <si>
    <t>purcell</t>
  </si>
  <si>
    <t>trabalharam</t>
  </si>
  <si>
    <t>qua</t>
  </si>
  <si>
    <t>ndo</t>
  </si>
  <si>
    <t>quádruplas</t>
  </si>
  <si>
    <t>onda-onda</t>
  </si>
  <si>
    <t>quinase</t>
  </si>
  <si>
    <t>reguladora</t>
  </si>
  <si>
    <t>reagido</t>
  </si>
  <si>
    <t>rodeado</t>
  </si>
  <si>
    <t>recirculações</t>
  </si>
  <si>
    <t>simétricas</t>
  </si>
  <si>
    <t>rentistas</t>
  </si>
  <si>
    <t>propiciadas</t>
  </si>
  <si>
    <t>resolva</t>
  </si>
  <si>
    <t>votar</t>
  </si>
  <si>
    <t>resolveu</t>
  </si>
  <si>
    <t>desfazer</t>
  </si>
  <si>
    <t>respiratórios</t>
  </si>
  <si>
    <t>pré-existentes</t>
  </si>
  <si>
    <t>ring</t>
  </si>
  <si>
    <t>delay</t>
  </si>
  <si>
    <t>rostro</t>
  </si>
  <si>
    <t>cruzado</t>
  </si>
  <si>
    <t>ru</t>
  </si>
  <si>
    <t>4+</t>
  </si>
  <si>
    <t>saco</t>
  </si>
  <si>
    <t>amostrador</t>
  </si>
  <si>
    <t>sediment</t>
  </si>
  <si>
    <t>shopping</t>
  </si>
  <si>
    <t>centers</t>
  </si>
  <si>
    <t>short-term</t>
  </si>
  <si>
    <t>estrogenicity</t>
  </si>
  <si>
    <t>silica</t>
  </si>
  <si>
    <t>type</t>
  </si>
  <si>
    <t>sinalizam</t>
  </si>
  <si>
    <t>perceberem</t>
  </si>
  <si>
    <t>single</t>
  </si>
  <si>
    <t>slugging</t>
  </si>
  <si>
    <t>contanto</t>
  </si>
  <si>
    <t>sobredensidade</t>
  </si>
  <si>
    <t>esférica</t>
  </si>
  <si>
    <t>socioespaciais</t>
  </si>
  <si>
    <t>designadas</t>
  </si>
  <si>
    <t>sorventes</t>
  </si>
  <si>
    <t>funcionalizados</t>
  </si>
  <si>
    <t>stewart</t>
  </si>
  <si>
    <t>myers</t>
  </si>
  <si>
    <t>stock</t>
  </si>
  <si>
    <t>options</t>
  </si>
  <si>
    <t>suavização</t>
  </si>
  <si>
    <t>savitz-golay</t>
  </si>
  <si>
    <t>subjugação</t>
  </si>
  <si>
    <t>exercidas</t>
  </si>
  <si>
    <t>submarino</t>
  </si>
  <si>
    <t>continente-tecarmo</t>
  </si>
  <si>
    <t>substituintes</t>
  </si>
  <si>
    <t>alquilados</t>
  </si>
  <si>
    <t>susan</t>
  </si>
  <si>
    <t>winnet</t>
  </si>
  <si>
    <t>tecnal</t>
  </si>
  <si>
    <t>mark</t>
  </si>
  <si>
    <t>turbulent</t>
  </si>
  <si>
    <t>flows</t>
  </si>
  <si>
    <t>turcos</t>
  </si>
  <si>
    <t>aceitassem</t>
  </si>
  <si>
    <t>uv-vis</t>
  </si>
  <si>
    <t>drs</t>
  </si>
  <si>
    <t>vendo</t>
  </si>
  <si>
    <t>despreparados</t>
  </si>
  <si>
    <t>voracidade</t>
  </si>
  <si>
    <t>acumulativa</t>
  </si>
  <si>
    <t>worker</t>
  </si>
  <si>
    <t>safety</t>
  </si>
  <si>
    <t>'</t>
  </si>
  <si>
    <t>s''</t>
  </si>
  <si>
    <t>vpx</t>
  </si>
  <si>
    <t>w''</t>
  </si>
  <si>
    <t>/m</t>
  </si>
  <si>
    <t>©</t>
  </si>
  <si>
    <t>§ð</t>
  </si>
  <si>
    <t>µ</t>
  </si>
  <si>
    <t>øø</t>
  </si>
  <si>
    <t>10d'e'f</t>
  </si>
  <si>
    <t>10l</t>
  </si>
  <si>
    <t>h-1</t>
  </si>
  <si>
    <t>obs</t>
  </si>
  <si>
    <t>1a1</t>
  </si>
  <si>
    <t>gene</t>
  </si>
  <si>
    <t>2^</t>
  </si>
  <si>
    <t>vt</t>
  </si>
  <si>
    <t>calcula-se</t>
  </si>
  <si>
    <t>5ø9ülíquido</t>
  </si>
  <si>
    <t>_x0017_</t>
  </si>
  <si>
    <t>acontecimento</t>
  </si>
  <si>
    <t>alertou</t>
  </si>
  <si>
    <t>after</t>
  </si>
  <si>
    <t>bad</t>
  </si>
  <si>
    <t>ajustando</t>
  </si>
  <si>
    <t>elipses</t>
  </si>
  <si>
    <t>al-midfa_x0019_</t>
  </si>
  <si>
    <t>amberlite</t>
  </si>
  <si>
    <t>xad-7</t>
  </si>
  <si>
    <t>ameaça</t>
  </si>
  <si>
    <t>comunista</t>
  </si>
  <si>
    <t>amostral</t>
  </si>
  <si>
    <t>t_x0007_1_x0001_</t>
  </si>
  <si>
    <t>arenitos</t>
  </si>
  <si>
    <t>aspen</t>
  </si>
  <si>
    <t>plus®</t>
  </si>
  <si>
    <t>tech®</t>
  </si>
  <si>
    <t>assistências</t>
  </si>
  <si>
    <t>médica</t>
  </si>
  <si>
    <t>alta-eficiência</t>
  </si>
  <si>
    <t>ateísmo</t>
  </si>
  <si>
    <t>atenuação-gð</t>
  </si>
  <si>
    <t>ð</t>
  </si>
  <si>
    <t>ativamente</t>
  </si>
  <si>
    <t>sensibilizadas</t>
  </si>
  <si>
    <t>auditoria</t>
  </si>
  <si>
    <t>estatutário</t>
  </si>
  <si>
    <t>autonomous</t>
  </si>
  <si>
    <t>region</t>
  </si>
  <si>
    <t>averaged</t>
  </si>
  <si>
    <t>navier-stokes</t>
  </si>
  <si>
    <t>bacteriana</t>
  </si>
  <si>
    <t>utilizará</t>
  </si>
  <si>
    <t>bateria</t>
  </si>
  <si>
    <t>recarregável</t>
  </si>
  <si>
    <t>bloqueadores</t>
  </si>
  <si>
    <t>mecânicos</t>
  </si>
  <si>
    <t>calomelano</t>
  </si>
  <si>
    <t>caminos</t>
  </si>
  <si>
    <t>divergentes</t>
  </si>
  <si>
    <t>care</t>
  </si>
  <si>
    <t>products</t>
  </si>
  <si>
    <t>chlorinated</t>
  </si>
  <si>
    <t>chromosome-mediated</t>
  </si>
  <si>
    <t>completação</t>
  </si>
  <si>
    <t>inteligente8</t>
  </si>
  <si>
    <t>configurations</t>
  </si>
  <si>
    <t>relatively</t>
  </si>
  <si>
    <t>confinados</t>
  </si>
  <si>
    <t>coranteis</t>
  </si>
  <si>
    <t>vitais</t>
  </si>
  <si>
    <t>cosmic</t>
  </si>
  <si>
    <t>shear</t>
  </si>
  <si>
    <t>culture</t>
  </si>
  <si>
    <t>suitable</t>
  </si>
  <si>
    <t>deleon</t>
  </si>
  <si>
    <t>nascimento</t>
  </si>
  <si>
    <t>deliberative</t>
  </si>
  <si>
    <t>democracy</t>
  </si>
  <si>
    <t>demarcações</t>
  </si>
  <si>
    <t>aproximadas</t>
  </si>
  <si>
    <t>posed</t>
  </si>
  <si>
    <t>desindustrialização</t>
  </si>
  <si>
    <t>precoce</t>
  </si>
  <si>
    <t>diagenéticos</t>
  </si>
  <si>
    <t>tardios</t>
  </si>
  <si>
    <t>linhagens/genótipos</t>
  </si>
  <si>
    <t>diverse</t>
  </si>
  <si>
    <t>origins</t>
  </si>
  <si>
    <t>duct</t>
  </si>
  <si>
    <t>end</t>
  </si>
  <si>
    <t>during</t>
  </si>
  <si>
    <t>1980-1988</t>
  </si>
  <si>
    <t>dx</t>
  </si>
  <si>
    <t>obter-se-á</t>
  </si>
  <si>
    <t>economista</t>
  </si>
  <si>
    <t>jim</t>
  </si>
  <si>
    <t>elimina</t>
  </si>
  <si>
    <t>ecientemente</t>
  </si>
  <si>
    <t>empirical</t>
  </si>
  <si>
    <t>evidence</t>
  </si>
  <si>
    <t>eposterior</t>
  </si>
  <si>
    <t>autorização</t>
  </si>
  <si>
    <t>equipment</t>
  </si>
  <si>
    <t>also</t>
  </si>
  <si>
    <t>esfera</t>
  </si>
  <si>
    <t>feminina</t>
  </si>
  <si>
    <t>estivessem</t>
  </si>
  <si>
    <t>reconstruindo</t>
  </si>
  <si>
    <t>euforbiácea</t>
  </si>
  <si>
    <t>nativa</t>
  </si>
  <si>
    <t>explicitamente</t>
  </si>
  <si>
    <t>prometidas</t>
  </si>
  <si>
    <t>fartamente</t>
  </si>
  <si>
    <t>oferecidos</t>
  </si>
  <si>
    <t>felipe</t>
  </si>
  <si>
    <t>calderón</t>
  </si>
  <si>
    <t>representável</t>
  </si>
  <si>
    <t>fervor</t>
  </si>
  <si>
    <t>revolucionário</t>
  </si>
  <si>
    <t>fique</t>
  </si>
  <si>
    <t>não-orientado</t>
  </si>
  <si>
    <t>fluvial</t>
  </si>
  <si>
    <t>escanilla</t>
  </si>
  <si>
    <t>pleistocênica</t>
  </si>
  <si>
    <t>sandbodies</t>
  </si>
  <si>
    <t>formassem</t>
  </si>
  <si>
    <t>lamelas</t>
  </si>
  <si>
    <t>françois</t>
  </si>
  <si>
    <t>perroux</t>
  </si>
  <si>
    <t>friction</t>
  </si>
  <si>
    <t>velocity</t>
  </si>
  <si>
    <t>full</t>
  </si>
  <si>
    <t>scan</t>
  </si>
  <si>
    <t>defenses</t>
  </si>
  <si>
    <t>r16s</t>
  </si>
  <si>
    <t>generate</t>
  </si>
  <si>
    <t>gestões</t>
  </si>
  <si>
    <t>frágeis</t>
  </si>
  <si>
    <t>grupamentos</t>
  </si>
  <si>
    <t>peroxila</t>
  </si>
  <si>
    <t>h-beta</t>
  </si>
  <si>
    <t>hierárquico</t>
  </si>
  <si>
    <t>hepatoma</t>
  </si>
  <si>
    <t>tissue</t>
  </si>
  <si>
    <t>hexagonal</t>
  </si>
  <si>
    <t>assemelhando-se</t>
  </si>
  <si>
    <t>holandeses</t>
  </si>
  <si>
    <t>coadunam-se</t>
  </si>
  <si>
    <t>interessaram-se</t>
  </si>
  <si>
    <t>consider</t>
  </si>
  <si>
    <t>impor</t>
  </si>
  <si>
    <t>condicionalidades</t>
  </si>
  <si>
    <t>interventionist</t>
  </si>
  <si>
    <t>istván</t>
  </si>
  <si>
    <t>mészáros</t>
  </si>
  <si>
    <t>j|fj|</t>
  </si>
  <si>
    <t>promovida</t>
  </si>
  <si>
    <t>joint</t>
  </si>
  <si>
    <t>director</t>
  </si>
  <si>
    <t>kglm</t>
  </si>
  <si>
    <t>empilham-se</t>
  </si>
  <si>
    <t>largo</t>
  </si>
  <si>
    <t>lesões</t>
  </si>
  <si>
    <t>ocasinadas</t>
  </si>
  <si>
    <t>teciduais</t>
  </si>
  <si>
    <t>líbia</t>
  </si>
  <si>
    <t>desagradava</t>
  </si>
  <si>
    <t>mac</t>
  </si>
  <si>
    <t>neil</t>
  </si>
  <si>
    <t>evidenciou</t>
  </si>
  <si>
    <t>nau</t>
  </si>
  <si>
    <t>metros</t>
  </si>
  <si>
    <t>perfurados</t>
  </si>
  <si>
    <t>microestruturas</t>
  </si>
  <si>
    <t>bainíticas</t>
  </si>
  <si>
    <t>moralmente</t>
  </si>
  <si>
    <t>mau</t>
  </si>
  <si>
    <t>multinacional</t>
  </si>
  <si>
    <t>consorciada</t>
  </si>
  <si>
    <t>não-agressão</t>
  </si>
  <si>
    <t>firmado</t>
  </si>
  <si>
    <t>não-polar</t>
  </si>
  <si>
    <t>exibe</t>
  </si>
  <si>
    <t>natureza</t>
  </si>
  <si>
    <t>neoliberal</t>
  </si>
  <si>
    <t>assentida</t>
  </si>
  <si>
    <t>sintoniza-se</t>
  </si>
  <si>
    <t>nit</t>
  </si>
  <si>
    <t>2o3</t>
  </si>
  <si>
    <t>nitrogenado</t>
  </si>
  <si>
    <t>inorgânico</t>
  </si>
  <si>
    <t>normalised</t>
  </si>
  <si>
    <t>mean</t>
  </si>
  <si>
    <t>organometálicas</t>
  </si>
  <si>
    <t>iônicas</t>
  </si>
  <si>
    <t>padronizados</t>
  </si>
  <si>
    <t>jacknife</t>
  </si>
  <si>
    <t>semi-preciosas</t>
  </si>
  <si>
    <t>rusticamente</t>
  </si>
  <si>
    <t>petri</t>
  </si>
  <si>
    <t>forradas</t>
  </si>
  <si>
    <t>polimeros</t>
  </si>
  <si>
    <t>amorfos</t>
  </si>
  <si>
    <t>pós-keynesianos</t>
  </si>
  <si>
    <t>argumentam</t>
  </si>
  <si>
    <t>praxis</t>
  </si>
  <si>
    <t>prêmio</t>
  </si>
  <si>
    <t>prosel</t>
  </si>
  <si>
    <t>promotes</t>
  </si>
  <si>
    <t>propane</t>
  </si>
  <si>
    <t>dry</t>
  </si>
  <si>
    <t>propídio</t>
  </si>
  <si>
    <t>cora</t>
  </si>
  <si>
    <t>quantificada</t>
  </si>
  <si>
    <t>gravimetricamente</t>
  </si>
  <si>
    <t>questionários</t>
  </si>
  <si>
    <t>semiestruturados</t>
  </si>
  <si>
    <t>raimundo</t>
  </si>
  <si>
    <t>soares</t>
  </si>
  <si>
    <t>raríssimas</t>
  </si>
  <si>
    <t>exceções</t>
  </si>
  <si>
    <t>rat</t>
  </si>
  <si>
    <t>brain</t>
  </si>
  <si>
    <t>reabilitação</t>
  </si>
  <si>
    <t>físico-motora</t>
  </si>
  <si>
    <t>recent</t>
  </si>
  <si>
    <t>findings</t>
  </si>
  <si>
    <t>refletividades</t>
  </si>
  <si>
    <t>visualizadas</t>
  </si>
  <si>
    <t>rejeitamos</t>
  </si>
  <si>
    <t>ho</t>
  </si>
  <si>
    <t>reporter</t>
  </si>
  <si>
    <t>reproduction</t>
  </si>
  <si>
    <t>requerendo</t>
  </si>
  <si>
    <t>vultosas</t>
  </si>
  <si>
    <t>respaldo</t>
  </si>
  <si>
    <t>fático</t>
  </si>
  <si>
    <t>ressonantes</t>
  </si>
  <si>
    <t>dominam</t>
  </si>
  <si>
    <t>retângulo</t>
  </si>
  <si>
    <t>pontilhado</t>
  </si>
  <si>
    <t>reunir</t>
  </si>
  <si>
    <t>academicamente</t>
  </si>
  <si>
    <t>revisas</t>
  </si>
  <si>
    <t>tu</t>
  </si>
  <si>
    <t>disputava</t>
  </si>
  <si>
    <t>sala</t>
  </si>
  <si>
    <t>avisou</t>
  </si>
  <si>
    <t>separadores</t>
  </si>
  <si>
    <t>ciclônicos</t>
  </si>
  <si>
    <t>silencies</t>
  </si>
  <si>
    <t>sinedino</t>
  </si>
  <si>
    <t>pinheiro</t>
  </si>
  <si>
    <t>sn</t>
  </si>
  <si>
    <t></t>
  </si>
  <si>
    <t>army</t>
  </si>
  <si>
    <t>stronger</t>
  </si>
  <si>
    <t>sugerir</t>
  </si>
  <si>
    <t>primeiramen</t>
  </si>
  <si>
    <t>superassem</t>
  </si>
  <si>
    <t>divergências</t>
  </si>
  <si>
    <t>temporariamente</t>
  </si>
  <si>
    <t>amenizando</t>
  </si>
  <si>
    <t>tenta</t>
  </si>
  <si>
    <t>proteger-se</t>
  </si>
  <si>
    <t>textura</t>
  </si>
  <si>
    <t>poiquilítica</t>
  </si>
  <si>
    <t>than</t>
  </si>
  <si>
    <t>desired</t>
  </si>
  <si>
    <t>prooxidant</t>
  </si>
  <si>
    <t>tipo_msg</t>
  </si>
  <si>
    <t>sinaliza</t>
  </si>
  <si>
    <t>trímeros</t>
  </si>
  <si>
    <t>emitem</t>
  </si>
  <si>
    <t>trocadoras</t>
  </si>
  <si>
    <t>catiônicas</t>
  </si>
  <si>
    <t>cigarrillo</t>
  </si>
  <si>
    <t>información</t>
  </si>
  <si>
    <t>mirar</t>
  </si>
  <si>
    <t>oyes</t>
  </si>
  <si>
    <t>risa</t>
  </si>
  <si>
    <t>sonrisa</t>
  </si>
  <si>
    <t>turbidez</t>
  </si>
  <si>
    <t>ambientada</t>
  </si>
  <si>
    <t>uniform</t>
  </si>
  <si>
    <t>universalmente</t>
  </si>
  <si>
    <t>aceitos</t>
  </si>
  <si>
    <t>verticalmente</t>
  </si>
  <si>
    <t>desintegradas</t>
  </si>
  <si>
    <t>wiig</t>
  </si>
  <si>
    <t>would</t>
  </si>
  <si>
    <t>like</t>
  </si>
  <si>
    <t>xerogel</t>
  </si>
  <si>
    <t>supports</t>
  </si>
  <si>
    <t>entes</t>
  </si>
  <si>
    <t>subnacionais</t>
  </si>
  <si>
    <t>aterro</t>
  </si>
  <si>
    <t>sanitário</t>
  </si>
  <si>
    <t>coefficient</t>
  </si>
  <si>
    <t>loops</t>
  </si>
  <si>
    <t>deep-marine</t>
  </si>
  <si>
    <t>reservoirs</t>
  </si>
  <si>
    <t>tigres</t>
  </si>
  <si>
    <t>asiáticos</t>
  </si>
  <si>
    <t>el</t>
  </si>
  <si>
    <t>rey</t>
  </si>
  <si>
    <t>curvilíneas</t>
  </si>
  <si>
    <t>generalizadas</t>
  </si>
  <si>
    <t>several</t>
  </si>
  <si>
    <t>recirculation</t>
  </si>
  <si>
    <t>mato</t>
  </si>
  <si>
    <t>grosso</t>
  </si>
  <si>
    <t>daniel</t>
  </si>
  <si>
    <t>yergin</t>
  </si>
  <si>
    <t>40mg</t>
  </si>
  <si>
    <t>kg-1</t>
  </si>
  <si>
    <t>90mg</t>
  </si>
  <si>
    <t>absolutamente</t>
  </si>
  <si>
    <t>coerciva</t>
  </si>
  <si>
    <t>decepcionantes</t>
  </si>
  <si>
    <t>lícitas</t>
  </si>
  <si>
    <t>resguardada</t>
  </si>
  <si>
    <t>subjugadas</t>
  </si>
  <si>
    <t>tranqüila</t>
  </si>
  <si>
    <t>agilent</t>
  </si>
  <si>
    <t>33210a</t>
  </si>
  <si>
    <t>33522a</t>
  </si>
  <si>
    <t>5973n</t>
  </si>
  <si>
    <t>dso-x</t>
  </si>
  <si>
    <t>keysight</t>
  </si>
  <si>
    <t>techologies</t>
  </si>
  <si>
    <t>tecnologies</t>
  </si>
  <si>
    <t>coisa</t>
  </si>
  <si>
    <t>alterou</t>
  </si>
  <si>
    <t>signi_x0001_ûcativamente</t>
  </si>
  <si>
    <t>alvas</t>
  </si>
  <si>
    <t>areias</t>
  </si>
  <si>
    <t>anísio</t>
  </si>
  <si>
    <t>azevedo</t>
  </si>
  <si>
    <t>anízio</t>
  </si>
  <si>
    <t>betuminosas</t>
  </si>
  <si>
    <t>ilmenítica</t>
  </si>
  <si>
    <t>monazíticas</t>
  </si>
  <si>
    <t>movediças</t>
  </si>
  <si>
    <t>aromático</t>
  </si>
  <si>
    <t>polinuclear</t>
  </si>
  <si>
    <t>assumida</t>
  </si>
  <si>
    <t>voluntariamente</t>
  </si>
  <si>
    <t>automobilística</t>
  </si>
  <si>
    <t>volvo</t>
  </si>
  <si>
    <t>aviões</t>
  </si>
  <si>
    <t>emb-312</t>
  </si>
  <si>
    <t>planadores</t>
  </si>
  <si>
    <t>tucano-brasileiros</t>
  </si>
  <si>
    <t>basta</t>
  </si>
  <si>
    <t>anexarem</t>
  </si>
  <si>
    <t>bestimmung</t>
  </si>
  <si>
    <t>des</t>
  </si>
  <si>
    <t>bp</t>
  </si>
  <si>
    <t>holdings</t>
  </si>
  <si>
    <t>statisticalreviewof</t>
  </si>
  <si>
    <t>ultimate</t>
  </si>
  <si>
    <t>cilindros</t>
  </si>
  <si>
    <t>coaxiais</t>
  </si>
  <si>
    <t>desleal</t>
  </si>
  <si>
    <t>conceituaremos</t>
  </si>
  <si>
    <t>coesão</t>
  </si>
  <si>
    <t>cone</t>
  </si>
  <si>
    <t>pirométrico</t>
  </si>
  <si>
    <t>corelab</t>
  </si>
  <si>
    <t>instruments</t>
  </si>
  <si>
    <t>coulometric</t>
  </si>
  <si>
    <t>karl</t>
  </si>
  <si>
    <t>deco</t>
  </si>
  <si>
    <t>usando-se</t>
  </si>
  <si>
    <t>denitrifying</t>
  </si>
  <si>
    <t>conditions</t>
  </si>
  <si>
    <t>géographes</t>
  </si>
  <si>
    <t>milchfettes</t>
  </si>
  <si>
    <t>desequilíbrios</t>
  </si>
  <si>
    <t>setoriais28</t>
  </si>
  <si>
    <t>desigualdades</t>
  </si>
  <si>
    <t>conterão</t>
  </si>
  <si>
    <t>dried</t>
  </si>
  <si>
    <t>sewage</t>
  </si>
  <si>
    <t>dyeing</t>
  </si>
  <si>
    <t>industry</t>
  </si>
  <si>
    <t>espinal</t>
  </si>
  <si>
    <t>profundo</t>
  </si>
  <si>
    <t>estamos</t>
  </si>
  <si>
    <t>enredados</t>
  </si>
  <si>
    <t>flotando</t>
  </si>
  <si>
    <t>pegando</t>
  </si>
  <si>
    <t>exaustão</t>
  </si>
  <si>
    <t>pneumáticas</t>
  </si>
  <si>
    <t>fid</t>
  </si>
  <si>
    <t>temperatura-250</t>
  </si>
  <si>
    <t>florestal/</t>
  </si>
  <si>
    <t>secretaria</t>
  </si>
  <si>
    <t>gamry</t>
  </si>
  <si>
    <t>geological</t>
  </si>
  <si>
    <t>realism</t>
  </si>
  <si>
    <t>grabner</t>
  </si>
  <si>
    <t>ha</t>
  </si>
  <si>
    <t>desapropriados</t>
  </si>
  <si>
    <t>huido</t>
  </si>
  <si>
    <t>roto</t>
  </si>
  <si>
    <t>began</t>
  </si>
  <si>
    <t>produces</t>
  </si>
  <si>
    <t>jornal</t>
  </si>
  <si>
    <t>al-ahli</t>
  </si>
  <si>
    <t>bloomberg</t>
  </si>
  <si>
    <t>tribuna</t>
  </si>
  <si>
    <t>trasti</t>
  </si>
  <si>
    <t>multiusuário</t>
  </si>
  <si>
    <t>lynn</t>
  </si>
  <si>
    <t>macroalga</t>
  </si>
  <si>
    <t>sargassum</t>
  </si>
  <si>
    <t>mesa</t>
  </si>
  <si>
    <t>agitadora</t>
  </si>
  <si>
    <t>digitalizadora</t>
  </si>
  <si>
    <t>posicionadora</t>
  </si>
  <si>
    <t>métier</t>
  </si>
  <si>
    <t>microcanai</t>
  </si>
  <si>
    <t>migratória</t>
  </si>
  <si>
    <t>oriunda</t>
  </si>
  <si>
    <t>minérios</t>
  </si>
  <si>
    <t>significavam</t>
  </si>
  <si>
    <t>mini-gaseificador</t>
  </si>
  <si>
    <t>non-flux</t>
  </si>
  <si>
    <t>non-slip</t>
  </si>
  <si>
    <t>opep</t>
  </si>
  <si>
    <t>vendiam</t>
  </si>
  <si>
    <t>orient</t>
  </si>
  <si>
    <t>outcrop-based</t>
  </si>
  <si>
    <t>pedro</t>
  </si>
  <si>
    <t>nació</t>
  </si>
  <si>
    <t>rodríguez</t>
  </si>
  <si>
    <t>policíclico</t>
  </si>
  <si>
    <t>produziram-se</t>
  </si>
  <si>
    <t>freqüentes</t>
  </si>
  <si>
    <t>representações</t>
  </si>
  <si>
    <t>dramáticas</t>
  </si>
  <si>
    <t>resolution</t>
  </si>
  <si>
    <t>retaining</t>
  </si>
  <si>
    <t>roc</t>
  </si>
  <si>
    <t>fluitans</t>
  </si>
  <si>
    <t>natans</t>
  </si>
  <si>
    <t>polycystum</t>
  </si>
  <si>
    <t>vulgare</t>
  </si>
  <si>
    <t>satélite</t>
  </si>
  <si>
    <t>asca</t>
  </si>
  <si>
    <t>goes-8</t>
  </si>
  <si>
    <t>rosat</t>
  </si>
  <si>
    <t>suzuka</t>
  </si>
  <si>
    <t>seleti­</t>
  </si>
  <si>
    <t>vo</t>
  </si>
  <si>
    <t>seléti</t>
  </si>
  <si>
    <t>suplementos</t>
  </si>
  <si>
    <t>alimentares</t>
  </si>
  <si>
    <t>valuable</t>
  </si>
  <si>
    <t>vaudoise</t>
  </si>
  <si>
    <t>weapons</t>
  </si>
  <si>
    <t>program</t>
  </si>
  <si>
    <t>alonso</t>
  </si>
  <si>
    <t>viegas</t>
  </si>
  <si>
    <t>auto</t>
  </si>
  <si>
    <t>propagadas</t>
  </si>
  <si>
    <t>copos</t>
  </si>
  <si>
    <t>descartáveis</t>
  </si>
  <si>
    <t>geographic</t>
  </si>
  <si>
    <t>origin</t>
  </si>
  <si>
    <t>imprimiu</t>
  </si>
  <si>
    <t>marcas</t>
  </si>
  <si>
    <t>onduladas</t>
  </si>
  <si>
    <t>mujer</t>
  </si>
  <si>
    <t>amada</t>
  </si>
  <si>
    <t>ópticos</t>
  </si>
  <si>
    <t>percorridos</t>
  </si>
  <si>
    <t>petidas</t>
  </si>
  <si>
    <t>lavagens</t>
  </si>
  <si>
    <t>heavy</t>
  </si>
  <si>
    <t>metals</t>
  </si>
  <si>
    <t>faecal</t>
  </si>
  <si>
    <t>sterols</t>
  </si>
  <si>
    <t>leds</t>
  </si>
  <si>
    <t>azuis</t>
  </si>
  <si>
    <t>cm-3</t>
  </si>
  <si>
    <t>rômulo</t>
  </si>
  <si>
    <t>ecos</t>
  </si>
  <si>
    <t>2_x0013_</t>
  </si>
  <si>
    <t>dicloropropanol</t>
  </si>
  <si>
    <t>30°</t>
  </si>
  <si>
    <t>c/s</t>
  </si>
  <si>
    <t>oecd</t>
  </si>
  <si>
    <t>sérgio</t>
  </si>
  <si>
    <t>900ºc</t>
  </si>
  <si>
    <t>refe</t>
  </si>
  <si>
    <t>abdominal</t>
  </si>
  <si>
    <t>adipose</t>
  </si>
  <si>
    <t>acetilênicos</t>
  </si>
  <si>
    <t>evita</t>
  </si>
  <si>
    <t>concentrations</t>
  </si>
  <si>
    <t>adolphe</t>
  </si>
  <si>
    <t>descreveu</t>
  </si>
  <si>
    <t>afecções</t>
  </si>
  <si>
    <t>crônicas</t>
  </si>
  <si>
    <t>agent</t>
  </si>
  <si>
    <t>trifluralin</t>
  </si>
  <si>
    <t>agents</t>
  </si>
  <si>
    <t>prevent</t>
  </si>
  <si>
    <t>alegria</t>
  </si>
  <si>
    <t>posible</t>
  </si>
  <si>
    <t>aliado</t>
  </si>
  <si>
    <t>privilegiado</t>
  </si>
  <si>
    <t>apaziguar</t>
  </si>
  <si>
    <t>insatisfações</t>
  </si>
  <si>
    <t>assalariamento</t>
  </si>
  <si>
    <t>na/para</t>
  </si>
  <si>
    <t>assumed</t>
  </si>
  <si>
    <t>rotating</t>
  </si>
  <si>
    <t>atlântica</t>
  </si>
  <si>
    <t>insular</t>
  </si>
  <si>
    <t>atrativa</t>
  </si>
  <si>
    <t>principamente</t>
  </si>
  <si>
    <t>baixíssimas</t>
  </si>
  <si>
    <t>umidades</t>
  </si>
  <si>
    <t>beneficiamentos</t>
  </si>
  <si>
    <t>englobam</t>
  </si>
  <si>
    <t>bidentadas</t>
  </si>
  <si>
    <t>adsorvidas</t>
  </si>
  <si>
    <t>biorefinarias</t>
  </si>
  <si>
    <t>alimentadas</t>
  </si>
  <si>
    <t>lignocelulósicas</t>
  </si>
  <si>
    <t>bolo</t>
  </si>
  <si>
    <t>orçamentário</t>
  </si>
  <si>
    <t>browniana</t>
  </si>
  <si>
    <t>fracionária</t>
  </si>
  <si>
    <t>busca-se</t>
  </si>
  <si>
    <t>ilusoriamente</t>
  </si>
  <si>
    <t>cabeças</t>
  </si>
  <si>
    <t>britânicas</t>
  </si>
  <si>
    <t>canonizantes</t>
  </si>
  <si>
    <t>carter</t>
  </si>
  <si>
    <t>assinava</t>
  </si>
  <si>
    <t>catódico</t>
  </si>
  <si>
    <t>conectar-se</t>
  </si>
  <si>
    <t>cellular</t>
  </si>
  <si>
    <t>defense</t>
  </si>
  <si>
    <t>centralização</t>
  </si>
  <si>
    <t>extremada</t>
  </si>
  <si>
    <t>céria</t>
  </si>
  <si>
    <t>evitava</t>
  </si>
  <si>
    <t>chifre</t>
  </si>
  <si>
    <t>africano</t>
  </si>
  <si>
    <t>cias</t>
  </si>
  <si>
    <t>liberadas</t>
  </si>
  <si>
    <t>colagem</t>
  </si>
  <si>
    <t>automotiva</t>
  </si>
  <si>
    <t>comunistas</t>
  </si>
  <si>
    <t>arregimentassem</t>
  </si>
  <si>
    <t>constrangimentos</t>
  </si>
  <si>
    <t>ergonômicos</t>
  </si>
  <si>
    <t>construtoras</t>
  </si>
  <si>
    <t>camargo</t>
  </si>
  <si>
    <t>contatora</t>
  </si>
  <si>
    <t>c7</t>
  </si>
  <si>
    <t>continuarão</t>
  </si>
  <si>
    <t>vazando</t>
  </si>
  <si>
    <t>continuavam</t>
  </si>
  <si>
    <t>pautadas</t>
  </si>
  <si>
    <t>coronel</t>
  </si>
  <si>
    <t>contatasse</t>
  </si>
  <si>
    <t>moribeca</t>
  </si>
  <si>
    <t>dar-se</t>
  </si>
  <si>
    <t>seguimento</t>
  </si>
  <si>
    <t>deep</t>
  </si>
  <si>
    <t>geothermal</t>
  </si>
  <si>
    <t>delgadas</t>
  </si>
  <si>
    <t>coberturas</t>
  </si>
  <si>
    <t>dependências</t>
  </si>
  <si>
    <t>sanitárias</t>
  </si>
  <si>
    <t>architecture</t>
  </si>
  <si>
    <t>depressões</t>
  </si>
  <si>
    <t>espúrias</t>
  </si>
  <si>
    <t>desenvolvesse</t>
  </si>
  <si>
    <t>hidrodinamicamente</t>
  </si>
  <si>
    <t>desrespeito</t>
  </si>
  <si>
    <t>voluntário</t>
  </si>
  <si>
    <t>destacadas</t>
  </si>
  <si>
    <t>quissamã</t>
  </si>
  <si>
    <t>detêm</t>
  </si>
  <si>
    <t>atuem</t>
  </si>
  <si>
    <t>devemos</t>
  </si>
  <si>
    <t>retrabalhar</t>
  </si>
  <si>
    <t>dever-se-á</t>
  </si>
  <si>
    <t>deslocar</t>
  </si>
  <si>
    <t>dfbarra</t>
  </si>
  <si>
    <t>mantém-se</t>
  </si>
  <si>
    <t>dicionário</t>
  </si>
  <si>
    <t>escolar</t>
  </si>
  <si>
    <t>dissacarídeos</t>
  </si>
  <si>
    <t>isoméricos</t>
  </si>
  <si>
    <t>distributed</t>
  </si>
  <si>
    <t>dominantes</t>
  </si>
  <si>
    <t>intrarregiões</t>
  </si>
  <si>
    <t>dorna</t>
  </si>
  <si>
    <t>cilíndrica</t>
  </si>
  <si>
    <t>e1</t>
  </si>
  <si>
    <t>either</t>
  </si>
  <si>
    <t>pure</t>
  </si>
  <si>
    <t>acceleration</t>
  </si>
  <si>
    <t>disrupter</t>
  </si>
  <si>
    <t>disrupters</t>
  </si>
  <si>
    <t>disruptor</t>
  </si>
  <si>
    <t>disruptors</t>
  </si>
  <si>
    <t>esbelta</t>
  </si>
  <si>
    <t>semi-infinita</t>
  </si>
  <si>
    <t>ese</t>
  </si>
  <si>
    <t>cabello</t>
  </si>
  <si>
    <t>eso</t>
  </si>
  <si>
    <t>mismo</t>
  </si>
  <si>
    <t>within</t>
  </si>
  <si>
    <t>estenssoro</t>
  </si>
  <si>
    <t>recorreu</t>
  </si>
  <si>
    <t>etídio</t>
  </si>
  <si>
    <t>1x</t>
  </si>
  <si>
    <t>evaginação</t>
  </si>
  <si>
    <t>proeminente</t>
  </si>
  <si>
    <t>eventid</t>
  </si>
  <si>
    <t>hoptonode</t>
  </si>
  <si>
    <t>facies</t>
  </si>
  <si>
    <t>affecting</t>
  </si>
  <si>
    <t>fib</t>
  </si>
  <si>
    <t>elaborou</t>
  </si>
  <si>
    <t>finite</t>
  </si>
  <si>
    <t>element</t>
  </si>
  <si>
    <t>fish</t>
  </si>
  <si>
    <t>channa</t>
  </si>
  <si>
    <t>microncleus</t>
  </si>
  <si>
    <t>floculante</t>
  </si>
  <si>
    <t>tanfloc</t>
  </si>
  <si>
    <t>formalizar</t>
  </si>
  <si>
    <t>entendimentos</t>
  </si>
  <si>
    <t>frentes</t>
  </si>
  <si>
    <t>povoadoras</t>
  </si>
  <si>
    <t>futuramente</t>
  </si>
  <si>
    <t>agraciado</t>
  </si>
  <si>
    <t>gambiae</t>
  </si>
  <si>
    <t>mosquito</t>
  </si>
  <si>
    <t>geradoras</t>
  </si>
  <si>
    <t>maturas</t>
  </si>
  <si>
    <t>germânica</t>
  </si>
  <si>
    <t>afastava</t>
  </si>
  <si>
    <t>gliconeogênese</t>
  </si>
  <si>
    <t>hepática</t>
  </si>
  <si>
    <t>goldman</t>
  </si>
  <si>
    <t>sachs</t>
  </si>
  <si>
    <t>graded</t>
  </si>
  <si>
    <t>guarnições</t>
  </si>
  <si>
    <t>guerrilha</t>
  </si>
  <si>
    <t>afegã</t>
  </si>
  <si>
    <t>dominava</t>
  </si>
  <si>
    <t>gumercindo</t>
  </si>
  <si>
    <t>torres</t>
  </si>
  <si>
    <t>half</t>
  </si>
  <si>
    <t>maximum</t>
  </si>
  <si>
    <t>han</t>
  </si>
  <si>
    <t>hecho</t>
  </si>
  <si>
    <t>forward</t>
  </si>
  <si>
    <t>hipertrofia</t>
  </si>
  <si>
    <t>hombridade</t>
  </si>
  <si>
    <t>administrativa</t>
  </si>
  <si>
    <t>homogeneous</t>
  </si>
  <si>
    <t>hormônio</t>
  </si>
  <si>
    <t>folículo</t>
  </si>
  <si>
    <t>ímãs</t>
  </si>
  <si>
    <t>permanentes</t>
  </si>
  <si>
    <t>imperativo</t>
  </si>
  <si>
    <t>deter-se</t>
  </si>
  <si>
    <t>impregnando-se</t>
  </si>
  <si>
    <t>sucessivamente</t>
  </si>
  <si>
    <t>indentador</t>
  </si>
  <si>
    <t>berkovich</t>
  </si>
  <si>
    <t>infecção</t>
  </si>
  <si>
    <t>pulmonar</t>
  </si>
  <si>
    <t>intensivo</t>
  </si>
  <si>
    <t>cooperativo-colaborativo</t>
  </si>
  <si>
    <t>invólucro</t>
  </si>
  <si>
    <t>desenvolvimentista-keynesiano</t>
  </si>
  <si>
    <t>iremos</t>
  </si>
  <si>
    <t>tolerar</t>
  </si>
  <si>
    <t>jônio</t>
  </si>
  <si>
    <t>machado</t>
  </si>
  <si>
    <t>june</t>
  </si>
  <si>
    <t>kawai</t>
  </si>
  <si>
    <t>korea</t>
  </si>
  <si>
    <t>war</t>
  </si>
  <si>
    <t>leguminosa</t>
  </si>
  <si>
    <t>originária</t>
  </si>
  <si>
    <t>lípase</t>
  </si>
  <si>
    <t>long</t>
  </si>
  <si>
    <t>twentieth</t>
  </si>
  <si>
    <t>lutando</t>
  </si>
  <si>
    <t>incessantemente</t>
  </si>
  <si>
    <t>make</t>
  </si>
  <si>
    <t>them</t>
  </si>
  <si>
    <t>mãos</t>
  </si>
  <si>
    <t>iraquianas</t>
  </si>
  <si>
    <t>martins</t>
  </si>
  <si>
    <t>praxair</t>
  </si>
  <si>
    <t>mata</t>
  </si>
  <si>
    <t>exuberante</t>
  </si>
  <si>
    <t>maximizado</t>
  </si>
  <si>
    <t>conduzindo</t>
  </si>
  <si>
    <t>difference</t>
  </si>
  <si>
    <t>military</t>
  </si>
  <si>
    <t>balance</t>
  </si>
  <si>
    <t>minimum</t>
  </si>
  <si>
    <t>minute</t>
  </si>
  <si>
    <t>mossoroense</t>
  </si>
  <si>
    <t>florêncio</t>
  </si>
  <si>
    <t>mudas</t>
  </si>
  <si>
    <t>clonais</t>
  </si>
  <si>
    <t>natação</t>
  </si>
  <si>
    <t>remo</t>
  </si>
  <si>
    <t>neighbouring</t>
  </si>
  <si>
    <t>properties</t>
  </si>
  <si>
    <t>neo</t>
  </si>
  <si>
    <t>institucionalismo</t>
  </si>
  <si>
    <t>normativa</t>
  </si>
  <si>
    <t>copam-mg</t>
  </si>
  <si>
    <t>octaedro</t>
  </si>
  <si>
    <t>nbo6</t>
  </si>
  <si>
    <t>odebrecht</t>
  </si>
  <si>
    <t>corretora</t>
  </si>
  <si>
    <t>assustava</t>
  </si>
  <si>
    <t>oswin</t>
  </si>
  <si>
    <t>wa</t>
  </si>
  <si>
    <t>other</t>
  </si>
  <si>
    <t>hand</t>
  </si>
  <si>
    <t>ousavam</t>
  </si>
  <si>
    <t>ler</t>
  </si>
  <si>
    <t>paneis</t>
  </si>
  <si>
    <t>agrupam</t>
  </si>
  <si>
    <t>parlamentares</t>
  </si>
  <si>
    <t>decidiram</t>
  </si>
  <si>
    <t>patrão</t>
  </si>
  <si>
    <t>pratica</t>
  </si>
  <si>
    <t>pecuária</t>
  </si>
  <si>
    <t>leiteira</t>
  </si>
  <si>
    <t>percolação</t>
  </si>
  <si>
    <t>liberavam</t>
  </si>
  <si>
    <t>perder</t>
  </si>
  <si>
    <t>tiempo-</t>
  </si>
  <si>
    <t>petronect</t>
  </si>
  <si>
    <t>forçou</t>
  </si>
  <si>
    <t>plotando-se</t>
  </si>
  <si>
    <t>ln</t>
  </si>
  <si>
    <t>ponderações</t>
  </si>
  <si>
    <t>discrepantes</t>
  </si>
  <si>
    <t>still</t>
  </si>
  <si>
    <t>prefeitos</t>
  </si>
  <si>
    <t>prerrogativas</t>
  </si>
  <si>
    <t>partidárias</t>
  </si>
  <si>
    <t>prisão</t>
  </si>
  <si>
    <t>domiciliar</t>
  </si>
  <si>
    <t>depending</t>
  </si>
  <si>
    <t>protein</t>
  </si>
  <si>
    <t>electrophoretic</t>
  </si>
  <si>
    <t>províncias</t>
  </si>
  <si>
    <t>uraníferas</t>
  </si>
  <si>
    <t>r=</t>
  </si>
  <si>
    <t>reagem</t>
  </si>
  <si>
    <t>endotermicamente</t>
  </si>
  <si>
    <t>recalculado</t>
  </si>
  <si>
    <t>incorporando</t>
  </si>
  <si>
    <t>reducing</t>
  </si>
  <si>
    <t>corruption</t>
  </si>
  <si>
    <t>repasses</t>
  </si>
  <si>
    <t>constitucionais</t>
  </si>
  <si>
    <t>roma_x0013_</t>
  </si>
  <si>
    <t>s500</t>
  </si>
  <si>
    <t>atingiria</t>
  </si>
  <si>
    <t>same</t>
  </si>
  <si>
    <t>san</t>
  </si>
  <si>
    <t>isidro</t>
  </si>
  <si>
    <t>joaquin</t>
  </si>
  <si>
    <t>nicolas</t>
  </si>
  <si>
    <t>tiago</t>
  </si>
  <si>
    <t>sandstone</t>
  </si>
  <si>
    <t>scxi</t>
  </si>
  <si>
    <t>selected</t>
  </si>
  <si>
    <t>microorganisms</t>
  </si>
  <si>
    <t>sequencia</t>
  </si>
  <si>
    <t>prosseguia</t>
  </si>
  <si>
    <t>gobetti</t>
  </si>
  <si>
    <t>serotonina</t>
  </si>
  <si>
    <t>noradrenalina</t>
  </si>
  <si>
    <t>sexuada</t>
  </si>
  <si>
    <t>origina</t>
  </si>
  <si>
    <t>should</t>
  </si>
  <si>
    <t>always</t>
  </si>
  <si>
    <t>ever</t>
  </si>
  <si>
    <t>siglo</t>
  </si>
  <si>
    <t>veinte</t>
  </si>
  <si>
    <t>simulations</t>
  </si>
  <si>
    <t>correspond</t>
  </si>
  <si>
    <t>simultaneous</t>
  </si>
  <si>
    <t>iterative</t>
  </si>
  <si>
    <t>sindicalizados</t>
  </si>
  <si>
    <t>soviéticas</t>
  </si>
  <si>
    <t>encaminhavam</t>
  </si>
  <si>
    <t>subestação</t>
  </si>
  <si>
    <t>sugeria</t>
  </si>
  <si>
    <t>weber</t>
  </si>
  <si>
    <t>tambem</t>
  </si>
  <si>
    <t>vêem</t>
  </si>
  <si>
    <t>tbf</t>
  </si>
  <si>
    <t>tecnologicamente</t>
  </si>
  <si>
    <t>defasada</t>
  </si>
  <si>
    <t>tenente-coronel</t>
  </si>
  <si>
    <t>hugo</t>
  </si>
  <si>
    <t>tetraédrica/hexaédrica</t>
  </si>
  <si>
    <t>híbrida</t>
  </si>
  <si>
    <t>thermal</t>
  </si>
  <si>
    <t>sintering</t>
  </si>
  <si>
    <t>thermophysical</t>
  </si>
  <si>
    <t>tmáx=</t>
  </si>
  <si>
    <t>torná-las</t>
  </si>
  <si>
    <t>explícitas</t>
  </si>
  <si>
    <t>torná-los</t>
  </si>
  <si>
    <t>adaptativos</t>
  </si>
  <si>
    <t>tornando-os</t>
  </si>
  <si>
    <t>atentos</t>
  </si>
  <si>
    <t>transversais</t>
  </si>
  <si>
    <t>s_x0007_4</t>
  </si>
  <si>
    <t>traveling</t>
  </si>
  <si>
    <t>tú</t>
  </si>
  <si>
    <t>sabes</t>
  </si>
  <si>
    <t>udp</t>
  </si>
  <si>
    <t>provê</t>
  </si>
  <si>
    <t>úmido-1</t>
  </si>
  <si>
    <t>dia-1</t>
  </si>
  <si>
    <t>uniformes</t>
  </si>
  <si>
    <t>prussianos</t>
  </si>
  <si>
    <t>varian</t>
  </si>
  <si>
    <t>cx</t>
  </si>
  <si>
    <t>vende</t>
  </si>
  <si>
    <t>pagando</t>
  </si>
  <si>
    <t>ventral</t>
  </si>
  <si>
    <t>convexa</t>
  </si>
  <si>
    <t>versões</t>
  </si>
  <si>
    <t>amplificadas</t>
  </si>
  <si>
    <t>contadas</t>
  </si>
  <si>
    <t>vídeos</t>
  </si>
  <si>
    <t>explicativos</t>
  </si>
  <si>
    <t>violência</t>
  </si>
  <si>
    <t>incontrolável</t>
  </si>
  <si>
    <t>voc</t>
  </si>
  <si>
    <t>analyzer</t>
  </si>
  <si>
    <t>vulcão</t>
  </si>
  <si>
    <t>prestes</t>
  </si>
  <si>
    <t>welding</t>
  </si>
  <si>
    <t>handbook</t>
  </si>
  <si>
    <t>licenciador</t>
  </si>
  <si>
    <t>competente</t>
  </si>
  <si>
    <t>michel</t>
  </si>
  <si>
    <t>foucault</t>
  </si>
  <si>
    <t>mis</t>
  </si>
  <si>
    <t>hijas</t>
  </si>
  <si>
    <t>emenda</t>
  </si>
  <si>
    <t>constitucional</t>
  </si>
  <si>
    <t>nml</t>
  </si>
  <si>
    <t>ch4/g</t>
  </si>
  <si>
    <t>conditividade</t>
  </si>
  <si>
    <t>gcp</t>
  </si>
  <si>
    <t>scp</t>
  </si>
  <si>
    <t>mg/ml</t>
  </si>
  <si>
    <t>kg/m2</t>
  </si>
  <si>
    <t>g/mol</t>
  </si>
  <si>
    <t>victoriano</t>
  </si>
  <si>
    <t>²_x0003_-glicosidases</t>
  </si>
  <si>
    <t>finalizam</t>
  </si>
  <si>
    <t>produziam</t>
  </si>
  <si>
    <t>argumenta-se</t>
  </si>
  <si>
    <t>500_x0013_</t>
  </si>
  <si>
    <t>°</t>
  </si>
  <si>
    <t>ole</t>
  </si>
  <si>
    <t>6-beta-triol</t>
  </si>
  <si>
    <t>induced</t>
  </si>
  <si>
    <t>exerceram</t>
  </si>
  <si>
    <t>cm-^</t>
  </si>
  <si>
    <t>cal</t>
  </si>
  <si>
    <t>dessaturase</t>
  </si>
  <si>
    <t>abdel</t>
  </si>
  <si>
    <t>nasser</t>
  </si>
  <si>
    <t>adiposo</t>
  </si>
  <si>
    <t>visceral</t>
  </si>
  <si>
    <t>aérea</t>
  </si>
  <si>
    <t>acessória</t>
  </si>
  <si>
    <t>aerodynamic</t>
  </si>
  <si>
    <t>characteristics</t>
  </si>
  <si>
    <t>agravou-se</t>
  </si>
  <si>
    <t>sobremaneira</t>
  </si>
  <si>
    <t>alarme</t>
  </si>
  <si>
    <t>sonoro</t>
  </si>
  <si>
    <t>alcohols</t>
  </si>
  <si>
    <t>alifáticas</t>
  </si>
  <si>
    <t>insaturadas</t>
  </si>
  <si>
    <t>allium/vicia</t>
  </si>
  <si>
    <t>root</t>
  </si>
  <si>
    <t>armazenadoras</t>
  </si>
  <si>
    <t>arqueólogos</t>
  </si>
  <si>
    <t>identificaram</t>
  </si>
  <si>
    <t>aspects</t>
  </si>
  <si>
    <t>azeotropos</t>
  </si>
  <si>
    <t>binários</t>
  </si>
  <si>
    <t>bancando</t>
  </si>
  <si>
    <t>empresários</t>
  </si>
  <si>
    <t>bandos</t>
  </si>
  <si>
    <t>armados</t>
  </si>
  <si>
    <t>based</t>
  </si>
  <si>
    <t>costing</t>
  </si>
  <si>
    <t>between</t>
  </si>
  <si>
    <t>ecotypes</t>
  </si>
  <si>
    <t>gsta4</t>
  </si>
  <si>
    <t>porosity</t>
  </si>
  <si>
    <t>turbiditic</t>
  </si>
  <si>
    <t>buscava-se</t>
  </si>
  <si>
    <t>antecipar</t>
  </si>
  <si>
    <t>°c-1</t>
  </si>
  <si>
    <t>sodada</t>
  </si>
  <si>
    <t>cananéia</t>
  </si>
  <si>
    <t>iguape</t>
  </si>
  <si>
    <t>catódica</t>
  </si>
  <si>
    <t>dfcalc</t>
  </si>
  <si>
    <t>catrð</t>
  </si>
  <si>
    <t>cgmac</t>
  </si>
  <si>
    <t>exigiu</t>
  </si>
  <si>
    <t>chineses</t>
  </si>
  <si>
    <t>lucraram</t>
  </si>
  <si>
    <t>mastigavam</t>
  </si>
  <si>
    <t>posicionam</t>
  </si>
  <si>
    <t>collision</t>
  </si>
  <si>
    <t>colônias</t>
  </si>
  <si>
    <t>espanholas</t>
  </si>
  <si>
    <t>conjugado</t>
  </si>
  <si>
    <t>pré-condicionado</t>
  </si>
  <si>
    <t>consiga</t>
  </si>
  <si>
    <t>contrabalançá-la</t>
  </si>
  <si>
    <t>consoante</t>
  </si>
  <si>
    <t>bryden</t>
  </si>
  <si>
    <t>sawford</t>
  </si>
  <si>
    <t>consumível</t>
  </si>
  <si>
    <t>superduplex</t>
  </si>
  <si>
    <t>contracts</t>
  </si>
  <si>
    <t>coulombiana</t>
  </si>
  <si>
    <t>repulsiva</t>
  </si>
  <si>
    <t>cresceria</t>
  </si>
  <si>
    <t>crit</t>
  </si>
  <si>
    <t>zm</t>
  </si>
  <si>
    <t>cultured-cells</t>
  </si>
  <si>
    <t>under</t>
  </si>
  <si>
    <t>debates</t>
  </si>
  <si>
    <t>acalorados</t>
  </si>
  <si>
    <t>deduziu</t>
  </si>
  <si>
    <t>empiricamente</t>
  </si>
  <si>
    <t>deliberadamente</t>
  </si>
  <si>
    <t>racionais</t>
  </si>
  <si>
    <t>desligar</t>
  </si>
  <si>
    <t>ub</t>
  </si>
  <si>
    <t>dialética</t>
  </si>
  <si>
    <t>ausência-presença</t>
  </si>
  <si>
    <t>discrimination</t>
  </si>
  <si>
    <t>dispor</t>
  </si>
  <si>
    <t>normativamente</t>
  </si>
  <si>
    <t>ðø</t>
  </si>
  <si>
    <t>ëø</t>
  </si>
  <si>
    <t>doutrina</t>
  </si>
  <si>
    <t>eisenhower</t>
  </si>
  <si>
    <t>early</t>
  </si>
  <si>
    <t>phases</t>
  </si>
  <si>
    <t>synthetic</t>
  </si>
  <si>
    <t>efetd</t>
  </si>
  <si>
    <t>elements</t>
  </si>
  <si>
    <t>alone</t>
  </si>
  <si>
    <t>elevando-se</t>
  </si>
  <si>
    <t>discretamente</t>
  </si>
  <si>
    <t>implementável</t>
  </si>
  <si>
    <t>employee</t>
  </si>
  <si>
    <t>who</t>
  </si>
  <si>
    <t>empreendedores</t>
  </si>
  <si>
    <t>contribuiriam</t>
  </si>
  <si>
    <t>pegam</t>
  </si>
  <si>
    <t>endividar</t>
  </si>
  <si>
    <t>endividarem</t>
  </si>
  <si>
    <t>enhanced</t>
  </si>
  <si>
    <t>inverse</t>
  </si>
  <si>
    <t>enthonopharmacology</t>
  </si>
  <si>
    <t>eratura</t>
  </si>
  <si>
    <t>pr</t>
  </si>
  <si>
    <t>evaginações</t>
  </si>
  <si>
    <t>proeminentes</t>
  </si>
  <si>
    <t>indicator</t>
  </si>
  <si>
    <t>fccs</t>
  </si>
  <si>
    <t>processam</t>
  </si>
  <si>
    <t>fem</t>
  </si>
  <si>
    <t>significaram</t>
  </si>
  <si>
    <t>few</t>
  </si>
  <si>
    <t>years</t>
  </si>
  <si>
    <t>fibrilas</t>
  </si>
  <si>
    <t>elementares</t>
  </si>
  <si>
    <t>flaps</t>
  </si>
  <si>
    <t>geradores</t>
  </si>
  <si>
    <t>fossil</t>
  </si>
  <si>
    <t>fuels</t>
  </si>
  <si>
    <t>francês</t>
  </si>
  <si>
    <t>accor</t>
  </si>
  <si>
    <t>lançasse</t>
  </si>
  <si>
    <t>radicado</t>
  </si>
  <si>
    <t>fundamentalmente</t>
  </si>
  <si>
    <t>etnocêntrica</t>
  </si>
  <si>
    <t>gaseificadores</t>
  </si>
  <si>
    <t>updratfs</t>
  </si>
  <si>
    <t>gasolinas</t>
  </si>
  <si>
    <t>aditivadas</t>
  </si>
  <si>
    <t>geleificação</t>
  </si>
  <si>
    <t>prematura</t>
  </si>
  <si>
    <t>gelest</t>
  </si>
  <si>
    <t>inc</t>
  </si>
  <si>
    <t>grð</t>
  </si>
  <si>
    <t>had</t>
  </si>
  <si>
    <t>reached</t>
  </si>
  <si>
    <t>haga</t>
  </si>
  <si>
    <t>usted</t>
  </si>
  <si>
    <t>half-normal</t>
  </si>
  <si>
    <t>plot</t>
  </si>
  <si>
    <t>hamsteres</t>
  </si>
  <si>
    <t>hifas</t>
  </si>
  <si>
    <t>competidoras</t>
  </si>
  <si>
    <t>hydrophone</t>
  </si>
  <si>
    <t>ihdð</t>
  </si>
  <si>
    <t>impaciência</t>
  </si>
  <si>
    <t>presidencial</t>
  </si>
  <si>
    <t>inácio</t>
  </si>
  <si>
    <t>barbosa-tmib</t>
  </si>
  <si>
    <t>dissociation-cid</t>
  </si>
  <si>
    <t>dissotiation</t>
  </si>
  <si>
    <t>injúria</t>
  </si>
  <si>
    <t>grave</t>
  </si>
  <si>
    <t>interaction</t>
  </si>
  <si>
    <t>profile</t>
  </si>
  <si>
    <t>internalizando</t>
  </si>
  <si>
    <t>gradativamente</t>
  </si>
  <si>
    <t>interrupções</t>
  </si>
  <si>
    <t>inesperadas</t>
  </si>
  <si>
    <t>investiment</t>
  </si>
  <si>
    <t>invitrogen</t>
  </si>
  <si>
    <t>1a</t>
  </si>
  <si>
    <t>jogos</t>
  </si>
  <si>
    <t>olímpicos</t>
  </si>
  <si>
    <t>juan</t>
  </si>
  <si>
    <t>pablo</t>
  </si>
  <si>
    <t>jurídicas</t>
  </si>
  <si>
    <t>buscassem</t>
  </si>
  <si>
    <t>khomeini</t>
  </si>
  <si>
    <t>apoiava</t>
  </si>
  <si>
    <t>retornava</t>
  </si>
  <si>
    <t>leonel</t>
  </si>
  <si>
    <t>cancino</t>
  </si>
  <si>
    <t>luis</t>
  </si>
  <si>
    <t>montenegro</t>
  </si>
  <si>
    <t>d-1</t>
  </si>
  <si>
    <t>main</t>
  </si>
  <si>
    <t>structural</t>
  </si>
  <si>
    <t>maize</t>
  </si>
  <si>
    <t>breeding</t>
  </si>
  <si>
    <t>mandevilla</t>
  </si>
  <si>
    <t>illustris</t>
  </si>
  <si>
    <t>marítimimo</t>
  </si>
  <si>
    <t>medicamentos</t>
  </si>
  <si>
    <t>fitoterápicos</t>
  </si>
  <si>
    <t>melt</t>
  </si>
  <si>
    <t>index</t>
  </si>
  <si>
    <t>meristems</t>
  </si>
  <si>
    <t>meros</t>
  </si>
  <si>
    <t>especuladores</t>
  </si>
  <si>
    <t>micromedex</t>
  </si>
  <si>
    <t>migrantes</t>
  </si>
  <si>
    <t>espanhóis</t>
  </si>
  <si>
    <t>míssil</t>
  </si>
  <si>
    <t>condor</t>
  </si>
  <si>
    <t>mobile-agent</t>
  </si>
  <si>
    <t>monarquia</t>
  </si>
  <si>
    <t>decadente</t>
  </si>
  <si>
    <t>hachemita</t>
  </si>
  <si>
    <t>motorista</t>
  </si>
  <si>
    <t>segurando</t>
  </si>
  <si>
    <t>mrk</t>
  </si>
  <si>
    <t>non-food</t>
  </si>
  <si>
    <t>one-year</t>
  </si>
  <si>
    <t>monitoring</t>
  </si>
  <si>
    <t>only</t>
  </si>
  <si>
    <t>little</t>
  </si>
  <si>
    <t>orno</t>
  </si>
  <si>
    <t>tubular</t>
  </si>
  <si>
    <t>overlord</t>
  </si>
  <si>
    <t>par_est_cg_reduzida</t>
  </si>
  <si>
    <t>cessa</t>
  </si>
  <si>
    <t>penalto</t>
  </si>
  <si>
    <t>impactou</t>
  </si>
  <si>
    <t>penn-mex</t>
  </si>
  <si>
    <t>fuel</t>
  </si>
  <si>
    <t>perfeitamente</t>
  </si>
  <si>
    <t>monodisperso</t>
  </si>
  <si>
    <t>permo</t>
  </si>
  <si>
    <t>peru</t>
  </si>
  <si>
    <t>incendiaram</t>
  </si>
  <si>
    <t>phillip</t>
  </si>
  <si>
    <t>selznick</t>
  </si>
  <si>
    <t>pingou-se</t>
  </si>
  <si>
    <t>pistão</t>
  </si>
  <si>
    <t>ajude</t>
  </si>
  <si>
    <t>porções</t>
  </si>
  <si>
    <t>perc</t>
  </si>
  <si>
    <t>sacarídicas</t>
  </si>
  <si>
    <t>porfirinas</t>
  </si>
  <si>
    <t>contraídas</t>
  </si>
  <si>
    <t>nordeste-sudoeste</t>
  </si>
  <si>
    <t>problems</t>
  </si>
  <si>
    <t>requires</t>
  </si>
  <si>
    <t>property</t>
  </si>
  <si>
    <t>rights</t>
  </si>
  <si>
    <t>proteases</t>
  </si>
  <si>
    <t>ativadas</t>
  </si>
  <si>
    <t>psicólogo</t>
  </si>
  <si>
    <t>clínico</t>
  </si>
  <si>
    <t>pudéssemos</t>
  </si>
  <si>
    <t>pyrrole</t>
  </si>
  <si>
    <t>synthesis</t>
  </si>
  <si>
    <t>qualificada</t>
  </si>
  <si>
    <t>torna-a</t>
  </si>
  <si>
    <t>quântico</t>
  </si>
  <si>
    <t>azimutal</t>
  </si>
  <si>
    <t>reaches</t>
  </si>
  <si>
    <t>steady</t>
  </si>
  <si>
    <t>reaction-rates</t>
  </si>
  <si>
    <t>recombinant</t>
  </si>
  <si>
    <t>yeast</t>
  </si>
  <si>
    <t>regulates</t>
  </si>
  <si>
    <t>represent</t>
  </si>
  <si>
    <t>ando</t>
  </si>
  <si>
    <t>resourced</t>
  </si>
  <si>
    <t>anaphase</t>
  </si>
  <si>
    <t>gorwth</t>
  </si>
  <si>
    <t>meristem</t>
  </si>
  <si>
    <t>mitosis</t>
  </si>
  <si>
    <t>tips</t>
  </si>
  <si>
    <t>rotacional</t>
  </si>
  <si>
    <t>rheolabqc</t>
  </si>
  <si>
    <t>rotatório</t>
  </si>
  <si>
    <t>movimenta</t>
  </si>
  <si>
    <t>rv</t>
  </si>
  <si>
    <t>denotando</t>
  </si>
  <si>
    <t>sesquióxido</t>
  </si>
  <si>
    <t>ce2o3</t>
  </si>
  <si>
    <t>assays</t>
  </si>
  <si>
    <t>silto</t>
  </si>
  <si>
    <t>argilosos</t>
  </si>
  <si>
    <t>multiagentes</t>
  </si>
  <si>
    <t>situado</t>
  </si>
  <si>
    <t>no0</t>
  </si>
  <si>
    <t>squared</t>
  </si>
  <si>
    <t>error</t>
  </si>
  <si>
    <t>srð</t>
  </si>
  <si>
    <t>subcontrato</t>
  </si>
  <si>
    <t>híbrido</t>
  </si>
  <si>
    <t>subdividido</t>
  </si>
  <si>
    <t>didaticamente</t>
  </si>
  <si>
    <t>sucessivos</t>
  </si>
  <si>
    <t>abalos</t>
  </si>
  <si>
    <t>rebaixamentos</t>
  </si>
  <si>
    <t>supostamente</t>
  </si>
  <si>
    <t>antecedem</t>
  </si>
  <si>
    <t>task</t>
  </si>
  <si>
    <t>committee</t>
  </si>
  <si>
    <t>temer-pmdb</t>
  </si>
  <si>
    <t>concedeu</t>
  </si>
  <si>
    <t>thermally</t>
  </si>
  <si>
    <t>toxicologista</t>
  </si>
  <si>
    <t>trace</t>
  </si>
  <si>
    <t>amount</t>
  </si>
  <si>
    <t>tratou</t>
  </si>
  <si>
    <t>pessoalmente</t>
  </si>
  <si>
    <t>marca/modelo</t>
  </si>
  <si>
    <t>tudou-se</t>
  </si>
  <si>
    <t>um</t>
  </si>
  <si>
    <t>alienígeno</t>
  </si>
  <si>
    <t>uncertainly</t>
  </si>
  <si>
    <t>urucu-porto</t>
  </si>
  <si>
    <t>velho</t>
  </si>
  <si>
    <t>very</t>
  </si>
  <si>
    <t>effective</t>
  </si>
  <si>
    <t>hard</t>
  </si>
  <si>
    <t>vp-16</t>
  </si>
  <si>
    <t>wages</t>
  </si>
  <si>
    <t>gets</t>
  </si>
  <si>
    <t>ought</t>
  </si>
  <si>
    <t>xistos</t>
  </si>
  <si>
    <t>yð</t>
  </si>
  <si>
    <t>zélia</t>
  </si>
  <si>
    <t>cardoso</t>
  </si>
  <si>
    <t>zv</t>
  </si>
  <si>
    <t>seqüenciamento</t>
  </si>
  <si>
    <t>lógico</t>
  </si>
  <si>
    <t>foros</t>
  </si>
  <si>
    <t>multilaterais</t>
  </si>
  <si>
    <t>manipulações</t>
  </si>
  <si>
    <t>algébricas</t>
  </si>
  <si>
    <t>manuel</t>
  </si>
  <si>
    <t>peláez</t>
  </si>
  <si>
    <t>oswaldo</t>
  </si>
  <si>
    <t>aranha</t>
  </si>
  <si>
    <t>spectrometric</t>
  </si>
  <si>
    <t>subcondutores</t>
  </si>
  <si>
    <t>tubulares</t>
  </si>
  <si>
    <t>desidratadas</t>
  </si>
  <si>
    <t>osmoticamente</t>
  </si>
  <si>
    <t>1t</t>
  </si>
  <si>
    <t>joseph</t>
  </si>
  <si>
    <t>hospeda</t>
  </si>
  <si>
    <t>4-dichlorophenoxyacetic</t>
  </si>
  <si>
    <t>megapixels</t>
  </si>
  <si>
    <t>acabaram</t>
  </si>
  <si>
    <t>frustrando</t>
  </si>
  <si>
    <t>acetic</t>
  </si>
  <si>
    <t>alkyl</t>
  </si>
  <si>
    <t>deprivation</t>
  </si>
  <si>
    <t>profi</t>
  </si>
  <si>
    <t>reverses</t>
  </si>
  <si>
    <t>adotou</t>
  </si>
  <si>
    <t>incontáveis</t>
  </si>
  <si>
    <t>agendas</t>
  </si>
  <si>
    <t>diplomáticas</t>
  </si>
  <si>
    <t>agrária</t>
  </si>
  <si>
    <t>algodoeira-pecuária</t>
  </si>
  <si>
    <t>associe-se</t>
  </si>
  <si>
    <t>agronomicamente</t>
  </si>
  <si>
    <t>desejáveis</t>
  </si>
  <si>
    <t>aleatórias</t>
  </si>
  <si>
    <t>auto-dobradas</t>
  </si>
  <si>
    <t>alimentam</t>
  </si>
  <si>
    <t>ativações</t>
  </si>
  <si>
    <t>almirante</t>
  </si>
  <si>
    <t>barroso</t>
  </si>
  <si>
    <t>amplificador</t>
  </si>
  <si>
    <t>hidrophone</t>
  </si>
  <si>
    <t>antirroubo</t>
  </si>
  <si>
    <t>aparentes</t>
  </si>
  <si>
    <t>aperam</t>
  </si>
  <si>
    <t>bioenergia</t>
  </si>
  <si>
    <t>archeas</t>
  </si>
  <si>
    <t>areas</t>
  </si>
  <si>
    <t>causes</t>
  </si>
  <si>
    <t>argilomineral</t>
  </si>
  <si>
    <t>infiltrado</t>
  </si>
  <si>
    <t>bioluminnescente</t>
  </si>
  <si>
    <t>degradadora</t>
  </si>
  <si>
    <t>patogênica</t>
  </si>
  <si>
    <t>bennett</t>
  </si>
  <si>
    <t>fenn</t>
  </si>
  <si>
    <t>benzene</t>
  </si>
  <si>
    <t>increases</t>
  </si>
  <si>
    <t>benzylsuccinic</t>
  </si>
  <si>
    <t>bloc</t>
  </si>
  <si>
    <t>economic</t>
  </si>
  <si>
    <t>arrecadado</t>
  </si>
  <si>
    <t>calcinados</t>
  </si>
  <si>
    <t>exibiam</t>
  </si>
  <si>
    <t>carbônicas</t>
  </si>
  <si>
    <t>interconectadas</t>
  </si>
  <si>
    <t>centrífugo</t>
  </si>
  <si>
    <t>submerso</t>
  </si>
  <si>
    <t>cientistas</t>
  </si>
  <si>
    <t>argumentaram</t>
  </si>
  <si>
    <t>cobrar</t>
  </si>
  <si>
    <t>sobretaxas</t>
  </si>
  <si>
    <t>códigos</t>
  </si>
  <si>
    <t>lingüísticos</t>
  </si>
  <si>
    <t>colidindo</t>
  </si>
  <si>
    <t>umas</t>
  </si>
  <si>
    <t>com/news/feature/global-xploration-5-things-to-look-for-in-2018/</t>
  </si>
  <si>
    <t>wood</t>
  </si>
  <si>
    <t>comerciantes</t>
  </si>
  <si>
    <t>transferiram</t>
  </si>
  <si>
    <t>compar</t>
  </si>
  <si>
    <t>reciclo</t>
  </si>
  <si>
    <t>complex</t>
  </si>
  <si>
    <t>leads</t>
  </si>
  <si>
    <t>comprou</t>
  </si>
  <si>
    <t>confecções</t>
  </si>
  <si>
    <t>guararapes</t>
  </si>
  <si>
    <t>consagrou</t>
  </si>
  <si>
    <t>definitivamente</t>
  </si>
  <si>
    <t>contain</t>
  </si>
  <si>
    <t>contextos</t>
  </si>
  <si>
    <t>tectônicos</t>
  </si>
  <si>
    <t>core</t>
  </si>
  <si>
    <t>logger</t>
  </si>
  <si>
    <t>corresponding</t>
  </si>
  <si>
    <t>cromatograficamente</t>
  </si>
  <si>
    <t>idênticas</t>
  </si>
  <si>
    <t>demandará</t>
  </si>
  <si>
    <t>densas</t>
  </si>
  <si>
    <t>3x3</t>
  </si>
  <si>
    <t>denunciado</t>
  </si>
  <si>
    <t>internacionalmente</t>
  </si>
  <si>
    <t>descolar</t>
  </si>
  <si>
    <t>distribute</t>
  </si>
  <si>
    <t>food</t>
  </si>
  <si>
    <t>docosahexaenoic</t>
  </si>
  <si>
    <t>area_x0019_</t>
  </si>
  <si>
    <t>ills</t>
  </si>
  <si>
    <t>liberalization</t>
  </si>
  <si>
    <t>paleontologists</t>
  </si>
  <si>
    <t>efetuados</t>
  </si>
  <si>
    <t>aninhamentos</t>
  </si>
  <si>
    <t>elias</t>
  </si>
  <si>
    <t>lópez</t>
  </si>
  <si>
    <t>elo</t>
  </si>
  <si>
    <t>faltante</t>
  </si>
  <si>
    <t>investigation</t>
  </si>
  <si>
    <t>esfericamente</t>
  </si>
  <si>
    <t>simétrico</t>
  </si>
  <si>
    <t>esteroidal</t>
  </si>
  <si>
    <t>somados</t>
  </si>
  <si>
    <t>estocástica</t>
  </si>
  <si>
    <t>multi-objetivo</t>
  </si>
  <si>
    <t>evidenciar</t>
  </si>
  <si>
    <t>estruturas/texturas</t>
  </si>
  <si>
    <t>extensive</t>
  </si>
  <si>
    <t>extensões</t>
  </si>
  <si>
    <t>sanguíneas</t>
  </si>
  <si>
    <t>facing</t>
  </si>
  <si>
    <t>step</t>
  </si>
  <si>
    <t>ficamente</t>
  </si>
  <si>
    <t>financial</t>
  </si>
  <si>
    <t>accounting</t>
  </si>
  <si>
    <t>globalization</t>
  </si>
  <si>
    <t>financiasse</t>
  </si>
  <si>
    <t>campanhas</t>
  </si>
  <si>
    <t>preservatives</t>
  </si>
  <si>
    <t>fort</t>
  </si>
  <si>
    <t>collins</t>
  </si>
  <si>
    <t>francesa</t>
  </si>
  <si>
    <t>cnes</t>
  </si>
  <si>
    <t>erdf</t>
  </si>
  <si>
    <t>frutífera</t>
  </si>
  <si>
    <t>inspiração</t>
  </si>
  <si>
    <t>frutinhos</t>
  </si>
  <si>
    <t>recém</t>
  </si>
  <si>
    <t>gilberto</t>
  </si>
  <si>
    <t>freyre</t>
  </si>
  <si>
    <t>ginástica</t>
  </si>
  <si>
    <t>salto</t>
  </si>
  <si>
    <t>growing</t>
  </si>
  <si>
    <t>halogenado</t>
  </si>
  <si>
    <t>persistente</t>
  </si>
  <si>
    <t>have</t>
  </si>
  <si>
    <t>authoritarian</t>
  </si>
  <si>
    <t>proven</t>
  </si>
  <si>
    <t>seen</t>
  </si>
  <si>
    <t>hondurenho</t>
  </si>
  <si>
    <t>humanidade</t>
  </si>
  <si>
    <t>navega</t>
  </si>
  <si>
    <t>iminodiacetic</t>
  </si>
  <si>
    <t>indiana</t>
  </si>
  <si>
    <t>ongc</t>
  </si>
  <si>
    <t>kibon</t>
  </si>
  <si>
    <t>kikui</t>
  </si>
  <si>
    <t>determinaram</t>
  </si>
  <si>
    <t>leitos</t>
  </si>
  <si>
    <t>extrudidos</t>
  </si>
  <si>
    <t>expedidor</t>
  </si>
  <si>
    <t>machos</t>
  </si>
  <si>
    <t>sexualmente</t>
  </si>
  <si>
    <t>mamonas</t>
  </si>
  <si>
    <t>brs</t>
  </si>
  <si>
    <t>manifestem</t>
  </si>
  <si>
    <t>contrários</t>
  </si>
  <si>
    <t>mercapturic</t>
  </si>
  <si>
    <t>averiguando</t>
  </si>
  <si>
    <t>microssatélite</t>
  </si>
  <si>
    <t>monte</t>
  </si>
  <si>
    <t>carlo</t>
  </si>
  <si>
    <t>itabayana</t>
  </si>
  <si>
    <t>nicanda</t>
  </si>
  <si>
    <t>multi-sensor</t>
  </si>
  <si>
    <t>nacionalismo</t>
  </si>
  <si>
    <t>anacrônico</t>
  </si>
  <si>
    <t>convertera-se</t>
  </si>
  <si>
    <t>sérvio</t>
  </si>
  <si>
    <t>neidhart</t>
  </si>
  <si>
    <t>nursing</t>
  </si>
  <si>
    <t>terminologies</t>
  </si>
  <si>
    <t>olhar</t>
  </si>
  <si>
    <t>retrospectivo</t>
  </si>
  <si>
    <t>ombrófila</t>
  </si>
  <si>
    <t>ou-se</t>
  </si>
  <si>
    <t>aumentando-se</t>
  </si>
  <si>
    <t>parente</t>
  </si>
  <si>
    <t>colateral</t>
  </si>
  <si>
    <t>participante</t>
  </si>
  <si>
    <t>vivenciará</t>
  </si>
  <si>
    <t>permeáveis</t>
  </si>
  <si>
    <t>atravessadas</t>
  </si>
  <si>
    <t>pestaca-rse</t>
  </si>
  <si>
    <t>pe</t>
  </si>
  <si>
    <t>pires</t>
  </si>
  <si>
    <t>whyne</t>
  </si>
  <si>
    <t>planares</t>
  </si>
  <si>
    <t>tridimensionais</t>
  </si>
  <si>
    <t>plena</t>
  </si>
  <si>
    <t>efervecencia</t>
  </si>
  <si>
    <t>poder-se-iam</t>
  </si>
  <si>
    <t>acrescentar</t>
  </si>
  <si>
    <t>poeira</t>
  </si>
  <si>
    <t>obscurecendo</t>
  </si>
  <si>
    <t>portadora</t>
  </si>
  <si>
    <t>trafegue</t>
  </si>
  <si>
    <t>presenting</t>
  </si>
  <si>
    <t>pretendia</t>
  </si>
  <si>
    <t>conceber</t>
  </si>
  <si>
    <t>príncipe</t>
  </si>
  <si>
    <t>sábio</t>
  </si>
  <si>
    <t>pronuncia-se</t>
  </si>
  <si>
    <t>oficialmente</t>
  </si>
  <si>
    <t>agency-label</t>
  </si>
  <si>
    <t>r²</t>
  </si>
  <si>
    <t>40-100</t>
  </si>
  <si>
    <t>raramente</t>
  </si>
  <si>
    <t>conheceram</t>
  </si>
  <si>
    <t>ternadas</t>
  </si>
  <si>
    <t>sacrificado</t>
  </si>
  <si>
    <t>reppe</t>
  </si>
  <si>
    <t>reactions</t>
  </si>
  <si>
    <t>repúblicas</t>
  </si>
  <si>
    <t>socialistas</t>
  </si>
  <si>
    <t>revoluções</t>
  </si>
  <si>
    <t>burguesas</t>
  </si>
  <si>
    <t>fomentadas</t>
  </si>
  <si>
    <t>riacho</t>
  </si>
  <si>
    <t>tapuias</t>
  </si>
  <si>
    <t>rousseff</t>
  </si>
  <si>
    <t>revelava-se</t>
  </si>
  <si>
    <t>s^atomos</t>
  </si>
  <si>
    <t>sampling</t>
  </si>
  <si>
    <t>purposes</t>
  </si>
  <si>
    <t>sanchez</t>
  </si>
  <si>
    <t>losada</t>
  </si>
  <si>
    <t>sequer</t>
  </si>
  <si>
    <t>estenda</t>
  </si>
  <si>
    <t>moram</t>
  </si>
  <si>
    <t>não-compensado</t>
  </si>
  <si>
    <t>s-c</t>
  </si>
  <si>
    <t>singularizadas</t>
  </si>
  <si>
    <t>explicações</t>
  </si>
  <si>
    <t>sofram</t>
  </si>
  <si>
    <t>some</t>
  </si>
  <si>
    <t>answers</t>
  </si>
  <si>
    <t>impetus</t>
  </si>
  <si>
    <t>later</t>
  </si>
  <si>
    <t>pathogenic</t>
  </si>
  <si>
    <t>tribes</t>
  </si>
  <si>
    <t>source</t>
  </si>
  <si>
    <t>specificity</t>
  </si>
  <si>
    <t>tracking</t>
  </si>
  <si>
    <t>sub-amostragens</t>
  </si>
  <si>
    <t>estiveram</t>
  </si>
  <si>
    <t>encoste-se</t>
  </si>
  <si>
    <t>successful</t>
  </si>
  <si>
    <t>revolution</t>
  </si>
  <si>
    <t>tabuleiros</t>
  </si>
  <si>
    <t>costeiros</t>
  </si>
  <si>
    <t>takes</t>
  </si>
  <si>
    <t>teixeira</t>
  </si>
  <si>
    <t>alba-naz</t>
  </si>
  <si>
    <t>thermogravimetric</t>
  </si>
  <si>
    <t>determination</t>
  </si>
  <si>
    <t>tiembla</t>
  </si>
  <si>
    <t>ante</t>
  </si>
  <si>
    <t>tirar</t>
  </si>
  <si>
    <t>proveito</t>
  </si>
  <si>
    <t>trabalhem</t>
  </si>
  <si>
    <t>consumindo</t>
  </si>
  <si>
    <t>dividendos</t>
  </si>
  <si>
    <t>34-36</t>
  </si>
  <si>
    <t>tróficas</t>
  </si>
  <si>
    <t>aquáticas</t>
  </si>
  <si>
    <t>ü5øaü5ørü</t>
  </si>
  <si>
    <t>5øqü5ørü</t>
  </si>
  <si>
    <t>coisinhas</t>
  </si>
  <si>
    <t>unam</t>
  </si>
  <si>
    <t>valsugana</t>
  </si>
  <si>
    <t>velha</t>
  </si>
  <si>
    <t>vegetação</t>
  </si>
  <si>
    <t>arbustiva</t>
  </si>
  <si>
    <t>halófila</t>
  </si>
  <si>
    <t>fluctuations</t>
  </si>
  <si>
    <t>vertax</t>
  </si>
  <si>
    <t>vibracional</t>
  </si>
  <si>
    <t>f2g</t>
  </si>
  <si>
    <t>voltammetric</t>
  </si>
  <si>
    <t>web</t>
  </si>
  <si>
    <t>ontology</t>
  </si>
  <si>
    <t>tunnel</t>
  </si>
  <si>
    <t>tunnels</t>
  </si>
  <si>
    <t>wind-tunnel</t>
  </si>
  <si>
    <t>mackenzie</t>
  </si>
  <si>
    <t>ypfb</t>
  </si>
  <si>
    <t>celebraram</t>
  </si>
  <si>
    <t>melhorava</t>
  </si>
  <si>
    <t>sebo</t>
  </si>
  <si>
    <t>bovino</t>
  </si>
  <si>
    <t>fatty</t>
  </si>
  <si>
    <t>acids</t>
  </si>
  <si>
    <t>heterogeneous</t>
  </si>
  <si>
    <t>mobile</t>
  </si>
  <si>
    <t>actual</t>
  </si>
  <si>
    <t>number</t>
  </si>
  <si>
    <t>giovanni</t>
  </si>
  <si>
    <t>arrighi</t>
  </si>
  <si>
    <t>kaiser</t>
  </si>
  <si>
    <t>guilherme</t>
  </si>
  <si>
    <t>peter</t>
  </si>
  <si>
    <t>senge</t>
  </si>
  <si>
    <t>planetary</t>
  </si>
  <si>
    <t>sciences</t>
  </si>
  <si>
    <t>superoxide</t>
  </si>
  <si>
    <t>dismutase</t>
  </si>
  <si>
    <t>breakdown</t>
  </si>
  <si>
    <t>yb</t>
  </si>
  <si>
    <t>dxdy</t>
  </si>
  <si>
    <t>business</t>
  </si>
  <si>
    <t>cycles</t>
  </si>
  <si>
    <t>breast</t>
  </si>
  <si>
    <t>krigagem</t>
  </si>
  <si>
    <t>ordinária</t>
  </si>
  <si>
    <t>uo</t>
  </si>
  <si>
    <t>torbjørn</t>
  </si>
  <si>
    <t>3-solubilidade</t>
  </si>
  <si>
    <t>mútua</t>
  </si>
  <si>
    <t>5øcü</t>
  </si>
  <si>
    <t>5øpüd</t>
  </si>
  <si>
    <t>milhões/ano</t>
  </si>
  <si>
    <t>acabam</t>
  </si>
  <si>
    <t>inundando</t>
  </si>
  <si>
    <t>relaxando</t>
  </si>
  <si>
    <t>acoplando</t>
  </si>
  <si>
    <t>eltrt</t>
  </si>
  <si>
    <t>acústicos</t>
  </si>
  <si>
    <t>corridos</t>
  </si>
  <si>
    <t>ai/as</t>
  </si>
  <si>
    <t>alan</t>
  </si>
  <si>
    <t>poe</t>
  </si>
  <si>
    <t>homólogos</t>
  </si>
  <si>
    <t>analistas</t>
  </si>
  <si>
    <t>construirão</t>
  </si>
  <si>
    <t>indagam</t>
  </si>
  <si>
    <t>anisotropy</t>
  </si>
  <si>
    <t>probe</t>
  </si>
  <si>
    <t>another</t>
  </si>
  <si>
    <t>important</t>
  </si>
  <si>
    <t>baiano</t>
  </si>
  <si>
    <t>viabilizou</t>
  </si>
  <si>
    <t>beckers</t>
  </si>
  <si>
    <t>marconi</t>
  </si>
  <si>
    <t>borbulhamento</t>
  </si>
  <si>
    <t>prematuro</t>
  </si>
  <si>
    <t>c1</t>
  </si>
  <si>
    <t>fenantrenos</t>
  </si>
  <si>
    <t>cânion</t>
  </si>
  <si>
    <t>funcionou</t>
  </si>
  <si>
    <t>cardíacos</t>
  </si>
  <si>
    <t>fatais</t>
  </si>
  <si>
    <t>carregamentos</t>
  </si>
  <si>
    <t>multiaxiais</t>
  </si>
  <si>
    <t>carried</t>
  </si>
  <si>
    <t>interests</t>
  </si>
  <si>
    <t>gaseous</t>
  </si>
  <si>
    <t>cho-k1</t>
  </si>
  <si>
    <t>bayoumi</t>
  </si>
  <si>
    <t>cultures</t>
  </si>
  <si>
    <t>ensure</t>
  </si>
  <si>
    <t>cnp</t>
  </si>
  <si>
    <t>retomando</t>
  </si>
  <si>
    <t>comoventes</t>
  </si>
  <si>
    <t>manifestações</t>
  </si>
  <si>
    <t>condutor</t>
  </si>
  <si>
    <t>eléctrico</t>
  </si>
  <si>
    <t>contenção</t>
  </si>
  <si>
    <t>fotoinduzido</t>
  </si>
  <si>
    <t>conversor</t>
  </si>
  <si>
    <t>analógico-digital</t>
  </si>
  <si>
    <t>crea</t>
  </si>
  <si>
    <t>rj</t>
  </si>
  <si>
    <t>cristã</t>
  </si>
  <si>
    <t>maronita</t>
  </si>
  <si>
    <t>cross-layer</t>
  </si>
  <si>
    <t>cunha</t>
  </si>
  <si>
    <t>progradante</t>
  </si>
  <si>
    <t>de-açúcar</t>
  </si>
  <si>
    <t>absorve</t>
  </si>
  <si>
    <t>decidiu</t>
  </si>
  <si>
    <t>atacá-los</t>
  </si>
  <si>
    <t>debruçar-se</t>
  </si>
  <si>
    <t>reatar</t>
  </si>
  <si>
    <t>degenerescência</t>
  </si>
  <si>
    <t>quebrada</t>
  </si>
  <si>
    <t>dependentes-países</t>
  </si>
  <si>
    <t>periféricos</t>
  </si>
  <si>
    <t>desregulamentados</t>
  </si>
  <si>
    <t>afetou</t>
  </si>
  <si>
    <t>disputas</t>
  </si>
  <si>
    <t>renhidas</t>
  </si>
  <si>
    <t>dma</t>
  </si>
  <si>
    <t>economistas</t>
  </si>
  <si>
    <t>cepalinos</t>
  </si>
  <si>
    <t>endocíclica</t>
  </si>
  <si>
    <t>substituída</t>
  </si>
  <si>
    <t>endossimbiontes</t>
  </si>
  <si>
    <t>obrigatórios</t>
  </si>
  <si>
    <t>estress</t>
  </si>
  <si>
    <t>biomarkers</t>
  </si>
  <si>
    <t>expressem</t>
  </si>
  <si>
    <t>receios</t>
  </si>
  <si>
    <t>externalidades</t>
  </si>
  <si>
    <t>marshallianas</t>
  </si>
  <si>
    <t>extremely</t>
  </si>
  <si>
    <t>low</t>
  </si>
  <si>
    <t>festival</t>
  </si>
  <si>
    <t>organizado</t>
  </si>
  <si>
    <t>fluidizante</t>
  </si>
  <si>
    <t>conduzirá</t>
  </si>
  <si>
    <t>gc/ms</t>
  </si>
  <si>
    <t>geoestrategicamente</t>
  </si>
  <si>
    <t>getúlio</t>
  </si>
  <si>
    <t>dorneles</t>
  </si>
  <si>
    <t>gilbert</t>
  </si>
  <si>
    <t>clayton</t>
  </si>
  <si>
    <t>glp-gas</t>
  </si>
  <si>
    <t>liquefeito</t>
  </si>
  <si>
    <t>gobierno</t>
  </si>
  <si>
    <t>nuevo</t>
  </si>
  <si>
    <t>gram-positivos</t>
  </si>
  <si>
    <t>formadores</t>
  </si>
  <si>
    <t>gritante</t>
  </si>
  <si>
    <t>desigualdade</t>
  </si>
  <si>
    <t>groups</t>
  </si>
  <si>
    <t>thus</t>
  </si>
  <si>
    <t>harmônica</t>
  </si>
  <si>
    <t>5ø_x0002_ß</t>
  </si>
  <si>
    <t>heterose</t>
  </si>
  <si>
    <t>intersubespecífica</t>
  </si>
  <si>
    <t>intersubspecífica</t>
  </si>
  <si>
    <t>intraespecífica</t>
  </si>
  <si>
    <t>horizontes</t>
  </si>
  <si>
    <t>vividos</t>
  </si>
  <si>
    <t>hugoniot</t>
  </si>
  <si>
    <t>intermédias</t>
  </si>
  <si>
    <t>ilhas</t>
  </si>
  <si>
    <t>caribenhas</t>
  </si>
  <si>
    <t>deception</t>
  </si>
  <si>
    <t>são-franciscanas</t>
  </si>
  <si>
    <t>shetland</t>
  </si>
  <si>
    <t>warlah</t>
  </si>
  <si>
    <t>characteristic</t>
  </si>
  <si>
    <t>industries</t>
  </si>
  <si>
    <t>associated</t>
  </si>
  <si>
    <t>inimigo</t>
  </si>
  <si>
    <t>político-</t>
  </si>
  <si>
    <t>inseticidas</t>
  </si>
  <si>
    <t>aldicarbe</t>
  </si>
  <si>
    <t>insolúvel</t>
  </si>
  <si>
    <t>interpessoal</t>
  </si>
  <si>
    <t>comprador-fornecedor</t>
  </si>
  <si>
    <t>isolamentos</t>
  </si>
  <si>
    <t>j=</t>
  </si>
  <si>
    <t>l0</t>
  </si>
  <si>
    <t>jardel</t>
  </si>
  <si>
    <t>borges</t>
  </si>
  <si>
    <t>jatropha</t>
  </si>
  <si>
    <t>curcas_x0019_</t>
  </si>
  <si>
    <t>propagada</t>
  </si>
  <si>
    <t>kick</t>
  </si>
  <si>
    <t>off</t>
  </si>
  <si>
    <t>least</t>
  </si>
  <si>
    <t>four</t>
  </si>
  <si>
    <t>oculares</t>
  </si>
  <si>
    <t>oposicionistas</t>
  </si>
  <si>
    <t>microfibrila</t>
  </si>
  <si>
    <t>celulósica</t>
  </si>
  <si>
    <t>mexico</t>
  </si>
  <si>
    <t>nomenclatura</t>
  </si>
  <si>
    <t>arcaica</t>
  </si>
  <si>
    <t>n-parafinas</t>
  </si>
  <si>
    <t>n-c22h46</t>
  </si>
  <si>
    <t>óleo-rocha</t>
  </si>
  <si>
    <t>geradora</t>
  </si>
  <si>
    <t>particularidade</t>
  </si>
  <si>
    <t>insinua</t>
  </si>
  <si>
    <t>pda</t>
  </si>
  <si>
    <t>ipaq</t>
  </si>
  <si>
    <t>perna</t>
  </si>
  <si>
    <t>petroleiro</t>
  </si>
  <si>
    <t>atravessariam</t>
  </si>
  <si>
    <t>brazillian</t>
  </si>
  <si>
    <t>phanerochaete</t>
  </si>
  <si>
    <t>chrysosporium</t>
  </si>
  <si>
    <t>pier</t>
  </si>
  <si>
    <t>planejava</t>
  </si>
  <si>
    <t>invadir</t>
  </si>
  <si>
    <t>plenos</t>
  </si>
  <si>
    <t>poderes</t>
  </si>
  <si>
    <t>post-1982</t>
  </si>
  <si>
    <t>prá</t>
  </si>
  <si>
    <t>cá</t>
  </si>
  <si>
    <t>praça</t>
  </si>
  <si>
    <t>eronildes</t>
  </si>
  <si>
    <t>paraibana</t>
  </si>
  <si>
    <t>primers</t>
  </si>
  <si>
    <t>irss</t>
  </si>
  <si>
    <t>quintella</t>
  </si>
  <si>
    <t>03a</t>
  </si>
  <si>
    <t>refúgios</t>
  </si>
  <si>
    <t>regulamento</t>
  </si>
  <si>
    <t>1881/2006</t>
  </si>
  <si>
    <t>1881/2006/ce</t>
  </si>
  <si>
    <t>835/2011/ue</t>
  </si>
  <si>
    <t>836/2011/ue</t>
  </si>
  <si>
    <t>ue/836/2011</t>
  </si>
  <si>
    <t>ofegante</t>
  </si>
  <si>
    <t>reza</t>
  </si>
  <si>
    <t>khan</t>
  </si>
  <si>
    <t>richard</t>
  </si>
  <si>
    <t>musgrave</t>
  </si>
  <si>
    <t>rivalidade</t>
  </si>
  <si>
    <t>argentino-brasileira</t>
  </si>
  <si>
    <t>scope</t>
  </si>
  <si>
    <t>a1</t>
  </si>
  <si>
    <t>serrano</t>
  </si>
  <si>
    <t>significaria</t>
  </si>
  <si>
    <t>sacrificar</t>
  </si>
  <si>
    <t>spat</t>
  </si>
  <si>
    <t>temp</t>
  </si>
  <si>
    <t>sucedidos</t>
  </si>
  <si>
    <t>día</t>
  </si>
  <si>
    <t>sucessão</t>
  </si>
  <si>
    <t>fortalecesse</t>
  </si>
  <si>
    <t>sweeps</t>
  </si>
  <si>
    <t>senoidais</t>
  </si>
  <si>
    <t>taq</t>
  </si>
  <si>
    <t>temíveis</t>
  </si>
  <si>
    <t>tentassem</t>
  </si>
  <si>
    <t>capturar</t>
  </si>
  <si>
    <t>termômetro</t>
  </si>
  <si>
    <t>vareta</t>
  </si>
  <si>
    <t>toxicopathic</t>
  </si>
  <si>
    <t>triangularidade</t>
  </si>
  <si>
    <t>implícita</t>
  </si>
  <si>
    <t>tuple</t>
  </si>
  <si>
    <t>space</t>
  </si>
  <si>
    <t>unificação</t>
  </si>
  <si>
    <t>ibérica</t>
  </si>
  <si>
    <t>v</t>
  </si>
  <si>
    <t>ondulado</t>
  </si>
  <si>
    <t>visões</t>
  </si>
  <si>
    <t>ecocentristas</t>
  </si>
  <si>
    <t>simplistas</t>
  </si>
  <si>
    <t>wallodi</t>
  </si>
  <si>
    <t>weibull</t>
  </si>
  <si>
    <t>5øü</t>
  </si>
  <si>
    <t>ya</t>
  </si>
  <si>
    <t>adolescentes</t>
  </si>
  <si>
    <t>chromosome</t>
  </si>
  <si>
    <t>aberration</t>
  </si>
  <si>
    <t>less</t>
  </si>
  <si>
    <t>developments</t>
  </si>
  <si>
    <t>structured</t>
  </si>
  <si>
    <t>boundary</t>
  </si>
  <si>
    <t>layer</t>
  </si>
  <si>
    <t>phthalate</t>
  </si>
  <si>
    <t>esters</t>
  </si>
  <si>
    <t>queiroz</t>
  </si>
  <si>
    <t>galvão</t>
  </si>
  <si>
    <t>lipid</t>
  </si>
  <si>
    <t>peroxidation</t>
  </si>
  <si>
    <t>rizzo</t>
  </si>
  <si>
    <t>parse</t>
  </si>
  <si>
    <t>silicato</t>
  </si>
  <si>
    <t>dicálcico</t>
  </si>
  <si>
    <t>º</t>
  </si>
  <si>
    <t>ß</t>
  </si>
  <si>
    <t>^</t>
  </si>
  <si>
    <t>axj</t>
  </si>
  <si>
    <t>f-x</t>
  </si>
  <si>
    <t>-í*</t>
  </si>
  <si>
    <t>subarbusto</t>
  </si>
  <si>
    <t>=</t>
  </si>
  <si>
    <t>oth</t>
  </si>
  <si>
    <t>0775-99</t>
  </si>
  <si>
    <t>intitulada</t>
  </si>
  <si>
    <t>10_x0013_</t>
  </si>
  <si>
    <t>tbe</t>
  </si>
  <si>
    <t>veja-se</t>
  </si>
  <si>
    <t>21ª</t>
  </si>
  <si>
    <t>edição</t>
  </si>
  <si>
    <t>alongamento</t>
  </si>
  <si>
    <t>2se</t>
  </si>
  <si>
    <t>torne</t>
  </si>
  <si>
    <t>30_x0013_</t>
  </si>
  <si>
    <t>nmlch/sv</t>
  </si>
  <si>
    <t>nucléoides</t>
  </si>
  <si>
    <t>terry</t>
  </si>
  <si>
    <t>µs</t>
  </si>
  <si>
    <t>5ø</t>
  </si>
  <si>
    <t>ps</t>
  </si>
  <si>
    <t>mj/m3</t>
  </si>
  <si>
    <t>´ðg</t>
  </si>
  <si>
    <t>abdul</t>
  </si>
  <si>
    <t>aziz</t>
  </si>
  <si>
    <t>acessórios</t>
  </si>
  <si>
    <t>aa9</t>
  </si>
  <si>
    <t>aço-carbono</t>
  </si>
  <si>
    <t>activated</t>
  </si>
  <si>
    <t>metabolites</t>
  </si>
  <si>
    <t>sludge</t>
  </si>
  <si>
    <t>active</t>
  </si>
  <si>
    <t>enzymes</t>
  </si>
  <si>
    <t>administrativo</t>
  </si>
  <si>
    <t>consistiria</t>
  </si>
  <si>
    <t>admitir</t>
  </si>
  <si>
    <t>sinogramas</t>
  </si>
  <si>
    <t>adultos</t>
  </si>
  <si>
    <t>danificam</t>
  </si>
  <si>
    <t>ahd</t>
  </si>
  <si>
    <t>al-_x0018_</t>
  </si>
  <si>
    <t>aisi</t>
  </si>
  <si>
    <t>álcali</t>
  </si>
  <si>
    <t>lábeis</t>
  </si>
  <si>
    <t>americanos</t>
  </si>
  <si>
    <t>arno</t>
  </si>
  <si>
    <t>analise</t>
  </si>
  <si>
    <t>fitoquimica</t>
  </si>
  <si>
    <t>âncora</t>
  </si>
  <si>
    <t>norteadora</t>
  </si>
  <si>
    <t>and/or</t>
  </si>
  <si>
    <t>pitch</t>
  </si>
  <si>
    <t>año</t>
  </si>
  <si>
    <t>serán</t>
  </si>
  <si>
    <t>anomalias</t>
  </si>
  <si>
    <t>macroscópicas</t>
  </si>
  <si>
    <t>antioxidant</t>
  </si>
  <si>
    <t>machinery</t>
  </si>
  <si>
    <t>apodização</t>
  </si>
  <si>
    <t>piora</t>
  </si>
  <si>
    <t>apoptose</t>
  </si>
  <si>
    <t>anexina</t>
  </si>
  <si>
    <t>aptidões</t>
  </si>
  <si>
    <t>motoras</t>
  </si>
  <si>
    <t>analogs</t>
  </si>
  <si>
    <t>ascender</t>
  </si>
  <si>
    <t>profissionalmente</t>
  </si>
  <si>
    <t>atacar</t>
  </si>
  <si>
    <t>elastômeros</t>
  </si>
  <si>
    <t>ataques</t>
  </si>
  <si>
    <t>maliciosos</t>
  </si>
  <si>
    <t>atino</t>
  </si>
  <si>
    <t>sa</t>
  </si>
  <si>
    <t>atlantic</t>
  </si>
  <si>
    <t>coast</t>
  </si>
  <si>
    <t>atletas</t>
  </si>
  <si>
    <t>amadores</t>
  </si>
  <si>
    <t>preparavam</t>
  </si>
  <si>
    <t>taiwaneses</t>
  </si>
  <si>
    <t>autigênica</t>
  </si>
  <si>
    <t>detrítica</t>
  </si>
  <si>
    <t>ocorrente</t>
  </si>
  <si>
    <t>autorizações</t>
  </si>
  <si>
    <t>concedidas</t>
  </si>
  <si>
    <t>average</t>
  </si>
  <si>
    <t>cost</t>
  </si>
  <si>
    <t>azo</t>
  </si>
  <si>
    <t>dye</t>
  </si>
  <si>
    <t>b2g</t>
  </si>
  <si>
    <t>não-degenerados</t>
  </si>
  <si>
    <t>bank</t>
  </si>
  <si>
    <t>frankfourt</t>
  </si>
  <si>
    <t>became</t>
  </si>
  <si>
    <t>necessary</t>
  </si>
  <si>
    <t>belgo</t>
  </si>
  <si>
    <t>mineira</t>
  </si>
  <si>
    <t>betuminosa</t>
  </si>
  <si>
    <t>biogeochemical</t>
  </si>
  <si>
    <t>indicators</t>
  </si>
  <si>
    <t>bio-rad</t>
  </si>
  <si>
    <t>laboratories</t>
  </si>
  <si>
    <t>biritiba</t>
  </si>
  <si>
    <t>mirim</t>
  </si>
  <si>
    <t>block</t>
  </si>
  <si>
    <t>island</t>
  </si>
  <si>
    <t>blotch</t>
  </si>
  <si>
    <t>bombeio</t>
  </si>
  <si>
    <t>prindo</t>
  </si>
  <si>
    <t>borbulhante</t>
  </si>
  <si>
    <t>bretanha</t>
  </si>
  <si>
    <t>ofereceu</t>
  </si>
  <si>
    <t>brian</t>
  </si>
  <si>
    <t>rowan</t>
  </si>
  <si>
    <t>brito</t>
  </si>
  <si>
    <t>alvarenga</t>
  </si>
  <si>
    <t>zone</t>
  </si>
  <si>
    <t>c_x0013_</t>
  </si>
  <si>
    <t>caio</t>
  </si>
  <si>
    <t>prado</t>
  </si>
  <si>
    <t>caju</t>
  </si>
  <si>
    <t>decresceram</t>
  </si>
  <si>
    <t>calmix</t>
  </si>
  <si>
    <t>demostrando</t>
  </si>
  <si>
    <t>canadian</t>
  </si>
  <si>
    <t>forces</t>
  </si>
  <si>
    <t>carente</t>
  </si>
  <si>
    <t>usava</t>
  </si>
  <si>
    <t>interest</t>
  </si>
  <si>
    <t>cary</t>
  </si>
  <si>
    <t>eclipse</t>
  </si>
  <si>
    <t>casamentos</t>
  </si>
  <si>
    <t>forçados</t>
  </si>
  <si>
    <t>causarem</t>
  </si>
  <si>
    <t>leucemia</t>
  </si>
  <si>
    <t>ccds</t>
  </si>
  <si>
    <t>lado-a-lado</t>
  </si>
  <si>
    <t>cem</t>
  </si>
  <si>
    <t>centraliza</t>
  </si>
  <si>
    <t>radialmente</t>
  </si>
  <si>
    <t>cfx</t>
  </si>
  <si>
    <t>normaliza</t>
  </si>
  <si>
    <t>channelized</t>
  </si>
  <si>
    <t>turbidite</t>
  </si>
  <si>
    <t>charles</t>
  </si>
  <si>
    <t>chavanne</t>
  </si>
  <si>
    <t>hachett</t>
  </si>
  <si>
    <t>mcpherson</t>
  </si>
  <si>
    <t>messier</t>
  </si>
  <si>
    <t>tilly</t>
  </si>
  <si>
    <t>zorgibibe</t>
  </si>
  <si>
    <t>chevron</t>
  </si>
  <si>
    <t>texaco</t>
  </si>
  <si>
    <t>chromosomal</t>
  </si>
  <si>
    <t>alterations</t>
  </si>
  <si>
    <t>ci</t>
  </si>
  <si>
    <t>cixous</t>
  </si>
  <si>
    <t>nasceu</t>
  </si>
  <si>
    <t>clinoformas</t>
  </si>
  <si>
    <t>tangenciais</t>
  </si>
  <si>
    <t>cnpq</t>
  </si>
  <si>
    <t>classificaram</t>
  </si>
  <si>
    <t>collectively</t>
  </si>
  <si>
    <t>they</t>
  </si>
  <si>
    <t>collorido</t>
  </si>
  <si>
    <t>color</t>
  </si>
  <si>
    <t>inkjet</t>
  </si>
  <si>
    <t>comissários</t>
  </si>
  <si>
    <t>civis</t>
  </si>
  <si>
    <t>commerz</t>
  </si>
  <si>
    <t>components</t>
  </si>
  <si>
    <t>across</t>
  </si>
  <si>
    <t>comprimen</t>
  </si>
  <si>
    <t>computer</t>
  </si>
  <si>
    <t>communications</t>
  </si>
  <si>
    <t>concordou</t>
  </si>
  <si>
    <t>repassar</t>
  </si>
  <si>
    <t>conseguisse</t>
  </si>
  <si>
    <t>modernizar</t>
  </si>
  <si>
    <t>contamined</t>
  </si>
  <si>
    <t>contornado</t>
  </si>
  <si>
    <t>procedendo-se</t>
  </si>
  <si>
    <t>cossaca</t>
  </si>
  <si>
    <t>persa</t>
  </si>
  <si>
    <t>cristalitos</t>
  </si>
  <si>
    <t>nanoscópicos</t>
  </si>
  <si>
    <t>cruzamentos</t>
  </si>
  <si>
    <t>dialélicos</t>
  </si>
  <si>
    <t>cultivar</t>
  </si>
  <si>
    <t>nobre</t>
  </si>
  <si>
    <t>current</t>
  </si>
  <si>
    <t>state-of-the-art</t>
  </si>
  <si>
    <t>board</t>
  </si>
  <si>
    <t>degenerado</t>
  </si>
  <si>
    <t>4i</t>
  </si>
  <si>
    <t>dejados</t>
  </si>
  <si>
    <t>sin</t>
  </si>
  <si>
    <t>descarbonetação</t>
  </si>
  <si>
    <t>ocorrida</t>
  </si>
  <si>
    <t>desertificação</t>
  </si>
  <si>
    <t>piauiense</t>
  </si>
  <si>
    <t>deserto</t>
  </si>
  <si>
    <t>derrotava</t>
  </si>
  <si>
    <t>desidratado</t>
  </si>
  <si>
    <t>desregulação</t>
  </si>
  <si>
    <t>endócrina</t>
  </si>
  <si>
    <t>deutsch</t>
  </si>
  <si>
    <t>deveu</t>
  </si>
  <si>
    <t>movido</t>
  </si>
  <si>
    <t>dietílico</t>
  </si>
  <si>
    <t>deixaram</t>
  </si>
  <si>
    <t>differential</t>
  </si>
  <si>
    <t>absortion</t>
  </si>
  <si>
    <t>quotient</t>
  </si>
  <si>
    <t>diluições</t>
  </si>
  <si>
    <t>seriadas</t>
  </si>
  <si>
    <t>dinamismos</t>
  </si>
  <si>
    <t>territoriais</t>
  </si>
  <si>
    <t>diretriz</t>
  </si>
  <si>
    <t>2006/44/ce</t>
  </si>
  <si>
    <t>baseava-se</t>
  </si>
  <si>
    <t>ventricular</t>
  </si>
  <si>
    <t>disponibilizam</t>
  </si>
  <si>
    <t>kits</t>
  </si>
  <si>
    <t>dissolvendo</t>
  </si>
  <si>
    <t>cromato</t>
  </si>
  <si>
    <t>domain</t>
  </si>
  <si>
    <t>imbalance</t>
  </si>
  <si>
    <t>duebeni</t>
  </si>
  <si>
    <t>results</t>
  </si>
  <si>
    <t>dui</t>
  </si>
  <si>
    <t>dissolved</t>
  </si>
  <si>
    <t>edson</t>
  </si>
  <si>
    <t>luiz</t>
  </si>
  <si>
    <t>elmer</t>
  </si>
  <si>
    <t>spectrum</t>
  </si>
  <si>
    <t>empregrando</t>
  </si>
  <si>
    <t>soxhlet</t>
  </si>
  <si>
    <t>encontrassem</t>
  </si>
  <si>
    <t>alguém</t>
  </si>
  <si>
    <t>ente</t>
  </si>
  <si>
    <t>federativo</t>
  </si>
  <si>
    <t>subnacional</t>
  </si>
  <si>
    <t>enterprises</t>
  </si>
  <si>
    <t>lawfully</t>
  </si>
  <si>
    <t>escarpa</t>
  </si>
  <si>
    <t>rochosa</t>
  </si>
  <si>
    <t>escritório</t>
  </si>
  <si>
    <t>paraense</t>
  </si>
  <si>
    <t>espalham</t>
  </si>
  <si>
    <t>ento</t>
  </si>
  <si>
    <t>espraiavam</t>
  </si>
  <si>
    <t>ocupando</t>
  </si>
  <si>
    <t>estalo</t>
  </si>
  <si>
    <t>reversível</t>
  </si>
  <si>
    <t>estimating</t>
  </si>
  <si>
    <t>estrogen</t>
  </si>
  <si>
    <t>etileno</t>
  </si>
  <si>
    <t>diamina</t>
  </si>
  <si>
    <t>diamino</t>
  </si>
  <si>
    <t>european</t>
  </si>
  <si>
    <t>bioinformatics</t>
  </si>
  <si>
    <t>minnow</t>
  </si>
  <si>
    <t>mountain</t>
  </si>
  <si>
    <t>remote-sensing</t>
  </si>
  <si>
    <t>seabass</t>
  </si>
  <si>
    <t>sealing</t>
  </si>
  <si>
    <t>evaluate</t>
  </si>
  <si>
    <t>uptake</t>
  </si>
  <si>
    <t>events</t>
  </si>
  <si>
    <t>along</t>
  </si>
  <si>
    <t>exames</t>
  </si>
  <si>
    <t>metalográficos</t>
  </si>
  <si>
    <t>ex-chanceler</t>
  </si>
  <si>
    <t>excluyendo</t>
  </si>
  <si>
    <t>expansões</t>
  </si>
  <si>
    <t>exploding</t>
  </si>
  <si>
    <t>money</t>
  </si>
  <si>
    <t>expressamente</t>
  </si>
  <si>
    <t>excluem</t>
  </si>
  <si>
    <t>exxon</t>
  </si>
  <si>
    <t>mobil</t>
  </si>
  <si>
    <t>f=ax</t>
  </si>
  <si>
    <t>admite</t>
  </si>
  <si>
    <t>fácies</t>
  </si>
  <si>
    <t>plano-paralelas</t>
  </si>
  <si>
    <t>rítmica</t>
  </si>
  <si>
    <t>fala</t>
  </si>
  <si>
    <t>fatalmente</t>
  </si>
  <si>
    <t>prejudica</t>
  </si>
  <si>
    <t>feeding</t>
  </si>
  <si>
    <t>operation</t>
  </si>
  <si>
    <t>operations</t>
  </si>
  <si>
    <t>félix</t>
  </si>
  <si>
    <t>díaz</t>
  </si>
  <si>
    <t>po</t>
  </si>
  <si>
    <t>film</t>
  </si>
  <si>
    <t>thickness</t>
  </si>
  <si>
    <t>filosofia</t>
  </si>
  <si>
    <t>ultraliberal</t>
  </si>
  <si>
    <t>financiadoras</t>
  </si>
  <si>
    <t>imediatas</t>
  </si>
  <si>
    <t>flutuam</t>
  </si>
  <si>
    <t>abruptamente</t>
  </si>
  <si>
    <t>formacão</t>
  </si>
  <si>
    <t>fortalecer-se</t>
  </si>
  <si>
    <t>politicamente</t>
  </si>
  <si>
    <t>transform</t>
  </si>
  <si>
    <t>fracture</t>
  </si>
  <si>
    <t>network</t>
  </si>
  <si>
    <t>french</t>
  </si>
  <si>
    <t>fue</t>
  </si>
  <si>
    <t>elegida</t>
  </si>
  <si>
    <t>funnel</t>
  </si>
  <si>
    <t>gaucher</t>
  </si>
  <si>
    <t>geophysical</t>
  </si>
  <si>
    <t>geraldo</t>
  </si>
  <si>
    <t>alckmin</t>
  </si>
  <si>
    <t>goiabeiras</t>
  </si>
  <si>
    <t>sobrevivem</t>
  </si>
  <si>
    <t>gonzalo</t>
  </si>
  <si>
    <t>sánchez</t>
  </si>
  <si>
    <t>gravitacionalmente</t>
  </si>
  <si>
    <t>impelida</t>
  </si>
  <si>
    <t>gros</t>
  </si>
  <si>
    <t>afirmava</t>
  </si>
  <si>
    <t>guarani</t>
  </si>
  <si>
    <t>haverem</t>
  </si>
  <si>
    <t>melhorado</t>
  </si>
  <si>
    <t>heritability</t>
  </si>
  <si>
    <t>hiber</t>
  </si>
  <si>
    <t>nação</t>
  </si>
  <si>
    <t>his</t>
  </si>
  <si>
    <t>works</t>
  </si>
  <si>
    <t>holandês</t>
  </si>
  <si>
    <t>johannes</t>
  </si>
  <si>
    <t>how</t>
  </si>
  <si>
    <t>ard</t>
  </si>
  <si>
    <t>ï_x0014_</t>
  </si>
  <si>
    <t>lu</t>
  </si>
  <si>
    <t>ifs</t>
  </si>
  <si>
    <t>hiperbólico</t>
  </si>
  <si>
    <t>impact</t>
  </si>
  <si>
    <t>surrounding</t>
  </si>
  <si>
    <t>impressoras</t>
  </si>
  <si>
    <t>laserjet</t>
  </si>
  <si>
    <t>imputa</t>
  </si>
  <si>
    <t>especificidades</t>
  </si>
  <si>
    <t>independence</t>
  </si>
  <si>
    <t>technical</t>
  </si>
  <si>
    <t>inesperado</t>
  </si>
  <si>
    <t>embarazo</t>
  </si>
  <si>
    <t>flame</t>
  </si>
  <si>
    <t>ink</t>
  </si>
  <si>
    <t>composition</t>
  </si>
  <si>
    <t>inseto</t>
  </si>
  <si>
    <t>diabrotica</t>
  </si>
  <si>
    <t>integrated</t>
  </si>
  <si>
    <t>preferential</t>
  </si>
  <si>
    <t>investi-las</t>
  </si>
  <si>
    <t>integralmente</t>
  </si>
  <si>
    <t>ira</t>
  </si>
  <si>
    <t>judaica</t>
  </si>
  <si>
    <t>sound</t>
  </si>
  <si>
    <t>distingue-se</t>
  </si>
  <si>
    <t>jorro</t>
  </si>
  <si>
    <t>profundos</t>
  </si>
  <si>
    <t>arbitrários</t>
  </si>
  <si>
    <t>julgava</t>
  </si>
  <si>
    <t>prebisch</t>
  </si>
  <si>
    <t>juvenile</t>
  </si>
  <si>
    <t>kð-wð</t>
  </si>
  <si>
    <t>formulation</t>
  </si>
  <si>
    <t>ki/ácido</t>
  </si>
  <si>
    <t>ascórbico</t>
  </si>
  <si>
    <t>ki-ácido</t>
  </si>
  <si>
    <t>know</t>
  </si>
  <si>
    <t>la</t>
  </si>
  <si>
    <t>abuela</t>
  </si>
  <si>
    <t>poesía</t>
  </si>
  <si>
    <t>lares</t>
  </si>
  <si>
    <t>large-scale</t>
  </si>
  <si>
    <t>sedimentary</t>
  </si>
  <si>
    <t>legitimate</t>
  </si>
  <si>
    <t>leitoras</t>
  </si>
  <si>
    <t>rfid</t>
  </si>
  <si>
    <t>levedura</t>
  </si>
  <si>
    <t>recombinante</t>
  </si>
  <si>
    <t>linha/período</t>
  </si>
  <si>
    <t>aterogênicas</t>
  </si>
  <si>
    <t>lipozyme</t>
  </si>
  <si>
    <t>tl</t>
  </si>
  <si>
    <t>literalmente</t>
  </si>
  <si>
    <t>livestock</t>
  </si>
  <si>
    <t>louis</t>
  </si>
  <si>
    <t>pasteur</t>
  </si>
  <si>
    <t>cazeiro</t>
  </si>
  <si>
    <t>gea</t>
  </si>
  <si>
    <t>gonzaga</t>
  </si>
  <si>
    <t>k</t>
  </si>
  <si>
    <t>managing</t>
  </si>
  <si>
    <t>strategic</t>
  </si>
  <si>
    <t>mantenha</t>
  </si>
  <si>
    <t>destituída</t>
  </si>
  <si>
    <t>maritime</t>
  </si>
  <si>
    <t>law</t>
  </si>
  <si>
    <t>masculina</t>
  </si>
  <si>
    <t>maternidade</t>
  </si>
  <si>
    <t>estendeu-se</t>
  </si>
  <si>
    <t>mc</t>
  </si>
  <si>
    <t>graw</t>
  </si>
  <si>
    <t>medium</t>
  </si>
  <si>
    <t>access</t>
  </si>
  <si>
    <t>mí</t>
  </si>
  <si>
    <t>misma</t>
  </si>
  <si>
    <t>microrganismo</t>
  </si>
  <si>
    <t>aeróbio</t>
  </si>
  <si>
    <t>minorias</t>
  </si>
  <si>
    <t>curdas</t>
  </si>
  <si>
    <t>misturando</t>
  </si>
  <si>
    <t>betume</t>
  </si>
  <si>
    <t>miyuki</t>
  </si>
  <si>
    <t>hoshina</t>
  </si>
  <si>
    <t>moda</t>
  </si>
  <si>
    <t>rg</t>
  </si>
  <si>
    <t>modernizações</t>
  </si>
  <si>
    <t>configurando-se</t>
  </si>
  <si>
    <t>montanhas</t>
  </si>
  <si>
    <t>persas</t>
  </si>
  <si>
    <t>mutilação</t>
  </si>
  <si>
    <t>corporal</t>
  </si>
  <si>
    <t>não-homogêneo</t>
  </si>
  <si>
    <t>apresentassem</t>
  </si>
  <si>
    <t>narrow</t>
  </si>
  <si>
    <t>nationalist</t>
  </si>
  <si>
    <t>movements</t>
  </si>
  <si>
    <t>nazista</t>
  </si>
  <si>
    <t>inspirou</t>
  </si>
  <si>
    <t>n-butanol</t>
  </si>
  <si>
    <t>propanol</t>
  </si>
  <si>
    <t>near</t>
  </si>
  <si>
    <t>wall</t>
  </si>
  <si>
    <t>negociantes</t>
  </si>
  <si>
    <t>neoconiaciano</t>
  </si>
  <si>
    <t>mudou</t>
  </si>
  <si>
    <t>neorrealistas</t>
  </si>
  <si>
    <t>ilustram</t>
  </si>
  <si>
    <t>algorithms</t>
  </si>
  <si>
    <t>ni/gamma-al2o3</t>
  </si>
  <si>
    <t>promoted</t>
  </si>
  <si>
    <t>norges</t>
  </si>
  <si>
    <t>rodes</t>
  </si>
  <si>
    <t>oídos</t>
  </si>
  <si>
    <t>originar</t>
  </si>
  <si>
    <t>isomeria</t>
  </si>
  <si>
    <t>mamão</t>
  </si>
  <si>
    <t>otros</t>
  </si>
  <si>
    <t>mundos</t>
  </si>
  <si>
    <t>papéis/</t>
  </si>
  <si>
    <t>funcionalidades</t>
  </si>
  <si>
    <t>paquímetro</t>
  </si>
  <si>
    <t>mitutoyo</t>
  </si>
  <si>
    <t>pareça</t>
  </si>
  <si>
    <t>desnecessária</t>
  </si>
  <si>
    <t>parkinson's</t>
  </si>
  <si>
    <t>particle</t>
  </si>
  <si>
    <t>erosion</t>
  </si>
  <si>
    <t>hydrodynamics</t>
  </si>
  <si>
    <t>patologia</t>
  </si>
  <si>
    <t>patrick</t>
  </si>
  <si>
    <t>bolton</t>
  </si>
  <si>
    <t>paulatino</t>
  </si>
  <si>
    <t>desaparecimento</t>
  </si>
  <si>
    <t>peleg</t>
  </si>
  <si>
    <t>pendência</t>
  </si>
  <si>
    <t>residia</t>
  </si>
  <si>
    <t>antoine</t>
  </si>
  <si>
    <t>personal</t>
  </si>
  <si>
    <t>phenotypic</t>
  </si>
  <si>
    <t>variability</t>
  </si>
  <si>
    <t>physical</t>
  </si>
  <si>
    <t>dimensions</t>
  </si>
  <si>
    <t>physics</t>
  </si>
  <si>
    <t>pico</t>
  </si>
  <si>
    <t>exotérmico</t>
  </si>
  <si>
    <t>plutocracia</t>
  </si>
  <si>
    <t>rém</t>
  </si>
  <si>
    <t>rêm</t>
  </si>
  <si>
    <t>polinomiais</t>
  </si>
  <si>
    <t>bi-lineares</t>
  </si>
  <si>
    <t>ameaçadora</t>
  </si>
  <si>
    <t>pólo</t>
  </si>
  <si>
    <t>gás-químico72</t>
  </si>
  <si>
    <t>polymeric</t>
  </si>
  <si>
    <t>portador</t>
  </si>
  <si>
    <t>triangular</t>
  </si>
  <si>
    <t>posicionou</t>
  </si>
  <si>
    <t>quarenta</t>
  </si>
  <si>
    <t>power</t>
  </si>
  <si>
    <t>rollemberg</t>
  </si>
  <si>
    <t>precisamos</t>
  </si>
  <si>
    <t>desbravar</t>
  </si>
  <si>
    <t>precisou</t>
  </si>
  <si>
    <t>comprometer-se</t>
  </si>
  <si>
    <t>predicting</t>
  </si>
  <si>
    <t>prefeitura</t>
  </si>
  <si>
    <t>doou</t>
  </si>
  <si>
    <t>preferences</t>
  </si>
  <si>
    <t>prestar</t>
  </si>
  <si>
    <t>homenagens</t>
  </si>
  <si>
    <t>primordialmente</t>
  </si>
  <si>
    <t>elencar</t>
  </si>
  <si>
    <t>proinfa</t>
  </si>
  <si>
    <t>atraíram</t>
  </si>
  <si>
    <t>punição</t>
  </si>
  <si>
    <t>disciplinar</t>
  </si>
  <si>
    <t>qualificar</t>
  </si>
  <si>
    <t>assaltos</t>
  </si>
  <si>
    <t>quatrocentas</t>
  </si>
  <si>
    <t>vagas</t>
  </si>
  <si>
    <t>querer</t>
  </si>
  <si>
    <t>rever</t>
  </si>
  <si>
    <t>queriam</t>
  </si>
  <si>
    <t>instaurar</t>
  </si>
  <si>
    <t>quis</t>
  </si>
  <si>
    <t>liquidar</t>
  </si>
  <si>
    <t>radioastrônomos</t>
  </si>
  <si>
    <t>advances</t>
  </si>
  <si>
    <t>redireciona</t>
  </si>
  <si>
    <t>espacialmente</t>
  </si>
  <si>
    <t>subsurface</t>
  </si>
  <si>
    <t>uncertainty</t>
  </si>
  <si>
    <t>reidratação</t>
  </si>
  <si>
    <t>religioso</t>
  </si>
  <si>
    <t>exilado</t>
  </si>
  <si>
    <t>remodelado</t>
  </si>
  <si>
    <t>ganhando</t>
  </si>
  <si>
    <t>rendeu</t>
  </si>
  <si>
    <t>repartição</t>
  </si>
  <si>
    <t>equânime</t>
  </si>
  <si>
    <t>repitiendo</t>
  </si>
  <si>
    <t>representar-se</t>
  </si>
  <si>
    <t>rcont</t>
  </si>
  <si>
    <t>retangulares</t>
  </si>
  <si>
    <t>distanciadas</t>
  </si>
  <si>
    <t>sata</t>
  </si>
  <si>
    <t>revestidos</t>
  </si>
  <si>
    <t>piroliticamente</t>
  </si>
  <si>
    <t>revolta</t>
  </si>
  <si>
    <t>pró-pahlevi</t>
  </si>
  <si>
    <t>rezaba</t>
  </si>
  <si>
    <t>rima</t>
  </si>
  <si>
    <t>refletirá</t>
  </si>
  <si>
    <t>ron</t>
  </si>
  <si>
    <t>volstad</t>
  </si>
  <si>
    <t>roteirizador</t>
  </si>
  <si>
    <t>prepara</t>
  </si>
  <si>
    <t>qué</t>
  </si>
  <si>
    <t>salineiros</t>
  </si>
  <si>
    <t>desempregados</t>
  </si>
  <si>
    <t>sarney</t>
  </si>
  <si>
    <t>assiste</t>
  </si>
  <si>
    <t>scaqmd</t>
  </si>
  <si>
    <t>exigia</t>
  </si>
  <si>
    <t>seguirles</t>
  </si>
  <si>
    <t>servidão</t>
  </si>
  <si>
    <t>voluntária</t>
  </si>
  <si>
    <t>servidas</t>
  </si>
  <si>
    <t>correm</t>
  </si>
  <si>
    <t>significação</t>
  </si>
  <si>
    <t>epidemiológica</t>
  </si>
  <si>
    <t>simultâneas</t>
  </si>
  <si>
    <t>multielementares</t>
  </si>
  <si>
    <t>multiplicative</t>
  </si>
  <si>
    <t>decir</t>
  </si>
  <si>
    <t>enbargo</t>
  </si>
  <si>
    <t>estorbo</t>
  </si>
  <si>
    <t>glete</t>
  </si>
  <si>
    <t>memoria</t>
  </si>
  <si>
    <t>percatarse</t>
  </si>
  <si>
    <t>tensiones</t>
  </si>
  <si>
    <t>sinérgico</t>
  </si>
  <si>
    <t>single-channel</t>
  </si>
  <si>
    <t>microreactors</t>
  </si>
  <si>
    <t>sinusoidal</t>
  </si>
  <si>
    <t>sm</t>
  </si>
  <si>
    <t>/5</t>
  </si>
  <si>
    <t>solitaria</t>
  </si>
  <si>
    <t>solidaria</t>
  </si>
  <si>
    <t>solvatação</t>
  </si>
  <si>
    <t>85/110</t>
  </si>
  <si>
    <t>somas</t>
  </si>
  <si>
    <t>quadráticas</t>
  </si>
  <si>
    <t>somava</t>
  </si>
  <si>
    <t>sonho</t>
  </si>
  <si>
    <t>militarista</t>
  </si>
  <si>
    <t>spec</t>
  </si>
  <si>
    <t>10a</t>
  </si>
  <si>
    <t>specified</t>
  </si>
  <si>
    <t>state-owned</t>
  </si>
  <si>
    <t>steam</t>
  </si>
  <si>
    <t>reforming-combustion</t>
  </si>
  <si>
    <t>steps</t>
  </si>
  <si>
    <t>adaptive</t>
  </si>
  <si>
    <t>subserviência</t>
  </si>
  <si>
    <t>collorida</t>
  </si>
  <si>
    <t>supermartensítico</t>
  </si>
  <si>
    <t>solidifica-se</t>
  </si>
  <si>
    <t>supranacionais</t>
  </si>
  <si>
    <t>pós-segunda</t>
  </si>
  <si>
    <t>surtos</t>
  </si>
  <si>
    <t>indesejados</t>
  </si>
  <si>
    <t>su_x0001_ûciente</t>
  </si>
  <si>
    <t>modi_x0001_ûcar</t>
  </si>
  <si>
    <t>terrenos</t>
  </si>
  <si>
    <t>baldios</t>
  </si>
  <si>
    <t>testando</t>
  </si>
  <si>
    <t>protótipos</t>
  </si>
  <si>
    <t>anticipated</t>
  </si>
  <si>
    <t>exceeded</t>
  </si>
  <si>
    <t>violated</t>
  </si>
  <si>
    <t>three-dimensional</t>
  </si>
  <si>
    <t>tornaram</t>
  </si>
  <si>
    <t>freguesias</t>
  </si>
  <si>
    <t>trabajo</t>
  </si>
  <si>
    <t>transcritas</t>
  </si>
  <si>
    <t>transmitidos</t>
  </si>
  <si>
    <t>maternalmente</t>
  </si>
  <si>
    <t>tripé</t>
  </si>
  <si>
    <t>estado/capital/trabalho</t>
  </si>
  <si>
    <t>triterpenoides</t>
  </si>
  <si>
    <t>alcaloides</t>
  </si>
  <si>
    <t>two</t>
  </si>
  <si>
    <t>planting</t>
  </si>
  <si>
    <t>ü5ørü5ø_ü5øtü5øvü5ønü</t>
  </si>
  <si>
    <t>5ø8ü5ø</t>
  </si>
  <si>
    <t>_x0001_ûltros</t>
  </si>
  <si>
    <t>rlc</t>
  </si>
  <si>
    <t>universidad</t>
  </si>
  <si>
    <t>vales</t>
  </si>
  <si>
    <t>afogados</t>
  </si>
  <si>
    <t>incisos</t>
  </si>
  <si>
    <t>victor</t>
  </si>
  <si>
    <t>hernández</t>
  </si>
  <si>
    <t>vivo</t>
  </si>
  <si>
    <t>sadios</t>
  </si>
  <si>
    <t>vu</t>
  </si>
  <si>
    <t>w1_x0013_</t>
  </si>
  <si>
    <t>w5</t>
  </si>
  <si>
    <t>christaller</t>
  </si>
  <si>
    <t>waste</t>
  </si>
  <si>
    <t>disposal</t>
  </si>
  <si>
    <t>why</t>
  </si>
  <si>
    <t>wide</t>
  </si>
  <si>
    <t>range</t>
  </si>
  <si>
    <t>workers</t>
  </si>
  <si>
    <t>taking</t>
  </si>
  <si>
    <t>reactive</t>
  </si>
  <si>
    <t>oxygen</t>
  </si>
  <si>
    <t>citoplasma</t>
  </si>
  <si>
    <t>vacuolizado</t>
  </si>
  <si>
    <t>xb</t>
  </si>
  <si>
    <t>free</t>
  </si>
  <si>
    <t>radicals</t>
  </si>
  <si>
    <t>inseticida</t>
  </si>
  <si>
    <t>malation</t>
  </si>
  <si>
    <t>anáfases</t>
  </si>
  <si>
    <t>multipolares</t>
  </si>
  <si>
    <t>5ørü5ø</t>
  </si>
  <si>
    <t>fixed</t>
  </si>
  <si>
    <t>exchange</t>
  </si>
  <si>
    <t>smog</t>
  </si>
  <si>
    <t>fotoquímico</t>
  </si>
  <si>
    <t>topológico</t>
  </si>
  <si>
    <t>metrizável</t>
  </si>
  <si>
    <t>µ_x0003_=</t>
  </si>
  <si>
    <t>ij</t>
  </si>
  <si>
    <t>_x0003_</t>
  </si>
  <si>
    <t>µ_x0003_-cobertura</t>
  </si>
  <si>
    <t>02_x0013_</t>
  </si>
  <si>
    <t>06_x0013_</t>
  </si>
  <si>
    <t>1000-1800</t>
  </si>
  <si>
    <t>kg/m3</t>
  </si>
  <si>
    <t>inscritos</t>
  </si>
  <si>
    <t>mlch/g</t>
  </si>
  <si>
    <t>mlch/gsv</t>
  </si>
  <si>
    <t>mm-1</t>
  </si>
  <si>
    <t>5øxü5øtü/5øzü³</t>
  </si>
  <si>
    <t>28th</t>
  </si>
  <si>
    <t>conference</t>
  </si>
  <si>
    <t>³_x0003_=</t>
  </si>
  <si>
    <t>59th</t>
  </si>
  <si>
    <t>5th</t>
  </si>
  <si>
    <t>5v</t>
  </si>
  <si>
    <t>dc</t>
  </si>
  <si>
    <t>62nd</t>
  </si>
  <si>
    <t>actively</t>
  </si>
  <si>
    <t>supported</t>
  </si>
  <si>
    <t>aivela</t>
  </si>
  <si>
    <t>aparentando</t>
  </si>
  <si>
    <t>fragilidade</t>
  </si>
  <si>
    <t>arrangements</t>
  </si>
  <si>
    <t>when</t>
  </si>
  <si>
    <t>assíria</t>
  </si>
  <si>
    <t>catina</t>
  </si>
  <si>
    <t>braço</t>
  </si>
  <si>
    <t>taquacetuba</t>
  </si>
  <si>
    <t>canhões</t>
  </si>
  <si>
    <t>dqoremovida</t>
  </si>
  <si>
    <t>circulos</t>
  </si>
  <si>
    <t>chandler</t>
  </si>
  <si>
    <t>concomitante</t>
  </si>
  <si>
    <t>desonerações</t>
  </si>
  <si>
    <t>contradição</t>
  </si>
  <si>
    <t>emerge-se</t>
  </si>
  <si>
    <t>cyt</t>
  </si>
  <si>
    <t>p450</t>
  </si>
  <si>
    <t>declaração</t>
  </si>
  <si>
    <t>balfour20</t>
  </si>
  <si>
    <t>deriva</t>
  </si>
  <si>
    <t>longshore</t>
  </si>
  <si>
    <t>desconfiança</t>
  </si>
  <si>
    <t>descomunal</t>
  </si>
  <si>
    <t>desgastando-o</t>
  </si>
  <si>
    <t>develop</t>
  </si>
  <si>
    <t>goro</t>
  </si>
  <si>
    <t>paolo</t>
  </si>
  <si>
    <t>pietra</t>
  </si>
  <si>
    <t>ênfase</t>
  </si>
  <si>
    <t>cognitiva</t>
  </si>
  <si>
    <t>escolherão</t>
  </si>
  <si>
    <t>contratar</t>
  </si>
  <si>
    <t>esteira</t>
  </si>
  <si>
    <t>ergométrica</t>
  </si>
  <si>
    <t>falsamente</t>
  </si>
  <si>
    <t>filha</t>
  </si>
  <si>
    <t>rebela-se</t>
  </si>
  <si>
    <t>fluviais</t>
  </si>
  <si>
    <t>tolhiam</t>
  </si>
  <si>
    <t>geoscience</t>
  </si>
  <si>
    <t>governador</t>
  </si>
  <si>
    <t>aluízio</t>
  </si>
  <si>
    <t>ney</t>
  </si>
  <si>
    <t>grifado</t>
  </si>
  <si>
    <t>remete</t>
  </si>
  <si>
    <t>hipocótilo-radícula</t>
  </si>
  <si>
    <t>cilíndrico</t>
  </si>
  <si>
    <t>horo-sazonais</t>
  </si>
  <si>
    <t>incrementais</t>
  </si>
  <si>
    <t>incluída</t>
  </si>
  <si>
    <t>discricionariamente</t>
  </si>
  <si>
    <t>alimentada</t>
  </si>
  <si>
    <t>infravermelha</t>
  </si>
  <si>
    <t>impressiona</t>
  </si>
  <si>
    <t>inteiramente</t>
  </si>
  <si>
    <t>casualizado</t>
  </si>
  <si>
    <t>introduz</t>
  </si>
  <si>
    <t>incorreções</t>
  </si>
  <si>
    <t>iwa</t>
  </si>
  <si>
    <t>á_x0003_p</t>
  </si>
  <si>
    <t>largas</t>
  </si>
  <si>
    <t>cavilaciones</t>
  </si>
  <si>
    <t>mal-formadas</t>
  </si>
  <si>
    <t>influenciou</t>
  </si>
  <si>
    <t>mandatos</t>
  </si>
  <si>
    <t>menemistas</t>
  </si>
  <si>
    <t>marcador</t>
  </si>
  <si>
    <t>imunoreativo</t>
  </si>
  <si>
    <t>marido</t>
  </si>
  <si>
    <t>indolente</t>
  </si>
  <si>
    <t>matéria-prima</t>
  </si>
  <si>
    <t>queimada</t>
  </si>
  <si>
    <t>mecanização</t>
  </si>
  <si>
    <t>desempregou</t>
  </si>
  <si>
    <t>mesopotâmia</t>
  </si>
  <si>
    <t>contradizem</t>
  </si>
  <si>
    <t>mestrado71</t>
  </si>
  <si>
    <t>verificamos</t>
  </si>
  <si>
    <t>metal-enxofre</t>
  </si>
  <si>
    <t>confirmam</t>
  </si>
  <si>
    <t>mobilizações</t>
  </si>
  <si>
    <t>populares</t>
  </si>
  <si>
    <t>determinism</t>
  </si>
  <si>
    <t>noticeable</t>
  </si>
  <si>
    <t>pronounced</t>
  </si>
  <si>
    <t>prosperous</t>
  </si>
  <si>
    <t>questions</t>
  </si>
  <si>
    <t>moscou</t>
  </si>
  <si>
    <t>declararia</t>
  </si>
  <si>
    <t>selou</t>
  </si>
  <si>
    <t>nanofiber</t>
  </si>
  <si>
    <t>nations</t>
  </si>
  <si>
    <t>emergency</t>
  </si>
  <si>
    <t>fail</t>
  </si>
  <si>
    <t>temporary</t>
  </si>
  <si>
    <t>nicomgox</t>
  </si>
  <si>
    <t>non-catalytic</t>
  </si>
  <si>
    <t>partial</t>
  </si>
  <si>
    <t>oceanos</t>
  </si>
  <si>
    <t>ártico</t>
  </si>
  <si>
    <t>paralelos</t>
  </si>
  <si>
    <t>22°54_x0019_</t>
  </si>
  <si>
    <t>part</t>
  </si>
  <si>
    <t>b-fundamentals</t>
  </si>
  <si>
    <t>permit</t>
  </si>
  <si>
    <t>physiology</t>
  </si>
  <si>
    <t>plasticidade</t>
  </si>
  <si>
    <t>fenotipica</t>
  </si>
  <si>
    <t>pressupostos</t>
  </si>
  <si>
    <t>mitológicos</t>
  </si>
  <si>
    <t>pretendesse</t>
  </si>
  <si>
    <t>primais</t>
  </si>
  <si>
    <t>usuais</t>
  </si>
  <si>
    <t>profissionas</t>
  </si>
  <si>
    <t>acadêmicos</t>
  </si>
  <si>
    <t>rebelião</t>
  </si>
  <si>
    <t>separatista</t>
  </si>
  <si>
    <t>yazidi</t>
  </si>
  <si>
    <t>reconstruído</t>
  </si>
  <si>
    <t>secciona-se</t>
  </si>
  <si>
    <t>redistribui</t>
  </si>
  <si>
    <t>roberto</t>
  </si>
  <si>
    <t>gutiérrez</t>
  </si>
  <si>
    <t>rodriguez</t>
  </si>
  <si>
    <t>espinosa</t>
  </si>
  <si>
    <t>sáa</t>
  </si>
  <si>
    <t>sacca</t>
  </si>
  <si>
    <t>sat_p1_x0013_</t>
  </si>
  <si>
    <t>sat_p4</t>
  </si>
  <si>
    <t>se</t>
  </si>
  <si>
    <t>rompen</t>
  </si>
  <si>
    <t>sentem</t>
  </si>
  <si>
    <t>desorientadas</t>
  </si>
  <si>
    <t>sol-gel</t>
  </si>
  <si>
    <t>nio-al2o3-tio2</t>
  </si>
  <si>
    <t>sublevações</t>
  </si>
  <si>
    <t>procurassem</t>
  </si>
  <si>
    <t>subverticais</t>
  </si>
  <si>
    <t>preenchidas</t>
  </si>
  <si>
    <t>sujeiras</t>
  </si>
  <si>
    <t>hydrotalcite-like</t>
  </si>
  <si>
    <t>ni-catalysts</t>
  </si>
  <si>
    <t>platinum</t>
  </si>
  <si>
    <t>talvegues</t>
  </si>
  <si>
    <t>termogravimetria</t>
  </si>
  <si>
    <t>derivativa</t>
  </si>
  <si>
    <t>tijolo</t>
  </si>
  <si>
    <t>maciço</t>
  </si>
  <si>
    <t>tomaram-se</t>
  </si>
  <si>
    <t>tornou-se</t>
  </si>
  <si>
    <t>trácia</t>
  </si>
  <si>
    <t>oriental</t>
  </si>
  <si>
    <t>ultrapassar</t>
  </si>
  <si>
    <t>450ppm</t>
  </si>
  <si>
    <t>isoparamétricas</t>
  </si>
  <si>
    <t>variacionais</t>
  </si>
  <si>
    <t>clássicos</t>
  </si>
  <si>
    <t>video</t>
  </si>
  <si>
    <t>vive</t>
  </si>
  <si>
    <t>nas/das</t>
  </si>
  <si>
    <t>placed</t>
  </si>
  <si>
    <t>easy</t>
  </si>
  <si>
    <t>ambient</t>
  </si>
  <si>
    <t>fetal</t>
  </si>
  <si>
    <t>mixtures</t>
  </si>
  <si>
    <t>prefeito</t>
  </si>
  <si>
    <t>interino</t>
  </si>
  <si>
    <t>alinhamentos</t>
  </si>
  <si>
    <t>rochosos</t>
  </si>
  <si>
    <t>called</t>
  </si>
  <si>
    <t>ás</t>
  </si>
  <si>
    <t>serras</t>
  </si>
  <si>
    <t>aspect</t>
  </si>
  <si>
    <t>ratio</t>
  </si>
  <si>
    <t>a</t>
  </si>
  <si>
    <t>chocolates</t>
  </si>
  <si>
    <t>approach</t>
  </si>
  <si>
    <t>estratificação</t>
  </si>
  <si>
    <t>fundiária</t>
  </si>
  <si>
    <t>gibson</t>
  </si>
  <si>
    <t>padre</t>
  </si>
  <si>
    <t>mota</t>
  </si>
  <si>
    <t>albano</t>
  </si>
  <si>
    <t>decomposition</t>
  </si>
  <si>
    <t>ward</t>
  </si>
  <si>
    <t>hill</t>
  </si>
  <si>
    <t>275ºc</t>
  </si>
  <si>
    <t>200ºc</t>
  </si>
  <si>
    <t>aço-liga</t>
  </si>
  <si>
    <t>vc</t>
  </si>
  <si>
    <t>advanced</t>
  </si>
  <si>
    <t>afonso</t>
  </si>
  <si>
    <t>arinos</t>
  </si>
  <si>
    <t>ariros</t>
  </si>
  <si>
    <t>sardinha</t>
  </si>
  <si>
    <t>afs</t>
  </si>
  <si>
    <t>tsuji</t>
  </si>
  <si>
    <t>aguardados</t>
  </si>
  <si>
    <t>devem-se</t>
  </si>
  <si>
    <t>almino</t>
  </si>
  <si>
    <t>alquil</t>
  </si>
  <si>
    <t>exocíclico</t>
  </si>
  <si>
    <t>ap</t>
  </si>
  <si>
    <t>análi</t>
  </si>
  <si>
    <t>desapareceria</t>
  </si>
  <si>
    <t>inseguro/condição</t>
  </si>
  <si>
    <t>atomizadores</t>
  </si>
  <si>
    <t>eletrotérmicos</t>
  </si>
  <si>
    <t>atravessam</t>
  </si>
  <si>
    <t>axialmente</t>
  </si>
  <si>
    <t>augusto</t>
  </si>
  <si>
    <t>pinochet</t>
  </si>
  <si>
    <t>automatic</t>
  </si>
  <si>
    <t>image</t>
  </si>
  <si>
    <t>benjamin</t>
  </si>
  <si>
    <t>klein</t>
  </si>
  <si>
    <t>black-oil</t>
  </si>
  <si>
    <t>padião</t>
  </si>
  <si>
    <t>calcination</t>
  </si>
  <si>
    <t>temperature</t>
  </si>
  <si>
    <t>caldera</t>
  </si>
  <si>
    <t>institui</t>
  </si>
  <si>
    <t>capitão</t>
  </si>
  <si>
    <t>elbert</t>
  </si>
  <si>
    <t>cartográficas</t>
  </si>
  <si>
    <t>digitalizadas</t>
  </si>
  <si>
    <t>chamar</t>
  </si>
  <si>
    <t>iraque24</t>
  </si>
  <si>
    <t>chemicalindustry</t>
  </si>
  <si>
    <t>intitulado</t>
  </si>
  <si>
    <t>circunferencial</t>
  </si>
  <si>
    <t>erdogan</t>
  </si>
  <si>
    <t>coleção</t>
  </si>
  <si>
    <t>micológica</t>
  </si>
  <si>
    <t>collective</t>
  </si>
  <si>
    <t>action</t>
  </si>
  <si>
    <t>compatible</t>
  </si>
  <si>
    <t>porous</t>
  </si>
  <si>
    <t>computar</t>
  </si>
  <si>
    <t>x_x0017_</t>
  </si>
  <si>
    <t>computerized</t>
  </si>
  <si>
    <t>comunicador</t>
  </si>
  <si>
    <t>deficiente</t>
  </si>
  <si>
    <t>convidarem</t>
  </si>
  <si>
    <t>formalmente</t>
  </si>
  <si>
    <t>corpo-de-prova</t>
  </si>
  <si>
    <t>absorveu</t>
  </si>
  <si>
    <t>cortex</t>
  </si>
  <si>
    <t>glutathione</t>
  </si>
  <si>
    <t>cosmológica</t>
  </si>
  <si>
    <t>cobrirá</t>
  </si>
  <si>
    <t>costumava</t>
  </si>
  <si>
    <t>ficava</t>
  </si>
  <si>
    <t>cristão</t>
  </si>
  <si>
    <t>parecia</t>
  </si>
  <si>
    <t>critical</t>
  </si>
  <si>
    <t>embedded</t>
  </si>
  <si>
    <t>pitting</t>
  </si>
  <si>
    <t>css</t>
  </si>
  <si>
    <t>operado</t>
  </si>
  <si>
    <t>d5191</t>
  </si>
  <si>
    <t>aplica-se</t>
  </si>
  <si>
    <t>década</t>
  </si>
  <si>
    <t>perdida</t>
  </si>
  <si>
    <t>dehidroascorbato</t>
  </si>
  <si>
    <t>redutase</t>
  </si>
  <si>
    <t>detecting</t>
  </si>
  <si>
    <t>numerical</t>
  </si>
  <si>
    <t>de_x0001_ûne-se</t>
  </si>
  <si>
    <t>¦_x0003_</t>
  </si>
  <si>
    <t>diabetes</t>
  </si>
  <si>
    <t>melito</t>
  </si>
  <si>
    <t>mellitus</t>
  </si>
  <si>
    <t>dividem</t>
  </si>
  <si>
    <t>cronologicamente</t>
  </si>
  <si>
    <t>due</t>
  </si>
  <si>
    <t>toa</t>
  </si>
  <si>
    <t>effort</t>
  </si>
  <si>
    <t>since</t>
  </si>
  <si>
    <t>abuelo</t>
  </si>
  <si>
    <t>cuervo</t>
  </si>
  <si>
    <t>encuentro</t>
  </si>
  <si>
    <t>electric</t>
  </si>
  <si>
    <t>instalou</t>
  </si>
  <si>
    <t>elliptic</t>
  </si>
  <si>
    <t>empregaram</t>
  </si>
  <si>
    <t>rmnc</t>
  </si>
  <si>
    <t>encana</t>
  </si>
  <si>
    <t>corporation</t>
  </si>
  <si>
    <t>engesa</t>
  </si>
  <si>
    <t>amargava</t>
  </si>
  <si>
    <t>entregues</t>
  </si>
  <si>
    <t>caças</t>
  </si>
  <si>
    <t>esferográficas</t>
  </si>
  <si>
    <t>vermelhas</t>
  </si>
  <si>
    <t>hierárquicas</t>
  </si>
  <si>
    <t>eternas</t>
  </si>
  <si>
    <t>dívidas</t>
  </si>
  <si>
    <t>participa</t>
  </si>
  <si>
    <t>fischer</t>
  </si>
  <si>
    <t>q349</t>
  </si>
  <si>
    <t>tropsch</t>
  </si>
  <si>
    <t>fmi</t>
  </si>
  <si>
    <t>coordenou</t>
  </si>
  <si>
    <t>relaxara</t>
  </si>
  <si>
    <t>folder</t>
  </si>
  <si>
    <t>redepetro</t>
  </si>
  <si>
    <t>fraturamentos</t>
  </si>
  <si>
    <t>hidráulicos</t>
  </si>
  <si>
    <t>freezer</t>
  </si>
  <si>
    <t>frente</t>
  </si>
  <si>
    <t>parlamentar</t>
  </si>
  <si>
    <t>galinha</t>
  </si>
  <si>
    <t>morta</t>
  </si>
  <si>
    <t>genômico</t>
  </si>
  <si>
    <t>bacteriano</t>
  </si>
  <si>
    <t>georges</t>
  </si>
  <si>
    <t>lemaître</t>
  </si>
  <si>
    <t>peroxidase-1</t>
  </si>
  <si>
    <t>reductase</t>
  </si>
  <si>
    <t>transferases</t>
  </si>
  <si>
    <t>grid</t>
  </si>
  <si>
    <t>refinement</t>
  </si>
  <si>
    <t>sensitivity</t>
  </si>
  <si>
    <t>catalysed</t>
  </si>
  <si>
    <t>single-site</t>
  </si>
  <si>
    <t>hotel</t>
  </si>
  <si>
    <t>thermas</t>
  </si>
  <si>
    <t>iea</t>
  </si>
  <si>
    <t>bioenergy</t>
  </si>
  <si>
    <t>ím</t>
  </si>
  <si>
    <t>ic</t>
  </si>
  <si>
    <t>imigrante</t>
  </si>
  <si>
    <t>libanês</t>
  </si>
  <si>
    <t>impérios</t>
  </si>
  <si>
    <t>austro-húngaro</t>
  </si>
  <si>
    <t>indian</t>
  </si>
  <si>
    <t>folk</t>
  </si>
  <si>
    <t>indicadoras</t>
  </si>
  <si>
    <t>injetados</t>
  </si>
  <si>
    <t>20ml</t>
  </si>
  <si>
    <t>intercâmbio</t>
  </si>
  <si>
    <t>brasil/iraque</t>
  </si>
  <si>
    <t>internations</t>
  </si>
  <si>
    <t>japanese-brazilian</t>
  </si>
  <si>
    <t>k4</t>
  </si>
  <si>
    <t>mag</t>
  </si>
  <si>
    <t>las</t>
  </si>
  <si>
    <t>mujeres</t>
  </si>
  <si>
    <t>levantada</t>
  </si>
  <si>
    <t>embasadas</t>
  </si>
  <si>
    <t>levantamentos</t>
  </si>
  <si>
    <t>medirão</t>
  </si>
  <si>
    <t>levy</t>
  </si>
  <si>
    <t>economics</t>
  </si>
  <si>
    <t>reprimiu</t>
  </si>
  <si>
    <t>scatter</t>
  </si>
  <si>
    <t>limpador</t>
  </si>
  <si>
    <t>ultrassônico</t>
  </si>
  <si>
    <t>líquida/gasosa</t>
  </si>
  <si>
    <t>definiu-se</t>
  </si>
  <si>
    <t>lira</t>
  </si>
  <si>
    <t>tavares</t>
  </si>
  <si>
    <t>locados</t>
  </si>
  <si>
    <t>mai</t>
  </si>
  <si>
    <t>mandou</t>
  </si>
  <si>
    <t>cortar</t>
  </si>
  <si>
    <t>mangrove</t>
  </si>
  <si>
    <t>ecosystems</t>
  </si>
  <si>
    <t>matthew</t>
  </si>
  <si>
    <t>johnson</t>
  </si>
  <si>
    <t>meatresearch</t>
  </si>
  <si>
    <t>temer</t>
  </si>
  <si>
    <t>mineiras</t>
  </si>
  <si>
    <t>previam</t>
  </si>
  <si>
    <t>actos</t>
  </si>
  <si>
    <t>sentimientos</t>
  </si>
  <si>
    <t>modélo</t>
  </si>
  <si>
    <t>modulating</t>
  </si>
  <si>
    <t>monolíticos</t>
  </si>
  <si>
    <t>constituíam</t>
  </si>
  <si>
    <t>monounsaturated</t>
  </si>
  <si>
    <t>eran</t>
  </si>
  <si>
    <t>multiple</t>
  </si>
  <si>
    <t>muy</t>
  </si>
  <si>
    <t>pálido</t>
  </si>
  <si>
    <t>nadadores</t>
  </si>
  <si>
    <t>participaram</t>
  </si>
  <si>
    <t>não-esteroides</t>
  </si>
  <si>
    <t>np</t>
  </si>
  <si>
    <t>náutica</t>
  </si>
  <si>
    <t>raster</t>
  </si>
  <si>
    <t>necrose</t>
  </si>
  <si>
    <t>tumoral</t>
  </si>
  <si>
    <t>nervoso</t>
  </si>
  <si>
    <t>autonômico</t>
  </si>
  <si>
    <t>simpático</t>
  </si>
  <si>
    <t>nitrogenadas</t>
  </si>
  <si>
    <t>púricas</t>
  </si>
  <si>
    <t>non-structured</t>
  </si>
  <si>
    <t>mono-e</t>
  </si>
  <si>
    <t>recipes</t>
  </si>
  <si>
    <t>taxonomy</t>
  </si>
  <si>
    <t>nut</t>
  </si>
  <si>
    <t>genotypes</t>
  </si>
  <si>
    <t>nzets</t>
  </si>
  <si>
    <t>iria</t>
  </si>
  <si>
    <t>oligômeros</t>
  </si>
  <si>
    <t>volumosos</t>
  </si>
  <si>
    <t>isotermicamente</t>
  </si>
  <si>
    <t>organophosphate</t>
  </si>
  <si>
    <t>pesticides</t>
  </si>
  <si>
    <t>organophosphorus</t>
  </si>
  <si>
    <t>originlab</t>
  </si>
  <si>
    <t>ouvia</t>
  </si>
  <si>
    <t>celso</t>
  </si>
  <si>
    <t>tension</t>
  </si>
  <si>
    <t>query</t>
  </si>
  <si>
    <t>infundado</t>
  </si>
  <si>
    <t>inoportuna</t>
  </si>
  <si>
    <t>pensamentos</t>
  </si>
  <si>
    <t>consoantes</t>
  </si>
  <si>
    <t>pichavaram</t>
  </si>
  <si>
    <t>pinhão</t>
  </si>
  <si>
    <t>manso</t>
  </si>
  <si>
    <t>plausível</t>
  </si>
  <si>
    <t>pensarmos</t>
  </si>
  <si>
    <t>ploughing</t>
  </si>
  <si>
    <t>png</t>
  </si>
  <si>
    <t>2011-2015</t>
  </si>
  <si>
    <t>2012-2016</t>
  </si>
  <si>
    <t>2014-2018</t>
  </si>
  <si>
    <t>2015_x0013_</t>
  </si>
  <si>
    <t>2017-2021</t>
  </si>
  <si>
    <t>depura</t>
  </si>
  <si>
    <t>poisson</t>
  </si>
  <si>
    <t>poliunsaturated</t>
  </si>
  <si>
    <t>positivismo</t>
  </si>
  <si>
    <t>poxim</t>
  </si>
  <si>
    <t>desaguava</t>
  </si>
  <si>
    <t>preferimos</t>
  </si>
  <si>
    <t>empregar</t>
  </si>
  <si>
    <t>project</t>
  </si>
  <si>
    <t>portfolio</t>
  </si>
  <si>
    <t>próton</t>
  </si>
  <si>
    <t>li­</t>
  </si>
  <si>
    <t>queria</t>
  </si>
  <si>
    <t>hegel</t>
  </si>
  <si>
    <t>reajustamento</t>
  </si>
  <si>
    <t>salarial</t>
  </si>
  <si>
    <t>reajuste</t>
  </si>
  <si>
    <t>ede</t>
  </si>
  <si>
    <t>rearranjo</t>
  </si>
  <si>
    <t>ceto-enólico</t>
  </si>
  <si>
    <t>relevo</t>
  </si>
  <si>
    <t>nominaram</t>
  </si>
  <si>
    <t>resolvemos</t>
  </si>
  <si>
    <t>estender</t>
  </si>
  <si>
    <t>resource</t>
  </si>
  <si>
    <t>abundant</t>
  </si>
  <si>
    <t>planning</t>
  </si>
  <si>
    <t>plannings</t>
  </si>
  <si>
    <t>retirarem-se</t>
  </si>
  <si>
    <t>infinitas</t>
  </si>
  <si>
    <t>rodovia</t>
  </si>
  <si>
    <t>br-317</t>
  </si>
  <si>
    <t>br-364</t>
  </si>
  <si>
    <t>sp-332</t>
  </si>
  <si>
    <t>salvatagem</t>
  </si>
  <si>
    <t>oferecendo</t>
  </si>
  <si>
    <t>saturated</t>
  </si>
  <si>
    <t>schiller-naumann</t>
  </si>
  <si>
    <t>melhorou</t>
  </si>
  <si>
    <t>sentiram-se</t>
  </si>
  <si>
    <t>seguras</t>
  </si>
  <si>
    <t>sergipe-rio</t>
  </si>
  <si>
    <t>silicon</t>
  </si>
  <si>
    <t>thin</t>
  </si>
  <si>
    <t>sistematicamente</t>
  </si>
  <si>
    <t>sufocadas</t>
  </si>
  <si>
    <t>slurry</t>
  </si>
  <si>
    <t>bioreactors</t>
  </si>
  <si>
    <t>subsistema</t>
  </si>
  <si>
    <t>reconstrutor</t>
  </si>
  <si>
    <t>taxas</t>
  </si>
  <si>
    <t>aguardando</t>
  </si>
  <si>
    <t>technology</t>
  </si>
  <si>
    <t>roadmap</t>
  </si>
  <si>
    <t>tentaram</t>
  </si>
  <si>
    <t>assassinar</t>
  </si>
  <si>
    <t>terminologia</t>
  </si>
  <si>
    <t>normalizadora</t>
  </si>
  <si>
    <t>theodorido</t>
  </si>
  <si>
    <t>bezerra</t>
  </si>
  <si>
    <t>tics</t>
  </si>
  <si>
    <t>acelerou-se</t>
  </si>
  <si>
    <t>tioredoxinase</t>
  </si>
  <si>
    <t>tobias</t>
  </si>
  <si>
    <t>barreto</t>
  </si>
  <si>
    <t>topográficas</t>
  </si>
  <si>
    <t>traerá</t>
  </si>
  <si>
    <t>consigo</t>
  </si>
  <si>
    <t>training</t>
  </si>
  <si>
    <t>transientes</t>
  </si>
  <si>
    <t>notam-se</t>
  </si>
  <si>
    <t>turismo</t>
  </si>
  <si>
    <t>náutico</t>
  </si>
  <si>
    <t>unsaturated</t>
  </si>
  <si>
    <t>deflatores</t>
  </si>
  <si>
    <t>virtuais</t>
  </si>
  <si>
    <t>colaborativos</t>
  </si>
  <si>
    <t>anódicas</t>
  </si>
  <si>
    <t>potenciodinâmicas</t>
  </si>
  <si>
    <t>prensa</t>
  </si>
  <si>
    <t>isostática</t>
  </si>
  <si>
    <t>aberrations</t>
  </si>
  <si>
    <t>working</t>
  </si>
  <si>
    <t>paper</t>
  </si>
  <si>
    <t>forcing</t>
  </si>
  <si>
    <t>shatt</t>
  </si>
  <si>
    <t>ubc</t>
  </si>
  <si>
    <t>|ll</t>
  </si>
  <si>
    <t>cp2-cb3-cj3</t>
  </si>
  <si>
    <t>cp3-cb2-cj3</t>
  </si>
  <si>
    <t>kg/kmol</t>
  </si>
  <si>
    <t>cm³</t>
  </si>
  <si>
    <t>10mhz</t>
  </si>
  <si>
    <t>comercializados</t>
  </si>
  <si>
    <t>m2g-1</t>
  </si>
  <si>
    <t>200_x0013_</t>
  </si>
  <si>
    <t>m+</t>
  </si>
  <si>
    <t>5-painel</t>
  </si>
  <si>
    <t>frontal</t>
  </si>
  <si>
    <t>mg//</t>
  </si>
  <si>
    <t>adutora</t>
  </si>
  <si>
    <t>haras/vila</t>
  </si>
  <si>
    <t>jabaquara-sacomã</t>
  </si>
  <si>
    <t>aerobic</t>
  </si>
  <si>
    <t>granular</t>
  </si>
  <si>
    <t>alexander</t>
  </si>
  <si>
    <t>fleming</t>
  </si>
  <si>
    <t>alternativa</t>
  </si>
  <si>
    <t>metodológica</t>
  </si>
  <si>
    <t>aminas</t>
  </si>
  <si>
    <t>cicloalifáticas</t>
  </si>
  <si>
    <t>anatel</t>
  </si>
  <si>
    <t>publicou</t>
  </si>
  <si>
    <t>antiácido</t>
  </si>
  <si>
    <t>bisuisan</t>
  </si>
  <si>
    <t>arquiteto</t>
  </si>
  <si>
    <t>norman</t>
  </si>
  <si>
    <t>arsenais</t>
  </si>
  <si>
    <t>colombianos</t>
  </si>
  <si>
    <t>aryl</t>
  </si>
  <si>
    <t>hydrocarbon</t>
  </si>
  <si>
    <t>não-membros</t>
  </si>
  <si>
    <t>assembleias</t>
  </si>
  <si>
    <t>ordinárias</t>
  </si>
  <si>
    <t>astrophysical</t>
  </si>
  <si>
    <t>survey</t>
  </si>
  <si>
    <t>ataque</t>
  </si>
  <si>
    <t>ativando</t>
  </si>
  <si>
    <t>va1</t>
  </si>
  <si>
    <t>authors</t>
  </si>
  <si>
    <t>concluded</t>
  </si>
  <si>
    <t>backward</t>
  </si>
  <si>
    <t>linkage</t>
  </si>
  <si>
    <t>big</t>
  </si>
  <si>
    <t>bang</t>
  </si>
  <si>
    <t>foot</t>
  </si>
  <si>
    <t>biorrefinarias</t>
  </si>
  <si>
    <t>bolivianas</t>
  </si>
  <si>
    <t>serviam</t>
  </si>
  <si>
    <t>buried</t>
  </si>
  <si>
    <t>pain</t>
  </si>
  <si>
    <t>recurrence</t>
  </si>
  <si>
    <t>carbon</t>
  </si>
  <si>
    <t>dioxide</t>
  </si>
  <si>
    <t>ccr</t>
  </si>
  <si>
    <t>baniria</t>
  </si>
  <si>
    <t>certain</t>
  </si>
  <si>
    <t>insecticidal</t>
  </si>
  <si>
    <t>complicações</t>
  </si>
  <si>
    <t>endócrinas</t>
  </si>
  <si>
    <t>component</t>
  </si>
  <si>
    <t>regression</t>
  </si>
  <si>
    <t>compound</t>
  </si>
  <si>
    <t>remains</t>
  </si>
  <si>
    <t>considerarem</t>
  </si>
  <si>
    <t>errada</t>
  </si>
  <si>
    <t>contaminants</t>
  </si>
  <si>
    <t>encountered</t>
  </si>
  <si>
    <t>textual</t>
  </si>
  <si>
    <t>corre</t>
  </si>
  <si>
    <t>detrás</t>
  </si>
  <si>
    <t>cósmicos</t>
  </si>
  <si>
    <t>colidem</t>
  </si>
  <si>
    <t>country</t>
  </si>
  <si>
    <t>cretaceous</t>
  </si>
  <si>
    <t>cristal-material</t>
  </si>
  <si>
    <t>damages</t>
  </si>
  <si>
    <t>occurred</t>
  </si>
  <si>
    <t>cancelar</t>
  </si>
  <si>
    <t>décima</t>
  </si>
  <si>
    <t>nona</t>
  </si>
  <si>
    <t>definition</t>
  </si>
  <si>
    <t>language</t>
  </si>
  <si>
    <t>delftia</t>
  </si>
  <si>
    <t>tsuruhatensis</t>
  </si>
  <si>
    <t>densamente</t>
  </si>
  <si>
    <t>ocupadas</t>
  </si>
  <si>
    <t>desgravamento</t>
  </si>
  <si>
    <t>cambial</t>
  </si>
  <si>
    <t>desintegra</t>
  </si>
  <si>
    <t>dióis</t>
  </si>
  <si>
    <t>epóxidos</t>
  </si>
  <si>
    <t>dizem</t>
  </si>
  <si>
    <t>jazer</t>
  </si>
  <si>
    <t>don</t>
  </si>
  <si>
    <t>mariano</t>
  </si>
  <si>
    <t>dsps</t>
  </si>
  <si>
    <t>du</t>
  </si>
  <si>
    <t>h/ijy_x0014_</t>
  </si>
  <si>
    <t>nouy</t>
  </si>
  <si>
    <t>noüy</t>
  </si>
  <si>
    <t>pétrole</t>
  </si>
  <si>
    <t>plâtre</t>
  </si>
  <si>
    <t>territoire</t>
  </si>
  <si>
    <t>duplamente</t>
  </si>
  <si>
    <t>barrada</t>
  </si>
  <si>
    <t>edema</t>
  </si>
  <si>
    <t>elites</t>
  </si>
  <si>
    <t>concordem</t>
  </si>
  <si>
    <t>pagadoras</t>
  </si>
  <si>
    <t>sintam-se</t>
  </si>
  <si>
    <t>ella</t>
  </si>
  <si>
    <t>vendrá</t>
  </si>
  <si>
    <t>emissions</t>
  </si>
  <si>
    <t>trading</t>
  </si>
  <si>
    <t>end-to-end</t>
  </si>
  <si>
    <t>deixasse</t>
  </si>
  <si>
    <t>ere</t>
  </si>
  <si>
    <t>espuma</t>
  </si>
  <si>
    <t>rfície</t>
  </si>
  <si>
    <t>estequiométrica</t>
  </si>
  <si>
    <t>resina/endurecedor</t>
  </si>
  <si>
    <t>européias</t>
  </si>
  <si>
    <t>declinantes</t>
  </si>
  <si>
    <t>vislumbraram</t>
  </si>
  <si>
    <t>evaporador</t>
  </si>
  <si>
    <t>rotatorio</t>
  </si>
  <si>
    <t>excede</t>
  </si>
  <si>
    <t>4000w/pessoa</t>
  </si>
  <si>
    <t>ums</t>
  </si>
  <si>
    <t>expansionismo</t>
  </si>
  <si>
    <t>etíope</t>
  </si>
  <si>
    <t>germânico</t>
  </si>
  <si>
    <t>farta</t>
  </si>
  <si>
    <t>fermentativas</t>
  </si>
  <si>
    <t>acidogênicas</t>
  </si>
  <si>
    <t>hidrolíticas</t>
  </si>
  <si>
    <t>feudalismo</t>
  </si>
  <si>
    <t>existiam</t>
  </si>
  <si>
    <t>patent</t>
  </si>
  <si>
    <t>filtragem</t>
  </si>
  <si>
    <t>passa-baixa</t>
  </si>
  <si>
    <t>flash</t>
  </si>
  <si>
    <t>g60</t>
  </si>
  <si>
    <t>foguetes</t>
  </si>
  <si>
    <t>aconteceram</t>
  </si>
  <si>
    <t>ford</t>
  </si>
  <si>
    <t>foundation</t>
  </si>
  <si>
    <t>forties</t>
  </si>
  <si>
    <t>frontier</t>
  </si>
  <si>
    <t>nodular</t>
  </si>
  <si>
    <t>fungal</t>
  </si>
  <si>
    <t>fungo</t>
  </si>
  <si>
    <t>filamentoso-fungo</t>
  </si>
  <si>
    <t>gamma</t>
  </si>
  <si>
    <t>radiation</t>
  </si>
  <si>
    <t>notoriedade</t>
  </si>
  <si>
    <t>geociências</t>
  </si>
  <si>
    <t>geoscienceworld</t>
  </si>
  <si>
    <t>georg</t>
  </si>
  <si>
    <t>philip</t>
  </si>
  <si>
    <t>golpes</t>
  </si>
  <si>
    <t>reacionários</t>
  </si>
  <si>
    <t>gordon</t>
  </si>
  <si>
    <t>rottman</t>
  </si>
  <si>
    <t>tullock</t>
  </si>
  <si>
    <t>graça</t>
  </si>
  <si>
    <t>foster</t>
  </si>
  <si>
    <t>biomass</t>
  </si>
  <si>
    <t>guarnição</t>
  </si>
  <si>
    <t>otomana</t>
  </si>
  <si>
    <t>human-derived</t>
  </si>
  <si>
    <t>humildes</t>
  </si>
  <si>
    <t>moradores</t>
  </si>
  <si>
    <t>atualizou</t>
  </si>
  <si>
    <t>ieee</t>
  </si>
  <si>
    <t>imponente</t>
  </si>
  <si>
    <t>fachada</t>
  </si>
  <si>
    <t>importadas</t>
  </si>
  <si>
    <t>negociadas</t>
  </si>
  <si>
    <t>inflexão</t>
  </si>
  <si>
    <t>positiva31</t>
  </si>
  <si>
    <t>intersection</t>
  </si>
  <si>
    <t>algorithm</t>
  </si>
  <si>
    <t>italiano</t>
  </si>
  <si>
    <t>nora</t>
  </si>
  <si>
    <t>ítens</t>
  </si>
  <si>
    <t>jardins</t>
  </si>
  <si>
    <t>suspensos</t>
  </si>
  <si>
    <t>justaposição</t>
  </si>
  <si>
    <t>derivam</t>
  </si>
  <si>
    <t>kcal/</t>
  </si>
  <si>
    <t>einstein</t>
  </si>
  <si>
    <t>kent</t>
  </si>
  <si>
    <t>lago</t>
  </si>
  <si>
    <t>fuxian</t>
  </si>
  <si>
    <t>guchenghu</t>
  </si>
  <si>
    <t>maggiore</t>
  </si>
  <si>
    <t>oroville</t>
  </si>
  <si>
    <t>taihu</t>
  </si>
  <si>
    <t>lançada</t>
  </si>
  <si>
    <t>bianualmente</t>
  </si>
  <si>
    <t>lançadas</t>
  </si>
  <si>
    <t>h24</t>
  </si>
  <si>
    <t>ldl-c</t>
  </si>
  <si>
    <t>propicia</t>
  </si>
  <si>
    <t>ldv</t>
  </si>
  <si>
    <t>portable</t>
  </si>
  <si>
    <t>assimetry</t>
  </si>
  <si>
    <t>locos</t>
  </si>
  <si>
    <t>polimórficos</t>
  </si>
  <si>
    <t>luciano</t>
  </si>
  <si>
    <t>jacques</t>
  </si>
  <si>
    <t>macroergonomia</t>
  </si>
  <si>
    <t>marcel</t>
  </si>
  <si>
    <t>nogueira</t>
  </si>
  <si>
    <t>microbial</t>
  </si>
  <si>
    <t>communities</t>
  </si>
  <si>
    <t>micromeritics</t>
  </si>
  <si>
    <t>chemsorb</t>
  </si>
  <si>
    <t>mísseis</t>
  </si>
  <si>
    <t>scud</t>
  </si>
  <si>
    <t>mnr-cob</t>
  </si>
  <si>
    <t>dava</t>
  </si>
  <si>
    <t>networks</t>
  </si>
  <si>
    <t>modestos</t>
  </si>
  <si>
    <t>combinaram</t>
  </si>
  <si>
    <t>modicidade</t>
  </si>
  <si>
    <t>tarifária</t>
  </si>
  <si>
    <t>moniz</t>
  </si>
  <si>
    <t>bandeira</t>
  </si>
  <si>
    <t>monobóia</t>
  </si>
  <si>
    <t>ocupando-a</t>
  </si>
  <si>
    <t>pleitearam</t>
  </si>
  <si>
    <t>multifásico</t>
  </si>
  <si>
    <t>líquido-gás</t>
  </si>
  <si>
    <t>nacional-desenvolvimentismo</t>
  </si>
  <si>
    <t>havia-se</t>
  </si>
  <si>
    <t>nannochloropsis</t>
  </si>
  <si>
    <t>oculata</t>
  </si>
  <si>
    <t>nanopartícula</t>
  </si>
  <si>
    <t>induziu</t>
  </si>
  <si>
    <t>nelson</t>
  </si>
  <si>
    <t>werneck</t>
  </si>
  <si>
    <t>nh</t>
  </si>
  <si>
    <t>s-</t>
  </si>
  <si>
    <t>niños</t>
  </si>
  <si>
    <t>nonil</t>
  </si>
  <si>
    <t>fenol</t>
  </si>
  <si>
    <t>bo6</t>
  </si>
  <si>
    <t>ods</t>
  </si>
  <si>
    <t>5øhü</t>
  </si>
  <si>
    <t>minoritárias</t>
  </si>
  <si>
    <t>orientación</t>
  </si>
  <si>
    <t>ótico</t>
  </si>
  <si>
    <t>parler</t>
  </si>
  <si>
    <t>pêra</t>
  </si>
  <si>
    <t>desidratada</t>
  </si>
  <si>
    <t>performed</t>
  </si>
  <si>
    <t>collections</t>
  </si>
  <si>
    <t>permaneçam</t>
  </si>
  <si>
    <t>intactos</t>
  </si>
  <si>
    <t>permanecerão</t>
  </si>
  <si>
    <t>estacionadas</t>
  </si>
  <si>
    <t>permitindo-se</t>
  </si>
  <si>
    <t>antever</t>
  </si>
  <si>
    <t>polymer</t>
  </si>
  <si>
    <t>physicochemical</t>
  </si>
  <si>
    <t>polytetrafluoroethylene</t>
  </si>
  <si>
    <t>surfaces</t>
  </si>
  <si>
    <t>reservatórias</t>
  </si>
  <si>
    <t>posicionar-se</t>
  </si>
  <si>
    <t>criticamente</t>
  </si>
  <si>
    <t>projetuais</t>
  </si>
  <si>
    <t>simplificadas</t>
  </si>
  <si>
    <t>propositadamente</t>
  </si>
  <si>
    <t>exemplificado</t>
  </si>
  <si>
    <t>punção</t>
  </si>
  <si>
    <t>cardíaca</t>
  </si>
  <si>
    <t>quantifying</t>
  </si>
  <si>
    <t>rancidez</t>
  </si>
  <si>
    <t>hidrolítica</t>
  </si>
  <si>
    <t>recognition</t>
  </si>
  <si>
    <t>signal</t>
  </si>
  <si>
    <t>refeito</t>
  </si>
  <si>
    <t>adicionando-se</t>
  </si>
  <si>
    <t>régua</t>
  </si>
  <si>
    <t>graduada</t>
  </si>
  <si>
    <t>reveal</t>
  </si>
  <si>
    <t>limited</t>
  </si>
  <si>
    <t>risk</t>
  </si>
  <si>
    <t>supramencionado</t>
  </si>
  <si>
    <t>idea</t>
  </si>
  <si>
    <t>seguidor</t>
  </si>
  <si>
    <t>sending</t>
  </si>
  <si>
    <t>down</t>
  </si>
  <si>
    <t>sent</t>
  </si>
  <si>
    <t>siderúrgica</t>
  </si>
  <si>
    <t>sintomas</t>
  </si>
  <si>
    <t>auditivos</t>
  </si>
  <si>
    <t>psicóticos</t>
  </si>
  <si>
    <t>obliquas</t>
  </si>
  <si>
    <t>slow</t>
  </si>
  <si>
    <t>sojaeesta</t>
  </si>
  <si>
    <t>oleaginosa</t>
  </si>
  <si>
    <t>sol</t>
  </si>
  <si>
    <t>inunda</t>
  </si>
  <si>
    <t>stratigraphic</t>
  </si>
  <si>
    <t>heterogeneity</t>
  </si>
  <si>
    <t>stress-induced</t>
  </si>
  <si>
    <t>subgrupo</t>
  </si>
  <si>
    <t>itararé</t>
  </si>
  <si>
    <t>substânicias</t>
  </si>
  <si>
    <t>inorgânicas</t>
  </si>
  <si>
    <t>sulfurilase</t>
  </si>
  <si>
    <t>catalisa</t>
  </si>
  <si>
    <t>sultão</t>
  </si>
  <si>
    <t>surpreendeu</t>
  </si>
  <si>
    <t>yasser</t>
  </si>
  <si>
    <t>tenente</t>
  </si>
  <si>
    <t>brigadeiro</t>
  </si>
  <si>
    <t>tetraédricas</t>
  </si>
  <si>
    <t>to4</t>
  </si>
  <si>
    <t>titanium</t>
  </si>
  <si>
    <t>touch</t>
  </si>
  <si>
    <t>equivalency</t>
  </si>
  <si>
    <t>toxicological</t>
  </si>
  <si>
    <t>tubérculos</t>
  </si>
  <si>
    <t>duros</t>
  </si>
  <si>
    <t>úmidas</t>
  </si>
  <si>
    <t>temperadas</t>
  </si>
  <si>
    <t>acclaim</t>
  </si>
  <si>
    <t>veiculo</t>
  </si>
  <si>
    <t>autônomo</t>
  </si>
  <si>
    <t>vitórias</t>
  </si>
  <si>
    <t>conquistadas</t>
  </si>
  <si>
    <t>vou</t>
  </si>
  <si>
    <t>segurar</t>
  </si>
  <si>
    <t>water-gas</t>
  </si>
  <si>
    <t>shift</t>
  </si>
  <si>
    <t>widespread</t>
  </si>
  <si>
    <t>sexual</t>
  </si>
  <si>
    <t>construction</t>
  </si>
  <si>
    <t>extension</t>
  </si>
  <si>
    <t>fusos</t>
  </si>
  <si>
    <t>mitóticos</t>
  </si>
  <si>
    <t>special</t>
  </si>
  <si>
    <t>publications</t>
  </si>
  <si>
    <t>guzmán</t>
  </si>
  <si>
    <t>blanco</t>
  </si>
  <si>
    <t>box</t>
  </si>
  <si>
    <t>counting</t>
  </si>
  <si>
    <t>_x0019_</t>
  </si>
  <si>
    <t>_x0018_</t>
  </si>
  <si>
    <t>tratado</t>
  </si>
  <si>
    <t>1_x0013_</t>
  </si>
  <si>
    <t>hidroxipireno</t>
  </si>
  <si>
    <t>1projeto</t>
  </si>
  <si>
    <t>tamar</t>
  </si>
  <si>
    <t>1x15</t>
  </si>
  <si>
    <t>21m</t>
  </si>
  <si>
    <t>dhn</t>
  </si>
  <si>
    <t>ntot=</t>
  </si>
  <si>
    <t>25_x0013_</t>
  </si>
  <si>
    <t>2e</t>
  </si>
  <si>
    <t>protege</t>
  </si>
  <si>
    <t>afirma-se</t>
  </si>
  <si>
    <t>33_x0013_</t>
  </si>
  <si>
    <t>rad/s</t>
  </si>
  <si>
    <t>50/50</t>
  </si>
  <si>
    <t>evidenciam-se</t>
  </si>
  <si>
    <t>abdm</t>
  </si>
  <si>
    <t>accumulation</t>
  </si>
  <si>
    <t>coupled</t>
  </si>
  <si>
    <t>adenosina</t>
  </si>
  <si>
    <t>trifosfato</t>
  </si>
  <si>
    <t>adequate</t>
  </si>
  <si>
    <t>adesiva</t>
  </si>
  <si>
    <t>reflexiva</t>
  </si>
  <si>
    <t>adicionando</t>
  </si>
  <si>
    <t>ru-la2o3</t>
  </si>
  <si>
    <t>administrações</t>
  </si>
  <si>
    <t>provinciais</t>
  </si>
  <si>
    <t>demonstrava</t>
  </si>
  <si>
    <t>agar</t>
  </si>
  <si>
    <t>macconkey</t>
  </si>
  <si>
    <t>álgebra</t>
  </si>
  <si>
    <t>tensorial</t>
  </si>
  <si>
    <t>algébrica</t>
  </si>
  <si>
    <t>multiplicativa</t>
  </si>
  <si>
    <t>allan</t>
  </si>
  <si>
    <t>lisboa</t>
  </si>
  <si>
    <t>alocar</t>
  </si>
  <si>
    <t>tripulações</t>
  </si>
  <si>
    <t>alzheimer</t>
  </si>
  <si>
    <t>am</t>
  </si>
  <si>
    <t>impeller</t>
  </si>
  <si>
    <t>mutagenic</t>
  </si>
  <si>
    <t>anticiclone</t>
  </si>
  <si>
    <t>migratório</t>
  </si>
  <si>
    <t>anti-doping</t>
  </si>
  <si>
    <t>compensation</t>
  </si>
  <si>
    <t>strategies</t>
  </si>
  <si>
    <t>assalariada</t>
  </si>
  <si>
    <t>barata</t>
  </si>
  <si>
    <t>august</t>
  </si>
  <si>
    <t>beer</t>
  </si>
  <si>
    <t>aumentasse</t>
  </si>
  <si>
    <t>autoclave</t>
  </si>
  <si>
    <t>selada</t>
  </si>
  <si>
    <t>baltic</t>
  </si>
  <si>
    <t>gray</t>
  </si>
  <si>
    <t>baseiam</t>
  </si>
  <si>
    <t>categoricamente</t>
  </si>
  <si>
    <t>been</t>
  </si>
  <si>
    <t>developed</t>
  </si>
  <si>
    <t>increasingly</t>
  </si>
  <si>
    <t>martens</t>
  </si>
  <si>
    <t>binary</t>
  </si>
  <si>
    <t>frequency</t>
  </si>
  <si>
    <t>botões</t>
  </si>
  <si>
    <t>npoints</t>
  </si>
  <si>
    <t>bound</t>
  </si>
  <si>
    <t>but</t>
  </si>
  <si>
    <t>braços</t>
  </si>
  <si>
    <t>espirais</t>
  </si>
  <si>
    <t>giratórios</t>
  </si>
  <si>
    <t>breves</t>
  </si>
  <si>
    <t>descrições</t>
  </si>
  <si>
    <t>cabrera</t>
  </si>
  <si>
    <t>walsh</t>
  </si>
  <si>
    <t>calota</t>
  </si>
  <si>
    <t>canoas</t>
  </si>
  <si>
    <t>levavam</t>
  </si>
  <si>
    <t>capital-monetário</t>
  </si>
  <si>
    <t>adiantado</t>
  </si>
  <si>
    <t>castanha</t>
  </si>
  <si>
    <t>possue</t>
  </si>
  <si>
    <t>caudas</t>
  </si>
  <si>
    <t>frontais</t>
  </si>
  <si>
    <t>celulose/lignina</t>
  </si>
  <si>
    <t>merecem</t>
  </si>
  <si>
    <t>challenges</t>
  </si>
  <si>
    <t>cientista</t>
  </si>
  <si>
    <t>austríaco</t>
  </si>
  <si>
    <t>climate</t>
  </si>
  <si>
    <t>change</t>
  </si>
  <si>
    <t>cobrindo</t>
  </si>
  <si>
    <t>simultanemente</t>
  </si>
  <si>
    <t>coffea</t>
  </si>
  <si>
    <t>arábica</t>
  </si>
  <si>
    <t>cogita</t>
  </si>
  <si>
    <t>abandonar</t>
  </si>
  <si>
    <t>coibir</t>
  </si>
  <si>
    <t>fraudes</t>
  </si>
  <si>
    <t>collaborative</t>
  </si>
  <si>
    <t>relationships</t>
  </si>
  <si>
    <t>colunares</t>
  </si>
  <si>
    <t>largos</t>
  </si>
  <si>
    <t>combined</t>
  </si>
  <si>
    <t>coal</t>
  </si>
  <si>
    <t>commodity</t>
  </si>
  <si>
    <t>summaries</t>
  </si>
  <si>
    <t>biofuel</t>
  </si>
  <si>
    <t>compensador</t>
  </si>
  <si>
    <t>pid</t>
  </si>
  <si>
    <t>opportunities</t>
  </si>
  <si>
    <t>considerarmos</t>
  </si>
  <si>
    <t>estarmos</t>
  </si>
  <si>
    <t>considered</t>
  </si>
  <si>
    <t>consóricio</t>
  </si>
  <si>
    <t>pcj</t>
  </si>
  <si>
    <t>construções</t>
  </si>
  <si>
    <t>imemoriais</t>
  </si>
  <si>
    <t>consulting</t>
  </si>
  <si>
    <t>group</t>
  </si>
  <si>
    <t>consultora</t>
  </si>
  <si>
    <t>master</t>
  </si>
  <si>
    <t>convectivo-difusivo</t>
  </si>
  <si>
    <t>explicito</t>
  </si>
  <si>
    <t>corrosivos</t>
  </si>
  <si>
    <t>knitter</t>
  </si>
  <si>
    <t>coto</t>
  </si>
  <si>
    <t>reservado</t>
  </si>
  <si>
    <t>cromátides</t>
  </si>
  <si>
    <t>irmãs</t>
  </si>
  <si>
    <t>cromatogra</t>
  </si>
  <si>
    <t>far</t>
  </si>
  <si>
    <t>crustáceos</t>
  </si>
  <si>
    <t>tiborunella</t>
  </si>
  <si>
    <t>debe</t>
  </si>
  <si>
    <t>tener</t>
  </si>
  <si>
    <t>vivir</t>
  </si>
  <si>
    <t>decretos</t>
  </si>
  <si>
    <t>presidenciais</t>
  </si>
  <si>
    <t>channel</t>
  </si>
  <si>
    <t>veementemente</t>
  </si>
  <si>
    <t>cisões</t>
  </si>
  <si>
    <t>desapropriação</t>
  </si>
  <si>
    <t>violenta</t>
  </si>
  <si>
    <t>desbalanço</t>
  </si>
  <si>
    <t>cromossômico</t>
  </si>
  <si>
    <t>linguísticas</t>
  </si>
  <si>
    <t>magistrais</t>
  </si>
  <si>
    <t>desenvolvimentistas</t>
  </si>
  <si>
    <t>patrocinadas</t>
  </si>
  <si>
    <t>detailed</t>
  </si>
  <si>
    <t>kinetics</t>
  </si>
  <si>
    <t>detectores</t>
  </si>
  <si>
    <t>fotônicos</t>
  </si>
  <si>
    <t>detects</t>
  </si>
  <si>
    <t>assinalados</t>
  </si>
  <si>
    <t>developmental</t>
  </si>
  <si>
    <t>abnormalities</t>
  </si>
  <si>
    <t>device</t>
  </si>
  <si>
    <t>widely</t>
  </si>
  <si>
    <t>dh</t>
  </si>
  <si>
    <t>drj</t>
  </si>
  <si>
    <t>dienos</t>
  </si>
  <si>
    <t>conjugados</t>
  </si>
  <si>
    <t>difusionais</t>
  </si>
  <si>
    <t>intrapartícula</t>
  </si>
  <si>
    <t>diglicidil</t>
  </si>
  <si>
    <t>éter</t>
  </si>
  <si>
    <t>dimensionados</t>
  </si>
  <si>
    <t>subtraindo-se</t>
  </si>
  <si>
    <t>diploma</t>
  </si>
  <si>
    <t>universitário</t>
  </si>
  <si>
    <t>diplomatas</t>
  </si>
  <si>
    <t>colocavam</t>
  </si>
  <si>
    <t>dom</t>
  </si>
  <si>
    <t>cabral</t>
  </si>
  <si>
    <t>duration</t>
  </si>
  <si>
    <t>institution</t>
  </si>
  <si>
    <t>edward</t>
  </si>
  <si>
    <t>doheny</t>
  </si>
  <si>
    <t>él</t>
  </si>
  <si>
    <t>sí</t>
  </si>
  <si>
    <t>endocrine-disrupting</t>
  </si>
  <si>
    <t>phenols</t>
  </si>
  <si>
    <t>endoglicanases</t>
  </si>
  <si>
    <t>hidrolisam</t>
  </si>
  <si>
    <t>enfrentan</t>
  </si>
  <si>
    <t>socialmente</t>
  </si>
  <si>
    <t>envolvia</t>
  </si>
  <si>
    <t>quantias</t>
  </si>
  <si>
    <t>escritor</t>
  </si>
  <si>
    <t>escrutínio</t>
  </si>
  <si>
    <t>informal</t>
  </si>
  <si>
    <t>especulação</t>
  </si>
  <si>
    <t>imobiliária</t>
  </si>
  <si>
    <t>establish</t>
  </si>
  <si>
    <t>estimadores</t>
  </si>
  <si>
    <t>ko</t>
  </si>
  <si>
    <t>estiramentos</t>
  </si>
  <si>
    <t>assimétricos</t>
  </si>
  <si>
    <t>estrógeno</t>
  </si>
  <si>
    <t>plasmático</t>
  </si>
  <si>
    <t>etílico-álcool</t>
  </si>
  <si>
    <t>monobutílico</t>
  </si>
  <si>
    <t>evaluating</t>
  </si>
  <si>
    <t>seawater</t>
  </si>
  <si>
    <t>exafs</t>
  </si>
  <si>
    <t>confirmou</t>
  </si>
  <si>
    <t>exploradores</t>
  </si>
  <si>
    <t>belgas</t>
  </si>
  <si>
    <t>extendida</t>
  </si>
  <si>
    <t>nw</t>
  </si>
  <si>
    <t>external</t>
  </si>
  <si>
    <t>patterns</t>
  </si>
  <si>
    <t>khalq</t>
  </si>
  <si>
    <t>factory</t>
  </si>
  <si>
    <t>reference</t>
  </si>
  <si>
    <t>falange</t>
  </si>
  <si>
    <t>faz-nos</t>
  </si>
  <si>
    <t>fiber</t>
  </si>
  <si>
    <t>naturally</t>
  </si>
  <si>
    <t>fill-in</t>
  </si>
  <si>
    <t>fischer-tropsch</t>
  </si>
  <si>
    <t>alpha-olefins</t>
  </si>
  <si>
    <t>fisherscope</t>
  </si>
  <si>
    <t>hv</t>
  </si>
  <si>
    <t>fissuramento</t>
  </si>
  <si>
    <t>inter</t>
  </si>
  <si>
    <t>floating</t>
  </si>
  <si>
    <t>structures</t>
  </si>
  <si>
    <t>fo</t>
  </si>
  <si>
    <t>lhas</t>
  </si>
  <si>
    <t>contábeis</t>
  </si>
  <si>
    <t>freshwater</t>
  </si>
  <si>
    <t>mussels</t>
  </si>
  <si>
    <t>fritz</t>
  </si>
  <si>
    <t>zwicky</t>
  </si>
  <si>
    <t>frondizi</t>
  </si>
  <si>
    <t>efetuou</t>
  </si>
  <si>
    <t>fueron</t>
  </si>
  <si>
    <t>cosas</t>
  </si>
  <si>
    <t>giles</t>
  </si>
  <si>
    <t>gaseificou</t>
  </si>
  <si>
    <t>chips</t>
  </si>
  <si>
    <t>mutagens</t>
  </si>
  <si>
    <t>gerando-se</t>
  </si>
  <si>
    <t>plumas</t>
  </si>
  <si>
    <t>get</t>
  </si>
  <si>
    <t>out</t>
  </si>
  <si>
    <t>glicidil</t>
  </si>
  <si>
    <t>glicine</t>
  </si>
  <si>
    <t>max</t>
  </si>
  <si>
    <t>glycine</t>
  </si>
  <si>
    <t>goddard</t>
  </si>
  <si>
    <t>goes</t>
  </si>
  <si>
    <t>south</t>
  </si>
  <si>
    <t>gsts</t>
  </si>
  <si>
    <t>microssomais</t>
  </si>
  <si>
    <t>hace</t>
  </si>
  <si>
    <t>unos</t>
  </si>
  <si>
    <t>haloalquilacilados</t>
  </si>
  <si>
    <t>hco</t>
  </si>
  <si>
    <t>¯</t>
  </si>
  <si>
    <t>head</t>
  </si>
  <si>
    <t>heaviside</t>
  </si>
  <si>
    <t>jump</t>
  </si>
  <si>
    <t>transladada</t>
  </si>
  <si>
    <t>henrique</t>
  </si>
  <si>
    <t>altemani</t>
  </si>
  <si>
    <t>cardoso-psdb</t>
  </si>
  <si>
    <t>lage</t>
  </si>
  <si>
    <t>monaretti</t>
  </si>
  <si>
    <t>roundup</t>
  </si>
  <si>
    <t>highly</t>
  </si>
  <si>
    <t>hazardous</t>
  </si>
  <si>
    <t>historiados</t>
  </si>
  <si>
    <t>consultados</t>
  </si>
  <si>
    <t>hitler</t>
  </si>
  <si>
    <t>lutam</t>
  </si>
  <si>
    <t>hourly</t>
  </si>
  <si>
    <t>huggins</t>
  </si>
  <si>
    <t>descreveram</t>
  </si>
  <si>
    <t>huntington</t>
  </si>
  <si>
    <t>realça</t>
  </si>
  <si>
    <t>recriminou</t>
  </si>
  <si>
    <t>sepultava</t>
  </si>
  <si>
    <t>hydro</t>
  </si>
  <si>
    <t>norsk</t>
  </si>
  <si>
    <t>i±_x0003_</t>
  </si>
  <si>
    <t>cancelam</t>
  </si>
  <si>
    <t>alongados</t>
  </si>
  <si>
    <t>incute</t>
  </si>
  <si>
    <t>industria</t>
  </si>
  <si>
    <t>metal-mecânica</t>
  </si>
  <si>
    <t>inferiorizado</t>
  </si>
  <si>
    <t>ingeriram</t>
  </si>
  <si>
    <t>placebo</t>
  </si>
  <si>
    <t>alia</t>
  </si>
  <si>
    <t>container</t>
  </si>
  <si>
    <t>departamental</t>
  </si>
  <si>
    <t>intestinal</t>
  </si>
  <si>
    <t>epithelial</t>
  </si>
  <si>
    <t>invernos</t>
  </si>
  <si>
    <t>frios</t>
  </si>
  <si>
    <t>ionizado</t>
  </si>
  <si>
    <t>distribuido</t>
  </si>
  <si>
    <t>iraniano</t>
  </si>
  <si>
    <t>destituiu</t>
  </si>
  <si>
    <t>evacuasse</t>
  </si>
  <si>
    <t>rejeitaria</t>
  </si>
  <si>
    <t>reprimia</t>
  </si>
  <si>
    <t>temesse</t>
  </si>
  <si>
    <t>jk</t>
  </si>
  <si>
    <t>jornalista</t>
  </si>
  <si>
    <t>plínio</t>
  </si>
  <si>
    <t>juridicamente</t>
  </si>
  <si>
    <t>configurados</t>
  </si>
  <si>
    <t>kindingstad</t>
  </si>
  <si>
    <t>narra</t>
  </si>
  <si>
    <t>kurt</t>
  </si>
  <si>
    <t>rudolf</t>
  </si>
  <si>
    <t>laborais</t>
  </si>
  <si>
    <t>interdisciplinares</t>
  </si>
  <si>
    <t>legítimos</t>
  </si>
  <si>
    <t>incorridos</t>
  </si>
  <si>
    <t>limiting</t>
  </si>
  <si>
    <t>logaritmo</t>
  </si>
  <si>
    <t>neperiano</t>
  </si>
  <si>
    <t>ls-3</t>
  </si>
  <si>
    <t>plus</t>
  </si>
  <si>
    <t>lung</t>
  </si>
  <si>
    <t>tissues</t>
  </si>
  <si>
    <t>luvas</t>
  </si>
  <si>
    <t>mascarados</t>
  </si>
  <si>
    <t>aparecendo</t>
  </si>
  <si>
    <t>inject</t>
  </si>
  <si>
    <t>mechanisms</t>
  </si>
  <si>
    <t>underlying</t>
  </si>
  <si>
    <t>permeability</t>
  </si>
  <si>
    <t>mergulhou-se</t>
  </si>
  <si>
    <t>cuidadosamente</t>
  </si>
  <si>
    <t>activation</t>
  </si>
  <si>
    <t>metódo</t>
  </si>
  <si>
    <t>sap</t>
  </si>
  <si>
    <t>micotoxina</t>
  </si>
  <si>
    <t>citotóxica</t>
  </si>
  <si>
    <t>microtúbulos</t>
  </si>
  <si>
    <t>interrompidos</t>
  </si>
  <si>
    <t>mid</t>
  </si>
  <si>
    <t>norway</t>
  </si>
  <si>
    <t>mini-colunas</t>
  </si>
  <si>
    <t>retêm</t>
  </si>
  <si>
    <t>mitotic</t>
  </si>
  <si>
    <t>monócitos</t>
  </si>
  <si>
    <t>migram</t>
  </si>
  <si>
    <t>monooxigenases</t>
  </si>
  <si>
    <t>mortalidade</t>
  </si>
  <si>
    <t>atribuível</t>
  </si>
  <si>
    <t>multicor</t>
  </si>
  <si>
    <t>encontrava-se</t>
  </si>
  <si>
    <t>não-argilominerais</t>
  </si>
  <si>
    <t>cristalinos</t>
  </si>
  <si>
    <t>negocial</t>
  </si>
  <si>
    <t>privilegiada</t>
  </si>
  <si>
    <t>nivel</t>
  </si>
  <si>
    <t>b3lyp/6-31g</t>
  </si>
  <si>
    <t>non-reactive</t>
  </si>
  <si>
    <t>genotoxic</t>
  </si>
  <si>
    <t>nulas</t>
  </si>
  <si>
    <t>h01</t>
  </si>
  <si>
    <t>027/95</t>
  </si>
  <si>
    <t>occupational</t>
  </si>
  <si>
    <t>oligarquias</t>
  </si>
  <si>
    <t>agrárias</t>
  </si>
  <si>
    <t>opondo</t>
  </si>
  <si>
    <t>combatentes</t>
  </si>
  <si>
    <t>optical</t>
  </si>
  <si>
    <t>absorption</t>
  </si>
  <si>
    <t>order</t>
  </si>
  <si>
    <t>request</t>
  </si>
  <si>
    <t>otimismo</t>
  </si>
  <si>
    <t>apregoado</t>
  </si>
  <si>
    <t>owner</t>
  </si>
  <si>
    <t>palladium</t>
  </si>
  <si>
    <t>palm</t>
  </si>
  <si>
    <t>oils</t>
  </si>
  <si>
    <t>papá</t>
  </si>
  <si>
    <t>pattern</t>
  </si>
  <si>
    <t>indicates</t>
  </si>
  <si>
    <t>produced</t>
  </si>
  <si>
    <t>pediam</t>
  </si>
  <si>
    <t>sigilo</t>
  </si>
  <si>
    <t>península</t>
  </si>
  <si>
    <t>perceptível</t>
  </si>
  <si>
    <t>desajustamento</t>
  </si>
  <si>
    <t>perkins</t>
  </si>
  <si>
    <t>funda</t>
  </si>
  <si>
    <t>petrochemical</t>
  </si>
  <si>
    <t>pharmaceutical</t>
  </si>
  <si>
    <t>residues</t>
  </si>
  <si>
    <t>phosphatidylserine</t>
  </si>
  <si>
    <t>expression</t>
  </si>
  <si>
    <t>piezoeletretos</t>
  </si>
  <si>
    <t>termoformados</t>
  </si>
  <si>
    <t>planas</t>
  </si>
  <si>
    <t>dispõem-se</t>
  </si>
  <si>
    <t>petrol</t>
  </si>
  <si>
    <t>spectrophotometer</t>
  </si>
  <si>
    <t>v8</t>
  </si>
  <si>
    <t>federation</t>
  </si>
  <si>
    <t>prevention</t>
  </si>
  <si>
    <t>pseudonomas</t>
  </si>
  <si>
    <t>porventura</t>
  </si>
  <si>
    <t>apareçam</t>
  </si>
  <si>
    <t>potencialização</t>
  </si>
  <si>
    <t>recíproca</t>
  </si>
  <si>
    <t>relief</t>
  </si>
  <si>
    <t>primus</t>
  </si>
  <si>
    <t>private</t>
  </si>
  <si>
    <t>capacitivos</t>
  </si>
  <si>
    <t>processador</t>
  </si>
  <si>
    <t>pentium</t>
  </si>
  <si>
    <t>procuradas</t>
  </si>
  <si>
    <t>vítimas</t>
  </si>
  <si>
    <t>legalmente</t>
  </si>
  <si>
    <t>provide</t>
  </si>
  <si>
    <t>validation</t>
  </si>
  <si>
    <t>puedes</t>
  </si>
  <si>
    <t>resguardar</t>
  </si>
  <si>
    <t>pvdf</t>
  </si>
  <si>
    <t>polarizados</t>
  </si>
  <si>
    <t>recife</t>
  </si>
  <si>
    <t>compensou-se</t>
  </si>
  <si>
    <t>recoberto</t>
  </si>
  <si>
    <t>recobrim</t>
  </si>
  <si>
    <t>gura</t>
  </si>
  <si>
    <t>recolher</t>
  </si>
  <si>
    <t>assinaturas</t>
  </si>
  <si>
    <t>recorte</t>
  </si>
  <si>
    <t>neo-schumpeteriano</t>
  </si>
  <si>
    <t>reduzi^</t>
  </si>
  <si>
    <t>etila</t>
  </si>
  <si>
    <t>replenishing</t>
  </si>
  <si>
    <t>reproductive</t>
  </si>
  <si>
    <t>repulsão</t>
  </si>
  <si>
    <t>estérica</t>
  </si>
  <si>
    <t>vencem</t>
  </si>
  <si>
    <t>resgate</t>
  </si>
  <si>
    <t>custaram</t>
  </si>
  <si>
    <t>opening</t>
  </si>
  <si>
    <t>rng</t>
  </si>
  <si>
    <t>k-foi</t>
  </si>
  <si>
    <t>robert</t>
  </si>
  <si>
    <t>woodrow</t>
  </si>
  <si>
    <t>ros</t>
  </si>
  <si>
    <t>homeostasis</t>
  </si>
  <si>
    <t>goldscheid</t>
  </si>
  <si>
    <t>russa</t>
  </si>
  <si>
    <t>acron</t>
  </si>
  <si>
    <t>sa_x0019_</t>
  </si>
  <si>
    <t>id</t>
  </si>
  <si>
    <t>salineiro</t>
  </si>
  <si>
    <t>viabilizado</t>
  </si>
  <si>
    <t>r/3</t>
  </si>
  <si>
    <t>savana</t>
  </si>
  <si>
    <t>africana</t>
  </si>
  <si>
    <t>scale-up</t>
  </si>
  <si>
    <t>investigations</t>
  </si>
  <si>
    <t>segmentação</t>
  </si>
  <si>
    <t>semiautomática</t>
  </si>
  <si>
    <t>selection</t>
  </si>
  <si>
    <t>gain</t>
  </si>
  <si>
    <t>senhor</t>
  </si>
  <si>
    <t>bolet</t>
  </si>
  <si>
    <t>oh</t>
  </si>
  <si>
    <t>sifs</t>
  </si>
  <si>
    <t>dividem-se</t>
  </si>
  <si>
    <t>experiment</t>
  </si>
  <si>
    <t>town</t>
  </si>
  <si>
    <t>sintróficas</t>
  </si>
  <si>
    <t>acetogênicas</t>
  </si>
  <si>
    <t>sir</t>
  </si>
  <si>
    <t>small</t>
  </si>
  <si>
    <t>intestine</t>
  </si>
  <si>
    <t>undulations</t>
  </si>
  <si>
    <t>spanish</t>
  </si>
  <si>
    <t>adiministration/task</t>
  </si>
  <si>
    <t>charge</t>
  </si>
  <si>
    <t>telescope</t>
  </si>
  <si>
    <t>sparse</t>
  </si>
  <si>
    <t>matrix</t>
  </si>
  <si>
    <t>spectramax</t>
  </si>
  <si>
    <t>gamma-ray</t>
  </si>
  <si>
    <t>spread</t>
  </si>
  <si>
    <t>srm</t>
  </si>
  <si>
    <t>1566a</t>
  </si>
  <si>
    <t>1643d</t>
  </si>
  <si>
    <t>stationary</t>
  </si>
  <si>
    <t>while</t>
  </si>
  <si>
    <t>steroid</t>
  </si>
  <si>
    <t>biochemistry</t>
  </si>
  <si>
    <t>streamlines</t>
  </si>
  <si>
    <t>exploration</t>
  </si>
  <si>
    <t>sucessores</t>
  </si>
  <si>
    <t>continuaram</t>
  </si>
  <si>
    <t>sucinta</t>
  </si>
  <si>
    <t>retrospectiva</t>
  </si>
  <si>
    <t>sup</t>
  </si>
  <si>
    <t>cont</t>
  </si>
  <si>
    <t>supervisão</t>
  </si>
  <si>
    <t>ostensiva</t>
  </si>
  <si>
    <t>synge</t>
  </si>
  <si>
    <t>publicaram</t>
  </si>
  <si>
    <t>también</t>
  </si>
  <si>
    <t>puede</t>
  </si>
  <si>
    <t>tanato</t>
  </si>
  <si>
    <t>quaternário</t>
  </si>
  <si>
    <t>polimerase</t>
  </si>
  <si>
    <t>target</t>
  </si>
  <si>
    <t>teerã</t>
  </si>
  <si>
    <t>finalizava</t>
  </si>
  <si>
    <t>telescópio</t>
  </si>
  <si>
    <t>anglo-australiano</t>
  </si>
  <si>
    <t>canada-france-hawaiii</t>
  </si>
  <si>
    <t>tengo</t>
  </si>
  <si>
    <t>tentando</t>
  </si>
  <si>
    <t>relacioná-las</t>
  </si>
  <si>
    <t>roubar</t>
  </si>
  <si>
    <t>terapêuticas</t>
  </si>
  <si>
    <t>farmacológicas</t>
  </si>
  <si>
    <t>pesqueiro</t>
  </si>
  <si>
    <t>these</t>
  </si>
  <si>
    <t>settings</t>
  </si>
  <si>
    <t>tornando-a</t>
  </si>
  <si>
    <t>imprópria</t>
  </si>
  <si>
    <t>tornarem</t>
  </si>
  <si>
    <t>irrelevantes</t>
  </si>
  <si>
    <t>tostador</t>
  </si>
  <si>
    <t>aquece</t>
  </si>
  <si>
    <t>toxinas</t>
  </si>
  <si>
    <t>não-enzimáticas</t>
  </si>
  <si>
    <t>trabalhadoras</t>
  </si>
  <si>
    <t>traçadores</t>
  </si>
  <si>
    <t>coloridos</t>
  </si>
  <si>
    <t>transcription</t>
  </si>
  <si>
    <t>ultrassom</t>
  </si>
  <si>
    <t>branson</t>
  </si>
  <si>
    <t>sonorex</t>
  </si>
  <si>
    <t>verdadeiramente</t>
  </si>
  <si>
    <t>reciclável</t>
  </si>
  <si>
    <t>veriation</t>
  </si>
  <si>
    <t>vesículas</t>
  </si>
  <si>
    <t>biliares</t>
  </si>
  <si>
    <t>vicente</t>
  </si>
  <si>
    <t>andreu</t>
  </si>
  <si>
    <t>vincent</t>
  </si>
  <si>
    <t>fox</t>
  </si>
  <si>
    <t>wamdi</t>
  </si>
  <si>
    <t>weight</t>
  </si>
  <si>
    <t>well-mixed</t>
  </si>
  <si>
    <t>atmosphere</t>
  </si>
  <si>
    <t>weltpolitik</t>
  </si>
  <si>
    <t>colocava</t>
  </si>
  <si>
    <t>whole</t>
  </si>
  <si>
    <t>genome</t>
  </si>
  <si>
    <t>whose</t>
  </si>
  <si>
    <t>without</t>
  </si>
  <si>
    <t>democrats</t>
  </si>
  <si>
    <t>neglecting</t>
  </si>
  <si>
    <t>/mwh</t>
  </si>
  <si>
    <t>xav</t>
  </si>
  <si>
    <t>contenha</t>
  </si>
  <si>
    <t>consistômetro</t>
  </si>
  <si>
    <t>pressurizado</t>
  </si>
  <si>
    <t>california</t>
  </si>
  <si>
    <t>published</t>
  </si>
  <si>
    <t>cristóvão</t>
  </si>
  <si>
    <t>colombo</t>
  </si>
  <si>
    <t>jesus</t>
  </si>
  <si>
    <t>cristo</t>
  </si>
  <si>
    <t>modulações</t>
  </si>
  <si>
    <t>bpsk</t>
  </si>
  <si>
    <t>rancimat</t>
  </si>
  <si>
    <t>standardized</t>
  </si>
  <si>
    <t>suplemento</t>
  </si>
  <si>
    <t>proteico</t>
  </si>
  <si>
    <t>trimetálico</t>
  </si>
  <si>
    <t>gorprrer</t>
  </si>
  <si>
    <t>ü5ønüçã5ø\ü</t>
  </si>
  <si>
    <t>crack</t>
  </si>
  <si>
    <t>tip</t>
  </si>
  <si>
    <t>olefin</t>
  </si>
  <si>
    <t>porfírio</t>
  </si>
  <si>
    <t>~4000</t>
  </si>
  <si>
    <t>km²</t>
  </si>
  <si>
    <t>35so4</t>
  </si>
  <si>
    <t>series</t>
  </si>
  <si>
    <t>acoustic</t>
  </si>
  <si>
    <t>desorption</t>
  </si>
  <si>
    <t>agulha</t>
  </si>
  <si>
    <t>hipodérmica</t>
  </si>
  <si>
    <t>all</t>
  </si>
  <si>
    <t>esportazione</t>
  </si>
  <si>
    <t>expectations</t>
  </si>
  <si>
    <t>lack</t>
  </si>
  <si>
    <t>almost</t>
  </si>
  <si>
    <t>alpha-alumina-supported</t>
  </si>
  <si>
    <t>nickel</t>
  </si>
  <si>
    <t>antecipando-o</t>
  </si>
  <si>
    <t>pagamentos</t>
  </si>
  <si>
    <t>gravitantes</t>
  </si>
  <si>
    <t>subsistentes</t>
  </si>
  <si>
    <t>trac/elfis</t>
  </si>
  <si>
    <t>automudança</t>
  </si>
  <si>
    <t>construtiva</t>
  </si>
  <si>
    <t>autothermal</t>
  </si>
  <si>
    <t>barbear</t>
  </si>
  <si>
    <t>bidimensionais</t>
  </si>
  <si>
    <t>compósitas</t>
  </si>
  <si>
    <t>ilustrativos</t>
  </si>
  <si>
    <t>brilho</t>
  </si>
  <si>
    <t>supercial</t>
  </si>
  <si>
    <t>1882-1911</t>
  </si>
  <si>
    <t>cadbury</t>
  </si>
  <si>
    <t>report</t>
  </si>
  <si>
    <t>caldeira</t>
  </si>
  <si>
    <t>recuperadora</t>
  </si>
  <si>
    <t>caldeiras</t>
  </si>
  <si>
    <t>água-tubulares</t>
  </si>
  <si>
    <t>carbonyl</t>
  </si>
  <si>
    <t>measurements</t>
  </si>
  <si>
    <t>castañeda</t>
  </si>
  <si>
    <t>definiu</t>
  </si>
  <si>
    <t>cetonas/esteres/fração</t>
  </si>
  <si>
    <t>aromática</t>
  </si>
  <si>
    <t>clorita</t>
  </si>
  <si>
    <t>revestindo</t>
  </si>
  <si>
    <t>cn</t>
  </si>
  <si>
    <t>^3</t>
  </si>
  <si>
    <t>ctl</t>
  </si>
  <si>
    <t>h2n</t>
  </si>
  <si>
    <t>h2n+2</t>
  </si>
  <si>
    <t>coalização</t>
  </si>
  <si>
    <t>contrária</t>
  </si>
  <si>
    <t>computationalfluid</t>
  </si>
  <si>
    <t>dynamics</t>
  </si>
  <si>
    <t>cosmologia</t>
  </si>
  <si>
    <t>observacional</t>
  </si>
  <si>
    <t>coyunturales</t>
  </si>
  <si>
    <t>recorrentes</t>
  </si>
  <si>
    <t>credito</t>
  </si>
  <si>
    <t>dialético</t>
  </si>
  <si>
    <t>estado-capital-trabalho</t>
  </si>
  <si>
    <t>privilegiamos</t>
  </si>
  <si>
    <t>dilor</t>
  </si>
  <si>
    <t>xy</t>
  </si>
  <si>
    <t>dissolverá</t>
  </si>
  <si>
    <t>instantaneamente</t>
  </si>
  <si>
    <t>doug</t>
  </si>
  <si>
    <t>stokes</t>
  </si>
  <si>
    <t>edx</t>
  </si>
  <si>
    <t>720hs</t>
  </si>
  <si>
    <t>eletro</t>
  </si>
  <si>
    <t>intensivas</t>
  </si>
  <si>
    <t>federativos</t>
  </si>
  <si>
    <t>patraña</t>
  </si>
  <si>
    <t>ridiculez</t>
  </si>
  <si>
    <t>extraña</t>
  </si>
  <si>
    <t>feijó</t>
  </si>
  <si>
    <t>1994a</t>
  </si>
  <si>
    <t>fits</t>
  </si>
  <si>
    <t>radic</t>
  </si>
  <si>
    <t>radical-induced</t>
  </si>
  <si>
    <t>funcionário</t>
  </si>
  <si>
    <t>estatal/funcionário</t>
  </si>
  <si>
    <t>gem</t>
  </si>
  <si>
    <t>erlenmeyer</t>
  </si>
  <si>
    <t>geógrafo</t>
  </si>
  <si>
    <t>antônio</t>
  </si>
  <si>
    <t>induction</t>
  </si>
  <si>
    <t>highest</t>
  </si>
  <si>
    <t>values</t>
  </si>
  <si>
    <t>hipodérmicas</t>
  </si>
  <si>
    <t>incluído</t>
  </si>
  <si>
    <t>7gw</t>
  </si>
  <si>
    <t>indígenas</t>
  </si>
  <si>
    <t>caetés</t>
  </si>
  <si>
    <t>indirect</t>
  </si>
  <si>
    <t>decay</t>
  </si>
  <si>
    <t>inferências</t>
  </si>
  <si>
    <t>paleoambientais</t>
  </si>
  <si>
    <t>azodrin</t>
  </si>
  <si>
    <t>carbaril</t>
  </si>
  <si>
    <t>instância</t>
  </si>
  <si>
    <t>virtualizada</t>
  </si>
  <si>
    <t>itapetinga</t>
  </si>
  <si>
    <t>agroindustrial</t>
  </si>
  <si>
    <t>keplerianas</t>
  </si>
  <si>
    <t>circulares</t>
  </si>
  <si>
    <t>kmol</t>
  </si>
  <si>
    <t>å</t>
  </si>
  <si>
    <t>lake</t>
  </si>
  <si>
    <t>city</t>
  </si>
  <si>
    <t>paranoá</t>
  </si>
  <si>
    <t>lâmpadas</t>
  </si>
  <si>
    <t>substituímos</t>
  </si>
  <si>
    <t>leave</t>
  </si>
  <si>
    <t>one</t>
  </si>
  <si>
    <t>lideres</t>
  </si>
  <si>
    <t>informais</t>
  </si>
  <si>
    <t>ltq</t>
  </si>
  <si>
    <t>ft-ultra</t>
  </si>
  <si>
    <t>contemplariam</t>
  </si>
  <si>
    <t>magnitudes</t>
  </si>
  <si>
    <t>suntuosas</t>
  </si>
  <si>
    <t>marcariam</t>
  </si>
  <si>
    <t>profundamente</t>
  </si>
  <si>
    <t>marcílio</t>
  </si>
  <si>
    <t>marques</t>
  </si>
  <si>
    <t>mcgraw-hill</t>
  </si>
  <si>
    <t>metabissulfito</t>
  </si>
  <si>
    <t>microcal</t>
  </si>
  <si>
    <t>militantes</t>
  </si>
  <si>
    <t>mortos</t>
  </si>
  <si>
    <t>muçulmanos</t>
  </si>
  <si>
    <t>drusos</t>
  </si>
  <si>
    <t>acetylacetonate</t>
  </si>
  <si>
    <t>nitrate</t>
  </si>
  <si>
    <t>oxyreforming</t>
  </si>
  <si>
    <t>steam-reforming</t>
  </si>
  <si>
    <t>nitrogênios</t>
  </si>
  <si>
    <t>passíveis</t>
  </si>
  <si>
    <t>ch4/gsv</t>
  </si>
  <si>
    <t>os</t>
  </si>
  <si>
    <t>empreiteiros</t>
  </si>
  <si>
    <t>mascates</t>
  </si>
  <si>
    <t>paraquat-induced</t>
  </si>
  <si>
    <t>parliamentary</t>
  </si>
  <si>
    <t>poder-se</t>
  </si>
  <si>
    <t>planejar</t>
  </si>
  <si>
    <t>português</t>
  </si>
  <si>
    <t>arrenda</t>
  </si>
  <si>
    <t>fpeeea</t>
  </si>
  <si>
    <t>pós-revolução</t>
  </si>
  <si>
    <t>islâmica</t>
  </si>
  <si>
    <t>procuraremos</t>
  </si>
  <si>
    <t>expor</t>
  </si>
  <si>
    <t>effluents</t>
  </si>
  <si>
    <t>reconstruction</t>
  </si>
  <si>
    <t>technique</t>
  </si>
  <si>
    <t>ruffier-méray</t>
  </si>
  <si>
    <t>usaram</t>
  </si>
  <si>
    <t>russian</t>
  </si>
  <si>
    <t>santo</t>
  </si>
  <si>
    <t>msd</t>
  </si>
  <si>
    <t>attention</t>
  </si>
  <si>
    <t>strictly</t>
  </si>
  <si>
    <t>submarine</t>
  </si>
  <si>
    <t>fans</t>
  </si>
  <si>
    <t>subsidiárias</t>
  </si>
  <si>
    <t>guiarão</t>
  </si>
  <si>
    <t>suposições</t>
  </si>
  <si>
    <t>conducionistas6</t>
  </si>
  <si>
    <t>suspenso</t>
  </si>
  <si>
    <t>û0</t>
  </si>
  <si>
    <t>tabalho</t>
  </si>
  <si>
    <t>sugeriu</t>
  </si>
  <si>
    <t>tannery</t>
  </si>
  <si>
    <t>tom</t>
  </si>
  <si>
    <t>cabalístico</t>
  </si>
  <si>
    <t>idílico</t>
  </si>
  <si>
    <t>lírico</t>
  </si>
  <si>
    <t>ultrasonic</t>
  </si>
  <si>
    <t>untreated</t>
  </si>
  <si>
    <t>uto</t>
  </si>
  <si>
    <t>descarregado</t>
  </si>
  <si>
    <t>vario</t>
  </si>
  <si>
    <t>vedar</t>
  </si>
  <si>
    <t>viajava</t>
  </si>
  <si>
    <t>vibration</t>
  </si>
  <si>
    <t>vício</t>
  </si>
  <si>
    <t>rentista</t>
  </si>
  <si>
    <t>vigésima</t>
  </si>
  <si>
    <t>quinta</t>
  </si>
  <si>
    <t>vivias</t>
  </si>
  <si>
    <t>muzzafar</t>
  </si>
  <si>
    <t>balões</t>
  </si>
  <si>
    <t>volumétricos</t>
  </si>
  <si>
    <t>¤</t>
  </si>
  <si>
    <t>enclave</t>
  </si>
  <si>
    <t>desterritorializado</t>
  </si>
  <si>
    <t>pré-moldados</t>
  </si>
  <si>
    <t>jets</t>
  </si>
  <si>
    <t>induce</t>
  </si>
  <si>
    <t>putida</t>
  </si>
  <si>
    <t>third</t>
  </si>
  <si>
    <t>eres</t>
  </si>
  <si>
    <t>feudal</t>
  </si>
  <si>
    <t>validações</t>
  </si>
  <si>
    <t>intralaboratoriais</t>
  </si>
  <si>
    <t>equivalent</t>
  </si>
  <si>
    <t>larvicidal</t>
  </si>
  <si>
    <t>efficacy</t>
  </si>
  <si>
    <t>|p</t>
  </si>
  <si>
    <t>km/km²</t>
  </si>
  <si>
    <t>¼_x0003_l/min</t>
  </si>
  <si>
    <t>kj/cm</t>
  </si>
  <si>
    <t>mj</t>
  </si>
  <si>
    <t>cnsa</t>
  </si>
  <si>
    <t>20_x0013_</t>
  </si>
  <si>
    <t>ml/gsv</t>
  </si>
  <si>
    <t>ultrapasse</t>
  </si>
  <si>
    <t>ognen</t>
  </si>
  <si>
    <t>antecipando-se</t>
  </si>
  <si>
    <t>5øü</t>
  </si>
  <si>
    <t>removida</t>
  </si>
  <si>
    <t>5ø8ß_x0007__x0003_</t>
  </si>
  <si>
    <t>5økü</t>
  </si>
  <si>
    <t>graus²</t>
  </si>
  <si>
    <t>a4ostras</t>
  </si>
  <si>
    <t>pi01r</t>
  </si>
  <si>
    <t>about</t>
  </si>
  <si>
    <t>hazards</t>
  </si>
  <si>
    <t>abscissa</t>
  </si>
  <si>
    <t>incógnita</t>
  </si>
  <si>
    <t>academia</t>
  </si>
  <si>
    <t>anglo-americana</t>
  </si>
  <si>
    <t>accuracy</t>
  </si>
  <si>
    <t>acetil</t>
  </si>
  <si>
    <t>coa</t>
  </si>
  <si>
    <t>achado</t>
  </si>
  <si>
    <t>acusação</t>
  </si>
  <si>
    <t>vinda</t>
  </si>
  <si>
    <t>clustering</t>
  </si>
  <si>
    <t>administradas</t>
  </si>
  <si>
    <t>cápsulas</t>
  </si>
  <si>
    <t>afetasse</t>
  </si>
  <si>
    <t>seriamente</t>
  </si>
  <si>
    <t>afirmações</t>
  </si>
  <si>
    <t>gramaticais</t>
  </si>
  <si>
    <t>agressivamente</t>
  </si>
  <si>
    <t>atacado</t>
  </si>
  <si>
    <t>agroindustriais</t>
  </si>
  <si>
    <t>oleaginosos</t>
  </si>
  <si>
    <t>agronomical</t>
  </si>
  <si>
    <t>ahmad</t>
  </si>
  <si>
    <t>khatib</t>
  </si>
  <si>
    <t>a-induced</t>
  </si>
  <si>
    <t>changes</t>
  </si>
  <si>
    <t>air-side</t>
  </si>
  <si>
    <t>almoço</t>
  </si>
  <si>
    <t>servido</t>
  </si>
  <si>
    <t>alternative</t>
  </si>
  <si>
    <t>ambientalistas</t>
  </si>
  <si>
    <t>alegam</t>
  </si>
  <si>
    <t>glicina</t>
  </si>
  <si>
    <t>anaphase-telophase</t>
  </si>
  <si>
    <t>chromossome</t>
  </si>
  <si>
    <t>andar</t>
  </si>
  <si>
    <t>térreo</t>
  </si>
  <si>
    <t>anidrita</t>
  </si>
  <si>
    <t>supercalcinada</t>
  </si>
  <si>
    <t>antonio</t>
  </si>
  <si>
    <t>bermúdez</t>
  </si>
  <si>
    <t>cheibub</t>
  </si>
  <si>
    <t>ocampo</t>
  </si>
  <si>
    <t>palocci</t>
  </si>
  <si>
    <t>any</t>
  </si>
  <si>
    <t>apache</t>
  </si>
  <si>
    <t>point</t>
  </si>
  <si>
    <t>abertamente</t>
  </si>
  <si>
    <t>arbitrária</t>
  </si>
  <si>
    <t>5ø_x0013_ß</t>
  </si>
  <si>
    <t>arbitrárias</t>
  </si>
  <si>
    <t>logarítmicas</t>
  </si>
  <si>
    <t>pró-alemanha</t>
  </si>
  <si>
    <t>arqueologia</t>
  </si>
  <si>
    <t>literária</t>
  </si>
  <si>
    <t>arsênico</t>
  </si>
  <si>
    <t>estimula</t>
  </si>
  <si>
    <t>arthur</t>
  </si>
  <si>
    <t>stanley</t>
  </si>
  <si>
    <t>articulam</t>
  </si>
  <si>
    <t>sofisticadas</t>
  </si>
  <si>
    <t>atenuação</t>
  </si>
  <si>
    <t>computada</t>
  </si>
  <si>
    <t>atleta</t>
  </si>
  <si>
    <t>competiu</t>
  </si>
  <si>
    <t>cpm</t>
  </si>
  <si>
    <t>autoconfiança</t>
  </si>
  <si>
    <t>geravam</t>
  </si>
  <si>
    <t>automóvel</t>
  </si>
  <si>
    <t>avó</t>
  </si>
  <si>
    <t>materna</t>
  </si>
  <si>
    <t>dyes</t>
  </si>
  <si>
    <t>prometia</t>
  </si>
  <si>
    <t>barragem</t>
  </si>
  <si>
    <t>engº</t>
  </si>
  <si>
    <t>basic</t>
  </si>
  <si>
    <t>principles</t>
  </si>
  <si>
    <t>bð</t>
  </si>
  <si>
    <t>being</t>
  </si>
  <si>
    <t>studied</t>
  </si>
  <si>
    <t>beira</t>
  </si>
  <si>
    <t>bento</t>
  </si>
  <si>
    <t>munhoz</t>
  </si>
  <si>
    <t>best</t>
  </si>
  <si>
    <t>practice</t>
  </si>
  <si>
    <t>better</t>
  </si>
  <si>
    <t>bi2o3</t>
  </si>
  <si>
    <t>ocluídos</t>
  </si>
  <si>
    <t>bicombustíveis</t>
  </si>
  <si>
    <t>crescerá</t>
  </si>
  <si>
    <t>biografia</t>
  </si>
  <si>
    <t>inglesa</t>
  </si>
  <si>
    <t>bioquímicas</t>
  </si>
  <si>
    <t>deteriorativas</t>
  </si>
  <si>
    <t>t100</t>
  </si>
  <si>
    <t>borra</t>
  </si>
  <si>
    <t>encapsulada</t>
  </si>
  <si>
    <t>bs</t>
  </si>
  <si>
    <t>bios</t>
  </si>
  <si>
    <t>buscará</t>
  </si>
  <si>
    <t>demostrar</t>
  </si>
  <si>
    <t>c3a</t>
  </si>
  <si>
    <t>cristalize</t>
  </si>
  <si>
    <t>canetas</t>
  </si>
  <si>
    <t>ceb</t>
  </si>
  <si>
    <t>3+</t>
  </si>
  <si>
    <t>cedendo-lhe</t>
  </si>
  <si>
    <t>facilidades</t>
  </si>
  <si>
    <t>cedida</t>
  </si>
  <si>
    <t>gentilmente</t>
  </si>
  <si>
    <t>branching</t>
  </si>
  <si>
    <t>slightly</t>
  </si>
  <si>
    <t>chn/frx/edx</t>
  </si>
  <si>
    <t>evidenciaram</t>
  </si>
  <si>
    <t>circunstâncias</t>
  </si>
  <si>
    <t>momentâneas</t>
  </si>
  <si>
    <t>claire-deville</t>
  </si>
  <si>
    <t>produzia</t>
  </si>
  <si>
    <t>coexistência</t>
  </si>
  <si>
    <t>pacífica</t>
  </si>
  <si>
    <t>colocou</t>
  </si>
  <si>
    <t>smirna</t>
  </si>
  <si>
    <t>combatidos</t>
  </si>
  <si>
    <t>severamente</t>
  </si>
  <si>
    <t>come</t>
  </si>
  <si>
    <t>pesticide</t>
  </si>
  <si>
    <t>coming</t>
  </si>
  <si>
    <t>medical</t>
  </si>
  <si>
    <t>concepções</t>
  </si>
  <si>
    <t>heideggerianas</t>
  </si>
  <si>
    <t>conseguirem</t>
  </si>
  <si>
    <t>denominar</t>
  </si>
  <si>
    <t>conseguiu-se</t>
  </si>
  <si>
    <t>proibir</t>
  </si>
  <si>
    <t>considerations</t>
  </si>
  <si>
    <t>consigam</t>
  </si>
  <si>
    <t>desvencilhar-se</t>
  </si>
  <si>
    <t>consultar</t>
  </si>
  <si>
    <t>angulo</t>
  </si>
  <si>
    <t>contingência</t>
  </si>
  <si>
    <t>·_x0003_k</t>
  </si>
  <si>
    <t>contra-ataque</t>
  </si>
  <si>
    <t>russo</t>
  </si>
  <si>
    <t>cordões</t>
  </si>
  <si>
    <t>fibrosos</t>
  </si>
  <si>
    <t>couter</t>
  </si>
  <si>
    <t>trade</t>
  </si>
  <si>
    <t>criarem</t>
  </si>
  <si>
    <t>territorialidades</t>
  </si>
  <si>
    <t>cronograma</t>
  </si>
  <si>
    <t>desdobrando-o</t>
  </si>
  <si>
    <t>cultivavam</t>
  </si>
  <si>
    <t>tomate</t>
  </si>
  <si>
    <t>cultured</t>
  </si>
  <si>
    <t>chinese</t>
  </si>
  <si>
    <t>curda</t>
  </si>
  <si>
    <t>influenciava</t>
  </si>
  <si>
    <t>curtumes</t>
  </si>
  <si>
    <t>provocaram</t>
  </si>
  <si>
    <t>d'e</t>
  </si>
  <si>
    <t>cosy</t>
  </si>
  <si>
    <t>eletrons</t>
  </si>
  <si>
    <t>decaimentos</t>
  </si>
  <si>
    <t>multiexponenciais</t>
  </si>
  <si>
    <t>declarou</t>
  </si>
  <si>
    <t>bancarrota</t>
  </si>
  <si>
    <t>defina</t>
  </si>
  <si>
    <t>lipschitz</t>
  </si>
  <si>
    <t>dengue</t>
  </si>
  <si>
    <t>vector</t>
  </si>
  <si>
    <t>descritores</t>
  </si>
  <si>
    <t>morfoagronômicos</t>
  </si>
  <si>
    <t>desenvolvimentismo</t>
  </si>
  <si>
    <t>ingênuo</t>
  </si>
  <si>
    <t>destituía</t>
  </si>
  <si>
    <t>detalha</t>
  </si>
  <si>
    <t>damente</t>
  </si>
  <si>
    <t>digerido</t>
  </si>
  <si>
    <t>anaerobicamente</t>
  </si>
  <si>
    <t>dimetil</t>
  </si>
  <si>
    <t>cetona</t>
  </si>
  <si>
    <t>dinastia</t>
  </si>
  <si>
    <t>hashemita</t>
  </si>
  <si>
    <t>diodos</t>
  </si>
  <si>
    <t>cruzados</t>
  </si>
  <si>
    <t>directed</t>
  </si>
  <si>
    <t>upwards</t>
  </si>
  <si>
    <t>direta-mente</t>
  </si>
  <si>
    <t>interligadas</t>
  </si>
  <si>
    <t>dislipidemias</t>
  </si>
  <si>
    <t>dobiodiesel</t>
  </si>
  <si>
    <t>colaborar</t>
  </si>
  <si>
    <t>dominavam</t>
  </si>
  <si>
    <t>cabul</t>
  </si>
  <si>
    <t>empirista</t>
  </si>
  <si>
    <t>socializante</t>
  </si>
  <si>
    <t>dual-mode</t>
  </si>
  <si>
    <t>deposition</t>
  </si>
  <si>
    <t>elegia</t>
  </si>
  <si>
    <t>constructed</t>
  </si>
  <si>
    <t>empresário</t>
  </si>
  <si>
    <t>necessitará</t>
  </si>
  <si>
    <t>enquadra-se</t>
  </si>
  <si>
    <t>logicamente</t>
  </si>
  <si>
    <t>entrantes</t>
  </si>
  <si>
    <t>adotem</t>
  </si>
  <si>
    <t>esféricas</t>
  </si>
  <si>
    <t>equivalem-se</t>
  </si>
  <si>
    <t>ocas</t>
  </si>
  <si>
    <t>espectroanalíticas</t>
  </si>
  <si>
    <t>divergem</t>
  </si>
  <si>
    <t>espectrofotômetros</t>
  </si>
  <si>
    <t>dispersivos</t>
  </si>
  <si>
    <t>estresses</t>
  </si>
  <si>
    <t>abióticos</t>
  </si>
  <si>
    <t>euro</t>
  </si>
  <si>
    <t>banknotes</t>
  </si>
  <si>
    <t>evitada</t>
  </si>
  <si>
    <t>provocando-se</t>
  </si>
  <si>
    <t>exactive</t>
  </si>
  <si>
    <t>hcd</t>
  </si>
  <si>
    <t>exígua</t>
  </si>
  <si>
    <t>interligação</t>
  </si>
  <si>
    <t>expansion</t>
  </si>
  <si>
    <t>facas</t>
  </si>
  <si>
    <t>cortantes</t>
  </si>
  <si>
    <t>farmacêutico</t>
  </si>
  <si>
    <t>jerônimo</t>
  </si>
  <si>
    <t>farmaco</t>
  </si>
  <si>
    <t>fecral</t>
  </si>
  <si>
    <t>metallic</t>
  </si>
  <si>
    <t>fed</t>
  </si>
  <si>
    <t>rats</t>
  </si>
  <si>
    <t>federações</t>
  </si>
  <si>
    <t>esportivas</t>
  </si>
  <si>
    <t>feição</t>
  </si>
  <si>
    <t>lamelar</t>
  </si>
  <si>
    <t>female</t>
  </si>
  <si>
    <t>mice</t>
  </si>
  <si>
    <t>feministas</t>
  </si>
  <si>
    <t>alertaram</t>
  </si>
  <si>
    <t>ficarem</t>
  </si>
  <si>
    <t>hibernando</t>
  </si>
  <si>
    <t>figure</t>
  </si>
  <si>
    <t>2c</t>
  </si>
  <si>
    <t>fileiras</t>
  </si>
  <si>
    <t>marxistas</t>
  </si>
  <si>
    <t>filipinas</t>
  </si>
  <si>
    <t>corp</t>
  </si>
  <si>
    <t>pressures</t>
  </si>
  <si>
    <t>flight</t>
  </si>
  <si>
    <t>path</t>
  </si>
  <si>
    <t>flowering</t>
  </si>
  <si>
    <t>behavior</t>
  </si>
  <si>
    <t>imobilizada</t>
  </si>
  <si>
    <t>fluorescent</t>
  </si>
  <si>
    <t>staining</t>
  </si>
  <si>
    <t>form</t>
  </si>
  <si>
    <t>conservative</t>
  </si>
  <si>
    <t>fuji</t>
  </si>
  <si>
    <t>elastic</t>
  </si>
  <si>
    <t>galões</t>
  </si>
  <si>
    <t>país/região</t>
  </si>
  <si>
    <t>genealogia</t>
  </si>
  <si>
    <t>gene-tox</t>
  </si>
  <si>
    <t>genuinamente</t>
  </si>
  <si>
    <t>natalense</t>
  </si>
  <si>
    <t>preocupadas</t>
  </si>
  <si>
    <t>geoengineering</t>
  </si>
  <si>
    <t>center</t>
  </si>
  <si>
    <t>glândulas</t>
  </si>
  <si>
    <t>glicosídeos</t>
  </si>
  <si>
    <t>cianogênicos</t>
  </si>
  <si>
    <t>maps</t>
  </si>
  <si>
    <t>granitos</t>
  </si>
  <si>
    <t>ornamentais</t>
  </si>
  <si>
    <t>harmônicos</t>
  </si>
  <si>
    <t>esféricos</t>
  </si>
  <si>
    <t>hayakawa</t>
  </si>
  <si>
    <t>construíram</t>
  </si>
  <si>
    <t>help</t>
  </si>
  <si>
    <t>seismic</t>
  </si>
  <si>
    <t>hidrométrica</t>
  </si>
  <si>
    <t>idealizada</t>
  </si>
  <si>
    <t>homólogas</t>
  </si>
  <si>
    <t>c/ebp</t>
  </si>
  <si>
    <t>hydrology</t>
  </si>
  <si>
    <t>imensos</t>
  </si>
  <si>
    <t>buracos</t>
  </si>
  <si>
    <t>imunoensaios</t>
  </si>
  <si>
    <t>emit</t>
  </si>
  <si>
    <t>incrustradas</t>
  </si>
  <si>
    <t>amarras</t>
  </si>
  <si>
    <t>influentes</t>
  </si>
  <si>
    <t>acordaram</t>
  </si>
  <si>
    <t>divulgava</t>
  </si>
  <si>
    <t>inodoro</t>
  </si>
  <si>
    <t>varre</t>
  </si>
  <si>
    <t>insetos</t>
  </si>
  <si>
    <t>predadores</t>
  </si>
  <si>
    <t>intrícecamente</t>
  </si>
  <si>
    <t>seguros</t>
  </si>
  <si>
    <t>investigativo</t>
  </si>
  <si>
    <t>pautado</t>
  </si>
  <si>
    <t>investments</t>
  </si>
  <si>
    <t>ipma</t>
  </si>
  <si>
    <t>competence</t>
  </si>
  <si>
    <t>jacinto</t>
  </si>
  <si>
    <t>coutinho</t>
  </si>
  <si>
    <t>jeffrey</t>
  </si>
  <si>
    <t>o_x0019_</t>
  </si>
  <si>
    <t>bautista</t>
  </si>
  <si>
    <t>lab-on-a-chip</t>
  </si>
  <si>
    <t>applications</t>
  </si>
  <si>
    <t>large</t>
  </si>
  <si>
    <t>biomolecules</t>
  </si>
  <si>
    <t>circulations</t>
  </si>
  <si>
    <t>metropolitan</t>
  </si>
  <si>
    <t>newly</t>
  </si>
  <si>
    <t>lawrence</t>
  </si>
  <si>
    <t>holt</t>
  </si>
  <si>
    <t>livermore</t>
  </si>
  <si>
    <t>leitner</t>
  </si>
  <si>
    <t>lemoigne</t>
  </si>
  <si>
    <t>relatou</t>
  </si>
  <si>
    <t>licença</t>
  </si>
  <si>
    <t>bsd</t>
  </si>
  <si>
    <t>lipases</t>
  </si>
  <si>
    <t>intestinais</t>
  </si>
  <si>
    <t>mandado</t>
  </si>
  <si>
    <t>velu</t>
  </si>
  <si>
    <t>mantenham</t>
  </si>
  <si>
    <t>coesos</t>
  </si>
  <si>
    <t>maravillosamente</t>
  </si>
  <si>
    <t>pero</t>
  </si>
  <si>
    <t>marcelo</t>
  </si>
  <si>
    <t>matlab®</t>
  </si>
  <si>
    <t>2012b</t>
  </si>
  <si>
    <t>measuring</t>
  </si>
  <si>
    <t>descongestionantes</t>
  </si>
  <si>
    <t>medicobiological</t>
  </si>
  <si>
    <t>metabolismos</t>
  </si>
  <si>
    <t>mitocondrial</t>
  </si>
  <si>
    <t>monoliths</t>
  </si>
  <si>
    <t>meteorological</t>
  </si>
  <si>
    <t>organization</t>
  </si>
  <si>
    <t>métrico</t>
  </si>
  <si>
    <t>covariante</t>
  </si>
  <si>
    <t>micas</t>
  </si>
  <si>
    <t>detríticas</t>
  </si>
  <si>
    <t>microchannel</t>
  </si>
  <si>
    <t>blocks</t>
  </si>
  <si>
    <t>microgotículas</t>
  </si>
  <si>
    <t>dessorvem</t>
  </si>
  <si>
    <t>infrared</t>
  </si>
  <si>
    <t>middle</t>
  </si>
  <si>
    <t>eocene</t>
  </si>
  <si>
    <t>ministros</t>
  </si>
  <si>
    <t>rejeita</t>
  </si>
  <si>
    <t>mitologia</t>
  </si>
  <si>
    <t>grega</t>
  </si>
  <si>
    <t>mohammed</t>
  </si>
  <si>
    <t>mossadegh</t>
  </si>
  <si>
    <t>taraki</t>
  </si>
  <si>
    <t>molas</t>
  </si>
  <si>
    <t>helicoidais</t>
  </si>
  <si>
    <t>monge</t>
  </si>
  <si>
    <t>morphological</t>
  </si>
  <si>
    <t>traits</t>
  </si>
  <si>
    <t>mu-72</t>
  </si>
  <si>
    <t>durfee</t>
  </si>
  <si>
    <t>multiplican</t>
  </si>
  <si>
    <t>incitaria</t>
  </si>
  <si>
    <t>ng/g</t>
  </si>
  <si>
    <t>eeq</t>
  </si>
  <si>
    <t>ni/gð-al</t>
  </si>
  <si>
    <t>ni/gð-al2o3</t>
  </si>
  <si>
    <t>nodos</t>
  </si>
  <si>
    <t>è_x0003_0</t>
  </si>
  <si>
    <t>norm-guided</t>
  </si>
  <si>
    <t>norte-americano</t>
  </si>
  <si>
    <t>daw</t>
  </si>
  <si>
    <t>notação</t>
  </si>
  <si>
    <t>indiciai</t>
  </si>
  <si>
    <t>noventa</t>
  </si>
  <si>
    <t>delegações</t>
  </si>
  <si>
    <t>now</t>
  </si>
  <si>
    <t>oceânicas</t>
  </si>
  <si>
    <t>retrabalhou</t>
  </si>
  <si>
    <t>ódio</t>
  </si>
  <si>
    <t>mútuos</t>
  </si>
  <si>
    <t>operários</t>
  </si>
  <si>
    <t>polivalentes</t>
  </si>
  <si>
    <t>oxygen-induced</t>
  </si>
  <si>
    <t>packed-bed</t>
  </si>
  <si>
    <t>microreactor</t>
  </si>
  <si>
    <t>palabras</t>
  </si>
  <si>
    <t>plenas</t>
  </si>
  <si>
    <t>participativo</t>
  </si>
  <si>
    <t>facultativo</t>
  </si>
  <si>
    <t>expert</t>
  </si>
  <si>
    <t>pcb</t>
  </si>
  <si>
    <t>086c03</t>
  </si>
  <si>
    <t>permitirão</t>
  </si>
  <si>
    <t>descortinar</t>
  </si>
  <si>
    <t>¡es</t>
  </si>
  <si>
    <t>sigues</t>
  </si>
  <si>
    <t>methoxychlor</t>
  </si>
  <si>
    <t>pipetas</t>
  </si>
  <si>
    <t>place</t>
  </si>
  <si>
    <t>pmp/</t>
  </si>
  <si>
    <t>pn</t>
  </si>
  <si>
    <t>xn</t>
  </si>
  <si>
    <t>potência</t>
  </si>
  <si>
    <t>emergente</t>
  </si>
  <si>
    <t>poupança</t>
  </si>
  <si>
    <t>ex-post</t>
  </si>
  <si>
    <t>povos</t>
  </si>
  <si>
    <t>pré</t>
  </si>
  <si>
    <t>multiplicava</t>
  </si>
  <si>
    <t>pretensões</t>
  </si>
  <si>
    <t>arrecadatórias</t>
  </si>
  <si>
    <t>pró-cíclicas</t>
  </si>
  <si>
    <t>providências</t>
  </si>
  <si>
    <t>cabíveis</t>
  </si>
  <si>
    <t>quadrilátero</t>
  </si>
  <si>
    <t>bi-linear</t>
  </si>
  <si>
    <t>quasi-molecular</t>
  </si>
  <si>
    <t>mamá</t>
  </si>
  <si>
    <t>rafael</t>
  </si>
  <si>
    <t>realismo</t>
  </si>
  <si>
    <t>universalista</t>
  </si>
  <si>
    <t>evitáveis</t>
  </si>
  <si>
    <t>refrigerantes</t>
  </si>
  <si>
    <t>cfcs</t>
  </si>
  <si>
    <t>hfcs</t>
  </si>
  <si>
    <t>reginaldo</t>
  </si>
  <si>
    <t>rossi</t>
  </si>
  <si>
    <t>reinante</t>
  </si>
  <si>
    <t>sunita</t>
  </si>
  <si>
    <t>release</t>
  </si>
  <si>
    <t>religiosas</t>
  </si>
  <si>
    <t>islâmicas</t>
  </si>
  <si>
    <t>muçulmano</t>
  </si>
  <si>
    <t>repercutir</t>
  </si>
  <si>
    <t>residuárias</t>
  </si>
  <si>
    <t>tratatas</t>
  </si>
  <si>
    <t>ricardo</t>
  </si>
  <si>
    <t>lobo</t>
  </si>
  <si>
    <t>rn-013</t>
  </si>
  <si>
    <t>alcançam</t>
  </si>
  <si>
    <t>ilya</t>
  </si>
  <si>
    <t>mikhael</t>
  </si>
  <si>
    <t>tikhonov</t>
  </si>
  <si>
    <t>ndg</t>
  </si>
  <si>
    <t>rvü_x0002_v</t>
  </si>
  <si>
    <t>sabemos</t>
  </si>
  <si>
    <t>cómo</t>
  </si>
  <si>
    <t>saíram</t>
  </si>
  <si>
    <t>vitoriosas</t>
  </si>
  <si>
    <t>sasol</t>
  </si>
  <si>
    <t>ltd</t>
  </si>
  <si>
    <t>scm-supply</t>
  </si>
  <si>
    <t>selective</t>
  </si>
  <si>
    <t>electrode</t>
  </si>
  <si>
    <t>sequencial</t>
  </si>
  <si>
    <t>tq-8040</t>
  </si>
  <si>
    <t>devastados</t>
  </si>
  <si>
    <t>serum</t>
  </si>
  <si>
    <t>vitellogenin</t>
  </si>
  <si>
    <t>comporta-se</t>
  </si>
  <si>
    <t>significant</t>
  </si>
  <si>
    <t>advantage</t>
  </si>
  <si>
    <t>differences</t>
  </si>
  <si>
    <t>limitations</t>
  </si>
  <si>
    <t>situación</t>
  </si>
  <si>
    <t>semejante</t>
  </si>
  <si>
    <t>sorvente</t>
  </si>
  <si>
    <t>funcionalizado</t>
  </si>
  <si>
    <t>spatio-temporal</t>
  </si>
  <si>
    <t>specific</t>
  </si>
  <si>
    <t>location</t>
  </si>
  <si>
    <t>spsl</t>
  </si>
  <si>
    <t>beneficiará</t>
  </si>
  <si>
    <t>compõe-se</t>
  </si>
  <si>
    <t>spss</t>
  </si>
  <si>
    <t>statistics</t>
  </si>
  <si>
    <t>standard/international</t>
  </si>
  <si>
    <t>statoilhydro</t>
  </si>
  <si>
    <t>asa</t>
  </si>
  <si>
    <t>interpretation</t>
  </si>
  <si>
    <t>diagenesis</t>
  </si>
  <si>
    <t>metóxi</t>
  </si>
  <si>
    <t>sulfur</t>
  </si>
  <si>
    <t>amino</t>
  </si>
  <si>
    <t>deactivation</t>
  </si>
  <si>
    <t>engajadas</t>
  </si>
  <si>
    <t>supply</t>
  </si>
  <si>
    <t>susceptibilidades</t>
  </si>
  <si>
    <t>magnéticas</t>
  </si>
  <si>
    <t>team</t>
  </si>
  <si>
    <t>building</t>
  </si>
  <si>
    <t>temáticos</t>
  </si>
  <si>
    <t>financiados</t>
  </si>
  <si>
    <t>thermomechanical</t>
  </si>
  <si>
    <t>three</t>
  </si>
  <si>
    <t>continents</t>
  </si>
  <si>
    <t>cyprinids</t>
  </si>
  <si>
    <t>mile</t>
  </si>
  <si>
    <t>tienen</t>
  </si>
  <si>
    <t>tus</t>
  </si>
  <si>
    <t>tinta</t>
  </si>
  <si>
    <t>castanho-arroxeada</t>
  </si>
  <si>
    <t>tiver</t>
  </si>
  <si>
    <t>absolvido</t>
  </si>
  <si>
    <t>topônimo</t>
  </si>
  <si>
    <t>nasce</t>
  </si>
  <si>
    <t>torná-lo</t>
  </si>
  <si>
    <t>fidalgo</t>
  </si>
  <si>
    <t>tratos</t>
  </si>
  <si>
    <t>transgressivos</t>
  </si>
  <si>
    <t>tributário</t>
  </si>
  <si>
    <t>contrastava-se</t>
  </si>
  <si>
    <t>turning</t>
  </si>
  <si>
    <t>ultra</t>
  </si>
  <si>
    <t>updraft</t>
  </si>
  <si>
    <t>upper</t>
  </si>
  <si>
    <t>rhine</t>
  </si>
  <si>
    <t>urnas</t>
  </si>
  <si>
    <t>coube</t>
  </si>
  <si>
    <t>vasculares</t>
  </si>
  <si>
    <t>cerebrais</t>
  </si>
  <si>
    <t>vice-presidente</t>
  </si>
  <si>
    <t>omar</t>
  </si>
  <si>
    <t>vilas</t>
  </si>
  <si>
    <t>colonizadas</t>
  </si>
  <si>
    <t>viram</t>
  </si>
  <si>
    <t>impedidos</t>
  </si>
  <si>
    <t>warren</t>
  </si>
  <si>
    <t>christopher</t>
  </si>
  <si>
    <t>west</t>
  </si>
  <si>
    <t>extend</t>
  </si>
  <si>
    <t>western</t>
  </si>
  <si>
    <t>europe</t>
  </si>
  <si>
    <t>did</t>
  </si>
  <si>
    <t>wild</t>
  </si>
  <si>
    <t>hevea</t>
  </si>
  <si>
    <t>wireless</t>
  </si>
  <si>
    <t>appear</t>
  </si>
  <si>
    <t>disrupt</t>
  </si>
  <si>
    <t>inevitably</t>
  </si>
  <si>
    <t>satisfy</t>
  </si>
  <si>
    <t>xantina</t>
  </si>
  <si>
    <t>oxidase</t>
  </si>
  <si>
    <t>álvaro</t>
  </si>
  <si>
    <t>alberto</t>
  </si>
  <si>
    <t>interestelar</t>
  </si>
  <si>
    <t>circumnuclear</t>
  </si>
  <si>
    <t>lead</t>
  </si>
  <si>
    <t>frames</t>
  </si>
  <si>
    <t>solved</t>
  </si>
  <si>
    <t>transportation</t>
  </si>
  <si>
    <t>capacity</t>
  </si>
  <si>
    <t>non-homogeneous</t>
  </si>
  <si>
    <t>ü5øaü5ø_ü5ønü5øqü5ønü</t>
  </si>
  <si>
    <t>imigração</t>
  </si>
  <si>
    <t>¼_x0003_s</t>
  </si>
  <si>
    <t>18_x0019_</t>
  </si>
  <si>
    <t>26_x0019_</t>
  </si>
  <si>
    <t>30_x0019_</t>
  </si>
  <si>
    <t>30-857</t>
  </si>
  <si>
    <t>ghz</t>
  </si>
  <si>
    <t>42_x0019_</t>
  </si>
  <si>
    <t>57_x0019_</t>
  </si>
  <si>
    <t>6_x0019_</t>
  </si>
  <si>
    <t>â</t>
  </si>
  <si>
    <t>-20°c</t>
  </si>
  <si>
    <t>ogêneo</t>
  </si>
  <si>
    <t>prej</t>
  </si>
  <si>
    <t>acompanhei</t>
  </si>
  <si>
    <t>meu</t>
  </si>
  <si>
    <t>administradores</t>
  </si>
  <si>
    <t>régios</t>
  </si>
  <si>
    <t>admiralty</t>
  </si>
  <si>
    <t>bay</t>
  </si>
  <si>
    <t>agillent</t>
  </si>
  <si>
    <t>technologies</t>
  </si>
  <si>
    <t>ai</t>
  </si>
  <si>
    <t>*æ_x0002_f</t>
  </si>
  <si>
    <t>alistamento</t>
  </si>
  <si>
    <t>obrigatório</t>
  </si>
  <si>
    <t>amazonas</t>
  </si>
  <si>
    <t>among</t>
  </si>
  <si>
    <t>isoetes</t>
  </si>
  <si>
    <t>anidrido</t>
  </si>
  <si>
    <t>acético/piridina</t>
  </si>
  <si>
    <t>antigamente</t>
  </si>
  <si>
    <t>navegava-se</t>
  </si>
  <si>
    <t>antropólogos</t>
  </si>
  <si>
    <t>enfatizam</t>
  </si>
  <si>
    <t>armazéns</t>
  </si>
  <si>
    <t>mudaram-se</t>
  </si>
  <si>
    <t>artichofsky</t>
  </si>
  <si>
    <t>afirmou</t>
  </si>
  <si>
    <t>atp</t>
  </si>
  <si>
    <t>bal-tec</t>
  </si>
  <si>
    <t>md</t>
  </si>
  <si>
    <t>bánzer</t>
  </si>
  <si>
    <t>apoiava-se</t>
  </si>
  <si>
    <t>bioacumuladores</t>
  </si>
  <si>
    <t>residentes</t>
  </si>
  <si>
    <t>couting</t>
  </si>
  <si>
    <t>bubble</t>
  </si>
  <si>
    <t>size</t>
  </si>
  <si>
    <t>camponeses</t>
  </si>
  <si>
    <t>analfabetos</t>
  </si>
  <si>
    <t>cocaleros</t>
  </si>
  <si>
    <t>candura</t>
  </si>
  <si>
    <t>femininas</t>
  </si>
  <si>
    <t>ccd</t>
  </si>
  <si>
    <t>jvc</t>
  </si>
  <si>
    <t>ceo2-doped</t>
  </si>
  <si>
    <t>ni/al2o3</t>
  </si>
  <si>
    <t>ceo2-modified</t>
  </si>
  <si>
    <t>cercado_x0019_</t>
  </si>
  <si>
    <t>cfd_x0019_</t>
  </si>
  <si>
    <t>ciclistas</t>
  </si>
  <si>
    <t>utilizavam</t>
  </si>
  <si>
    <t>cienfuegos</t>
  </si>
  <si>
    <t>claudio</t>
  </si>
  <si>
    <t>eduardo</t>
  </si>
  <si>
    <t>clodoaldo</t>
  </si>
  <si>
    <t>bueno</t>
  </si>
  <si>
    <t>complicando</t>
  </si>
  <si>
    <t>excessivamente</t>
  </si>
  <si>
    <t>compósitos</t>
  </si>
  <si>
    <t>cexzr1_x0012_</t>
  </si>
  <si>
    <t>conoco</t>
  </si>
  <si>
    <t>phillips</t>
  </si>
  <si>
    <t>consenso</t>
  </si>
  <si>
    <t>corações</t>
  </si>
  <si>
    <t>negros</t>
  </si>
  <si>
    <t>curse</t>
  </si>
  <si>
    <t>thesis</t>
  </si>
  <si>
    <t>dellamora</t>
  </si>
  <si>
    <t>hellinger</t>
  </si>
  <si>
    <t>yerguin</t>
  </si>
  <si>
    <t>david</t>
  </si>
  <si>
    <t>malueg</t>
  </si>
  <si>
    <t>poll</t>
  </si>
  <si>
    <t>decretado</t>
  </si>
  <si>
    <t>falência</t>
  </si>
  <si>
    <t>demoníacas</t>
  </si>
  <si>
    <t>deputados</t>
  </si>
  <si>
    <t>iniciassem</t>
  </si>
  <si>
    <t>destacou-se</t>
  </si>
  <si>
    <t>ruy</t>
  </si>
  <si>
    <t>diclorometano/álcool</t>
  </si>
  <si>
    <t>isopropílico</t>
  </si>
  <si>
    <t>dilip</t>
  </si>
  <si>
    <t>hiro</t>
  </si>
  <si>
    <t>doped</t>
  </si>
  <si>
    <t>dowex</t>
  </si>
  <si>
    <t>50w</t>
  </si>
  <si>
    <t>w50</t>
  </si>
  <si>
    <t>dynamics_x0019_</t>
  </si>
  <si>
    <t>carrilho</t>
  </si>
  <si>
    <t>duhalde</t>
  </si>
  <si>
    <t>galeano</t>
  </si>
  <si>
    <t>magalhães69</t>
  </si>
  <si>
    <t>nunes-geofísico</t>
  </si>
  <si>
    <t>rappel</t>
  </si>
  <si>
    <t>agroenergia</t>
  </si>
  <si>
    <t>equações_x0019_</t>
  </si>
  <si>
    <t>descendentemente</t>
  </si>
  <si>
    <t>estabilizar-se</t>
  </si>
  <si>
    <t>financeiramente</t>
  </si>
  <si>
    <t>estarão</t>
  </si>
  <si>
    <t>inviabilizadas</t>
  </si>
  <si>
    <t>estequiometria</t>
  </si>
  <si>
    <t>a2b</t>
  </si>
  <si>
    <t>cr18mo42ni40</t>
  </si>
  <si>
    <t>cr2+xo3-y</t>
  </si>
  <si>
    <t>fe52mn16mo32</t>
  </si>
  <si>
    <t>extras</t>
  </si>
  <si>
    <t>caibam</t>
  </si>
  <si>
    <t>constituam</t>
  </si>
  <si>
    <t>fenilacetona</t>
  </si>
  <si>
    <t>nh2</t>
  </si>
  <si>
    <t>finanças</t>
  </si>
  <si>
    <t>sustentam</t>
  </si>
  <si>
    <t>flores</t>
  </si>
  <si>
    <t>hermafroditas</t>
  </si>
  <si>
    <t>folhelhos</t>
  </si>
  <si>
    <t>betuminosos</t>
  </si>
  <si>
    <t>françois-marie</t>
  </si>
  <si>
    <t>raoult</t>
  </si>
  <si>
    <t>gêneros</t>
  </si>
  <si>
    <t>aspidosperma</t>
  </si>
  <si>
    <t>desulfobacter</t>
  </si>
  <si>
    <t>government</t>
  </si>
  <si>
    <t>pension</t>
  </si>
  <si>
    <t>gripe</t>
  </si>
  <si>
    <t>espanhola</t>
  </si>
  <si>
    <t>haikou</t>
  </si>
  <si>
    <t>hardware_x0019_</t>
  </si>
  <si>
    <t>helder</t>
  </si>
  <si>
    <t>him</t>
  </si>
  <si>
    <t>so</t>
  </si>
  <si>
    <t>hospedeiras</t>
  </si>
  <si>
    <t>especializadas</t>
  </si>
  <si>
    <t>hydroperoxide</t>
  </si>
  <si>
    <t>hydrophobe</t>
  </si>
  <si>
    <t>structure</t>
  </si>
  <si>
    <t>ics</t>
  </si>
  <si>
    <t>institutos</t>
  </si>
  <si>
    <t>disseminam</t>
  </si>
  <si>
    <t>metrológicos</t>
  </si>
  <si>
    <t>intenacional</t>
  </si>
  <si>
    <t>revela-se</t>
  </si>
  <si>
    <t>ituação</t>
  </si>
  <si>
    <t>simula</t>
  </si>
  <si>
    <t>kleber</t>
  </si>
  <si>
    <t>pacheco</t>
  </si>
  <si>
    <t>komsomol'sk</t>
  </si>
  <si>
    <t>refinery</t>
  </si>
  <si>
    <t>latitude</t>
  </si>
  <si>
    <t>10°55_x0019_</t>
  </si>
  <si>
    <t>20º16'39</t>
  </si>
  <si>
    <t>latitudes</t>
  </si>
  <si>
    <t>22°40_x0019_</t>
  </si>
  <si>
    <t>23os</t>
  </si>
  <si>
    <t>leiiçol</t>
  </si>
  <si>
    <t>lin</t>
  </si>
  <si>
    <t>c-j</t>
  </si>
  <si>
    <t>loccus</t>
  </si>
  <si>
    <t>biotecnologia</t>
  </si>
  <si>
    <t>low-reynolds</t>
  </si>
  <si>
    <t>majoon</t>
  </si>
  <si>
    <t>valia</t>
  </si>
  <si>
    <t>manufaturdos</t>
  </si>
  <si>
    <t>japonesas</t>
  </si>
  <si>
    <t>mera</t>
  </si>
  <si>
    <t>engodo</t>
  </si>
  <si>
    <t>met</t>
  </si>
  <si>
    <t>bap*</t>
  </si>
  <si>
    <t>lício</t>
  </si>
  <si>
    <t>naf*</t>
  </si>
  <si>
    <t>py*</t>
  </si>
  <si>
    <t>sogro</t>
  </si>
  <si>
    <t>micromachined</t>
  </si>
  <si>
    <t>reactors</t>
  </si>
  <si>
    <t>micro-structured</t>
  </si>
  <si>
    <t>minimum/maximum</t>
  </si>
  <si>
    <t>mostram-se</t>
  </si>
  <si>
    <t>insustentáveis</t>
  </si>
  <si>
    <t>movia</t>
  </si>
  <si>
    <t>mutágeno</t>
  </si>
  <si>
    <t>indutor</t>
  </si>
  <si>
    <t>negociadores</t>
  </si>
  <si>
    <t>neles</t>
  </si>
  <si>
    <t>funcionarem</t>
  </si>
  <si>
    <t>p-hidroxianfetamina</t>
  </si>
  <si>
    <t>noble</t>
  </si>
  <si>
    <t>computations</t>
  </si>
  <si>
    <t>ó</t>
  </si>
  <si>
    <t>huallacháin</t>
  </si>
  <si>
    <t>observara</t>
  </si>
  <si>
    <t>bresser-pereira</t>
  </si>
  <si>
    <t>octávio</t>
  </si>
  <si>
    <t>óleo-onde</t>
  </si>
  <si>
    <t>2m</t>
  </si>
  <si>
    <t>outside</t>
  </si>
  <si>
    <t>paisagem</t>
  </si>
  <si>
    <t>batizou</t>
  </si>
  <si>
    <t>pedra_x0019_</t>
  </si>
  <si>
    <t>periódico</t>
  </si>
  <si>
    <t>monthly</t>
  </si>
  <si>
    <t>eigen</t>
  </si>
  <si>
    <t>hartley</t>
  </si>
  <si>
    <t>preston</t>
  </si>
  <si>
    <t>schineider</t>
  </si>
  <si>
    <t>slugkett</t>
  </si>
  <si>
    <t>pituitary</t>
  </si>
  <si>
    <t>pm</t>
  </si>
  <si>
    <t>pixel-1</t>
  </si>
  <si>
    <t>polos/</t>
  </si>
  <si>
    <t>realimentação</t>
  </si>
  <si>
    <t>precisava</t>
  </si>
  <si>
    <t>compactuar</t>
  </si>
  <si>
    <t>alocativo</t>
  </si>
  <si>
    <t>propague</t>
  </si>
  <si>
    <t>livremente</t>
  </si>
  <si>
    <t>prosep</t>
  </si>
  <si>
    <t>ida</t>
  </si>
  <si>
    <t>inflado</t>
  </si>
  <si>
    <t>não-ortogonais</t>
  </si>
  <si>
    <t>redemoinho_x0019_</t>
  </si>
  <si>
    <t>aromatics</t>
  </si>
  <si>
    <t>relaxante</t>
  </si>
  <si>
    <t>remedies</t>
  </si>
  <si>
    <t>revistas</t>
  </si>
  <si>
    <t>indexadas</t>
  </si>
  <si>
    <t>rodam</t>
  </si>
  <si>
    <t>mensalmente</t>
  </si>
  <si>
    <t>naturelles</t>
  </si>
  <si>
    <t>seqüências</t>
  </si>
  <si>
    <t>polimanurônicas</t>
  </si>
  <si>
    <t>seven</t>
  </si>
  <si>
    <t>sites</t>
  </si>
  <si>
    <t>simbióticas</t>
  </si>
  <si>
    <t>intracelulares</t>
  </si>
  <si>
    <t>below</t>
  </si>
  <si>
    <t>disinterested</t>
  </si>
  <si>
    <t>enormous</t>
  </si>
  <si>
    <t>unexplored</t>
  </si>
  <si>
    <t>sódio/álcool</t>
  </si>
  <si>
    <t>sonic-spray</t>
  </si>
  <si>
    <t>ionization-membrane</t>
  </si>
  <si>
    <t>sorbent</t>
  </si>
  <si>
    <t>tantos</t>
  </si>
  <si>
    <t>proveitos</t>
  </si>
  <si>
    <t>telecommunication</t>
  </si>
  <si>
    <t>tetraméricas</t>
  </si>
  <si>
    <t>theta</t>
  </si>
  <si>
    <t>zeta</t>
  </si>
  <si>
    <t>dantas</t>
  </si>
  <si>
    <t>tomá-los</t>
  </si>
  <si>
    <t>verniz</t>
  </si>
  <si>
    <t>automotivo</t>
  </si>
  <si>
    <t>vê-se</t>
  </si>
  <si>
    <t>submergida</t>
  </si>
  <si>
    <t>villares</t>
  </si>
  <si>
    <t>voltage-free</t>
  </si>
  <si>
    <t>zb</t>
  </si>
  <si>
    <t>ad</t>
  </si>
  <si>
    <t>hoc</t>
  </si>
  <si>
    <t>commission</t>
  </si>
  <si>
    <t>minoria</t>
  </si>
  <si>
    <t>sizes</t>
  </si>
  <si>
    <t>tensionado</t>
  </si>
  <si>
    <t>filamentos</t>
  </si>
  <si>
    <t>estaminais</t>
  </si>
  <si>
    <t>fluidized</t>
  </si>
  <si>
    <t>beds</t>
  </si>
  <si>
    <t>-80ºc</t>
  </si>
  <si>
    <t>milha</t>
  </si>
  <si>
    <t>hijos</t>
  </si>
  <si>
    <t>pegar</t>
  </si>
  <si>
    <t>conteiner</t>
  </si>
  <si>
    <t>pirâmide</t>
  </si>
  <si>
    <t>demográfica</t>
  </si>
  <si>
    <t>volatile</t>
  </si>
  <si>
    <t>atenuações</t>
  </si>
  <si>
    <t>sofridas</t>
  </si>
  <si>
    <t>impedimento</t>
  </si>
  <si>
    <t>estérico</t>
  </si>
  <si>
    <t>_x0001_û</t>
  </si>
  <si>
    <t>input-output</t>
  </si>
  <si>
    <t>database</t>
  </si>
  <si>
    <t>sacos</t>
  </si>
  <si>
    <t>amostradores</t>
  </si>
  <si>
    <t>historical</t>
  </si>
  <si>
    <t>perspective</t>
  </si>
  <si>
    <t>solvent</t>
  </si>
  <si>
    <t>casting</t>
  </si>
  <si>
    <t>*ð</t>
  </si>
  <si>
    <t>*mesma</t>
  </si>
  <si>
    <t>letra</t>
  </si>
  <si>
    <t>\ü3</t>
  </si>
  <si>
    <t>im</t>
  </si>
  <si>
    <t>±_x0003_-olefin</t>
  </si>
  <si>
    <t>¶_x0003_ä_x0003_´_x0003_</t>
  </si>
  <si>
    <t>ä_x0003_</t>
  </si>
  <si>
    <t>03_x0013_</t>
  </si>
  <si>
    <t>11_x0013_</t>
  </si>
  <si>
    <t>paraguaçu</t>
  </si>
  <si>
    <t>2nd</t>
  </si>
  <si>
    <t>generation</t>
  </si>
  <si>
    <t>ng/dia</t>
  </si>
  <si>
    <t>_x0007_4</t>
  </si>
  <si>
    <t>+7_x0007_</t>
  </si>
  <si>
    <t>5øxü5ø_x0014_ß</t>
  </si>
  <si>
    <t>61ª</t>
  </si>
  <si>
    <t>728mwh</t>
  </si>
  <si>
    <t>corresponderam</t>
  </si>
  <si>
    <t>7h</t>
  </si>
  <si>
    <t>consecutivas</t>
  </si>
  <si>
    <t>88_x0013_</t>
  </si>
  <si>
    <t>cessada</t>
  </si>
  <si>
    <t>acácia</t>
  </si>
  <si>
    <t>negra</t>
  </si>
  <si>
    <t>standards</t>
  </si>
  <si>
    <t>acuidade</t>
  </si>
  <si>
    <t>auditiva</t>
  </si>
  <si>
    <t>alberta</t>
  </si>
  <si>
    <t>al-karim</t>
  </si>
  <si>
    <t>qasim</t>
  </si>
  <si>
    <t>alpine</t>
  </si>
  <si>
    <t>ambriex</t>
  </si>
  <si>
    <t>s/a</t>
  </si>
  <si>
    <t>amines</t>
  </si>
  <si>
    <t>análisis</t>
  </si>
  <si>
    <t>económico</t>
  </si>
  <si>
    <t>annual</t>
  </si>
  <si>
    <t>meeting</t>
  </si>
  <si>
    <t>antagonismos</t>
  </si>
  <si>
    <t>irreconciliáveis</t>
  </si>
  <si>
    <t>application</t>
  </si>
  <si>
    <t>programming</t>
  </si>
  <si>
    <t>arquéias</t>
  </si>
  <si>
    <t>termofílicas</t>
  </si>
  <si>
    <t>ashrae</t>
  </si>
  <si>
    <t>55-2004</t>
  </si>
  <si>
    <t>assessorado</t>
  </si>
  <si>
    <t>militarmente</t>
  </si>
  <si>
    <t>aumentando-as</t>
  </si>
  <si>
    <t>acentuadamente</t>
  </si>
  <si>
    <t>aurizônia</t>
  </si>
  <si>
    <t>ofereceram</t>
  </si>
  <si>
    <t>australia</t>
  </si>
  <si>
    <t>abstract</t>
  </si>
  <si>
    <t>auto-abertura</t>
  </si>
  <si>
    <t>autorizada</t>
  </si>
  <si>
    <t>parlamentarmente</t>
  </si>
  <si>
    <t>overall</t>
  </si>
  <si>
    <t>baixo-açu</t>
  </si>
  <si>
    <t>tinhas</t>
  </si>
  <si>
    <t>partiram</t>
  </si>
  <si>
    <t>bf</t>
  </si>
  <si>
    <t>blackwellscienti_x0001_ûc</t>
  </si>
  <si>
    <t>bom</t>
  </si>
  <si>
    <t>metabólito</t>
  </si>
  <si>
    <t>sides</t>
  </si>
  <si>
    <t>brains</t>
  </si>
  <si>
    <t>exposed</t>
  </si>
  <si>
    <t>bso</t>
  </si>
  <si>
    <t>ameniza</t>
  </si>
  <si>
    <t>veritas</t>
  </si>
  <si>
    <t>afastar-se</t>
  </si>
  <si>
    <t>desmistificar</t>
  </si>
  <si>
    <t>camembertii</t>
  </si>
  <si>
    <t>crescidos</t>
  </si>
  <si>
    <t>campos-são</t>
  </si>
  <si>
    <t>tomé-a620</t>
  </si>
  <si>
    <t>cancico</t>
  </si>
  <si>
    <t>menciona</t>
  </si>
  <si>
    <t>capelas</t>
  </si>
  <si>
    <t>filiais</t>
  </si>
  <si>
    <t>cav</t>
  </si>
  <si>
    <t>cenir</t>
  </si>
  <si>
    <t>pronto</t>
  </si>
  <si>
    <t>censos</t>
  </si>
  <si>
    <t>demográficos</t>
  </si>
  <si>
    <t>ceo2-addition</t>
  </si>
  <si>
    <t>sequence</t>
  </si>
  <si>
    <t>christofoletti</t>
  </si>
  <si>
    <t>mazzeo</t>
  </si>
  <si>
    <t>chromatography</t>
  </si>
  <si>
    <t>positive-ion</t>
  </si>
  <si>
    <t>chromium</t>
  </si>
  <si>
    <t>clams</t>
  </si>
  <si>
    <t>climas</t>
  </si>
  <si>
    <t>áridos</t>
  </si>
  <si>
    <t>colonialismo</t>
  </si>
  <si>
    <t>extrativista</t>
  </si>
  <si>
    <t>comandos</t>
  </si>
  <si>
    <t>gmosinfoifu</t>
  </si>
  <si>
    <t>comarca</t>
  </si>
  <si>
    <t>pertencia</t>
  </si>
  <si>
    <t>basis</t>
  </si>
  <si>
    <t>commom</t>
  </si>
  <si>
    <t>compensatórios</t>
  </si>
  <si>
    <t>promovidos</t>
  </si>
  <si>
    <t>connectivity</t>
  </si>
  <si>
    <t>conseguindo</t>
  </si>
  <si>
    <t>saldar</t>
  </si>
  <si>
    <t>contiguous</t>
  </si>
  <si>
    <t>continuasse</t>
  </si>
  <si>
    <t>ignorando</t>
  </si>
  <si>
    <t>contra-argumentavam</t>
  </si>
  <si>
    <t>afirmando</t>
  </si>
  <si>
    <t>contrárias</t>
  </si>
  <si>
    <t>anti-etanol</t>
  </si>
  <si>
    <t>contratos</t>
  </si>
  <si>
    <t>guarda-chuva</t>
  </si>
  <si>
    <t>convergence</t>
  </si>
  <si>
    <t>criteria</t>
  </si>
  <si>
    <t>converted</t>
  </si>
  <si>
    <t>correlation</t>
  </si>
  <si>
    <t>curve</t>
  </si>
  <si>
    <t>correspondências</t>
  </si>
  <si>
    <t>trocadas</t>
  </si>
  <si>
    <t>cotas</t>
  </si>
  <si>
    <t>batimétricas</t>
  </si>
  <si>
    <t>cromatografica</t>
  </si>
  <si>
    <t>demora</t>
  </si>
  <si>
    <t>crystallographic</t>
  </si>
  <si>
    <t>aliaram-se</t>
  </si>
  <si>
    <t>dean</t>
  </si>
  <si>
    <t>tjosvold</t>
  </si>
  <si>
    <t>delineation</t>
  </si>
  <si>
    <t>demasiadamente</t>
  </si>
  <si>
    <t>imprecisa</t>
  </si>
  <si>
    <t>ínfimos</t>
  </si>
  <si>
    <t>denomina-se</t>
  </si>
  <si>
    <t>tmsdsplckit-v3</t>
  </si>
  <si>
    <t>deposta</t>
  </si>
  <si>
    <t>brevemente</t>
  </si>
  <si>
    <t>desejava</t>
  </si>
  <si>
    <t>desembarcar</t>
  </si>
  <si>
    <t>desliza</t>
  </si>
  <si>
    <t>desvelava-se</t>
  </si>
  <si>
    <t>dispará</t>
  </si>
  <si>
    <t>detenho-me</t>
  </si>
  <si>
    <t>difusa</t>
  </si>
  <si>
    <t>paragon</t>
  </si>
  <si>
    <t>discordância</t>
  </si>
  <si>
    <t>pré-calumbi</t>
  </si>
  <si>
    <t>disfunção</t>
  </si>
  <si>
    <t>endotelial</t>
  </si>
  <si>
    <t>distorcidos</t>
  </si>
  <si>
    <t>divided</t>
  </si>
  <si>
    <t>divisões</t>
  </si>
  <si>
    <t>50-99</t>
  </si>
  <si>
    <t>documentary</t>
  </si>
  <si>
    <t>history</t>
  </si>
  <si>
    <t>douglass</t>
  </si>
  <si>
    <t>dtp</t>
  </si>
  <si>
    <t>vle</t>
  </si>
  <si>
    <t>eeab</t>
  </si>
  <si>
    <t>embate</t>
  </si>
  <si>
    <t>genuíno</t>
  </si>
  <si>
    <t>environmentally</t>
  </si>
  <si>
    <t>contaminated</t>
  </si>
  <si>
    <t>épocas</t>
  </si>
  <si>
    <t>carolíngias</t>
  </si>
  <si>
    <t>equilibrium</t>
  </si>
  <si>
    <t>population</t>
  </si>
  <si>
    <t>esteiras</t>
  </si>
  <si>
    <t>rolantes</t>
  </si>
  <si>
    <t>estejamos</t>
  </si>
  <si>
    <t>indo</t>
  </si>
  <si>
    <t>estuário</t>
  </si>
  <si>
    <t>provém</t>
  </si>
  <si>
    <t>estudiosos</t>
  </si>
  <si>
    <t>cunham</t>
  </si>
  <si>
    <t>vislumbram</t>
  </si>
  <si>
    <t>alvorada</t>
  </si>
  <si>
    <t>ethylene</t>
  </si>
  <si>
    <t>copolymerization</t>
  </si>
  <si>
    <t>propylene</t>
  </si>
  <si>
    <t>evitando-se</t>
  </si>
  <si>
    <t>sobrecarregar</t>
  </si>
  <si>
    <t>execuções</t>
  </si>
  <si>
    <t>tentarão</t>
  </si>
  <si>
    <t>ex-prefeito</t>
  </si>
  <si>
    <t>mozaniel</t>
  </si>
  <si>
    <t>expressed</t>
  </si>
  <si>
    <t>fcont</t>
  </si>
  <si>
    <t>fgv</t>
  </si>
  <si>
    <t>selecionaram</t>
  </si>
  <si>
    <t>ficará</t>
  </si>
  <si>
    <t>ocultado</t>
  </si>
  <si>
    <t>filtrar</t>
  </si>
  <si>
    <t>espectralmente</t>
  </si>
  <si>
    <t>five</t>
  </si>
  <si>
    <t>distinct</t>
  </si>
  <si>
    <t>flowing</t>
  </si>
  <si>
    <t>fluorométrico</t>
  </si>
  <si>
    <t>dcfh-da</t>
  </si>
  <si>
    <t>fondo</t>
  </si>
  <si>
    <t>oscuro</t>
  </si>
  <si>
    <t>forçantes</t>
  </si>
  <si>
    <t>hidrodinâmicos</t>
  </si>
  <si>
    <t>term</t>
  </si>
  <si>
    <t>forensic</t>
  </si>
  <si>
    <t>document</t>
  </si>
  <si>
    <t>fotométricos</t>
  </si>
  <si>
    <t>óticos</t>
  </si>
  <si>
    <t>fusarium</t>
  </si>
  <si>
    <t>pathogens</t>
  </si>
  <si>
    <t>garrastazu</t>
  </si>
  <si>
    <t>médici</t>
  </si>
  <si>
    <t>politicas</t>
  </si>
  <si>
    <t>glauce</t>
  </si>
  <si>
    <t>lins</t>
  </si>
  <si>
    <t>gônadas</t>
  </si>
  <si>
    <t>intersexo</t>
  </si>
  <si>
    <t>earth®</t>
  </si>
  <si>
    <t>gradually</t>
  </si>
  <si>
    <t>levels</t>
  </si>
  <si>
    <t>lenteadas</t>
  </si>
  <si>
    <t>ha10</t>
  </si>
  <si>
    <t>formou</t>
  </si>
  <si>
    <t>haj</t>
  </si>
  <si>
    <t>amin</t>
  </si>
  <si>
    <t>offered</t>
  </si>
  <si>
    <t>hepatic</t>
  </si>
  <si>
    <t>proteins</t>
  </si>
  <si>
    <t>hermeticamente</t>
  </si>
  <si>
    <t>selado</t>
  </si>
  <si>
    <t>hibridação</t>
  </si>
  <si>
    <t>interespecífica</t>
  </si>
  <si>
    <t>high-liquid</t>
  </si>
  <si>
    <t>hiperinsulinemia</t>
  </si>
  <si>
    <t>compensatória</t>
  </si>
  <si>
    <t>matching</t>
  </si>
  <si>
    <t>honeycomb</t>
  </si>
  <si>
    <t>pendurado</t>
  </si>
  <si>
    <t>passasse</t>
  </si>
  <si>
    <t>hunter</t>
  </si>
  <si>
    <t>lab</t>
  </si>
  <si>
    <t>hurwicz</t>
  </si>
  <si>
    <t>ideário</t>
  </si>
  <si>
    <t>institucionalista</t>
  </si>
  <si>
    <t>igu</t>
  </si>
  <si>
    <t>ra</t>
  </si>
  <si>
    <t>imobilizado</t>
  </si>
  <si>
    <t>acrescentaria</t>
  </si>
  <si>
    <t>injected</t>
  </si>
  <si>
    <t>printed</t>
  </si>
  <si>
    <t>input</t>
  </si>
  <si>
    <t>indicated</t>
  </si>
  <si>
    <t>models</t>
  </si>
  <si>
    <t>inquérito</t>
  </si>
  <si>
    <t>inquiry</t>
  </si>
  <si>
    <t>institutions</t>
  </si>
  <si>
    <t>don_x0019_</t>
  </si>
  <si>
    <t>simple</t>
  </si>
  <si>
    <t>inter-simple</t>
  </si>
  <si>
    <t>inter-single</t>
  </si>
  <si>
    <t>intervieram</t>
  </si>
  <si>
    <t>profits</t>
  </si>
  <si>
    <t>resumir</t>
  </si>
  <si>
    <t>isovelocidades</t>
  </si>
  <si>
    <t>superpostas</t>
  </si>
  <si>
    <t>bombardeou</t>
  </si>
  <si>
    <t>julgam</t>
  </si>
  <si>
    <t>perigosas</t>
  </si>
  <si>
    <t>jy</t>
  </si>
  <si>
    <t>reversas</t>
  </si>
  <si>
    <t>ldls</t>
  </si>
  <si>
    <t>oxidadas</t>
  </si>
  <si>
    <t>grafada</t>
  </si>
  <si>
    <t>liberal</t>
  </si>
  <si>
    <t>oligárquica</t>
  </si>
  <si>
    <t>lipase</t>
  </si>
  <si>
    <t>pâncreas</t>
  </si>
  <si>
    <t>lipoproteína</t>
  </si>
  <si>
    <t>liter</t>
  </si>
  <si>
    <t>longterm</t>
  </si>
  <si>
    <t>long-term</t>
  </si>
  <si>
    <t>lorentz</t>
  </si>
  <si>
    <t>emf</t>
  </si>
  <si>
    <t>macros</t>
  </si>
  <si>
    <t>dipolos</t>
  </si>
  <si>
    <t>madei_</t>
  </si>
  <si>
    <t>maisa</t>
  </si>
  <si>
    <t>colheu</t>
  </si>
  <si>
    <t>manuscritos</t>
  </si>
  <si>
    <t>deixados</t>
  </si>
  <si>
    <t>maturation</t>
  </si>
  <si>
    <t>stage</t>
  </si>
  <si>
    <t>megafraudes</t>
  </si>
  <si>
    <t>corporativas</t>
  </si>
  <si>
    <t>empresarias</t>
  </si>
  <si>
    <t>mercantil</t>
  </si>
  <si>
    <t>ibérico</t>
  </si>
  <si>
    <t>tertuliano</t>
  </si>
  <si>
    <t>mercês</t>
  </si>
  <si>
    <t>pretendidas</t>
  </si>
  <si>
    <t>mereceriam</t>
  </si>
  <si>
    <t>restauração</t>
  </si>
  <si>
    <t>mestrando</t>
  </si>
  <si>
    <t>respiratório</t>
  </si>
  <si>
    <t>metodológicas</t>
  </si>
  <si>
    <t>alternativas21</t>
  </si>
  <si>
    <t>mexicanos</t>
  </si>
  <si>
    <t>texcoco</t>
  </si>
  <si>
    <t>microscopias</t>
  </si>
  <si>
    <t>ópticas</t>
  </si>
  <si>
    <t>milipore</t>
  </si>
  <si>
    <t>mili-q</t>
  </si>
  <si>
    <t>minerárias</t>
  </si>
  <si>
    <t>missing</t>
  </si>
  <si>
    <t>link</t>
  </si>
  <si>
    <t>molasse</t>
  </si>
  <si>
    <t>líticas</t>
  </si>
  <si>
    <t>mouse</t>
  </si>
  <si>
    <t>multistage</t>
  </si>
  <si>
    <t>mutuamente</t>
  </si>
  <si>
    <t>excludentes</t>
  </si>
  <si>
    <t>n_x0013_</t>
  </si>
  <si>
    <t>transportavam</t>
  </si>
  <si>
    <t>nikon</t>
  </si>
  <si>
    <t>nega</t>
  </si>
  <si>
    <t>pró-britânicos</t>
  </si>
  <si>
    <t>pró-soviético</t>
  </si>
  <si>
    <t>nobreza</t>
  </si>
  <si>
    <t>consentia</t>
  </si>
  <si>
    <t>noncontact</t>
  </si>
  <si>
    <t>northern</t>
  </si>
  <si>
    <t>spain</t>
  </si>
  <si>
    <t>nosotros</t>
  </si>
  <si>
    <t>mismos</t>
  </si>
  <si>
    <t>nx</t>
  </si>
  <si>
    <t>x¯</t>
  </si>
  <si>
    <t>óbitos</t>
  </si>
  <si>
    <t>repentinos</t>
  </si>
  <si>
    <t>contraceptives</t>
  </si>
  <si>
    <t>orange</t>
  </si>
  <si>
    <t>otra</t>
  </si>
  <si>
    <t>realidad</t>
  </si>
  <si>
    <t>growth</t>
  </si>
  <si>
    <t>pacific</t>
  </si>
  <si>
    <t>paises</t>
  </si>
  <si>
    <t>sul-americanos</t>
  </si>
  <si>
    <t>palestra</t>
  </si>
  <si>
    <t>proferida</t>
  </si>
  <si>
    <t>parabólico</t>
  </si>
  <si>
    <t>u0=1m/s</t>
  </si>
  <si>
    <t>paradoxal</t>
  </si>
  <si>
    <t>cobrava</t>
  </si>
  <si>
    <t>liderou</t>
  </si>
  <si>
    <t>petroleiros-fnp</t>
  </si>
  <si>
    <t>ph9</t>
  </si>
  <si>
    <t>cruza</t>
  </si>
  <si>
    <t>phosphide</t>
  </si>
  <si>
    <t>cúbicas</t>
  </si>
  <si>
    <t>poropressão</t>
  </si>
  <si>
    <t>5øbü5ødü</t>
  </si>
  <si>
    <t>portas</t>
  </si>
  <si>
    <t>seriais</t>
  </si>
  <si>
    <t>portillo</t>
  </si>
  <si>
    <t>apostou</t>
  </si>
  <si>
    <t>post</t>
  </si>
  <si>
    <t>stack</t>
  </si>
  <si>
    <t>preconceitos</t>
  </si>
  <si>
    <t>ideológicos</t>
  </si>
  <si>
    <t>prepubertal</t>
  </si>
  <si>
    <t>professora</t>
  </si>
  <si>
    <t>universitária</t>
  </si>
  <si>
    <t>proposed</t>
  </si>
  <si>
    <t>classification</t>
  </si>
  <si>
    <t>puerto</t>
  </si>
  <si>
    <t>suarez</t>
  </si>
  <si>
    <t>q_x0007_ü</t>
  </si>
  <si>
    <t>alinhar-se</t>
  </si>
  <si>
    <t>quilômetro</t>
  </si>
  <si>
    <t>rodado</t>
  </si>
  <si>
    <t>íoa-es</t>
  </si>
  <si>
    <t>rapid</t>
  </si>
  <si>
    <t>communication</t>
  </si>
  <si>
    <t>sino</t>
  </si>
  <si>
    <t>rebelde</t>
  </si>
  <si>
    <t>comandado</t>
  </si>
  <si>
    <t>receio</t>
  </si>
  <si>
    <t>despropositado</t>
  </si>
  <si>
    <t>receiving</t>
  </si>
  <si>
    <t>recording</t>
  </si>
  <si>
    <t>refrate</t>
  </si>
  <si>
    <t>removív</t>
  </si>
  <si>
    <t>proximal</t>
  </si>
  <si>
    <t>amargos</t>
  </si>
  <si>
    <t>repentinas</t>
  </si>
  <si>
    <t>repercutiam</t>
  </si>
  <si>
    <t>reprimiram</t>
  </si>
  <si>
    <t>repsol</t>
  </si>
  <si>
    <t>vendesse</t>
  </si>
  <si>
    <t>repsol-ypf</t>
  </si>
  <si>
    <t>concretizou-se</t>
  </si>
  <si>
    <t>retas</t>
  </si>
  <si>
    <t>homeomórfas</t>
  </si>
  <si>
    <t>revenue</t>
  </si>
  <si>
    <t>fundava-se</t>
  </si>
  <si>
    <t>robby</t>
  </si>
  <si>
    <t>roberts</t>
  </si>
  <si>
    <t>runs</t>
  </si>
  <si>
    <t>salobra</t>
  </si>
  <si>
    <t>acumula</t>
  </si>
  <si>
    <t>sandinista</t>
  </si>
  <si>
    <t>nicaragüense</t>
  </si>
  <si>
    <t>scd</t>
  </si>
  <si>
    <t>complexada</t>
  </si>
  <si>
    <t>sensitive</t>
  </si>
  <si>
    <t>repeat</t>
  </si>
  <si>
    <t>repeats</t>
  </si>
  <si>
    <t>shipping-impacted</t>
  </si>
  <si>
    <t>o_x0013_</t>
  </si>
  <si>
    <t>siento</t>
  </si>
  <si>
    <t>así</t>
  </si>
  <si>
    <t>signatários</t>
  </si>
  <si>
    <t>reconheciam</t>
  </si>
  <si>
    <t>simulating</t>
  </si>
  <si>
    <t>size-exclusion</t>
  </si>
  <si>
    <t>smeared</t>
  </si>
  <si>
    <t>societária</t>
  </si>
  <si>
    <t>aprovadas</t>
  </si>
  <si>
    <t>souring</t>
  </si>
  <si>
    <t>biogênico</t>
  </si>
  <si>
    <t>hormones</t>
  </si>
  <si>
    <t>subdomínios</t>
  </si>
  <si>
    <t>wo</t>
  </si>
  <si>
    <t>subpart</t>
  </si>
  <si>
    <t>cc</t>
  </si>
  <si>
    <t>subvenção</t>
  </si>
  <si>
    <t>concedida</t>
  </si>
  <si>
    <t>súditos</t>
  </si>
  <si>
    <t>ingleses</t>
  </si>
  <si>
    <t>superaquecimento</t>
  </si>
  <si>
    <t>descompassado</t>
  </si>
  <si>
    <t>supremo</t>
  </si>
  <si>
    <t>tribunal</t>
  </si>
  <si>
    <t>surfaces-a</t>
  </si>
  <si>
    <t>swelled</t>
  </si>
  <si>
    <t>taranaki</t>
  </si>
  <si>
    <t>dubnoff</t>
  </si>
  <si>
    <t>greatest</t>
  </si>
  <si>
    <t>pnr</t>
  </si>
  <si>
    <t>thin-layer</t>
  </si>
  <si>
    <t>adaptable</t>
  </si>
  <si>
    <t>channel-belt</t>
  </si>
  <si>
    <t>field-based</t>
  </si>
  <si>
    <t>tilapia</t>
  </si>
  <si>
    <t>tma</t>
  </si>
  <si>
    <t>_x0004__x0004_</t>
  </si>
  <si>
    <t>tonalidade</t>
  </si>
  <si>
    <t>h80</t>
  </si>
  <si>
    <t>utilizáveis</t>
  </si>
  <si>
    <t>totais/difusivos</t>
  </si>
  <si>
    <t>ar-mar</t>
  </si>
  <si>
    <t>transformadas</t>
  </si>
  <si>
    <t>wavelets</t>
  </si>
  <si>
    <t>transnacional</t>
  </si>
  <si>
    <t>expanda</t>
  </si>
  <si>
    <t>trono</t>
  </si>
  <si>
    <t>idris</t>
  </si>
  <si>
    <t>túbulo</t>
  </si>
  <si>
    <t>txw</t>
  </si>
  <si>
    <t>uasb</t>
  </si>
  <si>
    <t>predita</t>
  </si>
  <si>
    <t>ukraine</t>
  </si>
  <si>
    <t>uniovulate</t>
  </si>
  <si>
    <t>euphorbiaceae</t>
  </si>
  <si>
    <t>eutrophic</t>
  </si>
  <si>
    <t>proletariat</t>
  </si>
  <si>
    <t>riverine</t>
  </si>
  <si>
    <t>voce</t>
  </si>
  <si>
    <t>vpls</t>
  </si>
  <si>
    <t>ficaria</t>
  </si>
  <si>
    <t>water</t>
  </si>
  <si>
    <t>processes</t>
  </si>
  <si>
    <t>way</t>
  </si>
  <si>
    <t>weighted</t>
  </si>
  <si>
    <t>agree</t>
  </si>
  <si>
    <t>depend</t>
  </si>
  <si>
    <t>zamora</t>
  </si>
  <si>
    <t>pretendeu</t>
  </si>
  <si>
    <t>zinc</t>
  </si>
  <si>
    <t>reciclos</t>
  </si>
  <si>
    <t>biossorção-dessorção</t>
  </si>
  <si>
    <t>regions</t>
  </si>
  <si>
    <t>double</t>
  </si>
  <si>
    <t>xt</t>
  </si>
  <si>
    <t>m2/s</t>
  </si>
  <si>
    <t>bicarbonatos</t>
  </si>
  <si>
    <t>frescos</t>
  </si>
  <si>
    <t>abastecidas</t>
  </si>
  <si>
    <t>5_x0019_</t>
  </si>
  <si>
    <t>fosfosulfato</t>
  </si>
  <si>
    <t>ajustam</t>
  </si>
  <si>
    <t>pers</t>
  </si>
  <si>
    <t>alfredo</t>
  </si>
  <si>
    <t>apolônio</t>
  </si>
  <si>
    <t>sales</t>
  </si>
  <si>
    <t>arranjados</t>
  </si>
  <si>
    <t>2015-2016</t>
  </si>
  <si>
    <t>gasification</t>
  </si>
  <si>
    <t>butanol-diesel</t>
  </si>
  <si>
    <t>apresentaria</t>
  </si>
  <si>
    <t>f</t>
  </si>
  <si>
    <t>c6h6</t>
  </si>
  <si>
    <t>lð</t>
  </si>
  <si>
    <t>cafés</t>
  </si>
  <si>
    <t>torrados</t>
  </si>
  <si>
    <t>mapeado</t>
  </si>
  <si>
    <t>cânone</t>
  </si>
  <si>
    <t>carolina</t>
  </si>
  <si>
    <t>olsen</t>
  </si>
  <si>
    <t>ceno</t>
  </si>
  <si>
    <t>ceo</t>
  </si>
  <si>
    <t>civilidade</t>
  </si>
  <si>
    <t>reafirmam</t>
  </si>
  <si>
    <t>cj</t>
  </si>
  <si>
    <t>indicava</t>
  </si>
  <si>
    <t>clientela</t>
  </si>
  <si>
    <t>prevaleceram</t>
  </si>
  <si>
    <t>comparabilidade</t>
  </si>
  <si>
    <t>interlaboratorial</t>
  </si>
  <si>
    <t>contrasting</t>
  </si>
  <si>
    <t>crassostrea</t>
  </si>
  <si>
    <t>gigas</t>
  </si>
  <si>
    <t>rival</t>
  </si>
  <si>
    <t>deadlines</t>
  </si>
  <si>
    <t>superados</t>
  </si>
  <si>
    <t>defensor</t>
  </si>
  <si>
    <t>incondicional</t>
  </si>
  <si>
    <t>domains</t>
  </si>
  <si>
    <t>together</t>
  </si>
  <si>
    <t>dç</t>
  </si>
  <si>
    <t>dubletos</t>
  </si>
  <si>
    <t>isobáricos</t>
  </si>
  <si>
    <t>e0</t>
  </si>
  <si>
    <t>gt</t>
  </si>
  <si>
    <t>echo</t>
  </si>
  <si>
    <t>boomers</t>
  </si>
  <si>
    <t>pueda</t>
  </si>
  <si>
    <t>electronic</t>
  </si>
  <si>
    <t>publishing</t>
  </si>
  <si>
    <t>elucubrações</t>
  </si>
  <si>
    <t>cepalinas</t>
  </si>
  <si>
    <t>facultativos</t>
  </si>
  <si>
    <t>entrelinhas</t>
  </si>
  <si>
    <t>epifluorescência</t>
  </si>
  <si>
    <t>equidade</t>
  </si>
  <si>
    <t>intergeracional</t>
  </si>
  <si>
    <t>especulações</t>
  </si>
  <si>
    <t>idealistas</t>
  </si>
  <si>
    <t>estaleiro</t>
  </si>
  <si>
    <t>nomeado</t>
  </si>
  <si>
    <t>estimate</t>
  </si>
  <si>
    <t>mercury</t>
  </si>
  <si>
    <t>falsificada</t>
  </si>
  <si>
    <t>impressa</t>
  </si>
  <si>
    <t>fei</t>
  </si>
  <si>
    <t>quanta</t>
  </si>
  <si>
    <t>provenances</t>
  </si>
  <si>
    <t>friedrich</t>
  </si>
  <si>
    <t>garrafa</t>
  </si>
  <si>
    <t>pet</t>
  </si>
  <si>
    <t>solutions</t>
  </si>
  <si>
    <t>doados</t>
  </si>
  <si>
    <t>gesto</t>
  </si>
  <si>
    <t>simbólico</t>
  </si>
  <si>
    <t>glicosídicas</t>
  </si>
  <si>
    <t>±_x0003_-</t>
  </si>
  <si>
    <t>gonadal</t>
  </si>
  <si>
    <t>morphology</t>
  </si>
  <si>
    <t>subject</t>
  </si>
  <si>
    <t>hidratada</t>
  </si>
  <si>
    <t>cah</t>
  </si>
  <si>
    <t>hombre</t>
  </si>
  <si>
    <t>iam-se</t>
  </si>
  <si>
    <t>multiplicando</t>
  </si>
  <si>
    <t>ija</t>
  </si>
  <si>
    <t>ll</t>
  </si>
  <si>
    <t>inevitavelmente</t>
  </si>
  <si>
    <t>introduzem</t>
  </si>
  <si>
    <t>inorganic</t>
  </si>
  <si>
    <t>nitrogen</t>
  </si>
  <si>
    <t>internal</t>
  </si>
  <si>
    <t>intuitivamente</t>
  </si>
  <si>
    <t>imagina-se</t>
  </si>
  <si>
    <t>investigando</t>
  </si>
  <si>
    <t>italiana</t>
  </si>
  <si>
    <t>montell</t>
  </si>
  <si>
    <t>j-ésimo</t>
  </si>
  <si>
    <t>autovetor</t>
  </si>
  <si>
    <t>jet</t>
  </si>
  <si>
    <t>mixer</t>
  </si>
  <si>
    <t>jordanianas</t>
  </si>
  <si>
    <t>jordaniano</t>
  </si>
  <si>
    <t>buscasse</t>
  </si>
  <si>
    <t>kgf</t>
  </si>
  <si>
    <t>cm-2</t>
  </si>
  <si>
    <t>deteve</t>
  </si>
  <si>
    <t>late</t>
  </si>
  <si>
    <t>legítima</t>
  </si>
  <si>
    <t>aspiração</t>
  </si>
  <si>
    <t>locarno</t>
  </si>
  <si>
    <t>reuniu</t>
  </si>
  <si>
    <t>lorde</t>
  </si>
  <si>
    <t>sykes</t>
  </si>
  <si>
    <t>mentalidade</t>
  </si>
  <si>
    <t>metrohm</t>
  </si>
  <si>
    <t>microprocessada</t>
  </si>
  <si>
    <t>resultavam</t>
  </si>
  <si>
    <t>microrr</t>
  </si>
  <si>
    <t>figu</t>
  </si>
  <si>
    <t>milionário</t>
  </si>
  <si>
    <t>australiano</t>
  </si>
  <si>
    <t>mio</t>
  </si>
  <si>
    <t>deuterado</t>
  </si>
  <si>
    <t>motion</t>
  </si>
  <si>
    <t>movimentada</t>
  </si>
  <si>
    <t>vagarosamente</t>
  </si>
  <si>
    <t>multi</t>
  </si>
  <si>
    <t>hop</t>
  </si>
  <si>
    <t>multilinhas</t>
  </si>
  <si>
    <t>ultra-violeta</t>
  </si>
  <si>
    <t>musculares</t>
  </si>
  <si>
    <t>lisas</t>
  </si>
  <si>
    <t>nine</t>
  </si>
  <si>
    <t>polychlorinated</t>
  </si>
  <si>
    <t>nsa</t>
  </si>
  <si>
    <t>nt</t>
  </si>
  <si>
    <t>octaedros</t>
  </si>
  <si>
    <t>ocupe</t>
  </si>
  <si>
    <t>insistentemente</t>
  </si>
  <si>
    <t>órbitas</t>
  </si>
  <si>
    <t>planetárias</t>
  </si>
  <si>
    <t>organochlorine</t>
  </si>
  <si>
    <t>xenobiotics</t>
  </si>
  <si>
    <t>orla</t>
  </si>
  <si>
    <t>turística</t>
  </si>
  <si>
    <t>declarar</t>
  </si>
  <si>
    <t>policíclicas</t>
  </si>
  <si>
    <t>aromáticas</t>
  </si>
  <si>
    <t>ppa</t>
  </si>
  <si>
    <t>1996-99</t>
  </si>
  <si>
    <t>practical</t>
  </si>
  <si>
    <t>purpose</t>
  </si>
  <si>
    <t>preservam</t>
  </si>
  <si>
    <t>trapas</t>
  </si>
  <si>
    <t>processadores</t>
  </si>
  <si>
    <t>intel</t>
  </si>
  <si>
    <t>providencia</t>
  </si>
  <si>
    <t>urgente</t>
  </si>
  <si>
    <t>despendidas</t>
  </si>
  <si>
    <t>quartzos</t>
  </si>
  <si>
    <t>fraturados</t>
  </si>
  <si>
    <t>tract</t>
  </si>
  <si>
    <t>residue</t>
  </si>
  <si>
    <t>resulting</t>
  </si>
  <si>
    <t>calculated</t>
  </si>
  <si>
    <t>road</t>
  </si>
  <si>
    <t>show</t>
  </si>
  <si>
    <t>rompidos</t>
  </si>
  <si>
    <t>acidentalmente</t>
  </si>
  <si>
    <t>roscas</t>
  </si>
  <si>
    <t>inclinadas</t>
  </si>
  <si>
    <t>rotineiros</t>
  </si>
  <si>
    <t>diminuiriam</t>
  </si>
  <si>
    <t>salt</t>
  </si>
  <si>
    <t>precursors</t>
  </si>
  <si>
    <t>serial</t>
  </si>
  <si>
    <t>rs-232</t>
  </si>
  <si>
    <t>sex</t>
  </si>
  <si>
    <t>hormone</t>
  </si>
  <si>
    <t>slipratio</t>
  </si>
  <si>
    <t>aproximam-se</t>
  </si>
  <si>
    <t>southeastern</t>
  </si>
  <si>
    <t>india</t>
  </si>
  <si>
    <t>stephen</t>
  </si>
  <si>
    <t>holmes</t>
  </si>
  <si>
    <t>following</t>
  </si>
  <si>
    <t>sulaiman</t>
  </si>
  <si>
    <t>viu-se</t>
  </si>
  <si>
    <t>surto</t>
  </si>
  <si>
    <t>algodoeiro</t>
  </si>
  <si>
    <t>those</t>
  </si>
  <si>
    <t>true</t>
  </si>
  <si>
    <t>net</t>
  </si>
  <si>
    <t>turn</t>
  </si>
  <si>
    <t>key</t>
  </si>
  <si>
    <t>ü_x0007_</t>
  </si>
  <si>
    <t>ignoradas</t>
  </si>
  <si>
    <t>usd</t>
  </si>
  <si>
    <t>visconde</t>
  </si>
  <si>
    <t>tece</t>
  </si>
  <si>
    <t>vv</t>
  </si>
  <si>
    <t>cos</t>
  </si>
  <si>
    <t>revestida</t>
  </si>
  <si>
    <t>quizás</t>
  </si>
  <si>
    <t>yitzhak</t>
  </si>
  <si>
    <t>shichor</t>
  </si>
  <si>
    <t>\</t>
  </si>
  <si>
    <t>sigma</t>
  </si>
  <si>
    <t>²_x0003_-cell</t>
  </si>
  <si>
    <t>apoptosis</t>
  </si>
  <si>
    <t>aceitamos</t>
  </si>
  <si>
    <t>actor-network</t>
  </si>
  <si>
    <t>theory</t>
  </si>
  <si>
    <t>adquirindo</t>
  </si>
  <si>
    <t>atidos</t>
  </si>
  <si>
    <t>advém</t>
  </si>
  <si>
    <t>atcc</t>
  </si>
  <si>
    <t>sub-acute</t>
  </si>
  <si>
    <t>agüentou</t>
  </si>
  <si>
    <t>viver</t>
  </si>
  <si>
    <t>alpha-al2o3</t>
  </si>
  <si>
    <t>differentiates</t>
  </si>
  <si>
    <t>lessening</t>
  </si>
  <si>
    <t>recognizes</t>
  </si>
  <si>
    <t>semifixo</t>
  </si>
  <si>
    <t>semi-fixo</t>
  </si>
  <si>
    <t>aptidão</t>
  </si>
  <si>
    <t>técnico-funcional</t>
  </si>
  <si>
    <t>argentinos</t>
  </si>
  <si>
    <t>deram-se</t>
  </si>
  <si>
    <t>aspergillus</t>
  </si>
  <si>
    <t>flavus</t>
  </si>
  <si>
    <t>fumigatus</t>
  </si>
  <si>
    <t>aureimonas</t>
  </si>
  <si>
    <t>altamirensis</t>
  </si>
  <si>
    <t>avalio</t>
  </si>
  <si>
    <t>incorreta</t>
  </si>
  <si>
    <t>bastian</t>
  </si>
  <si>
    <t>pinto</t>
  </si>
  <si>
    <t>understand</t>
  </si>
  <si>
    <t>calorímetro</t>
  </si>
  <si>
    <t>semi-micro</t>
  </si>
  <si>
    <t>cédulas</t>
  </si>
  <si>
    <t>suspeitas</t>
  </si>
  <si>
    <t>doubling</t>
  </si>
  <si>
    <t>civic</t>
  </si>
  <si>
    <t>cob</t>
  </si>
  <si>
    <t>analisavam</t>
  </si>
  <si>
    <t>cobaias</t>
  </si>
  <si>
    <t>collect</t>
  </si>
  <si>
    <t>samples</t>
  </si>
  <si>
    <t>convective</t>
  </si>
  <si>
    <t>transport</t>
  </si>
  <si>
    <t>coradas</t>
  </si>
  <si>
    <t>lapidáveis</t>
  </si>
  <si>
    <t>corrigido</t>
  </si>
  <si>
    <t>reajustando</t>
  </si>
  <si>
    <t>corrigindo-os</t>
  </si>
  <si>
    <t>cottonseeds</t>
  </si>
  <si>
    <t>ðconforme</t>
  </si>
  <si>
    <t>ðnas</t>
  </si>
  <si>
    <t>ehð</t>
  </si>
  <si>
    <t>desinvestimentos</t>
  </si>
  <si>
    <t>providencial</t>
  </si>
  <si>
    <t>deva</t>
  </si>
  <si>
    <t>sarma</t>
  </si>
  <si>
    <t>deveres</t>
  </si>
  <si>
    <t>fiduciários</t>
  </si>
  <si>
    <t>discretizadas</t>
  </si>
  <si>
    <t>notempo</t>
  </si>
  <si>
    <t>distillate</t>
  </si>
  <si>
    <t>t</t>
  </si>
  <si>
    <t>doravante</t>
  </si>
  <si>
    <t>denominas</t>
  </si>
  <si>
    <t>dro</t>
  </si>
  <si>
    <t>ga</t>
  </si>
  <si>
    <t>autoclaving</t>
  </si>
  <si>
    <t>periods</t>
  </si>
  <si>
    <t>prenatal</t>
  </si>
  <si>
    <t>acrescentava</t>
  </si>
  <si>
    <t>anne</t>
  </si>
  <si>
    <t>empreendedorismo</t>
  </si>
  <si>
    <t>colocam-se</t>
  </si>
  <si>
    <t>encontra-lo</t>
  </si>
  <si>
    <t>realiza-se</t>
  </si>
  <si>
    <t>encontravam</t>
  </si>
  <si>
    <t>criopreservadas</t>
  </si>
  <si>
    <t>esteroides</t>
  </si>
  <si>
    <t>nao</t>
  </si>
  <si>
    <t>exc=</t>
  </si>
  <si>
    <t>fachadas</t>
  </si>
  <si>
    <t>longitudinais16</t>
  </si>
  <si>
    <t>falsas</t>
  </si>
  <si>
    <t>caseiras</t>
  </si>
  <si>
    <t>lampreia</t>
  </si>
  <si>
    <t>fenomenologia</t>
  </si>
  <si>
    <t>heideggeriana</t>
  </si>
  <si>
    <t>flasks</t>
  </si>
  <si>
    <t>formulado</t>
  </si>
  <si>
    <t>variacionalmente</t>
  </si>
  <si>
    <t>framework</t>
  </si>
  <si>
    <t>agreement</t>
  </si>
  <si>
    <t>fuhwdgrv</t>
  </si>
  <si>
    <t>gr</t>
  </si>
  <si>
    <t>gleydson</t>
  </si>
  <si>
    <t>goma</t>
  </si>
  <si>
    <t>xantana</t>
  </si>
  <si>
    <t>grounded</t>
  </si>
  <si>
    <t>happens</t>
  </si>
  <si>
    <t>hegemônica</t>
  </si>
  <si>
    <t>personifica-se</t>
  </si>
  <si>
    <t>hepatocyte</t>
  </si>
  <si>
    <t>herbicidas</t>
  </si>
  <si>
    <t>dinitroanilinas</t>
  </si>
  <si>
    <t>h-ésima</t>
  </si>
  <si>
    <t>replicata</t>
  </si>
  <si>
    <t>hi-volume</t>
  </si>
  <si>
    <t>mogeneizados</t>
  </si>
  <si>
    <t>identifies</t>
  </si>
  <si>
    <t>immediately</t>
  </si>
  <si>
    <t>imperial</t>
  </si>
  <si>
    <t>coadunava-se</t>
  </si>
  <si>
    <t>orienta-se</t>
  </si>
  <si>
    <t>incorrect</t>
  </si>
  <si>
    <t>measurement</t>
  </si>
  <si>
    <t>incrustações</t>
  </si>
  <si>
    <t>radioativas</t>
  </si>
  <si>
    <t>jaqueta</t>
  </si>
  <si>
    <t>termostatizada</t>
  </si>
  <si>
    <t>jcpds</t>
  </si>
  <si>
    <t>05-0602</t>
  </si>
  <si>
    <t>26-1144</t>
  </si>
  <si>
    <t>48-0367</t>
  </si>
  <si>
    <t>78-0423</t>
  </si>
  <si>
    <t>78-0552</t>
  </si>
  <si>
    <t>86-1668</t>
  </si>
  <si>
    <t>venture</t>
  </si>
  <si>
    <t>ventures</t>
  </si>
  <si>
    <t>jornais</t>
  </si>
  <si>
    <t>adoraram</t>
  </si>
  <si>
    <t>l_x0019_</t>
  </si>
  <si>
    <t>irak</t>
  </si>
  <si>
    <t>vov</t>
  </si>
  <si>
    <t>laranjeiras-sergipe</t>
  </si>
  <si>
    <t>coloca-se</t>
  </si>
  <si>
    <t>parentais</t>
  </si>
  <si>
    <t>low-boiling</t>
  </si>
  <si>
    <t>farland</t>
  </si>
  <si>
    <t>square</t>
  </si>
  <si>
    <t>meristemos</t>
  </si>
  <si>
    <t>metabolite</t>
  </si>
  <si>
    <t>mica</t>
  </si>
  <si>
    <t>apf-301</t>
  </si>
  <si>
    <t>middle-range</t>
  </si>
  <si>
    <t>miguel</t>
  </si>
  <si>
    <t>otero</t>
  </si>
  <si>
    <t>reale</t>
  </si>
  <si>
    <t>mise</t>
  </si>
  <si>
    <t>naturaes</t>
  </si>
  <si>
    <t>chamam</t>
  </si>
  <si>
    <t>nelas</t>
  </si>
  <si>
    <t>avistam-se</t>
  </si>
  <si>
    <t>carregar-se</t>
  </si>
  <si>
    <t>nio-mgo</t>
  </si>
  <si>
    <t>solid</t>
  </si>
  <si>
    <t>noise</t>
  </si>
  <si>
    <t>brien</t>
  </si>
  <si>
    <t>odds</t>
  </si>
  <si>
    <t>ouvre</t>
  </si>
  <si>
    <t>panes</t>
  </si>
  <si>
    <t>enfrentadas</t>
  </si>
  <si>
    <t>99-12</t>
  </si>
  <si>
    <t>aims</t>
  </si>
  <si>
    <t>spe-36724</t>
  </si>
  <si>
    <t>perímetro</t>
  </si>
  <si>
    <t>~131</t>
  </si>
  <si>
    <t>irrigado</t>
  </si>
  <si>
    <t>peritos</t>
  </si>
  <si>
    <t>criminais</t>
  </si>
  <si>
    <t>phu</t>
  </si>
  <si>
    <t>phytosanitary</t>
  </si>
  <si>
    <t>poço</t>
  </si>
  <si>
    <t>esperto</t>
  </si>
  <si>
    <t>producing</t>
  </si>
  <si>
    <t>quí</t>
  </si>
  <si>
    <t>urine</t>
  </si>
  <si>
    <t>rather</t>
  </si>
  <si>
    <t>distorter</t>
  </si>
  <si>
    <t>referenciadas</t>
  </si>
  <si>
    <t>resistor</t>
  </si>
  <si>
    <t>5øeüg</t>
  </si>
  <si>
    <t>respondentes-chave</t>
  </si>
  <si>
    <t>sae</t>
  </si>
  <si>
    <t>10w-30</t>
  </si>
  <si>
    <t>25w-50</t>
  </si>
  <si>
    <t>international123</t>
  </si>
  <si>
    <t>sagrado</t>
  </si>
  <si>
    <t>coração</t>
  </si>
  <si>
    <t>sal-gema</t>
  </si>
  <si>
    <t>desvendada</t>
  </si>
  <si>
    <t>sapogeninas</t>
  </si>
  <si>
    <t>separation</t>
  </si>
  <si>
    <t>apoiado</t>
  </si>
  <si>
    <t>maduros</t>
  </si>
  <si>
    <t>shear-stress</t>
  </si>
  <si>
    <t>aldrich®</t>
  </si>
  <si>
    <t>signal-to-noise</t>
  </si>
  <si>
    <t>silica/alumina</t>
  </si>
  <si>
    <t>silícicos</t>
  </si>
  <si>
    <t>slip</t>
  </si>
  <si>
    <t>phase-extracted</t>
  </si>
  <si>
    <t>solute</t>
  </si>
  <si>
    <t>solvente-soja</t>
  </si>
  <si>
    <t>processada</t>
  </si>
  <si>
    <t>dedicaram-se</t>
  </si>
  <si>
    <t>stored</t>
  </si>
  <si>
    <t>students</t>
  </si>
  <si>
    <t>workshop</t>
  </si>
  <si>
    <t>sub-ambientes</t>
  </si>
  <si>
    <t>subtipo</t>
  </si>
  <si>
    <t>b2</t>
  </si>
  <si>
    <t>sugar</t>
  </si>
  <si>
    <t>sun</t>
  </si>
  <si>
    <t>microsystems</t>
  </si>
  <si>
    <t>hoff</t>
  </si>
  <si>
    <t>talk</t>
  </si>
  <si>
    <t>suidar-se</t>
  </si>
  <si>
    <t>selvagem</t>
  </si>
  <si>
    <t>doubled</t>
  </si>
  <si>
    <t>thinner</t>
  </si>
  <si>
    <t>thirty-eighth</t>
  </si>
  <si>
    <t>torna-los</t>
  </si>
  <si>
    <t>inviáveis</t>
  </si>
  <si>
    <t>triangle</t>
  </si>
  <si>
    <t>park</t>
  </si>
  <si>
    <t>tukey</t>
  </si>
  <si>
    <t>hsd</t>
  </si>
  <si>
    <t>undergoing</t>
  </si>
  <si>
    <t>usb</t>
  </si>
  <si>
    <t>van_x0019_</t>
  </si>
  <si>
    <t>white</t>
  </si>
  <si>
    <t>infocom</t>
  </si>
  <si>
    <t>xtools</t>
  </si>
  <si>
    <t>pro</t>
  </si>
  <si>
    <t>tamar/</t>
  </si>
  <si>
    <t>icmbio-es</t>
  </si>
  <si>
    <t>beam</t>
  </si>
  <si>
    <t>splitter</t>
  </si>
  <si>
    <t>tan</t>
  </si>
  <si>
    <t>¥</t>
  </si>
  <si>
    <t>®</t>
  </si>
  <si>
    <t>biomerieux</t>
  </si>
  <si>
    <t>mg/dl</t>
  </si>
  <si>
    <t>100/</t>
  </si>
  <si>
    <t>km2</t>
  </si>
  <si>
    <t>168_x0013_</t>
  </si>
  <si>
    <t>1-analisador</t>
  </si>
  <si>
    <t>monoquadrupolar</t>
  </si>
  <si>
    <t>20y</t>
  </si>
  <si>
    <t>g/ml</t>
  </si>
  <si>
    <t>260/280</t>
  </si>
  <si>
    <t>·_x0003_m</t>
  </si>
  <si>
    <t>27=128</t>
  </si>
  <si>
    <t>3_x0013_</t>
  </si>
  <si>
    <t>40y</t>
  </si>
  <si>
    <t>50wx8-100®</t>
  </si>
  <si>
    <t>protônica</t>
  </si>
  <si>
    <t>w</t>
  </si>
  <si>
    <t>candidata</t>
  </si>
  <si>
    <t>l/s</t>
  </si>
  <si>
    <t>90_x0013_</t>
  </si>
  <si>
    <t>acessadas</t>
  </si>
  <si>
    <t>gratuitamente</t>
  </si>
  <si>
    <t>acionista</t>
  </si>
  <si>
    <t>sentado</t>
  </si>
  <si>
    <t>afastem</t>
  </si>
  <si>
    <t>acemoglu</t>
  </si>
  <si>
    <t>afrenta</t>
  </si>
  <si>
    <t>cv-1</t>
  </si>
  <si>
    <t>kafir</t>
  </si>
  <si>
    <t>ahora</t>
  </si>
  <si>
    <t>creo</t>
  </si>
  <si>
    <t>fortulan</t>
  </si>
  <si>
    <t>pasqualine</t>
  </si>
  <si>
    <t>pasqualini</t>
  </si>
  <si>
    <t>algebraic</t>
  </si>
  <si>
    <t>almuerzo</t>
  </si>
  <si>
    <t>cotidiano</t>
  </si>
  <si>
    <t>alvará</t>
  </si>
  <si>
    <t>concedido</t>
  </si>
  <si>
    <t>analítia</t>
  </si>
  <si>
    <t>validada</t>
  </si>
  <si>
    <t>apertadas</t>
  </si>
  <si>
    <t>perpendiculares</t>
  </si>
  <si>
    <t>apprehension</t>
  </si>
  <si>
    <t>aracaju-se</t>
  </si>
  <si>
    <t>agua</t>
  </si>
  <si>
    <t>aristocracia</t>
  </si>
  <si>
    <t>latifundiária</t>
  </si>
  <si>
    <t>feudais</t>
  </si>
  <si>
    <t>axissimétricas</t>
  </si>
  <si>
    <t>abruptas</t>
  </si>
  <si>
    <t>â_x0003_yk*vcl</t>
  </si>
  <si>
    <t>subtração</t>
  </si>
  <si>
    <t>banha</t>
  </si>
  <si>
    <t>suína</t>
  </si>
  <si>
    <t>bcr</t>
  </si>
  <si>
    <t>biocombustíveis-anp</t>
  </si>
  <si>
    <t>possuí</t>
  </si>
  <si>
    <t>boston</t>
  </si>
  <si>
    <t>bras</t>
  </si>
  <si>
    <t>óticas</t>
  </si>
  <si>
    <t>márcio</t>
  </si>
  <si>
    <t>bruno</t>
  </si>
  <si>
    <t>calzavara</t>
  </si>
  <si>
    <t>tomé</t>
  </si>
  <si>
    <t>cartucho</t>
  </si>
  <si>
    <t>stractax</t>
  </si>
  <si>
    <t>catecolaminas</t>
  </si>
  <si>
    <t>cause</t>
  </si>
  <si>
    <t>annoyance</t>
  </si>
  <si>
    <t>exacerbada</t>
  </si>
  <si>
    <t>chanceler</t>
  </si>
  <si>
    <t>ramiro</t>
  </si>
  <si>
    <t>chapas</t>
  </si>
  <si>
    <t>estanhadas</t>
  </si>
  <si>
    <t>check</t>
  </si>
  <si>
    <t>list</t>
  </si>
  <si>
    <t>lists</t>
  </si>
  <si>
    <t>cidadão</t>
  </si>
  <si>
    <t>aprecia</t>
  </si>
  <si>
    <t>rotatória</t>
  </si>
  <si>
    <t>clase</t>
  </si>
  <si>
    <t>media</t>
  </si>
  <si>
    <t>coalizão</t>
  </si>
  <si>
    <t>boliviano-argentina</t>
  </si>
  <si>
    <t>contáveis</t>
  </si>
  <si>
    <t>coletora</t>
  </si>
  <si>
    <t>sbarra</t>
  </si>
  <si>
    <t>coligação</t>
  </si>
  <si>
    <t>balcânica</t>
  </si>
  <si>
    <t>collecting</t>
  </si>
  <si>
    <t>como</t>
  </si>
  <si>
    <t>viabilizá-la</t>
  </si>
  <si>
    <t>complexed-linked</t>
  </si>
  <si>
    <t>heat</t>
  </si>
  <si>
    <t>concerning</t>
  </si>
  <si>
    <t>limits</t>
  </si>
  <si>
    <t>considerable</t>
  </si>
  <si>
    <t>knowledge</t>
  </si>
  <si>
    <t>petrobrás-petrogal</t>
  </si>
  <si>
    <t>consultivo</t>
  </si>
  <si>
    <t>deliberativo</t>
  </si>
  <si>
    <t>contencioso</t>
  </si>
  <si>
    <t>jurídico</t>
  </si>
  <si>
    <t>copper-induced</t>
  </si>
  <si>
    <t>custoso</t>
  </si>
  <si>
    <t>energeticamente</t>
  </si>
  <si>
    <t>daron</t>
  </si>
  <si>
    <t>decide</t>
  </si>
  <si>
    <t>aceitá-lo</t>
  </si>
  <si>
    <t>sands</t>
  </si>
  <si>
    <t>deglosar</t>
  </si>
  <si>
    <t>desfavorecimento</t>
  </si>
  <si>
    <t>nasfiguras</t>
  </si>
  <si>
    <t>dialeto</t>
  </si>
  <si>
    <t>dilma</t>
  </si>
  <si>
    <t>roussef</t>
  </si>
  <si>
    <t>rousseff-pt</t>
  </si>
  <si>
    <t>diol</t>
  </si>
  <si>
    <t>disjuntor</t>
  </si>
  <si>
    <t>disperso</t>
  </si>
  <si>
    <t>potency</t>
  </si>
  <si>
    <t>divergente</t>
  </si>
  <si>
    <t>sectors</t>
  </si>
  <si>
    <t>dois-quatro</t>
  </si>
  <si>
    <t>intercepta</t>
  </si>
  <si>
    <t>doppler</t>
  </si>
  <si>
    <t>vibrometer</t>
  </si>
  <si>
    <t>east</t>
  </si>
  <si>
    <t>asia</t>
  </si>
  <si>
    <t>egípcio</t>
  </si>
  <si>
    <t>anuar</t>
  </si>
  <si>
    <t>envejecerá</t>
  </si>
  <si>
    <t>tendrá</t>
  </si>
  <si>
    <t>force</t>
  </si>
  <si>
    <t>enfrentou</t>
  </si>
  <si>
    <t>reveses</t>
  </si>
  <si>
    <t>enlace</t>
  </si>
  <si>
    <t>especi_x0001_ûca</t>
  </si>
  <si>
    <t>entrevistador</t>
  </si>
  <si>
    <t>intervém</t>
  </si>
  <si>
    <t>ernst</t>
  </si>
  <si>
    <t>ruska</t>
  </si>
  <si>
    <t>escova</t>
  </si>
  <si>
    <t>escritura</t>
  </si>
  <si>
    <t>bíblica</t>
  </si>
  <si>
    <t>cargado</t>
  </si>
  <si>
    <t>viejo</t>
  </si>
  <si>
    <t>espaçadas</t>
  </si>
  <si>
    <t>logaritmicamente</t>
  </si>
  <si>
    <t>espalda</t>
  </si>
  <si>
    <t>firme</t>
  </si>
  <si>
    <t>acedeu</t>
  </si>
  <si>
    <t>estrategicamente</t>
  </si>
  <si>
    <t>aquartelada</t>
  </si>
  <si>
    <t>estrela</t>
  </si>
  <si>
    <t>subscrita</t>
  </si>
  <si>
    <t>evaluated</t>
  </si>
  <si>
    <t>biometric</t>
  </si>
  <si>
    <t>morphoagronomical</t>
  </si>
  <si>
    <t>extensos</t>
  </si>
  <si>
    <t>costões</t>
  </si>
  <si>
    <t>faltas</t>
  </si>
  <si>
    <t>pueden</t>
  </si>
  <si>
    <t>feldspato</t>
  </si>
  <si>
    <t>potássico</t>
  </si>
  <si>
    <t>ferrovia</t>
  </si>
  <si>
    <t>bagdá-akashat</t>
  </si>
  <si>
    <t>bagdá-anatólia</t>
  </si>
  <si>
    <t>centro-atlântica</t>
  </si>
  <si>
    <t>transnordestina</t>
  </si>
  <si>
    <t>forenses</t>
  </si>
  <si>
    <t>não-destrutivas</t>
  </si>
  <si>
    <t>fourteen</t>
  </si>
  <si>
    <t>recaísse</t>
  </si>
  <si>
    <t>geofísicas</t>
  </si>
  <si>
    <t>indiretas</t>
  </si>
  <si>
    <t>colhidas</t>
  </si>
  <si>
    <t>around</t>
  </si>
  <si>
    <t>glicosídeo</t>
  </si>
  <si>
    <t>hidrolases</t>
  </si>
  <si>
    <t>grado</t>
  </si>
  <si>
    <t>traçar</t>
  </si>
  <si>
    <t>greve</t>
  </si>
  <si>
    <t>recrudesceu</t>
  </si>
  <si>
    <t>grupamento</t>
  </si>
  <si>
    <t>heme</t>
  </si>
  <si>
    <t>guerrilheiros</t>
  </si>
  <si>
    <t>sandinistas</t>
  </si>
  <si>
    <t>tamils</t>
  </si>
  <si>
    <t>conduction</t>
  </si>
  <si>
    <t>shock</t>
  </si>
  <si>
    <t>hemagglutinin</t>
  </si>
  <si>
    <t>herding</t>
  </si>
  <si>
    <t>hidden</t>
  </si>
  <si>
    <t>holonics</t>
  </si>
  <si>
    <t>iirsa</t>
  </si>
  <si>
    <t>sagrava</t>
  </si>
  <si>
    <t>esteroquímico</t>
  </si>
  <si>
    <t>implicitamente</t>
  </si>
  <si>
    <t>desafiadores</t>
  </si>
  <si>
    <t>incompatibilidade</t>
  </si>
  <si>
    <t>humano-sistema</t>
  </si>
  <si>
    <t>ingresos</t>
  </si>
  <si>
    <t>fiscales</t>
  </si>
  <si>
    <t>inner</t>
  </si>
  <si>
    <t>shelf</t>
  </si>
  <si>
    <t>inovar-se</t>
  </si>
  <si>
    <t>cfw-09</t>
  </si>
  <si>
    <t>japonesa</t>
  </si>
  <si>
    <t>teikoku</t>
  </si>
  <si>
    <t>julio</t>
  </si>
  <si>
    <t>carasales</t>
  </si>
  <si>
    <t>jurassic</t>
  </si>
  <si>
    <t>l-02</t>
  </si>
  <si>
    <t>caused</t>
  </si>
  <si>
    <t>leaf</t>
  </si>
  <si>
    <t>explants</t>
  </si>
  <si>
    <t>lipídio</t>
  </si>
  <si>
    <t>insaturado</t>
  </si>
  <si>
    <t>macartan</t>
  </si>
  <si>
    <t>humphreys</t>
  </si>
  <si>
    <t>manifesta</t>
  </si>
  <si>
    <t>estereótipos</t>
  </si>
  <si>
    <t>manifestassem</t>
  </si>
  <si>
    <t>pedindo</t>
  </si>
  <si>
    <t>mao</t>
  </si>
  <si>
    <t>tse</t>
  </si>
  <si>
    <t>maranhenses</t>
  </si>
  <si>
    <t>usou</t>
  </si>
  <si>
    <t>marlin</t>
  </si>
  <si>
    <t>arrematou</t>
  </si>
  <si>
    <t>ciliar</t>
  </si>
  <si>
    <t>limit</t>
  </si>
  <si>
    <t>melhorados</t>
  </si>
  <si>
    <t>controlando-se</t>
  </si>
  <si>
    <t>mesoporosos</t>
  </si>
  <si>
    <t>impregnados</t>
  </si>
  <si>
    <t>mesopotamia</t>
  </si>
  <si>
    <t>microfilament-disrupting</t>
  </si>
  <si>
    <t>mitos</t>
  </si>
  <si>
    <t>institucionalizadores</t>
  </si>
  <si>
    <t>larvae</t>
  </si>
  <si>
    <t>multidimensional</t>
  </si>
  <si>
    <t>offline</t>
  </si>
  <si>
    <t>myrna</t>
  </si>
  <si>
    <t>santiago</t>
  </si>
  <si>
    <t>nabucodonosor</t>
  </si>
  <si>
    <t>negligible</t>
  </si>
  <si>
    <t>neivaldo</t>
  </si>
  <si>
    <t>r-</t>
  </si>
  <si>
    <t>nicotinamida</t>
  </si>
  <si>
    <t>adenina</t>
  </si>
  <si>
    <t>srf</t>
  </si>
  <si>
    <t>_x0001_ûnito</t>
  </si>
  <si>
    <t>latinvest</t>
  </si>
  <si>
    <t>trasnport</t>
  </si>
  <si>
    <t>optically</t>
  </si>
  <si>
    <t>órbita</t>
  </si>
  <si>
    <t>5øfü111</t>
  </si>
  <si>
    <t>orientativas</t>
  </si>
  <si>
    <t>fundamentado</t>
  </si>
  <si>
    <t>ortodoxas</t>
  </si>
  <si>
    <t>neoliberais</t>
  </si>
  <si>
    <t>osbat</t>
  </si>
  <si>
    <t>bombeava</t>
  </si>
  <si>
    <t>oscilem</t>
  </si>
  <si>
    <t>regularmente</t>
  </si>
  <si>
    <t>osirak</t>
  </si>
  <si>
    <t>entraria</t>
  </si>
  <si>
    <t>necessities</t>
  </si>
  <si>
    <t>triterpenoids</t>
  </si>
  <si>
    <t>lutava</t>
  </si>
  <si>
    <t>outow</t>
  </si>
  <si>
    <t>ã_x0003_out_x0002_ûow</t>
  </si>
  <si>
    <t>perma</t>
  </si>
  <si>
    <t>permanecerem</t>
  </si>
  <si>
    <t>parados</t>
  </si>
  <si>
    <t>permissible</t>
  </si>
  <si>
    <t>poliangular</t>
  </si>
  <si>
    <t>despóticas</t>
  </si>
  <si>
    <t>pretensa</t>
  </si>
  <si>
    <t>harmonia</t>
  </si>
  <si>
    <t>pré-tratamentos</t>
  </si>
  <si>
    <t>modificarem</t>
  </si>
  <si>
    <t>profissões</t>
  </si>
  <si>
    <t>confiem</t>
  </si>
  <si>
    <t>protect</t>
  </si>
  <si>
    <t>nitrotyrosine</t>
  </si>
  <si>
    <t>cyanohydrins</t>
  </si>
  <si>
    <t>qm</t>
  </si>
  <si>
    <t>radio</t>
  </si>
  <si>
    <t>anuncia</t>
  </si>
  <si>
    <t>raso</t>
  </si>
  <si>
    <t>plataformal</t>
  </si>
  <si>
    <t>recozimento</t>
  </si>
  <si>
    <t>aquecer</t>
  </si>
  <si>
    <t>reduto</t>
  </si>
  <si>
    <t>geopolítico</t>
  </si>
  <si>
    <t>reduzirem-se</t>
  </si>
  <si>
    <t>jx</t>
  </si>
  <si>
    <t>refeita</t>
  </si>
  <si>
    <t>inserindo</t>
  </si>
  <si>
    <t>creditada</t>
  </si>
  <si>
    <t>desrespeitada</t>
  </si>
  <si>
    <t>reina</t>
  </si>
  <si>
    <t>rejeito</t>
  </si>
  <si>
    <t>improvisadas</t>
  </si>
  <si>
    <t>nais</t>
  </si>
  <si>
    <t>reportagens</t>
  </si>
  <si>
    <t>jornalísticas</t>
  </si>
  <si>
    <t>represas</t>
  </si>
  <si>
    <t>jaguari/jacareí</t>
  </si>
  <si>
    <t>roughness</t>
  </si>
  <si>
    <t>rsasf</t>
  </si>
  <si>
    <t>adiciona</t>
  </si>
  <si>
    <t>rui</t>
  </si>
  <si>
    <t>04a</t>
  </si>
  <si>
    <t>sabidamente</t>
  </si>
  <si>
    <t>seasonal</t>
  </si>
  <si>
    <t>variations</t>
  </si>
  <si>
    <t>senhores</t>
  </si>
  <si>
    <t>wulff</t>
  </si>
  <si>
    <t>sermos</t>
  </si>
  <si>
    <t>autossuficiente</t>
  </si>
  <si>
    <t>shale</t>
  </si>
  <si>
    <t>breaks</t>
  </si>
  <si>
    <t>benefit</t>
  </si>
  <si>
    <t>si</t>
  </si>
  <si>
    <t>siempre</t>
  </si>
  <si>
    <t>complacerme</t>
  </si>
  <si>
    <t>simplificam</t>
  </si>
  <si>
    <t>enormemente</t>
  </si>
  <si>
    <t>cruzavam</t>
  </si>
  <si>
    <t>sterol</t>
  </si>
  <si>
    <t>ratios</t>
  </si>
  <si>
    <t>relevant</t>
  </si>
  <si>
    <t>sub-lethal</t>
  </si>
  <si>
    <t>submissão</t>
  </si>
  <si>
    <t>obstinada</t>
  </si>
  <si>
    <t>adbul</t>
  </si>
  <si>
    <t>suniso</t>
  </si>
  <si>
    <t>1gs</t>
  </si>
  <si>
    <t>suprimem</t>
  </si>
  <si>
    <t>vastas</t>
  </si>
  <si>
    <t>anchas</t>
  </si>
  <si>
    <t>cálido</t>
  </si>
  <si>
    <t>tax-collecting</t>
  </si>
  <si>
    <t>tentou</t>
  </si>
  <si>
    <t>desarticular</t>
  </si>
  <si>
    <t>locar</t>
  </si>
  <si>
    <t>titroline</t>
  </si>
  <si>
    <t>kf</t>
  </si>
  <si>
    <t>1670k</t>
  </si>
  <si>
    <t>topografia</t>
  </si>
  <si>
    <t>acidentada</t>
  </si>
  <si>
    <t>colinosa</t>
  </si>
  <si>
    <t>topologicamente</t>
  </si>
  <si>
    <t>compactas</t>
  </si>
  <si>
    <t>torso</t>
  </si>
  <si>
    <t>delgado</t>
  </si>
  <si>
    <t>trans</t>
  </si>
  <si>
    <t>versal</t>
  </si>
  <si>
    <t>traria</t>
  </si>
  <si>
    <t>aparelhada</t>
  </si>
  <si>
    <t>desconfortáveis</t>
  </si>
  <si>
    <t>travelling</t>
  </si>
  <si>
    <t>trio</t>
  </si>
  <si>
    <t>liderado</t>
  </si>
  <si>
    <t>une</t>
  </si>
  <si>
    <t>nouvelle</t>
  </si>
  <si>
    <t>unstained</t>
  </si>
  <si>
    <t>ut</t>
  </si>
  <si>
    <t>ura</t>
  </si>
  <si>
    <t>utilizariam</t>
  </si>
  <si>
    <t>valor-capital</t>
  </si>
  <si>
    <t>despendido</t>
  </si>
  <si>
    <t>regularizadoras</t>
  </si>
  <si>
    <t>vibracionalmente</t>
  </si>
  <si>
    <t>excitada</t>
  </si>
  <si>
    <t>assurance</t>
  </si>
  <si>
    <t>willamy</t>
  </si>
  <si>
    <t>miranda</t>
  </si>
  <si>
    <t>wracked</t>
  </si>
  <si>
    <t>xenobiontes</t>
  </si>
  <si>
    <t>márcia</t>
  </si>
  <si>
    <t>yield</t>
  </si>
  <si>
    <t>ceiling</t>
  </si>
  <si>
    <t>zapatos</t>
  </si>
  <si>
    <t>demasiado</t>
  </si>
  <si>
    <t>irmandade</t>
  </si>
  <si>
    <t>muçulmana</t>
  </si>
  <si>
    <t>carcinoma</t>
  </si>
  <si>
    <t>hepatocelular</t>
  </si>
  <si>
    <t>features</t>
  </si>
  <si>
    <t>inflamatório</t>
  </si>
  <si>
    <t>crônico</t>
  </si>
  <si>
    <t>analyser</t>
  </si>
  <si>
    <t>insights</t>
  </si>
  <si>
    <t>manâevilla</t>
  </si>
  <si>
    <t>illustvis</t>
  </si>
  <si>
    <t>max=</t>
  </si>
  <si>
    <t>olympic</t>
  </si>
  <si>
    <t>praguicidas</t>
  </si>
  <si>
    <t>organofosforados</t>
  </si>
  <si>
    <t>cristãs</t>
  </si>
  <si>
    <t>subfamília</t>
  </si>
  <si>
    <t>cyp1a</t>
  </si>
  <si>
    <t>vesícula</t>
  </si>
  <si>
    <t>biliar</t>
  </si>
  <si>
    <t>yellow</t>
  </si>
  <si>
    <t>cake</t>
  </si>
  <si>
    <t>buenos</t>
  </si>
  <si>
    <t>aires</t>
  </si>
  <si>
    <t>gamma-al2o3</t>
  </si>
  <si>
    <t>layers</t>
  </si>
  <si>
    <t>ids</t>
  </si>
  <si>
    <t>índias</t>
  </si>
  <si>
    <t>orientais</t>
  </si>
  <si>
    <t>metilmetano</t>
  </si>
  <si>
    <t>sulfonato</t>
  </si>
  <si>
    <t>permanent</t>
  </si>
  <si>
    <t>sovereignty</t>
  </si>
  <si>
    <t>saccharomyces</t>
  </si>
  <si>
    <t>cerevisiae</t>
  </si>
  <si>
    <t>_x0015_</t>
  </si>
  <si>
    <t>b-_x0016_</t>
  </si>
  <si>
    <t>biodiesel_x0016_</t>
  </si>
  <si>
    <t>bruto_x0016_</t>
  </si>
  <si>
    <t>fotossíntese_x0016_</t>
  </si>
  <si>
    <t>resin-_x0015_</t>
  </si>
  <si>
    <t>resin+_x0016_</t>
  </si>
  <si>
    <t>*æ_x0002_</t>
  </si>
  <si>
    <t>cf</t>
  </si>
  <si>
    <t>-r</t>
  </si>
  <si>
    <t>2·_x0003_/</t>
  </si>
  <si>
    <t>_x0002_</t>
  </si>
  <si>
    <t>pressionarão</t>
  </si>
  <si>
    <t>2i</t>
  </si>
  <si>
    <t>3=</t>
  </si>
  <si>
    <t>arraial</t>
  </si>
  <si>
    <t>5-burocracias</t>
  </si>
  <si>
    <t>ineficientes</t>
  </si>
  <si>
    <t>5ø\ü</t>
  </si>
  <si>
    <t>5øcü5ørü5ø_ü5øqü5ønü</t>
  </si>
  <si>
    <t>5øcü5ønü5ø</t>
  </si>
  <si>
    <t>5øtü5øvü5ø_ü5ø\ü</t>
  </si>
  <si>
    <t>devolvendo</t>
  </si>
  <si>
    <t>ã_x0003_-drops</t>
  </si>
  <si>
    <t>circumnucleares</t>
  </si>
  <si>
    <t>circum-nucleares</t>
  </si>
  <si>
    <t>alpagartas</t>
  </si>
  <si>
    <t>amostrais</t>
  </si>
  <si>
    <t>ajustam-se</t>
  </si>
  <si>
    <t>s4-6anéis</t>
  </si>
  <si>
    <t>annihilation</t>
  </si>
  <si>
    <t>aparecida</t>
  </si>
  <si>
    <t>marin-morales¹</t>
  </si>
  <si>
    <t>marin-morales1*</t>
  </si>
  <si>
    <t>apreciação</t>
  </si>
  <si>
    <t>injustificada</t>
  </si>
  <si>
    <t>montemorilonita</t>
  </si>
  <si>
    <t>assimptoticamente</t>
  </si>
  <si>
    <t>exponencialmente</t>
  </si>
  <si>
    <t>aterrado</t>
  </si>
  <si>
    <t>eletricamente</t>
  </si>
  <si>
    <t>balay</t>
  </si>
  <si>
    <t>ei</t>
  </si>
  <si>
    <t>base-10</t>
  </si>
  <si>
    <t>trocas/h</t>
  </si>
  <si>
    <t>base-100</t>
  </si>
  <si>
    <t>base-200</t>
  </si>
  <si>
    <t>base-25</t>
  </si>
  <si>
    <t>base-50</t>
  </si>
  <si>
    <t>benthic</t>
  </si>
  <si>
    <t>organisms</t>
  </si>
  <si>
    <t>bentonita</t>
  </si>
  <si>
    <t>organofílica</t>
  </si>
  <si>
    <t>bernard</t>
  </si>
  <si>
    <t>anson</t>
  </si>
  <si>
    <t>manin</t>
  </si>
  <si>
    <t>mommer</t>
  </si>
  <si>
    <t>taverne</t>
  </si>
  <si>
    <t>black</t>
  </si>
  <si>
    <t>concentrate</t>
  </si>
  <si>
    <t>mould</t>
  </si>
  <si>
    <t>bod</t>
  </si>
  <si>
    <t>nutrient</t>
  </si>
  <si>
    <t>trak</t>
  </si>
  <si>
    <t>bra</t>
  </si>
  <si>
    <t>dicinina</t>
  </si>
  <si>
    <t>c/5</t>
  </si>
  <si>
    <t>uj</t>
  </si>
  <si>
    <t>cabelo</t>
  </si>
  <si>
    <t>abundantemente</t>
  </si>
  <si>
    <t>women</t>
  </si>
  <si>
    <t>canalizadas</t>
  </si>
  <si>
    <t>suavizam</t>
  </si>
  <si>
    <t>pcow</t>
  </si>
  <si>
    <t>fluoradas</t>
  </si>
  <si>
    <t>carregar</t>
  </si>
  <si>
    <t>superficialmente</t>
  </si>
  <si>
    <t>cell-based</t>
  </si>
  <si>
    <t>bioassays</t>
  </si>
  <si>
    <t>cell-mediated</t>
  </si>
  <si>
    <t>cytotoxicity</t>
  </si>
  <si>
    <t>centre</t>
  </si>
  <si>
    <t>approximately</t>
  </si>
  <si>
    <t>cerimônias</t>
  </si>
  <si>
    <t>tribais</t>
  </si>
  <si>
    <t>chaco</t>
  </si>
  <si>
    <t>boreal</t>
  </si>
  <si>
    <t>che</t>
  </si>
  <si>
    <t>06b</t>
  </si>
  <si>
    <t>guevara</t>
  </si>
  <si>
    <t>classicar</t>
  </si>
  <si>
    <t>heterolithic</t>
  </si>
  <si>
    <t>condecorava</t>
  </si>
  <si>
    <t>inharé</t>
  </si>
  <si>
    <t>soriedem*</t>
  </si>
  <si>
    <t>contaminant-stimulated</t>
  </si>
  <si>
    <t>contaminat-stimulated</t>
  </si>
  <si>
    <t>copolímero</t>
  </si>
  <si>
    <t>estireno/divinilbenzeno</t>
  </si>
  <si>
    <t>eteno-propeno</t>
  </si>
  <si>
    <t>polistireno-divinilbenzeno</t>
  </si>
  <si>
    <t>coral</t>
  </si>
  <si>
    <t>vozes</t>
  </si>
  <si>
    <t>culex</t>
  </si>
  <si>
    <t>pipens</t>
  </si>
  <si>
    <t>pipiens</t>
  </si>
  <si>
    <t>quinquefasciatus</t>
  </si>
  <si>
    <t>apagada</t>
  </si>
  <si>
    <t>residido</t>
  </si>
  <si>
    <t>detransesterificação</t>
  </si>
  <si>
    <t>alcalina</t>
  </si>
  <si>
    <t>dg</t>
  </si>
  <si>
    <t>atravesse</t>
  </si>
  <si>
    <t>dt3</t>
  </si>
  <si>
    <t>localization</t>
  </si>
  <si>
    <t>eleazar</t>
  </si>
  <si>
    <t>recordatório</t>
  </si>
  <si>
    <t>eth</t>
  </si>
  <si>
    <t>extractions</t>
  </si>
  <si>
    <t>extragalactic</t>
  </si>
  <si>
    <t>fergusson</t>
  </si>
  <si>
    <t>exportou</t>
  </si>
  <si>
    <t>foliares</t>
  </si>
  <si>
    <t>gambit</t>
  </si>
  <si>
    <t>v2</t>
  </si>
  <si>
    <t>vilanova</t>
  </si>
  <si>
    <t>vila-nova</t>
  </si>
  <si>
    <t>glenda</t>
  </si>
  <si>
    <t>rangel</t>
  </si>
  <si>
    <t>green</t>
  </si>
  <si>
    <t>biologics</t>
  </si>
  <si>
    <t>herança</t>
  </si>
  <si>
    <t>maternal</t>
  </si>
  <si>
    <t>increased</t>
  </si>
  <si>
    <t>8-oxo-dgtpase</t>
  </si>
  <si>
    <t>intima-media</t>
  </si>
  <si>
    <t>micotubule</t>
  </si>
  <si>
    <t>transcriptional</t>
  </si>
  <si>
    <t>inhabited</t>
  </si>
  <si>
    <t>inhaled</t>
  </si>
  <si>
    <t>manifestamente</t>
  </si>
  <si>
    <t>irregularidades</t>
  </si>
  <si>
    <t>menstruais</t>
  </si>
  <si>
    <t>issue</t>
  </si>
  <si>
    <t>lapalombara</t>
  </si>
  <si>
    <t>routin</t>
  </si>
  <si>
    <t>stiglitz</t>
  </si>
  <si>
    <t>kj</t>
  </si>
  <si>
    <t>/mol</t>
  </si>
  <si>
    <t>lareiras</t>
  </si>
  <si>
    <t>leal</t>
  </si>
  <si>
    <t>andou</t>
  </si>
  <si>
    <t>leonardo</t>
  </si>
  <si>
    <t>attuch</t>
  </si>
  <si>
    <t>lograda</t>
  </si>
  <si>
    <t>luís</t>
  </si>
  <si>
    <t>bonaparte</t>
  </si>
  <si>
    <t>machinea</t>
  </si>
  <si>
    <t>macrófitas</t>
  </si>
  <si>
    <t>martim</t>
  </si>
  <si>
    <t>vaz</t>
  </si>
  <si>
    <t>methane-reforming</t>
  </si>
  <si>
    <t>metilados</t>
  </si>
  <si>
    <t>supelco37</t>
  </si>
  <si>
    <t>modern</t>
  </si>
  <si>
    <t>compressible</t>
  </si>
  <si>
    <t>mostrem-se</t>
  </si>
  <si>
    <t>inconvenientes</t>
  </si>
  <si>
    <t>multimode</t>
  </si>
  <si>
    <t>no</t>
  </si>
  <si>
    <t>pretendas</t>
  </si>
  <si>
    <t>nordeste*</t>
  </si>
  <si>
    <t>diagnoses</t>
  </si>
  <si>
    <t>interventions</t>
  </si>
  <si>
    <t>terminology</t>
  </si>
  <si>
    <t>obrigatoriamente</t>
  </si>
  <si>
    <t>respeitam</t>
  </si>
  <si>
    <t>otimizado-10</t>
  </si>
  <si>
    <t>otimizado-100</t>
  </si>
  <si>
    <t>otimizado-200</t>
  </si>
  <si>
    <t>otimizado-25</t>
  </si>
  <si>
    <t>otimizado-50</t>
  </si>
  <si>
    <t>parca</t>
  </si>
  <si>
    <t>popularidade</t>
  </si>
  <si>
    <t>pdf</t>
  </si>
  <si>
    <t>01-072-0527</t>
  </si>
  <si>
    <t>01-080-0928</t>
  </si>
  <si>
    <t>38-1478</t>
  </si>
  <si>
    <t>pectina</t>
  </si>
  <si>
    <t>não-esterificada</t>
  </si>
  <si>
    <t>permitirá</t>
  </si>
  <si>
    <t>utiliza-lo</t>
  </si>
  <si>
    <t>personagem</t>
  </si>
  <si>
    <t>miúdo</t>
  </si>
  <si>
    <t>pfe</t>
  </si>
  <si>
    <t>distinguiram</t>
  </si>
  <si>
    <t>planta-1</t>
  </si>
  <si>
    <t>ano-1</t>
  </si>
  <si>
    <t>polarizado</t>
  </si>
  <si>
    <t>anodicamente</t>
  </si>
  <si>
    <t>catodicamente</t>
  </si>
  <si>
    <t>gozada</t>
  </si>
  <si>
    <t>ppsa</t>
  </si>
  <si>
    <t>cuidará</t>
  </si>
  <si>
    <t>pré-amplificador</t>
  </si>
  <si>
    <t>submersível</t>
  </si>
  <si>
    <t>prism</t>
  </si>
  <si>
    <t>produtos-mercadorias</t>
  </si>
  <si>
    <t>movimentados</t>
  </si>
  <si>
    <t>radiações</t>
  </si>
  <si>
    <t>luminosas</t>
  </si>
  <si>
    <t>raquel</t>
  </si>
  <si>
    <t>relaxamento</t>
  </si>
  <si>
    <t>endotélio-de</t>
  </si>
  <si>
    <t>repetitividade</t>
  </si>
  <si>
    <t>corresponderá</t>
  </si>
  <si>
    <t>residential</t>
  </si>
  <si>
    <t>unlikely</t>
  </si>
  <si>
    <t>mussalala</t>
  </si>
  <si>
    <t>sequential</t>
  </si>
  <si>
    <t>extraction</t>
  </si>
  <si>
    <t>cogitada</t>
  </si>
  <si>
    <t>shrinking</t>
  </si>
  <si>
    <t>sindipetro</t>
  </si>
  <si>
    <t>al/se</t>
  </si>
  <si>
    <t>al/se38</t>
  </si>
  <si>
    <t>sociólogo</t>
  </si>
  <si>
    <t>sorptive</t>
  </si>
  <si>
    <t>apportionment</t>
  </si>
  <si>
    <t>juxtaposition</t>
  </si>
  <si>
    <t>stênio</t>
  </si>
  <si>
    <t>sub-famílias</t>
  </si>
  <si>
    <t>hsp</t>
  </si>
  <si>
    <t>sul/</t>
  </si>
  <si>
    <t>apamls</t>
  </si>
  <si>
    <t>swat</t>
  </si>
  <si>
    <t>sybr</t>
  </si>
  <si>
    <t>temporada</t>
  </si>
  <si>
    <t>reprodutiva</t>
  </si>
  <si>
    <t>theft</t>
  </si>
  <si>
    <t>devices</t>
  </si>
  <si>
    <t>theoretical</t>
  </si>
  <si>
    <t>tik</t>
  </si>
  <si>
    <t>tou</t>
  </si>
  <si>
    <t>qualificado</t>
  </si>
  <si>
    <t>ü5ø\ü</t>
  </si>
  <si>
    <t>5ø_ü5øvü5ø</t>
  </si>
  <si>
    <t>5øoü5øvü5ø\ü5ø_ü5ø_ü5ørü5ønü5øaü5ø\ü5ø_ü</t>
  </si>
  <si>
    <t>5øqü5ø\ü5ødü5ø</t>
  </si>
  <si>
    <t>ü5ørü5ø_ü5øqü5ønü</t>
  </si>
  <si>
    <t>ü5øvü5øaü5ønü5øyü</t>
  </si>
  <si>
    <t>vascu</t>
  </si>
  <si>
    <t>hara1</t>
  </si>
  <si>
    <t>hara¹</t>
  </si>
  <si>
    <t>veja</t>
  </si>
  <si>
    <t>marcondes</t>
  </si>
  <si>
    <t>vivas</t>
  </si>
  <si>
    <t>subsumidas</t>
  </si>
  <si>
    <t>ecoaram</t>
  </si>
  <si>
    <t>aloisita</t>
  </si>
  <si>
    <t>2h2o</t>
  </si>
  <si>
    <t>duisburg</t>
  </si>
  <si>
    <t>essen</t>
  </si>
  <si>
    <t>esfregaço</t>
  </si>
  <si>
    <t>sanguíneo</t>
  </si>
  <si>
    <t>microfones</t>
  </si>
  <si>
    <t>nearshore</t>
  </si>
  <si>
    <t>citoplasmática</t>
  </si>
  <si>
    <t>íntegras</t>
  </si>
  <si>
    <t>dz</t>
  </si>
  <si>
    <t>juscelino</t>
  </si>
  <si>
    <t>kubitschek</t>
  </si>
  <si>
    <t>_x0002_/</t>
  </si>
  <si>
    <t>gh</t>
  </si>
  <si>
    <t>£_x0003_</t>
  </si>
  <si>
    <t>y-</t>
  </si>
  <si>
    <t>y+</t>
  </si>
  <si>
    <t>yxs</t>
  </si>
  <si>
    <t>zxp</t>
  </si>
  <si>
    <t>±1</t>
  </si>
  <si>
    <t>ohm</t>
  </si>
  <si>
    <t>«</t>
  </si>
  <si>
    <t>®1*</t>
  </si>
  <si>
    <t>2-mas</t>
  </si>
  <si>
    <t>÷ø÷ø</t>
  </si>
  <si>
    <t>zu</t>
  </si>
  <si>
    <t>m3/h</t>
  </si>
  <si>
    <t>n/m</t>
  </si>
  <si>
    <t>pg</t>
  </si>
  <si>
    <t>0m/s</t>
  </si>
  <si>
    <t>localizando-se</t>
  </si>
  <si>
    <t>13-15</t>
  </si>
  <si>
    <t>imigrantes</t>
  </si>
  <si>
    <t>5øeü</t>
  </si>
  <si>
    <t>gmol-1</t>
  </si>
  <si>
    <t>2-pesquisa</t>
  </si>
  <si>
    <t>35_x0013_</t>
  </si>
  <si>
    <t>3_x0007_à</t>
  </si>
  <si>
    <t>3-ácido</t>
  </si>
  <si>
    <t>mirístico</t>
  </si>
  <si>
    <t>ragael</t>
  </si>
  <si>
    <t>4-35b</t>
  </si>
  <si>
    <t>maurício</t>
  </si>
  <si>
    <t>5d1</t>
  </si>
  <si>
    <t>6s2</t>
  </si>
  <si>
    <t>5øhü5øîß</t>
  </si>
  <si>
    <t>5øü</t>
  </si>
  <si>
    <t>w/m</t>
  </si>
  <si>
    <t>7ácido</t>
  </si>
  <si>
    <t>7-etoxirresorufina</t>
  </si>
  <si>
    <t>mb</t>
  </si>
  <si>
    <t>8ª</t>
  </si>
  <si>
    <t>vara</t>
  </si>
  <si>
    <t>à</t>
  </si>
  <si>
    <t>investidura</t>
  </si>
  <si>
    <t>à_x0003_¾_x0003_</t>
  </si>
  <si>
    <t>countries</t>
  </si>
  <si>
    <t>acatava</t>
  </si>
  <si>
    <t>passivamente</t>
  </si>
  <si>
    <t>accelerated</t>
  </si>
  <si>
    <t>achatamento</t>
  </si>
  <si>
    <t>salarias</t>
  </si>
  <si>
    <t>acordados</t>
  </si>
  <si>
    <t>desagradaram</t>
  </si>
  <si>
    <t>acreditava</t>
  </si>
  <si>
    <t>21luckau</t>
  </si>
  <si>
    <t>adjetivo</t>
  </si>
  <si>
    <t>racionalmente</t>
  </si>
  <si>
    <t>agradando</t>
  </si>
  <si>
    <t>alças</t>
  </si>
  <si>
    <t>alegría</t>
  </si>
  <si>
    <t>hasta</t>
  </si>
  <si>
    <t>algal</t>
  </si>
  <si>
    <t>biofilters</t>
  </si>
  <si>
    <t>ali</t>
  </si>
  <si>
    <t>al-hedjaz</t>
  </si>
  <si>
    <t>alkaline</t>
  </si>
  <si>
    <t>substrates</t>
  </si>
  <si>
    <t>al-sa_x0019_</t>
  </si>
  <si>
    <t>alto-rodriguense</t>
  </si>
  <si>
    <t>alumina-supported</t>
  </si>
  <si>
    <t>nickel-catalysts</t>
  </si>
  <si>
    <t>amigos</t>
  </si>
  <si>
    <t>congressistas</t>
  </si>
  <si>
    <t>amplo</t>
  </si>
  <si>
    <t>leque</t>
  </si>
  <si>
    <t>andersen</t>
  </si>
  <si>
    <t>andevilla</t>
  </si>
  <si>
    <t>velutina</t>
  </si>
  <si>
    <t>angles</t>
  </si>
  <si>
    <t>option</t>
  </si>
  <si>
    <t>anguilla</t>
  </si>
  <si>
    <t>defence</t>
  </si>
  <si>
    <t>vitamins</t>
  </si>
  <si>
    <t>anunciando-se</t>
  </si>
  <si>
    <t>ausente</t>
  </si>
  <si>
    <t>applying</t>
  </si>
  <si>
    <t>geometric</t>
  </si>
  <si>
    <t>aquel</t>
  </si>
  <si>
    <t>pueblo</t>
  </si>
  <si>
    <t>arab</t>
  </si>
  <si>
    <t>deterrent</t>
  </si>
  <si>
    <t>necessitavam</t>
  </si>
  <si>
    <t>aristocratas</t>
  </si>
  <si>
    <t>romanos</t>
  </si>
  <si>
    <t>ate'</t>
  </si>
  <si>
    <t>atmospheric-pressure</t>
  </si>
  <si>
    <t>photoionization</t>
  </si>
  <si>
    <t>ator</t>
  </si>
  <si>
    <t>não-unitário</t>
  </si>
  <si>
    <t>autoregressive</t>
  </si>
  <si>
    <t>aval</t>
  </si>
  <si>
    <t>ibilidade</t>
  </si>
  <si>
    <t>b_x0019_</t>
  </si>
  <si>
    <t>barreira</t>
  </si>
  <si>
    <t>micelial</t>
  </si>
  <si>
    <t>basco</t>
  </si>
  <si>
    <t>batendo</t>
  </si>
  <si>
    <t>recordes</t>
  </si>
  <si>
    <t>behavioural</t>
  </si>
  <si>
    <t>biologically</t>
  </si>
  <si>
    <t>bisphenol</t>
  </si>
  <si>
    <t>a-related</t>
  </si>
  <si>
    <t>bosco</t>
  </si>
  <si>
    <t>lodi</t>
  </si>
  <si>
    <t>botânico</t>
  </si>
  <si>
    <t>corylus</t>
  </si>
  <si>
    <t>explicitou</t>
  </si>
  <si>
    <t>botão</t>
  </si>
  <si>
    <t>run</t>
  </si>
  <si>
    <t>brasil-iraque</t>
  </si>
  <si>
    <t>concretiza</t>
  </si>
  <si>
    <t>briefest</t>
  </si>
  <si>
    <t>possible</t>
  </si>
  <si>
    <t>bright</t>
  </si>
  <si>
    <t>spots</t>
  </si>
  <si>
    <t>brotos</t>
  </si>
  <si>
    <t>nuclearrs</t>
  </si>
  <si>
    <t>bruker</t>
  </si>
  <si>
    <t>d8</t>
  </si>
  <si>
    <t>daltonics</t>
  </si>
  <si>
    <t>c-4</t>
  </si>
  <si>
    <t>forjada</t>
  </si>
  <si>
    <t>concil</t>
  </si>
  <si>
    <t>candidatura</t>
  </si>
  <si>
    <t>indeferido</t>
  </si>
  <si>
    <t>carvões</t>
  </si>
  <si>
    <t>cataliticamente</t>
  </si>
  <si>
    <t>inativos</t>
  </si>
  <si>
    <t>cátodo</t>
  </si>
  <si>
    <t>oco</t>
  </si>
  <si>
    <t>cenelec</t>
  </si>
  <si>
    <t>en-50065-1</t>
  </si>
  <si>
    <t>centrifuga</t>
  </si>
  <si>
    <t>excelsa</t>
  </si>
  <si>
    <t>y190</t>
  </si>
  <si>
    <t>locations</t>
  </si>
  <si>
    <t>solves</t>
  </si>
  <si>
    <t>citizens_x0019_</t>
  </si>
  <si>
    <t>citoplasmáticas</t>
  </si>
  <si>
    <t>governando</t>
  </si>
  <si>
    <t>claro/sp-brasil</t>
  </si>
  <si>
    <t>*autor</t>
  </si>
  <si>
    <t>cleaner</t>
  </si>
  <si>
    <t>mexican</t>
  </si>
  <si>
    <t>coco</t>
  </si>
  <si>
    <t>baboso</t>
  </si>
  <si>
    <t>combustões</t>
  </si>
  <si>
    <t>incompletas</t>
  </si>
  <si>
    <t>tolerance</t>
  </si>
  <si>
    <t>completely</t>
  </si>
  <si>
    <t>complexação</t>
  </si>
  <si>
    <t>metal-ácido</t>
  </si>
  <si>
    <t>compos</t>
  </si>
  <si>
    <t>nerium</t>
  </si>
  <si>
    <t>tos</t>
  </si>
  <si>
    <t>compósito</t>
  </si>
  <si>
    <t>entrelaçado</t>
  </si>
  <si>
    <t>compreendidas</t>
  </si>
  <si>
    <t>subdividindo-se</t>
  </si>
  <si>
    <t>compute</t>
  </si>
  <si>
    <t>concentração-res</t>
  </si>
  <si>
    <t>posta</t>
  </si>
  <si>
    <t>concepción</t>
  </si>
  <si>
    <t>tiene</t>
  </si>
  <si>
    <t>concordassem</t>
  </si>
  <si>
    <t>associar-se</t>
  </si>
  <si>
    <t>condición</t>
  </si>
  <si>
    <t>triste</t>
  </si>
  <si>
    <t>condutos</t>
  </si>
  <si>
    <t>preservados</t>
  </si>
  <si>
    <t>confiscate</t>
  </si>
  <si>
    <t>constant</t>
  </si>
  <si>
    <t>hgo</t>
  </si>
  <si>
    <t>contestou</t>
  </si>
  <si>
    <t>contratou</t>
  </si>
  <si>
    <t>copper</t>
  </si>
  <si>
    <t>contents</t>
  </si>
  <si>
    <t>metallothionein</t>
  </si>
  <si>
    <t>cored</t>
  </si>
  <si>
    <t>concerns</t>
  </si>
  <si>
    <t>air-water</t>
  </si>
  <si>
    <t>vulnerability</t>
  </si>
  <si>
    <t>curvilíneo</t>
  </si>
  <si>
    <t>não-ortogonal</t>
  </si>
  <si>
    <t>cylinder</t>
  </si>
  <si>
    <t>czar</t>
  </si>
  <si>
    <t>preparou</t>
  </si>
  <si>
    <t>da</t>
  </si>
  <si>
    <t>realeza</t>
  </si>
  <si>
    <t>dans</t>
  </si>
  <si>
    <t>lê</t>
  </si>
  <si>
    <t>decaem</t>
  </si>
  <si>
    <t>radiativamente</t>
  </si>
  <si>
    <t>wells</t>
  </si>
  <si>
    <t>deliberação</t>
  </si>
  <si>
    <t>colegiada</t>
  </si>
  <si>
    <t>demonstravam</t>
  </si>
  <si>
    <t>admiração</t>
  </si>
  <si>
    <t>den</t>
  </si>
  <si>
    <t>norske</t>
  </si>
  <si>
    <t>density</t>
  </si>
  <si>
    <t>functional</t>
  </si>
  <si>
    <t>deputado</t>
  </si>
  <si>
    <t>gaúcho</t>
  </si>
  <si>
    <t>desativam</t>
  </si>
  <si>
    <t>irreversivelmente</t>
  </si>
  <si>
    <t>desidratar</t>
  </si>
  <si>
    <t>deslocou</t>
  </si>
  <si>
    <t>l/4</t>
  </si>
  <si>
    <t>después</t>
  </si>
  <si>
    <t>vino</t>
  </si>
  <si>
    <t>determiná-las</t>
  </si>
  <si>
    <t>partindo-se</t>
  </si>
  <si>
    <t>constituents</t>
  </si>
  <si>
    <t>stages</t>
  </si>
  <si>
    <t>devilla</t>
  </si>
  <si>
    <t>diagenetic</t>
  </si>
  <si>
    <t>días</t>
  </si>
  <si>
    <t>susceptibility</t>
  </si>
  <si>
    <t>dimensionadas</t>
  </si>
  <si>
    <t>impossibilita</t>
  </si>
  <si>
    <t>inspection</t>
  </si>
  <si>
    <t>diretorias</t>
  </si>
  <si>
    <t>executivas</t>
  </si>
  <si>
    <t>divers</t>
  </si>
  <si>
    <t>divisa</t>
  </si>
  <si>
    <t>rn/ce</t>
  </si>
  <si>
    <t>divisores</t>
  </si>
  <si>
    <t>topográficos</t>
  </si>
  <si>
    <t>divulgando-se</t>
  </si>
  <si>
    <t>popularmente</t>
  </si>
  <si>
    <t>dix-sept</t>
  </si>
  <si>
    <t>rosado</t>
  </si>
  <si>
    <t>donde</t>
  </si>
  <si>
    <t>cierta</t>
  </si>
  <si>
    <t>dor</t>
  </si>
  <si>
    <t>oncológica</t>
  </si>
  <si>
    <t>pediátrica</t>
  </si>
  <si>
    <t>drilling</t>
  </si>
  <si>
    <t>duplex</t>
  </si>
  <si>
    <t>contestado</t>
  </si>
  <si>
    <t>questionadas</t>
  </si>
  <si>
    <t>duran-buenos</t>
  </si>
  <si>
    <t>d-xilose</t>
  </si>
  <si>
    <t>unida</t>
  </si>
  <si>
    <t>elaborando-se</t>
  </si>
  <si>
    <t>proteções</t>
  </si>
  <si>
    <t>library</t>
  </si>
  <si>
    <t>electronics</t>
  </si>
  <si>
    <t>letters</t>
  </si>
  <si>
    <t>embasam</t>
  </si>
  <si>
    <t>ado</t>
  </si>
  <si>
    <t>eminent</t>
  </si>
  <si>
    <t>enforcement</t>
  </si>
  <si>
    <t>repousa</t>
  </si>
  <si>
    <t>federado</t>
  </si>
  <si>
    <t>entonces</t>
  </si>
  <si>
    <t>enxergarem</t>
  </si>
  <si>
    <t>atores-chave</t>
  </si>
  <si>
    <t>equivocada</t>
  </si>
  <si>
    <t>equiparação</t>
  </si>
  <si>
    <t>era-15</t>
  </si>
  <si>
    <t>contemplando</t>
  </si>
  <si>
    <t>erle</t>
  </si>
  <si>
    <t>halliburton</t>
  </si>
  <si>
    <t>tests</t>
  </si>
  <si>
    <t>espalhando</t>
  </si>
  <si>
    <t>axi-simétricamente</t>
  </si>
  <si>
    <t>espelhos</t>
  </si>
  <si>
    <t>parabolóides</t>
  </si>
  <si>
    <t>estabilización</t>
  </si>
  <si>
    <t>macoeconómica</t>
  </si>
  <si>
    <t>estadista</t>
  </si>
  <si>
    <t>turco</t>
  </si>
  <si>
    <t>estados-investidores</t>
  </si>
  <si>
    <t>venham</t>
  </si>
  <si>
    <t>estratégia</t>
  </si>
  <si>
    <t>deliberada</t>
  </si>
  <si>
    <t>estruturalmente</t>
  </si>
  <si>
    <t>lacionados</t>
  </si>
  <si>
    <t>ethos</t>
  </si>
  <si>
    <t>político-institucional</t>
  </si>
  <si>
    <t>etnia</t>
  </si>
  <si>
    <t>pata</t>
  </si>
  <si>
    <t>eu</t>
  </si>
  <si>
    <t>quero</t>
  </si>
  <si>
    <t>eulerianos</t>
  </si>
  <si>
    <t>convectivos-difusivos</t>
  </si>
  <si>
    <t>notes</t>
  </si>
  <si>
    <t>sutis</t>
  </si>
  <si>
    <t>evaporadora</t>
  </si>
  <si>
    <t>edwards</t>
  </si>
  <si>
    <t>even</t>
  </si>
  <si>
    <t>wish</t>
  </si>
  <si>
    <t>evensen</t>
  </si>
  <si>
    <t>convidou</t>
  </si>
  <si>
    <t>evo</t>
  </si>
  <si>
    <t>morales</t>
  </si>
  <si>
    <t>evolutionary</t>
  </si>
  <si>
    <t>implications</t>
  </si>
  <si>
    <t>exageradamente</t>
  </si>
  <si>
    <t>otimistas</t>
  </si>
  <si>
    <t>exagerado</t>
  </si>
  <si>
    <t>propositalmente</t>
  </si>
  <si>
    <t>admissionais</t>
  </si>
  <si>
    <t>supramencionados</t>
  </si>
  <si>
    <t>existirem</t>
  </si>
  <si>
    <t>pré-condições</t>
  </si>
  <si>
    <t>exploracionistas</t>
  </si>
  <si>
    <t>pioneiros</t>
  </si>
  <si>
    <t>exporting</t>
  </si>
  <si>
    <t>ex-presidente</t>
  </si>
  <si>
    <t>camille</t>
  </si>
  <si>
    <t>valdez</t>
  </si>
  <si>
    <t>faculdades</t>
  </si>
  <si>
    <t>inéditas</t>
  </si>
  <si>
    <t>fairly</t>
  </si>
  <si>
    <t>well</t>
  </si>
  <si>
    <t>faldas</t>
  </si>
  <si>
    <t>son</t>
  </si>
  <si>
    <t>fazendo-nos</t>
  </si>
  <si>
    <t>acreditar</t>
  </si>
  <si>
    <t>feridas</t>
  </si>
  <si>
    <t>tumorais</t>
  </si>
  <si>
    <t>ferroso</t>
  </si>
  <si>
    <t>heptahidratado</t>
  </si>
  <si>
    <t>fiação</t>
  </si>
  <si>
    <t>borborema</t>
  </si>
  <si>
    <t>frustradas</t>
  </si>
  <si>
    <t>clean</t>
  </si>
  <si>
    <t>fosfatado</t>
  </si>
  <si>
    <t>auto-escoante</t>
  </si>
  <si>
    <t>fuad</t>
  </si>
  <si>
    <t>matar</t>
  </si>
  <si>
    <t>dictatorial</t>
  </si>
  <si>
    <t>directora</t>
  </si>
  <si>
    <t>fundão</t>
  </si>
  <si>
    <t>aracruz</t>
  </si>
  <si>
    <t>g3-plc</t>
  </si>
  <si>
    <t>alliance</t>
  </si>
  <si>
    <t>gaz</t>
  </si>
  <si>
    <t>provoque</t>
  </si>
  <si>
    <t>gendarmeria</t>
  </si>
  <si>
    <t>genetically</t>
  </si>
  <si>
    <t>modified</t>
  </si>
  <si>
    <t>genuína</t>
  </si>
  <si>
    <t>jurisprudência</t>
  </si>
  <si>
    <t>trends</t>
  </si>
  <si>
    <t>gérson</t>
  </si>
  <si>
    <t>moura</t>
  </si>
  <si>
    <t>hvwuyjhqr</t>
  </si>
  <si>
    <t>mamárias</t>
  </si>
  <si>
    <t>goiaba</t>
  </si>
  <si>
    <t>colocando-o</t>
  </si>
  <si>
    <t>cementing</t>
  </si>
  <si>
    <t>haste</t>
  </si>
  <si>
    <t>saliente</t>
  </si>
  <si>
    <t>henry's</t>
  </si>
  <si>
    <t>hermético</t>
  </si>
  <si>
    <t>egs80h</t>
  </si>
  <si>
    <t>ancient</t>
  </si>
  <si>
    <t>hoescht</t>
  </si>
  <si>
    <t>akzo</t>
  </si>
  <si>
    <t>dirigiu-se</t>
  </si>
  <si>
    <t>horto</t>
  </si>
  <si>
    <t>houvera</t>
  </si>
  <si>
    <t>aprendido</t>
  </si>
  <si>
    <t>hue</t>
  </si>
  <si>
    <t>h*</t>
  </si>
  <si>
    <t>hydrocarbon-bioremediated</t>
  </si>
  <si>
    <t>declarasse</t>
  </si>
  <si>
    <t>nacional-desenvolvimentista</t>
  </si>
  <si>
    <t>identificamos</t>
  </si>
  <si>
    <t>desassis-tência</t>
  </si>
  <si>
    <t>imprimem</t>
  </si>
  <si>
    <t>individualidade</t>
  </si>
  <si>
    <t>impropias</t>
  </si>
  <si>
    <t>impulsionadas</t>
  </si>
  <si>
    <t>endogenamente</t>
  </si>
  <si>
    <t>impulsos</t>
  </si>
  <si>
    <t>inatos</t>
  </si>
  <si>
    <t>incidence</t>
  </si>
  <si>
    <t>x-ray</t>
  </si>
  <si>
    <t>inconsistencies</t>
  </si>
  <si>
    <t>related</t>
  </si>
  <si>
    <t>fecais</t>
  </si>
  <si>
    <t>individualismo</t>
  </si>
  <si>
    <t>afetavam</t>
  </si>
  <si>
    <t>industrializing</t>
  </si>
  <si>
    <t>insecticide-induced</t>
  </si>
  <si>
    <t>institutional</t>
  </si>
  <si>
    <t>strength</t>
  </si>
  <si>
    <t>appraisement</t>
  </si>
  <si>
    <t>moving</t>
  </si>
  <si>
    <t>pest</t>
  </si>
  <si>
    <t>inteligencia</t>
  </si>
  <si>
    <t>inteligências</t>
  </si>
  <si>
    <t>privilegiadas</t>
  </si>
  <si>
    <t>inter-atores</t>
  </si>
  <si>
    <t>influem</t>
  </si>
  <si>
    <t>intra-population</t>
  </si>
  <si>
    <t>iowa</t>
  </si>
  <si>
    <t>iranianos</t>
  </si>
  <si>
    <t>contra-atacam</t>
  </si>
  <si>
    <t>iraq</t>
  </si>
  <si>
    <t>arabi</t>
  </si>
  <si>
    <t>irb</t>
  </si>
  <si>
    <t>negou</t>
  </si>
  <si>
    <t>japanese</t>
  </si>
  <si>
    <t>jaqueline</t>
  </si>
  <si>
    <t>bianchi</t>
  </si>
  <si>
    <t>jens</t>
  </si>
  <si>
    <t>velocities</t>
  </si>
  <si>
    <t>jolla</t>
  </si>
  <si>
    <t>canyon</t>
  </si>
  <si>
    <t>caetano</t>
  </si>
  <si>
    <t>k3</t>
  </si>
  <si>
    <t>kelman</t>
  </si>
  <si>
    <t>alega</t>
  </si>
  <si>
    <t>kirkuk</t>
  </si>
  <si>
    <t>desagradou</t>
  </si>
  <si>
    <t>kluwer</t>
  </si>
  <si>
    <t>lead-contamined</t>
  </si>
  <si>
    <t>levantassem</t>
  </si>
  <si>
    <t>vôo</t>
  </si>
  <si>
    <t>ligando</t>
  </si>
  <si>
    <t>abunã</t>
  </si>
  <si>
    <t>llavallol</t>
  </si>
  <si>
    <t>lixadas</t>
  </si>
  <si>
    <t>sequencialmente</t>
  </si>
  <si>
    <t>lpmos</t>
  </si>
  <si>
    <t>fúngicas</t>
  </si>
  <si>
    <t>magnetic</t>
  </si>
  <si>
    <t>resonance</t>
  </si>
  <si>
    <t>maior</t>
  </si>
  <si>
    <t>agilidade</t>
  </si>
  <si>
    <t>manãevilla</t>
  </si>
  <si>
    <t>mande_</t>
  </si>
  <si>
    <t>villa</t>
  </si>
  <si>
    <t>manipulam</t>
  </si>
  <si>
    <t>instrumentalmente</t>
  </si>
  <si>
    <t>marcha</t>
  </si>
  <si>
    <t>março/2011e</t>
  </si>
  <si>
    <t>arguinsóniz</t>
  </si>
  <si>
    <t>dominadora</t>
  </si>
  <si>
    <t>tornar-se-ia</t>
  </si>
  <si>
    <t>mastros</t>
  </si>
  <si>
    <t>meteorológicos</t>
  </si>
  <si>
    <t>matiz</t>
  </si>
  <si>
    <t>populista</t>
  </si>
  <si>
    <t>médico</t>
  </si>
  <si>
    <t>legista</t>
  </si>
  <si>
    <t>mercapteto</t>
  </si>
  <si>
    <t>precipitantes</t>
  </si>
  <si>
    <t>metabolizadoras</t>
  </si>
  <si>
    <t>cancerosas</t>
  </si>
  <si>
    <t>metáforas</t>
  </si>
  <si>
    <t>lúdicas</t>
  </si>
  <si>
    <t>metafosfato</t>
  </si>
  <si>
    <t>vítreo</t>
  </si>
  <si>
    <t>metalúrgicos</t>
  </si>
  <si>
    <t>5-siderurgia</t>
  </si>
  <si>
    <t>ester</t>
  </si>
  <si>
    <t>changed</t>
  </si>
  <si>
    <t>stability</t>
  </si>
  <si>
    <t>microdurômetro</t>
  </si>
  <si>
    <t>vickers</t>
  </si>
  <si>
    <t>minera</t>
  </si>
  <si>
    <t>equivalia</t>
  </si>
  <si>
    <t>misión</t>
  </si>
  <si>
    <t>habitat</t>
  </si>
  <si>
    <t>mississippi</t>
  </si>
  <si>
    <t>mn-promoted</t>
  </si>
  <si>
    <t>monarcas</t>
  </si>
  <si>
    <t>hashemitas</t>
  </si>
  <si>
    <t>moreno</t>
  </si>
  <si>
    <t>mencionava</t>
  </si>
  <si>
    <t>mostrá-lo</t>
  </si>
  <si>
    <t>movement</t>
  </si>
  <si>
    <t>muchas</t>
  </si>
  <si>
    <t>mujtahid</t>
  </si>
  <si>
    <t>xiita</t>
  </si>
  <si>
    <t>fadada</t>
  </si>
  <si>
    <t>nature</t>
  </si>
  <si>
    <t>technological</t>
  </si>
  <si>
    <t>neutralismo</t>
  </si>
  <si>
    <t>temperado</t>
  </si>
  <si>
    <t>next</t>
  </si>
  <si>
    <t>ni-based</t>
  </si>
  <si>
    <t>sba-15</t>
  </si>
  <si>
    <t>nist</t>
  </si>
  <si>
    <t>1573a</t>
  </si>
  <si>
    <t>nomeações</t>
  </si>
  <si>
    <t>nomeadas</t>
  </si>
  <si>
    <t>virgem_2</t>
  </si>
  <si>
    <t>normalized</t>
  </si>
  <si>
    <t>normally</t>
  </si>
  <si>
    <t>nuri</t>
  </si>
  <si>
    <t>al-said</t>
  </si>
  <si>
    <t>objetivou</t>
  </si>
  <si>
    <t>explanar</t>
  </si>
  <si>
    <t>ocasionalmente</t>
  </si>
  <si>
    <t>subterminal</t>
  </si>
  <si>
    <t>odio</t>
  </si>
  <si>
    <t>oilfield</t>
  </si>
  <si>
    <t>oil-producing</t>
  </si>
  <si>
    <t>uni</t>
  </si>
  <si>
    <t>one-factor</t>
  </si>
  <si>
    <t>operational</t>
  </si>
  <si>
    <t>expenditure</t>
  </si>
  <si>
    <t>oponentes</t>
  </si>
  <si>
    <t>alcançassem</t>
  </si>
  <si>
    <t>enables</t>
  </si>
  <si>
    <t>orbita</t>
  </si>
  <si>
    <t>executando</t>
  </si>
  <si>
    <t>otc</t>
  </si>
  <si>
    <t>distinguished</t>
  </si>
  <si>
    <t>dimensión</t>
  </si>
  <si>
    <t>otro</t>
  </si>
  <si>
    <t>our</t>
  </si>
  <si>
    <t>goal</t>
  </si>
  <si>
    <t>oxo</t>
  </si>
  <si>
    <t>palestinas</t>
  </si>
  <si>
    <t>baathistas</t>
  </si>
  <si>
    <t>transferiram-se</t>
  </si>
  <si>
    <t>paramilitares</t>
  </si>
  <si>
    <t>irgun</t>
  </si>
  <si>
    <t>parent</t>
  </si>
  <si>
    <t>parir</t>
  </si>
  <si>
    <t>parr</t>
  </si>
  <si>
    <t>6725/6772</t>
  </si>
  <si>
    <t>impingement</t>
  </si>
  <si>
    <t>settling</t>
  </si>
  <si>
    <t>paula</t>
  </si>
  <si>
    <t>laboissière</t>
  </si>
  <si>
    <t>pedreira</t>
  </si>
  <si>
    <t>abandonada</t>
  </si>
  <si>
    <t>antártica</t>
  </si>
  <si>
    <t>peptídeo</t>
  </si>
  <si>
    <t>sis</t>
  </si>
  <si>
    <t>perímetros</t>
  </si>
  <si>
    <t>irrigados</t>
  </si>
  <si>
    <t>permaneça</t>
  </si>
  <si>
    <t>fluidizada</t>
  </si>
  <si>
    <t>permian</t>
  </si>
  <si>
    <t>pg/g</t>
  </si>
  <si>
    <t>photo</t>
  </si>
  <si>
    <t>phylogenetic</t>
  </si>
  <si>
    <t>relationship</t>
  </si>
  <si>
    <t>physiological</t>
  </si>
  <si>
    <t>ecology</t>
  </si>
  <si>
    <t>bouguer</t>
  </si>
  <si>
    <t>veltz</t>
  </si>
  <si>
    <t>angle</t>
  </si>
  <si>
    <t>plasticamente</t>
  </si>
  <si>
    <t>deformado</t>
  </si>
  <si>
    <t>pode-ser</t>
  </si>
  <si>
    <t>reescrita</t>
  </si>
  <si>
    <t>envolver-se</t>
  </si>
  <si>
    <t>transvestir-se</t>
  </si>
  <si>
    <t>prestou</t>
  </si>
  <si>
    <t>assessoria</t>
  </si>
  <si>
    <t>probably</t>
  </si>
  <si>
    <t>profícuos</t>
  </si>
  <si>
    <t>embates</t>
  </si>
  <si>
    <t>server</t>
  </si>
  <si>
    <t>propulsora</t>
  </si>
  <si>
    <t>insubstituível</t>
  </si>
  <si>
    <t>pseudomatriz</t>
  </si>
  <si>
    <t>esverdeada</t>
  </si>
  <si>
    <t>concern</t>
  </si>
  <si>
    <t>offering</t>
  </si>
  <si>
    <t>público-privadas</t>
  </si>
  <si>
    <t>substanciadas</t>
  </si>
  <si>
    <t>pvp</t>
  </si>
  <si>
    <t>k90</t>
  </si>
  <si>
    <t>quadrangular</t>
  </si>
  <si>
    <t>quantities</t>
  </si>
  <si>
    <t>random</t>
  </si>
  <si>
    <t>walk</t>
  </si>
  <si>
    <t>rce</t>
  </si>
  <si>
    <t>rve</t>
  </si>
  <si>
    <t>recuperarmos</t>
  </si>
  <si>
    <t>analiticamente</t>
  </si>
  <si>
    <t>relaciones</t>
  </si>
  <si>
    <t>centro-periferia</t>
  </si>
  <si>
    <t>renovar</t>
  </si>
  <si>
    <t>canaviais</t>
  </si>
  <si>
    <t>replanejamentos</t>
  </si>
  <si>
    <t>imediatos</t>
  </si>
  <si>
    <t>resource-rich</t>
  </si>
  <si>
    <t>respiratory</t>
  </si>
  <si>
    <t>burst</t>
  </si>
  <si>
    <t>responsabilizar</t>
  </si>
  <si>
    <t>contratualmente</t>
  </si>
  <si>
    <t>produto-setor</t>
  </si>
  <si>
    <t>rhode</t>
  </si>
  <si>
    <t>ritmos</t>
  </si>
  <si>
    <t>excessivos</t>
  </si>
  <si>
    <t>sintonizados</t>
  </si>
  <si>
    <t>roda</t>
  </si>
  <si>
    <t>viva107</t>
  </si>
  <si>
    <t>rómulo</t>
  </si>
  <si>
    <t>betancourt</t>
  </si>
  <si>
    <t>rssf</t>
  </si>
  <si>
    <t>autonômicas</t>
  </si>
  <si>
    <t>rubber</t>
  </si>
  <si>
    <t>clay</t>
  </si>
  <si>
    <t>ruidosos</t>
  </si>
  <si>
    <t>setorizados</t>
  </si>
  <si>
    <t>sacchamoryces</t>
  </si>
  <si>
    <t>saibam</t>
  </si>
  <si>
    <t>utilizar-se</t>
  </si>
  <si>
    <t>salariais</t>
  </si>
  <si>
    <t>precários</t>
  </si>
  <si>
    <t>salas</t>
  </si>
  <si>
    <t>cachay</t>
  </si>
  <si>
    <t>salineiras</t>
  </si>
  <si>
    <t>mecanizadas</t>
  </si>
  <si>
    <t>sand</t>
  </si>
  <si>
    <t>treated</t>
  </si>
  <si>
    <t>sangre</t>
  </si>
  <si>
    <t>silencioso</t>
  </si>
  <si>
    <t>saraiva</t>
  </si>
  <si>
    <t>guerreiro</t>
  </si>
  <si>
    <t>sedimentada</t>
  </si>
  <si>
    <t>ideologicamente</t>
  </si>
  <si>
    <t>seismostratigraphic</t>
  </si>
  <si>
    <t>senador</t>
  </si>
  <si>
    <t>sentir-se</t>
  </si>
  <si>
    <t>satisfeito</t>
  </si>
  <si>
    <t>silver</t>
  </si>
  <si>
    <t>nanoparticles</t>
  </si>
  <si>
    <t>simulated</t>
  </si>
  <si>
    <t>biogas</t>
  </si>
  <si>
    <t>corresponds</t>
  </si>
  <si>
    <t>rainfall</t>
  </si>
  <si>
    <t>digestões</t>
  </si>
  <si>
    <t>sinérgica</t>
  </si>
  <si>
    <t>esab</t>
  </si>
  <si>
    <t>slurries</t>
  </si>
  <si>
    <t>smoothed</t>
  </si>
  <si>
    <t>soberanos</t>
  </si>
  <si>
    <t>reuniram-se</t>
  </si>
  <si>
    <t>societárias</t>
  </si>
  <si>
    <t>abalaram</t>
  </si>
  <si>
    <t>espectadores</t>
  </si>
  <si>
    <t>ã</t>
  </si>
  <si>
    <t>statistical</t>
  </si>
  <si>
    <t>reviewof</t>
  </si>
  <si>
    <t>sub</t>
  </si>
  <si>
    <t>subscrições</t>
  </si>
  <si>
    <t>voluntárias</t>
  </si>
  <si>
    <t>subscrito</t>
  </si>
  <si>
    <t>pji</t>
  </si>
  <si>
    <t>sub-surface</t>
  </si>
  <si>
    <t>suggests</t>
  </si>
  <si>
    <t>waiting</t>
  </si>
  <si>
    <t>superestructural</t>
  </si>
  <si>
    <t>distorcendo</t>
  </si>
  <si>
    <t>super-resfriamento</t>
  </si>
  <si>
    <t>atenuando</t>
  </si>
  <si>
    <t>surgirão</t>
  </si>
  <si>
    <t>desgastes</t>
  </si>
  <si>
    <t>surrogate</t>
  </si>
  <si>
    <t>androstanol</t>
  </si>
  <si>
    <t>tdma</t>
  </si>
  <si>
    <t>scheme</t>
  </si>
  <si>
    <t>telescópios</t>
  </si>
  <si>
    <t>gemini</t>
  </si>
  <si>
    <t>temperature-programmed</t>
  </si>
  <si>
    <t>reduction</t>
  </si>
  <si>
    <t>tendencia</t>
  </si>
  <si>
    <t>prudente</t>
  </si>
  <si>
    <t>testemunha</t>
  </si>
  <si>
    <t>ocular</t>
  </si>
  <si>
    <t>thermospray</t>
  </si>
  <si>
    <t>decreased</t>
  </si>
  <si>
    <t>thiobacillus</t>
  </si>
  <si>
    <t>oxidam</t>
  </si>
  <si>
    <t>ti4+</t>
  </si>
  <si>
    <t>aire</t>
  </si>
  <si>
    <t>top-hat</t>
  </si>
  <si>
    <t>esférico</t>
  </si>
  <si>
    <t>torná-la</t>
  </si>
  <si>
    <t>comerciável</t>
  </si>
  <si>
    <t>tornavam</t>
  </si>
  <si>
    <t>torrey</t>
  </si>
  <si>
    <t>traditional</t>
  </si>
  <si>
    <t>transcrição</t>
  </si>
  <si>
    <t>estrógeno-específico</t>
  </si>
  <si>
    <t>nrf-2</t>
  </si>
  <si>
    <t>trapeadas</t>
  </si>
  <si>
    <t>tremendous</t>
  </si>
  <si>
    <t>triggering</t>
  </si>
  <si>
    <t>trilhas</t>
  </si>
  <si>
    <t>iniciadas</t>
  </si>
  <si>
    <t>trilhos</t>
  </si>
  <si>
    <t>ferroviários</t>
  </si>
  <si>
    <t>econômico-social</t>
  </si>
  <si>
    <t>trout</t>
  </si>
  <si>
    <t>hepatocytes</t>
  </si>
  <si>
    <t>túbulos</t>
  </si>
  <si>
    <t>renais</t>
  </si>
  <si>
    <t>tumor</t>
  </si>
  <si>
    <t>maligno</t>
  </si>
  <si>
    <t>air_x0013_</t>
  </si>
  <si>
    <t>diffusivity</t>
  </si>
  <si>
    <t>assegura-se</t>
  </si>
  <si>
    <t>culpava</t>
  </si>
  <si>
    <t>manos</t>
  </si>
  <si>
    <t>txu</t>
  </si>
  <si>
    <t>5øqü5ørü5øcü5øvü5øqü5ø\ü</t>
  </si>
  <si>
    <t>ultraviolet</t>
  </si>
  <si>
    <t>unruly</t>
  </si>
  <si>
    <t>urbanization</t>
  </si>
  <si>
    <t>vrmns</t>
  </si>
  <si>
    <t>various</t>
  </si>
  <si>
    <t>kinds</t>
  </si>
  <si>
    <t>vazam</t>
  </si>
  <si>
    <t>repetidamente</t>
  </si>
  <si>
    <t>documents</t>
  </si>
  <si>
    <t>descontentamentos</t>
  </si>
  <si>
    <t>viable</t>
  </si>
  <si>
    <t>viação</t>
  </si>
  <si>
    <t>férrea</t>
  </si>
  <si>
    <t>aramayo</t>
  </si>
  <si>
    <t>ostrovsky</t>
  </si>
  <si>
    <t>vigésimo</t>
  </si>
  <si>
    <t>oitavo</t>
  </si>
  <si>
    <t>vingt-un</t>
  </si>
  <si>
    <t>viviparus</t>
  </si>
  <si>
    <t>reproduzidos</t>
  </si>
  <si>
    <t>cooking</t>
  </si>
  <si>
    <t>productivities</t>
  </si>
  <si>
    <t>well-defined</t>
  </si>
  <si>
    <t>blot</t>
  </si>
  <si>
    <t>intersex</t>
  </si>
  <si>
    <t>xlvi</t>
  </si>
  <si>
    <t>assembléia</t>
  </si>
  <si>
    <t>xxv</t>
  </si>
  <si>
    <t>zi_x0013_</t>
  </si>
  <si>
    <t>zf</t>
  </si>
  <si>
    <t>fok</t>
  </si>
  <si>
    <t>05a</t>
  </si>
  <si>
    <t>gansos</t>
  </si>
  <si>
    <t>voadores</t>
  </si>
  <si>
    <t>lençóis</t>
  </si>
  <si>
    <t>freáticos</t>
  </si>
  <si>
    <t>say</t>
  </si>
  <si>
    <t>sheikh</t>
  </si>
  <si>
    <t>mahmud</t>
  </si>
  <si>
    <t>ayatolah</t>
  </si>
  <si>
    <t>îø</t>
  </si>
  <si>
    <t>ïø</t>
  </si>
  <si>
    <t>lições</t>
  </si>
  <si>
    <t>aprendidas</t>
  </si>
  <si>
    <t>~20</t>
  </si>
  <si>
    <t>mmhg</t>
  </si>
  <si>
    <t>±_x0003_-cetoglutarato</t>
  </si>
  <si>
    <t>desidrogenase</t>
  </si>
  <si>
    <t>municípios2</t>
  </si>
  <si>
    <t>roby</t>
  </si>
  <si>
    <t>à_x0003_</t>
  </si>
  <si>
    <t>deslocalizados</t>
  </si>
  <si>
    <t>a_x0013_</t>
  </si>
  <si>
    <t>e</t>
  </si>
  <si>
    <t>abastece</t>
  </si>
  <si>
    <t>navios-tanques</t>
  </si>
  <si>
    <t>absorbâncias</t>
  </si>
  <si>
    <t>planner</t>
  </si>
  <si>
    <t>agitated</t>
  </si>
  <si>
    <t>agrário-exportadora</t>
  </si>
  <si>
    <t>prevalece</t>
  </si>
  <si>
    <t>akda</t>
  </si>
  <si>
    <t>_x0001_</t>
  </si>
  <si>
    <t>apareceu</t>
  </si>
  <si>
    <t>primitivamente</t>
  </si>
  <si>
    <t>appearence</t>
  </si>
  <si>
    <t>aristopower</t>
  </si>
  <si>
    <t>hamann</t>
  </si>
  <si>
    <t>azotobacter</t>
  </si>
  <si>
    <t>spp</t>
  </si>
  <si>
    <t>baia</t>
  </si>
  <si>
    <t>periforme</t>
  </si>
  <si>
    <t>periniforme</t>
  </si>
  <si>
    <t>bananas</t>
  </si>
  <si>
    <t>batatas</t>
  </si>
  <si>
    <t>before</t>
  </si>
  <si>
    <t>making</t>
  </si>
  <si>
    <t>beldomenic</t>
  </si>
  <si>
    <t>belga</t>
  </si>
  <si>
    <t>bimetallic</t>
  </si>
  <si>
    <t>bolas</t>
  </si>
  <si>
    <t>pulverisette</t>
  </si>
  <si>
    <t>booming</t>
  </si>
  <si>
    <t>sector</t>
  </si>
  <si>
    <t>borovi</t>
  </si>
  <si>
    <t>camadas-limite</t>
  </si>
  <si>
    <t>hidrodinâmicas</t>
  </si>
  <si>
    <t>capacitor</t>
  </si>
  <si>
    <t>vibrante</t>
  </si>
  <si>
    <t>niemeyer</t>
  </si>
  <si>
    <t>teodósio</t>
  </si>
  <si>
    <t>cardiovascular</t>
  </si>
  <si>
    <t>mortality</t>
  </si>
  <si>
    <t>cid</t>
  </si>
  <si>
    <t>class</t>
  </si>
  <si>
    <t>analogy</t>
  </si>
  <si>
    <t>cola</t>
  </si>
  <si>
    <t>acuminata</t>
  </si>
  <si>
    <t>combustion</t>
  </si>
  <si>
    <t>analyzers</t>
  </si>
  <si>
    <t>comunicado</t>
  </si>
  <si>
    <t>impuesto</t>
  </si>
  <si>
    <t>conocias</t>
  </si>
  <si>
    <t>conversores</t>
  </si>
  <si>
    <t>a/d</t>
  </si>
  <si>
    <t>corrida</t>
  </si>
  <si>
    <t>obteremos</t>
  </si>
  <si>
    <t>crecerán</t>
  </si>
  <si>
    <t>reviews</t>
  </si>
  <si>
    <t>safe-proof</t>
  </si>
  <si>
    <t>cromatina</t>
  </si>
  <si>
    <t>intracitoplasmática</t>
  </si>
  <si>
    <t>crude</t>
  </si>
  <si>
    <t>carriers</t>
  </si>
  <si>
    <t>curava</t>
  </si>
  <si>
    <t>tracejada</t>
  </si>
  <si>
    <t>cytological</t>
  </si>
  <si>
    <t>parameters</t>
  </si>
  <si>
    <t>dânia</t>
  </si>
  <si>
    <t>elisa</t>
  </si>
  <si>
    <t>decidindo</t>
  </si>
  <si>
    <t>decision</t>
  </si>
  <si>
    <t>degradem</t>
  </si>
  <si>
    <t>dejanira</t>
  </si>
  <si>
    <t>francheschi</t>
  </si>
  <si>
    <t>desencontros</t>
  </si>
  <si>
    <t>corporativos</t>
  </si>
  <si>
    <t>dnocs</t>
  </si>
  <si>
    <t>elaborasse</t>
  </si>
  <si>
    <t>domingo</t>
  </si>
  <si>
    <t>cavallo</t>
  </si>
  <si>
    <t>è</t>
  </si>
  <si>
    <t>elíptica</t>
  </si>
  <si>
    <t>mazzeo¹</t>
  </si>
  <si>
    <t>enraizamento</t>
  </si>
  <si>
    <t>convivem</t>
  </si>
  <si>
    <t>estarán</t>
  </si>
  <si>
    <t>eucalyptus</t>
  </si>
  <si>
    <t>expresar</t>
  </si>
  <si>
    <t>extracted</t>
  </si>
  <si>
    <t>feasible</t>
  </si>
  <si>
    <t>remedy</t>
  </si>
  <si>
    <t>frame</t>
  </si>
  <si>
    <t>change/mixing</t>
  </si>
  <si>
    <t>-80°c</t>
  </si>
  <si>
    <t>ufr</t>
  </si>
  <si>
    <t>freios</t>
  </si>
  <si>
    <t>fugitive</t>
  </si>
  <si>
    <t>functionalized</t>
  </si>
  <si>
    <t>picot</t>
  </si>
  <si>
    <t>geratrizes</t>
  </si>
  <si>
    <t>diametralmente</t>
  </si>
  <si>
    <t>gps</t>
  </si>
  <si>
    <t>gpxs</t>
  </si>
  <si>
    <t>catalisam</t>
  </si>
  <si>
    <t>reaction-kinetics</t>
  </si>
  <si>
    <t>hidroformilação</t>
  </si>
  <si>
    <t>regiosseletivas</t>
  </si>
  <si>
    <t>holocelulolíticas</t>
  </si>
  <si>
    <t>mantiveram-se</t>
  </si>
  <si>
    <t>home</t>
  </si>
  <si>
    <t>page</t>
  </si>
  <si>
    <t>ibis</t>
  </si>
  <si>
    <t>recém-construído</t>
  </si>
  <si>
    <t>iam</t>
  </si>
  <si>
    <t>escapando-lhe</t>
  </si>
  <si>
    <t>ibn</t>
  </si>
  <si>
    <t>saud</t>
  </si>
  <si>
    <t>multi-spectral</t>
  </si>
  <si>
    <t>impactar</t>
  </si>
  <si>
    <t>adversamente</t>
  </si>
  <si>
    <t>instrínsecamente</t>
  </si>
  <si>
    <t>instrução</t>
  </si>
  <si>
    <t>²_x0003_k</t>
  </si>
  <si>
    <t>inteligentes</t>
  </si>
  <si>
    <t>lêem</t>
  </si>
  <si>
    <t>intensidad</t>
  </si>
  <si>
    <t>japonês</t>
  </si>
  <si>
    <t>shoyu</t>
  </si>
  <si>
    <t>kubistschek</t>
  </si>
  <si>
    <t>juzgue</t>
  </si>
  <si>
    <t>duras</t>
  </si>
  <si>
    <t>landlord</t>
  </si>
  <si>
    <t>leisure</t>
  </si>
  <si>
    <t>levaram-no</t>
  </si>
  <si>
    <t>solicitasse</t>
  </si>
  <si>
    <t>swamps</t>
  </si>
  <si>
    <t>wetlands</t>
  </si>
  <si>
    <t>manta</t>
  </si>
  <si>
    <t>resistora</t>
  </si>
  <si>
    <t>manufatureiras</t>
  </si>
  <si>
    <t>deslocando-as</t>
  </si>
  <si>
    <t>melhorada</t>
  </si>
  <si>
    <t>metano-a-metanol</t>
  </si>
  <si>
    <t>lowy</t>
  </si>
  <si>
    <t>microcirculating</t>
  </si>
  <si>
    <t>micropterus</t>
  </si>
  <si>
    <t>millipore</t>
  </si>
  <si>
    <t>millex-hv</t>
  </si>
  <si>
    <t>afectos</t>
  </si>
  <si>
    <t>dichosos</t>
  </si>
  <si>
    <t>ideas</t>
  </si>
  <si>
    <t>stura-padrão</t>
  </si>
  <si>
    <t>mismas</t>
  </si>
  <si>
    <t>multifida</t>
  </si>
  <si>
    <t>linn</t>
  </si>
  <si>
    <t>centrosomal</t>
  </si>
  <si>
    <t>bajos</t>
  </si>
  <si>
    <t>lejano</t>
  </si>
  <si>
    <t>ufanos</t>
  </si>
  <si>
    <t>nato</t>
  </si>
  <si>
    <t>necessitar</t>
  </si>
  <si>
    <t>encontrá-la</t>
  </si>
  <si>
    <t>instrumentar</t>
  </si>
  <si>
    <t>norte-americanas</t>
  </si>
  <si>
    <t>desgostosas</t>
  </si>
  <si>
    <t>metal-based</t>
  </si>
  <si>
    <t>meshing</t>
  </si>
  <si>
    <t>para-tolueno</t>
  </si>
  <si>
    <t>sulfônico</t>
  </si>
  <si>
    <t>pautas</t>
  </si>
  <si>
    <t>assinaladas</t>
  </si>
  <si>
    <t>perrow</t>
  </si>
  <si>
    <t>salienta</t>
  </si>
  <si>
    <t>physic</t>
  </si>
  <si>
    <t>phytochemical</t>
  </si>
  <si>
    <t>analisys</t>
  </si>
  <si>
    <t>pinus</t>
  </si>
  <si>
    <t>plântula</t>
  </si>
  <si>
    <t>catabolizando</t>
  </si>
  <si>
    <t>polivinilideno</t>
  </si>
  <si>
    <t>pone</t>
  </si>
  <si>
    <t>presidentes</t>
  </si>
  <si>
    <t>pontas</t>
  </si>
  <si>
    <t>conspícuas</t>
  </si>
  <si>
    <t>anodic</t>
  </si>
  <si>
    <t>silicon-based</t>
  </si>
  <si>
    <t>prensarem</t>
  </si>
  <si>
    <t>uniaxial</t>
  </si>
  <si>
    <t>prep</t>
  </si>
  <si>
    <t>privilégios</t>
  </si>
  <si>
    <t>gozados</t>
  </si>
  <si>
    <t>profº</t>
  </si>
  <si>
    <t>pyrethroid</t>
  </si>
  <si>
    <t>resonant</t>
  </si>
  <si>
    <t>rising</t>
  </si>
  <si>
    <t>rocessos</t>
  </si>
  <si>
    <t>scalable</t>
  </si>
  <si>
    <t>sð</t>
  </si>
  <si>
    <t>ðpode</t>
  </si>
  <si>
    <t>sheds</t>
  </si>
  <si>
    <t>microcavities</t>
  </si>
  <si>
    <t>none</t>
  </si>
  <si>
    <t>perseguido</t>
  </si>
  <si>
    <t>sofc</t>
  </si>
  <si>
    <t>spartina</t>
  </si>
  <si>
    <t>stabilized</t>
  </si>
  <si>
    <t>studying</t>
  </si>
  <si>
    <t>sub-módulo</t>
  </si>
  <si>
    <t>procurar-se</t>
  </si>
  <si>
    <t>superam</t>
  </si>
  <si>
    <t>os'</t>
  </si>
  <si>
    <t>surface-modified</t>
  </si>
  <si>
    <t>kinetic-parameters</t>
  </si>
  <si>
    <t>demover</t>
  </si>
  <si>
    <t>titulada</t>
  </si>
  <si>
    <t>potenciometricamente</t>
  </si>
  <si>
    <t>transmissíveis</t>
  </si>
  <si>
    <t>fundamente-se</t>
  </si>
  <si>
    <t>û_x0002_</t>
  </si>
  <si>
    <t>hhh</t>
  </si>
  <si>
    <t>veblen</t>
  </si>
  <si>
    <t>centra-se</t>
  </si>
  <si>
    <t>venezuelanas</t>
  </si>
  <si>
    <t>remetiam</t>
  </si>
  <si>
    <t>very-large</t>
  </si>
  <si>
    <t>vetorial</t>
  </si>
  <si>
    <t>auto-regressivo</t>
  </si>
  <si>
    <t>vg</t>
  </si>
  <si>
    <t>mkii</t>
  </si>
  <si>
    <t>volar</t>
  </si>
  <si>
    <t>votações</t>
  </si>
  <si>
    <t>aliadas</t>
  </si>
  <si>
    <t>mina-usina</t>
  </si>
  <si>
    <t>taquari-vassouras</t>
  </si>
  <si>
    <t>controlling</t>
  </si>
  <si>
    <t>isic</t>
  </si>
  <si>
    <t>rev</t>
  </si>
  <si>
    <t>yasin</t>
  </si>
  <si>
    <t>al-hashimi</t>
  </si>
  <si>
    <t>dqc</t>
  </si>
  <si>
    <t>flor</t>
  </si>
  <si>
    <t>doadora</t>
  </si>
  <si>
    <t>pregnânico</t>
  </si>
  <si>
    <t>magnetos</t>
  </si>
  <si>
    <t>resistivos</t>
  </si>
  <si>
    <t>n=</t>
  </si>
  <si>
    <t>ô</t>
  </si>
  <si>
    <t>tetraedro</t>
  </si>
  <si>
    <t>computational</t>
  </si>
  <si>
    <t>mg/m3</t>
  </si>
  <si>
    <t>srcl2</t>
  </si>
  <si>
    <t>g/nm3</t>
  </si>
  <si>
    <t>14x10-10</t>
  </si>
  <si>
    <t>fernbach</t>
  </si>
  <si>
    <t>1até</t>
  </si>
  <si>
    <t>1mlde</t>
  </si>
  <si>
    <t>triton</t>
  </si>
  <si>
    <t>1x10-9</t>
  </si>
  <si>
    <t>20°17_x0019_</t>
  </si>
  <si>
    <t>mmbep/d</t>
  </si>
  <si>
    <t>44_x0013_</t>
  </si>
  <si>
    <t>adilson</t>
  </si>
  <si>
    <t>5øß</t>
  </si>
  <si>
    <t>5øxüd</t>
  </si>
  <si>
    <t>5øúþ</t>
  </si>
  <si>
    <t>_x0003_2</t>
  </si>
  <si>
    <t>5x10-4</t>
  </si>
  <si>
    <t>torr</t>
  </si>
  <si>
    <t>779x10-11</t>
  </si>
  <si>
    <t>8psk</t>
  </si>
  <si>
    <t>eight</t>
  </si>
  <si>
    <t>abgerufen</t>
  </si>
  <si>
    <t>adolf</t>
  </si>
  <si>
    <t>aedes</t>
  </si>
  <si>
    <t>aegypti</t>
  </si>
  <si>
    <t>heterotrófíca</t>
  </si>
  <si>
    <t>aerospace</t>
  </si>
  <si>
    <t>panel</t>
  </si>
  <si>
    <t>cled</t>
  </si>
  <si>
    <t>sabouraud</t>
  </si>
  <si>
    <t>agencias</t>
  </si>
  <si>
    <t>reguladoras</t>
  </si>
  <si>
    <t>agentes</t>
  </si>
  <si>
    <t>cuando</t>
  </si>
  <si>
    <t>agreste</t>
  </si>
  <si>
    <t>especializou-se</t>
  </si>
  <si>
    <t>agricultural</t>
  </si>
  <si>
    <t>exports</t>
  </si>
  <si>
    <t>productivity</t>
  </si>
  <si>
    <t>agronomic</t>
  </si>
  <si>
    <t>characters</t>
  </si>
  <si>
    <t>água_x0013_</t>
  </si>
  <si>
    <t>óleo</t>
  </si>
  <si>
    <t>al2o3-zro2</t>
  </si>
  <si>
    <t>alienação</t>
  </si>
  <si>
    <t>fraudulenta</t>
  </si>
  <si>
    <t>flat</t>
  </si>
  <si>
    <t>conside</t>
  </si>
  <si>
    <t>amiga</t>
  </si>
  <si>
    <t>sonia</t>
  </si>
  <si>
    <t>amostrados</t>
  </si>
  <si>
    <t>portavam</t>
  </si>
  <si>
    <t>challenge</t>
  </si>
  <si>
    <t>antimicrotubule</t>
  </si>
  <si>
    <t>antropoceno</t>
  </si>
  <si>
    <t>justapõe-se</t>
  </si>
  <si>
    <t>aperture</t>
  </si>
  <si>
    <t>radar</t>
  </si>
  <si>
    <t>apos</t>
  </si>
  <si>
    <t>repeti^</t>
  </si>
  <si>
    <t>aquellas</t>
  </si>
  <si>
    <t>calles</t>
  </si>
  <si>
    <t>argila</t>
  </si>
  <si>
    <t>clarificante</t>
  </si>
  <si>
    <t>descorante</t>
  </si>
  <si>
    <t>arsenal</t>
  </si>
  <si>
    <t>invejável</t>
  </si>
  <si>
    <t>artes</t>
  </si>
  <si>
    <t>removí</t>
  </si>
  <si>
    <t>disparam</t>
  </si>
  <si>
    <t>atendimentos</t>
  </si>
  <si>
    <t>omissos</t>
  </si>
  <si>
    <t>audio</t>
  </si>
  <si>
    <t>australiana</t>
  </si>
  <si>
    <t>azambuja</t>
  </si>
  <si>
    <t>referia-se</t>
  </si>
  <si>
    <t>banking</t>
  </si>
  <si>
    <t>crisis</t>
  </si>
  <si>
    <t>bariônica</t>
  </si>
  <si>
    <t>©_x0003_b</t>
  </si>
  <si>
    <t>baruch</t>
  </si>
  <si>
    <t>propunha</t>
  </si>
  <si>
    <t>bc4f1</t>
  </si>
  <si>
    <t>encroached</t>
  </si>
  <si>
    <t>bell</t>
  </si>
  <si>
    <t>pepper</t>
  </si>
  <si>
    <t>bibliotecas</t>
  </si>
  <si>
    <t>gráficas</t>
  </si>
  <si>
    <t>bifenil</t>
  </si>
  <si>
    <t>policlorado</t>
  </si>
  <si>
    <t>bioprocess</t>
  </si>
  <si>
    <t>biospec-nano</t>
  </si>
  <si>
    <t>bi-viscosidade</t>
  </si>
  <si>
    <t>predizem</t>
  </si>
  <si>
    <t>rheological</t>
  </si>
  <si>
    <t>bolcheviques</t>
  </si>
  <si>
    <t>derrotavam</t>
  </si>
  <si>
    <t>bpc</t>
  </si>
  <si>
    <t>hidroxiladas</t>
  </si>
  <si>
    <t>dóceis</t>
  </si>
  <si>
    <t>bringing</t>
  </si>
  <si>
    <t>bubbling</t>
  </si>
  <si>
    <t>modales</t>
  </si>
  <si>
    <t>butílica</t>
  </si>
  <si>
    <t>maciça</t>
  </si>
  <si>
    <t>ca2+</t>
  </si>
  <si>
    <t>efflux</t>
  </si>
  <si>
    <t>cereja</t>
  </si>
  <si>
    <t>cãlice</t>
  </si>
  <si>
    <t>medem</t>
  </si>
  <si>
    <t>camino</t>
  </si>
  <si>
    <t>camp</t>
  </si>
  <si>
    <t>davi</t>
  </si>
  <si>
    <t>dawson</t>
  </si>
  <si>
    <t>campodarbe</t>
  </si>
  <si>
    <t>campus</t>
  </si>
  <si>
    <t>tirando-se</t>
  </si>
  <si>
    <t>carry</t>
  </si>
  <si>
    <t>cateter</t>
  </si>
  <si>
    <t>cirúrgico</t>
  </si>
  <si>
    <t>oligoméricas</t>
  </si>
  <si>
    <t>catorce</t>
  </si>
  <si>
    <t>causing</t>
  </si>
  <si>
    <t>decrease</t>
  </si>
  <si>
    <t>ccd-charge-coupled</t>
  </si>
  <si>
    <t>ceder</t>
  </si>
  <si>
    <t>onerosamente</t>
  </si>
  <si>
    <t>cella-clements</t>
  </si>
  <si>
    <t>diferencia-se</t>
  </si>
  <si>
    <t>ceo2-containing</t>
  </si>
  <si>
    <t>hernadez</t>
  </si>
  <si>
    <t>chaminés</t>
  </si>
  <si>
    <t>monumentais</t>
  </si>
  <si>
    <t>belts</t>
  </si>
  <si>
    <t>choosing</t>
  </si>
  <si>
    <t>accountability</t>
  </si>
  <si>
    <t>chromosomes</t>
  </si>
  <si>
    <t>circunstância</t>
  </si>
  <si>
    <t>infeliz</t>
  </si>
  <si>
    <t>atuaria</t>
  </si>
  <si>
    <t>cold</t>
  </si>
  <si>
    <t>colorações</t>
  </si>
  <si>
    <t>roxa</t>
  </si>
  <si>
    <t>complaints</t>
  </si>
  <si>
    <t>compton</t>
  </si>
  <si>
    <t>5ølü5øfü5ømü</t>
  </si>
  <si>
    <t>conceder</t>
  </si>
  <si>
    <t>alvarás</t>
  </si>
  <si>
    <t>manda</t>
  </si>
  <si>
    <t>conector</t>
  </si>
  <si>
    <t>bnc</t>
  </si>
  <si>
    <t>confúcio</t>
  </si>
  <si>
    <t>mencionou</t>
  </si>
  <si>
    <t>equally</t>
  </si>
  <si>
    <t>nonrenewable</t>
  </si>
  <si>
    <t>consolidam</t>
  </si>
  <si>
    <t>macaé</t>
  </si>
  <si>
    <t>constraind</t>
  </si>
  <si>
    <t>constrained</t>
  </si>
  <si>
    <t>contrariando</t>
  </si>
  <si>
    <t>frontalmente</t>
  </si>
  <si>
    <t>cosmólogo</t>
  </si>
  <si>
    <t>cottonseed</t>
  </si>
  <si>
    <t>rhizophorae</t>
  </si>
  <si>
    <t>estructural</t>
  </si>
  <si>
    <t>cultuara</t>
  </si>
  <si>
    <t>pesqueira</t>
  </si>
  <si>
    <t>cumunis</t>
  </si>
  <si>
    <t>seeds</t>
  </si>
  <si>
    <t>cyclotron</t>
  </si>
  <si>
    <t>cylindrical</t>
  </si>
  <si>
    <t>chambers</t>
  </si>
  <si>
    <t>quitárselas</t>
  </si>
  <si>
    <t>salirse</t>
  </si>
  <si>
    <t>sencillamente</t>
  </si>
  <si>
    <t>découverte</t>
  </si>
  <si>
    <t>deixou-os</t>
  </si>
  <si>
    <t>misturar</t>
  </si>
  <si>
    <t>dellas</t>
  </si>
  <si>
    <t>demonstrações</t>
  </si>
  <si>
    <t>populistas</t>
  </si>
  <si>
    <t>dês</t>
  </si>
  <si>
    <t>desconhecido</t>
  </si>
  <si>
    <t>puttmer</t>
  </si>
  <si>
    <t>despachos</t>
  </si>
  <si>
    <t>alfandegários</t>
  </si>
  <si>
    <t>dieciocho</t>
  </si>
  <si>
    <t>diferent</t>
  </si>
  <si>
    <t>dinitroaniline</t>
  </si>
  <si>
    <t>dissidências</t>
  </si>
  <si>
    <t>conceituais</t>
  </si>
  <si>
    <t>distritos</t>
  </si>
  <si>
    <t>policiais</t>
  </si>
  <si>
    <t>dxr</t>
  </si>
  <si>
    <t>economizados</t>
  </si>
  <si>
    <t>edmundo</t>
  </si>
  <si>
    <t>valencia</t>
  </si>
  <si>
    <t>morlok</t>
  </si>
  <si>
    <t>engregas</t>
  </si>
  <si>
    <t>planejadas</t>
  </si>
  <si>
    <t>entendemos</t>
  </si>
  <si>
    <t>conformar-se</t>
  </si>
  <si>
    <t>enterprise</t>
  </si>
  <si>
    <t>productos</t>
  </si>
  <si>
    <t>entiendo</t>
  </si>
  <si>
    <t>mucho</t>
  </si>
  <si>
    <t>envolviam</t>
  </si>
  <si>
    <t>mortalidades</t>
  </si>
  <si>
    <t>erroneamente</t>
  </si>
  <si>
    <t>classicado</t>
  </si>
  <si>
    <t>escalares</t>
  </si>
  <si>
    <t>urbano-nacional-mundial</t>
  </si>
  <si>
    <t>escalões</t>
  </si>
  <si>
    <t>hierarquicamente</t>
  </si>
  <si>
    <t>hierárquicos</t>
  </si>
  <si>
    <t>esqui</t>
  </si>
  <si>
    <t>gigante</t>
  </si>
  <si>
    <t>acredito</t>
  </si>
  <si>
    <t>every</t>
  </si>
  <si>
    <t>experiments</t>
  </si>
  <si>
    <t>specifically</t>
  </si>
  <si>
    <t>geophysicists</t>
  </si>
  <si>
    <t>extensamente</t>
  </si>
  <si>
    <t>debatidas</t>
  </si>
  <si>
    <t>franquista</t>
  </si>
  <si>
    <t>jamiat-i-islami</t>
  </si>
  <si>
    <t>nrf</t>
  </si>
  <si>
    <t>fendas</t>
  </si>
  <si>
    <t>sinápticas</t>
  </si>
  <si>
    <t>ferroaluminato</t>
  </si>
  <si>
    <t>tetracálcico</t>
  </si>
  <si>
    <t>fertilizante</t>
  </si>
  <si>
    <t>fi_</t>
  </si>
  <si>
    <t>34-1494</t>
  </si>
  <si>
    <t>filamento</t>
  </si>
  <si>
    <t>nucleoplasmático</t>
  </si>
  <si>
    <t>filo</t>
  </si>
  <si>
    <t>ascomycota</t>
  </si>
  <si>
    <t>onte</t>
  </si>
  <si>
    <t>fon</t>
  </si>
  <si>
    <t>fotógrafo</t>
  </si>
  <si>
    <t>fra</t>
  </si>
  <si>
    <t>ções</t>
  </si>
  <si>
    <t>bands</t>
  </si>
  <si>
    <t>congelariam</t>
  </si>
  <si>
    <t>grobba</t>
  </si>
  <si>
    <t>corretas</t>
  </si>
  <si>
    <t>directions</t>
  </si>
  <si>
    <t>lavadeira</t>
  </si>
  <si>
    <t>geo</t>
  </si>
  <si>
    <t>geochemical</t>
  </si>
  <si>
    <t>tertiary</t>
  </si>
  <si>
    <t>geógrafos</t>
  </si>
  <si>
    <t>disputam</t>
  </si>
  <si>
    <t>governing</t>
  </si>
  <si>
    <t>equations</t>
  </si>
  <si>
    <t>interview</t>
  </si>
  <si>
    <t>hábito</t>
  </si>
  <si>
    <t>bentônico</t>
  </si>
  <si>
    <t>brotoidal</t>
  </si>
  <si>
    <t>harold</t>
  </si>
  <si>
    <t>hassan</t>
  </si>
  <si>
    <t>al-sadr</t>
  </si>
  <si>
    <t>herbívoros</t>
  </si>
  <si>
    <t>planctônicos</t>
  </si>
  <si>
    <t>herman</t>
  </si>
  <si>
    <t>wold</t>
  </si>
  <si>
    <t>historia</t>
  </si>
  <si>
    <t>holding</t>
  </si>
  <si>
    <t>petrofértil</t>
  </si>
  <si>
    <t>dns/les</t>
  </si>
  <si>
    <t>progenies</t>
  </si>
  <si>
    <t>stood</t>
  </si>
  <si>
    <t>icnp®</t>
  </si>
  <si>
    <t>terminological</t>
  </si>
  <si>
    <t>ifn</t>
  </si>
  <si>
    <t>iir</t>
  </si>
  <si>
    <t>k2</t>
  </si>
  <si>
    <t>íleo</t>
  </si>
  <si>
    <t>isola</t>
  </si>
  <si>
    <t>imorredoura</t>
  </si>
  <si>
    <t>amizade</t>
  </si>
  <si>
    <t>locado</t>
  </si>
  <si>
    <t>oilseed</t>
  </si>
  <si>
    <t>impreterivelmente</t>
  </si>
  <si>
    <t>precedida</t>
  </si>
  <si>
    <t>infarto</t>
  </si>
  <si>
    <t>agudo</t>
  </si>
  <si>
    <t>inflamações</t>
  </si>
  <si>
    <t>cutâneas</t>
  </si>
  <si>
    <t>inflamatórias</t>
  </si>
  <si>
    <t>agudas</t>
  </si>
  <si>
    <t>petroleros</t>
  </si>
  <si>
    <t>inmarine</t>
  </si>
  <si>
    <t>environments</t>
  </si>
  <si>
    <t>arsenic</t>
  </si>
  <si>
    <t>crystal</t>
  </si>
  <si>
    <t>previram</t>
  </si>
  <si>
    <t>intergeneric</t>
  </si>
  <si>
    <t>intergovernamental</t>
  </si>
  <si>
    <t>internatinal</t>
  </si>
  <si>
    <t>internationalization</t>
  </si>
  <si>
    <t>strategy</t>
  </si>
  <si>
    <t>intoxicações</t>
  </si>
  <si>
    <t>patriótica</t>
  </si>
  <si>
    <t>isocitrato</t>
  </si>
  <si>
    <t>liase</t>
  </si>
  <si>
    <t>isoform</t>
  </si>
  <si>
    <t>isótopo</t>
  </si>
  <si>
    <t>57fe</t>
  </si>
  <si>
    <t>issac</t>
  </si>
  <si>
    <t>william</t>
  </si>
  <si>
    <t>james</t>
  </si>
  <si>
    <t>lunt</t>
  </si>
  <si>
    <t>jeol</t>
  </si>
  <si>
    <t>jsm</t>
  </si>
  <si>
    <t>keq1</t>
  </si>
  <si>
    <t>vendors</t>
  </si>
  <si>
    <t>kinetic-operational</t>
  </si>
  <si>
    <t>mechanism</t>
  </si>
  <si>
    <t>vencida</t>
  </si>
  <si>
    <t>'4</t>
  </si>
  <si>
    <t>pasadizos</t>
  </si>
  <si>
    <t>comprováveis</t>
  </si>
  <si>
    <t>dmlb</t>
  </si>
  <si>
    <t>m165c</t>
  </si>
  <si>
    <t>les</t>
  </si>
  <si>
    <t>mandaba</t>
  </si>
  <si>
    <t>anchoring</t>
  </si>
  <si>
    <t>leveduras</t>
  </si>
  <si>
    <t>recombinantes</t>
  </si>
  <si>
    <t>liberty</t>
  </si>
  <si>
    <t>too</t>
  </si>
  <si>
    <t>dabora</t>
  </si>
  <si>
    <t>loco</t>
  </si>
  <si>
    <t>heterozigótico</t>
  </si>
  <si>
    <t>longitude</t>
  </si>
  <si>
    <t>37°11_x0019_</t>
  </si>
  <si>
    <t>lord</t>
  </si>
  <si>
    <t>cowdray</t>
  </si>
  <si>
    <t>low-temperature</t>
  </si>
  <si>
    <t>thermodynamic</t>
  </si>
  <si>
    <t>lubricating</t>
  </si>
  <si>
    <t>maçã</t>
  </si>
  <si>
    <t>gala</t>
  </si>
  <si>
    <t>macroergonômica</t>
  </si>
  <si>
    <t>abranja</t>
  </si>
  <si>
    <t>major</t>
  </si>
  <si>
    <t>exporter</t>
  </si>
  <si>
    <t>histocompatibility</t>
  </si>
  <si>
    <t>malsucedidos</t>
  </si>
  <si>
    <t>manipulando</t>
  </si>
  <si>
    <t>algebricamente</t>
  </si>
  <si>
    <t>rodríguez32</t>
  </si>
  <si>
    <t>many</t>
  </si>
  <si>
    <t>negative</t>
  </si>
  <si>
    <t>ecologic</t>
  </si>
  <si>
    <t>mollusc</t>
  </si>
  <si>
    <t>underwriters</t>
  </si>
  <si>
    <t>mass-transfer</t>
  </si>
  <si>
    <t>controlled</t>
  </si>
  <si>
    <t>maxiclean</t>
  </si>
  <si>
    <t>medieval</t>
  </si>
  <si>
    <t>medula</t>
  </si>
  <si>
    <t>óssea</t>
  </si>
  <si>
    <t>espectador</t>
  </si>
  <si>
    <t>sulfonado</t>
  </si>
  <si>
    <t>michael</t>
  </si>
  <si>
    <t>oxley</t>
  </si>
  <si>
    <t>penfold-becerra</t>
  </si>
  <si>
    <t>milicianos</t>
  </si>
  <si>
    <t>minerals</t>
  </si>
  <si>
    <t>anunciou</t>
  </si>
  <si>
    <t>ministra</t>
  </si>
  <si>
    <t>marina</t>
  </si>
  <si>
    <t>monitor</t>
  </si>
  <si>
    <t>pgm-7600</t>
  </si>
  <si>
    <t>most</t>
  </si>
  <si>
    <t>divergent</t>
  </si>
  <si>
    <t>mostrar-se</t>
  </si>
  <si>
    <t>mostras</t>
  </si>
  <si>
    <t>simbólicas</t>
  </si>
  <si>
    <t>mostrava-se</t>
  </si>
  <si>
    <t>infinitamente</t>
  </si>
  <si>
    <t>mycotoxins_x0019_</t>
  </si>
  <si>
    <t>não-espalhada</t>
  </si>
  <si>
    <t>penetra</t>
  </si>
  <si>
    <t>nassif</t>
  </si>
  <si>
    <t>yazigi</t>
  </si>
  <si>
    <t>non-edible</t>
  </si>
  <si>
    <t>really</t>
  </si>
  <si>
    <t>nuestra</t>
  </si>
  <si>
    <t>relación</t>
  </si>
  <si>
    <t>régimen</t>
  </si>
  <si>
    <t>º_x0003__x0013_</t>
  </si>
  <si>
    <t>é_x0003_</t>
  </si>
  <si>
    <t>old</t>
  </si>
  <si>
    <t>right</t>
  </si>
  <si>
    <t>enfocam</t>
  </si>
  <si>
    <t>refinado_x0016_</t>
  </si>
  <si>
    <t>oligonucleotídeos</t>
  </si>
  <si>
    <t>degenerados</t>
  </si>
  <si>
    <t>oligossacarídeos</t>
  </si>
  <si>
    <t>isoméricos45</t>
  </si>
  <si>
    <t>olivais</t>
  </si>
  <si>
    <t>cobrem</t>
  </si>
  <si>
    <t>oncogene</t>
  </si>
  <si>
    <t>oposicionista</t>
  </si>
  <si>
    <t>alegava</t>
  </si>
  <si>
    <t>ortorrômbica</t>
  </si>
  <si>
    <t>p212121_x0013_</t>
  </si>
  <si>
    <t>further</t>
  </si>
  <si>
    <t>ovário</t>
  </si>
  <si>
    <t>ovóide</t>
  </si>
  <si>
    <t>ovos</t>
  </si>
  <si>
    <t>eclodidos</t>
  </si>
  <si>
    <t>owners</t>
  </si>
  <si>
    <t>paar</t>
  </si>
  <si>
    <t>paineiras</t>
  </si>
  <si>
    <t>persistiram</t>
  </si>
  <si>
    <t>paragra</t>
  </si>
  <si>
    <t>pareamentos</t>
  </si>
  <si>
    <t>perfeitos</t>
  </si>
  <si>
    <t>pasará</t>
  </si>
  <si>
    <t>pavimentação</t>
  </si>
  <si>
    <t>asfáltica</t>
  </si>
  <si>
    <t>dinamitou</t>
  </si>
  <si>
    <t>penetrating</t>
  </si>
  <si>
    <t>peripheral</t>
  </si>
  <si>
    <t>piramidal</t>
  </si>
  <si>
    <t>invertido</t>
  </si>
  <si>
    <t>pocos</t>
  </si>
  <si>
    <t>poderosos</t>
  </si>
  <si>
    <t>pools</t>
  </si>
  <si>
    <t>possuídos</t>
  </si>
  <si>
    <t>povoações</t>
  </si>
  <si>
    <t>sondador</t>
  </si>
  <si>
    <t>precisavam</t>
  </si>
  <si>
    <t>exercitar</t>
  </si>
  <si>
    <t>precision</t>
  </si>
  <si>
    <t>prepolymerization</t>
  </si>
  <si>
    <t>preposição</t>
  </si>
  <si>
    <t>pregava</t>
  </si>
  <si>
    <t>preventive</t>
  </si>
  <si>
    <t>primária+hidrociclones</t>
  </si>
  <si>
    <t>tog</t>
  </si>
  <si>
    <t>prime</t>
  </si>
  <si>
    <t>focus</t>
  </si>
  <si>
    <t>primera</t>
  </si>
  <si>
    <t>persona</t>
  </si>
  <si>
    <t>produzirem</t>
  </si>
  <si>
    <t>mono-alquil</t>
  </si>
  <si>
    <t>produzisse</t>
  </si>
  <si>
    <t>plutônio</t>
  </si>
  <si>
    <t>prominent</t>
  </si>
  <si>
    <t>member</t>
  </si>
  <si>
    <t>protease</t>
  </si>
  <si>
    <t>proteimax</t>
  </si>
  <si>
    <t>biotechnology</t>
  </si>
  <si>
    <t>someterse</t>
  </si>
  <si>
    <t>quantitative</t>
  </si>
  <si>
    <t>structure-activity</t>
  </si>
  <si>
    <t>trait</t>
  </si>
  <si>
    <t>querido</t>
  </si>
  <si>
    <t>sergio</t>
  </si>
  <si>
    <t>raios_x0013_</t>
  </si>
  <si>
    <t>ralph</t>
  </si>
  <si>
    <t>alpher</t>
  </si>
  <si>
    <t>hidy</t>
  </si>
  <si>
    <t>ramificado</t>
  </si>
  <si>
    <t>2-metil1-propanol</t>
  </si>
  <si>
    <t>reajustes</t>
  </si>
  <si>
    <t>tarifários</t>
  </si>
  <si>
    <t>receberá</t>
  </si>
  <si>
    <t>trimestralmente</t>
  </si>
  <si>
    <t>recém-empossado</t>
  </si>
  <si>
    <t>pós-enron</t>
  </si>
  <si>
    <t>relés</t>
  </si>
  <si>
    <t>trifásicos</t>
  </si>
  <si>
    <t>reparações</t>
  </si>
  <si>
    <t>pararam</t>
  </si>
  <si>
    <t>retaguarda</t>
  </si>
  <si>
    <t>isentar</t>
  </si>
  <si>
    <t>retrocessos</t>
  </si>
  <si>
    <t>ocasionais</t>
  </si>
  <si>
    <t>insatisfatório</t>
  </si>
  <si>
    <t>reverse</t>
  </si>
  <si>
    <t>transcriptase</t>
  </si>
  <si>
    <t>revoltosas</t>
  </si>
  <si>
    <t>invadiram</t>
  </si>
  <si>
    <t>pahlevi</t>
  </si>
  <si>
    <t>ribossômicos</t>
  </si>
  <si>
    <t>26s</t>
  </si>
  <si>
    <t>leibler</t>
  </si>
  <si>
    <t>sennet</t>
  </si>
  <si>
    <t>ricinus</t>
  </si>
  <si>
    <t>communis</t>
  </si>
  <si>
    <t>artifact</t>
  </si>
  <si>
    <t>bacon</t>
  </si>
  <si>
    <t>brow</t>
  </si>
  <si>
    <t>jervis</t>
  </si>
  <si>
    <t>monks</t>
  </si>
  <si>
    <t>rulers</t>
  </si>
  <si>
    <t>try</t>
  </si>
  <si>
    <t>capability</t>
  </si>
  <si>
    <t>concept</t>
  </si>
  <si>
    <t>gebotoxicity</t>
  </si>
  <si>
    <t>intrusion</t>
  </si>
  <si>
    <t>sediment-body</t>
  </si>
  <si>
    <t>harvested</t>
  </si>
  <si>
    <t>seguidamente</t>
  </si>
  <si>
    <t>opunham</t>
  </si>
  <si>
    <t>seismic-reflection</t>
  </si>
  <si>
    <t>sensi</t>
  </si>
  <si>
    <t>sentem-se</t>
  </si>
  <si>
    <t>recompensadas</t>
  </si>
  <si>
    <t>separadora</t>
  </si>
  <si>
    <t>convertendo-os</t>
  </si>
  <si>
    <t>seringas</t>
  </si>
  <si>
    <t>heparinizadas</t>
  </si>
  <si>
    <t>sete</t>
  </si>
  <si>
    <t>sexualidade</t>
  </si>
  <si>
    <t>sigam</t>
  </si>
  <si>
    <t>firmemente</t>
  </si>
  <si>
    <t>sine</t>
  </si>
  <si>
    <t>sistêmicos</t>
  </si>
  <si>
    <t>constrangem</t>
  </si>
  <si>
    <t>sobremesas</t>
  </si>
  <si>
    <t>congeladas</t>
  </si>
  <si>
    <t>somos</t>
  </si>
  <si>
    <t>remetidos</t>
  </si>
  <si>
    <t>sou</t>
  </si>
  <si>
    <t>cadastrado</t>
  </si>
  <si>
    <t>wales</t>
  </si>
  <si>
    <t>spheralite</t>
  </si>
  <si>
    <t>squeezed</t>
  </si>
  <si>
    <t>stimulate</t>
  </si>
  <si>
    <t>subgrupos</t>
  </si>
  <si>
    <t>geoquimicamente</t>
  </si>
  <si>
    <t>subscritas</t>
  </si>
  <si>
    <t>significam</t>
  </si>
  <si>
    <t>sucessões</t>
  </si>
  <si>
    <t>progradacionais</t>
  </si>
  <si>
    <t>sunflower</t>
  </si>
  <si>
    <t>surface</t>
  </si>
  <si>
    <t>surfynol®</t>
  </si>
  <si>
    <t>4xx</t>
  </si>
  <si>
    <t>industrializante</t>
  </si>
  <si>
    <t>suyo</t>
  </si>
  <si>
    <t>tânia</t>
  </si>
  <si>
    <t>malheiros</t>
  </si>
  <si>
    <t>terceirizar</t>
  </si>
  <si>
    <t>indiscriminadamente</t>
  </si>
  <si>
    <t>terminações</t>
  </si>
  <si>
    <t>piramidais</t>
  </si>
  <si>
    <t>termófilas</t>
  </si>
  <si>
    <t>gram-negativas</t>
  </si>
  <si>
    <t>tiempo</t>
  </si>
  <si>
    <t>¿le</t>
  </si>
  <si>
    <t>dispuesto</t>
  </si>
  <si>
    <t>tínhamos</t>
  </si>
  <si>
    <t>ditado</t>
  </si>
  <si>
    <t>t-nb2o5</t>
  </si>
  <si>
    <t>tolueno/metanol</t>
  </si>
  <si>
    <t>n-hexano/diclorometano/metanol</t>
  </si>
  <si>
    <t>tornara-se</t>
  </si>
  <si>
    <t>insustentável</t>
  </si>
  <si>
    <t>imersa</t>
  </si>
  <si>
    <t>ambientales</t>
  </si>
  <si>
    <t>traduzem</t>
  </si>
  <si>
    <t>queixas</t>
  </si>
  <si>
    <t>transceiver</t>
  </si>
  <si>
    <t>consomem</t>
  </si>
  <si>
    <t>transformer</t>
  </si>
  <si>
    <t>trimetilsilil</t>
  </si>
  <si>
    <t>éteres</t>
  </si>
  <si>
    <t>triplamente</t>
  </si>
  <si>
    <t>x-100</t>
  </si>
  <si>
    <t>tsujikawa-hisamatsu</t>
  </si>
  <si>
    <t>electrochemical</t>
  </si>
  <si>
    <t>manifestou</t>
  </si>
  <si>
    <t>edgard</t>
  </si>
  <si>
    <t>ojos</t>
  </si>
  <si>
    <t>vegetable</t>
  </si>
  <si>
    <t>persuasivo</t>
  </si>
  <si>
    <t>hermogerio</t>
  </si>
  <si>
    <t>vidrado</t>
  </si>
  <si>
    <t>endurecedor</t>
  </si>
  <si>
    <t>viscoplástica</t>
  </si>
  <si>
    <t>hb=10</t>
  </si>
  <si>
    <t>herschel</t>
  </si>
  <si>
    <t>knox</t>
  </si>
  <si>
    <t>sealy</t>
  </si>
  <si>
    <t>wireframes</t>
  </si>
  <si>
    <t>link68</t>
  </si>
  <si>
    <t>wister</t>
  </si>
  <si>
    <t>albino</t>
  </si>
  <si>
    <t>yy</t>
  </si>
  <si>
    <t>lagrangiana</t>
  </si>
  <si>
    <t>zoneamento</t>
  </si>
  <si>
    <t>agroecológico</t>
  </si>
  <si>
    <t>bioclimático</t>
  </si>
  <si>
    <t>olho</t>
  </si>
  <si>
    <t>nu</t>
  </si>
  <si>
    <t>analyte</t>
  </si>
  <si>
    <t>fruit</t>
  </si>
  <si>
    <t>suspended</t>
  </si>
  <si>
    <t>tríplice</t>
  </si>
  <si>
    <t>entente</t>
  </si>
  <si>
    <t>úø</t>
  </si>
  <si>
    <t>04°</t>
  </si>
  <si>
    <t>2qð</t>
  </si>
  <si>
    <t>1=n</t>
  </si>
  <si>
    <t>pseudoplástico</t>
  </si>
  <si>
    <t>12k/cab</t>
  </si>
  <si>
    <t>inglis</t>
  </si>
  <si>
    <t>19-23</t>
  </si>
  <si>
    <t>1o</t>
  </si>
  <si>
    <t>ned</t>
  </si>
  <si>
    <t>1valores</t>
  </si>
  <si>
    <t>codificados</t>
  </si>
  <si>
    <t>om-8845</t>
  </si>
  <si>
    <t>om-8885</t>
  </si>
  <si>
    <t>4°</t>
  </si>
  <si>
    <t>trimestre</t>
  </si>
  <si>
    <t>dyne/cm</t>
  </si>
  <si>
    <t>4-ácido</t>
  </si>
  <si>
    <t>láurico</t>
  </si>
  <si>
    <t>5±_x0003_</t>
  </si>
  <si>
    <t>estanol</t>
  </si>
  <si>
    <t>giorgio</t>
  </si>
  <si>
    <t>5øbü10</t>
  </si>
  <si>
    <t>5øzü</t>
  </si>
  <si>
    <t>5ønü5ø\ü</t>
  </si>
  <si>
    <t>5ø4ü5ø</t>
  </si>
  <si>
    <t>abóbora</t>
  </si>
  <si>
    <t>fresca</t>
  </si>
  <si>
    <t>4km</t>
  </si>
  <si>
    <t>abrisse</t>
  </si>
  <si>
    <t>acompanhou</t>
  </si>
  <si>
    <t>cronológica</t>
  </si>
  <si>
    <t>acoustics</t>
  </si>
  <si>
    <t>adapta</t>
  </si>
  <si>
    <t>êneas</t>
  </si>
  <si>
    <t>adapts</t>
  </si>
  <si>
    <t>according</t>
  </si>
  <si>
    <t>adrenocortical</t>
  </si>
  <si>
    <t>aduaneira</t>
  </si>
  <si>
    <t>imperfeita</t>
  </si>
  <si>
    <t>aerolíneas</t>
  </si>
  <si>
    <t>argentinas</t>
  </si>
  <si>
    <t>afra</t>
  </si>
  <si>
    <t>scale</t>
  </si>
  <si>
    <t>al-safi</t>
  </si>
  <si>
    <t>desestabilizava</t>
  </si>
  <si>
    <t>jibril</t>
  </si>
  <si>
    <t>aiatolá</t>
  </si>
  <si>
    <t>air-conditioning</t>
  </si>
  <si>
    <t>engineers</t>
  </si>
  <si>
    <t>alocation</t>
  </si>
  <si>
    <t>alquilfenóis</t>
  </si>
  <si>
    <t>etoxilados</t>
  </si>
  <si>
    <t>antecedente</t>
  </si>
  <si>
    <t>conjuga</t>
  </si>
  <si>
    <t>armada</t>
  </si>
  <si>
    <t>revolucionária-palmares</t>
  </si>
  <si>
    <t>hardinge</t>
  </si>
  <si>
    <t>linton</t>
  </si>
  <si>
    <t>ragusa</t>
  </si>
  <si>
    <t>associativas</t>
  </si>
  <si>
    <t>ganham</t>
  </si>
  <si>
    <t>atmósfera</t>
  </si>
  <si>
    <t>atuava</t>
  </si>
  <si>
    <t>decididamente</t>
  </si>
  <si>
    <t>aumentoda</t>
  </si>
  <si>
    <t>lubricidade</t>
  </si>
  <si>
    <t>automotive</t>
  </si>
  <si>
    <t>auxiliary</t>
  </si>
  <si>
    <t>relations</t>
  </si>
  <si>
    <t>ave</t>
  </si>
  <si>
    <t>recoberta</t>
  </si>
  <si>
    <t>avenida</t>
  </si>
  <si>
    <t>avicennia</t>
  </si>
  <si>
    <t>schaueriana</t>
  </si>
  <si>
    <t>ayatollah</t>
  </si>
  <si>
    <t>azida</t>
  </si>
  <si>
    <t>sódica</t>
  </si>
  <si>
    <t>balancing</t>
  </si>
  <si>
    <t>barrington</t>
  </si>
  <si>
    <t>moore_x0019_</t>
  </si>
  <si>
    <t>baseline</t>
  </si>
  <si>
    <t>v3</t>
  </si>
  <si>
    <t>battista</t>
  </si>
  <si>
    <t>venturi</t>
  </si>
  <si>
    <t>hardening</t>
  </si>
  <si>
    <t>bebê</t>
  </si>
  <si>
    <t>beneficiam</t>
  </si>
  <si>
    <t>desproporcionalmente</t>
  </si>
  <si>
    <t>served</t>
  </si>
  <si>
    <t>bf±_x0003_</t>
  </si>
  <si>
    <t>1±_x0003_</t>
  </si>
  <si>
    <t>bioensaio</t>
  </si>
  <si>
    <t>er-calux</t>
  </si>
  <si>
    <t>bioluminescent</t>
  </si>
  <si>
    <t>compartilhando</t>
  </si>
  <si>
    <t>bohai</t>
  </si>
  <si>
    <t>gulf</t>
  </si>
  <si>
    <t>brazos</t>
  </si>
  <si>
    <t>milestones</t>
  </si>
  <si>
    <t>burocracia</t>
  </si>
  <si>
    <t>bem-equipada</t>
  </si>
  <si>
    <t>repressiva</t>
  </si>
  <si>
    <t>expandir-se</t>
  </si>
  <si>
    <t>confinar</t>
  </si>
  <si>
    <t>_</t>
  </si>
  <si>
    <t>cannon</t>
  </si>
  <si>
    <t>instrument</t>
  </si>
  <si>
    <t>cannon-fenske</t>
  </si>
  <si>
    <t>avs</t>
  </si>
  <si>
    <t>stand</t>
  </si>
  <si>
    <t>ção</t>
  </si>
  <si>
    <t>mdc</t>
  </si>
  <si>
    <t>censo</t>
  </si>
  <si>
    <t>intergaláctico</t>
  </si>
  <si>
    <t>botanical</t>
  </si>
  <si>
    <t>cholesterol</t>
  </si>
  <si>
    <t>chromatography/mass</t>
  </si>
  <si>
    <t>spectroscopy</t>
  </si>
  <si>
    <t>amsterdam</t>
  </si>
  <si>
    <t>abraham</t>
  </si>
  <si>
    <t>hierarchy</t>
  </si>
  <si>
    <t>cohesive</t>
  </si>
  <si>
    <t>colaborades</t>
  </si>
  <si>
    <t>intensificaram</t>
  </si>
  <si>
    <t>coliforms</t>
  </si>
  <si>
    <t>isolated</t>
  </si>
  <si>
    <t>colonizadores</t>
  </si>
  <si>
    <t>localizaram</t>
  </si>
  <si>
    <t>combustion/ion</t>
  </si>
  <si>
    <t>estendendo-se</t>
  </si>
  <si>
    <t>mandatos15</t>
  </si>
  <si>
    <t>confianças</t>
  </si>
  <si>
    <t>conjuntas</t>
  </si>
  <si>
    <t>conger</t>
  </si>
  <si>
    <t>conquistas</t>
  </si>
  <si>
    <t>ditadas</t>
  </si>
  <si>
    <t>proletárias</t>
  </si>
  <si>
    <t>conseguiremos</t>
  </si>
  <si>
    <t>terminar</t>
  </si>
  <si>
    <t>continuariam</t>
  </si>
  <si>
    <t>cobrando</t>
  </si>
  <si>
    <t>soils</t>
  </si>
  <si>
    <t>convencionou</t>
  </si>
  <si>
    <t>cotidianamente</t>
  </si>
  <si>
    <t>cytokeratin</t>
  </si>
  <si>
    <t>darse</t>
  </si>
  <si>
    <t>abrigo</t>
  </si>
  <si>
    <t>dawley</t>
  </si>
  <si>
    <t>debriefings</t>
  </si>
  <si>
    <t>constituíram</t>
  </si>
  <si>
    <t>degrada­</t>
  </si>
  <si>
    <t>deje</t>
  </si>
  <si>
    <t>dem_x0019_</t>
  </si>
  <si>
    <t>l</t>
  </si>
  <si>
    <t>demonstrarem</t>
  </si>
  <si>
    <t>repulsa</t>
  </si>
  <si>
    <t>desejos</t>
  </si>
  <si>
    <t>espirituais</t>
  </si>
  <si>
    <t>despeja</t>
  </si>
  <si>
    <t>incalculáveis</t>
  </si>
  <si>
    <t>despesa</t>
  </si>
  <si>
    <t>irrecuperável</t>
  </si>
  <si>
    <t>desvinculação</t>
  </si>
  <si>
    <t>empregatícia</t>
  </si>
  <si>
    <t>deuterated</t>
  </si>
  <si>
    <t>toluene</t>
  </si>
  <si>
    <t>dibutyl</t>
  </si>
  <si>
    <t>diethylhexyl</t>
  </si>
  <si>
    <t>formamida</t>
  </si>
  <si>
    <t>polisiloxano</t>
  </si>
  <si>
    <t>sulfóxido</t>
  </si>
  <si>
    <t>dipirona</t>
  </si>
  <si>
    <t>diretiva</t>
  </si>
  <si>
    <t>2003/30/ce</t>
  </si>
  <si>
    <t>disciplined</t>
  </si>
  <si>
    <t>distinguish</t>
  </si>
  <si>
    <t>djsi</t>
  </si>
  <si>
    <t>emerging</t>
  </si>
  <si>
    <t>dourado</t>
  </si>
  <si>
    <t>manobrava</t>
  </si>
  <si>
    <t>doutrinas</t>
  </si>
  <si>
    <t>dualidade</t>
  </si>
  <si>
    <t>disruptiva</t>
  </si>
  <si>
    <t>onda-partícula</t>
  </si>
  <si>
    <t>1990s</t>
  </si>
  <si>
    <t>segregant</t>
  </si>
  <si>
    <t>economically</t>
  </si>
  <si>
    <t>edições</t>
  </si>
  <si>
    <t>revisadas</t>
  </si>
  <si>
    <t>eliezer</t>
  </si>
  <si>
    <t>batista</t>
  </si>
  <si>
    <t>elipse</t>
  </si>
  <si>
    <t>bipartida</t>
  </si>
  <si>
    <t>markets</t>
  </si>
  <si>
    <t>compensem</t>
  </si>
  <si>
    <t>endometrial</t>
  </si>
  <si>
    <t>phototocicity</t>
  </si>
  <si>
    <t>enzymic</t>
  </si>
  <si>
    <t>function</t>
  </si>
  <si>
    <t>est</t>
  </si>
  <si>
    <t>réalisée</t>
  </si>
  <si>
    <t>esteranos</t>
  </si>
  <si>
    <t>tetracíclicos</t>
  </si>
  <si>
    <t>esvaziamento</t>
  </si>
  <si>
    <t>contramajoritário</t>
  </si>
  <si>
    <t>examinando</t>
  </si>
  <si>
    <t>excellent</t>
  </si>
  <si>
    <t>exhibit</t>
  </si>
  <si>
    <t>exibank</t>
  </si>
  <si>
    <t>f344/n</t>
  </si>
  <si>
    <t>famosa</t>
  </si>
  <si>
    <t>sial</t>
  </si>
  <si>
    <t>famoso</t>
  </si>
  <si>
    <t>álbum</t>
  </si>
  <si>
    <t>romancista</t>
  </si>
  <si>
    <t>filarial</t>
  </si>
  <si>
    <t>basidiomycota</t>
  </si>
  <si>
    <t>furnace</t>
  </si>
  <si>
    <t>flexibile</t>
  </si>
  <si>
    <t>market</t>
  </si>
  <si>
    <t>flóra</t>
  </si>
  <si>
    <t>fluidodinâmicos</t>
  </si>
  <si>
    <t>bie</t>
  </si>
  <si>
    <t>fluorita</t>
  </si>
  <si>
    <t>fm-3m</t>
  </si>
  <si>
    <t>astros</t>
  </si>
  <si>
    <t>20f</t>
  </si>
  <si>
    <t>well-adhered</t>
  </si>
  <si>
    <t>formarmos</t>
  </si>
  <si>
    <t>leitores</t>
  </si>
  <si>
    <t>formative</t>
  </si>
  <si>
    <t>fragmentações</t>
  </si>
  <si>
    <t>ms/ms/ms</t>
  </si>
  <si>
    <t>ms/ms/ms/ms</t>
  </si>
  <si>
    <t>ms/ms/ms/ms/ms</t>
  </si>
  <si>
    <t>basins</t>
  </si>
  <si>
    <t>fuzileiros</t>
  </si>
  <si>
    <t>navais</t>
  </si>
  <si>
    <t>fv</t>
  </si>
  <si>
    <t>deveríamos</t>
  </si>
  <si>
    <t>cardioativos</t>
  </si>
  <si>
    <t>prej*</t>
  </si>
  <si>
    <t>graphical</t>
  </si>
  <si>
    <t>user</t>
  </si>
  <si>
    <t>jatr'os</t>
  </si>
  <si>
    <t>blanco33</t>
  </si>
  <si>
    <t>hacerlas</t>
  </si>
  <si>
    <t>valer</t>
  </si>
  <si>
    <t>hacia</t>
  </si>
  <si>
    <t>decreasing</t>
  </si>
  <si>
    <t>never</t>
  </si>
  <si>
    <t>removed</t>
  </si>
  <si>
    <t>thought</t>
  </si>
  <si>
    <t>hafaz</t>
  </si>
  <si>
    <t>assad</t>
  </si>
  <si>
    <t>hafez</t>
  </si>
  <si>
    <t>hec</t>
  </si>
  <si>
    <t>hepatocellular</t>
  </si>
  <si>
    <t>herfindahl-hirshman</t>
  </si>
  <si>
    <t>heteroátomo</t>
  </si>
  <si>
    <t>protonatável</t>
  </si>
  <si>
    <t>hexacloroplatínico</t>
  </si>
  <si>
    <t>hexahidratado</t>
  </si>
  <si>
    <t>hexadecil</t>
  </si>
  <si>
    <t>hidroxi</t>
  </si>
  <si>
    <t>etil</t>
  </si>
  <si>
    <t>vinil</t>
  </si>
  <si>
    <t>hijo</t>
  </si>
  <si>
    <t>mayor</t>
  </si>
  <si>
    <t>primacy</t>
  </si>
  <si>
    <t>homens</t>
  </si>
  <si>
    <t>capacitados</t>
  </si>
  <si>
    <t>steroids</t>
  </si>
  <si>
    <t>hostilidades</t>
  </si>
  <si>
    <t>cessaram</t>
  </si>
  <si>
    <t>ijt</t>
  </si>
  <si>
    <t>ijv</t>
  </si>
  <si>
    <t>herva</t>
  </si>
  <si>
    <t>iman</t>
  </si>
  <si>
    <t>impedance</t>
  </si>
  <si>
    <t>imprint</t>
  </si>
  <si>
    <t>imaging</t>
  </si>
  <si>
    <t>increasing</t>
  </si>
  <si>
    <t>camera</t>
  </si>
  <si>
    <t>detectors</t>
  </si>
  <si>
    <t>thermometer</t>
  </si>
  <si>
    <t>infiel</t>
  </si>
  <si>
    <t>approximation</t>
  </si>
  <si>
    <t>itaipu</t>
  </si>
  <si>
    <t>binacional</t>
  </si>
  <si>
    <t>justified</t>
  </si>
  <si>
    <t>berkley</t>
  </si>
  <si>
    <t>summers</t>
  </si>
  <si>
    <t>lesão</t>
  </si>
  <si>
    <t>medular</t>
  </si>
  <si>
    <t>levantes</t>
  </si>
  <si>
    <t>libre</t>
  </si>
  <si>
    <t>pensamiento</t>
  </si>
  <si>
    <t>limítrofes</t>
  </si>
  <si>
    <t>intermunicipais</t>
  </si>
  <si>
    <t>lobe</t>
  </si>
  <si>
    <t>competiria</t>
  </si>
  <si>
    <t>longifolia</t>
  </si>
  <si>
    <t>leaves</t>
  </si>
  <si>
    <t>rivero</t>
  </si>
  <si>
    <t>mafram</t>
  </si>
  <si>
    <t>montagens</t>
  </si>
  <si>
    <t>mágica</t>
  </si>
  <si>
    <t>majestade</t>
  </si>
  <si>
    <t>mandar</t>
  </si>
  <si>
    <t>malaria</t>
  </si>
  <si>
    <t>manoel</t>
  </si>
  <si>
    <t>ignácio</t>
  </si>
  <si>
    <t>share</t>
  </si>
  <si>
    <t>marmita</t>
  </si>
  <si>
    <t>rotativa</t>
  </si>
  <si>
    <t>mathematical</t>
  </si>
  <si>
    <t>air_x0012_</t>
  </si>
  <si>
    <t>medida-tamanho</t>
  </si>
  <si>
    <t>recursivo</t>
  </si>
  <si>
    <t>meras</t>
  </si>
  <si>
    <t>conveniências</t>
  </si>
  <si>
    <t>metabólico</t>
  </si>
  <si>
    <t>momentâneo</t>
  </si>
  <si>
    <t>metacrilato</t>
  </si>
  <si>
    <t>macroporoso</t>
  </si>
  <si>
    <t>metalinduced</t>
  </si>
  <si>
    <t>carcinogenesis</t>
  </si>
  <si>
    <t>metal-support</t>
  </si>
  <si>
    <t>metanação</t>
  </si>
  <si>
    <t>catalítisada</t>
  </si>
  <si>
    <t>micáceo</t>
  </si>
  <si>
    <t>microfabricated</t>
  </si>
  <si>
    <t>high-temperature</t>
  </si>
  <si>
    <t>micro-raman</t>
  </si>
  <si>
    <t>miocene</t>
  </si>
  <si>
    <t>taquari</t>
  </si>
  <si>
    <t>ministeriais</t>
  </si>
  <si>
    <t>afastaram</t>
  </si>
  <si>
    <t>minitab®</t>
  </si>
  <si>
    <t>balístico</t>
  </si>
  <si>
    <t>modernizante</t>
  </si>
  <si>
    <t>expandiu-se</t>
  </si>
  <si>
    <t>mogi</t>
  </si>
  <si>
    <t>guaçu</t>
  </si>
  <si>
    <t>monoamine</t>
  </si>
  <si>
    <t>monoetileno</t>
  </si>
  <si>
    <t>glicol</t>
  </si>
  <si>
    <t>morfológica</t>
  </si>
  <si>
    <t>floral</t>
  </si>
  <si>
    <t>ms-ms</t>
  </si>
  <si>
    <t>reverte</t>
  </si>
  <si>
    <t>multiexponencial</t>
  </si>
  <si>
    <t>adquiro</t>
  </si>
  <si>
    <t>multi-scale</t>
  </si>
  <si>
    <t>mundaú</t>
  </si>
  <si>
    <t>lagoon</t>
  </si>
  <si>
    <t>músculos</t>
  </si>
  <si>
    <t>esqueléticos</t>
  </si>
  <si>
    <t>nativos</t>
  </si>
  <si>
    <t>ingeriam</t>
  </si>
  <si>
    <t>recrutados</t>
  </si>
  <si>
    <t>náufragos</t>
  </si>
  <si>
    <t>nis</t>
  </si>
  <si>
    <t>noções</t>
  </si>
  <si>
    <t>polarizadoras</t>
  </si>
  <si>
    <t>¨_x0003_0</t>
  </si>
  <si>
    <t>nomeando</t>
  </si>
  <si>
    <t>nominalmente</t>
  </si>
  <si>
    <t>liberalizado</t>
  </si>
  <si>
    <t>stats</t>
  </si>
  <si>
    <t>northwest</t>
  </si>
  <si>
    <t>novatos</t>
  </si>
  <si>
    <t>possuíssem</t>
  </si>
  <si>
    <t>novozym</t>
  </si>
  <si>
    <t>prod</t>
  </si>
  <si>
    <t>laughlin</t>
  </si>
  <si>
    <t>leary</t>
  </si>
  <si>
    <t>neill</t>
  </si>
  <si>
    <t>reilly</t>
  </si>
  <si>
    <t>vested</t>
  </si>
  <si>
    <t>op-ftir-open</t>
  </si>
  <si>
    <t>organelle</t>
  </si>
  <si>
    <t>organograma</t>
  </si>
  <si>
    <t>basico</t>
  </si>
  <si>
    <t>organolepticamente</t>
  </si>
  <si>
    <t>overlay</t>
  </si>
  <si>
    <t>assembly</t>
  </si>
  <si>
    <t>homolog</t>
  </si>
  <si>
    <t>p=</t>
  </si>
  <si>
    <t>plugue</t>
  </si>
  <si>
    <t>fluyen</t>
  </si>
  <si>
    <t>mientras</t>
  </si>
  <si>
    <t>paranoia</t>
  </si>
  <si>
    <t>amazônica</t>
  </si>
  <si>
    <t>passive</t>
  </si>
  <si>
    <t>patrões</t>
  </si>
  <si>
    <t>voltassem</t>
  </si>
  <si>
    <t>peasant</t>
  </si>
  <si>
    <t>disputes</t>
  </si>
  <si>
    <t>permanecerá</t>
  </si>
  <si>
    <t>bombeável</t>
  </si>
  <si>
    <t>catapultar</t>
  </si>
  <si>
    <t>aniônico</t>
  </si>
  <si>
    <t>petróleo-1997</t>
  </si>
  <si>
    <t>impôs</t>
  </si>
  <si>
    <t>diesters</t>
  </si>
  <si>
    <t>pipe</t>
  </si>
  <si>
    <t>shop</t>
  </si>
  <si>
    <t>planilhas</t>
  </si>
  <si>
    <t>excel®</t>
  </si>
  <si>
    <t>plantando</t>
  </si>
  <si>
    <t>polifenol</t>
  </si>
  <si>
    <t>porto-riquenho</t>
  </si>
  <si>
    <t>pratices</t>
  </si>
  <si>
    <t>inventory</t>
  </si>
  <si>
    <t>preceitos</t>
  </si>
  <si>
    <t>fabulosos</t>
  </si>
  <si>
    <t>preparações</t>
  </si>
  <si>
    <t>fritas</t>
  </si>
  <si>
    <t>prismatic</t>
  </si>
  <si>
    <t>nto</t>
  </si>
  <si>
    <t>promote</t>
  </si>
  <si>
    <t>homogenization</t>
  </si>
  <si>
    <t>protestantes</t>
  </si>
  <si>
    <t>compunham</t>
  </si>
  <si>
    <t>protetivos</t>
  </si>
  <si>
    <t>psicobiológicos</t>
  </si>
  <si>
    <t>adoecimento</t>
  </si>
  <si>
    <t>publication</t>
  </si>
  <si>
    <t>pulsante</t>
  </si>
  <si>
    <t>concêntrica</t>
  </si>
  <si>
    <t>pulverizado</t>
  </si>
  <si>
    <t>ce5200</t>
  </si>
  <si>
    <t>caudal</t>
  </si>
  <si>
    <t>venosa</t>
  </si>
  <si>
    <t>quadrado</t>
  </si>
  <si>
    <t>policristalinos</t>
  </si>
  <si>
    <t>rachid</t>
  </si>
  <si>
    <t>maad</t>
  </si>
  <si>
    <t>otimizassem</t>
  </si>
  <si>
    <t>terceirizariam</t>
  </si>
  <si>
    <t>raúl</t>
  </si>
  <si>
    <t>raw</t>
  </si>
  <si>
    <t>reaching</t>
  </si>
  <si>
    <t>regional-scale</t>
  </si>
  <si>
    <t>componds</t>
  </si>
  <si>
    <t>reliance</t>
  </si>
  <si>
    <t>industrias</t>
  </si>
  <si>
    <t>ways</t>
  </si>
  <si>
    <t>benedito</t>
  </si>
  <si>
    <t>eliçabe</t>
  </si>
  <si>
    <t>sennes</t>
  </si>
  <si>
    <t>rim</t>
  </si>
  <si>
    <t>suíno</t>
  </si>
  <si>
    <t>rochoso</t>
  </si>
  <si>
    <t>não-saturado</t>
  </si>
  <si>
    <t>row</t>
  </si>
  <si>
    <t>storage</t>
  </si>
  <si>
    <t>royal</t>
  </si>
  <si>
    <t>astronomical</t>
  </si>
  <si>
    <t>dutch/shell</t>
  </si>
  <si>
    <t>sacarina</t>
  </si>
  <si>
    <t>safeguarded</t>
  </si>
  <si>
    <t>backtracking</t>
  </si>
  <si>
    <t>sc2</t>
  </si>
  <si>
    <t>sc3</t>
  </si>
  <si>
    <t>schistosoma</t>
  </si>
  <si>
    <t>security</t>
  </si>
  <si>
    <t>act25</t>
  </si>
  <si>
    <t>geomorphology</t>
  </si>
  <si>
    <t>targets</t>
  </si>
  <si>
    <t>selva</t>
  </si>
  <si>
    <t>senadores</t>
  </si>
  <si>
    <t>focaram</t>
  </si>
  <si>
    <t>siltitos</t>
  </si>
  <si>
    <t>acizentados</t>
  </si>
  <si>
    <t>ocres</t>
  </si>
  <si>
    <t>simplified</t>
  </si>
  <si>
    <t>soldagens</t>
  </si>
  <si>
    <t>multipasse</t>
  </si>
  <si>
    <t>somália</t>
  </si>
  <si>
    <t>reivindicada</t>
  </si>
  <si>
    <t>sorvedouro</t>
  </si>
  <si>
    <t>inesgotável</t>
  </si>
  <si>
    <t>southern</t>
  </si>
  <si>
    <t>italy</t>
  </si>
  <si>
    <t>massif</t>
  </si>
  <si>
    <t>stabilization/achieving</t>
  </si>
  <si>
    <t>stag</t>
  </si>
  <si>
    <t>hunt</t>
  </si>
  <si>
    <t>tester</t>
  </si>
  <si>
    <t>reforms</t>
  </si>
  <si>
    <t>smoothing</t>
  </si>
  <si>
    <t>styles</t>
  </si>
  <si>
    <t>superficie</t>
  </si>
  <si>
    <t>subprocessos</t>
  </si>
  <si>
    <t>sucessoras</t>
  </si>
  <si>
    <t>sufixo</t>
  </si>
  <si>
    <t>dismutases</t>
  </si>
  <si>
    <t>tappi</t>
  </si>
  <si>
    <t>tectonic</t>
  </si>
  <si>
    <t>tentam</t>
  </si>
  <si>
    <t>monopolizar</t>
  </si>
  <si>
    <t>termodiferencial</t>
  </si>
  <si>
    <t>rb-3000-20</t>
  </si>
  <si>
    <t>tomato</t>
  </si>
  <si>
    <t>totalizavam</t>
  </si>
  <si>
    <t>quinhentos</t>
  </si>
  <si>
    <t>tradescantia-micronucleus</t>
  </si>
  <si>
    <t>tráfico</t>
  </si>
  <si>
    <t>negreiro</t>
  </si>
  <si>
    <t>transferase</t>
  </si>
  <si>
    <t>transmitidas</t>
  </si>
  <si>
    <t>hereditariamente</t>
  </si>
  <si>
    <t>trietileno</t>
  </si>
  <si>
    <t>turbine</t>
  </si>
  <si>
    <t>turcomana</t>
  </si>
  <si>
    <t>votou</t>
  </si>
  <si>
    <t>affects</t>
  </si>
  <si>
    <t>datagram</t>
  </si>
  <si>
    <t>interface®</t>
  </si>
  <si>
    <t>arrebatar</t>
  </si>
  <si>
    <t>vaques</t>
  </si>
  <si>
    <t>quartzosas</t>
  </si>
  <si>
    <t>variation</t>
  </si>
  <si>
    <t>persists</t>
  </si>
  <si>
    <t>mosquitoes</t>
  </si>
  <si>
    <t>snails</t>
  </si>
  <si>
    <t>self-pumping</t>
  </si>
  <si>
    <t>vibrômetro</t>
  </si>
  <si>
    <t>vigias</t>
  </si>
  <si>
    <t>vitelogênese</t>
  </si>
  <si>
    <t>street</t>
  </si>
  <si>
    <t>sodré</t>
  </si>
  <si>
    <t>werner</t>
  </si>
  <si>
    <t>döring</t>
  </si>
  <si>
    <t>wicked</t>
  </si>
  <si>
    <t>winter</t>
  </si>
  <si>
    <t>flounder</t>
  </si>
  <si>
    <t>worry</t>
  </si>
  <si>
    <t>wwf</t>
  </si>
  <si>
    <t>wvf</t>
  </si>
  <si>
    <t>xantina/xantina</t>
  </si>
  <si>
    <t>xaxa</t>
  </si>
  <si>
    <t>yk</t>
  </si>
  <si>
    <t>xisto</t>
  </si>
  <si>
    <t>granatífero</t>
  </si>
  <si>
    <t>fever</t>
  </si>
  <si>
    <t>esperanza</t>
  </si>
  <si>
    <t>durán</t>
  </si>
  <si>
    <t>hahn</t>
  </si>
  <si>
    <t>adam</t>
  </si>
  <si>
    <t>przeworski</t>
  </si>
  <si>
    <t>pmbok</t>
  </si>
  <si>
    <t>guide</t>
  </si>
  <si>
    <t>carl</t>
  </si>
  <si>
    <t>zeiss</t>
  </si>
  <si>
    <t>resolving</t>
  </si>
  <si>
    <t>powers</t>
  </si>
  <si>
    <t>*_x0007_6</t>
  </si>
  <si>
    <t>ições</t>
  </si>
  <si>
    <t>10°c</t>
  </si>
  <si>
    <t>mim-1</t>
  </si>
  <si>
    <t>a/m2</t>
  </si>
  <si>
    <t>mj/nm3</t>
  </si>
  <si>
    <t>kg/m³</t>
  </si>
  <si>
    <t>12c23</t>
  </si>
  <si>
    <t>13c1h12</t>
  </si>
  <si>
    <t>1x10-6</t>
  </si>
  <si>
    <t>calorias</t>
  </si>
  <si>
    <t>2006-2010</t>
  </si>
  <si>
    <t>destinava</t>
  </si>
  <si>
    <t>mm3</t>
  </si>
  <si>
    <t>sírios-libaneses</t>
  </si>
  <si>
    <t>rené</t>
  </si>
  <si>
    <t>³_x0003_-ce</t>
  </si>
  <si>
    <t>sintetase</t>
  </si>
  <si>
    <t>44x10-3</t>
  </si>
  <si>
    <t>k-1</t>
  </si>
  <si>
    <t>erika</t>
  </si>
  <si>
    <t>5²_x0003_</t>
  </si>
  <si>
    <t>epímeros</t>
  </si>
  <si>
    <t>52/110</t>
  </si>
  <si>
    <t>acompanham</t>
  </si>
  <si>
    <t>5øhü5øïß</t>
  </si>
  <si>
    <t>5øhü5øðß</t>
  </si>
  <si>
    <t>6_x0007_</t>
  </si>
  <si>
    <t>aapg</t>
  </si>
  <si>
    <t>hamid</t>
  </si>
  <si>
    <t>abrangesse</t>
  </si>
  <si>
    <t>farmacologia</t>
  </si>
  <si>
    <t>abrigarem</t>
  </si>
  <si>
    <t>sedes</t>
  </si>
  <si>
    <t>title</t>
  </si>
  <si>
    <t>salicílico</t>
  </si>
  <si>
    <t>acute</t>
  </si>
  <si>
    <t>cadmium</t>
  </si>
  <si>
    <t>additional</t>
  </si>
  <si>
    <t>administrá-las</t>
  </si>
  <si>
    <t>adutor</t>
  </si>
  <si>
    <t>metropolitano</t>
  </si>
  <si>
    <t>advectivos</t>
  </si>
  <si>
    <t>dominados</t>
  </si>
  <si>
    <t>afetem</t>
  </si>
  <si>
    <t>desfavoravelmente</t>
  </si>
  <si>
    <t>age-dependent</t>
  </si>
  <si>
    <t>age-related</t>
  </si>
  <si>
    <t>diseases</t>
  </si>
  <si>
    <t>ahmed</t>
  </si>
  <si>
    <t>iraq23</t>
  </si>
  <si>
    <t>albert</t>
  </si>
  <si>
    <t>hourani</t>
  </si>
  <si>
    <t>alcohol</t>
  </si>
  <si>
    <t>ethoxylates</t>
  </si>
  <si>
    <t>alcyr</t>
  </si>
  <si>
    <t>meira</t>
  </si>
  <si>
    <t>alfred</t>
  </si>
  <si>
    <t>pigou</t>
  </si>
  <si>
    <t>alli</t>
  </si>
  <si>
    <t>faltavam</t>
  </si>
  <si>
    <t>alpha</t>
  </si>
  <si>
    <t>amilase</t>
  </si>
  <si>
    <t>ameaçavam</t>
  </si>
  <si>
    <t>boicotar</t>
  </si>
  <si>
    <t>al-husseini</t>
  </si>
  <si>
    <t>amplificações</t>
  </si>
  <si>
    <t>inespecíficas</t>
  </si>
  <si>
    <t>andré</t>
  </si>
  <si>
    <t>tosello</t>
  </si>
  <si>
    <t>anfavea</t>
  </si>
  <si>
    <t>cedeu</t>
  </si>
  <si>
    <t>convention</t>
  </si>
  <si>
    <t>ansiosamente</t>
  </si>
  <si>
    <t>aguardado</t>
  </si>
  <si>
    <t>anteras</t>
  </si>
  <si>
    <t>au</t>
  </si>
  <si>
    <t>aparelhos</t>
  </si>
  <si>
    <t>apresentarão</t>
  </si>
  <si>
    <t>aproveitamentos</t>
  </si>
  <si>
    <t>hidrelétricos</t>
  </si>
  <si>
    <t>ardência</t>
  </si>
  <si>
    <t>armando</t>
  </si>
  <si>
    <t>razo</t>
  </si>
  <si>
    <t>arms</t>
  </si>
  <si>
    <t>export</t>
  </si>
  <si>
    <t>autotróficas</t>
  </si>
  <si>
    <t>induces</t>
  </si>
  <si>
    <t>ascomiceto</t>
  </si>
  <si>
    <t>filamentoso</t>
  </si>
  <si>
    <t>refining</t>
  </si>
  <si>
    <t>pied</t>
  </si>
  <si>
    <t>riculadas</t>
  </si>
  <si>
    <t>aula</t>
  </si>
  <si>
    <t>expositiva</t>
  </si>
  <si>
    <t>governments</t>
  </si>
  <si>
    <t>cooperative</t>
  </si>
  <si>
    <t>baiana</t>
  </si>
  <si>
    <t>tenace</t>
  </si>
  <si>
    <t>baixadas</t>
  </si>
  <si>
    <t>banhos</t>
  </si>
  <si>
    <t>termostáticos</t>
  </si>
  <si>
    <t>barmak</t>
  </si>
  <si>
    <t>kamal</t>
  </si>
  <si>
    <t>barter_x0019_</t>
  </si>
  <si>
    <t>beirute</t>
  </si>
  <si>
    <t>regulamentava</t>
  </si>
  <si>
    <t>benzene-exposed</t>
  </si>
  <si>
    <t>bernardo</t>
  </si>
  <si>
    <t>beta-2</t>
  </si>
  <si>
    <t>antagonistas</t>
  </si>
  <si>
    <t>bicos</t>
  </si>
  <si>
    <t>injetores</t>
  </si>
  <si>
    <t>binômio</t>
  </si>
  <si>
    <t>humano-máquina</t>
  </si>
  <si>
    <t>indivíduo-organização</t>
  </si>
  <si>
    <t>bioreator</t>
  </si>
  <si>
    <t>anaeróbico</t>
  </si>
  <si>
    <t>booster</t>
  </si>
  <si>
    <t>cadiriri</t>
  </si>
  <si>
    <t>ermelino</t>
  </si>
  <si>
    <t>brigada</t>
  </si>
  <si>
    <t>lincoln</t>
  </si>
  <si>
    <t>burgueses</t>
  </si>
  <si>
    <t>deslegitimando</t>
  </si>
  <si>
    <t>burocráticas</t>
  </si>
  <si>
    <t>herdadas</t>
  </si>
  <si>
    <t>chloride</t>
  </si>
  <si>
    <t>calcium</t>
  </si>
  <si>
    <t>content</t>
  </si>
  <si>
    <t>camundongos</t>
  </si>
  <si>
    <t>cd-1</t>
  </si>
  <si>
    <t>canadense</t>
  </si>
  <si>
    <t>brazalta</t>
  </si>
  <si>
    <t>capacitâncias</t>
  </si>
  <si>
    <t>cm/f</t>
  </si>
  <si>
    <t>parasitas</t>
  </si>
  <si>
    <t>carcinogenic</t>
  </si>
  <si>
    <t>risks</t>
  </si>
  <si>
    <t>cardoso/</t>
  </si>
  <si>
    <t>peic</t>
  </si>
  <si>
    <t>casada</t>
  </si>
  <si>
    <t>nueva</t>
  </si>
  <si>
    <t>caules</t>
  </si>
  <si>
    <t>pulverizados</t>
  </si>
  <si>
    <t>certezas</t>
  </si>
  <si>
    <t>pretéritas</t>
  </si>
  <si>
    <t>certificadora</t>
  </si>
  <si>
    <t>ch3oh</t>
  </si>
  <si>
    <t>----</t>
  </si>
  <si>
    <t>chá</t>
  </si>
  <si>
    <t>venenoso</t>
  </si>
  <si>
    <t>chamoun</t>
  </si>
  <si>
    <t>manifestava</t>
  </si>
  <si>
    <t>characterizing</t>
  </si>
  <si>
    <t>liquids</t>
  </si>
  <si>
    <t>chemstation</t>
  </si>
  <si>
    <t>chernobyl</t>
  </si>
  <si>
    <t>accident</t>
  </si>
  <si>
    <t>chromatography_x0013_</t>
  </si>
  <si>
    <t>mass</t>
  </si>
  <si>
    <t>ciclista</t>
  </si>
  <si>
    <t>dinamarquês</t>
  </si>
  <si>
    <t>cinto</t>
  </si>
  <si>
    <t>trava-quedas</t>
  </si>
  <si>
    <t>circulation</t>
  </si>
  <si>
    <t>zones</t>
  </si>
  <si>
    <t>citando</t>
  </si>
  <si>
    <t>harpell</t>
  </si>
  <si>
    <t>claire</t>
  </si>
  <si>
    <t>classificadora</t>
  </si>
  <si>
    <t>clastic</t>
  </si>
  <si>
    <t>succession</t>
  </si>
  <si>
    <t>cl-são</t>
  </si>
  <si>
    <t>atraídos</t>
  </si>
  <si>
    <t>coarse-grained</t>
  </si>
  <si>
    <t>coca</t>
  </si>
  <si>
    <t>alastravam-se</t>
  </si>
  <si>
    <t>combateu</t>
  </si>
  <si>
    <t>ferozmente</t>
  </si>
  <si>
    <t>combining</t>
  </si>
  <si>
    <t>propidium</t>
  </si>
  <si>
    <t>frecuentes</t>
  </si>
  <si>
    <t>feed</t>
  </si>
  <si>
    <t>aided</t>
  </si>
  <si>
    <t>condicionante</t>
  </si>
  <si>
    <t>inescapável</t>
  </si>
  <si>
    <t>conditioning</t>
  </si>
  <si>
    <t>congelador</t>
  </si>
  <si>
    <t>sanyo</t>
  </si>
  <si>
    <t>connect</t>
  </si>
  <si>
    <t>dissimilar</t>
  </si>
  <si>
    <t>conseguirão</t>
  </si>
  <si>
    <t>perpetuar</t>
  </si>
  <si>
    <t>conserved</t>
  </si>
  <si>
    <t>constitucionalmente</t>
  </si>
  <si>
    <t>consagrados</t>
  </si>
  <si>
    <t>consultor</t>
  </si>
  <si>
    <t>sênior</t>
  </si>
  <si>
    <t>continuem</t>
  </si>
  <si>
    <t>financiando</t>
  </si>
  <si>
    <t>convém</t>
  </si>
  <si>
    <t>dares-lhe</t>
  </si>
  <si>
    <t>convicções</t>
  </si>
  <si>
    <t>exclusivas</t>
  </si>
  <si>
    <t>correlata</t>
  </si>
  <si>
    <t>delimitam</t>
  </si>
  <si>
    <t>curves</t>
  </si>
  <si>
    <t>corróis</t>
  </si>
  <si>
    <t>confusos</t>
  </si>
  <si>
    <t>cortez</t>
  </si>
  <si>
    <t>crócia</t>
  </si>
  <si>
    <t>pressure/deformation</t>
  </si>
  <si>
    <t>criadores</t>
  </si>
  <si>
    <t>inclinaram-se</t>
  </si>
  <si>
    <t>crisp</t>
  </si>
  <si>
    <t>sets</t>
  </si>
  <si>
    <t>csrn</t>
  </si>
  <si>
    <t>cuzr</t>
  </si>
  <si>
    <t>cyprinus</t>
  </si>
  <si>
    <t>carpio</t>
  </si>
  <si>
    <t>retroativos</t>
  </si>
  <si>
    <t>decidem</t>
  </si>
  <si>
    <t>autonomamente</t>
  </si>
  <si>
    <t>leverage</t>
  </si>
  <si>
    <t>gom</t>
  </si>
  <si>
    <t>horizon</t>
  </si>
  <si>
    <t>sedimentation</t>
  </si>
  <si>
    <t>sinuous</t>
  </si>
  <si>
    <t>deformam</t>
  </si>
  <si>
    <t>degenerative</t>
  </si>
  <si>
    <t>demonstrations</t>
  </si>
  <si>
    <t>bosch</t>
  </si>
  <si>
    <t>controls</t>
  </si>
  <si>
    <t>desavisadamente</t>
  </si>
  <si>
    <t>circulam</t>
  </si>
  <si>
    <t>descortina</t>
  </si>
  <si>
    <t>contribuirá</t>
  </si>
  <si>
    <t>descritivos</t>
  </si>
  <si>
    <t>destinam-se</t>
  </si>
  <si>
    <t>desreguladores</t>
  </si>
  <si>
    <t>endócrinos</t>
  </si>
  <si>
    <t>dessorption</t>
  </si>
  <si>
    <t>electrospary</t>
  </si>
  <si>
    <t>destructive</t>
  </si>
  <si>
    <t>detecções</t>
  </si>
  <si>
    <t>prévias</t>
  </si>
  <si>
    <t>detectasse</t>
  </si>
  <si>
    <t>derrotas</t>
  </si>
  <si>
    <t>aurélio</t>
  </si>
  <si>
    <t>difficult</t>
  </si>
  <si>
    <t>difratados</t>
  </si>
  <si>
    <t>1_x0019_</t>
  </si>
  <si>
    <t>dilution</t>
  </si>
  <si>
    <t>pré-eoceno</t>
  </si>
  <si>
    <t>pré-piaçabuçu</t>
  </si>
  <si>
    <t>disjuntores</t>
  </si>
  <si>
    <t>dt1</t>
  </si>
  <si>
    <t>disruptores</t>
  </si>
  <si>
    <t>diterpenoides</t>
  </si>
  <si>
    <t>dolomita</t>
  </si>
  <si>
    <t>camg</t>
  </si>
  <si>
    <t>dow</t>
  </si>
  <si>
    <t>corning</t>
  </si>
  <si>
    <t>elastomers</t>
  </si>
  <si>
    <t>dowell</t>
  </si>
  <si>
    <t>schlumberger</t>
  </si>
  <si>
    <t>packs</t>
  </si>
  <si>
    <t>eeat</t>
  </si>
  <si>
    <t>abv/jabaquara</t>
  </si>
  <si>
    <t>theodoro</t>
  </si>
  <si>
    <t>elaine</t>
  </si>
  <si>
    <t>showalter</t>
  </si>
  <si>
    <t>emílio</t>
  </si>
  <si>
    <t>empréstimos</t>
  </si>
  <si>
    <t>enchedeiras</t>
  </si>
  <si>
    <t>quebram</t>
  </si>
  <si>
    <t>encobertas</t>
  </si>
  <si>
    <t>forçam</t>
  </si>
  <si>
    <t>enemark</t>
  </si>
  <si>
    <t>jensen</t>
  </si>
  <si>
    <t>axi-sim</t>
  </si>
  <si>
    <t>dueño</t>
  </si>
  <si>
    <t>escreve-se</t>
  </si>
  <si>
    <t>µ_x0003__x0003_</t>
  </si>
  <si>
    <t>angolano</t>
  </si>
  <si>
    <t>e_x0001_ûciente</t>
  </si>
  <si>
    <t>esqueleto</t>
  </si>
  <si>
    <t>fibrilar</t>
  </si>
  <si>
    <t>correlations</t>
  </si>
  <si>
    <t>establishing</t>
  </si>
  <si>
    <t>strong</t>
  </si>
  <si>
    <t>fraction</t>
  </si>
  <si>
    <t>estranho</t>
  </si>
  <si>
    <t>castigo</t>
  </si>
  <si>
    <t>gordurosas</t>
  </si>
  <si>
    <t>screen</t>
  </si>
  <si>
    <t>homo-and</t>
  </si>
  <si>
    <t>etiologia</t>
  </si>
  <si>
    <t>multifatorial</t>
  </si>
  <si>
    <t>étnicos</t>
  </si>
  <si>
    <t>mesclando</t>
  </si>
  <si>
    <t>euforia</t>
  </si>
  <si>
    <t>etanólica</t>
  </si>
  <si>
    <t>eurico</t>
  </si>
  <si>
    <t>exemplares</t>
  </si>
  <si>
    <t>carismáticos</t>
  </si>
  <si>
    <t>exotic</t>
  </si>
  <si>
    <t>prototyping</t>
  </si>
  <si>
    <t>fendam</t>
  </si>
  <si>
    <t>longitudinalmente</t>
  </si>
  <si>
    <t>ferros</t>
  </si>
  <si>
    <t>polarizava</t>
  </si>
  <si>
    <t>filósofos</t>
  </si>
  <si>
    <t>suggest</t>
  </si>
  <si>
    <t>carcinogenic-mutagenic</t>
  </si>
  <si>
    <t>indigenous</t>
  </si>
  <si>
    <t>fiz</t>
  </si>
  <si>
    <t>minha</t>
  </si>
  <si>
    <t>foima</t>
  </si>
  <si>
    <t>conservativa</t>
  </si>
  <si>
    <t>5øzü5ø^ü</t>
  </si>
  <si>
    <t>frango</t>
  </si>
  <si>
    <t>congelado</t>
  </si>
  <si>
    <t>frouxamente</t>
  </si>
  <si>
    <t>aderida</t>
  </si>
  <si>
    <t>fully</t>
  </si>
  <si>
    <t>oxysporum</t>
  </si>
  <si>
    <t>semitectum</t>
  </si>
  <si>
    <t>verticilliodes</t>
  </si>
  <si>
    <t>rola</t>
  </si>
  <si>
    <t>what</t>
  </si>
  <si>
    <t>giovani</t>
  </si>
  <si>
    <t>loss</t>
  </si>
  <si>
    <t>grego</t>
  </si>
  <si>
    <t>hélios</t>
  </si>
  <si>
    <t>iatrós</t>
  </si>
  <si>
    <t>tálanton</t>
  </si>
  <si>
    <t>greves</t>
  </si>
  <si>
    <t>paralisaram</t>
  </si>
  <si>
    <t>retardation</t>
  </si>
  <si>
    <t>manifiesto</t>
  </si>
  <si>
    <t>hafizzulah</t>
  </si>
  <si>
    <t>saciar</t>
  </si>
  <si>
    <t>herbicides-contaminated</t>
  </si>
  <si>
    <t>drinking</t>
  </si>
  <si>
    <t>heroically_x0019_</t>
  </si>
  <si>
    <t>because</t>
  </si>
  <si>
    <t>herschell-buckley</t>
  </si>
  <si>
    <t>exibirá</t>
  </si>
  <si>
    <t>higher</t>
  </si>
  <si>
    <t>learning</t>
  </si>
  <si>
    <t>honorário</t>
  </si>
  <si>
    <t>honrado</t>
  </si>
  <si>
    <t>amigo</t>
  </si>
  <si>
    <t>hp</t>
  </si>
  <si>
    <t>immanuel</t>
  </si>
  <si>
    <t>wallerstein</t>
  </si>
  <si>
    <t>imperfeitas</t>
  </si>
  <si>
    <t>calibrações</t>
  </si>
  <si>
    <t>implicit</t>
  </si>
  <si>
    <t>cleptomaníacos</t>
  </si>
  <si>
    <t>nacional-desenvolvimentistas</t>
  </si>
  <si>
    <t>strain</t>
  </si>
  <si>
    <t>indiano</t>
  </si>
  <si>
    <t>comprometeu-se</t>
  </si>
  <si>
    <t>polyploidy</t>
  </si>
  <si>
    <t>feminization</t>
  </si>
  <si>
    <t>industrial-militar</t>
  </si>
  <si>
    <t>brasil-eua</t>
  </si>
  <si>
    <t>infections</t>
  </si>
  <si>
    <t>influencing</t>
  </si>
  <si>
    <t>insaciável</t>
  </si>
  <si>
    <t>autovalorização</t>
  </si>
  <si>
    <t>avidez</t>
  </si>
  <si>
    <t>insígnia</t>
  </si>
  <si>
    <t>desumanizante</t>
  </si>
  <si>
    <t>insulin</t>
  </si>
  <si>
    <t>resistance</t>
  </si>
  <si>
    <t>inter-american</t>
  </si>
  <si>
    <t>intercalados</t>
  </si>
  <si>
    <t>decimetricamente</t>
  </si>
  <si>
    <t>inflammation</t>
  </si>
  <si>
    <t>intrauterine</t>
  </si>
  <si>
    <t>investimentos</t>
  </si>
  <si>
    <t>duráveis</t>
  </si>
  <si>
    <t>io</t>
  </si>
  <si>
    <t>hexa-hidr</t>
  </si>
  <si>
    <t>ion-cyclotron</t>
  </si>
  <si>
    <t>irrigantes</t>
  </si>
  <si>
    <t>15-37</t>
  </si>
  <si>
    <t>italianos</t>
  </si>
  <si>
    <t>anexassem</t>
  </si>
  <si>
    <t>assistiam</t>
  </si>
  <si>
    <t>jfet</t>
  </si>
  <si>
    <t>bf245a</t>
  </si>
  <si>
    <t>duprat</t>
  </si>
  <si>
    <t>giordani</t>
  </si>
  <si>
    <t>µð</t>
  </si>
  <si>
    <t>economizadores</t>
  </si>
  <si>
    <t>l=</t>
  </si>
  <si>
    <t>£_x0003_£_x0003_</t>
  </si>
  <si>
    <t>chatêlier</t>
  </si>
  <si>
    <t>ciel</t>
  </si>
  <si>
    <t>nord-est</t>
  </si>
  <si>
    <t>leandro</t>
  </si>
  <si>
    <t>konder</t>
  </si>
  <si>
    <t>leslie</t>
  </si>
  <si>
    <t>bethell</t>
  </si>
  <si>
    <t>protects</t>
  </si>
  <si>
    <t>resguardando</t>
  </si>
  <si>
    <t>lie</t>
  </si>
  <si>
    <t>encaminhou</t>
  </si>
  <si>
    <t>línguas</t>
  </si>
  <si>
    <t>germânicas</t>
  </si>
  <si>
    <t>lixívia</t>
  </si>
  <si>
    <t>located</t>
  </si>
  <si>
    <t>lócus</t>
  </si>
  <si>
    <t>distintivo</t>
  </si>
  <si>
    <t>loose</t>
  </si>
  <si>
    <t>contact</t>
  </si>
  <si>
    <t>surfactant</t>
  </si>
  <si>
    <t>luz</t>
  </si>
  <si>
    <t>lysosomal</t>
  </si>
  <si>
    <t>responses</t>
  </si>
  <si>
    <t>macrovascular</t>
  </si>
  <si>
    <t>madre</t>
  </si>
  <si>
    <t>enseñan</t>
  </si>
  <si>
    <t>mummichogs</t>
  </si>
  <si>
    <t>summer</t>
  </si>
  <si>
    <t>mama</t>
  </si>
  <si>
    <t>mcf</t>
  </si>
  <si>
    <t>thioredoxin</t>
  </si>
  <si>
    <t>mande</t>
  </si>
  <si>
    <t>mantiver</t>
  </si>
  <si>
    <t>motivados</t>
  </si>
  <si>
    <t>quiroga</t>
  </si>
  <si>
    <t>materialidade</t>
  </si>
  <si>
    <t>mðl</t>
  </si>
  <si>
    <t>bf3</t>
  </si>
  <si>
    <t>medicamento</t>
  </si>
  <si>
    <t>pervitin</t>
  </si>
  <si>
    <t>mejor</t>
  </si>
  <si>
    <t>membrane-associated</t>
  </si>
  <si>
    <t>meso</t>
  </si>
  <si>
    <t>bei</t>
  </si>
  <si>
    <t>microsatellite</t>
  </si>
  <si>
    <t>marker</t>
  </si>
  <si>
    <t>assistence</t>
  </si>
  <si>
    <t>mira</t>
  </si>
  <si>
    <t>mist</t>
  </si>
  <si>
    <t>aromas</t>
  </si>
  <si>
    <t>mitochondrial</t>
  </si>
  <si>
    <t>ml_x0013_</t>
  </si>
  <si>
    <t>doctors</t>
  </si>
  <si>
    <t>suitcases</t>
  </si>
  <si>
    <t>montadoras</t>
  </si>
  <si>
    <t>automobilísticas</t>
  </si>
  <si>
    <t>morreu</t>
  </si>
  <si>
    <t>gabriel</t>
  </si>
  <si>
    <t>mosquitos</t>
  </si>
  <si>
    <t>viz</t>
  </si>
  <si>
    <t>mrnas</t>
  </si>
  <si>
    <t>codificantes</t>
  </si>
  <si>
    <t>msg_datacollectionagr</t>
  </si>
  <si>
    <t>resistem</t>
  </si>
  <si>
    <t>muero</t>
  </si>
  <si>
    <t>multi-regionais</t>
  </si>
  <si>
    <t>retratam</t>
  </si>
  <si>
    <t>esquelético</t>
  </si>
  <si>
    <t>mussel</t>
  </si>
  <si>
    <t>dreissena</t>
  </si>
  <si>
    <t>haemocytes</t>
  </si>
  <si>
    <t>watch</t>
  </si>
  <si>
    <t>nace</t>
  </si>
  <si>
    <t>rp0775-99</t>
  </si>
  <si>
    <t>tm0177</t>
  </si>
  <si>
    <t>tm0177-96</t>
  </si>
  <si>
    <t>narrador</t>
  </si>
  <si>
    <t>intradiegético</t>
  </si>
  <si>
    <t>onisciente</t>
  </si>
  <si>
    <t>navegações</t>
  </si>
  <si>
    <t>ultramarinas</t>
  </si>
  <si>
    <t>flagships</t>
  </si>
  <si>
    <t>neurodegenerative</t>
  </si>
  <si>
    <t>nf</t>
  </si>
  <si>
    <t>noel</t>
  </si>
  <si>
    <t>maurer</t>
  </si>
  <si>
    <t>non-destructive</t>
  </si>
  <si>
    <t>procedure</t>
  </si>
  <si>
    <t>aligned</t>
  </si>
  <si>
    <t>nord</t>
  </si>
  <si>
    <t>gmbh</t>
  </si>
  <si>
    <t>nordgren</t>
  </si>
  <si>
    <t>incrementou</t>
  </si>
  <si>
    <t>np~</t>
  </si>
  <si>
    <t>official</t>
  </si>
  <si>
    <t>candidate</t>
  </si>
  <si>
    <t>oil-contaminated</t>
  </si>
  <si>
    <t>oliveiras</t>
  </si>
  <si>
    <t>selvagens</t>
  </si>
  <si>
    <t>oócitos</t>
  </si>
  <si>
    <t>polinucleados</t>
  </si>
  <si>
    <t>opl</t>
  </si>
  <si>
    <t>puerta</t>
  </si>
  <si>
    <t>roelen</t>
  </si>
  <si>
    <t>own</t>
  </si>
  <si>
    <t>tanker</t>
  </si>
  <si>
    <t>ouvinte</t>
  </si>
  <si>
    <t>adivinhe</t>
  </si>
  <si>
    <t>physica</t>
  </si>
  <si>
    <t>palestino</t>
  </si>
  <si>
    <t>ganhara</t>
  </si>
  <si>
    <t>papeles</t>
  </si>
  <si>
    <t>volantes</t>
  </si>
  <si>
    <t>paramagnetic</t>
  </si>
  <si>
    <t>particles</t>
  </si>
  <si>
    <t>mediated</t>
  </si>
  <si>
    <t>party</t>
  </si>
  <si>
    <t>bosses</t>
  </si>
  <si>
    <t>organization_x0019_</t>
  </si>
  <si>
    <t>patológica</t>
  </si>
  <si>
    <t>veterinária</t>
  </si>
  <si>
    <t>paulatinamente</t>
  </si>
  <si>
    <t>desconfinavam</t>
  </si>
  <si>
    <t>pegmatitos</t>
  </si>
  <si>
    <t>mineralizados</t>
  </si>
  <si>
    <t>junte-se</t>
  </si>
  <si>
    <t>pensado</t>
  </si>
  <si>
    <t>tío</t>
  </si>
  <si>
    <t>perseguição</t>
  </si>
  <si>
    <t>implacável</t>
  </si>
  <si>
    <t>petrospec</t>
  </si>
  <si>
    <t>gs-1000</t>
  </si>
  <si>
    <t>phase-shift</t>
  </si>
  <si>
    <t>keying</t>
  </si>
  <si>
    <t>phospholipid</t>
  </si>
  <si>
    <t>pinça</t>
  </si>
  <si>
    <t>esterilizados</t>
  </si>
  <si>
    <t>pinheiros</t>
  </si>
  <si>
    <t>rivers</t>
  </si>
  <si>
    <t>pipetadores</t>
  </si>
  <si>
    <t>adaptáveis</t>
  </si>
  <si>
    <t>planície</t>
  </si>
  <si>
    <t>abissal</t>
  </si>
  <si>
    <t>aluvial</t>
  </si>
  <si>
    <t>deformável</t>
  </si>
  <si>
    <t>pnmc</t>
  </si>
  <si>
    <t>estimava</t>
  </si>
  <si>
    <t>podríamos</t>
  </si>
  <si>
    <t>poligulorônicas</t>
  </si>
  <si>
    <t>poliolefinas</t>
  </si>
  <si>
    <t>elastômeras</t>
  </si>
  <si>
    <t>fluctuation</t>
  </si>
  <si>
    <t>precipita-se</t>
  </si>
  <si>
    <t>carbonitreto</t>
  </si>
  <si>
    <t>preconceito</t>
  </si>
  <si>
    <t>racial</t>
  </si>
  <si>
    <t>preferisse</t>
  </si>
  <si>
    <t>estreitar</t>
  </si>
  <si>
    <t>prescritas</t>
  </si>
  <si>
    <t>clinicamente</t>
  </si>
  <si>
    <t>counterfeit</t>
  </si>
  <si>
    <t>procurar-se-á</t>
  </si>
  <si>
    <t>agrupar</t>
  </si>
  <si>
    <t>procurava-se</t>
  </si>
  <si>
    <t>centralizar</t>
  </si>
  <si>
    <t>procurement</t>
  </si>
  <si>
    <t>directive</t>
  </si>
  <si>
    <t>drª</t>
  </si>
  <si>
    <t>protetores</t>
  </si>
  <si>
    <t>hidrofílicos</t>
  </si>
  <si>
    <t>purchasing</t>
  </si>
  <si>
    <t>today</t>
  </si>
  <si>
    <t>ccmi</t>
  </si>
  <si>
    <t>tb105</t>
  </si>
  <si>
    <t>turvou</t>
  </si>
  <si>
    <t>rais/</t>
  </si>
  <si>
    <t>cnae</t>
  </si>
  <si>
    <t>readaptar-se</t>
  </si>
  <si>
    <t>permanentemente</t>
  </si>
  <si>
    <t>inauguraria</t>
  </si>
  <si>
    <t>rechazo</t>
  </si>
  <si>
    <t>bj3505</t>
  </si>
  <si>
    <t>recomendando-se</t>
  </si>
  <si>
    <t>fazê-la</t>
  </si>
  <si>
    <t>red</t>
  </si>
  <si>
    <t>mullet</t>
  </si>
  <si>
    <t>suppes</t>
  </si>
  <si>
    <t>refinamentos</t>
  </si>
  <si>
    <t>graduais</t>
  </si>
  <si>
    <t>reinos</t>
  </si>
  <si>
    <t>truhaut</t>
  </si>
  <si>
    <t>estimates</t>
  </si>
  <si>
    <t>clamores</t>
  </si>
  <si>
    <t>toward</t>
  </si>
  <si>
    <t>mass-spectrometry</t>
  </si>
  <si>
    <t>retos</t>
  </si>
  <si>
    <t>presupuestarios</t>
  </si>
  <si>
    <t>rizomas</t>
  </si>
  <si>
    <t>congelados</t>
  </si>
  <si>
    <t>rizophora</t>
  </si>
  <si>
    <t>mangle</t>
  </si>
  <si>
    <t>rnas</t>
  </si>
  <si>
    <t>codificante</t>
  </si>
  <si>
    <t>roast</t>
  </si>
  <si>
    <t>dworkin</t>
  </si>
  <si>
    <t>rr</t>
  </si>
  <si>
    <t>alav</t>
  </si>
  <si>
    <t>desalav</t>
  </si>
  <si>
    <t>rutilus</t>
  </si>
  <si>
    <t>s15</t>
  </si>
  <si>
    <t>distribuiu-se</t>
  </si>
  <si>
    <t>safras</t>
  </si>
  <si>
    <t>inteiras</t>
  </si>
  <si>
    <t>sairiam</t>
  </si>
  <si>
    <t>vencedoras</t>
  </si>
  <si>
    <t>saiu</t>
  </si>
  <si>
    <t>vitorioso</t>
  </si>
  <si>
    <t>samir</t>
  </si>
  <si>
    <t>sand-rich</t>
  </si>
  <si>
    <t>sarcosinato</t>
  </si>
  <si>
    <t>self-defense</t>
  </si>
  <si>
    <t>semi-grafíticos</t>
  </si>
  <si>
    <t>virgens</t>
  </si>
  <si>
    <t>sermones</t>
  </si>
  <si>
    <t>religiosos</t>
  </si>
  <si>
    <t>al-arab</t>
  </si>
  <si>
    <t>sieve</t>
  </si>
  <si>
    <t>5a</t>
  </si>
  <si>
    <t>silêncio</t>
  </si>
  <si>
    <t>ensurdecedor</t>
  </si>
  <si>
    <t>dsc-tga</t>
  </si>
  <si>
    <t>sk</t>
  </si>
  <si>
    <t>iniciai</t>
  </si>
  <si>
    <t>smient</t>
  </si>
  <si>
    <t>residiu</t>
  </si>
  <si>
    <t>s-mo</t>
  </si>
  <si>
    <t>ratificam</t>
  </si>
  <si>
    <t>smoke</t>
  </si>
  <si>
    <t>socialist</t>
  </si>
  <si>
    <t>soft</t>
  </si>
  <si>
    <t>independent</t>
  </si>
  <si>
    <t>designed</t>
  </si>
  <si>
    <t>spend</t>
  </si>
  <si>
    <t>good</t>
  </si>
  <si>
    <t>spending</t>
  </si>
  <si>
    <t>dealuminated</t>
  </si>
  <si>
    <t>ni/theta-al2o3</t>
  </si>
  <si>
    <t>nicomgceox</t>
  </si>
  <si>
    <t>stoneware</t>
  </si>
  <si>
    <t>subrogados</t>
  </si>
  <si>
    <t>naftaleno-d8</t>
  </si>
  <si>
    <t>sub-saharian</t>
  </si>
  <si>
    <t>africa</t>
  </si>
  <si>
    <t>sujetos</t>
  </si>
  <si>
    <t>sul-coreano</t>
  </si>
  <si>
    <t>planeja</t>
  </si>
  <si>
    <t>supelco</t>
  </si>
  <si>
    <t>37-pn</t>
  </si>
  <si>
    <t>sp2340</t>
  </si>
  <si>
    <t>24806/1997</t>
  </si>
  <si>
    <t>24806/97</t>
  </si>
  <si>
    <t>suspender</t>
  </si>
  <si>
    <t>t±_x0003_</t>
  </si>
  <si>
    <t>taha</t>
  </si>
  <si>
    <t>tct</t>
  </si>
  <si>
    <t>practices</t>
  </si>
  <si>
    <t>teia</t>
  </si>
  <si>
    <t>cósmica</t>
  </si>
  <si>
    <t>temáticas</t>
  </si>
  <si>
    <t>contemplavam</t>
  </si>
  <si>
    <t>temível</t>
  </si>
  <si>
    <t>teresina</t>
  </si>
  <si>
    <t>caracterizando-o</t>
  </si>
  <si>
    <t>tesoureiro</t>
  </si>
  <si>
    <t>testicular</t>
  </si>
  <si>
    <t>textos</t>
  </si>
  <si>
    <t>ridicularizavam</t>
  </si>
  <si>
    <t>themselves</t>
  </si>
  <si>
    <t>thereby</t>
  </si>
  <si>
    <t>transformations</t>
  </si>
  <si>
    <t>thinly-bedded</t>
  </si>
  <si>
    <t>tight</t>
  </si>
  <si>
    <t>amarelo-amarronzada</t>
  </si>
  <si>
    <t>bege</t>
  </si>
  <si>
    <t>topobatimétricos</t>
  </si>
  <si>
    <t>tendam</t>
  </si>
  <si>
    <t>tornavam-se</t>
  </si>
  <si>
    <t>inadequados</t>
  </si>
  <si>
    <t>toxic/antimetabolic</t>
  </si>
  <si>
    <t>descritivo</t>
  </si>
  <si>
    <t>espetáculo</t>
  </si>
  <si>
    <t>trophic</t>
  </si>
  <si>
    <t>paradigm</t>
  </si>
  <si>
    <t>sheet</t>
  </si>
  <si>
    <t>ü</t>
  </si>
  <si>
    <t>ífer</t>
  </si>
  <si>
    <t>un</t>
  </si>
  <si>
    <t>individuo</t>
  </si>
  <si>
    <t>unconditionally</t>
  </si>
  <si>
    <t>uniformização</t>
  </si>
  <si>
    <t>interessavam</t>
  </si>
  <si>
    <t>uniu</t>
  </si>
  <si>
    <t>sérvia</t>
  </si>
  <si>
    <t>universalidade</t>
  </si>
  <si>
    <t>orçamentária544</t>
  </si>
  <si>
    <t>valorizadas</t>
  </si>
  <si>
    <t>criações</t>
  </si>
  <si>
    <t>vascular</t>
  </si>
  <si>
    <t>cerebral</t>
  </si>
  <si>
    <t>veces</t>
  </si>
  <si>
    <t>pienso</t>
  </si>
  <si>
    <t>velas</t>
  </si>
  <si>
    <t>repelentes</t>
  </si>
  <si>
    <t>village</t>
  </si>
  <si>
    <t>virtualmente</t>
  </si>
  <si>
    <t>inesgotáveis</t>
  </si>
  <si>
    <t>visivelmente</t>
  </si>
  <si>
    <t>prejudicados</t>
  </si>
  <si>
    <t>vocabulário</t>
  </si>
  <si>
    <t>quotidiano</t>
  </si>
  <si>
    <t>mondale</t>
  </si>
  <si>
    <t>raleigh</t>
  </si>
  <si>
    <t>secaf</t>
  </si>
  <si>
    <t>archive</t>
  </si>
  <si>
    <t>well-log</t>
  </si>
  <si>
    <t>wildlife/human</t>
  </si>
  <si>
    <t>connection</t>
  </si>
  <si>
    <t>winston</t>
  </si>
  <si>
    <t>reflects</t>
  </si>
  <si>
    <t>world-wide</t>
  </si>
  <si>
    <t>diffraction</t>
  </si>
  <si>
    <t>arafat</t>
  </si>
  <si>
    <t>yolk</t>
  </si>
  <si>
    <t>aun</t>
  </si>
  <si>
    <t>baby</t>
  </si>
  <si>
    <t>bonés</t>
  </si>
  <si>
    <t>buff</t>
  </si>
  <si>
    <t>berea</t>
  </si>
  <si>
    <t>declaram</t>
  </si>
  <si>
    <t>desconhecer</t>
  </si>
  <si>
    <t>equiangle</t>
  </si>
  <si>
    <t>skew</t>
  </si>
  <si>
    <t>fluorímetro</t>
  </si>
  <si>
    <t>spex</t>
  </si>
  <si>
    <t>geologists</t>
  </si>
  <si>
    <t>bulletin</t>
  </si>
  <si>
    <t>jusemberg</t>
  </si>
  <si>
    <t>salman</t>
  </si>
  <si>
    <t>fluxes</t>
  </si>
  <si>
    <t>middle-class</t>
  </si>
  <si>
    <t>modus</t>
  </si>
  <si>
    <t>operandi</t>
  </si>
  <si>
    <t>plate</t>
  </si>
  <si>
    <t>offset</t>
  </si>
  <si>
    <t>guidance</t>
  </si>
  <si>
    <t>tidal</t>
  </si>
  <si>
    <t>estratigráficas</t>
  </si>
  <si>
    <t>½</t>
  </si>
  <si>
    <t>11097/05</t>
  </si>
  <si>
    <t>instituiu</t>
  </si>
  <si>
    <t>ºc-1250</t>
  </si>
  <si>
    <t>jean-françois</t>
  </si>
  <si>
    <t>18th</t>
  </si>
  <si>
    <t>2000-portable</t>
  </si>
  <si>
    <t>2-óð</t>
  </si>
  <si>
    <t>aps</t>
  </si>
  <si>
    <t>alimentador</t>
  </si>
  <si>
    <t>pixeis</t>
  </si>
  <si>
    <t>fmol/</t>
  </si>
  <si>
    <t>lb/gal</t>
  </si>
  <si>
    <t>compositions</t>
  </si>
  <si>
    <t>dinucleotídeo</t>
  </si>
  <si>
    <t>aeolian</t>
  </si>
  <si>
    <t>agradassem</t>
  </si>
  <si>
    <t>bakr</t>
  </si>
  <si>
    <t>agro-climatic</t>
  </si>
  <si>
    <t>ak</t>
  </si>
  <si>
    <t>dargh-jidiz-aaagh-zara-egin</t>
  </si>
  <si>
    <t>modelin</t>
  </si>
  <si>
    <t>aljiri</t>
  </si>
  <si>
    <t>tratava-se</t>
  </si>
  <si>
    <t>analisando-a</t>
  </si>
  <si>
    <t>anés</t>
  </si>
  <si>
    <t>pirrólicos</t>
  </si>
  <si>
    <t>aneugenic</t>
  </si>
  <si>
    <t>anopheles</t>
  </si>
  <si>
    <t>arabiensis</t>
  </si>
  <si>
    <t>stephensi</t>
  </si>
  <si>
    <t>anticípese</t>
  </si>
  <si>
    <t>anton</t>
  </si>
  <si>
    <t>apresentasse</t>
  </si>
  <si>
    <t>íntegro</t>
  </si>
  <si>
    <t>aprox</t>
  </si>
  <si>
    <t>rculares</t>
  </si>
  <si>
    <t>aproximava</t>
  </si>
  <si>
    <t>perigosamente</t>
  </si>
  <si>
    <t>ardorosos</t>
  </si>
  <si>
    <t>opositores</t>
  </si>
  <si>
    <t>ase</t>
  </si>
  <si>
    <t>350®</t>
  </si>
  <si>
    <t>assassinaram</t>
  </si>
  <si>
    <t>autoexpandir-se</t>
  </si>
  <si>
    <t>globalmente</t>
  </si>
  <si>
    <t>aventurança</t>
  </si>
  <si>
    <t>vivida</t>
  </si>
  <si>
    <t>bacillus</t>
  </si>
  <si>
    <t>hexabovorum</t>
  </si>
  <si>
    <t>subtilis</t>
  </si>
  <si>
    <t>thuringiensis</t>
  </si>
  <si>
    <t>sidiq</t>
  </si>
  <si>
    <t>sidqi</t>
  </si>
  <si>
    <t>1997-1998</t>
  </si>
  <si>
    <t>barrio</t>
  </si>
  <si>
    <t>adentro</t>
  </si>
  <si>
    <t>beneficiava-se</t>
  </si>
  <si>
    <t>blue</t>
  </si>
  <si>
    <t>g-250</t>
  </si>
  <si>
    <t>tetrazolium</t>
  </si>
  <si>
    <t>boca</t>
  </si>
  <si>
    <t>bellísimos</t>
  </si>
  <si>
    <t>bodtrak</t>
  </si>
  <si>
    <t>apparatus</t>
  </si>
  <si>
    <t>booz</t>
  </si>
  <si>
    <t>allen</t>
  </si>
  <si>
    <t>jala</t>
  </si>
  <si>
    <t>brilliant</t>
  </si>
  <si>
    <t>butachlor</t>
  </si>
  <si>
    <t>c26</t>
  </si>
  <si>
    <t>isotopólogos</t>
  </si>
  <si>
    <t>capita-nias</t>
  </si>
  <si>
    <t>anexas</t>
  </si>
  <si>
    <t>carboxylic</t>
  </si>
  <si>
    <t>congestiva</t>
  </si>
  <si>
    <t>carmen</t>
  </si>
  <si>
    <t>alveal</t>
  </si>
  <si>
    <t>hipotalâmicas</t>
  </si>
  <si>
    <t>caule</t>
  </si>
  <si>
    <t>antecipa-se</t>
  </si>
  <si>
    <t>cenoura</t>
  </si>
  <si>
    <t>pré-tratada</t>
  </si>
  <si>
    <t>chocolate</t>
  </si>
  <si>
    <t>derreteu</t>
  </si>
  <si>
    <t>clostridium</t>
  </si>
  <si>
    <t>acetobutylicum</t>
  </si>
  <si>
    <t>perfringens</t>
  </si>
  <si>
    <t>cole</t>
  </si>
  <si>
    <t>parmer</t>
  </si>
  <si>
    <t>tou-se</t>
  </si>
  <si>
    <t>colinear</t>
  </si>
  <si>
    <t>_x0003_</t>
  </si>
  <si>
    <t>colletotrichum</t>
  </si>
  <si>
    <t>capsici</t>
  </si>
  <si>
    <t>gloeosporioides</t>
  </si>
  <si>
    <t>coma</t>
  </si>
  <si>
    <t>berenices</t>
  </si>
  <si>
    <t>complexidades</t>
  </si>
  <si>
    <t>semânticas</t>
  </si>
  <si>
    <t>volatilized</t>
  </si>
  <si>
    <t>comprim</t>
  </si>
  <si>
    <t>mento</t>
  </si>
  <si>
    <t>conectam</t>
  </si>
  <si>
    <t>irremediavelmente</t>
  </si>
  <si>
    <t>contável</t>
  </si>
  <si>
    <t>sub-aditiva</t>
  </si>
  <si>
    <t>convenientemente</t>
  </si>
  <si>
    <t>dosada</t>
  </si>
  <si>
    <t>court</t>
  </si>
  <si>
    <t>crime</t>
  </si>
  <si>
    <t>falimentar</t>
  </si>
  <si>
    <t>estrechos</t>
  </si>
  <si>
    <t>recluida</t>
  </si>
  <si>
    <t>desen</t>
  </si>
  <si>
    <t>deus</t>
  </si>
  <si>
    <t>proteu</t>
  </si>
  <si>
    <t>quisesse</t>
  </si>
  <si>
    <t>speciosa</t>
  </si>
  <si>
    <t>disposable</t>
  </si>
  <si>
    <t>parts</t>
  </si>
  <si>
    <t>throughout</t>
  </si>
  <si>
    <t>ditaduras</t>
  </si>
  <si>
    <t>lançavam</t>
  </si>
  <si>
    <t>dle</t>
  </si>
  <si>
    <t>rata</t>
  </si>
  <si>
    <t>distorça</t>
  </si>
  <si>
    <t>droga</t>
  </si>
  <si>
    <t>ilícita</t>
  </si>
  <si>
    <t>command</t>
  </si>
  <si>
    <t>info</t>
  </si>
  <si>
    <t>elegera</t>
  </si>
  <si>
    <t>you</t>
  </si>
  <si>
    <t>environmetal</t>
  </si>
  <si>
    <t>pollutants</t>
  </si>
  <si>
    <t>equatoriais</t>
  </si>
  <si>
    <t>espetros</t>
  </si>
  <si>
    <t>condizem</t>
  </si>
  <si>
    <t>ethanol</t>
  </si>
  <si>
    <t>fact</t>
  </si>
  <si>
    <t>anti-marxist</t>
  </si>
  <si>
    <t>fighting</t>
  </si>
  <si>
    <t>first</t>
  </si>
  <si>
    <t>ten</t>
  </si>
  <si>
    <t>folheio</t>
  </si>
  <si>
    <t>formador</t>
  </si>
  <si>
    <t>font</t>
  </si>
  <si>
    <t>juice</t>
  </si>
  <si>
    <t>maturity</t>
  </si>
  <si>
    <t>pulverizada</t>
  </si>
  <si>
    <t>rays</t>
  </si>
  <si>
    <t>gasbol</t>
  </si>
  <si>
    <t>reforçava</t>
  </si>
  <si>
    <t>gave</t>
  </si>
  <si>
    <t>marcgraf</t>
  </si>
  <si>
    <t>19-0-3-cellobiosídeo</t>
  </si>
  <si>
    <t>cardiotô-nico</t>
  </si>
  <si>
    <t>glutathione-redox</t>
  </si>
  <si>
    <t>governadores</t>
  </si>
  <si>
    <t>tramavam</t>
  </si>
  <si>
    <t>desaparecido</t>
  </si>
  <si>
    <t>llevado</t>
  </si>
  <si>
    <t>olvidado</t>
  </si>
  <si>
    <t>tocado</t>
  </si>
  <si>
    <t>paisagística</t>
  </si>
  <si>
    <t>herbário</t>
  </si>
  <si>
    <t>hidrovia</t>
  </si>
  <si>
    <t>paraguai-paraná</t>
  </si>
  <si>
    <t>paraguay-paraná</t>
  </si>
  <si>
    <t>histórias</t>
  </si>
  <si>
    <t>plausíveis</t>
  </si>
  <si>
    <t>hong</t>
  </si>
  <si>
    <t>kong</t>
  </si>
  <si>
    <t>luteinizante</t>
  </si>
  <si>
    <t>hungria</t>
  </si>
  <si>
    <t>importaram</t>
  </si>
  <si>
    <t>í</t>
  </si>
  <si>
    <t>transactions</t>
  </si>
  <si>
    <t>impregnad</t>
  </si>
  <si>
    <t>inesperados</t>
  </si>
  <si>
    <t>desviem</t>
  </si>
  <si>
    <t>ômega-6</t>
  </si>
  <si>
    <t>instâncias</t>
  </si>
  <si>
    <t>tomadoras</t>
  </si>
  <si>
    <t>institutionalized</t>
  </si>
  <si>
    <t>organizations</t>
  </si>
  <si>
    <t>inteligentemente</t>
  </si>
  <si>
    <t>interestratificações</t>
  </si>
  <si>
    <t>ternárias</t>
  </si>
  <si>
    <t>in_x0002_ûuência</t>
  </si>
  <si>
    <t>signi_x0001_ûcativa</t>
  </si>
  <si>
    <t>investigadores</t>
  </si>
  <si>
    <t>lidarem</t>
  </si>
  <si>
    <t>ítricos</t>
  </si>
  <si>
    <t>jlt</t>
  </si>
  <si>
    <t>junções</t>
  </si>
  <si>
    <t>éxon-éxon</t>
  </si>
  <si>
    <t>jung</t>
  </si>
  <si>
    <t>latent</t>
  </si>
  <si>
    <t>fingerprint</t>
  </si>
  <si>
    <t>latim</t>
  </si>
  <si>
    <t>aestuarium</t>
  </si>
  <si>
    <t>parum</t>
  </si>
  <si>
    <t>lavadoras</t>
  </si>
  <si>
    <t>ultrassônicas</t>
  </si>
  <si>
    <t>leão</t>
  </si>
  <si>
    <t>esfomeado</t>
  </si>
  <si>
    <t>leguminosas</t>
  </si>
  <si>
    <t>fabaceae</t>
  </si>
  <si>
    <t>distributions</t>
  </si>
  <si>
    <t>leste-oeste</t>
  </si>
  <si>
    <t>reporting</t>
  </si>
  <si>
    <t>localmente</t>
  </si>
  <si>
    <t>parabólica</t>
  </si>
  <si>
    <t>luciana</t>
  </si>
  <si>
    <t>neves</t>
  </si>
  <si>
    <t>lytechinus</t>
  </si>
  <si>
    <t>variegatus</t>
  </si>
  <si>
    <t>lytechnus</t>
  </si>
  <si>
    <t>mainly</t>
  </si>
  <si>
    <t>manduri</t>
  </si>
  <si>
    <t>manipulation</t>
  </si>
  <si>
    <t>achievable</t>
  </si>
  <si>
    <t>means</t>
  </si>
  <si>
    <t>getting</t>
  </si>
  <si>
    <t>mediates</t>
  </si>
  <si>
    <t>térmi</t>
  </si>
  <si>
    <t>moderate</t>
  </si>
  <si>
    <t>monarquias</t>
  </si>
  <si>
    <t>absolutistas</t>
  </si>
  <si>
    <t>biting</t>
  </si>
  <si>
    <t>repellency</t>
  </si>
  <si>
    <t>mostrarem-se</t>
  </si>
  <si>
    <t>mudstones</t>
  </si>
  <si>
    <t>muromac</t>
  </si>
  <si>
    <t>a-1</t>
  </si>
  <si>
    <t>n-e</t>
  </si>
  <si>
    <t>iso-parafinas</t>
  </si>
  <si>
    <t>nicotiamida</t>
  </si>
  <si>
    <t>non-linear</t>
  </si>
  <si>
    <t>operavam</t>
  </si>
  <si>
    <t>coercitivamente</t>
  </si>
  <si>
    <t>optic</t>
  </si>
  <si>
    <t>spectrometer</t>
  </si>
  <si>
    <t>overlapping</t>
  </si>
  <si>
    <t>palabra</t>
  </si>
  <si>
    <t>esencial</t>
  </si>
  <si>
    <t>moneda</t>
  </si>
  <si>
    <t>pareciam</t>
  </si>
  <si>
    <t>render</t>
  </si>
  <si>
    <t>registrations</t>
  </si>
  <si>
    <t>pectina-acetil</t>
  </si>
  <si>
    <t>esterases</t>
  </si>
  <si>
    <t>pendor</t>
  </si>
  <si>
    <t>fascista</t>
  </si>
  <si>
    <t>peraturas</t>
  </si>
  <si>
    <t>ab</t>
  </si>
  <si>
    <t>emulsionados</t>
  </si>
  <si>
    <t>perturbada</t>
  </si>
  <si>
    <t>ã_x0003_repouso</t>
  </si>
  <si>
    <t>eout_x0002_ûow</t>
  </si>
  <si>
    <t>erepouso</t>
  </si>
  <si>
    <t>piridinas</t>
  </si>
  <si>
    <t>poli-condensadas</t>
  </si>
  <si>
    <t>planes</t>
  </si>
  <si>
    <t>xz</t>
  </si>
  <si>
    <t>p-nitro</t>
  </si>
  <si>
    <t>pollutant</t>
  </si>
  <si>
    <t>biodegradation</t>
  </si>
  <si>
    <t>postiços</t>
  </si>
  <si>
    <t>instaurado</t>
  </si>
  <si>
    <t>powders</t>
  </si>
  <si>
    <t>dispersion</t>
  </si>
  <si>
    <t>preceito</t>
  </si>
  <si>
    <t>anglo-saxão</t>
  </si>
  <si>
    <t>prensado</t>
  </si>
  <si>
    <t>uniaxialmente</t>
  </si>
  <si>
    <t>preserved</t>
  </si>
  <si>
    <t>pretensas</t>
  </si>
  <si>
    <t>pró</t>
  </si>
  <si>
    <t>procuramos</t>
  </si>
  <si>
    <t>identicar</t>
  </si>
  <si>
    <t>pronunciamentos</t>
  </si>
  <si>
    <t>quad-e</t>
  </si>
  <si>
    <t>quintweight</t>
  </si>
  <si>
    <t>encendida</t>
  </si>
  <si>
    <t>ranp</t>
  </si>
  <si>
    <t>01/2014145</t>
  </si>
  <si>
    <t>redox</t>
  </si>
  <si>
    <t>regitano-d_x0019_</t>
  </si>
  <si>
    <t>arce</t>
  </si>
  <si>
    <t>discutiria</t>
  </si>
  <si>
    <t>reaçõ</t>
  </si>
  <si>
    <t>armazenavam</t>
  </si>
  <si>
    <t>resistence</t>
  </si>
  <si>
    <t>multi-facies</t>
  </si>
  <si>
    <t>restaurante</t>
  </si>
  <si>
    <t>mano</t>
  </si>
  <si>
    <t>rnar</t>
  </si>
  <si>
    <t>5s</t>
  </si>
  <si>
    <t>romance</t>
  </si>
  <si>
    <t>contos</t>
  </si>
  <si>
    <t>rosemarie</t>
  </si>
  <si>
    <t>04b</t>
  </si>
  <si>
    <t>20°</t>
  </si>
  <si>
    <t>férteis</t>
  </si>
  <si>
    <t>salmonella</t>
  </si>
  <si>
    <t>typhimurium</t>
  </si>
  <si>
    <t>segregações</t>
  </si>
  <si>
    <t>anormais</t>
  </si>
  <si>
    <t>semiarid</t>
  </si>
  <si>
    <t>sentí</t>
  </si>
  <si>
    <t>sepm</t>
  </si>
  <si>
    <t>concepts</t>
  </si>
  <si>
    <t>septa</t>
  </si>
  <si>
    <t>aminorada</t>
  </si>
  <si>
    <t>razonable</t>
  </si>
  <si>
    <t>sierra</t>
  </si>
  <si>
    <t>analytics</t>
  </si>
  <si>
    <t>siervas</t>
  </si>
  <si>
    <t>simplória</t>
  </si>
  <si>
    <t>sírias</t>
  </si>
  <si>
    <t>abandonaram</t>
  </si>
  <si>
    <t>slicato</t>
  </si>
  <si>
    <t>só</t>
  </si>
  <si>
    <t>sombrio</t>
  </si>
  <si>
    <t>prognóstico</t>
  </si>
  <si>
    <t>spaced</t>
  </si>
  <si>
    <t>spin-spin</t>
  </si>
  <si>
    <t>homonuclear</t>
  </si>
  <si>
    <t>ss</t>
  </si>
  <si>
    <t>argyll</t>
  </si>
  <si>
    <t>emphasized</t>
  </si>
  <si>
    <t>oppress</t>
  </si>
  <si>
    <t>sub-bacias</t>
  </si>
  <si>
    <t>tietê-paraná</t>
  </si>
  <si>
    <t>tancredo</t>
  </si>
  <si>
    <t>tartaruga</t>
  </si>
  <si>
    <t>cabeçuda</t>
  </si>
  <si>
    <t>technical-scientific</t>
  </si>
  <si>
    <t>atuado</t>
  </si>
  <si>
    <t>tendrás</t>
  </si>
  <si>
    <t>água-etanol-gasolina</t>
  </si>
  <si>
    <t>álcool-água-gasolina</t>
  </si>
  <si>
    <t>butanol/etanol/gasolina</t>
  </si>
  <si>
    <t>diesel/biodiesel/butanol</t>
  </si>
  <si>
    <t>gasolina-etanol-água</t>
  </si>
  <si>
    <t>then</t>
  </si>
  <si>
    <t>time-sensitive</t>
  </si>
  <si>
    <t>tllus_</t>
  </si>
  <si>
    <t>precauciones</t>
  </si>
  <si>
    <t>topológicas</t>
  </si>
  <si>
    <t>indutivas</t>
  </si>
  <si>
    <t>trabalharem</t>
  </si>
  <si>
    <t>entusiasticamente</t>
  </si>
  <si>
    <t>tratores</t>
  </si>
  <si>
    <t>7-fabricação</t>
  </si>
  <si>
    <t>trenzas</t>
  </si>
  <si>
    <t>dices</t>
  </si>
  <si>
    <t>harías</t>
  </si>
  <si>
    <t>ukrainian</t>
  </si>
  <si>
    <t>polluted</t>
  </si>
  <si>
    <t>ulrich</t>
  </si>
  <si>
    <t>graf</t>
  </si>
  <si>
    <t>ultra­</t>
  </si>
  <si>
    <t>violeta</t>
  </si>
  <si>
    <t>ultrahigh</t>
  </si>
  <si>
    <t>unifac</t>
  </si>
  <si>
    <t>dortmund</t>
  </si>
  <si>
    <t>uniformly</t>
  </si>
  <si>
    <t>progr</t>
  </si>
  <si>
    <t>variance</t>
  </si>
  <si>
    <t>vazando/não</t>
  </si>
  <si>
    <t>vdv_x0019_</t>
  </si>
  <si>
    <t>viva</t>
  </si>
  <si>
    <t>presencia</t>
  </si>
  <si>
    <t>w2</t>
  </si>
  <si>
    <t>=ã_x0003_</t>
  </si>
  <si>
    <t>wrapped</t>
  </si>
  <si>
    <t>±_x0003_=</t>
  </si>
  <si>
    <t>misiones</t>
  </si>
  <si>
    <t>bolivarianas</t>
  </si>
  <si>
    <t>salgado</t>
  </si>
  <si>
    <t>above</t>
  </si>
  <si>
    <t>espinha</t>
  </si>
  <si>
    <t>dorsal</t>
  </si>
  <si>
    <t>mysidopsis</t>
  </si>
  <si>
    <t>juniae</t>
  </si>
  <si>
    <t>m-³</t>
  </si>
  <si>
    <t>_x0013_</t>
  </si>
  <si>
    <t>¦_x0003_c</t>
  </si>
  <si>
    <t>diam</t>
  </si>
  <si>
    <t>¿por</t>
  </si>
  <si>
    <t>-+</t>
  </si>
  <si>
    <t>8h+</t>
  </si>
  <si>
    <t>+×+</t>
  </si>
  <si>
    <t>hr</t>
  </si>
  <si>
    <t>0_x0013_</t>
  </si>
  <si>
    <t>mm/ano</t>
  </si>
  <si>
    <t>1=a</t>
  </si>
  <si>
    <t>5=a</t>
  </si>
  <si>
    <t>10-ácido</t>
  </si>
  <si>
    <t>margárico</t>
  </si>
  <si>
    <t>anidroglucopiranoses</t>
  </si>
  <si>
    <t>15_x0013_</t>
  </si>
  <si>
    <t>1f</t>
  </si>
  <si>
    <t>g</t>
  </si>
  <si>
    <t>25ø</t>
  </si>
  <si>
    <t>ß/5ø</t>
  </si>
  <si>
    <t>ß/5øjü</t>
  </si>
  <si>
    <t>ß/5øxü</t>
  </si>
  <si>
    <t>2ácido</t>
  </si>
  <si>
    <t>sebácico</t>
  </si>
  <si>
    <t>edition</t>
  </si>
  <si>
    <t>2zrcl2</t>
  </si>
  <si>
    <t>300ml</t>
  </si>
  <si>
    <t>acondicionado</t>
  </si>
  <si>
    <t>m³/h</t>
  </si>
  <si>
    <t>31stbrazilian</t>
  </si>
  <si>
    <t>symposium</t>
  </si>
  <si>
    <t>41_x0013_</t>
  </si>
  <si>
    <t>knut</t>
  </si>
  <si>
    <t>4fn</t>
  </si>
  <si>
    <t>4-nonylphenol</t>
  </si>
  <si>
    <t>50_x0013_</t>
  </si>
  <si>
    <t>5ácido</t>
  </si>
  <si>
    <t>5d1_x0013_</t>
  </si>
  <si>
    <t>5økü5øjü5ømü5økü</t>
  </si>
  <si>
    <t>5økü5øwü5ø</t>
  </si>
  <si>
    <t>5øyü5øjü5ømü5økü</t>
  </si>
  <si>
    <t>5øyü5øwü5ø</t>
  </si>
  <si>
    <t>denote</t>
  </si>
  <si>
    <t>5øcü5øhü</t>
  </si>
  <si>
    <t></t>
  </si>
  <si>
    <t>5økü31</t>
  </si>
  <si>
    <t>5økü32</t>
  </si>
  <si>
    <t>5økü41</t>
  </si>
  <si>
    <t>5økü42</t>
  </si>
  <si>
    <t>64_x0013_</t>
  </si>
  <si>
    <t>6-ácido</t>
  </si>
  <si>
    <t>elaidico</t>
  </si>
  <si>
    <t>8_x0007_</t>
  </si>
  <si>
    <t>8rso</t>
  </si>
  <si>
    <t>8rsoh</t>
  </si>
  <si>
    <t>ì</t>
  </si>
  <si>
    <t>¼_x0003_m2</t>
  </si>
  <si>
    <t>a6</t>
  </si>
  <si>
    <t>colesteno</t>
  </si>
  <si>
    <t>aak</t>
  </si>
  <si>
    <t>dir</t>
  </si>
  <si>
    <t>abaqus</t>
  </si>
  <si>
    <t>''coupled</t>
  </si>
  <si>
    <t>abastadas</t>
  </si>
  <si>
    <t>desenvolvam</t>
  </si>
  <si>
    <t>censurado</t>
  </si>
  <si>
    <t>absor</t>
  </si>
  <si>
    <t>aceptar</t>
  </si>
  <si>
    <t>achados</t>
  </si>
  <si>
    <t>histopatológicos</t>
  </si>
  <si>
    <t>achievement</t>
  </si>
  <si>
    <t>award</t>
  </si>
  <si>
    <t>awards</t>
  </si>
  <si>
    <t>acirramentos</t>
  </si>
  <si>
    <t>capital-trabalho</t>
  </si>
  <si>
    <t>acirrou</t>
  </si>
  <si>
    <t>intrigas</t>
  </si>
  <si>
    <t>acres</t>
  </si>
  <si>
    <t>galactic</t>
  </si>
  <si>
    <t>acutilante</t>
  </si>
  <si>
    <t>notícia</t>
  </si>
  <si>
    <t>limina</t>
  </si>
  <si>
    <t>adaptam</t>
  </si>
  <si>
    <t>dinâmicamente</t>
  </si>
  <si>
    <t>méritos</t>
  </si>
  <si>
    <t>afegãs</t>
  </si>
  <si>
    <t>fiéis</t>
  </si>
  <si>
    <t>agencia</t>
  </si>
  <si>
    <t>agitada</t>
  </si>
  <si>
    <t>agitadas</t>
  </si>
  <si>
    <t>vigorosamente</t>
  </si>
  <si>
    <t>agripino</t>
  </si>
  <si>
    <t>maia</t>
  </si>
  <si>
    <t>hidroxilado</t>
  </si>
  <si>
    <t>descartou</t>
  </si>
  <si>
    <t>al-din</t>
  </si>
  <si>
    <t>al-sabbagh</t>
  </si>
  <si>
    <t>alexandre</t>
  </si>
  <si>
    <t>roche</t>
  </si>
  <si>
    <t>alheio</t>
  </si>
  <si>
    <t>não-pago</t>
  </si>
  <si>
    <t>al-kailani</t>
  </si>
  <si>
    <t>jawdat</t>
  </si>
  <si>
    <t>alimentarius</t>
  </si>
  <si>
    <t>committe</t>
  </si>
  <si>
    <t>alinha</t>
  </si>
  <si>
    <t>488nm</t>
  </si>
  <si>
    <t>alivio</t>
  </si>
  <si>
    <t>alquilfenois</t>
  </si>
  <si>
    <t>altered</t>
  </si>
  <si>
    <t>intracellular</t>
  </si>
  <si>
    <t>alters</t>
  </si>
  <si>
    <t>ambitious</t>
  </si>
  <si>
    <t>amplified</t>
  </si>
  <si>
    <t>anaerobic</t>
  </si>
  <si>
    <t>bioremediation</t>
  </si>
  <si>
    <t>analytik</t>
  </si>
  <si>
    <t>jena</t>
  </si>
  <si>
    <t>enzyme</t>
  </si>
  <si>
    <t>mass-transport</t>
  </si>
  <si>
    <t>anglo-iraquianas</t>
  </si>
  <si>
    <t>assumiam</t>
  </si>
  <si>
    <t>artur</t>
  </si>
  <si>
    <t>antagônicas</t>
  </si>
  <si>
    <t>despertaram</t>
  </si>
  <si>
    <t>antagonista</t>
  </si>
  <si>
    <t>antiandrogenic</t>
  </si>
  <si>
    <t>anticiclones</t>
  </si>
  <si>
    <t>migratórios</t>
  </si>
  <si>
    <t>incentive</t>
  </si>
  <si>
    <t>preindustrial</t>
  </si>
  <si>
    <t>apertura</t>
  </si>
  <si>
    <t>petrolera</t>
  </si>
  <si>
    <t>apoiando-o</t>
  </si>
  <si>
    <t>apresent</t>
  </si>
  <si>
    <t>apartamento</t>
  </si>
  <si>
    <t>sujos</t>
  </si>
  <si>
    <t>artistas</t>
  </si>
  <si>
    <t>arrhizus</t>
  </si>
  <si>
    <t>arvores</t>
  </si>
  <si>
    <t>frutíferas</t>
  </si>
  <si>
    <t>ares</t>
  </si>
  <si>
    <t>solids</t>
  </si>
  <si>
    <t>atomic</t>
  </si>
  <si>
    <t>australian</t>
  </si>
  <si>
    <t>observatory</t>
  </si>
  <si>
    <t>auxiliaram</t>
  </si>
  <si>
    <t>involuntariamente</t>
  </si>
  <si>
    <t>aventar</t>
  </si>
  <si>
    <t>avião</t>
  </si>
  <si>
    <t>púcara</t>
  </si>
  <si>
    <t>avibrás</t>
  </si>
  <si>
    <t>germinans</t>
  </si>
  <si>
    <t>avraham</t>
  </si>
  <si>
    <t>lorber</t>
  </si>
  <si>
    <t>axair</t>
  </si>
  <si>
    <t>b6c3f1</t>
  </si>
  <si>
    <t>bommers</t>
  </si>
  <si>
    <t>busters</t>
  </si>
  <si>
    <t>bahía</t>
  </si>
  <si>
    <t>blanca</t>
  </si>
  <si>
    <t>baixada</t>
  </si>
  <si>
    <t>santista</t>
  </si>
  <si>
    <t>bárbaros</t>
  </si>
  <si>
    <t>held</t>
  </si>
  <si>
    <t>retroactive</t>
  </si>
  <si>
    <t>beirais</t>
  </si>
  <si>
    <t>frontais/fundos</t>
  </si>
  <si>
    <t>benevolente</t>
  </si>
  <si>
    <t>dispensado</t>
  </si>
  <si>
    <t>bienaventurado</t>
  </si>
  <si>
    <t>iluminado</t>
  </si>
  <si>
    <t>2015/2016</t>
  </si>
  <si>
    <t>bifenilas</t>
  </si>
  <si>
    <t>policloradas</t>
  </si>
  <si>
    <t>biliary</t>
  </si>
  <si>
    <t>binning</t>
  </si>
  <si>
    <t>mode</t>
  </si>
  <si>
    <t>burden</t>
  </si>
  <si>
    <t>bombardeia</t>
  </si>
  <si>
    <t>dardanelos</t>
  </si>
  <si>
    <t>boom-bust</t>
  </si>
  <si>
    <t>br/distribuidora</t>
  </si>
  <si>
    <t>exercia</t>
  </si>
  <si>
    <t>broca</t>
  </si>
  <si>
    <t>pontiaguda</t>
  </si>
  <si>
    <t>brushy</t>
  </si>
  <si>
    <t>bs8800/</t>
  </si>
  <si>
    <t>ohsas</t>
  </si>
  <si>
    <t>burton</t>
  </si>
  <si>
    <t>kaufman</t>
  </si>
  <si>
    <t>buscarão</t>
  </si>
  <si>
    <t>sobrepor</t>
  </si>
  <si>
    <t>cabeza</t>
  </si>
  <si>
    <t>viene</t>
  </si>
  <si>
    <t>habilitada</t>
  </si>
  <si>
    <t>canephora</t>
  </si>
  <si>
    <t>capital</t>
  </si>
  <si>
    <t>asset</t>
  </si>
  <si>
    <t>reificados</t>
  </si>
  <si>
    <t>carbohydrate</t>
  </si>
  <si>
    <t>carioca</t>
  </si>
  <si>
    <t>ignorasse</t>
  </si>
  <si>
    <t>ce-promoted</t>
  </si>
  <si>
    <t>cfx-pre</t>
  </si>
  <si>
    <t>chama-se</t>
  </si>
  <si>
    <t>carrapateira</t>
  </si>
  <si>
    <t>eltfd</t>
  </si>
  <si>
    <t>changing</t>
  </si>
  <si>
    <t>societies</t>
  </si>
  <si>
    <t>chegadas</t>
  </si>
  <si>
    <t>antecipadas</t>
  </si>
  <si>
    <t>mazzeo1</t>
  </si>
  <si>
    <t>balding</t>
  </si>
  <si>
    <t>cilas</t>
  </si>
  <si>
    <t>920l</t>
  </si>
  <si>
    <t>circunferênciais</t>
  </si>
  <si>
    <t>trativas</t>
  </si>
  <si>
    <t>façam</t>
  </si>
  <si>
    <t>clínqueres</t>
  </si>
  <si>
    <t>magnesianos</t>
  </si>
  <si>
    <t>co3</t>
  </si>
  <si>
    <t>2-das</t>
  </si>
  <si>
    <t>coerção</t>
  </si>
  <si>
    <t>silenciosa</t>
  </si>
  <si>
    <t>abdominais</t>
  </si>
  <si>
    <t>químic</t>
  </si>
  <si>
    <t>collision-induced</t>
  </si>
  <si>
    <t>dissociation</t>
  </si>
  <si>
    <t>disk</t>
  </si>
  <si>
    <t>photocopiers</t>
  </si>
  <si>
    <t>ability</t>
  </si>
  <si>
    <t>languages</t>
  </si>
  <si>
    <t>compactos</t>
  </si>
  <si>
    <t>não-vazios</t>
  </si>
  <si>
    <t>comportassem</t>
  </si>
  <si>
    <t>idealmente</t>
  </si>
  <si>
    <t>conectores</t>
  </si>
  <si>
    <t>rosqueados</t>
  </si>
  <si>
    <t>configurou-se</t>
  </si>
  <si>
    <t>apático</t>
  </si>
  <si>
    <t>congresos</t>
  </si>
  <si>
    <t>cônsul</t>
  </si>
  <si>
    <t>facilite</t>
  </si>
  <si>
    <t>protocol</t>
  </si>
  <si>
    <t>contornadas</t>
  </si>
  <si>
    <t>projetando</t>
  </si>
  <si>
    <t>contract</t>
  </si>
  <si>
    <t>maintenance</t>
  </si>
  <si>
    <t>contrassenso</t>
  </si>
  <si>
    <t>permitir-se</t>
  </si>
  <si>
    <t>cooperava</t>
  </si>
  <si>
    <t>corredor</t>
  </si>
  <si>
    <t>bioceânico</t>
  </si>
  <si>
    <t>transandino</t>
  </si>
  <si>
    <t>corredores</t>
  </si>
  <si>
    <t>intermodais</t>
  </si>
  <si>
    <t>cpd</t>
  </si>
  <si>
    <t>cprm</t>
  </si>
  <si>
    <t>furou</t>
  </si>
  <si>
    <t>create</t>
  </si>
  <si>
    <t>creation</t>
  </si>
  <si>
    <t>act</t>
  </si>
  <si>
    <t>cristãos</t>
  </si>
  <si>
    <t>grego-ortodoxos</t>
  </si>
  <si>
    <t>criticar</t>
  </si>
  <si>
    <t>construtivamente</t>
  </si>
  <si>
    <t>cvl</t>
  </si>
  <si>
    <t>dem</t>
  </si>
  <si>
    <t>cytochrome</t>
  </si>
  <si>
    <t>p4501a</t>
  </si>
  <si>
    <t>cytosolic</t>
  </si>
  <si>
    <t>nicolau</t>
  </si>
  <si>
    <t>d9</t>
  </si>
  <si>
    <t>4f0</t>
  </si>
  <si>
    <t>def</t>
  </si>
  <si>
    <t>2006/2007</t>
  </si>
  <si>
    <t>implicitly</t>
  </si>
  <si>
    <t>degassing</t>
  </si>
  <si>
    <t>demonstrassem</t>
  </si>
  <si>
    <t>heterocedasticidade</t>
  </si>
  <si>
    <t>desafiador</t>
  </si>
  <si>
    <t>distinguí-los</t>
  </si>
  <si>
    <t>exigirá</t>
  </si>
  <si>
    <t>desidratarem</t>
  </si>
  <si>
    <t>cubos</t>
  </si>
  <si>
    <t>dhia</t>
  </si>
  <si>
    <t>jafar</t>
  </si>
  <si>
    <t>diacilglicerídeos</t>
  </si>
  <si>
    <t>dag</t>
  </si>
  <si>
    <t>diacilglicerol</t>
  </si>
  <si>
    <t>cmag</t>
  </si>
  <si>
    <t>dietary</t>
  </si>
  <si>
    <t>intake</t>
  </si>
  <si>
    <t>digitado</t>
  </si>
  <si>
    <t>incorretamente</t>
  </si>
  <si>
    <t>dinsmore</t>
  </si>
  <si>
    <t>associats</t>
  </si>
  <si>
    <t>institutes</t>
  </si>
  <si>
    <t>dislipidemia</t>
  </si>
  <si>
    <t>aterogênica</t>
  </si>
  <si>
    <t>díspares</t>
  </si>
  <si>
    <t>controlando-os</t>
  </si>
  <si>
    <t>re-análises</t>
  </si>
  <si>
    <t>distúrbio</t>
  </si>
  <si>
    <t>cardiometabólico</t>
  </si>
  <si>
    <t>ditatorial</t>
  </si>
  <si>
    <t>coordenaria</t>
  </si>
  <si>
    <t>does</t>
  </si>
  <si>
    <t>mother</t>
  </si>
  <si>
    <t>wastes</t>
  </si>
  <si>
    <t>dominantemente</t>
  </si>
  <si>
    <t>carbonático</t>
  </si>
  <si>
    <t>dominó</t>
  </si>
  <si>
    <t>encaixa-se</t>
  </si>
  <si>
    <t>dosing</t>
  </si>
  <si>
    <t>hydroxides</t>
  </si>
  <si>
    <t>dowex®</t>
  </si>
  <si>
    <t>50wx8-100</t>
  </si>
  <si>
    <t>dqo/</t>
  </si>
  <si>
    <t>so43-</t>
  </si>
  <si>
    <t>drenada</t>
  </si>
  <si>
    <t>abrindo-se</t>
  </si>
  <si>
    <t>dualista</t>
  </si>
  <si>
    <t>preexistente</t>
  </si>
  <si>
    <t>progress</t>
  </si>
  <si>
    <t>econômico-ecológicos</t>
  </si>
  <si>
    <t>contabilizam</t>
  </si>
  <si>
    <t>edge</t>
  </si>
  <si>
    <t>enhancement</t>
  </si>
  <si>
    <t>effectively</t>
  </si>
  <si>
    <t>egípcios</t>
  </si>
  <si>
    <t>utilizaram-no</t>
  </si>
  <si>
    <t>eia/</t>
  </si>
  <si>
    <t>praticam</t>
  </si>
  <si>
    <t>eletronics</t>
  </si>
  <si>
    <t>elevated</t>
  </si>
  <si>
    <t>clarus</t>
  </si>
  <si>
    <t>piscine</t>
  </si>
  <si>
    <t>en/iso</t>
  </si>
  <si>
    <t>encontrará</t>
  </si>
  <si>
    <t>óbices</t>
  </si>
  <si>
    <t>endógeno</t>
  </si>
  <si>
    <t>prevalente</t>
  </si>
  <si>
    <t>endotélio</t>
  </si>
  <si>
    <t>vilhena</t>
  </si>
  <si>
    <t>manufacturing</t>
  </si>
  <si>
    <t>escolhendo-se</t>
  </si>
  <si>
    <t>rjk</t>
  </si>
  <si>
    <t>espalhasse</t>
  </si>
  <si>
    <t>estabeleciam</t>
  </si>
  <si>
    <t>proto-estados</t>
  </si>
  <si>
    <t>estado-capital</t>
  </si>
  <si>
    <t>estoy</t>
  </si>
  <si>
    <t>embarazada</t>
  </si>
  <si>
    <t>jugando</t>
  </si>
  <si>
    <t>pendiente</t>
  </si>
  <si>
    <t>bióticos</t>
  </si>
  <si>
    <t>estuaries</t>
  </si>
  <si>
    <t>retroactively</t>
  </si>
  <si>
    <t>excedera</t>
  </si>
  <si>
    <t>cinquenta</t>
  </si>
  <si>
    <t>conservadas</t>
  </si>
  <si>
    <t>budgeting</t>
  </si>
  <si>
    <t>plutarco</t>
  </si>
  <si>
    <t>expulsas</t>
  </si>
  <si>
    <t>violentamente</t>
  </si>
  <si>
    <t>extended</t>
  </si>
  <si>
    <t>extractive</t>
  </si>
  <si>
    <t>middi</t>
  </si>
  <si>
    <t>falacioso</t>
  </si>
  <si>
    <t>engajado</t>
  </si>
  <si>
    <t>fardo</t>
  </si>
  <si>
    <t>argumentativo</t>
  </si>
  <si>
    <t>fecha-se</t>
  </si>
  <si>
    <t>bruscamente</t>
  </si>
  <si>
    <t>descentralizados</t>
  </si>
  <si>
    <t>internacionales</t>
  </si>
  <si>
    <t>feral</t>
  </si>
  <si>
    <t>férias</t>
  </si>
  <si>
    <t>escolares</t>
  </si>
  <si>
    <t>mossoró-sousa</t>
  </si>
  <si>
    <t>catalisava</t>
  </si>
  <si>
    <t>fibrilares</t>
  </si>
  <si>
    <t>impunes</t>
  </si>
  <si>
    <t>heterokontophyta</t>
  </si>
  <si>
    <t>filósofo</t>
  </si>
  <si>
    <t>theofraste</t>
  </si>
  <si>
    <t>físicas/operacionais</t>
  </si>
  <si>
    <t>focadas</t>
  </si>
  <si>
    <t>retardants</t>
  </si>
  <si>
    <t>flange</t>
  </si>
  <si>
    <t>aparafusado</t>
  </si>
  <si>
    <t>forwarding</t>
  </si>
  <si>
    <t>fosfoadenosina</t>
  </si>
  <si>
    <t>dulles</t>
  </si>
  <si>
    <t>frog</t>
  </si>
  <si>
    <t>decline</t>
  </si>
  <si>
    <t>fumo</t>
  </si>
  <si>
    <t>23-fabricação</t>
  </si>
  <si>
    <t>funcione</t>
  </si>
  <si>
    <t>estavelmente</t>
  </si>
  <si>
    <t>variants</t>
  </si>
  <si>
    <t>galopantes</t>
  </si>
  <si>
    <t>fomentando</t>
  </si>
  <si>
    <t>ganso</t>
  </si>
  <si>
    <t>garra</t>
  </si>
  <si>
    <t>traçadora</t>
  </si>
  <si>
    <t>ibsen</t>
  </si>
  <si>
    <t>multi-object</t>
  </si>
  <si>
    <t>gelred®</t>
  </si>
  <si>
    <t>klguyolvh</t>
  </si>
  <si>
    <t>vroxomr</t>
  </si>
  <si>
    <t>givens</t>
  </si>
  <si>
    <t>tridiagonalization</t>
  </si>
  <si>
    <t>excretoras</t>
  </si>
  <si>
    <t>secretoras</t>
  </si>
  <si>
    <t>penz</t>
  </si>
  <si>
    <t>msa</t>
  </si>
  <si>
    <t>gregos</t>
  </si>
  <si>
    <t>desejassem</t>
  </si>
  <si>
    <t>habré</t>
  </si>
  <si>
    <t>vivido</t>
  </si>
  <si>
    <t>halogenated</t>
  </si>
  <si>
    <t>derivatives</t>
  </si>
  <si>
    <t>hammett</t>
  </si>
  <si>
    <t>hans</t>
  </si>
  <si>
    <t>henning</t>
  </si>
  <si>
    <t>situaciones</t>
  </si>
  <si>
    <t>hemisférios</t>
  </si>
  <si>
    <t>brasiliensis</t>
  </si>
  <si>
    <t>hickl</t>
  </si>
  <si>
    <t>hierarchical</t>
  </si>
  <si>
    <t>hikmat</t>
  </si>
  <si>
    <t>hiperatividade</t>
  </si>
  <si>
    <t>motora</t>
  </si>
  <si>
    <t>homogalacturonanas</t>
  </si>
  <si>
    <t>cumprem</t>
  </si>
  <si>
    <t>homogenização</t>
  </si>
  <si>
    <t>revolvimento</t>
  </si>
  <si>
    <t>honeywell</t>
  </si>
  <si>
    <t>burdick</t>
  </si>
  <si>
    <t>houghton</t>
  </si>
  <si>
    <t>mifflin</t>
  </si>
  <si>
    <t>householder</t>
  </si>
  <si>
    <t>î_x0007_=108</t>
  </si>
  <si>
    <t>0_x0007_/i_x0007_</t>
  </si>
  <si>
    <t>0_x0007_/i_x0007_³</t>
  </si>
  <si>
    <t>î_x0007_=109</t>
  </si>
  <si>
    <t>iap/pr</t>
  </si>
  <si>
    <t>ratificou</t>
  </si>
  <si>
    <t>ibm</t>
  </si>
  <si>
    <t>pc-at</t>
  </si>
  <si>
    <t>ig</t>
  </si>
  <si>
    <t>igv</t>
  </si>
  <si>
    <t>imateriais</t>
  </si>
  <si>
    <t>empreendidas</t>
  </si>
  <si>
    <t>impera</t>
  </si>
  <si>
    <t>soberana</t>
  </si>
  <si>
    <t>improving</t>
  </si>
  <si>
    <t>qos</t>
  </si>
  <si>
    <t>inaceitáveis</t>
  </si>
  <si>
    <t>perversidades</t>
  </si>
  <si>
    <t>inaceitável</t>
  </si>
  <si>
    <t>diktat</t>
  </si>
  <si>
    <t>bacteria</t>
  </si>
  <si>
    <t>inediata</t>
  </si>
  <si>
    <t>infiltradas</t>
  </si>
  <si>
    <t>obliteraram</t>
  </si>
  <si>
    <t>inflacionária</t>
  </si>
  <si>
    <t>fugia</t>
  </si>
  <si>
    <t>institucionalmente</t>
  </si>
  <si>
    <t>formalizado</t>
  </si>
  <si>
    <t>xeon</t>
  </si>
  <si>
    <t>interfase</t>
  </si>
  <si>
    <t>cristal-amorfa</t>
  </si>
  <si>
    <t>interlândia</t>
  </si>
  <si>
    <t>cearense</t>
  </si>
  <si>
    <t>investigador</t>
  </si>
  <si>
    <t>aborde</t>
  </si>
  <si>
    <t>iodide</t>
  </si>
  <si>
    <t>ajami</t>
  </si>
  <si>
    <t>iron</t>
  </si>
  <si>
    <t>chip</t>
  </si>
  <si>
    <t>ishigaki</t>
  </si>
  <si>
    <t>nonylphenol</t>
  </si>
  <si>
    <t>isolação</t>
  </si>
  <si>
    <t>óleo/papel</t>
  </si>
  <si>
    <t>isoparamétrico</t>
  </si>
  <si>
    <t>issues</t>
  </si>
  <si>
    <t>itabira</t>
  </si>
  <si>
    <t>al-askari</t>
  </si>
  <si>
    <t>jamás</t>
  </si>
  <si>
    <t>ejercer</t>
  </si>
  <si>
    <t>julgando-se</t>
  </si>
  <si>
    <t>apta</t>
  </si>
  <si>
    <t>alligators</t>
  </si>
  <si>
    <t>keq2</t>
  </si>
  <si>
    <t>k5</t>
  </si>
  <si>
    <t>k6</t>
  </si>
  <si>
    <t>khidir</t>
  </si>
  <si>
    <t>hamzi</t>
  </si>
  <si>
    <t>impelia</t>
  </si>
  <si>
    <t>layered</t>
  </si>
  <si>
    <t>lc-hrt</t>
  </si>
  <si>
    <t>citius</t>
  </si>
  <si>
    <t>ld=</t>
  </si>
  <si>
    <t>3x</t>
  </si>
  <si>
    <t>leia-se</t>
  </si>
  <si>
    <t>inercia</t>
  </si>
  <si>
    <t>instantaneidade</t>
  </si>
  <si>
    <t>leitura</t>
  </si>
  <si>
    <t>feminista</t>
  </si>
  <si>
    <t>lessons</t>
  </si>
  <si>
    <t>learned</t>
  </si>
  <si>
    <t>promielocítica</t>
  </si>
  <si>
    <t>levonorgestrel</t>
  </si>
  <si>
    <t>ligava</t>
  </si>
  <si>
    <t>basra</t>
  </si>
  <si>
    <t>linolenic</t>
  </si>
  <si>
    <t>lípides</t>
  </si>
  <si>
    <t>plasmáticos</t>
  </si>
  <si>
    <t>living</t>
  </si>
  <si>
    <t>beings</t>
  </si>
  <si>
    <t>lobulados</t>
  </si>
  <si>
    <t>decorra</t>
  </si>
  <si>
    <t>sampled</t>
  </si>
  <si>
    <t>profesores</t>
  </si>
  <si>
    <t>lunar</t>
  </si>
  <si>
    <t>semidiurna</t>
  </si>
  <si>
    <t>m000</t>
  </si>
  <si>
    <t>maçãs</t>
  </si>
  <si>
    <t>maciças</t>
  </si>
  <si>
    <t>recompra</t>
  </si>
  <si>
    <t>macrófagos</t>
  </si>
  <si>
    <t>repletos</t>
  </si>
  <si>
    <t>made</t>
  </si>
  <si>
    <t>makkar</t>
  </si>
  <si>
    <t>hps</t>
  </si>
  <si>
    <t>mamões</t>
  </si>
  <si>
    <t>marc</t>
  </si>
  <si>
    <t>weiser</t>
  </si>
  <si>
    <t>martí</t>
  </si>
  <si>
    <t>enviaram</t>
  </si>
  <si>
    <t>marxist</t>
  </si>
  <si>
    <t>massey</t>
  </si>
  <si>
    <t>ferguson</t>
  </si>
  <si>
    <t>maus</t>
  </si>
  <si>
    <t>comunicadores</t>
  </si>
  <si>
    <t>me2sbh</t>
  </si>
  <si>
    <t>variavam</t>
  </si>
  <si>
    <t>meabilidade</t>
  </si>
  <si>
    <t>medina</t>
  </si>
  <si>
    <t>angarita</t>
  </si>
  <si>
    <t>membrane-active</t>
  </si>
  <si>
    <t>antibacterial</t>
  </si>
  <si>
    <t>cansado</t>
  </si>
  <si>
    <t>mercurial</t>
  </si>
  <si>
    <t>meridianos</t>
  </si>
  <si>
    <t>44o</t>
  </si>
  <si>
    <t>mesoporosa</t>
  </si>
  <si>
    <t>micr</t>
  </si>
  <si>
    <t>roestruturados</t>
  </si>
  <si>
    <t>microbiologistas</t>
  </si>
  <si>
    <t>acreditavam</t>
  </si>
  <si>
    <t>plates</t>
  </si>
  <si>
    <t>microfósseis</t>
  </si>
  <si>
    <t>carbonáticos</t>
  </si>
  <si>
    <t>minoritariamente</t>
  </si>
  <si>
    <t>calcítico</t>
  </si>
  <si>
    <t>hegemonía</t>
  </si>
  <si>
    <t>favoravelmente</t>
  </si>
  <si>
    <t>ahrari</t>
  </si>
  <si>
    <t>baquir</t>
  </si>
  <si>
    <t>qualificou</t>
  </si>
  <si>
    <t>monetary</t>
  </si>
  <si>
    <t>proveitoso</t>
  </si>
  <si>
    <t>mueven</t>
  </si>
  <si>
    <t>multiobjective</t>
  </si>
  <si>
    <t>optimization</t>
  </si>
  <si>
    <t>múltiples</t>
  </si>
  <si>
    <t>noticias</t>
  </si>
  <si>
    <t>multi-regional</t>
  </si>
  <si>
    <t>context</t>
  </si>
  <si>
    <t>muriel</t>
  </si>
  <si>
    <t>n_x0019_</t>
  </si>
  <si>
    <t>n'-</t>
  </si>
  <si>
    <t>bis</t>
  </si>
  <si>
    <t>nac</t>
  </si>
  <si>
    <t>restaurou</t>
  </si>
  <si>
    <t>stimulated</t>
  </si>
  <si>
    <t>não-newtoniana</t>
  </si>
  <si>
    <t>corrupt</t>
  </si>
  <si>
    <t>nebulosas</t>
  </si>
  <si>
    <t>neodesenvolvimentismo</t>
  </si>
  <si>
    <t>figurava-se</t>
  </si>
  <si>
    <t>netzsch</t>
  </si>
  <si>
    <t>nódulos</t>
  </si>
  <si>
    <t>linfáticos</t>
  </si>
  <si>
    <t>lages</t>
  </si>
  <si>
    <t>tenderiam</t>
  </si>
  <si>
    <t>nur</t>
  </si>
  <si>
    <t>obtito</t>
  </si>
  <si>
    <t>_x001A_</t>
  </si>
  <si>
    <t>ógicas</t>
  </si>
  <si>
    <t>andreas</t>
  </si>
  <si>
    <t>intruso</t>
  </si>
  <si>
    <t>plano-circulares</t>
  </si>
  <si>
    <t>organizing</t>
  </si>
  <si>
    <t>origen</t>
  </si>
  <si>
    <t>osciladores</t>
  </si>
  <si>
    <t>ouriço-do-mar</t>
  </si>
  <si>
    <t>shall</t>
  </si>
  <si>
    <t>oxigen</t>
  </si>
  <si>
    <t>pan-árabe</t>
  </si>
  <si>
    <t>acusasse</t>
  </si>
  <si>
    <t>panfletos</t>
  </si>
  <si>
    <t>impressos</t>
  </si>
  <si>
    <t>papeis</t>
  </si>
  <si>
    <t>desempenhados</t>
  </si>
  <si>
    <t>parafraseando</t>
  </si>
  <si>
    <t>lênin</t>
  </si>
  <si>
    <t>parsimonia</t>
  </si>
  <si>
    <t>participava</t>
  </si>
  <si>
    <t>timidamente</t>
  </si>
  <si>
    <t>patos</t>
  </si>
  <si>
    <t>paul</t>
  </si>
  <si>
    <t>sarbanes</t>
  </si>
  <si>
    <t>peasants</t>
  </si>
  <si>
    <t>asked</t>
  </si>
  <si>
    <t>pecuarista</t>
  </si>
  <si>
    <t>estimulava</t>
  </si>
  <si>
    <t>peitoril</t>
  </si>
  <si>
    <t>quieras</t>
  </si>
  <si>
    <t>endogeno</t>
  </si>
  <si>
    <t>peptona</t>
  </si>
  <si>
    <t>caseína</t>
  </si>
  <si>
    <t>percy</t>
  </si>
  <si>
    <t>spencer</t>
  </si>
  <si>
    <t>perfís</t>
  </si>
  <si>
    <t>ultrasônicos</t>
  </si>
  <si>
    <t>perkin</t>
  </si>
  <si>
    <t>permitindo-as</t>
  </si>
  <si>
    <t>fazerem</t>
  </si>
  <si>
    <t>peróxi</t>
  </si>
  <si>
    <t>pesticida</t>
  </si>
  <si>
    <t>organofosforado</t>
  </si>
  <si>
    <t>fenitrothion</t>
  </si>
  <si>
    <t>petróleo</t>
  </si>
  <si>
    <t>origina-se</t>
  </si>
  <si>
    <t>perron</t>
  </si>
  <si>
    <t>phlr</t>
  </si>
  <si>
    <t>phorbol</t>
  </si>
  <si>
    <t>gemayel</t>
  </si>
  <si>
    <t>placa-mãe</t>
  </si>
  <si>
    <t>planar</t>
  </si>
  <si>
    <t>arrays</t>
  </si>
  <si>
    <t>platforms</t>
  </si>
  <si>
    <t>result</t>
  </si>
  <si>
    <t>côncava</t>
  </si>
  <si>
    <t>poli-insaturados</t>
  </si>
  <si>
    <t>n-3</t>
  </si>
  <si>
    <t>populismo</t>
  </si>
  <si>
    <t>econômico531</t>
  </si>
  <si>
    <t>pór</t>
  </si>
  <si>
    <t>por</t>
  </si>
  <si>
    <t>que_x0019_</t>
  </si>
  <si>
    <t>positivistas</t>
  </si>
  <si>
    <t>ancoradas</t>
  </si>
  <si>
    <t>possibilistas</t>
  </si>
  <si>
    <t>elegeram</t>
  </si>
  <si>
    <t>enfatizaram</t>
  </si>
  <si>
    <t>praparada</t>
  </si>
  <si>
    <t>precipitando</t>
  </si>
  <si>
    <t>hidrogenofosfatos</t>
  </si>
  <si>
    <t>preferindo</t>
  </si>
  <si>
    <t>calar-se</t>
  </si>
  <si>
    <t>presilhas</t>
  </si>
  <si>
    <t>ajustáveis</t>
  </si>
  <si>
    <t>pressa</t>
  </si>
  <si>
    <t>incomensurável</t>
  </si>
  <si>
    <t>concurso</t>
  </si>
  <si>
    <t>pretensamente</t>
  </si>
  <si>
    <t>lucrativas</t>
  </si>
  <si>
    <t>projetou-se</t>
  </si>
  <si>
    <t>armações</t>
  </si>
  <si>
    <t>provejam</t>
  </si>
  <si>
    <t>pseudo-estados</t>
  </si>
  <si>
    <t>esperavam</t>
  </si>
  <si>
    <t>psk</t>
  </si>
  <si>
    <t>modular</t>
  </si>
  <si>
    <t>qu</t>
  </si>
  <si>
    <t>bi-unitário</t>
  </si>
  <si>
    <t>aguas</t>
  </si>
  <si>
    <t>quería</t>
  </si>
  <si>
    <t>hacer</t>
  </si>
  <si>
    <t>quickly</t>
  </si>
  <si>
    <t>rato^</t>
  </si>
  <si>
    <t>duodeno</t>
  </si>
  <si>
    <t>raul</t>
  </si>
  <si>
    <t>alfonsin</t>
  </si>
  <si>
    <t>rea</t>
  </si>
  <si>
    <t>recebiam</t>
  </si>
  <si>
    <t>convites</t>
  </si>
  <si>
    <t>yeasts</t>
  </si>
  <si>
    <t>rectangular</t>
  </si>
  <si>
    <t>glass</t>
  </si>
  <si>
    <t>reduced</t>
  </si>
  <si>
    <t>fertility</t>
  </si>
  <si>
    <t>refrigerada</t>
  </si>
  <si>
    <t>hitachi</t>
  </si>
  <si>
    <t>refttt</t>
  </si>
  <si>
    <t>=_x0006_</t>
  </si>
  <si>
    <t>regresar</t>
  </si>
  <si>
    <t>rejecting</t>
  </si>
  <si>
    <t>relacionava</t>
  </si>
  <si>
    <t>acumulações</t>
  </si>
  <si>
    <t>energeticas</t>
  </si>
  <si>
    <t>deficitário</t>
  </si>
  <si>
    <t>remédios</t>
  </si>
  <si>
    <t>divisados</t>
  </si>
  <si>
    <t>repugne</t>
  </si>
  <si>
    <t>retículo</t>
  </si>
  <si>
    <t>endoplasmático</t>
  </si>
  <si>
    <t>revolução</t>
  </si>
  <si>
    <t>rhizophora</t>
  </si>
  <si>
    <t>ribossomais</t>
  </si>
  <si>
    <t>18s</t>
  </si>
  <si>
    <t>rive</t>
  </si>
  <si>
    <t>iranienne</t>
  </si>
  <si>
    <t>rodea</t>
  </si>
  <si>
    <t>rolling</t>
  </si>
  <si>
    <t>russas</t>
  </si>
  <si>
    <t>ingressassem</t>
  </si>
  <si>
    <t>saint</t>
  </si>
  <si>
    <t>malo</t>
  </si>
  <si>
    <t>salida</t>
  </si>
  <si>
    <t>absurda</t>
  </si>
  <si>
    <t>samuel</t>
  </si>
  <si>
    <t>huntington's</t>
  </si>
  <si>
    <t>sant_x0019_</t>
  </si>
  <si>
    <t>anna</t>
  </si>
  <si>
    <t>sapucaí</t>
  </si>
  <si>
    <t>viajou</t>
  </si>
  <si>
    <t>scanning</t>
  </si>
  <si>
    <t>calorimeter</t>
  </si>
  <si>
    <t>schott</t>
  </si>
  <si>
    <t>sebrae/rn</t>
  </si>
  <si>
    <t>assinam</t>
  </si>
  <si>
    <t>semi</t>
  </si>
  <si>
    <t>logorítma</t>
  </si>
  <si>
    <t>sen</t>
  </si>
  <si>
    <t>35°</t>
  </si>
  <si>
    <t>sensu</t>
  </si>
  <si>
    <t>stricto</t>
  </si>
  <si>
    <t>sentindo-se</t>
  </si>
  <si>
    <t>serei</t>
  </si>
  <si>
    <t>obrigada</t>
  </si>
  <si>
    <t>sf6-sismofácies</t>
  </si>
  <si>
    <t>ondulada</t>
  </si>
  <si>
    <t>shipping</t>
  </si>
  <si>
    <t>sediada</t>
  </si>
  <si>
    <t>signaling</t>
  </si>
  <si>
    <t>pathways</t>
  </si>
  <si>
    <t>significan</t>
  </si>
  <si>
    <t>silva-pt</t>
  </si>
  <si>
    <t>cooperou</t>
  </si>
  <si>
    <t>silvio</t>
  </si>
  <si>
    <t>sílvio</t>
  </si>
  <si>
    <t>sinta</t>
  </si>
  <si>
    <t>motivada</t>
  </si>
  <si>
    <t>contigo</t>
  </si>
  <si>
    <t>smet</t>
  </si>
  <si>
    <t>empral</t>
  </si>
  <si>
    <t>soda</t>
  </si>
  <si>
    <t>cáustica</t>
  </si>
  <si>
    <t>transient</t>
  </si>
  <si>
    <t>obsidente</t>
  </si>
  <si>
    <t>soxtec</t>
  </si>
  <si>
    <t>soy</t>
  </si>
  <si>
    <t>estudiante</t>
  </si>
  <si>
    <t>responsable</t>
  </si>
  <si>
    <t>timeline</t>
  </si>
  <si>
    <t>spill</t>
  </si>
  <si>
    <t>simulatot</t>
  </si>
  <si>
    <t>sst-eddy</t>
  </si>
  <si>
    <t>dissipation-rosseland</t>
  </si>
  <si>
    <t>haber</t>
  </si>
  <si>
    <t>stpf</t>
  </si>
  <si>
    <t>traduziram</t>
  </si>
  <si>
    <t>infrastructure</t>
  </si>
  <si>
    <t>investimente</t>
  </si>
  <si>
    <t>reserves</t>
  </si>
  <si>
    <t>suíço</t>
  </si>
  <si>
    <t>sulfur-redox</t>
  </si>
  <si>
    <t>supermercados</t>
  </si>
  <si>
    <t>carrefour</t>
  </si>
  <si>
    <t>wwtps</t>
  </si>
  <si>
    <t>tailing</t>
  </si>
  <si>
    <t>prospecting</t>
  </si>
  <si>
    <t>temperatu</t>
  </si>
  <si>
    <t>catalisado</t>
  </si>
  <si>
    <t>templates</t>
  </si>
  <si>
    <t>personalizados</t>
  </si>
  <si>
    <t>tentavam</t>
  </si>
  <si>
    <t>firmá-los</t>
  </si>
  <si>
    <t>thad</t>
  </si>
  <si>
    <t>dunning</t>
  </si>
  <si>
    <t>thiazine</t>
  </si>
  <si>
    <t>energía</t>
  </si>
  <si>
    <t>tiram</t>
  </si>
  <si>
    <t>topológicos</t>
  </si>
  <si>
    <t>metrizáveis</t>
  </si>
  <si>
    <t>tornara</t>
  </si>
  <si>
    <t>tornassem</t>
  </si>
  <si>
    <t>transistor</t>
  </si>
  <si>
    <t>trégua</t>
  </si>
  <si>
    <t>acordada</t>
  </si>
  <si>
    <t>tríade</t>
  </si>
  <si>
    <t>marshalliana</t>
  </si>
  <si>
    <t>triplo</t>
  </si>
  <si>
    <t>jobin-yvon</t>
  </si>
  <si>
    <t>tris-ácido</t>
  </si>
  <si>
    <t>bórico</t>
  </si>
  <si>
    <t>tungsten</t>
  </si>
  <si>
    <t>cabellos</t>
  </si>
  <si>
    <t>compañeras</t>
  </si>
  <si>
    <t>juicios</t>
  </si>
  <si>
    <t>oficios</t>
  </si>
  <si>
    <t>vestidos</t>
  </si>
  <si>
    <t>localities</t>
  </si>
  <si>
    <t>üã5ø\ü</t>
  </si>
  <si>
    <t>uhfhswru</t>
  </si>
  <si>
    <t>úlceras</t>
  </si>
  <si>
    <t>gástricas</t>
  </si>
  <si>
    <t>ultrapassados</t>
  </si>
  <si>
    <t>umwelt</t>
  </si>
  <si>
    <t>und</t>
  </si>
  <si>
    <t>die</t>
  </si>
  <si>
    <t>understanding</t>
  </si>
  <si>
    <t>venezuela_x0019_</t>
  </si>
  <si>
    <t>unificada</t>
  </si>
  <si>
    <t>acelerava</t>
  </si>
  <si>
    <t>uniforme-mente</t>
  </si>
  <si>
    <t>uop</t>
  </si>
  <si>
    <t>platforming</t>
  </si>
  <si>
    <t>carboniferous</t>
  </si>
  <si>
    <t>urinary</t>
  </si>
  <si>
    <t>uz</t>
  </si>
  <si>
    <t>valentin</t>
  </si>
  <si>
    <t>hernandez</t>
  </si>
  <si>
    <t>validades</t>
  </si>
  <si>
    <t>absorvidas</t>
  </si>
  <si>
    <t>valorar</t>
  </si>
  <si>
    <t>monetariamente</t>
  </si>
  <si>
    <t>perovskite-type</t>
  </si>
  <si>
    <t>epicuticulares</t>
  </si>
  <si>
    <t>vendo-se</t>
  </si>
  <si>
    <t>obrigado</t>
  </si>
  <si>
    <t>veo</t>
  </si>
  <si>
    <t>sentada</t>
  </si>
  <si>
    <t>verá</t>
  </si>
  <si>
    <t>oportunamente</t>
  </si>
  <si>
    <t>endocítica</t>
  </si>
  <si>
    <t>virginia</t>
  </si>
  <si>
    <t>semiconductors</t>
  </si>
  <si>
    <t>virtudes</t>
  </si>
  <si>
    <t>modestas</t>
  </si>
  <si>
    <t>visco</t>
  </si>
  <si>
    <t>elásticas</t>
  </si>
  <si>
    <t>wavewatch</t>
  </si>
  <si>
    <t>iii-ww3</t>
  </si>
  <si>
    <t>weak</t>
  </si>
  <si>
    <t>blotting</t>
  </si>
  <si>
    <t>cited</t>
  </si>
  <si>
    <t>x0</t>
  </si>
  <si>
    <t>ydulhgdgh</t>
  </si>
  <si>
    <t>ÿþpara</t>
  </si>
  <si>
    <t>arquitetos</t>
  </si>
  <si>
    <t>*º_x0003_=</t>
  </si>
  <si>
    <t>alkylphenol</t>
  </si>
  <si>
    <t>bacterial</t>
  </si>
  <si>
    <t>insecticide</t>
  </si>
  <si>
    <t>escherichia</t>
  </si>
  <si>
    <t>coli</t>
  </si>
  <si>
    <t>lauril</t>
  </si>
  <si>
    <t>narloch</t>
  </si>
  <si>
    <t>rockwell</t>
  </si>
  <si>
    <t>automation</t>
  </si>
  <si>
    <t>tanqua</t>
  </si>
  <si>
    <t>karoo</t>
  </si>
  <si>
    <t>fluorescence</t>
  </si>
  <si>
    <t>p</t>
  </si>
  <si>
    <t>=ä_x0003_</t>
  </si>
  <si>
    <t>0t</t>
  </si>
  <si>
    <t>12_x0013_</t>
  </si>
  <si>
    <t>1976-1979</t>
  </si>
  <si>
    <t>stabilization</t>
  </si>
  <si>
    <t>20th</t>
  </si>
  <si>
    <t>century</t>
  </si>
  <si>
    <t>ulf</t>
  </si>
  <si>
    <t>333_x0013_</t>
  </si>
  <si>
    <t>felizmente</t>
  </si>
  <si>
    <t>amanda</t>
  </si>
  <si>
    <t>_x0007_5</t>
  </si>
  <si>
    <t>bps</t>
  </si>
  <si>
    <t>5ø_x0015_ß5ø_x0003_ß5ødü</t>
  </si>
  <si>
    <t>cm^</t>
  </si>
  <si>
    <t>mj/cm2</t>
  </si>
  <si>
    <t>700_x0013_</t>
  </si>
  <si>
    <t>8_x0007_à</t>
  </si>
  <si>
    <t>ä_x0003_+=</t>
  </si>
  <si>
    <t>abd</t>
  </si>
  <si>
    <t>al-ilah</t>
  </si>
  <si>
    <t>al-salam</t>
  </si>
  <si>
    <t>abnormal</t>
  </si>
  <si>
    <t>acessório</t>
  </si>
  <si>
    <t>harrick</t>
  </si>
  <si>
    <t>acousto</t>
  </si>
  <si>
    <t>monofosfato</t>
  </si>
  <si>
    <t>adversário</t>
  </si>
  <si>
    <t>intransponível</t>
  </si>
  <si>
    <t>adverse</t>
  </si>
  <si>
    <t>ãgua</t>
  </si>
  <si>
    <t>porem</t>
  </si>
  <si>
    <t>aguarde</t>
  </si>
  <si>
    <t>indefinidamente</t>
  </si>
  <si>
    <t>aiatola</t>
  </si>
  <si>
    <t>air-steam</t>
  </si>
  <si>
    <t>aldeias</t>
  </si>
  <si>
    <t>comunais</t>
  </si>
  <si>
    <t>alguna</t>
  </si>
  <si>
    <t>manera</t>
  </si>
  <si>
    <t>allowed</t>
  </si>
  <si>
    <t>inferring</t>
  </si>
  <si>
    <t>4h2o</t>
  </si>
  <si>
    <t>amadou</t>
  </si>
  <si>
    <t>sy</t>
  </si>
  <si>
    <t>amnion</t>
  </si>
  <si>
    <t>amoco</t>
  </si>
  <si>
    <t>senvolvido</t>
  </si>
  <si>
    <t>analogous</t>
  </si>
  <si>
    <t>outcrops</t>
  </si>
  <si>
    <t>meza</t>
  </si>
  <si>
    <t>anseio</t>
  </si>
  <si>
    <t>comunitário</t>
  </si>
  <si>
    <t>antibiótico/antimicótico</t>
  </si>
  <si>
    <t>anti-sionistas</t>
  </si>
  <si>
    <t>destruiu</t>
  </si>
  <si>
    <t>antun</t>
  </si>
  <si>
    <t>anzus</t>
  </si>
  <si>
    <t>apoptotic</t>
  </si>
  <si>
    <t>bodies</t>
  </si>
  <si>
    <t>thymocytes</t>
  </si>
  <si>
    <t>aquí</t>
  </si>
  <si>
    <t>gorda</t>
  </si>
  <si>
    <t>magra</t>
  </si>
  <si>
    <t>arqueobactérias</t>
  </si>
  <si>
    <t>arranjadas</t>
  </si>
  <si>
    <t>concentricamente</t>
  </si>
  <si>
    <t>intern</t>
  </si>
  <si>
    <t>sublimes</t>
  </si>
  <si>
    <t>arthrofibrosis</t>
  </si>
  <si>
    <t>articulações</t>
  </si>
  <si>
    <t>contratante/contratadas</t>
  </si>
  <si>
    <t>atingissem</t>
  </si>
  <si>
    <t>2cm</t>
  </si>
  <si>
    <t>atribui^</t>
  </si>
  <si>
    <t>sao</t>
  </si>
  <si>
    <t>available</t>
  </si>
  <si>
    <t>paleontological</t>
  </si>
  <si>
    <t>aw</t>
  </si>
  <si>
    <t>sprint</t>
  </si>
  <si>
    <t>ortuño</t>
  </si>
  <si>
    <t>behavioral</t>
  </si>
  <si>
    <t>biconjugate</t>
  </si>
  <si>
    <t>bioactive</t>
  </si>
  <si>
    <t>potentials</t>
  </si>
  <si>
    <t>bivalve</t>
  </si>
  <si>
    <t>mollusk</t>
  </si>
  <si>
    <t>blackwell</t>
  </si>
  <si>
    <t>publishers</t>
  </si>
  <si>
    <t>blancos</t>
  </si>
  <si>
    <t>boi</t>
  </si>
  <si>
    <t>gordo</t>
  </si>
  <si>
    <t>boundary-layer</t>
  </si>
  <si>
    <t>brassica</t>
  </si>
  <si>
    <t>campestris</t>
  </si>
  <si>
    <t>napus</t>
  </si>
  <si>
    <t>brevundimonas</t>
  </si>
  <si>
    <t>diminuta</t>
  </si>
  <si>
    <t>bronchial</t>
  </si>
  <si>
    <t>brownianas</t>
  </si>
  <si>
    <t>fracionárias</t>
  </si>
  <si>
    <t>société</t>
  </si>
  <si>
    <t>busca</t>
  </si>
  <si>
    <t>libertar</t>
  </si>
  <si>
    <t>butterworths</t>
  </si>
  <si>
    <t>caatinga</t>
  </si>
  <si>
    <t>hiperxerófila</t>
  </si>
  <si>
    <t>calcia</t>
  </si>
  <si>
    <t>reaparecem</t>
  </si>
  <si>
    <t>surface-to-air</t>
  </si>
  <si>
    <t>cantor</t>
  </si>
  <si>
    <t>cárdenas</t>
  </si>
  <si>
    <t>won</t>
  </si>
  <si>
    <t>reichenbach</t>
  </si>
  <si>
    <t>carona</t>
  </si>
  <si>
    <t>ce4+-</t>
  </si>
  <si>
    <t>o2-</t>
  </si>
  <si>
    <t>cerâmi</t>
  </si>
  <si>
    <t>certiprep</t>
  </si>
  <si>
    <t>architectures</t>
  </si>
  <si>
    <t>circularmente</t>
  </si>
  <si>
    <t>circurlamente</t>
  </si>
  <si>
    <t>ciriji</t>
  </si>
  <si>
    <t>vel</t>
  </si>
  <si>
    <t>clérigos</t>
  </si>
  <si>
    <t>clamavam</t>
  </si>
  <si>
    <t>cº7</t>
  </si>
  <si>
    <t>gasifiers</t>
  </si>
  <si>
    <t>cogumelo</t>
  </si>
  <si>
    <t>agaricus</t>
  </si>
  <si>
    <t>coherent</t>
  </si>
  <si>
    <t>inova60</t>
  </si>
  <si>
    <t>finger</t>
  </si>
  <si>
    <t>complexante</t>
  </si>
  <si>
    <t>pirolidina</t>
  </si>
  <si>
    <t>complexity</t>
  </si>
  <si>
    <t>two-dimensional</t>
  </si>
  <si>
    <t>conduct</t>
  </si>
  <si>
    <t>congress</t>
  </si>
  <si>
    <t>coutry</t>
  </si>
  <si>
    <t>conjugate</t>
  </si>
  <si>
    <t>continuaria</t>
  </si>
  <si>
    <t>prestando</t>
  </si>
  <si>
    <t>continuum</t>
  </si>
  <si>
    <t>surelite</t>
  </si>
  <si>
    <t>convívio</t>
  </si>
  <si>
    <t>eproximidade</t>
  </si>
  <si>
    <t>cortadora</t>
  </si>
  <si>
    <t>metalográfica</t>
  </si>
  <si>
    <t>cost-efficient</t>
  </si>
  <si>
    <t>enzymatic</t>
  </si>
  <si>
    <t>costumeiramente</t>
  </si>
  <si>
    <t>estampa</t>
  </si>
  <si>
    <t>cr1-cp2-cb3-cj3</t>
  </si>
  <si>
    <t>maximiza</t>
  </si>
  <si>
    <t>crabs</t>
  </si>
  <si>
    <t>criticamos</t>
  </si>
  <si>
    <t>estaremos</t>
  </si>
  <si>
    <t>croma</t>
  </si>
  <si>
    <t>togramas</t>
  </si>
  <si>
    <t>cronometragem</t>
  </si>
  <si>
    <t>con_x0001_ûável</t>
  </si>
  <si>
    <t>cyclodiene</t>
  </si>
  <si>
    <t>zeolite</t>
  </si>
  <si>
    <t>debiodiesel</t>
  </si>
  <si>
    <t>autorizadas</t>
  </si>
  <si>
    <t>derivatizantes</t>
  </si>
  <si>
    <t>acilados</t>
  </si>
  <si>
    <t>dessorç</t>
  </si>
  <si>
    <t>ão</t>
  </si>
  <si>
    <t>dexterous</t>
  </si>
  <si>
    <t>morirás</t>
  </si>
  <si>
    <t>diabetic</t>
  </si>
  <si>
    <t>patients</t>
  </si>
  <si>
    <t>dimbox</t>
  </si>
  <si>
    <t>gra</t>
  </si>
  <si>
    <t>dinamarquesa</t>
  </si>
  <si>
    <t>vestas</t>
  </si>
  <si>
    <t>diodo</t>
  </si>
  <si>
    <t>1n4148</t>
  </si>
  <si>
    <t>divalente</t>
  </si>
  <si>
    <t>m3+</t>
  </si>
  <si>
    <t>dqo/so42-é</t>
  </si>
  <si>
    <t>indicativa</t>
  </si>
  <si>
    <t>easily</t>
  </si>
  <si>
    <t>davy</t>
  </si>
  <si>
    <t>shaffer</t>
  </si>
  <si>
    <t>edwardo</t>
  </si>
  <si>
    <t>lao</t>
  </si>
  <si>
    <t>egoísmo</t>
  </si>
  <si>
    <t>exacerbado</t>
  </si>
  <si>
    <t>elder</t>
  </si>
  <si>
    <t>electron</t>
  </si>
  <si>
    <t>ém</t>
  </si>
  <si>
    <t>endocarpo</t>
  </si>
  <si>
    <t>lenhoso</t>
  </si>
  <si>
    <t>phenolic</t>
  </si>
  <si>
    <t>enzima-hapteno</t>
  </si>
  <si>
    <t>liga-se</t>
  </si>
  <si>
    <t>epriedades</t>
  </si>
  <si>
    <t>equisize</t>
  </si>
  <si>
    <t>alegórica</t>
  </si>
  <si>
    <t>jurong</t>
  </si>
  <si>
    <t>libertando</t>
  </si>
  <si>
    <t>estávamos</t>
  </si>
  <si>
    <t>vivenciando</t>
  </si>
  <si>
    <t>esteróides</t>
  </si>
  <si>
    <t>anabolizantes</t>
  </si>
  <si>
    <t>estratos</t>
  </si>
  <si>
    <t>decimétricos</t>
  </si>
  <si>
    <t>eubactérias</t>
  </si>
  <si>
    <t>excessos</t>
  </si>
  <si>
    <t>instrumentalistas</t>
  </si>
  <si>
    <t>fahmi</t>
  </si>
  <si>
    <t>fapesp</t>
  </si>
  <si>
    <t>2014/21252-0</t>
  </si>
  <si>
    <t>2016/10636-8</t>
  </si>
  <si>
    <t>feature</t>
  </si>
  <si>
    <t>vertices</t>
  </si>
  <si>
    <t>anod</t>
  </si>
  <si>
    <t>monó</t>
  </si>
  <si>
    <t>odo</t>
  </si>
  <si>
    <t>reco</t>
  </si>
  <si>
    <t>fiscal</t>
  </si>
  <si>
    <t>reform</t>
  </si>
  <si>
    <t>físico-patologi</t>
  </si>
  <si>
    <t>flexional</t>
  </si>
  <si>
    <t>'_x0007_+_x0007_</t>
  </si>
  <si>
    <t>parenteral</t>
  </si>
  <si>
    <t>foreign</t>
  </si>
  <si>
    <t>lands</t>
  </si>
  <si>
    <t>fosforilação</t>
  </si>
  <si>
    <t>perforations</t>
  </si>
  <si>
    <t>tightly</t>
  </si>
  <si>
    <t>francis</t>
  </si>
  <si>
    <t>fukuyama</t>
  </si>
  <si>
    <t>toase</t>
  </si>
  <si>
    <t>angustiosos</t>
  </si>
  <si>
    <t>asesinados</t>
  </si>
  <si>
    <t>devoradoras</t>
  </si>
  <si>
    <t>linchados</t>
  </si>
  <si>
    <t>g</t>
  </si>
  <si>
    <t>de</t>
  </si>
  <si>
    <t>gabinete</t>
  </si>
  <si>
    <t>franco-árabe</t>
  </si>
  <si>
    <t>gas-solid</t>
  </si>
  <si>
    <t>vazias</t>
  </si>
  <si>
    <t>reaven</t>
  </si>
  <si>
    <t>gigantescos</t>
  </si>
  <si>
    <t>gres</t>
  </si>
  <si>
    <t>d'annot</t>
  </si>
  <si>
    <t>acquiesced</t>
  </si>
  <si>
    <t>gulbenkian</t>
  </si>
  <si>
    <t>receberia</t>
  </si>
  <si>
    <t>binembojm</t>
  </si>
  <si>
    <t>grilargy</t>
  </si>
  <si>
    <t>al-bakr</t>
  </si>
  <si>
    <t>al-bark</t>
  </si>
  <si>
    <t>helianthus</t>
  </si>
  <si>
    <t>annuus</t>
  </si>
  <si>
    <t>herrera</t>
  </si>
  <si>
    <t>campíns</t>
  </si>
  <si>
    <t>hibridização</t>
  </si>
  <si>
    <t>intraspecífica</t>
  </si>
  <si>
    <t>urbanized</t>
  </si>
  <si>
    <t>hipólito</t>
  </si>
  <si>
    <t>yrigoyen</t>
  </si>
  <si>
    <t>concentradora</t>
  </si>
  <si>
    <t>homo</t>
  </si>
  <si>
    <t>icnofácies</t>
  </si>
  <si>
    <t>ophiomorpha</t>
  </si>
  <si>
    <t>icnofacies</t>
  </si>
  <si>
    <t>thalassinoides</t>
  </si>
  <si>
    <t>catalogue</t>
  </si>
  <si>
    <t>idelfonso</t>
  </si>
  <si>
    <t>cuesta</t>
  </si>
  <si>
    <t>ill</t>
  </si>
  <si>
    <t>incapacidades</t>
  </si>
  <si>
    <t>índios</t>
  </si>
  <si>
    <t>pré-colombianos</t>
  </si>
  <si>
    <t>infância</t>
  </si>
  <si>
    <t>infecções</t>
  </si>
  <si>
    <t>virais</t>
  </si>
  <si>
    <t>insolu</t>
  </si>
  <si>
    <t>interministerial</t>
  </si>
  <si>
    <t>mpa/</t>
  </si>
  <si>
    <t>in_x0001_ûnitos</t>
  </si>
  <si>
    <t>hx2790</t>
  </si>
  <si>
    <t>jean</t>
  </si>
  <si>
    <t>carpentier</t>
  </si>
  <si>
    <t>lojkine</t>
  </si>
  <si>
    <t>jsm-6360lv</t>
  </si>
  <si>
    <t>juracy</t>
  </si>
  <si>
    <t>magalhães</t>
  </si>
  <si>
    <t>kenneth</t>
  </si>
  <si>
    <t>medlock</t>
  </si>
  <si>
    <t>costumers</t>
  </si>
  <si>
    <t>kocurek</t>
  </si>
  <si>
    <t>lava-jato</t>
  </si>
  <si>
    <t>terminem</t>
  </si>
  <si>
    <t>conducted</t>
  </si>
  <si>
    <t>lázaro</t>
  </si>
  <si>
    <t>items</t>
  </si>
  <si>
    <t>squares</t>
  </si>
  <si>
    <t>lehman</t>
  </si>
  <si>
    <t>brothers</t>
  </si>
  <si>
    <t>obliga</t>
  </si>
  <si>
    <t>amongst</t>
  </si>
  <si>
    <t>prefencialmente</t>
  </si>
  <si>
    <t>lixadeira</t>
  </si>
  <si>
    <t>locavam</t>
  </si>
  <si>
    <t>quartos</t>
  </si>
  <si>
    <t>balfou</t>
  </si>
  <si>
    <t>curzon</t>
  </si>
  <si>
    <t>rothschild</t>
  </si>
  <si>
    <t>losangos</t>
  </si>
  <si>
    <t>enumerados</t>
  </si>
  <si>
    <t>mães</t>
  </si>
  <si>
    <t>lactantes</t>
  </si>
  <si>
    <t>solteiras</t>
  </si>
  <si>
    <t>magnata</t>
  </si>
  <si>
    <t>man</t>
  </si>
  <si>
    <t>mandatory_x0019_</t>
  </si>
  <si>
    <t>until</t>
  </si>
  <si>
    <t>espero/</t>
  </si>
  <si>
    <t>marxista</t>
  </si>
  <si>
    <t>mantas</t>
  </si>
  <si>
    <t>filamentosas</t>
  </si>
  <si>
    <t>marechal</t>
  </si>
  <si>
    <t>rondon</t>
  </si>
  <si>
    <t>1departamento</t>
  </si>
  <si>
    <t>covas</t>
  </si>
  <si>
    <t>mario</t>
  </si>
  <si>
    <t>lacerda</t>
  </si>
  <si>
    <t>mary</t>
  </si>
  <si>
    <t>corporativista</t>
  </si>
  <si>
    <t>merrill</t>
  </si>
  <si>
    <t>lynch</t>
  </si>
  <si>
    <t>monolith</t>
  </si>
  <si>
    <t>methyl-tert-butyl</t>
  </si>
  <si>
    <t>ether</t>
  </si>
  <si>
    <t>mettler</t>
  </si>
  <si>
    <t>ae</t>
  </si>
  <si>
    <t>mexilhões</t>
  </si>
  <si>
    <t>mytilus</t>
  </si>
  <si>
    <t>microcanais</t>
  </si>
  <si>
    <t>nvolveram</t>
  </si>
  <si>
    <t>electred</t>
  </si>
  <si>
    <t>boliviarianas</t>
  </si>
  <si>
    <t>monobutyl</t>
  </si>
  <si>
    <t>monoethylhexyl</t>
  </si>
  <si>
    <t>morphometrical</t>
  </si>
  <si>
    <t>mostre</t>
  </si>
  <si>
    <t>elle</t>
  </si>
  <si>
    <t>murilo</t>
  </si>
  <si>
    <t>valle</t>
  </si>
  <si>
    <t>contesta</t>
  </si>
  <si>
    <t>mustafá</t>
  </si>
  <si>
    <t>kemal</t>
  </si>
  <si>
    <t>mutantes</t>
  </si>
  <si>
    <t>celulolíticos</t>
  </si>
  <si>
    <t>galloprovincialis</t>
  </si>
  <si>
    <t>não-homogênea</t>
  </si>
  <si>
    <t>linearizada</t>
  </si>
  <si>
    <t>navios-tanque</t>
  </si>
  <si>
    <t>carregando</t>
  </si>
  <si>
    <t>neokantiano</t>
  </si>
  <si>
    <t>ignora</t>
  </si>
  <si>
    <t>neurocritical</t>
  </si>
  <si>
    <t>nio/gð-al2</t>
  </si>
  <si>
    <t>nióbico</t>
  </si>
  <si>
    <t>hy-340</t>
  </si>
  <si>
    <t>nitratos</t>
  </si>
  <si>
    <t>glicídicos</t>
  </si>
  <si>
    <t>novasina</t>
  </si>
  <si>
    <t>castración</t>
  </si>
  <si>
    <t>gesta</t>
  </si>
  <si>
    <t>º_x0003_</t>
  </si>
  <si>
    <t>=_x0002_</t>
  </si>
  <si>
    <t>ë</t>
  </si>
  <si>
    <t>objetivem</t>
  </si>
  <si>
    <t>equacionar</t>
  </si>
  <si>
    <t>ões</t>
  </si>
  <si>
    <t>catalític</t>
  </si>
  <si>
    <t>continuous</t>
  </si>
  <si>
    <t>opôs</t>
  </si>
  <si>
    <t>radicalmente</t>
  </si>
  <si>
    <t>interferometric</t>
  </si>
  <si>
    <t>tunable</t>
  </si>
  <si>
    <t>insecticides</t>
  </si>
  <si>
    <t>organoclorados</t>
  </si>
  <si>
    <t>ciclodienos</t>
  </si>
  <si>
    <t>orlas</t>
  </si>
  <si>
    <t>turísticas</t>
  </si>
  <si>
    <t>otomanas</t>
  </si>
  <si>
    <t>massacraram</t>
  </si>
  <si>
    <t>otras</t>
  </si>
  <si>
    <t>boberías</t>
  </si>
  <si>
    <t>frusterías</t>
  </si>
  <si>
    <t>nociones</t>
  </si>
  <si>
    <t>tierras</t>
  </si>
  <si>
    <t>voces</t>
  </si>
  <si>
    <t>revitalized</t>
  </si>
  <si>
    <t>paid</t>
  </si>
  <si>
    <t>pamplona</t>
  </si>
  <si>
    <t>silva¹</t>
  </si>
  <si>
    <t>parasitic</t>
  </si>
  <si>
    <t>pari</t>
  </si>
  <si>
    <t>passu</t>
  </si>
  <si>
    <t>peninsular</t>
  </si>
  <si>
    <t>malaysia</t>
  </si>
  <si>
    <t>perpetual</t>
  </si>
  <si>
    <t>pesar</t>
  </si>
  <si>
    <t>petrobras-png</t>
  </si>
  <si>
    <t>2018-2022</t>
  </si>
  <si>
    <t>petrográfico</t>
  </si>
  <si>
    <t>trinocular</t>
  </si>
  <si>
    <t>physico-chemical</t>
  </si>
  <si>
    <t>planejavam</t>
  </si>
  <si>
    <t>enviá-los</t>
  </si>
  <si>
    <t>platinum-alumina</t>
  </si>
  <si>
    <t>plume</t>
  </si>
  <si>
    <t>mapping</t>
  </si>
  <si>
    <t>polarizações</t>
  </si>
  <si>
    <t>demográficas</t>
  </si>
  <si>
    <t>poligalacturonato</t>
  </si>
  <si>
    <t>liases</t>
  </si>
  <si>
    <t>polimetilgalacturonato</t>
  </si>
  <si>
    <t>politriz</t>
  </si>
  <si>
    <t>biphenyls</t>
  </si>
  <si>
    <t>pour</t>
  </si>
  <si>
    <t>2000-03</t>
  </si>
  <si>
    <t>p-po43-e</t>
  </si>
  <si>
    <t>n-nh3</t>
  </si>
  <si>
    <t>preparation</t>
  </si>
  <si>
    <t>procedures</t>
  </si>
  <si>
    <t>tested</t>
  </si>
  <si>
    <t>pressuposições</t>
  </si>
  <si>
    <t>probable</t>
  </si>
  <si>
    <t>pterygoplichthys</t>
  </si>
  <si>
    <t>anisitsi</t>
  </si>
  <si>
    <t>eludirla</t>
  </si>
  <si>
    <t>siginificar</t>
  </si>
  <si>
    <t>quédense</t>
  </si>
  <si>
    <t>questionando</t>
  </si>
  <si>
    <t>mudança/ampliação</t>
  </si>
  <si>
    <t>rachaduras</t>
  </si>
  <si>
    <t>interesferulíticas</t>
  </si>
  <si>
    <t>ramnogalacturonana</t>
  </si>
  <si>
    <t>raymond</t>
  </si>
  <si>
    <t>aron</t>
  </si>
  <si>
    <t>reaç</t>
  </si>
  <si>
    <t>recôncavo</t>
  </si>
  <si>
    <t>reconstruíram</t>
  </si>
  <si>
    <t>perfeitamente22</t>
  </si>
  <si>
    <t>ref</t>
  </si>
  <si>
    <t>ades</t>
  </si>
  <si>
    <t>reformador</t>
  </si>
  <si>
    <t>miniaturizado</t>
  </si>
  <si>
    <t>region-specific</t>
  </si>
  <si>
    <t>reivindicação</t>
  </si>
  <si>
    <t>iraquaina</t>
  </si>
  <si>
    <t>relative</t>
  </si>
  <si>
    <t>orientation</t>
  </si>
  <si>
    <t>weakness</t>
  </si>
  <si>
    <t>reputação</t>
  </si>
  <si>
    <t>ilibada</t>
  </si>
  <si>
    <t>reservatório-pulmão</t>
  </si>
  <si>
    <t>retém</t>
  </si>
  <si>
    <t>ribeiras</t>
  </si>
  <si>
    <t>criatórias</t>
  </si>
  <si>
    <t>río</t>
  </si>
  <si>
    <t>manzanares</t>
  </si>
  <si>
    <t>robin</t>
  </si>
  <si>
    <t>corbett</t>
  </si>
  <si>
    <t>s/n</t>
  </si>
  <si>
    <t>hosco</t>
  </si>
  <si>
    <t>limpio</t>
  </si>
  <si>
    <t>ada</t>
  </si>
  <si>
    <t>creek-teapot</t>
  </si>
  <si>
    <t>santa</t>
  </si>
  <si>
    <t>luzia</t>
  </si>
  <si>
    <t>paulo-brazil</t>
  </si>
  <si>
    <t>secular</t>
  </si>
  <si>
    <t>fazer/artesanal</t>
  </si>
  <si>
    <t>populations</t>
  </si>
  <si>
    <t>selecting</t>
  </si>
  <si>
    <t>semi-arcos</t>
  </si>
  <si>
    <t>oprimidas</t>
  </si>
  <si>
    <t>tentadas</t>
  </si>
  <si>
    <t>separate</t>
  </si>
  <si>
    <t>objects</t>
  </si>
  <si>
    <t>inversion</t>
  </si>
  <si>
    <t>reversal</t>
  </si>
  <si>
    <t>siclo</t>
  </si>
  <si>
    <t>consultoria12</t>
  </si>
  <si>
    <t>sidos</t>
  </si>
  <si>
    <t>roubados</t>
  </si>
  <si>
    <t>sientan</t>
  </si>
  <si>
    <t>ameaçadas</t>
  </si>
  <si>
    <t>slope</t>
  </si>
  <si>
    <t>mapped</t>
  </si>
  <si>
    <t>valley-fill</t>
  </si>
  <si>
    <t>acontecerá</t>
  </si>
  <si>
    <t>sociabilidade</t>
  </si>
  <si>
    <t>reificante</t>
  </si>
  <si>
    <t>extremadas</t>
  </si>
  <si>
    <t>solid-state</t>
  </si>
  <si>
    <t>soroalbumina</t>
  </si>
  <si>
    <t>bovina</t>
  </si>
  <si>
    <t>fluorolog</t>
  </si>
  <si>
    <t>pond</t>
  </si>
  <si>
    <t>start-ups</t>
  </si>
  <si>
    <t>financiadas</t>
  </si>
  <si>
    <t>stepped</t>
  </si>
  <si>
    <t>streamline</t>
  </si>
  <si>
    <t>upwind</t>
  </si>
  <si>
    <t>su</t>
  </si>
  <si>
    <t>subaru</t>
  </si>
  <si>
    <t>sucintamente</t>
  </si>
  <si>
    <t>pautava-se</t>
  </si>
  <si>
    <t>winnet51</t>
  </si>
  <si>
    <t>tábula</t>
  </si>
  <si>
    <t>rasa</t>
  </si>
  <si>
    <t>tanaka</t>
  </si>
  <si>
    <t>atg-8</t>
  </si>
  <si>
    <t>tania</t>
  </si>
  <si>
    <t>bacelar</t>
  </si>
  <si>
    <t>tejido</t>
  </si>
  <si>
    <t>eminente</t>
  </si>
  <si>
    <t>teleost</t>
  </si>
  <si>
    <t>vk</t>
  </si>
  <si>
    <t>entera</t>
  </si>
  <si>
    <t>tera</t>
  </si>
  <si>
    <t>joule</t>
  </si>
  <si>
    <t>tereza</t>
  </si>
  <si>
    <t>ternário</t>
  </si>
  <si>
    <t>fe-cr-c</t>
  </si>
  <si>
    <t>terra-rara</t>
  </si>
  <si>
    <t>európio</t>
  </si>
  <si>
    <t>nodulares</t>
  </si>
  <si>
    <t>declined</t>
  </si>
  <si>
    <t>condutoras</t>
  </si>
  <si>
    <t>desaeradas</t>
  </si>
  <si>
    <t>trâmites</t>
  </si>
  <si>
    <t>burocráticos</t>
  </si>
  <si>
    <t>transaction</t>
  </si>
  <si>
    <t>transição</t>
  </si>
  <si>
    <t>autoritária</t>
  </si>
  <si>
    <t>tras</t>
  </si>
  <si>
    <t>tropa</t>
  </si>
  <si>
    <t>ee-11</t>
  </si>
  <si>
    <t>túnel</t>
  </si>
  <si>
    <t>quadrupolar</t>
  </si>
  <si>
    <t>turtle</t>
  </si>
  <si>
    <t>hammer</t>
  </si>
  <si>
    <t>lurgi</t>
  </si>
  <si>
    <t>ensaiaram</t>
  </si>
  <si>
    <t>seregipe</t>
  </si>
  <si>
    <t>venustiano</t>
  </si>
  <si>
    <t>carranza</t>
  </si>
  <si>
    <t>huerta</t>
  </si>
  <si>
    <t>vientre</t>
  </si>
  <si>
    <t>walking</t>
  </si>
  <si>
    <t>divider</t>
  </si>
  <si>
    <t>weather</t>
  </si>
  <si>
    <t>forecast</t>
  </si>
  <si>
    <t>willian</t>
  </si>
  <si>
    <t>herscehl</t>
  </si>
  <si>
    <t>stephens</t>
  </si>
  <si>
    <t>working-condition-related</t>
  </si>
  <si>
    <t>wrplot</t>
  </si>
  <si>
    <t>x10</t>
  </si>
  <si>
    <t>conociese</t>
  </si>
  <si>
    <t>verás</t>
  </si>
  <si>
    <t>yet</t>
  </si>
  <si>
    <t>yom</t>
  </si>
  <si>
    <t>ytzhak</t>
  </si>
  <si>
    <t>association58</t>
  </si>
  <si>
    <t>soccony</t>
  </si>
  <si>
    <t>acrocomia</t>
  </si>
  <si>
    <t>aculeata</t>
  </si>
  <si>
    <t>baleia</t>
  </si>
  <si>
    <t>jubarte</t>
  </si>
  <si>
    <t>comprising</t>
  </si>
  <si>
    <t>carapa</t>
  </si>
  <si>
    <t>guianensis</t>
  </si>
  <si>
    <t>clóvis</t>
  </si>
  <si>
    <t>brigagão</t>
  </si>
  <si>
    <t>cristina</t>
  </si>
  <si>
    <t>casimiro</t>
  </si>
  <si>
    <t>det</t>
  </si>
  <si>
    <t>machine</t>
  </si>
  <si>
    <t>cotton</t>
  </si>
  <si>
    <t>marion</t>
  </si>
  <si>
    <t>farouk-sluglett</t>
  </si>
  <si>
    <t>monocotiledôneas</t>
  </si>
  <si>
    <t>comelinídeas</t>
  </si>
  <si>
    <t>ria</t>
  </si>
  <si>
    <t>lemaire</t>
  </si>
  <si>
    <t>sueca</t>
  </si>
  <si>
    <t>skanska</t>
  </si>
  <si>
    <t>sui</t>
  </si>
  <si>
    <t>generis</t>
  </si>
  <si>
    <t>transgene</t>
  </si>
  <si>
    <t>laci</t>
  </si>
  <si>
    <t>clinical</t>
  </si>
  <si>
    <t>endocrinologist</t>
  </si>
  <si>
    <t>cardiopatia</t>
  </si>
  <si>
    <t>isquêmica</t>
  </si>
  <si>
    <t>heart</t>
  </si>
  <si>
    <t>association/national</t>
  </si>
  <si>
    <t>apolipoproteína</t>
  </si>
  <si>
    <t>c-iii</t>
  </si>
  <si>
    <t>distal</t>
  </si>
  <si>
    <t>arteríola</t>
  </si>
  <si>
    <t>aferente</t>
  </si>
  <si>
    <t>renina</t>
  </si>
  <si>
    <t>angiotensina</t>
  </si>
  <si>
    <t>aldosterona</t>
  </si>
  <si>
    <t>plasminogênio</t>
  </si>
  <si>
    <t>tecidual</t>
  </si>
  <si>
    <t>sports</t>
  </si>
  <si>
    <t>medicine</t>
  </si>
  <si>
    <t>sobrespeso/obesidade</t>
  </si>
  <si>
    <t>vivenciada</t>
  </si>
  <si>
    <t>estudo/</t>
  </si>
  <si>
    <t>população/</t>
  </si>
  <si>
    <t>tortas</t>
  </si>
  <si>
    <t>salgadas</t>
  </si>
  <si>
    <t>medicação</t>
  </si>
  <si>
    <t>anti-hipertensiva</t>
  </si>
  <si>
    <t>compact</t>
  </si>
  <si>
    <t>logix</t>
  </si>
  <si>
    <t>rockewll</t>
  </si>
  <si>
    <t>bussiness</t>
  </si>
  <si>
    <t>impossível</t>
  </si>
  <si>
    <t>esvaziar</t>
  </si>
  <si>
    <t>programador</t>
  </si>
  <si>
    <t>concentre-se</t>
  </si>
  <si>
    <t>tp2002</t>
  </si>
  <si>
    <t>hv=</t>
  </si>
  <si>
    <t>escalab</t>
  </si>
  <si>
    <t>200r</t>
  </si>
  <si>
    <t>micro-ou</t>
  </si>
  <si>
    <t>mesoporosas</t>
  </si>
  <si>
    <t>denominamos</t>
  </si>
  <si>
    <t>sabios</t>
  </si>
  <si>
    <t>moduladas</t>
  </si>
  <si>
    <t>encadeiam</t>
  </si>
  <si>
    <t>tridimensionalmente</t>
  </si>
  <si>
    <t>mobil-5</t>
  </si>
  <si>
    <t>heteropoliácidos</t>
  </si>
  <si>
    <t>neher</t>
  </si>
  <si>
    <t>microe</t>
  </si>
  <si>
    <t>bx-ii</t>
  </si>
  <si>
    <t>pulse</t>
  </si>
  <si>
    <t>chemisorption</t>
  </si>
  <si>
    <t>tpx</t>
  </si>
  <si>
    <t>praying</t>
  </si>
  <si>
    <t>mantis</t>
  </si>
  <si>
    <t>kjmol-1</t>
  </si>
  <si>
    <t>octaedrico</t>
  </si>
  <si>
    <t>b_x0013_</t>
  </si>
  <si>
    <t>metal_x0013_</t>
  </si>
  <si>
    <t>citrato</t>
  </si>
  <si>
    <t>ominstar</t>
  </si>
  <si>
    <t>qms</t>
  </si>
  <si>
    <t>ominster</t>
  </si>
  <si>
    <t>aminex</t>
  </si>
  <si>
    <t>hpx-87h</t>
  </si>
  <si>
    <t>jcpd</t>
  </si>
  <si>
    <t>33-0710</t>
  </si>
  <si>
    <t>84-1463</t>
  </si>
  <si>
    <t>17-0256</t>
  </si>
  <si>
    <t>82-1477</t>
  </si>
  <si>
    <t>avicenia</t>
  </si>
  <si>
    <t>laguncularia</t>
  </si>
  <si>
    <t>racemosa</t>
  </si>
  <si>
    <t>hibiscus</t>
  </si>
  <si>
    <t>tiliaceus</t>
  </si>
  <si>
    <t>acrosticum</t>
  </si>
  <si>
    <t>aureum</t>
  </si>
  <si>
    <t>ucides</t>
  </si>
  <si>
    <t>cordatus</t>
  </si>
  <si>
    <t>uca</t>
  </si>
  <si>
    <t>thayeri</t>
  </si>
  <si>
    <t>brotam</t>
  </si>
  <si>
    <t>pneumatóforos</t>
  </si>
  <si>
    <t>tocas</t>
  </si>
  <si>
    <t>zoe</t>
  </si>
  <si>
    <t>colocotronis</t>
  </si>
  <si>
    <t>iso/cd</t>
  </si>
  <si>
    <t>viscana</t>
  </si>
  <si>
    <t>jenco</t>
  </si>
  <si>
    <t>skeletonema</t>
  </si>
  <si>
    <t>costatum</t>
  </si>
  <si>
    <t>medium-range</t>
  </si>
  <si>
    <t>satellite</t>
  </si>
  <si>
    <t>40°12_x0019_</t>
  </si>
  <si>
    <t>arctan</t>
  </si>
  <si>
    <t>cdo</t>
  </si>
  <si>
    <t>delimitou-se</t>
  </si>
  <si>
    <t>furacão</t>
  </si>
  <si>
    <t>mindulle</t>
  </si>
  <si>
    <t>valdir</t>
  </si>
  <si>
    <t>innocentini</t>
  </si>
  <si>
    <t>center/geodas</t>
  </si>
  <si>
    <t>databases</t>
  </si>
  <si>
    <t>cubic</t>
  </si>
  <si>
    <t>spline</t>
  </si>
  <si>
    <t>20°19_x0019_</t>
  </si>
  <si>
    <t>rotado</t>
  </si>
  <si>
    <t>65°</t>
  </si>
  <si>
    <t>anti-ciclone</t>
  </si>
  <si>
    <t>semi-estacionário</t>
  </si>
  <si>
    <t>biweight</t>
  </si>
  <si>
    <t>2=a</t>
  </si>
  <si>
    <t>3=a</t>
  </si>
  <si>
    <t>4=a</t>
  </si>
  <si>
    <t>cm70</t>
  </si>
  <si>
    <t>linux</t>
  </si>
  <si>
    <t>opensuse</t>
  </si>
  <si>
    <t>compriment</t>
  </si>
  <si>
    <t>dao</t>
  </si>
  <si>
    <t>k259</t>
  </si>
  <si>
    <t>k496</t>
  </si>
  <si>
    <t>k294</t>
  </si>
  <si>
    <t>k636</t>
  </si>
  <si>
    <t>°20</t>
  </si>
  <si>
    <t>c°15</t>
  </si>
  <si>
    <t>sarah</t>
  </si>
  <si>
    <t>valleta</t>
  </si>
  <si>
    <t>40°</t>
  </si>
  <si>
    <t>febre</t>
  </si>
  <si>
    <t>tifóide</t>
  </si>
  <si>
    <t>disenteria</t>
  </si>
  <si>
    <t>amébica</t>
  </si>
  <si>
    <t>kcal</t>
  </si>
  <si>
    <t>timina_x0013_</t>
  </si>
  <si>
    <t>timina</t>
  </si>
  <si>
    <t>citosina</t>
  </si>
  <si>
    <t>citosina_x0013_</t>
  </si>
  <si>
    <t>toxicologistas</t>
  </si>
  <si>
    <t>subdividem</t>
  </si>
  <si>
    <t>mysidium</t>
  </si>
  <si>
    <t>gracile</t>
  </si>
  <si>
    <t>dodigen</t>
  </si>
  <si>
    <t>echinometra</t>
  </si>
  <si>
    <t>lucunter</t>
  </si>
  <si>
    <t>seqües</t>
  </si>
  <si>
    <t>trante</t>
  </si>
  <si>
    <t>corrosion</t>
  </si>
  <si>
    <t>coupons</t>
  </si>
  <si>
    <t>atílio</t>
  </si>
  <si>
    <t>vivácqua</t>
  </si>
  <si>
    <t>matas</t>
  </si>
  <si>
    <t>ciliares</t>
  </si>
  <si>
    <t>convert</t>
  </si>
  <si>
    <t>interpolate</t>
  </si>
  <si>
    <t>shape</t>
  </si>
  <si>
    <t>zonal</t>
  </si>
  <si>
    <t>ê_x0007_ù</t>
  </si>
  <si>
    <t>a_x0007_ì</t>
  </si>
  <si>
    <t>spirillum</t>
  </si>
  <si>
    <t>desulfuricans</t>
  </si>
  <si>
    <t>mesófilos</t>
  </si>
  <si>
    <t>gram-negativos</t>
  </si>
  <si>
    <t>hidrogenase</t>
  </si>
  <si>
    <t>ni-fe</t>
  </si>
  <si>
    <t>mg/m³</t>
  </si>
  <si>
    <t>air</t>
  </si>
  <si>
    <t>lift</t>
  </si>
  <si>
    <t>40mg/l</t>
  </si>
  <si>
    <t>ogp</t>
  </si>
  <si>
    <t>30mg/l</t>
  </si>
  <si>
    <t>fjord</t>
  </si>
  <si>
    <t>kysing</t>
  </si>
  <si>
    <t>nmp/</t>
  </si>
  <si>
    <t>100ml</t>
  </si>
  <si>
    <t>navio-tanque</t>
  </si>
  <si>
    <t>sinclair</t>
  </si>
  <si>
    <t>petrolore</t>
  </si>
  <si>
    <t>t2ã_x0003_²_x0003_=</t>
  </si>
  <si>
    <t>lt1=±_x0003_</t>
  </si>
  <si>
    <t>0=z</t>
  </si>
  <si>
    <t>zdu</t>
  </si>
  <si>
    <t>_x0003_=dz</t>
  </si>
  <si>
    <t>0=w</t>
  </si>
  <si>
    <t>0=v</t>
  </si>
  <si>
    <t>0===</t>
  </si>
  <si>
    <t>0=t</t>
  </si>
  <si>
    <t>kga</t>
  </si>
  <si>
    <t>mmistura</t>
  </si>
  <si>
    <t>ß5øbü2</t>
  </si>
  <si>
    <t>5øcü2</t>
  </si>
  <si>
    <t>6th</t>
  </si>
  <si>
    <t>nsw</t>
  </si>
  <si>
    <t>*corresponding</t>
  </si>
  <si>
    <t>author</t>
  </si>
  <si>
    <t>nearby</t>
  </si>
  <si>
    <t>residents</t>
  </si>
  <si>
    <t>correctly</t>
  </si>
  <si>
    <t>estimated</t>
  </si>
  <si>
    <t>diameter</t>
  </si>
  <si>
    <t>equidistantly</t>
  </si>
  <si>
    <t>schematic</t>
  </si>
  <si>
    <t>drawing</t>
  </si>
  <si>
    <t>well-known</t>
  </si>
  <si>
    <t>kð-µ_x0003_</t>
  </si>
  <si>
    <t>adequately</t>
  </si>
  <si>
    <t>refined</t>
  </si>
  <si>
    <t>recommends</t>
  </si>
  <si>
    <t>nearly</t>
  </si>
  <si>
    <t>unperceivable</t>
  </si>
  <si>
    <t>transports</t>
  </si>
  <si>
    <t>two-equation</t>
  </si>
  <si>
    <t>eddy-viscosity</t>
  </si>
  <si>
    <t>1598_x0013_</t>
  </si>
  <si>
    <t>aiaa</t>
  </si>
  <si>
    <t>24th</t>
  </si>
  <si>
    <t>disturbance</t>
  </si>
  <si>
    <t>noted</t>
  </si>
  <si>
    <t>recurring</t>
  </si>
  <si>
    <t>demand</t>
  </si>
  <si>
    <t>intensive</t>
  </si>
  <si>
    <t>oxidized</t>
  </si>
  <si>
    <t>chemically</t>
  </si>
  <si>
    <t>creates</t>
  </si>
  <si>
    <t>eddies</t>
  </si>
  <si>
    <t>classified</t>
  </si>
  <si>
    <t>match</t>
  </si>
  <si>
    <t>typical</t>
  </si>
  <si>
    <t>non-uniform</t>
  </si>
  <si>
    <t>million</t>
  </si>
  <si>
    <t>nodes</t>
  </si>
  <si>
    <t>5ønü15øxü</t>
  </si>
  <si>
    <t>5ø_x0010_ß5øaü</t>
  </si>
  <si>
    <t>strict</t>
  </si>
  <si>
    <t>closure</t>
  </si>
  <si>
    <t>coefficients</t>
  </si>
  <si>
    <t>cfx-solver</t>
  </si>
  <si>
    <t>computes</t>
  </si>
  <si>
    <t>connecting</t>
  </si>
  <si>
    <t>meshes</t>
  </si>
  <si>
    <t>worth</t>
  </si>
  <si>
    <t>noting</t>
  </si>
  <si>
    <t>considerably</t>
  </si>
  <si>
    <t>minor</t>
  </si>
  <si>
    <t>strongly</t>
  </si>
  <si>
    <t>affected</t>
  </si>
  <si>
    <t>directly</t>
  </si>
  <si>
    <t>proportional</t>
  </si>
  <si>
    <t>already</t>
  </si>
  <si>
    <t>sheared</t>
  </si>
  <si>
    <t>predicts</t>
  </si>
  <si>
    <t>paraffin</t>
  </si>
  <si>
    <t>wax</t>
  </si>
  <si>
    <t>laser-induced</t>
  </si>
  <si>
    <t>isoctano</t>
  </si>
  <si>
    <t>abstraindo</t>
  </si>
  <si>
    <t>++</t>
  </si>
  <si>
    <t>2ei</t>
  </si>
  <si>
    <t>modulador</t>
  </si>
  <si>
    <t>zx1-gc</t>
  </si>
  <si>
    <t>sigma_x0013_</t>
  </si>
  <si>
    <t>aldrich</t>
  </si>
  <si>
    <t>mcr-301</t>
  </si>
  <si>
    <t>zx1-gc×gc</t>
  </si>
  <si>
    <t>ingês</t>
  </si>
  <si>
    <t>w3</t>
  </si>
  <si>
    <t>tetra-e</t>
  </si>
  <si>
    <t>penta-cíclicos</t>
  </si>
  <si>
    <t>520_x0013_</t>
  </si>
  <si>
    <t>504_x0013_</t>
  </si>
  <si>
    <t>505_x0013_</t>
  </si>
  <si>
    <t>13c1</t>
  </si>
  <si>
    <t>12c35h74-h</t>
  </si>
  <si>
    <t>13c2</t>
  </si>
  <si>
    <t>12c34h74-h</t>
  </si>
  <si>
    <t>369_x0013_</t>
  </si>
  <si>
    <t>12c26h48</t>
  </si>
  <si>
    <t>12c25h48</t>
  </si>
  <si>
    <t>12c26h48-h</t>
  </si>
  <si>
    <t>12c25h48-h</t>
  </si>
  <si>
    <t>13c3</t>
  </si>
  <si>
    <t>12c24h48-h</t>
  </si>
  <si>
    <t>371_x0013_</t>
  </si>
  <si>
    <t>544_x0013_</t>
  </si>
  <si>
    <t>12c22</t>
  </si>
  <si>
    <t>13c2h12</t>
  </si>
  <si>
    <t>13c1h12+h</t>
  </si>
  <si>
    <t>12c17</t>
  </si>
  <si>
    <t>12c16</t>
  </si>
  <si>
    <t>12c17h12</t>
  </si>
  <si>
    <t>450_x0013_</t>
  </si>
  <si>
    <t>unicelulares</t>
  </si>
  <si>
    <t>microscópicos</t>
  </si>
  <si>
    <t>mearnsii</t>
  </si>
  <si>
    <t>schizochytrium</t>
  </si>
  <si>
    <t>limacinum</t>
  </si>
  <si>
    <t>empregaram-se</t>
  </si>
  <si>
    <t>duplicações</t>
  </si>
  <si>
    <t>famosos</t>
  </si>
  <si>
    <t>aplicaram-no</t>
  </si>
  <si>
    <t>baku</t>
  </si>
  <si>
    <t>fluía</t>
  </si>
  <si>
    <t>perfuradores</t>
  </si>
  <si>
    <t>pensarem</t>
  </si>
  <si>
    <t>ba2+e</t>
  </si>
  <si>
    <t>sr2+</t>
  </si>
  <si>
    <t>metpac</t>
  </si>
  <si>
    <t>cc-1</t>
  </si>
  <si>
    <t>toyopearl</t>
  </si>
  <si>
    <t>af-chelate-650m</t>
  </si>
  <si>
    <t>chitopearl</t>
  </si>
  <si>
    <t>ci-03</t>
  </si>
  <si>
    <t>interelementares</t>
  </si>
  <si>
    <t>experimentadas</t>
  </si>
  <si>
    <t>elipsoidais</t>
  </si>
  <si>
    <t>focalizadores</t>
  </si>
  <si>
    <t>double-echelle</t>
  </si>
  <si>
    <t>monochromator</t>
  </si>
  <si>
    <t>pássaros</t>
  </si>
  <si>
    <t>piscívoros</t>
  </si>
  <si>
    <t>gadus</t>
  </si>
  <si>
    <t>morhua</t>
  </si>
  <si>
    <t>platichthys</t>
  </si>
  <si>
    <t>flesus</t>
  </si>
  <si>
    <t>curvier</t>
  </si>
  <si>
    <t>hepatose</t>
  </si>
  <si>
    <t>megalocítica</t>
  </si>
  <si>
    <t>043°00_x0019_</t>
  </si>
  <si>
    <t>23°04_x0019_</t>
  </si>
  <si>
    <t>43°33_x0019_</t>
  </si>
  <si>
    <t>44°02_x0019_</t>
  </si>
  <si>
    <t>40_x0019_</t>
  </si>
  <si>
    <t>bombonas</t>
  </si>
  <si>
    <t>aeradas</t>
  </si>
  <si>
    <t>alt</t>
  </si>
  <si>
    <t>hist*=</t>
  </si>
  <si>
    <t>a750h/</t>
  </si>
  <si>
    <t>a750l</t>
  </si>
  <si>
    <t>ultra-centrífuga</t>
  </si>
  <si>
    <t>himac</t>
  </si>
  <si>
    <t>cr21gii</t>
  </si>
  <si>
    <t>ex/em</t>
  </si>
  <si>
    <t>550/582</t>
  </si>
  <si>
    <t>anatomia</t>
  </si>
  <si>
    <t>ademoma</t>
  </si>
  <si>
    <t>fmol/10</t>
  </si>
  <si>
    <t>fmol/5</t>
  </si>
  <si>
    <t>fmol/2</t>
  </si>
  <si>
    <t>fosfatase</t>
  </si>
  <si>
    <t>avidina-alcalina</t>
  </si>
  <si>
    <t>cpd-star</t>
  </si>
  <si>
    <t>úö</t>
  </si>
  <si>
    <t>wallac</t>
  </si>
  <si>
    <t>totalizaram</t>
  </si>
  <si>
    <t>geert</t>
  </si>
  <si>
    <t>hofstede</t>
  </si>
  <si>
    <t>betânia</t>
  </si>
  <si>
    <t>tanure</t>
  </si>
  <si>
    <t>maslow</t>
  </si>
  <si>
    <t>discente</t>
  </si>
  <si>
    <t>cursa</t>
  </si>
  <si>
    <t>alfie</t>
  </si>
  <si>
    <t>kohn</t>
  </si>
  <si>
    <t>ajudarem-se</t>
  </si>
  <si>
    <t>exemplar</t>
  </si>
  <si>
    <t>arregimenta</t>
  </si>
  <si>
    <t>entendimento</t>
  </si>
  <si>
    <t>comum_x0019_</t>
  </si>
  <si>
    <t>mal-entendido</t>
  </si>
  <si>
    <t>recíproco</t>
  </si>
  <si>
    <t>sidney</t>
  </si>
  <si>
    <t>jourard</t>
  </si>
  <si>
    <t>alvin</t>
  </si>
  <si>
    <t>toffler</t>
  </si>
  <si>
    <t>experiential</t>
  </si>
  <si>
    <t>lúdica_x0019_</t>
  </si>
  <si>
    <t>corporate</t>
  </si>
  <si>
    <t>adventure</t>
  </si>
  <si>
    <t>cabra</t>
  </si>
  <si>
    <t>cega</t>
  </si>
  <si>
    <t>experimentem</t>
  </si>
  <si>
    <t>sensações</t>
  </si>
  <si>
    <t>envolve-se</t>
  </si>
  <si>
    <t>colete</t>
  </si>
  <si>
    <t>salva-vidas</t>
  </si>
  <si>
    <t>leadership</t>
  </si>
  <si>
    <t>pontuações</t>
  </si>
  <si>
    <t>oscilaram</t>
  </si>
  <si>
    <t>2001/81/ce</t>
  </si>
  <si>
    <t>capa</t>
  </si>
  <si>
    <t>fechando</t>
  </si>
  <si>
    <t>bernie</t>
  </si>
  <si>
    <t>steigerwald</t>
  </si>
  <si>
    <t>nta</t>
  </si>
  <si>
    <t>directiva</t>
  </si>
  <si>
    <t>96/61/eu</t>
  </si>
  <si>
    <t>ggg</t>
  </si>
  <si>
    <t>alert</t>
  </si>
  <si>
    <t>backscatter</t>
  </si>
  <si>
    <t>sensing</t>
  </si>
  <si>
    <t>aline</t>
  </si>
  <si>
    <t>voigt</t>
  </si>
  <si>
    <t>naldoni</t>
  </si>
  <si>
    <t>valéria</t>
  </si>
  <si>
    <t>póvoa</t>
  </si>
  <si>
    <t>schmall</t>
  </si>
  <si>
    <t>feldspáticas</t>
  </si>
  <si>
    <t>um2</t>
  </si>
  <si>
    <t>microtomógrafo</t>
  </si>
  <si>
    <t>skyscan</t>
  </si>
  <si>
    <t>crab</t>
  </si>
  <si>
    <t>orchad</t>
  </si>
  <si>
    <t>boise</t>
  </si>
  <si>
    <t>idaho</t>
  </si>
  <si>
    <t>oise</t>
  </si>
  <si>
    <t>fritsch</t>
  </si>
  <si>
    <t>x10-6</t>
  </si>
  <si>
    <t>princ</t>
  </si>
  <si>
    <t>ípio</t>
  </si>
  <si>
    <t>conseque</t>
  </si>
  <si>
    <t>ntemente</t>
  </si>
  <si>
    <t>mp=</t>
  </si>
  <si>
    <t>miniplugue</t>
  </si>
  <si>
    <t>ware</t>
  </si>
  <si>
    <t>non-local-means</t>
  </si>
  <si>
    <t>filter</t>
  </si>
  <si>
    <t>axis</t>
  </si>
  <si>
    <t>conectivity</t>
  </si>
  <si>
    <t>advance</t>
  </si>
  <si>
    <t>axio</t>
  </si>
  <si>
    <t>zircão</t>
  </si>
  <si>
    <t>englobados</t>
  </si>
  <si>
    <t>al6</t>
  </si>
  <si>
    <t>si30</t>
  </si>
  <si>
    <t>o72</t>
  </si>
  <si>
    <t>cutículas</t>
  </si>
  <si>
    <t>lamelosas</t>
  </si>
  <si>
    <t>fotomic</t>
  </si>
  <si>
    <t>rografia</t>
  </si>
  <si>
    <t>cutíc</t>
  </si>
  <si>
    <t>ulas</t>
  </si>
  <si>
    <t>empacot</t>
  </si>
  <si>
    <t>amento</t>
  </si>
  <si>
    <t>pont</t>
  </si>
  <si>
    <t>uais</t>
  </si>
  <si>
    <t>calc</t>
  </si>
  <si>
    <t>ítica</t>
  </si>
  <si>
    <t>fot</t>
  </si>
  <si>
    <t>omicrografia</t>
  </si>
  <si>
    <t>felds</t>
  </si>
  <si>
    <t>az</t>
  </si>
  <si>
    <t>ul</t>
  </si>
  <si>
    <t>porc</t>
  </si>
  <si>
    <t>entagem</t>
  </si>
  <si>
    <t>ent</t>
  </si>
  <si>
    <t>¼_x0003_m³</t>
  </si>
  <si>
    <t>semenovich</t>
  </si>
  <si>
    <t>tswett</t>
  </si>
  <si>
    <t>conficgurações</t>
  </si>
  <si>
    <t>radia</t>
  </si>
  <si>
    <t>riedel-de</t>
  </si>
  <si>
    <t>haën</t>
  </si>
  <si>
    <t>acros</t>
  </si>
  <si>
    <t>organics</t>
  </si>
  <si>
    <t>icap</t>
  </si>
  <si>
    <t>x8</t>
  </si>
  <si>
    <t>lewatit</t>
  </si>
  <si>
    <t>s100</t>
  </si>
  <si>
    <t>mili</t>
  </si>
  <si>
    <t>equivalentes-grama</t>
  </si>
  <si>
    <t>amberlit</t>
  </si>
  <si>
    <t>irc</t>
  </si>
  <si>
    <t>competency</t>
  </si>
  <si>
    <t>classificação/priorização</t>
  </si>
  <si>
    <t>multicritério</t>
  </si>
  <si>
    <t>puxada</t>
  </si>
  <si>
    <t>lump</t>
  </si>
  <si>
    <t>sum</t>
  </si>
  <si>
    <t>unit-rate</t>
  </si>
  <si>
    <t>pesquisa_x0013_</t>
  </si>
  <si>
    <t>ação</t>
  </si>
  <si>
    <t>criteriosamente</t>
  </si>
  <si>
    <t>recrutado</t>
  </si>
  <si>
    <t>tentava</t>
  </si>
  <si>
    <t>abri-lo</t>
  </si>
  <si>
    <t>exclamações</t>
  </si>
  <si>
    <t>amarelas</t>
  </si>
  <si>
    <t>seladoras</t>
  </si>
  <si>
    <t>sobrejacentes</t>
  </si>
  <si>
    <t>22°40'_x0013_</t>
  </si>
  <si>
    <t>23°00's</t>
  </si>
  <si>
    <t>43°00'_x0013_</t>
  </si>
  <si>
    <t>43°18'o</t>
  </si>
  <si>
    <t>subfundo</t>
  </si>
  <si>
    <t>syqwest</t>
  </si>
  <si>
    <t>bathy</t>
  </si>
  <si>
    <t>2010pc</t>
  </si>
  <si>
    <t>hidrográfico</t>
  </si>
  <si>
    <t>hypack®</t>
  </si>
  <si>
    <t>dgps</t>
  </si>
  <si>
    <t>techgeo</t>
  </si>
  <si>
    <t>multisensores</t>
  </si>
  <si>
    <t>rolha</t>
  </si>
  <si>
    <t>porapak</t>
  </si>
  <si>
    <t>qs</t>
  </si>
  <si>
    <t>graphpad</t>
  </si>
  <si>
    <t>sed</t>
  </si>
  <si>
    <t>moral</t>
  </si>
  <si>
    <t>hazard</t>
  </si>
  <si>
    <t>radicalização</t>
  </si>
  <si>
    <t>político-ideológica</t>
  </si>
  <si>
    <t>fomentada</t>
  </si>
  <si>
    <t>depositary</t>
  </si>
  <si>
    <t>receipts</t>
  </si>
  <si>
    <t>bengt</t>
  </si>
  <si>
    <t>hakon</t>
  </si>
  <si>
    <t>hallqvist</t>
  </si>
  <si>
    <t>sueco</t>
  </si>
  <si>
    <t>naturalizado</t>
  </si>
  <si>
    <t>solidamente</t>
  </si>
  <si>
    <t>enraizados</t>
  </si>
  <si>
    <t>reordenamento</t>
  </si>
  <si>
    <t>jurídico-institucional</t>
  </si>
  <si>
    <t>filtros</t>
  </si>
  <si>
    <t>interpretativos</t>
  </si>
  <si>
    <t>golfinho</t>
  </si>
  <si>
    <t>rotador</t>
  </si>
  <si>
    <t>líquida_x0013_</t>
  </si>
  <si>
    <t>ebitda</t>
  </si>
  <si>
    <t>diligence</t>
  </si>
  <si>
    <t>adalberto</t>
  </si>
  <si>
    <t>elek</t>
  </si>
  <si>
    <t>aposentada</t>
  </si>
  <si>
    <t>ellen</t>
  </si>
  <si>
    <t>gracie</t>
  </si>
  <si>
    <t>pohlmann</t>
  </si>
  <si>
    <t>gesetz</t>
  </si>
  <si>
    <t>über</t>
  </si>
  <si>
    <t>mitbestimmung</t>
  </si>
  <si>
    <t>ii-serão</t>
  </si>
  <si>
    <t>convocadas</t>
  </si>
  <si>
    <t>bonolo</t>
  </si>
  <si>
    <t>virar</t>
  </si>
  <si>
    <t>papai</t>
  </si>
  <si>
    <t>estou</t>
  </si>
  <si>
    <t>cargo/função</t>
  </si>
  <si>
    <t>comissionada</t>
  </si>
  <si>
    <t>oportuno</t>
  </si>
  <si>
    <t>aportar</t>
  </si>
  <si>
    <t>olhares</t>
  </si>
  <si>
    <t>criticam</t>
  </si>
  <si>
    <t>substantial</t>
  </si>
  <si>
    <t>economies</t>
  </si>
  <si>
    <t>ceteris</t>
  </si>
  <si>
    <t>paribus</t>
  </si>
  <si>
    <t>input/output</t>
  </si>
  <si>
    <t>maintain</t>
  </si>
  <si>
    <t>mão_x0013_</t>
  </si>
  <si>
    <t>de-obra</t>
  </si>
  <si>
    <t>describe</t>
  </si>
  <si>
    <t>sectoral</t>
  </si>
  <si>
    <t>dependences</t>
  </si>
  <si>
    <t>índice20</t>
  </si>
  <si>
    <t>tornaram-no</t>
  </si>
  <si>
    <t>cidade-capital</t>
  </si>
  <si>
    <t>evoluísse</t>
  </si>
  <si>
    <t>crips</t>
  </si>
  <si>
    <t>uik</t>
  </si>
  <si>
    <t>1-agropecuária</t>
  </si>
  <si>
    <t>16-fabricação</t>
  </si>
  <si>
    <t>não-petroquímicos</t>
  </si>
  <si>
    <t>29-fabricação</t>
  </si>
  <si>
    <t>mobiliário</t>
  </si>
  <si>
    <t>25-beneficiamento</t>
  </si>
  <si>
    <t>peles</t>
  </si>
  <si>
    <t>21-indústria</t>
  </si>
  <si>
    <t>hirschaman_x0013_</t>
  </si>
  <si>
    <t>rasmussen</t>
  </si>
  <si>
    <t>isoenzima</t>
  </si>
  <si>
    <t>fosfodiesterase</t>
  </si>
  <si>
    <t>pré_x0013_</t>
  </si>
  <si>
    <t>clínicos</t>
  </si>
  <si>
    <t>ergogenia</t>
  </si>
  <si>
    <t>medicamentosa</t>
  </si>
  <si>
    <t>bombe</t>
  </si>
  <si>
    <t>chimiche</t>
  </si>
  <si>
    <t>comission</t>
  </si>
  <si>
    <t>nórdica</t>
  </si>
  <si>
    <t>latinos</t>
  </si>
  <si>
    <t>mascavam</t>
  </si>
  <si>
    <t>faleceu</t>
  </si>
  <si>
    <t>vôos</t>
  </si>
  <si>
    <t>noturnos</t>
  </si>
  <si>
    <t>jogadores-soldados</t>
  </si>
  <si>
    <t>retornaram</t>
  </si>
  <si>
    <t>vasodilatador</t>
  </si>
  <si>
    <t>coronariano</t>
  </si>
  <si>
    <t>dirck</t>
  </si>
  <si>
    <t>howard</t>
  </si>
  <si>
    <t>tommy</t>
  </si>
  <si>
    <t>simpson</t>
  </si>
  <si>
    <t>vôlei</t>
  </si>
  <si>
    <t>ciclismo</t>
  </si>
  <si>
    <t>pentatlon</t>
  </si>
  <si>
    <t>diuréticos</t>
  </si>
  <si>
    <t>betabloqueadores</t>
  </si>
  <si>
    <t>secreções</t>
  </si>
  <si>
    <t>nasais</t>
  </si>
  <si>
    <t>arritmias</t>
  </si>
  <si>
    <t>cardíacas</t>
  </si>
  <si>
    <t>humor</t>
  </si>
  <si>
    <t>inalante</t>
  </si>
  <si>
    <t>vick®</t>
  </si>
  <si>
    <t>accubondii</t>
  </si>
  <si>
    <t>ods-c18</t>
  </si>
  <si>
    <t>dimetapp</t>
  </si>
  <si>
    <t>gelcápsula</t>
  </si>
  <si>
    <t>scifinder</t>
  </si>
  <si>
    <t>estudante</t>
  </si>
  <si>
    <t>áreaanalito/</t>
  </si>
  <si>
    <t>áreapadrão</t>
  </si>
  <si>
    <t>psicodiagnóstico</t>
  </si>
  <si>
    <t>miocinético</t>
  </si>
  <si>
    <t>involuntárias</t>
  </si>
  <si>
    <t>supermartensitic</t>
  </si>
  <si>
    <t>stainless</t>
  </si>
  <si>
    <t>steel</t>
  </si>
  <si>
    <t>carboneto</t>
  </si>
  <si>
    <t>cr23c6</t>
  </si>
  <si>
    <t>circunferêncial</t>
  </si>
  <si>
    <t>35c</t>
  </si>
  <si>
    <t>voyager</t>
  </si>
  <si>
    <t>girth</t>
  </si>
  <si>
    <t>welds</t>
  </si>
  <si>
    <t>multi-processo</t>
  </si>
  <si>
    <t>aristopedant</t>
  </si>
  <si>
    <t>u8</t>
  </si>
  <si>
    <t>ok</t>
  </si>
  <si>
    <t>tigrod</t>
  </si>
  <si>
    <t>flux</t>
  </si>
  <si>
    <t>tubrod</t>
  </si>
  <si>
    <t>dðt</t>
  </si>
  <si>
    <t>micografia</t>
  </si>
  <si>
    <t>optica</t>
  </si>
  <si>
    <t>martensita</t>
  </si>
  <si>
    <t>fresh</t>
  </si>
  <si>
    <t>gear</t>
  </si>
  <si>
    <t>lubricant</t>
  </si>
  <si>
    <t>ohlð+</t>
  </si>
  <si>
    <t>393_x0013_</t>
  </si>
  <si>
    <t>sgs</t>
  </si>
  <si>
    <t>geosol</t>
  </si>
  <si>
    <t>nonilfenol</t>
  </si>
  <si>
    <t>etoxilado</t>
  </si>
  <si>
    <t>octodecyl</t>
  </si>
  <si>
    <t>silane</t>
  </si>
  <si>
    <t>bonded</t>
  </si>
  <si>
    <t>printex</t>
  </si>
  <si>
    <t>u-degussa</t>
  </si>
  <si>
    <t>valências</t>
  </si>
  <si>
    <t>4f1</t>
  </si>
  <si>
    <t>antiligante</t>
  </si>
  <si>
    <t>à_x0003_*g</t>
  </si>
  <si>
    <t>anti-ligantes</t>
  </si>
  <si>
    <t>à_x0003_*</t>
  </si>
  <si>
    <t>bio-polímero</t>
  </si>
  <si>
    <t>quitosana</t>
  </si>
  <si>
    <t>ethylenidiamine</t>
  </si>
  <si>
    <t>c2h4</t>
  </si>
  <si>
    <t>wilhelm</t>
  </si>
  <si>
    <t>conrad</t>
  </si>
  <si>
    <t>röntgen</t>
  </si>
  <si>
    <t>policristais</t>
  </si>
  <si>
    <t>geigerflex</t>
  </si>
  <si>
    <t>j·s</t>
  </si>
  <si>
    <t>²_x0003_=</t>
  </si>
  <si>
    <t>e'_x0001_/2me=</t>
  </si>
  <si>
    <t>am2</t>
  </si>
  <si>
    <t>x10_x0012_</t>
  </si>
  <si>
    <t>zero-field</t>
  </si>
  <si>
    <t>splitting</t>
  </si>
  <si>
    <t>gzze</t>
  </si>
  <si>
    <t>axx</t>
  </si>
  <si>
    <t>1858_x0013_</t>
  </si>
  <si>
    <t>elaeis</t>
  </si>
  <si>
    <t>guineensis</t>
  </si>
  <si>
    <t>guinnensis</t>
  </si>
  <si>
    <t>biodiesel-perfil</t>
  </si>
  <si>
    <t>nacional-referência</t>
  </si>
  <si>
    <t>monoésteres</t>
  </si>
  <si>
    <t>alquilícos</t>
  </si>
  <si>
    <t>fabricando</t>
  </si>
  <si>
    <t>magnetrons</t>
  </si>
  <si>
    <t>µ_x0003_´´/</t>
  </si>
  <si>
    <t>µ_x0003_´</t>
  </si>
  <si>
    <t>panasonic</t>
  </si>
  <si>
    <t>nn-modelo</t>
  </si>
  <si>
    <t>píccolo</t>
  </si>
  <si>
    <t>s42bk</t>
  </si>
  <si>
    <t>cms</t>
  </si>
  <si>
    <t>30ab</t>
  </si>
  <si>
    <t>adolfo</t>
  </si>
  <si>
    <t>lutz</t>
  </si>
  <si>
    <t>stirrer</t>
  </si>
  <si>
    <t>adventurer</t>
  </si>
  <si>
    <t>ohaus</t>
  </si>
  <si>
    <t>fenomeno</t>
  </si>
  <si>
    <t>fisico</t>
  </si>
  <si>
    <t>quimico</t>
  </si>
  <si>
    <t>atibuida</t>
  </si>
  <si>
    <t>reções</t>
  </si>
  <si>
    <t>quimicas</t>
  </si>
  <si>
    <t>reflectido</t>
  </si>
  <si>
    <t>n-propilcyclohexano</t>
  </si>
  <si>
    <t>diluido</t>
  </si>
  <si>
    <t>overdriven</t>
  </si>
  <si>
    <t>detonation</t>
  </si>
  <si>
    <t>eigenvalue</t>
  </si>
  <si>
    <t>hipérbole</t>
  </si>
  <si>
    <t>equilátera</t>
  </si>
  <si>
    <t>spinning</t>
  </si>
  <si>
    <t>codex</t>
  </si>
  <si>
    <t>cárneos</t>
  </si>
  <si>
    <t>defumados</t>
  </si>
  <si>
    <t>kg/por</t>
  </si>
  <si>
    <t>habitante/ano</t>
  </si>
  <si>
    <t>descascados</t>
  </si>
  <si>
    <t>iso/iec</t>
  </si>
  <si>
    <t>biotage</t>
  </si>
  <si>
    <t>turbovap</t>
  </si>
  <si>
    <t>multivapor-p6</t>
  </si>
  <si>
    <t>buchi</t>
  </si>
  <si>
    <t>micropipetas</t>
  </si>
  <si>
    <t>eppendorf</t>
  </si>
  <si>
    <t>chester</t>
  </si>
  <si>
    <t>thoradson</t>
  </si>
  <si>
    <t>norweb</t>
  </si>
  <si>
    <t>digital</t>
  </si>
  <si>
    <t>powerline</t>
  </si>
  <si>
    <t>low-voltage</t>
  </si>
  <si>
    <t>electrical</t>
  </si>
  <si>
    <t>installations</t>
  </si>
  <si>
    <t>general</t>
  </si>
  <si>
    <t>requirement</t>
  </si>
  <si>
    <t>electromagnetic</t>
  </si>
  <si>
    <t>disturbances</t>
  </si>
  <si>
    <t>modularidade</t>
  </si>
  <si>
    <t>_x0001_ûca</t>
  </si>
  <si>
    <t>orthogonal</t>
  </si>
  <si>
    <t>frequency-division</t>
  </si>
  <si>
    <t>multiplexing</t>
  </si>
  <si>
    <t>demodulador</t>
  </si>
  <si>
    <t>tome</t>
  </si>
  <si>
    <t>signi_x0001_ûca</t>
  </si>
  <si>
    <t>quadrature</t>
  </si>
  <si>
    <t>électricité</t>
  </si>
  <si>
    <t>réseau</t>
  </si>
  <si>
    <t>width</t>
  </si>
  <si>
    <t>modulation</t>
  </si>
  <si>
    <t>third-harmonic</t>
  </si>
  <si>
    <t>grá_x0001_ûco</t>
  </si>
  <si>
    <t>powergui</t>
  </si>
  <si>
    <t>arduíno</t>
  </si>
  <si>
    <t>mega</t>
  </si>
  <si>
    <t>_x0002_ûexível</t>
  </si>
  <si>
    <t>unipolar</t>
  </si>
  <si>
    <t>codi_x0001_ûcação</t>
  </si>
  <si>
    <t>xmodem</t>
  </si>
  <si>
    <t>inversor/motor</t>
  </si>
  <si>
    <t>_x0001_ûque</t>
  </si>
  <si>
    <t>mozambique</t>
  </si>
  <si>
    <t>aluminium</t>
  </si>
  <si>
    <t>lta</t>
  </si>
  <si>
    <t>ático</t>
  </si>
  <si>
    <t>missiones</t>
  </si>
  <si>
    <t>kimberlito</t>
  </si>
  <si>
    <t>camafuca</t>
  </si>
  <si>
    <t>sena</t>
  </si>
  <si>
    <t>megaprojeto</t>
  </si>
  <si>
    <t>europa_x0013_</t>
  </si>
  <si>
    <t>eurásia</t>
  </si>
  <si>
    <t>mineradora</t>
  </si>
  <si>
    <t>calcários</t>
  </si>
  <si>
    <t>metamórficos</t>
  </si>
  <si>
    <t>graníticos</t>
  </si>
  <si>
    <t>liquor</t>
  </si>
  <si>
    <t>negro1</t>
  </si>
  <si>
    <t>decênio</t>
  </si>
  <si>
    <t>2012-2021</t>
  </si>
  <si>
    <t>bagas</t>
  </si>
  <si>
    <t>fazem-se</t>
  </si>
  <si>
    <t>historiorum</t>
  </si>
  <si>
    <t>mundi</t>
  </si>
  <si>
    <t>xuzhou</t>
  </si>
  <si>
    <t>granulares</t>
  </si>
  <si>
    <t>polidispersas</t>
  </si>
  <si>
    <t>bomb</t>
  </si>
  <si>
    <t>_x0007_ë</t>
  </si>
  <si>
    <t>*_x0007_ì</t>
  </si>
  <si>
    <t>1_x0007_í</t>
  </si>
  <si>
    <t>s</t>
  </si>
  <si>
    <t>q</t>
  </si>
  <si>
    <t>cetil</t>
  </si>
  <si>
    <t>trimetilamônio</t>
  </si>
  <si>
    <t>i_x0007_ê</t>
  </si>
  <si>
    <t>ñ_x0011_</t>
  </si>
  <si>
    <t>posa</t>
  </si>
  <si>
    <t>manusear</t>
  </si>
  <si>
    <t>npt</t>
  </si>
  <si>
    <t>dataloggers</t>
  </si>
  <si>
    <t>mypclab</t>
  </si>
  <si>
    <t>1_x0007_5</t>
  </si>
  <si>
    <t>1_x0007_7</t>
  </si>
  <si>
    <t>_x0007_a_x0007_</t>
  </si>
  <si>
    <t>5_x0007_p_x0007_q_x0007_</t>
  </si>
  <si>
    <t>tomograph</t>
  </si>
  <si>
    <t>estrella</t>
  </si>
  <si>
    <t>nós</t>
  </si>
  <si>
    <t>pesquisamos</t>
  </si>
  <si>
    <t>coherence</t>
  </si>
  <si>
    <t>computed</t>
  </si>
  <si>
    <t>tomography</t>
  </si>
  <si>
    <t>filtered</t>
  </si>
  <si>
    <t>back-projection</t>
  </si>
  <si>
    <t>johann</t>
  </si>
  <si>
    <t>heinrich</t>
  </si>
  <si>
    <t>posto-linha</t>
  </si>
  <si>
    <t>cheio</t>
  </si>
  <si>
    <t>tomográficas</t>
  </si>
  <si>
    <t>computadorizadas</t>
  </si>
  <si>
    <t>21_x0013_</t>
  </si>
  <si>
    <t>stefan</t>
  </si>
  <si>
    <t>kaczmarz</t>
  </si>
  <si>
    <t>angentihrte</t>
  </si>
  <si>
    <t>auflosung</t>
  </si>
  <si>
    <t>systemen</t>
  </si>
  <si>
    <t>linearer</t>
  </si>
  <si>
    <t>gleichunen</t>
  </si>
  <si>
    <t>solomon</t>
  </si>
  <si>
    <t>kullback</t>
  </si>
  <si>
    <t>hirotugu</t>
  </si>
  <si>
    <t>akaike</t>
  </si>
  <si>
    <t>dickey</t>
  </si>
  <si>
    <t>fuller</t>
  </si>
  <si>
    <t>rfa</t>
  </si>
  <si>
    <t>dea+</t>
  </si>
  <si>
    <t>deh</t>
  </si>
  <si>
    <t>arch_x0013_</t>
  </si>
  <si>
    <t>estimações</t>
  </si>
  <si>
    <t>bayesianas</t>
  </si>
  <si>
    <t>afrescos</t>
  </si>
  <si>
    <t>decorativos</t>
  </si>
  <si>
    <t>citou</t>
  </si>
  <si>
    <t>sarcófagos</t>
  </si>
  <si>
    <t>decorados</t>
  </si>
  <si>
    <t>lavoisier</t>
  </si>
  <si>
    <t>presenteou</t>
  </si>
  <si>
    <t>monoclínicos</t>
  </si>
  <si>
    <t>prismáticos</t>
  </si>
  <si>
    <t>gessos</t>
  </si>
  <si>
    <t>aditivados</t>
  </si>
  <si>
    <t>caso4</t>
  </si>
  <si>
    <t>cµ_x0003_2</t>
  </si>
  <si>
    <t>c¼_x0003_1_x0001_</t>
  </si>
  <si>
    <t>dall_x0019_</t>
  </si>
  <si>
    <t>agnol</t>
  </si>
  <si>
    <t>_x0003_lw</t>
  </si>
  <si>
    <t>c2e</t>
  </si>
  <si>
    <t>bolztmann</t>
  </si>
  <si>
    <t>dissipation-roseland</t>
  </si>
  <si>
    <t>virtually</t>
  </si>
  <si>
    <t>inexhaustible</t>
  </si>
  <si>
    <t>again</t>
  </si>
  <si>
    <t>short</t>
  </si>
  <si>
    <t>period</t>
  </si>
  <si>
    <t>10³</t>
  </si>
  <si>
    <t>1970/80</t>
  </si>
  <si>
    <t>privilegiaram</t>
  </si>
  <si>
    <t>pde</t>
  </si>
  <si>
    <t>2007/2016</t>
  </si>
  <si>
    <t>aminthas</t>
  </si>
  <si>
    <t>jirau</t>
  </si>
  <si>
    <t>ampliará</t>
  </si>
  <si>
    <t>wobben</t>
  </si>
  <si>
    <t>windpower</t>
  </si>
  <si>
    <t>ecodiesel</t>
  </si>
  <si>
    <t>b-20</t>
  </si>
  <si>
    <t>diversificadade</t>
  </si>
  <si>
    <t>seusácidos</t>
  </si>
  <si>
    <t>agradáveis</t>
  </si>
  <si>
    <t>sensorialmente</t>
  </si>
  <si>
    <t>daassociação</t>
  </si>
  <si>
    <t>brasileiradas</t>
  </si>
  <si>
    <t>libror</t>
  </si>
  <si>
    <t>eb-330h</t>
  </si>
  <si>
    <t>deixando-se</t>
  </si>
  <si>
    <t>refluxar</t>
  </si>
  <si>
    <t>11º</t>
  </si>
  <si>
    <t>estagio</t>
  </si>
  <si>
    <t>tray</t>
  </si>
  <si>
    <t>sizing</t>
  </si>
  <si>
    <t>rating</t>
  </si>
  <si>
    <t>m/s2</t>
  </si>
  <si>
    <t>_x0005__x0003__x0005__x0003_</t>
  </si>
  <si>
    <t>comofluidização</t>
  </si>
  <si>
    <t>agregativa</t>
  </si>
  <si>
    <t>umb=</t>
  </si>
  <si>
    <t>umf</t>
  </si>
  <si>
    <t>movendo</t>
  </si>
  <si>
    <t>àmesma</t>
  </si>
  <si>
    <t>bombeiro</t>
  </si>
  <si>
    <t>interliga</t>
  </si>
  <si>
    <t>apresentadono</t>
  </si>
  <si>
    <t>apêndiceb</t>
  </si>
  <si>
    <t>subscritos</t>
  </si>
  <si>
    <t>fg</t>
  </si>
  <si>
    <t>raios-gðde</t>
  </si>
  <si>
    <t>am-241</t>
  </si>
  <si>
    <t>kg/m2/s</t>
  </si>
  <si>
    <t>k-e</t>
  </si>
  <si>
    <t>razãoentre</t>
  </si>
  <si>
    <t>avelocidade</t>
  </si>
  <si>
    <t>importantenadeterminação</t>
  </si>
  <si>
    <t>dotempo</t>
  </si>
  <si>
    <t>residênciade</t>
  </si>
  <si>
    <t>reacçõese</t>
  </si>
  <si>
    <t>y2</t>
  </si>
  <si>
    <t>ey3</t>
  </si>
  <si>
    <t>situamos</t>
  </si>
  <si>
    <t>socioeconomicamente</t>
  </si>
  <si>
    <t>preferirem</t>
  </si>
  <si>
    <t>denominá-las</t>
  </si>
  <si>
    <t>abade</t>
  </si>
  <si>
    <t>guettard</t>
  </si>
  <si>
    <t>iná</t>
  </si>
  <si>
    <t>ça</t>
  </si>
  <si>
    <t>sert</t>
  </si>
  <si>
    <t>jean-paul</t>
  </si>
  <si>
    <t>ferrier</t>
  </si>
  <si>
    <t>mais</t>
  </si>
  <si>
    <t>inteligível</t>
  </si>
  <si>
    <t>associativos</t>
  </si>
  <si>
    <t>reticulados</t>
  </si>
  <si>
    <t>baianas</t>
  </si>
  <si>
    <t>volvidas</t>
  </si>
  <si>
    <t>guy</t>
  </si>
  <si>
    <t>debord</t>
  </si>
  <si>
    <t>estiagens</t>
  </si>
  <si>
    <t>matavam</t>
  </si>
  <si>
    <t>algodoais</t>
  </si>
  <si>
    <t>aproveitavam</t>
  </si>
  <si>
    <t>tinha-se</t>
  </si>
  <si>
    <t>enxergado</t>
  </si>
  <si>
    <t>bacaiúva</t>
  </si>
  <si>
    <t>catão</t>
  </si>
  <si>
    <t>associava</t>
  </si>
  <si>
    <t>paternalismo</t>
  </si>
  <si>
    <t>tornava-se</t>
  </si>
  <si>
    <t>antieconômico</t>
  </si>
  <si>
    <t>algodoal</t>
  </si>
  <si>
    <t>mocó</t>
  </si>
  <si>
    <t>cotonicultores</t>
  </si>
  <si>
    <t>norte-rio-grandenses</t>
  </si>
  <si>
    <t>ímpetos</t>
  </si>
  <si>
    <t>integracionistas</t>
  </si>
  <si>
    <t>decreto-lei</t>
  </si>
  <si>
    <t>1428/75</t>
  </si>
  <si>
    <t>sparta</t>
  </si>
  <si>
    <t>incarton*</t>
  </si>
  <si>
    <t>sperb</t>
  </si>
  <si>
    <t>anthonomus</t>
  </si>
  <si>
    <t>grandis</t>
  </si>
  <si>
    <t>boheman</t>
  </si>
  <si>
    <t>várzeas</t>
  </si>
  <si>
    <t>irrigáveis</t>
  </si>
  <si>
    <t>ananias</t>
  </si>
  <si>
    <t>regionalmente</t>
  </si>
  <si>
    <t>desequilibrado</t>
  </si>
  <si>
    <t>58_x0013_</t>
  </si>
  <si>
    <t>pasto</t>
  </si>
  <si>
    <t>hectare/ano</t>
  </si>
  <si>
    <t>impressionava</t>
  </si>
  <si>
    <t>branner</t>
  </si>
  <si>
    <t>oil</t>
  </si>
  <si>
    <t>possibiliteis</t>
  </si>
  <si>
    <t>róiti_x0019_</t>
  </si>
  <si>
    <t>deixei</t>
  </si>
  <si>
    <t>cidade/região</t>
  </si>
  <si>
    <t>assenta</t>
  </si>
  <si>
    <t>ifrn-mossoró</t>
  </si>
  <si>
    <t>jailton</t>
  </si>
  <si>
    <t>lugares</t>
  </si>
  <si>
    <t>po-voados</t>
  </si>
  <si>
    <t>euvaldo</t>
  </si>
  <si>
    <t>toneladas32</t>
  </si>
  <si>
    <t>desmatamentos</t>
  </si>
  <si>
    <t>autorizados</t>
  </si>
  <si>
    <t>impresso</t>
  </si>
  <si>
    <t>publicitário</t>
  </si>
  <si>
    <t>annona</t>
  </si>
  <si>
    <t>cherimola</t>
  </si>
  <si>
    <t>squamosa</t>
  </si>
  <si>
    <t>agrônoma</t>
  </si>
  <si>
    <t>extenisonista</t>
  </si>
  <si>
    <t>refeitório</t>
  </si>
  <si>
    <t>pros</t>
  </si>
  <si>
    <t>dona</t>
  </si>
  <si>
    <t>isaura</t>
  </si>
  <si>
    <t>francisca</t>
  </si>
  <si>
    <t>balbina</t>
  </si>
  <si>
    <t>neta</t>
  </si>
  <si>
    <t>bb_x0013_</t>
  </si>
  <si>
    <t>bi</t>
  </si>
  <si>
    <t>transmissoras</t>
  </si>
  <si>
    <t>itapebi</t>
  </si>
  <si>
    <t>villon</t>
  </si>
  <si>
    <t>vislumbrou</t>
  </si>
  <si>
    <t>vereador</t>
  </si>
  <si>
    <t>nixon</t>
  </si>
  <si>
    <t>reeleito</t>
  </si>
  <si>
    <t>hóspedes</t>
  </si>
  <si>
    <t>pegou</t>
  </si>
  <si>
    <t>jandir</t>
  </si>
  <si>
    <t>candéas</t>
  </si>
  <si>
    <t>sopra</t>
  </si>
  <si>
    <t>ordinariamente</t>
  </si>
  <si>
    <t>adriano</t>
  </si>
  <si>
    <t>verdonck</t>
  </si>
  <si>
    <t>peticionários</t>
  </si>
  <si>
    <t>justificavam</t>
  </si>
  <si>
    <t>joana</t>
  </si>
  <si>
    <t>cavalcante</t>
  </si>
  <si>
    <t>meus</t>
  </si>
  <si>
    <t>tios</t>
  </si>
  <si>
    <t>tropeiros</t>
  </si>
  <si>
    <t>carregavam</t>
  </si>
  <si>
    <t>jost</t>
  </si>
  <si>
    <t>brava</t>
  </si>
  <si>
    <t>dedica-se</t>
  </si>
  <si>
    <t>despesca</t>
  </si>
  <si>
    <t>matam</t>
  </si>
  <si>
    <t>adecio</t>
  </si>
  <si>
    <t>filho-sec</t>
  </si>
  <si>
    <t>otone</t>
  </si>
  <si>
    <t>abraão</t>
  </si>
  <si>
    <t>junior-superintendente</t>
  </si>
  <si>
    <t>lucas</t>
  </si>
  <si>
    <t>galdena-sub</t>
  </si>
  <si>
    <t>tre-rn</t>
  </si>
  <si>
    <t>acolheu</t>
  </si>
  <si>
    <t>sandra</t>
  </si>
  <si>
    <t>iddepoe</t>
  </si>
  <si>
    <t>ntehome=16906</t>
  </si>
  <si>
    <t>politica</t>
  </si>
  <si>
    <t>assistencialista</t>
  </si>
  <si>
    <t>confundem</t>
  </si>
  <si>
    <t>'generosidade'</t>
  </si>
  <si>
    <t>barcaça</t>
  </si>
  <si>
    <t>transportava</t>
  </si>
  <si>
    <t>museu</t>
  </si>
  <si>
    <t>lauro</t>
  </si>
  <si>
    <t>mos-66</t>
  </si>
  <si>
    <t>koster</t>
  </si>
  <si>
    <t>alfândega</t>
  </si>
  <si>
    <t>provincial</t>
  </si>
  <si>
    <t>johan</t>
  </si>
  <si>
    <t>empórios</t>
  </si>
  <si>
    <t>nordestinos</t>
  </si>
  <si>
    <t>fortunas</t>
  </si>
  <si>
    <t>desapareceram</t>
  </si>
  <si>
    <t>esam</t>
  </si>
  <si>
    <t>devamos</t>
  </si>
  <si>
    <t>coloca-la</t>
  </si>
  <si>
    <t>messias</t>
  </si>
  <si>
    <t>targino</t>
  </si>
  <si>
    <t>alardeavam</t>
  </si>
  <si>
    <t>apocalipticamente</t>
  </si>
  <si>
    <t>entrevistada</t>
  </si>
  <si>
    <t>referenciaram</t>
  </si>
  <si>
    <t>realize</t>
  </si>
  <si>
    <t>partos</t>
  </si>
  <si>
    <t>moto</t>
  </si>
  <si>
    <t>taxi</t>
  </si>
  <si>
    <t>solicitam</t>
  </si>
  <si>
    <t>lembrarmos</t>
  </si>
  <si>
    <t>exothermic</t>
  </si>
  <si>
    <t>nitrations</t>
  </si>
  <si>
    <t>ni-al2o3</t>
  </si>
  <si>
    <t>interactions</t>
  </si>
  <si>
    <t>liquid-liquid</t>
  </si>
  <si>
    <t>two-phase</t>
  </si>
  <si>
    <t>threonine</t>
  </si>
  <si>
    <t>aldolase</t>
  </si>
  <si>
    <t>immobilization</t>
  </si>
  <si>
    <t>explosive</t>
  </si>
  <si>
    <t>mixture</t>
  </si>
  <si>
    <t>microstructured</t>
  </si>
  <si>
    <t>reactor/heat</t>
  </si>
  <si>
    <t>exchanger</t>
  </si>
  <si>
    <t>ni/ceo2/al2o3</t>
  </si>
  <si>
    <t>cerium</t>
  </si>
  <si>
    <t>soda-lime</t>
  </si>
  <si>
    <t>actuators</t>
  </si>
  <si>
    <t>b-chemical</t>
  </si>
  <si>
    <t>non-conventional</t>
  </si>
  <si>
    <t>simpósio</t>
  </si>
  <si>
    <t>ibero-americano</t>
  </si>
  <si>
    <t>polimorfos</t>
  </si>
  <si>
    <t>boehmita</t>
  </si>
  <si>
    <t>að-al2o3</t>
  </si>
  <si>
    <t>conferiam-lhe</t>
  </si>
  <si>
    <t>aixo</t>
  </si>
  <si>
    <t>modu</t>
  </si>
  <si>
    <t>deta</t>
  </si>
  <si>
    <t>misturad</t>
  </si>
  <si>
    <t>erentes</t>
  </si>
  <si>
    <t>reato</t>
  </si>
  <si>
    <t>lia</t>
  </si>
  <si>
    <t>alítico</t>
  </si>
  <si>
    <t>heter</t>
  </si>
  <si>
    <t>orreator</t>
  </si>
  <si>
    <t>cata</t>
  </si>
  <si>
    <t>ores</t>
  </si>
  <si>
    <t>elemen</t>
  </si>
  <si>
    <t>veis</t>
  </si>
  <si>
    <t>esqu</t>
  </si>
  <si>
    <t>crocanais</t>
  </si>
  <si>
    <t>fase-gasosa</t>
  </si>
  <si>
    <t>ntos</t>
  </si>
  <si>
    <t>funcion</t>
  </si>
  <si>
    <t>uerda</t>
  </si>
  <si>
    <t>autotérmic</t>
  </si>
  <si>
    <t>aproximad</t>
  </si>
  <si>
    <t>iso-oc</t>
  </si>
  <si>
    <t>mitadas</t>
  </si>
  <si>
    <t>pel</t>
  </si>
  <si>
    <t>ctano</t>
  </si>
  <si>
    <t>ndo-se</t>
  </si>
  <si>
    <t>exce</t>
  </si>
  <si>
    <t>elente</t>
  </si>
  <si>
    <t>desem</t>
  </si>
  <si>
    <t>velocida</t>
  </si>
  <si>
    <t>esenvolvido</t>
  </si>
  <si>
    <t>stado</t>
  </si>
  <si>
    <t>espacia</t>
  </si>
  <si>
    <t>mét</t>
  </si>
  <si>
    <t>orreatores</t>
  </si>
  <si>
    <t>uras</t>
  </si>
  <si>
    <t>anód</t>
  </si>
  <si>
    <t>entado</t>
  </si>
  <si>
    <t>alu</t>
  </si>
  <si>
    <t>ganley</t>
  </si>
  <si>
    <t>morfol</t>
  </si>
  <si>
    <t>umina</t>
  </si>
  <si>
    <t>icrorreatore</t>
  </si>
  <si>
    <t>artir</t>
  </si>
  <si>
    <t>cerâm</t>
  </si>
  <si>
    <t>omposição</t>
  </si>
  <si>
    <t>micror</t>
  </si>
  <si>
    <t>nsidade</t>
  </si>
  <si>
    <t>microca</t>
  </si>
  <si>
    <t>micromanufa</t>
  </si>
  <si>
    <t>co-re/gð-mbém</t>
  </si>
  <si>
    <t>recobe</t>
  </si>
  <si>
    <t>culares</t>
  </si>
  <si>
    <t>tamb</t>
  </si>
  <si>
    <t>ncia</t>
  </si>
  <si>
    <t>superfíci</t>
  </si>
  <si>
    <t>etro</t>
  </si>
  <si>
    <t>micromonó</t>
  </si>
  <si>
    <t>ólito</t>
  </si>
  <si>
    <t>dispon</t>
  </si>
  <si>
    <t>recob</t>
  </si>
  <si>
    <t>oscopia</t>
  </si>
  <si>
    <t>elet</t>
  </si>
  <si>
    <t>mostr</t>
  </si>
  <si>
    <t>trutura</t>
  </si>
  <si>
    <t>catalít</t>
  </si>
  <si>
    <t>analar</t>
  </si>
  <si>
    <t>normapur</t>
  </si>
  <si>
    <t>heraeus</t>
  </si>
  <si>
    <t>m110</t>
  </si>
  <si>
    <t>thermicon</t>
  </si>
  <si>
    <t>nabertherm</t>
  </si>
  <si>
    <t>controller</t>
  </si>
  <si>
    <t>p320</t>
  </si>
  <si>
    <t>lindberg/blue</t>
  </si>
  <si>
    <t>syringe</t>
  </si>
  <si>
    <t>incipient</t>
  </si>
  <si>
    <t>wetness</t>
  </si>
  <si>
    <t>ogravimetri</t>
  </si>
  <si>
    <t>proximaria</t>
  </si>
  <si>
    <t>ise</t>
  </si>
  <si>
    <t>264ºc</t>
  </si>
  <si>
    <t>hex</t>
  </si>
  <si>
    <t>mprovaram</t>
  </si>
  <si>
    <t>segun</t>
  </si>
  <si>
    <t>grafos</t>
  </si>
  <si>
    <t>anter</t>
  </si>
  <si>
    <t>pré-cat</t>
  </si>
  <si>
    <t>riores</t>
  </si>
  <si>
    <t>céri</t>
  </si>
  <si>
    <t>parág</t>
  </si>
  <si>
    <t>izada</t>
  </si>
  <si>
    <t>figur</t>
  </si>
  <si>
    <t>tempe</t>
  </si>
  <si>
    <t>catali</t>
  </si>
  <si>
    <t>iversas</t>
  </si>
  <si>
    <t>prop</t>
  </si>
  <si>
    <t>pré-catalisadores23</t>
  </si>
  <si>
    <t>moídos</t>
  </si>
  <si>
    <t>ball</t>
  </si>
  <si>
    <t>mill</t>
  </si>
  <si>
    <t>zetasizer</t>
  </si>
  <si>
    <t>nano</t>
  </si>
  <si>
    <t>s2700</t>
  </si>
  <si>
    <t>massively</t>
  </si>
  <si>
    <t>parallel</t>
  </si>
  <si>
    <t>didactic</t>
  </si>
  <si>
    <t>nimo/al2o3</t>
  </si>
  <si>
    <t>hydrotreating</t>
  </si>
  <si>
    <t>mechanically</t>
  </si>
  <si>
    <t>oxidation-heat</t>
  </si>
  <si>
    <t>microdevice</t>
  </si>
  <si>
    <t>hexahydrate</t>
  </si>
  <si>
    <t>coke-and</t>
  </si>
  <si>
    <t>sintering-resistant</t>
  </si>
  <si>
    <t>monolithic</t>
  </si>
  <si>
    <t>films</t>
  </si>
  <si>
    <t>nio/zro2</t>
  </si>
  <si>
    <t>calcined</t>
  </si>
  <si>
    <t>nanostructured</t>
  </si>
  <si>
    <t>ni/ceo2</t>
  </si>
  <si>
    <t>microstructure</t>
  </si>
  <si>
    <t>trac</t>
  </si>
  <si>
    <t>tungstosilicic</t>
  </si>
  <si>
    <t>acid-supported</t>
  </si>
  <si>
    <t>static</t>
  </si>
  <si>
    <t>mixers</t>
  </si>
  <si>
    <t>heterogeneously</t>
  </si>
  <si>
    <t>n-alkylimidazolium</t>
  </si>
  <si>
    <t>ionic</t>
  </si>
  <si>
    <t>9-substituted</t>
  </si>
  <si>
    <t>anthracenes</t>
  </si>
  <si>
    <t>surface-reaction</t>
  </si>
  <si>
    <t>acid_x0013_</t>
  </si>
  <si>
    <t>vibrationally</t>
  </si>
  <si>
    <t>excited</t>
  </si>
  <si>
    <t>microreactor-based</t>
  </si>
  <si>
    <t>looping</t>
  </si>
  <si>
    <t>pilot</t>
  </si>
  <si>
    <t>ifp</t>
  </si>
  <si>
    <t>energies</t>
  </si>
  <si>
    <t>nouvelles</t>
  </si>
  <si>
    <t>hydrogenation</t>
  </si>
  <si>
    <t>ni/al2o3-zro2</t>
  </si>
  <si>
    <t>non-noble</t>
  </si>
  <si>
    <t>nanocatalysts</t>
  </si>
  <si>
    <t>sulphur</t>
  </si>
  <si>
    <t>oxide</t>
  </si>
  <si>
    <t>epoxide</t>
  </si>
  <si>
    <t>aminolysis</t>
  </si>
  <si>
    <t>knoevenagel</t>
  </si>
  <si>
    <t>condensation</t>
  </si>
  <si>
    <t>conventional</t>
  </si>
  <si>
    <t>nickel-based</t>
  </si>
  <si>
    <t>adim</t>
  </si>
  <si>
    <t>nal</t>
  </si>
  <si>
    <t>condi</t>
  </si>
  <si>
    <t>eais</t>
  </si>
  <si>
    <t>onização</t>
  </si>
  <si>
    <t>cromatogr</t>
  </si>
  <si>
    <t>rama</t>
  </si>
  <si>
    <t>tado</t>
  </si>
  <si>
    <t>nbs</t>
  </si>
  <si>
    <t>tables</t>
  </si>
  <si>
    <t>c-2</t>
  </si>
  <si>
    <t>organic-substances</t>
  </si>
  <si>
    <t>haldor</t>
  </si>
  <si>
    <t>topsøe</t>
  </si>
  <si>
    <t>detergent-range</t>
  </si>
  <si>
    <t>kohle</t>
  </si>
  <si>
    <t>erdgas</t>
  </si>
  <si>
    <t>petrochemie</t>
  </si>
  <si>
    <t>fired</t>
  </si>
  <si>
    <t>nanocrystalline</t>
  </si>
  <si>
    <t>mgal2o4</t>
  </si>
  <si>
    <t>hot</t>
  </si>
  <si>
    <t>coke</t>
  </si>
  <si>
    <t>oven</t>
  </si>
  <si>
    <t>iberoamericano</t>
  </si>
  <si>
    <t>verd</t>
  </si>
  <si>
    <t>dondamento</t>
  </si>
  <si>
    <t>consideraçã</t>
  </si>
  <si>
    <t>oderia</t>
  </si>
  <si>
    <t>eventua</t>
  </si>
  <si>
    <t>almente</t>
  </si>
  <si>
    <t>ð</t>
  </si>
  <si>
    <t>finamente</t>
  </si>
  <si>
    <t>granulados</t>
  </si>
  <si>
    <t>thiele</t>
  </si>
  <si>
    <t>1fð=ð</t>
  </si>
  <si>
    <t>normalization</t>
  </si>
  <si>
    <t>space-time</t>
  </si>
  <si>
    <t>cese</t>
  </si>
  <si>
    <t>coupling</t>
  </si>
  <si>
    <t>subgrid</t>
  </si>
  <si>
    <t>finite-element</t>
  </si>
  <si>
    <t>réaction</t>
  </si>
  <si>
    <t>chimique</t>
  </si>
  <si>
    <t>fonctionement</t>
  </si>
  <si>
    <t>réacteurs</t>
  </si>
  <si>
    <t>multichannel</t>
  </si>
  <si>
    <t>sugerindo-se</t>
  </si>
  <si>
    <t>elevar-se</t>
  </si>
  <si>
    <t>nuclei</t>
  </si>
  <si>
    <t>spectrograph</t>
  </si>
  <si>
    <t>notices</t>
  </si>
  <si>
    <t>547m/f</t>
  </si>
  <si>
    <t>791w</t>
  </si>
  <si>
    <t>inclinado</t>
  </si>
  <si>
    <t>56æ</t>
  </si>
  <si>
    <t>weaver</t>
  </si>
  <si>
    <t>gelbord</t>
  </si>
  <si>
    <t>astronômicas</t>
  </si>
  <si>
    <t>iraf</t>
  </si>
  <si>
    <t>template</t>
  </si>
  <si>
    <t>mismatch</t>
  </si>
  <si>
    <t>orbitas</t>
  </si>
  <si>
    <t>unsharp</t>
  </si>
  <si>
    <t>mask</t>
  </si>
  <si>
    <t>desenhamos</t>
  </si>
  <si>
    <t>nasa/ipac</t>
  </si>
  <si>
    <t>ajustamos</t>
  </si>
  <si>
    <t>~28</t>
  </si>
  <si>
    <t>kwh/kg</t>
  </si>
  <si>
    <t>~13</t>
  </si>
  <si>
    <t>lat</t>
  </si>
  <si>
    <t>preconditioned</t>
  </si>
  <si>
    <t>não-compensada</t>
  </si>
  <si>
    <t>perca</t>
  </si>
  <si>
    <t>informantes</t>
  </si>
  <si>
    <t>nazi-fascistas</t>
  </si>
  <si>
    <t>veleidades</t>
  </si>
  <si>
    <t>expansionistas</t>
  </si>
  <si>
    <t>lebrun</t>
  </si>
  <si>
    <t>res</t>
  </si>
  <si>
    <t>nulius</t>
  </si>
  <si>
    <t>anglo-francês</t>
  </si>
  <si>
    <t>edílson</t>
  </si>
  <si>
    <t>adão</t>
  </si>
  <si>
    <t>libras</t>
  </si>
  <si>
    <t>esterlinas</t>
  </si>
  <si>
    <t>chefes</t>
  </si>
  <si>
    <t>clânicos</t>
  </si>
  <si>
    <t>quadiva</t>
  </si>
  <si>
    <t>ismael</t>
  </si>
  <si>
    <t>sentenciou</t>
  </si>
  <si>
    <t>kitabgi</t>
  </si>
  <si>
    <t>anegrado</t>
  </si>
  <si>
    <t>noirântre</t>
  </si>
  <si>
    <t>bleu</t>
  </si>
  <si>
    <t>monts</t>
  </si>
  <si>
    <t>zagros</t>
  </si>
  <si>
    <t>deuxième</t>
  </si>
  <si>
    <t>sanear</t>
  </si>
  <si>
    <t>cordiale</t>
  </si>
  <si>
    <t>baghda</t>
  </si>
  <si>
    <t>railway</t>
  </si>
  <si>
    <t>ottoman</t>
  </si>
  <si>
    <t>ports</t>
  </si>
  <si>
    <t>baghdad</t>
  </si>
  <si>
    <t>rilway</t>
  </si>
  <si>
    <t>espionagem</t>
  </si>
  <si>
    <t>drang</t>
  </si>
  <si>
    <t>nach</t>
  </si>
  <si>
    <t>osten10</t>
  </si>
  <si>
    <t>turquía</t>
  </si>
  <si>
    <t>incito</t>
  </si>
  <si>
    <t>ocupassem</t>
  </si>
  <si>
    <t>bacu</t>
  </si>
  <si>
    <t>including</t>
  </si>
  <si>
    <t>diarbekir</t>
  </si>
  <si>
    <t>abdullah</t>
  </si>
  <si>
    <t>economical</t>
  </si>
  <si>
    <t>assistance</t>
  </si>
  <si>
    <t>provisionally</t>
  </si>
  <si>
    <t>recognized</t>
  </si>
  <si>
    <t>administrative</t>
  </si>
  <si>
    <t>advice</t>
  </si>
  <si>
    <t>otoman</t>
  </si>
  <si>
    <t>empire</t>
  </si>
  <si>
    <t>mush-sairt-ibn</t>
  </si>
  <si>
    <t>umar</t>
  </si>
  <si>
    <t>amaria</t>
  </si>
  <si>
    <t>hharput</t>
  </si>
  <si>
    <t>profeta</t>
  </si>
  <si>
    <t>maomé</t>
  </si>
  <si>
    <t>birejik-urfa-midint-jaziret-ibn</t>
  </si>
  <si>
    <t>comissário</t>
  </si>
  <si>
    <t>macmahon</t>
  </si>
  <si>
    <t>achavam</t>
  </si>
  <si>
    <t>encurralados</t>
  </si>
  <si>
    <t>margaret</t>
  </si>
  <si>
    <t>macmillan</t>
  </si>
  <si>
    <t>surgiam</t>
  </si>
  <si>
    <t>chaim</t>
  </si>
  <si>
    <t>weizmann</t>
  </si>
  <si>
    <t>theodor</t>
  </si>
  <si>
    <t>herzl</t>
  </si>
  <si>
    <t>pash</t>
  </si>
  <si>
    <t>butros</t>
  </si>
  <si>
    <t>bustanim</t>
  </si>
  <si>
    <t>negib</t>
  </si>
  <si>
    <t>azury</t>
  </si>
  <si>
    <t>reclama</t>
  </si>
  <si>
    <t>cuyo</t>
  </si>
  <si>
    <t>corazón</t>
  </si>
  <si>
    <t>estaría</t>
  </si>
  <si>
    <t>malatios</t>
  </si>
  <si>
    <t>khouri</t>
  </si>
  <si>
    <t>ian</t>
  </si>
  <si>
    <t>smuts</t>
  </si>
  <si>
    <t>pregação</t>
  </si>
  <si>
    <t>wahabita</t>
  </si>
  <si>
    <t>grã</t>
  </si>
  <si>
    <t>começado</t>
  </si>
  <si>
    <t>rasgar</t>
  </si>
  <si>
    <t>haras</t>
  </si>
  <si>
    <t>al-istqal</t>
  </si>
  <si>
    <t>jamil</t>
  </si>
  <si>
    <t>alinhava</t>
  </si>
  <si>
    <t>calouste</t>
  </si>
  <si>
    <t>eric</t>
  </si>
  <si>
    <t>hobsbawm</t>
  </si>
  <si>
    <t>ma_x0019_</t>
  </si>
  <si>
    <t>ruf</t>
  </si>
  <si>
    <t>muhammad</t>
  </si>
  <si>
    <t>mahdi</t>
  </si>
  <si>
    <t>al-jawahiri</t>
  </si>
  <si>
    <t>escreviam</t>
  </si>
  <si>
    <t>poesias</t>
  </si>
  <si>
    <t>imensamente</t>
  </si>
  <si>
    <t>shu_x0019_</t>
  </si>
  <si>
    <t>aiba</t>
  </si>
  <si>
    <t>hizb</t>
  </si>
  <si>
    <t>al-ikha</t>
  </si>
  <si>
    <t>al-watani</t>
  </si>
  <si>
    <t>ja_x0019_</t>
  </si>
  <si>
    <t>abul</t>
  </si>
  <si>
    <t>jam_x0019_</t>
  </si>
  <si>
    <t>iyya</t>
  </si>
  <si>
    <t>ashab</t>
  </si>
  <si>
    <t>al-san_x0019_</t>
  </si>
  <si>
    <t>mithaq</t>
  </si>
  <si>
    <t>al-sha_x0019_</t>
  </si>
  <si>
    <t>primeiro_x0013_</t>
  </si>
  <si>
    <t>ministro</t>
  </si>
  <si>
    <t>rebeliões</t>
  </si>
  <si>
    <t>ocorressem</t>
  </si>
  <si>
    <t>sublevadas</t>
  </si>
  <si>
    <t>comandadas</t>
  </si>
  <si>
    <t>suleiman</t>
  </si>
  <si>
    <t>husain</t>
  </si>
  <si>
    <t>fawzi</t>
  </si>
  <si>
    <t>salah</t>
  </si>
  <si>
    <t>kamil</t>
  </si>
  <si>
    <t>shabib</t>
  </si>
  <si>
    <t>yamulki</t>
  </si>
  <si>
    <t>nacionais_x0013_</t>
  </si>
  <si>
    <t>levas</t>
  </si>
  <si>
    <t>migratórias</t>
  </si>
  <si>
    <t>benito</t>
  </si>
  <si>
    <t>mussolini</t>
  </si>
  <si>
    <t>ismail</t>
  </si>
  <si>
    <t>majzoub</t>
  </si>
  <si>
    <t>zvai</t>
  </si>
  <si>
    <t>leumi</t>
  </si>
  <si>
    <t>revisionistas</t>
  </si>
  <si>
    <t>sionistas</t>
  </si>
  <si>
    <t>julgasse</t>
  </si>
  <si>
    <t>depreciativos</t>
  </si>
  <si>
    <t>nacib</t>
  </si>
  <si>
    <t>ab_x0019_</t>
  </si>
  <si>
    <t>saber</t>
  </si>
  <si>
    <t>ruth</t>
  </si>
  <si>
    <t>henig</t>
  </si>
  <si>
    <t>nipônico</t>
  </si>
  <si>
    <t>josef</t>
  </si>
  <si>
    <t>stalin</t>
  </si>
  <si>
    <t>freies</t>
  </si>
  <si>
    <t>indien</t>
  </si>
  <si>
    <t>russos</t>
  </si>
  <si>
    <t>brancos_x0019_</t>
  </si>
  <si>
    <t>nahas</t>
  </si>
  <si>
    <t>paxá</t>
  </si>
  <si>
    <t>clamava</t>
  </si>
  <si>
    <t>prisioneiros</t>
  </si>
  <si>
    <t>argelinos</t>
  </si>
  <si>
    <t>regente</t>
  </si>
  <si>
    <t>abater</t>
  </si>
  <si>
    <t>repousava</t>
  </si>
  <si>
    <t>landesgruppe</t>
  </si>
  <si>
    <t>brasilien</t>
  </si>
  <si>
    <t>aparições</t>
  </si>
  <si>
    <t>grandiosas</t>
  </si>
  <si>
    <t>für</t>
  </si>
  <si>
    <t>volksaufklärung</t>
  </si>
  <si>
    <t>copiados</t>
  </si>
  <si>
    <t>polidamente</t>
  </si>
  <si>
    <t>recusado</t>
  </si>
  <si>
    <t>dumbarton</t>
  </si>
  <si>
    <t>oaks</t>
  </si>
  <si>
    <t>conceded</t>
  </si>
  <si>
    <t>superiority</t>
  </si>
  <si>
    <t>genuine</t>
  </si>
  <si>
    <t>desire</t>
  </si>
  <si>
    <t>cartões</t>
  </si>
  <si>
    <t>postais</t>
  </si>
  <si>
    <t>coreana</t>
  </si>
  <si>
    <t>batalhão</t>
  </si>
  <si>
    <t>colombiano</t>
  </si>
  <si>
    <t>richter</t>
  </si>
  <si>
    <t>gamal</t>
  </si>
  <si>
    <t>naguib</t>
  </si>
  <si>
    <t>assumia</t>
  </si>
  <si>
    <t>hayif</t>
  </si>
  <si>
    <t>hawatmeh</t>
  </si>
  <si>
    <t>haile</t>
  </si>
  <si>
    <t>selassie</t>
  </si>
  <si>
    <t>interregnos</t>
  </si>
  <si>
    <t>tung</t>
  </si>
  <si>
    <t>josep</t>
  </si>
  <si>
    <t>catherine</t>
  </si>
  <si>
    <t>kaminsky</t>
  </si>
  <si>
    <t>outrora</t>
  </si>
  <si>
    <t>flertaram</t>
  </si>
  <si>
    <t>aerotransportadas</t>
  </si>
  <si>
    <t>franco-britânicas</t>
  </si>
  <si>
    <t>operação</t>
  </si>
  <si>
    <t>brasil-ásia</t>
  </si>
  <si>
    <t>sri</t>
  </si>
  <si>
    <t>lanka</t>
  </si>
  <si>
    <t>kennedy</t>
  </si>
  <si>
    <t>guinea-west</t>
  </si>
  <si>
    <t>irian</t>
  </si>
  <si>
    <t>executive</t>
  </si>
  <si>
    <t>authority</t>
  </si>
  <si>
    <t>programs</t>
  </si>
  <si>
    <t>fatherland</t>
  </si>
  <si>
    <t>belongs</t>
  </si>
  <si>
    <t>thist</t>
  </si>
  <si>
    <t>vision</t>
  </si>
  <si>
    <t>essentially</t>
  </si>
  <si>
    <t>non-marxist</t>
  </si>
  <si>
    <t>marines</t>
  </si>
  <si>
    <t>chehab</t>
  </si>
  <si>
    <t>shinchor</t>
  </si>
  <si>
    <t>al-hars</t>
  </si>
  <si>
    <t>al-qawmi</t>
  </si>
  <si>
    <t>iraquaino</t>
  </si>
  <si>
    <t>mudava</t>
  </si>
  <si>
    <t>opunha</t>
  </si>
  <si>
    <t>nasseristas</t>
  </si>
  <si>
    <t>slaibi</t>
  </si>
  <si>
    <t>tribo</t>
  </si>
  <si>
    <t>al-jumaila</t>
  </si>
  <si>
    <t>guarda</t>
  </si>
  <si>
    <t>pretoriana</t>
  </si>
  <si>
    <t>perigo</t>
  </si>
  <si>
    <t>retirará</t>
  </si>
  <si>
    <t>momentaneamente</t>
  </si>
  <si>
    <t>saído</t>
  </si>
  <si>
    <t>vitoriosa</t>
  </si>
  <si>
    <t>destinou-se</t>
  </si>
  <si>
    <t>fracassava</t>
  </si>
  <si>
    <t>triênio</t>
  </si>
  <si>
    <t>1964-1966</t>
  </si>
  <si>
    <t>yehoshuah</t>
  </si>
  <si>
    <t>porath</t>
  </si>
  <si>
    <t>naji</t>
  </si>
  <si>
    <t>talib</t>
  </si>
  <si>
    <t>premier</t>
  </si>
  <si>
    <t>destituindo</t>
  </si>
  <si>
    <t>ban</t>
  </si>
  <si>
    <t>treaty</t>
  </si>
  <si>
    <t>al-hajj</t>
  </si>
  <si>
    <t>tahir</t>
  </si>
  <si>
    <t>yahia</t>
  </si>
  <si>
    <t>incondicionais</t>
  </si>
  <si>
    <t>rademaker</t>
  </si>
  <si>
    <t>grünewald</t>
  </si>
  <si>
    <t>militarização</t>
  </si>
  <si>
    <t>partidária</t>
  </si>
  <si>
    <t>sturm</t>
  </si>
  <si>
    <t>abteilung-tropas</t>
  </si>
  <si>
    <t>geheime</t>
  </si>
  <si>
    <t>staats</t>
  </si>
  <si>
    <t>polizei</t>
  </si>
  <si>
    <t>hj-juventude</t>
  </si>
  <si>
    <t>hitlerista</t>
  </si>
  <si>
    <t>amílcar</t>
  </si>
  <si>
    <t>alencastre</t>
  </si>
  <si>
    <t>arturo</t>
  </si>
  <si>
    <t>frondizzi</t>
  </si>
  <si>
    <t>illia</t>
  </si>
  <si>
    <t>falastini</t>
  </si>
  <si>
    <t>al-tahrir</t>
  </si>
  <si>
    <t>al-harkat</t>
  </si>
  <si>
    <t>fplp</t>
  </si>
  <si>
    <t>reivindicava</t>
  </si>
  <si>
    <t>leila</t>
  </si>
  <si>
    <t>khaled</t>
  </si>
  <si>
    <t>yafi</t>
  </si>
  <si>
    <t>razzaq</t>
  </si>
  <si>
    <t>al-yiha</t>
  </si>
  <si>
    <t>abu</t>
  </si>
  <si>
    <t>moussa</t>
  </si>
  <si>
    <t>nayef</t>
  </si>
  <si>
    <t>hauatmeh</t>
  </si>
  <si>
    <t>al-wahhab</t>
  </si>
  <si>
    <t>al-kayyalli</t>
  </si>
  <si>
    <t>nidal</t>
  </si>
  <si>
    <t>hamza</t>
  </si>
  <si>
    <t>moyesser</t>
  </si>
  <si>
    <t>al-mallah</t>
  </si>
  <si>
    <t>husham</t>
  </si>
  <si>
    <t>sharif</t>
  </si>
  <si>
    <t>ai-5</t>
  </si>
  <si>
    <t>silenciou</t>
  </si>
  <si>
    <t>esteticamente</t>
  </si>
  <si>
    <t>feio</t>
  </si>
  <si>
    <t>nizar</t>
  </si>
  <si>
    <t>messari</t>
  </si>
  <si>
    <t>anwar</t>
  </si>
  <si>
    <t>saddat</t>
  </si>
  <si>
    <t>expulsara</t>
  </si>
  <si>
    <t>leopold</t>
  </si>
  <si>
    <t>senghor</t>
  </si>
  <si>
    <t>alterava</t>
  </si>
  <si>
    <t>irrevogavelmente</t>
  </si>
  <si>
    <t>sofressem</t>
  </si>
  <si>
    <t>vertiginosos</t>
  </si>
  <si>
    <t>hisham</t>
  </si>
  <si>
    <t>al-shawi</t>
  </si>
  <si>
    <t>suroor</t>
  </si>
  <si>
    <t>mahmoud</t>
  </si>
  <si>
    <t>mirza</t>
  </si>
  <si>
    <t>khalid</t>
  </si>
  <si>
    <t>ibrahim</t>
  </si>
  <si>
    <t>saeed</t>
  </si>
  <si>
    <t>secto</t>
  </si>
  <si>
    <t>semita</t>
  </si>
  <si>
    <t>solicitarem</t>
  </si>
  <si>
    <t>mediadores</t>
  </si>
  <si>
    <t>christian</t>
  </si>
  <si>
    <t>lohbauer</t>
  </si>
  <si>
    <t>sentiu-se</t>
  </si>
  <si>
    <t>agredido</t>
  </si>
  <si>
    <t>mirage</t>
  </si>
  <si>
    <t>barter</t>
  </si>
  <si>
    <t>trader</t>
  </si>
  <si>
    <t>which</t>
  </si>
  <si>
    <t>ordered</t>
  </si>
  <si>
    <t>armored</t>
  </si>
  <si>
    <t>vehicles</t>
  </si>
  <si>
    <t>supplier</t>
  </si>
  <si>
    <t>armed</t>
  </si>
  <si>
    <t>open</t>
  </si>
  <si>
    <t>spiegel</t>
  </si>
  <si>
    <t>falava</t>
  </si>
  <si>
    <t>mdb</t>
  </si>
  <si>
    <t>aplaudia</t>
  </si>
  <si>
    <t>trocaram</t>
  </si>
  <si>
    <t>embaixadores</t>
  </si>
  <si>
    <t>sadat</t>
  </si>
  <si>
    <t>constructions</t>
  </si>
  <si>
    <t>navales</t>
  </si>
  <si>
    <t>anastácio</t>
  </si>
  <si>
    <t>somoza</t>
  </si>
  <si>
    <t>ex-ditador</t>
  </si>
  <si>
    <t>partia</t>
  </si>
  <si>
    <t>babrak</t>
  </si>
  <si>
    <t>karmal</t>
  </si>
  <si>
    <t>retomaram</t>
  </si>
  <si>
    <t>herat</t>
  </si>
  <si>
    <t>patãs</t>
  </si>
  <si>
    <t>usavam</t>
  </si>
  <si>
    <t>om</t>
  </si>
  <si>
    <t>qasr</t>
  </si>
  <si>
    <t>divulgando</t>
  </si>
  <si>
    <t>ultimatos</t>
  </si>
  <si>
    <t>conflagrada</t>
  </si>
  <si>
    <t>bombardeava</t>
  </si>
  <si>
    <t>clero</t>
  </si>
  <si>
    <t>fundamentalista</t>
  </si>
  <si>
    <t>bani</t>
  </si>
  <si>
    <t>sadr</t>
  </si>
  <si>
    <t>fundamentalistas</t>
  </si>
  <si>
    <t>venceram</t>
  </si>
  <si>
    <t>iraque</t>
  </si>
  <si>
    <t>ateu</t>
  </si>
  <si>
    <t>hemispheric</t>
  </si>
  <si>
    <t>affairs</t>
  </si>
  <si>
    <t>cubanos</t>
  </si>
  <si>
    <t>anticastristas</t>
  </si>
  <si>
    <t>fred</t>
  </si>
  <si>
    <t>halliday</t>
  </si>
  <si>
    <t>pak</t>
  </si>
  <si>
    <t>pró-iraque</t>
  </si>
  <si>
    <t>unia</t>
  </si>
  <si>
    <t>elegeu</t>
  </si>
  <si>
    <t>atravessava</t>
  </si>
  <si>
    <t>tenente-brigadeiro</t>
  </si>
  <si>
    <t>sócrates</t>
  </si>
  <si>
    <t>xinjiang</t>
  </si>
  <si>
    <t>uyghur</t>
  </si>
  <si>
    <t>foguete</t>
  </si>
  <si>
    <t>al-abid</t>
  </si>
  <si>
    <t>sudanês</t>
  </si>
  <si>
    <t>combatesse</t>
  </si>
  <si>
    <t>tucano</t>
  </si>
  <si>
    <t>analúcia</t>
  </si>
  <si>
    <t>danilevicz</t>
  </si>
  <si>
    <t>reservistas</t>
  </si>
  <si>
    <t>convocavam</t>
  </si>
  <si>
    <t>deployment</t>
  </si>
  <si>
    <t>logistical</t>
  </si>
  <si>
    <t>tarso</t>
  </si>
  <si>
    <t>flecha</t>
  </si>
  <si>
    <t>diplomata</t>
  </si>
  <si>
    <t>empenhado</t>
  </si>
  <si>
    <t>desert</t>
  </si>
  <si>
    <t>storm</t>
  </si>
  <si>
    <t>razões</t>
  </si>
  <si>
    <t>patrióticas</t>
  </si>
  <si>
    <t>brasil</t>
  </si>
  <si>
    <t>colecionar</t>
  </si>
  <si>
    <t>fracassos</t>
  </si>
  <si>
    <t>eternos</t>
  </si>
  <si>
    <t>deslumbramento</t>
  </si>
  <si>
    <t>provinciano</t>
  </si>
  <si>
    <t>saul</t>
  </si>
  <si>
    <t>menem</t>
  </si>
  <si>
    <t>bilateralismo</t>
  </si>
  <si>
    <t>washington-brasília</t>
  </si>
  <si>
    <t>coadjuvante</t>
  </si>
  <si>
    <t>cosme</t>
  </si>
  <si>
    <t>degenor</t>
  </si>
  <si>
    <t>drumond</t>
  </si>
  <si>
    <t>preconizou</t>
  </si>
  <si>
    <t>misericórdia</t>
  </si>
  <si>
    <t>jalal</t>
  </si>
  <si>
    <t>jamel</t>
  </si>
  <si>
    <t>insegura</t>
  </si>
  <si>
    <t>coloquialmente</t>
  </si>
  <si>
    <t>confundido</t>
  </si>
  <si>
    <t>despacha</t>
  </si>
  <si>
    <t>vagões-tanque</t>
  </si>
  <si>
    <t>load</t>
  </si>
  <si>
    <t>violações</t>
  </si>
  <si>
    <t>deliberadas</t>
  </si>
  <si>
    <t>oskar</t>
  </si>
  <si>
    <t>morgenstern</t>
  </si>
  <si>
    <t>comercializadora</t>
  </si>
  <si>
    <t>infoenergy</t>
  </si>
  <si>
    <t>objetava</t>
  </si>
  <si>
    <t>ruée</t>
  </si>
  <si>
    <t>vers</t>
  </si>
  <si>
    <t>monopolios</t>
  </si>
  <si>
    <t>estatales</t>
  </si>
  <si>
    <t>angolana</t>
  </si>
  <si>
    <t>sonagol</t>
  </si>
  <si>
    <t>muamar</t>
  </si>
  <si>
    <t>kadafi</t>
  </si>
  <si>
    <t>partilharam</t>
  </si>
  <si>
    <t>secretamente</t>
  </si>
  <si>
    <t>türkýye</t>
  </si>
  <si>
    <t>petrollerý</t>
  </si>
  <si>
    <t>anoným</t>
  </si>
  <si>
    <t>ortaklidi</t>
  </si>
  <si>
    <t>boqueron</t>
  </si>
  <si>
    <t>profunfo</t>
  </si>
  <si>
    <t>pichu</t>
  </si>
  <si>
    <t>picún</t>
  </si>
  <si>
    <t>leufu</t>
  </si>
  <si>
    <t>gualberto</t>
  </si>
  <si>
    <t>villaroel</t>
  </si>
  <si>
    <t>guillermo</t>
  </si>
  <si>
    <t>côo</t>
  </si>
  <si>
    <t>bndes/finame</t>
  </si>
  <si>
    <t>incrustado</t>
  </si>
  <si>
    <t>agro-industriais</t>
  </si>
  <si>
    <t>intra-bloco</t>
  </si>
  <si>
    <t>guarajá</t>
  </si>
  <si>
    <t>consultoras</t>
  </si>
  <si>
    <t>custo</t>
  </si>
  <si>
    <t>sul-américa</t>
  </si>
  <si>
    <t>vélez</t>
  </si>
  <si>
    <t>sarsfield</t>
  </si>
  <si>
    <t>comodoro</t>
  </si>
  <si>
    <t>rivadavia</t>
  </si>
  <si>
    <t>saúl</t>
  </si>
  <si>
    <t>lãs</t>
  </si>
  <si>
    <t>mercedes</t>
  </si>
  <si>
    <t>compañia</t>
  </si>
  <si>
    <t>inversora</t>
  </si>
  <si>
    <t>rúa</t>
  </si>
  <si>
    <t>clamou</t>
  </si>
  <si>
    <t>ramón</t>
  </si>
  <si>
    <t>outorgava</t>
  </si>
  <si>
    <t>poedeira</t>
  </si>
  <si>
    <t>minimizava</t>
  </si>
  <si>
    <t>demandassem</t>
  </si>
  <si>
    <t>sofisticado</t>
  </si>
  <si>
    <t>promoviam</t>
  </si>
  <si>
    <t>nacionalizações</t>
  </si>
  <si>
    <t>patino</t>
  </si>
  <si>
    <t>mines</t>
  </si>
  <si>
    <t>mauricio</t>
  </si>
  <si>
    <t>hochschild</t>
  </si>
  <si>
    <t>mergarejo</t>
  </si>
  <si>
    <t>concede</t>
  </si>
  <si>
    <t>agustin</t>
  </si>
  <si>
    <t>iturricha</t>
  </si>
  <si>
    <t>dueto</t>
  </si>
  <si>
    <t>francamente</t>
  </si>
  <si>
    <t>utopia</t>
  </si>
  <si>
    <t>desarmada</t>
  </si>
  <si>
    <t>sica</t>
  </si>
  <si>
    <t>sica-ararica</t>
  </si>
  <si>
    <t>companheiro</t>
  </si>
  <si>
    <t>holland</t>
  </si>
  <si>
    <t>robore</t>
  </si>
  <si>
    <t>agreements</t>
  </si>
  <si>
    <t>ovando</t>
  </si>
  <si>
    <t>foi-lhes</t>
  </si>
  <si>
    <t>vetado</t>
  </si>
  <si>
    <t>intrépidos</t>
  </si>
  <si>
    <t>envolvimentos</t>
  </si>
  <si>
    <t>ilícitos</t>
  </si>
  <si>
    <t>constrangido</t>
  </si>
  <si>
    <t>siles</t>
  </si>
  <si>
    <t>zuazo</t>
  </si>
  <si>
    <t>descortinava</t>
  </si>
  <si>
    <t>pagando-lhes</t>
  </si>
  <si>
    <t>indenizações</t>
  </si>
  <si>
    <t>sezione</t>
  </si>
  <si>
    <t>speciale</t>
  </si>
  <si>
    <t>acuerdos</t>
  </si>
  <si>
    <t>comerciales</t>
  </si>
  <si>
    <t>tenha-se</t>
  </si>
  <si>
    <t>tornada</t>
  </si>
  <si>
    <t>iso/tr</t>
  </si>
  <si>
    <t>100_x0013_</t>
  </si>
  <si>
    <t>zech</t>
  </si>
  <si>
    <t>umweltschutz</t>
  </si>
  <si>
    <t>cuestas</t>
  </si>
  <si>
    <t>basálticas</t>
  </si>
  <si>
    <t>basculante</t>
  </si>
  <si>
    <t>enlonados</t>
  </si>
  <si>
    <t>minirae</t>
  </si>
  <si>
    <t>hrgc_x0013_</t>
  </si>
  <si>
    <t>trituração</t>
  </si>
  <si>
    <t>iso/dis</t>
  </si>
  <si>
    <t>2525*</t>
  </si>
  <si>
    <t>5000*</t>
  </si>
  <si>
    <t>hombres</t>
  </si>
  <si>
    <t>europeos</t>
  </si>
  <si>
    <t>canónicos</t>
  </si>
  <si>
    <t>mikhail</t>
  </si>
  <si>
    <t>mikhailovich</t>
  </si>
  <si>
    <t>bakhtin</t>
  </si>
  <si>
    <t>moça</t>
  </si>
  <si>
    <t>obediente</t>
  </si>
  <si>
    <t>¿lo</t>
  </si>
  <si>
    <t>oculta</t>
  </si>
  <si>
    <t>entidad</t>
  </si>
  <si>
    <t>autónoma</t>
  </si>
  <si>
    <t>reaccionar</t>
  </si>
  <si>
    <t>contenidos</t>
  </si>
  <si>
    <t>semánticos</t>
  </si>
  <si>
    <t>personalidades</t>
  </si>
  <si>
    <t>femeninas</t>
  </si>
  <si>
    <t>escudo</t>
  </si>
  <si>
    <t>matrimonial</t>
  </si>
  <si>
    <t>esas</t>
  </si>
  <si>
    <t>informaciones</t>
  </si>
  <si>
    <t>masa</t>
  </si>
  <si>
    <t>oscura</t>
  </si>
  <si>
    <t>universitaria</t>
  </si>
  <si>
    <t>elemental</t>
  </si>
  <si>
    <t>contraer</t>
  </si>
  <si>
    <t>matrimonio</t>
  </si>
  <si>
    <t>usé</t>
  </si>
  <si>
    <t>anticonceptivos</t>
  </si>
  <si>
    <t>dejándome</t>
  </si>
  <si>
    <t>atravesar</t>
  </si>
  <si>
    <t>disminuye</t>
  </si>
  <si>
    <t>debo</t>
  </si>
  <si>
    <t>prepararme</t>
  </si>
  <si>
    <t>aprenda</t>
  </si>
  <si>
    <t>yudo</t>
  </si>
  <si>
    <t>¿verdad</t>
  </si>
  <si>
    <t>carabobo</t>
  </si>
  <si>
    <t>tendría</t>
  </si>
  <si>
    <t>además</t>
  </si>
  <si>
    <t>dejaría</t>
  </si>
  <si>
    <t>ingresar</t>
  </si>
  <si>
    <t>verán</t>
  </si>
  <si>
    <t>obligadas</t>
  </si>
  <si>
    <t>cosa</t>
  </si>
  <si>
    <t>femininos</t>
  </si>
  <si>
    <t>destellos</t>
  </si>
  <si>
    <t>cual</t>
  </si>
  <si>
    <t>hondas</t>
  </si>
  <si>
    <t>ven</t>
  </si>
  <si>
    <t>pasar</t>
  </si>
  <si>
    <t>místico</t>
  </si>
  <si>
    <t>candor</t>
  </si>
  <si>
    <t>guitarra</t>
  </si>
  <si>
    <t>tocada</t>
  </si>
  <si>
    <t>piedras</t>
  </si>
  <si>
    <t>conocida</t>
  </si>
  <si>
    <t>haya</t>
  </si>
  <si>
    <t>asolado</t>
  </si>
  <si>
    <t>emancipadora</t>
  </si>
  <si>
    <t>gran</t>
  </si>
  <si>
    <t>colombia</t>
  </si>
  <si>
    <t>bolivariana</t>
  </si>
  <si>
    <t>términos</t>
  </si>
  <si>
    <t>generales</t>
  </si>
  <si>
    <t>venían</t>
  </si>
  <si>
    <t>luchando</t>
  </si>
  <si>
    <t>venenito</t>
  </si>
  <si>
    <t>itriago</t>
  </si>
  <si>
    <t>botas</t>
  </si>
  <si>
    <t>lustradas</t>
  </si>
  <si>
    <t>autodiegético</t>
  </si>
  <si>
    <t>emitiendo</t>
  </si>
  <si>
    <t>bocanadas</t>
  </si>
  <si>
    <t>líneas</t>
  </si>
  <si>
    <t>bifurcadas</t>
  </si>
  <si>
    <t>pierde</t>
  </si>
  <si>
    <t>uno</t>
  </si>
  <si>
    <t>narradores</t>
  </si>
  <si>
    <t>intradiegéticos</t>
  </si>
  <si>
    <t>homodiegéticos</t>
  </si>
  <si>
    <t>sembrar</t>
  </si>
  <si>
    <t>primero</t>
  </si>
  <si>
    <t>sentirse</t>
  </si>
  <si>
    <t>señora</t>
  </si>
  <si>
    <t>llegan</t>
  </si>
  <si>
    <t>hemos</t>
  </si>
  <si>
    <t>fronteras</t>
  </si>
  <si>
    <t>discursivas</t>
  </si>
  <si>
    <t>cambian</t>
  </si>
  <si>
    <t>cánones</t>
  </si>
  <si>
    <t>oficiales</t>
  </si>
  <si>
    <t>analizar</t>
  </si>
  <si>
    <t>aquellos</t>
  </si>
  <si>
    <t>datos</t>
  </si>
  <si>
    <t>habían</t>
  </si>
  <si>
    <t>quedado</t>
  </si>
  <si>
    <t>sepultados</t>
  </si>
  <si>
    <t>informes</t>
  </si>
  <si>
    <t>judiciales</t>
  </si>
  <si>
    <t>manuales</t>
  </si>
  <si>
    <t>caseros</t>
  </si>
  <si>
    <t>hélène</t>
  </si>
  <si>
    <t>heterossexual</t>
  </si>
  <si>
    <t>consumação</t>
  </si>
  <si>
    <t>mãe</t>
  </si>
  <si>
    <t>solteira</t>
  </si>
  <si>
    <t>¿la</t>
  </si>
  <si>
    <t>desgracia</t>
  </si>
  <si>
    <t>simplesmente</t>
  </si>
  <si>
    <t>substituíssemos</t>
  </si>
  <si>
    <t>showalter61</t>
  </si>
  <si>
    <t>tienes</t>
  </si>
  <si>
    <t>escribe</t>
  </si>
  <si>
    <t>mulher_x0019_</t>
  </si>
  <si>
    <t>apropriaram</t>
  </si>
  <si>
    <t>vozes_x0019_</t>
  </si>
  <si>
    <t>legalizó</t>
  </si>
  <si>
    <t>están</t>
  </si>
  <si>
    <t>pasando</t>
  </si>
  <si>
    <t>siendo</t>
  </si>
  <si>
    <t>cartografía</t>
  </si>
  <si>
    <t>manterem-se</t>
  </si>
  <si>
    <t>caladas</t>
  </si>
  <si>
    <t>paulina</t>
  </si>
  <si>
    <t>luisi81</t>
  </si>
  <si>
    <t>alicia</t>
  </si>
  <si>
    <t>moureau82</t>
  </si>
  <si>
    <t>había</t>
  </si>
  <si>
    <t>establecido</t>
  </si>
  <si>
    <t>arraigo</t>
  </si>
  <si>
    <t>regreso</t>
  </si>
  <si>
    <t>solitario</t>
  </si>
  <si>
    <t>sufragio</t>
  </si>
  <si>
    <t>femeninos</t>
  </si>
  <si>
    <t>derechos</t>
  </si>
  <si>
    <t>civiles</t>
  </si>
  <si>
    <t>acción</t>
  </si>
  <si>
    <t>femenina</t>
  </si>
  <si>
    <t>delegada</t>
  </si>
  <si>
    <t>uruguaya</t>
  </si>
  <si>
    <t>vice-presidenta</t>
  </si>
  <si>
    <t>discriminadas</t>
  </si>
  <si>
    <t>dejaba</t>
  </si>
  <si>
    <t>creía</t>
  </si>
  <si>
    <t>necesario</t>
  </si>
  <si>
    <t>combatir</t>
  </si>
  <si>
    <t>alianza</t>
  </si>
  <si>
    <t>conducta</t>
  </si>
  <si>
    <t>estaban</t>
  </si>
  <si>
    <t>cuales</t>
  </si>
  <si>
    <t>ejercen</t>
  </si>
  <si>
    <t>pesaba</t>
  </si>
  <si>
    <t>debía</t>
  </si>
  <si>
    <t>vestir</t>
  </si>
  <si>
    <t>consideraba</t>
  </si>
  <si>
    <t>fuera</t>
  </si>
  <si>
    <t>peor</t>
  </si>
  <si>
    <t>aún</t>
  </si>
  <si>
    <t>corto</t>
  </si>
  <si>
    <t>llevan</t>
  </si>
  <si>
    <t>moños</t>
  </si>
  <si>
    <t>trajes</t>
  </si>
  <si>
    <t>extraños</t>
  </si>
  <si>
    <t>¡qué</t>
  </si>
  <si>
    <t>gruesas</t>
  </si>
  <si>
    <t>imposible</t>
  </si>
  <si>
    <t>ignorarlo</t>
  </si>
  <si>
    <t>siquiera</t>
  </si>
  <si>
    <t>supe</t>
  </si>
  <si>
    <t>isaac</t>
  </si>
  <si>
    <t>acebo</t>
  </si>
  <si>
    <t>dejó</t>
  </si>
  <si>
    <t>sola</t>
  </si>
  <si>
    <t>me</t>
  </si>
  <si>
    <t>gusta</t>
  </si>
  <si>
    <t>dormir</t>
  </si>
  <si>
    <t>saberlo</t>
  </si>
  <si>
    <t>allí</t>
  </si>
  <si>
    <t>conmigo</t>
  </si>
  <si>
    <t>nuestro</t>
  </si>
  <si>
    <t>goce</t>
  </si>
  <si>
    <t>mutuo</t>
  </si>
  <si>
    <t>tranquilas</t>
  </si>
  <si>
    <t>cuyas</t>
  </si>
  <si>
    <t>puertas</t>
  </si>
  <si>
    <t>descubre</t>
  </si>
  <si>
    <t>caricia</t>
  </si>
  <si>
    <t>interminable</t>
  </si>
  <si>
    <t>verdaderos</t>
  </si>
  <si>
    <t>cómplices</t>
  </si>
  <si>
    <t>oprimida</t>
  </si>
  <si>
    <t>machismo</t>
  </si>
  <si>
    <t>imperante</t>
  </si>
  <si>
    <t>relacões</t>
  </si>
  <si>
    <t>interpessoais</t>
  </si>
  <si>
    <t>exprese</t>
  </si>
  <si>
    <t>pensamientos</t>
  </si>
  <si>
    <t>topografía</t>
  </si>
  <si>
    <t>poblada</t>
  </si>
  <si>
    <t>reprimida</t>
  </si>
  <si>
    <t>inveja</t>
  </si>
  <si>
    <t>una</t>
  </si>
  <si>
    <t>alteridad</t>
  </si>
  <si>
    <t>deja</t>
  </si>
  <si>
    <t>llevar</t>
  </si>
  <si>
    <t>persigue</t>
  </si>
  <si>
    <t>peligrosamente</t>
  </si>
  <si>
    <t>propia</t>
  </si>
  <si>
    <t>voluntad</t>
  </si>
  <si>
    <t>flotar</t>
  </si>
  <si>
    <t>incómodo</t>
  </si>
  <si>
    <t>sentimiento</t>
  </si>
  <si>
    <t>certera</t>
  </si>
  <si>
    <t>cuanto</t>
  </si>
  <si>
    <t>alimentarse</t>
  </si>
  <si>
    <t>hablamos</t>
  </si>
  <si>
    <t>poco</t>
  </si>
  <si>
    <t>respeto</t>
  </si>
  <si>
    <t>dudar</t>
  </si>
  <si>
    <t>mía</t>
  </si>
  <si>
    <t>hacen</t>
  </si>
  <si>
    <t>caer</t>
  </si>
  <si>
    <t>producen</t>
  </si>
  <si>
    <t>azarosas</t>
  </si>
  <si>
    <t>reacciones</t>
  </si>
  <si>
    <t>estarás</t>
  </si>
  <si>
    <t>eternamente</t>
  </si>
  <si>
    <t>corresponderme</t>
  </si>
  <si>
    <t>producido</t>
  </si>
  <si>
    <t>metiendo</t>
  </si>
  <si>
    <t>quiero</t>
  </si>
  <si>
    <t>dejar</t>
  </si>
  <si>
    <t>completica</t>
  </si>
  <si>
    <t>cicatriza</t>
  </si>
  <si>
    <t>eterno</t>
  </si>
  <si>
    <t>compañero</t>
  </si>
  <si>
    <t>audaces</t>
  </si>
  <si>
    <t>mantenerse</t>
  </si>
  <si>
    <t>solidario</t>
  </si>
  <si>
    <t>encarnações</t>
  </si>
  <si>
    <t>guerrero</t>
  </si>
  <si>
    <t>dice</t>
  </si>
  <si>
    <t>mantê-las</t>
  </si>
  <si>
    <t>alienadas</t>
  </si>
  <si>
    <t>estudio</t>
  </si>
  <si>
    <t>te</t>
  </si>
  <si>
    <t>soporto</t>
  </si>
  <si>
    <t>verme</t>
  </si>
  <si>
    <t>nacer</t>
  </si>
  <si>
    <t>impide</t>
  </si>
  <si>
    <t>respirar</t>
  </si>
  <si>
    <t>daré</t>
  </si>
  <si>
    <t>significará</t>
  </si>
  <si>
    <t>nuevas</t>
  </si>
  <si>
    <t>espinas</t>
  </si>
  <si>
    <t>espejos</t>
  </si>
  <si>
    <t>cerradas</t>
  </si>
  <si>
    <t>lacera</t>
  </si>
  <si>
    <t>interiormente</t>
  </si>
  <si>
    <t>imagen</t>
  </si>
  <si>
    <t>incinerada</t>
  </si>
  <si>
    <t>eterna</t>
  </si>
  <si>
    <t>niegas</t>
  </si>
  <si>
    <t>condenándome</t>
  </si>
  <si>
    <t>desaparezco</t>
  </si>
  <si>
    <t>aunque</t>
  </si>
  <si>
    <t>existencial</t>
  </si>
  <si>
    <t>niega</t>
  </si>
  <si>
    <t>reproducir</t>
  </si>
  <si>
    <t>acercarla</t>
  </si>
  <si>
    <t>crear</t>
  </si>
  <si>
    <t>percibida</t>
  </si>
  <si>
    <t>catarata</t>
  </si>
  <si>
    <t>golpeante</t>
  </si>
  <si>
    <t>nuevamente</t>
  </si>
  <si>
    <t>creas</t>
  </si>
  <si>
    <t>trazos</t>
  </si>
  <si>
    <t>paralizadoras</t>
  </si>
  <si>
    <t>fluye</t>
  </si>
  <si>
    <t>delata</t>
  </si>
  <si>
    <t>hirviente</t>
  </si>
  <si>
    <t>mirada</t>
  </si>
  <si>
    <t>escrutadora</t>
  </si>
  <si>
    <t>fuertes</t>
  </si>
  <si>
    <t>desees</t>
  </si>
  <si>
    <t>tomarla</t>
  </si>
  <si>
    <t>andante</t>
  </si>
  <si>
    <t>sílaba</t>
  </si>
  <si>
    <t>último-intento-para-dar-el-salto</t>
  </si>
  <si>
    <t>libido</t>
  </si>
  <si>
    <t>atenuado</t>
  </si>
  <si>
    <t>parentes</t>
  </si>
  <si>
    <t>consangüíneos</t>
  </si>
  <si>
    <t>lemaire121</t>
  </si>
  <si>
    <t>poitiers</t>
  </si>
  <si>
    <t>morirá</t>
  </si>
  <si>
    <t>oscuros</t>
  </si>
  <si>
    <t>encerrarme</t>
  </si>
  <si>
    <t>acidamente</t>
  </si>
  <si>
    <t>interesantísima</t>
  </si>
  <si>
    <t>conversación</t>
  </si>
  <si>
    <t>señor</t>
  </si>
  <si>
    <t>peraza</t>
  </si>
  <si>
    <t>extrañó</t>
  </si>
  <si>
    <t>muchísimo</t>
  </si>
  <si>
    <t>huye</t>
  </si>
  <si>
    <t>cuan</t>
  </si>
  <si>
    <t>adecuado</t>
  </si>
  <si>
    <t>acuda</t>
  </si>
  <si>
    <t>subterfugios</t>
  </si>
  <si>
    <t>finja</t>
  </si>
  <si>
    <t>trasmitir</t>
  </si>
  <si>
    <t>órdenes</t>
  </si>
  <si>
    <t>recibidas</t>
  </si>
  <si>
    <t>sienten</t>
  </si>
  <si>
    <t>humillados</t>
  </si>
  <si>
    <t>baronesa</t>
  </si>
  <si>
    <t>staffe</t>
  </si>
  <si>
    <t>sedução</t>
  </si>
  <si>
    <t>mundana</t>
  </si>
  <si>
    <t>providência_x0019_</t>
  </si>
  <si>
    <t>espectadoras</t>
  </si>
  <si>
    <t>ofreciendo</t>
  </si>
  <si>
    <t>recepciones</t>
  </si>
  <si>
    <t>sacrifican</t>
  </si>
  <si>
    <t>reses</t>
  </si>
  <si>
    <t>presenciar</t>
  </si>
  <si>
    <t>arrasan</t>
  </si>
  <si>
    <t>pueblos</t>
  </si>
  <si>
    <t>clarines</t>
  </si>
  <si>
    <t>hembras</t>
  </si>
  <si>
    <t>quedarán</t>
  </si>
  <si>
    <t>viajará</t>
  </si>
  <si>
    <t>parezcan</t>
  </si>
  <si>
    <t>nimias</t>
  </si>
  <si>
    <t>propio</t>
  </si>
  <si>
    <t>bien</t>
  </si>
  <si>
    <t>confianza</t>
  </si>
  <si>
    <t>sacrifícios</t>
  </si>
  <si>
    <t>práctica</t>
  </si>
  <si>
    <t>sincera</t>
  </si>
  <si>
    <t>pudiera</t>
  </si>
  <si>
    <t>decirse</t>
  </si>
  <si>
    <t>obscuras</t>
  </si>
  <si>
    <t>jesucristo</t>
  </si>
  <si>
    <t>enseñó</t>
  </si>
  <si>
    <t>tenga</t>
  </si>
  <si>
    <t>defectos</t>
  </si>
  <si>
    <t>sería</t>
  </si>
  <si>
    <t>insano</t>
  </si>
  <si>
    <t>buscarlo</t>
  </si>
  <si>
    <t>principales</t>
  </si>
  <si>
    <t>atenciones</t>
  </si>
  <si>
    <t>pretenda</t>
  </si>
  <si>
    <t>imponer</t>
  </si>
  <si>
    <t>frecuentemente</t>
  </si>
  <si>
    <t>sucederá</t>
  </si>
  <si>
    <t>suyos</t>
  </si>
  <si>
    <t>propios</t>
  </si>
  <si>
    <t>hacerlo</t>
  </si>
  <si>
    <t>según</t>
  </si>
  <si>
    <t>ésto</t>
  </si>
  <si>
    <t>exaltación</t>
  </si>
  <si>
    <t>escaparate</t>
  </si>
  <si>
    <t>intentó</t>
  </si>
  <si>
    <t>silenciar</t>
  </si>
  <si>
    <t>acostar</t>
  </si>
  <si>
    <t>fastuosos</t>
  </si>
  <si>
    <t>desfiles</t>
  </si>
  <si>
    <t>sigue</t>
  </si>
  <si>
    <t>casi</t>
  </si>
  <si>
    <t>diez</t>
  </si>
  <si>
    <t>acontecimientos</t>
  </si>
  <si>
    <t>terroríficos</t>
  </si>
  <si>
    <t>nuevos</t>
  </si>
  <si>
    <t>desaparecidos</t>
  </si>
  <si>
    <t>triunfo</t>
  </si>
  <si>
    <t>calle</t>
  </si>
  <si>
    <t>metida</t>
  </si>
  <si>
    <t>quienes</t>
  </si>
  <si>
    <t>dabas</t>
  </si>
  <si>
    <t>vuelta</t>
  </si>
  <si>
    <t>necesarias</t>
  </si>
  <si>
    <t>tuyas</t>
  </si>
  <si>
    <t>propias</t>
  </si>
  <si>
    <t>pequeñas</t>
  </si>
  <si>
    <t>nostalgias</t>
  </si>
  <si>
    <t>tampoco</t>
  </si>
  <si>
    <t>preguntas</t>
  </si>
  <si>
    <t>cuándo</t>
  </si>
  <si>
    <t>terminará</t>
  </si>
  <si>
    <t>ello</t>
  </si>
  <si>
    <t>contribuye</t>
  </si>
  <si>
    <t>reminiscencias</t>
  </si>
  <si>
    <t>multiplicadas</t>
  </si>
  <si>
    <t>nervioso</t>
  </si>
  <si>
    <t>oye</t>
  </si>
  <si>
    <t>solemne</t>
  </si>
  <si>
    <t>parecen</t>
  </si>
  <si>
    <t>corren</t>
  </si>
  <si>
    <t>ellos</t>
  </si>
  <si>
    <t>deteniéndolos</t>
  </si>
  <si>
    <t>¡yo</t>
  </si>
  <si>
    <t>sé</t>
  </si>
  <si>
    <t>hablando</t>
  </si>
  <si>
    <t>aterrorizado</t>
  </si>
  <si>
    <t>estos</t>
  </si>
  <si>
    <t>trataron</t>
  </si>
  <si>
    <t>piel</t>
  </si>
  <si>
    <t>lampiña</t>
  </si>
  <si>
    <t>rostros</t>
  </si>
  <si>
    <t>demacrados</t>
  </si>
  <si>
    <t>cuerpos</t>
  </si>
  <si>
    <t>diezmados</t>
  </si>
  <si>
    <t>trescientos</t>
  </si>
  <si>
    <t>muertos</t>
  </si>
  <si>
    <t>encuentran</t>
  </si>
  <si>
    <t>román</t>
  </si>
  <si>
    <t>chabaud</t>
  </si>
  <si>
    <t>oscar</t>
  </si>
  <si>
    <t>guaramato</t>
  </si>
  <si>
    <t>uslar</t>
  </si>
  <si>
    <t>pietri</t>
  </si>
  <si>
    <t>emoción</t>
  </si>
  <si>
    <t>compartida</t>
  </si>
  <si>
    <t>juego</t>
  </si>
  <si>
    <t>colectivo</t>
  </si>
  <si>
    <t>contralmirante</t>
  </si>
  <si>
    <t>wolfgang</t>
  </si>
  <si>
    <t>larrazábal</t>
  </si>
  <si>
    <t>ugueto</t>
  </si>
  <si>
    <t>algunos</t>
  </si>
  <si>
    <t>cuentos</t>
  </si>
  <si>
    <t>animales</t>
  </si>
  <si>
    <t>hablan</t>
  </si>
  <si>
    <t>puedan</t>
  </si>
  <si>
    <t>limitarse</t>
  </si>
  <si>
    <t>hombreras</t>
  </si>
  <si>
    <t>comienzan</t>
  </si>
  <si>
    <t>tres</t>
  </si>
  <si>
    <t>divinas</t>
  </si>
  <si>
    <t>personas</t>
  </si>
  <si>
    <t>aparências</t>
  </si>
  <si>
    <t>enganam</t>
  </si>
  <si>
    <t>tía</t>
  </si>
  <si>
    <t>albedrío</t>
  </si>
  <si>
    <t>descolonização_x0019_</t>
  </si>
  <si>
    <t>viricêntrica</t>
  </si>
  <si>
    <t>professoras</t>
  </si>
  <si>
    <t>universitárias</t>
  </si>
  <si>
    <t>escritoras</t>
  </si>
  <si>
    <t>narram</t>
  </si>
  <si>
    <t>oralidade</t>
  </si>
  <si>
    <t>refratar</t>
  </si>
  <si>
    <t>magistralmente</t>
  </si>
  <si>
    <t>não-verdade</t>
  </si>
  <si>
    <t>lyotard</t>
  </si>
  <si>
    <t>union</t>
  </si>
  <si>
    <t>carbide</t>
  </si>
  <si>
    <t>imp</t>
  </si>
  <si>
    <t>acto</t>
  </si>
  <si>
    <t>proc</t>
  </si>
  <si>
    <t>pal</t>
  </si>
  <si>
    <t>giullio</t>
  </si>
  <si>
    <t>natta</t>
  </si>
  <si>
    <t>substituinte</t>
  </si>
  <si>
    <t>indenil</t>
  </si>
  <si>
    <t>metalocenos</t>
  </si>
  <si>
    <t>permaneceriam</t>
  </si>
  <si>
    <t>introduziram-se</t>
  </si>
  <si>
    <t>espaçadores</t>
  </si>
  <si>
    <t>cons</t>
  </si>
  <si>
    <t>umo</t>
  </si>
  <si>
    <t>sat</t>
  </si>
  <si>
    <t>h½_x0003_</t>
  </si>
  <si>
    <t>philosophical</t>
  </si>
  <si>
    <t>remarks</t>
  </si>
  <si>
    <t>grafted</t>
  </si>
  <si>
    <t>ethylene-±_x0003_-olefin</t>
  </si>
  <si>
    <t>copolymers</t>
  </si>
  <si>
    <t>off-line</t>
  </si>
  <si>
    <t>fluid-phase</t>
  </si>
  <si>
    <t>equilibria</t>
  </si>
  <si>
    <t>silica-supported</t>
  </si>
  <si>
    <t>immobilizing</t>
  </si>
  <si>
    <t>monomer</t>
  </si>
  <si>
    <t>diffusion</t>
  </si>
  <si>
    <t>illustrative</t>
  </si>
  <si>
    <t>examples</t>
  </si>
  <si>
    <t>pk</t>
  </si>
  <si>
    <t>dhk</t>
  </si>
  <si>
    <t>deformarão</t>
  </si>
  <si>
    <t>elasticamente</t>
  </si>
  <si>
    <t>herschel_x0013_</t>
  </si>
  <si>
    <t>bulkley</t>
  </si>
  <si>
    <t>a_x0001_</t>
  </si>
  <si>
    <t>b_x0001_</t>
  </si>
  <si>
    <t>backwaed</t>
  </si>
  <si>
    <t>ggesellschaft</t>
  </si>
  <si>
    <t>angewadte</t>
  </si>
  <si>
    <t>mathematik</t>
  </si>
  <si>
    <t>mechanik</t>
  </si>
  <si>
    <t>gamm</t>
  </si>
  <si>
    <t>whorkshop</t>
  </si>
  <si>
    <t>viscoplásticas</t>
  </si>
  <si>
    <t>hb=20-100</t>
  </si>
  <si>
    <t>saudi</t>
  </si>
  <si>
    <t>aramco</t>
  </si>
  <si>
    <t>cumprirão</t>
  </si>
  <si>
    <t>confiavelmente</t>
  </si>
  <si>
    <t>projeto_x0019_</t>
  </si>
  <si>
    <t>incompleto_x0019_</t>
  </si>
  <si>
    <t>eficiência</t>
  </si>
  <si>
    <t>econômica_x0019_</t>
  </si>
  <si>
    <t>follow</t>
  </si>
  <si>
    <t>through_x0019_</t>
  </si>
  <si>
    <t>return</t>
  </si>
  <si>
    <t>variable</t>
  </si>
  <si>
    <t>returns</t>
  </si>
  <si>
    <t>central_x0019_</t>
  </si>
  <si>
    <t>isoquanta</t>
  </si>
  <si>
    <t>isoreceita</t>
  </si>
  <si>
    <t>dd_x0019_</t>
  </si>
  <si>
    <t>br/acessoainformacao/materiaishtm/contratos_servicos/portal_1000_s/documents</t>
  </si>
  <si>
    <t>/index</t>
  </si>
  <si>
    <t>dea-solver</t>
  </si>
  <si>
    <t>professional</t>
  </si>
  <si>
    <t>thousand</t>
  </si>
  <si>
    <t>nêutrons</t>
  </si>
  <si>
    <t>epitermais</t>
  </si>
  <si>
    <t>tectono-sedimentar</t>
  </si>
  <si>
    <t>meso-cenozóica</t>
  </si>
  <si>
    <t>desejando</t>
  </si>
  <si>
    <t>identifica-las</t>
  </si>
  <si>
    <t>quem</t>
  </si>
  <si>
    <t>executava</t>
  </si>
  <si>
    <t>tendenciosamente</t>
  </si>
  <si>
    <t>paternalistas</t>
  </si>
  <si>
    <t>júlia</t>
  </si>
  <si>
    <t>cesaris</t>
  </si>
  <si>
    <t>fazê-los</t>
  </si>
  <si>
    <t>renderem</t>
  </si>
  <si>
    <t>bem_x0019_</t>
  </si>
  <si>
    <t>retribuam</t>
  </si>
  <si>
    <t>fidelizando-se</t>
  </si>
  <si>
    <t>conversações</t>
  </si>
  <si>
    <t>interparadigmáticas</t>
  </si>
  <si>
    <t>sapateiro</t>
  </si>
  <si>
    <t>adams</t>
  </si>
  <si>
    <t>dagyr</t>
  </si>
  <si>
    <t>capelão</t>
  </si>
  <si>
    <t>metodista</t>
  </si>
  <si>
    <t>emília</t>
  </si>
  <si>
    <t>romana</t>
  </si>
  <si>
    <t>chaebol</t>
  </si>
  <si>
    <t>coreano</t>
  </si>
  <si>
    <t>ostensivamente</t>
  </si>
  <si>
    <t>defendidas</t>
  </si>
  <si>
    <t>thorstein</t>
  </si>
  <si>
    <t>veblen3</t>
  </si>
  <si>
    <t>westley</t>
  </si>
  <si>
    <t>mitchel</t>
  </si>
  <si>
    <t>absentee</t>
  </si>
  <si>
    <t>ownership</t>
  </si>
  <si>
    <t>gold</t>
  </si>
  <si>
    <t>prices</t>
  </si>
  <si>
    <t>lecture</t>
  </si>
  <si>
    <t>mitchell</t>
  </si>
  <si>
    <t>devotou</t>
  </si>
  <si>
    <t>seguidora</t>
  </si>
  <si>
    <t>repertórios</t>
  </si>
  <si>
    <t>coletivismo</t>
  </si>
  <si>
    <t>metodológico_x0019_</t>
  </si>
  <si>
    <t>institucionalismo_x0019_</t>
  </si>
  <si>
    <t>reproduzirem</t>
  </si>
  <si>
    <t>cerimonialmente</t>
  </si>
  <si>
    <t>supuestos</t>
  </si>
  <si>
    <t>conductistas</t>
  </si>
  <si>
    <t>compromissos</t>
  </si>
  <si>
    <t>confiáveis_x0019_</t>
  </si>
  <si>
    <t>sentirem</t>
  </si>
  <si>
    <t>constrangidos</t>
  </si>
  <si>
    <t>legitimadas</t>
  </si>
  <si>
    <t>aderiram</t>
  </si>
  <si>
    <t>cooptados</t>
  </si>
  <si>
    <t>amistosos</t>
  </si>
  <si>
    <t>camarada</t>
  </si>
  <si>
    <t>musculoso</t>
  </si>
  <si>
    <t>convenio</t>
  </si>
  <si>
    <t>petrobras/sebrae</t>
  </si>
  <si>
    <t>certificador</t>
  </si>
  <si>
    <t>instrumentista</t>
  </si>
  <si>
    <t>reparador</t>
  </si>
  <si>
    <t>ceteri</t>
  </si>
  <si>
    <t>resfriamento</t>
  </si>
  <si>
    <t>noturno</t>
  </si>
  <si>
    <t>solares</t>
  </si>
  <si>
    <t>heating</t>
  </si>
  <si>
    <t>refrigerating</t>
  </si>
  <si>
    <t>áticos</t>
  </si>
  <si>
    <t>ventilados</t>
  </si>
  <si>
    <t>habitações</t>
  </si>
  <si>
    <t>unifamiliares</t>
  </si>
  <si>
    <t>parabolic</t>
  </si>
  <si>
    <t>hyperbolic</t>
  </si>
  <si>
    <t>ext</t>
  </si>
  <si>
    <t>litólicos</t>
  </si>
  <si>
    <t>eutrófico</t>
  </si>
  <si>
    <t>934-ah</t>
  </si>
  <si>
    <t>whatman</t>
  </si>
  <si>
    <t>seek</t>
  </si>
  <si>
    <t>limnológicas</t>
  </si>
  <si>
    <t>piorando</t>
  </si>
  <si>
    <t>vidya</t>
  </si>
  <si>
    <t>sagar</t>
  </si>
  <si>
    <t>mladen</t>
  </si>
  <si>
    <t>tati_x0007__x0001_</t>
  </si>
  <si>
    <t>peroxissomo</t>
  </si>
  <si>
    <t>foliar</t>
  </si>
  <si>
    <t>lasting</t>
  </si>
  <si>
    <t>26°c</t>
  </si>
  <si>
    <t>±1°c</t>
  </si>
  <si>
    <t>epoch</t>
  </si>
  <si>
    <t>biotek®</t>
  </si>
  <si>
    <t>nanodrop</t>
  </si>
  <si>
    <t>2000®</t>
  </si>
  <si>
    <t>shotgun</t>
  </si>
  <si>
    <t>abi</t>
  </si>
  <si>
    <t>real-time</t>
  </si>
  <si>
    <t>mix®</t>
  </si>
  <si>
    <t>constitutivo</t>
  </si>
  <si>
    <t>±_x0003_-actina</t>
  </si>
  <si>
    <t>28s</t>
  </si>
  <si>
    <t>betonita</t>
  </si>
  <si>
    <t>oleofílica</t>
  </si>
  <si>
    <t>escapam</t>
  </si>
  <si>
    <t>ilesas</t>
  </si>
  <si>
    <t>ú_x0001_</t>
  </si>
  <si>
    <t>termomecânico</t>
  </si>
  <si>
    <t>tma-50</t>
  </si>
  <si>
    <t>sacrificá-lo</t>
  </si>
  <si>
    <t>injetando-se</t>
  </si>
  <si>
    <t>floco</t>
  </si>
  <si>
    <t>aprisiona</t>
  </si>
  <si>
    <t>misturaram</t>
  </si>
  <si>
    <t>encarregou</t>
  </si>
  <si>
    <t>patenteou</t>
  </si>
  <si>
    <t>transformando-</t>
  </si>
  <si>
    <t>-c2s</t>
  </si>
  <si>
    <t>ticrknamg</t>
  </si>
  <si>
    <t>pemn</t>
  </si>
  <si>
    <t>previnir</t>
  </si>
  <si>
    <t>desmoronamento</t>
  </si>
  <si>
    <t>brasiliensi</t>
  </si>
  <si>
    <t>filtro-prensa</t>
  </si>
  <si>
    <t>fann</t>
  </si>
  <si>
    <t>hpht</t>
  </si>
  <si>
    <t>enta</t>
  </si>
  <si>
    <t>bentow</t>
  </si>
  <si>
    <t>clays</t>
  </si>
  <si>
    <t>follha</t>
  </si>
  <si>
    <t>siloxama</t>
  </si>
  <si>
    <t>colóides</t>
  </si>
  <si>
    <t>fabrincante</t>
  </si>
  <si>
    <t>inválido</t>
  </si>
  <si>
    <t>trafeguem</t>
  </si>
  <si>
    <t>wsn</t>
  </si>
  <si>
    <t>auto-organizável</t>
  </si>
  <si>
    <t>semi-ativas</t>
  </si>
  <si>
    <t>incorporaram</t>
  </si>
  <si>
    <t>hei</t>
  </si>
  <si>
    <t>00a</t>
  </si>
  <si>
    <t>autonomic</t>
  </si>
  <si>
    <t>computing</t>
  </si>
  <si>
    <t>7th</t>
  </si>
  <si>
    <t>acm</t>
  </si>
  <si>
    <t>canary</t>
  </si>
  <si>
    <t>islands</t>
  </si>
  <si>
    <t>brownian</t>
  </si>
  <si>
    <t>æ</t>
  </si>
  <si>
    <t>ø</t>
  </si>
  <si>
    <t>iscc_x0019_</t>
  </si>
  <si>
    <t>tetrahedral</t>
  </si>
  <si>
    <t>close-packed</t>
  </si>
  <si>
    <t>ni_x0013_</t>
  </si>
  <si>
    <t>cr-mo</t>
  </si>
  <si>
    <t>unifield</t>
  </si>
  <si>
    <t>numbering</t>
  </si>
  <si>
    <t>19_x0013_</t>
  </si>
  <si>
    <t>46_x0013_</t>
  </si>
  <si>
    <t>mo4+</t>
  </si>
  <si>
    <t>molibdato</t>
  </si>
  <si>
    <t>lixadeiras</t>
  </si>
  <si>
    <t>rotativas</t>
  </si>
  <si>
    <t>back-scattered</t>
  </si>
  <si>
    <t>electrons</t>
  </si>
  <si>
    <t>f/cm</t>
  </si>
  <si>
    <t>110_x0013_</t>
  </si>
  <si>
    <t>96_x0013_</t>
  </si>
  <si>
    <t>mott_x0013_</t>
  </si>
  <si>
    <t>schottky</t>
  </si>
  <si>
    <t>gas-liquid</t>
  </si>
  <si>
    <t>separator</t>
  </si>
  <si>
    <t>tronco</t>
  </si>
  <si>
    <t>inpro</t>
  </si>
  <si>
    <t>gls_x0013_</t>
  </si>
  <si>
    <t>vl</t>
  </si>
  <si>
    <t>d5200</t>
  </si>
  <si>
    <t>5ø\ü5øbü</t>
  </si>
  <si>
    <t>5øvü5ø</t>
  </si>
  <si>
    <t>ü5ø\ü5øaüé5ø_ü5øzü5øvü5øpü5ønü</t>
  </si>
  <si>
    <t>5øqü5ø\ü</t>
  </si>
  <si>
    <t>5øtüá5ø</t>
  </si>
  <si>
    <t>ü5øbü5øoü5øvü5øqü5ønü</t>
  </si>
  <si>
    <t>5øqü5ønü5ø</t>
  </si>
  <si>
    <t>ü5øpü5øvü5ønü5øyü</t>
  </si>
  <si>
    <t>5øoü5ø\ü5øyü_x000E_</t>
  </si>
  <si>
    <t>à5ø</t>
  </si>
  <si>
    <t>comsol</t>
  </si>
  <si>
    <t>multiphysics</t>
  </si>
  <si>
    <t>streptomyces</t>
  </si>
  <si>
    <t>clavuligerus</t>
  </si>
  <si>
    <t>data</t>
  </si>
  <si>
    <t>moored</t>
  </si>
  <si>
    <t>array</t>
  </si>
  <si>
    <t>ocean</t>
  </si>
  <si>
    <t>observing</t>
  </si>
  <si>
    <t>d'études</t>
  </si>
  <si>
    <t>spatiales</t>
  </si>
  <si>
    <t>mar</t>
  </si>
  <si>
    <t>calmo</t>
  </si>
  <si>
    <t>4=</t>
  </si>
  <si>
    <t>haliade*</t>
  </si>
  <si>
    <t>150-6mw</t>
  </si>
  <si>
    <t>shanghai</t>
  </si>
  <si>
    <t>kentish</t>
  </si>
  <si>
    <t>flats/1</t>
  </si>
  <si>
    <t>dermochelys</t>
  </si>
  <si>
    <t>coriacea</t>
  </si>
  <si>
    <t>tatiana</t>
  </si>
  <si>
    <t>cintra</t>
  </si>
  <si>
    <t>borghi</t>
  </si>
  <si>
    <t>lepidochelys</t>
  </si>
  <si>
    <t>olivacea</t>
  </si>
  <si>
    <t>eretmochelys</t>
  </si>
  <si>
    <t>imbricata</t>
  </si>
  <si>
    <t>caretta</t>
  </si>
  <si>
    <t>sotalia</t>
  </si>
  <si>
    <t>puffinus</t>
  </si>
  <si>
    <t>conversar</t>
  </si>
  <si>
    <t>comigo</t>
  </si>
  <si>
    <t>encalham</t>
  </si>
  <si>
    <t>mais/</t>
  </si>
  <si>
    <t>regramentos</t>
  </si>
  <si>
    <t>proibitivos</t>
  </si>
  <si>
    <t>flexivelmente</t>
  </si>
  <si>
    <t>programáveis</t>
  </si>
  <si>
    <t>first-mover</t>
  </si>
  <si>
    <t>krugmam</t>
  </si>
  <si>
    <t>postula</t>
  </si>
  <si>
    <t>arquitetura</t>
  </si>
  <si>
    <t>financiarizadas</t>
  </si>
  <si>
    <t>negaram-se</t>
  </si>
  <si>
    <t>retardatário</t>
  </si>
  <si>
    <t>moedas</t>
  </si>
  <si>
    <t>subvalorizadas</t>
  </si>
  <si>
    <t>anteriomente</t>
  </si>
  <si>
    <t>mensionado</t>
  </si>
  <si>
    <t>tácitas</t>
  </si>
  <si>
    <t>preexistentes</t>
  </si>
  <si>
    <t>macroeconomia</t>
  </si>
  <si>
    <t>pós-keynesiana</t>
  </si>
  <si>
    <t>2002_x0013_</t>
  </si>
  <si>
    <t>2011_x0013_</t>
  </si>
  <si>
    <t>resultados</t>
  </si>
  <si>
    <t>negam</t>
  </si>
  <si>
    <t>jucelino</t>
  </si>
  <si>
    <t>kubitshek</t>
  </si>
  <si>
    <t>forging</t>
  </si>
  <si>
    <t>ahead</t>
  </si>
  <si>
    <t>especializarem</t>
  </si>
  <si>
    <t>naquilo</t>
  </si>
  <si>
    <t>superavitário</t>
  </si>
  <si>
    <t>alimentícias</t>
  </si>
  <si>
    <t>60_x0013_</t>
  </si>
  <si>
    <t>24_x0013_</t>
  </si>
  <si>
    <t>sainte_x0013_</t>
  </si>
  <si>
    <t>deville</t>
  </si>
  <si>
    <t>cast_x0013_</t>
  </si>
  <si>
    <t>able</t>
  </si>
  <si>
    <t>1940_x0013_</t>
  </si>
  <si>
    <t>2000_x0013_</t>
  </si>
  <si>
    <t>cao_x0013_</t>
  </si>
  <si>
    <t>al2o3_x0013_</t>
  </si>
  <si>
    <t>sio</t>
  </si>
  <si>
    <t>70_x0013_</t>
  </si>
  <si>
    <t>65_x0013_</t>
  </si>
  <si>
    <t>1972_x0013_</t>
  </si>
  <si>
    <t>54_x0013_</t>
  </si>
  <si>
    <t>al2o3</t>
  </si>
  <si>
    <t>40_x0013_</t>
  </si>
  <si>
    <t>mgo_x0013_</t>
  </si>
  <si>
    <t>p2o5</t>
  </si>
  <si>
    <t>3-e</t>
  </si>
  <si>
    <t>hpo</t>
  </si>
  <si>
    <t>tasc</t>
  </si>
  <si>
    <t>414/4</t>
  </si>
  <si>
    <t>840_x0013_</t>
  </si>
  <si>
    <t>250_x0013_</t>
  </si>
  <si>
    <t>compressivas</t>
  </si>
  <si>
    <t>755_x0013_</t>
  </si>
  <si>
    <t>790_x0013_</t>
  </si>
  <si>
    <t>640_x0013_</t>
  </si>
  <si>
    <t>480_x0013_</t>
  </si>
  <si>
    <t>783_x0013_</t>
  </si>
  <si>
    <t>94_x0013_</t>
  </si>
  <si>
    <t>_x0003_t</t>
  </si>
  <si>
    <t>~790</t>
  </si>
  <si>
    <t>300_x0013_</t>
  </si>
  <si>
    <t>600_x0013_</t>
  </si>
  <si>
    <t>prefixo</t>
  </si>
  <si>
    <t>poly</t>
  </si>
  <si>
    <t>alfinetes</t>
  </si>
  <si>
    <t>cirúrgicos</t>
  </si>
  <si>
    <t>inoculantes</t>
  </si>
  <si>
    <t>microbiologista</t>
  </si>
  <si>
    <t>maurice</t>
  </si>
  <si>
    <t>simbiontes</t>
  </si>
  <si>
    <t>hereditários</t>
  </si>
  <si>
    <t>desoxinucleotideo</t>
  </si>
  <si>
    <t>pha's</t>
  </si>
  <si>
    <t>crescidas</t>
  </si>
  <si>
    <t>ultrafreezer</t>
  </si>
  <si>
    <t>mdf</t>
  </si>
  <si>
    <t>wizard</t>
  </si>
  <si>
    <t>genomic</t>
  </si>
  <si>
    <t>desoxirribonucleotídeos</t>
  </si>
  <si>
    <t>5'-</t>
  </si>
  <si>
    <t>agagtttgatcmtggctcag</t>
  </si>
  <si>
    <t>-3'</t>
  </si>
  <si>
    <t>aaggaggtgwtccarcc</t>
  </si>
  <si>
    <t>laticínio</t>
  </si>
  <si>
    <t>bonura</t>
  </si>
  <si>
    <t>volatilizável</t>
  </si>
  <si>
    <t>ribossomo</t>
  </si>
  <si>
    <t>procariótico</t>
  </si>
  <si>
    <t>1-ácido</t>
  </si>
  <si>
    <t>heptanoico</t>
  </si>
  <si>
    <t>caprílico</t>
  </si>
  <si>
    <t>pelargônico</t>
  </si>
  <si>
    <t>azelaico</t>
  </si>
  <si>
    <t>8-ácido</t>
  </si>
  <si>
    <t>pentadecanoico</t>
  </si>
  <si>
    <t>11-ácido</t>
  </si>
  <si>
    <t>linolelaidico</t>
  </si>
  <si>
    <t>12ácido</t>
  </si>
  <si>
    <t>15ácido</t>
  </si>
  <si>
    <t>eicosanoico</t>
  </si>
  <si>
    <t>trans-vacênico</t>
  </si>
  <si>
    <t>glycerol</t>
  </si>
  <si>
    <t>facilitator</t>
  </si>
  <si>
    <t>garrido</t>
  </si>
  <si>
    <t>frenich</t>
  </si>
  <si>
    <t>crow</t>
  </si>
  <si>
    <t>inspetoras</t>
  </si>
  <si>
    <t>credenciadas</t>
  </si>
  <si>
    <t>ü5ønü</t>
  </si>
  <si>
    <t>5øpü5ø\ü5ø_ü5ø_ü5ørü5ø</t>
  </si>
  <si>
    <t>5ø9ü5øfü5ø\ü5øwü5ønü</t>
  </si>
  <si>
    <t>5øqü5ørü5ø</t>
  </si>
  <si>
    <t>5ø9üsoja</t>
  </si>
  <si>
    <t>descascada</t>
  </si>
  <si>
    <t>kw/m²/k</t>
  </si>
  <si>
    <t>ü5øaü5ø\ü</t>
  </si>
  <si>
    <t>5øsü5øvü5øeü5ø\ü</t>
  </si>
  <si>
    <t>5ørü5øvü5ø_ü5ø\ü</t>
  </si>
  <si>
    <t>5ønü5ø</t>
  </si>
  <si>
    <t>ü5øbü5ønü5øyü</t>
  </si>
  <si>
    <t>5øcü5ønü5ø_ü5øvüá5øcü5ørü5øyü</t>
  </si>
  <si>
    <t>lower</t>
  </si>
  <si>
    <t>di_s</t>
  </si>
  <si>
    <t>tribuição</t>
  </si>
  <si>
    <t>apresentap-se</t>
  </si>
  <si>
    <t>princi</t>
  </si>
  <si>
    <t>palmente</t>
  </si>
  <si>
    <t>subarbustos</t>
  </si>
  <si>
    <t>erectos</t>
  </si>
  <si>
    <t>ndentes</t>
  </si>
  <si>
    <t>arbustos</t>
  </si>
  <si>
    <t>ati</t>
  </si>
  <si>
    <t>vidades</t>
  </si>
  <si>
    <t>cardiotõnicas</t>
  </si>
  <si>
    <t>neru</t>
  </si>
  <si>
    <t>mosídeo</t>
  </si>
  <si>
    <t>oleander</t>
  </si>
  <si>
    <t>elu</t>
  </si>
  <si>
    <t>cidadas</t>
  </si>
  <si>
    <t>22-dieno</t>
  </si>
  <si>
    <t>lide</t>
  </si>
  <si>
    <t>í4</t>
  </si>
  <si>
    <t>6-dihidrõxi</t>
  </si>
  <si>
    <t>wev-ium</t>
  </si>
  <si>
    <t>odorum</t>
  </si>
  <si>
    <t>pregna</t>
  </si>
  <si>
    <t>nicos</t>
  </si>
  <si>
    <t>especie</t>
  </si>
  <si>
    <t>trachelospermum</t>
  </si>
  <si>
    <t>asiaticum</t>
  </si>
  <si>
    <t>nakai</t>
  </si>
  <si>
    <t>3-0-8-d-d'igitalo</t>
  </si>
  <si>
    <t>sil-36-17a</t>
  </si>
  <si>
    <t>20cx</t>
  </si>
  <si>
    <t>-trihidroxi-5cx</t>
  </si>
  <si>
    <t>rpregn-6</t>
  </si>
  <si>
    <t>tej\0</t>
  </si>
  <si>
    <t>strophantus</t>
  </si>
  <si>
    <t>divaricatus^^</t>
  </si>
  <si>
    <t>alcalóide</t>
  </si>
  <si>
    <t>indólico</t>
  </si>
  <si>
    <t>jasminiflora</t>
  </si>
  <si>
    <t>pitar</t>
  </si>
  <si>
    <t>kopsia</t>
  </si>
  <si>
    <t>21-hidróxipreg</t>
  </si>
  <si>
    <t>na-4</t>
  </si>
  <si>
    <t>teikagenina</t>
  </si>
  <si>
    <t>3'-o-acetilteikagenina-3-o-b-d-fu</t>
  </si>
  <si>
    <t>copiranosídeo</t>
  </si>
  <si>
    <t>teikagenina-3-0-b-d-fucopiranosil-20-0-b-d-ca</t>
  </si>
  <si>
    <t>narosídeo</t>
  </si>
  <si>
    <t>teikagenina-3-0-b-d-fucopiranosil-20-0-s-d-digji</t>
  </si>
  <si>
    <t>nopiranosil-</t>
  </si>
  <si>
    <t>labdano</t>
  </si>
  <si>
    <t>diterpeno</t>
  </si>
  <si>
    <t>19-dihidroxi-en</t>
  </si>
  <si>
    <t>tlabda-8</t>
  </si>
  <si>
    <t>13-dieno-t5-oico</t>
  </si>
  <si>
    <t>lactona</t>
  </si>
  <si>
    <t>melodinus</t>
  </si>
  <si>
    <t>monogynus</t>
  </si>
  <si>
    <t>taberbaemontana</t>
  </si>
  <si>
    <t>pachysiphon</t>
  </si>
  <si>
    <t>apre</t>
  </si>
  <si>
    <t>sentam</t>
  </si>
  <si>
    <t>kanéro</t>
  </si>
  <si>
    <t>sídeo</t>
  </si>
  <si>
    <t>cmr</t>
  </si>
  <si>
    <t>cc=c</t>
  </si>
  <si>
    <t>bombar</t>
  </si>
  <si>
    <t>deamento</t>
  </si>
  <si>
    <t>fragmen</t>
  </si>
  <si>
    <t>nânicos</t>
  </si>
  <si>
    <t>/_x0014_</t>
  </si>
  <si>
    <t>bisdesmosídicos</t>
  </si>
  <si>
    <t>pregnânicos</t>
  </si>
  <si>
    <t>_i</t>
  </si>
  <si>
    <t>oo</t>
  </si>
  <si>
    <t>r-~</t>
  </si>
  <si>
    <t>t^</t>
  </si>
  <si>
    <t>41_x0014_</t>
  </si>
  <si>
    <t>guns</t>
  </si>
  <si>
    <t>cetoandrostanos</t>
  </si>
  <si>
    <t>bothrops</t>
  </si>
  <si>
    <t>jararaca</t>
  </si>
  <si>
    <t>cjl</t>
  </si>
  <si>
    <t>ninas</t>
  </si>
  <si>
    <t>pe£</t>
  </si>
  <si>
    <t>tídeo</t>
  </si>
  <si>
    <t>farpiacologicamente</t>
  </si>
  <si>
    <t>anali</t>
  </si>
  <si>
    <t>***</t>
  </si>
  <si>
    <t>brád^</t>
  </si>
  <si>
    <t>cinina</t>
  </si>
  <si>
    <t>péptideo</t>
  </si>
  <si>
    <t>des-arg</t>
  </si>
  <si>
    <t>anta</t>
  </si>
  <si>
    <t>gonista</t>
  </si>
  <si>
    <t>des-</t>
  </si>
  <si>
    <t>fisiologicos</t>
  </si>
  <si>
    <t>importan­</t>
  </si>
  <si>
    <t>tes</t>
  </si>
  <si>
    <t>lesao</t>
  </si>
  <si>
    <t>tecidial</t>
  </si>
  <si>
    <t>tina</t>
  </si>
  <si>
    <t>fede</t>
  </si>
  <si>
    <t>ral</t>
  </si>
  <si>
    <t>gato^</t>
  </si>
  <si>
    <t>bexiga</t>
  </si>
  <si>
    <t>rata^</t>
  </si>
  <si>
    <t>poste</t>
  </si>
  <si>
    <t>riormente</t>
  </si>
  <si>
    <t>inibiram</t>
  </si>
  <si>
    <t>se^</t>
  </si>
  <si>
    <t>letivamente</t>
  </si>
  <si>
    <t>pota^</t>
  </si>
  <si>
    <t>trãtil</t>
  </si>
  <si>
    <t>pendente</t>
  </si>
  <si>
    <t>âcido</t>
  </si>
  <si>
    <t>araquidonico</t>
  </si>
  <si>
    <t>princí­</t>
  </si>
  <si>
    <t>pios</t>
  </si>
  <si>
    <t>blo</t>
  </si>
  <si>
    <t>quear</t>
  </si>
  <si>
    <t>substân</t>
  </si>
  <si>
    <t>60-67</t>
  </si>
  <si>
    <t>deo</t>
  </si>
  <si>
    <t>ufsc</t>
  </si>
  <si>
    <t>julgou</t>
  </si>
  <si>
    <t>habito</t>
  </si>
  <si>
    <t>subarbustivo</t>
  </si>
  <si>
    <t>dicotyledoneae</t>
  </si>
  <si>
    <t>sub-classe</t>
  </si>
  <si>
    <t>archychlamideae</t>
  </si>
  <si>
    <t>*sub-família</t>
  </si>
  <si>
    <t>apooynaceae</t>
  </si>
  <si>
    <t>eohitoideae</t>
  </si>
  <si>
    <t>ichnocarpeae</t>
  </si>
  <si>
    <t>sub-tribo</t>
  </si>
  <si>
    <t>mandevillinae</t>
  </si>
  <si>
    <t>lindl</t>
  </si>
  <si>
    <t>sub-gênero</t>
  </si>
  <si>
    <t>eumandevilla</t>
  </si>
  <si>
    <t>venenosa</t>
  </si>
  <si>
    <t>infa</t>
  </si>
  <si>
    <t>lível</t>
  </si>
  <si>
    <t>raizes</t>
  </si>
  <si>
    <t>tuberosas</t>
  </si>
  <si>
    <t>corola</t>
  </si>
  <si>
    <t>infundibuliforme</t>
  </si>
  <si>
    <t>mandeviiia</t>
  </si>
  <si>
    <t>niustris</t>
  </si>
  <si>
    <t>objetiyos</t>
  </si>
  <si>
    <t>logica</t>
  </si>
  <si>
    <t>e_s</t>
  </si>
  <si>
    <t>ri_</t>
  </si>
  <si>
    <t>zomas</t>
  </si>
  <si>
    <t>reposições</t>
  </si>
  <si>
    <t>ve</t>
  </si>
  <si>
    <t>getal</t>
  </si>
  <si>
    <t>exâus</t>
  </si>
  <si>
    <t>tiva</t>
  </si>
  <si>
    <t>eter</t>
  </si>
  <si>
    <t>mojs</t>
  </si>
  <si>
    <t>trou</t>
  </si>
  <si>
    <t>mate</t>
  </si>
  <si>
    <t>rial</t>
  </si>
  <si>
    <t>espec</t>
  </si>
  <si>
    <t>tro</t>
  </si>
  <si>
    <t>farmacolo</t>
  </si>
  <si>
    <t>gica</t>
  </si>
  <si>
    <t>diiso</t>
  </si>
  <si>
    <t>propílico</t>
  </si>
  <si>
    <t>al-co</t>
  </si>
  <si>
    <t>ol</t>
  </si>
  <si>
    <t>cloroformio</t>
  </si>
  <si>
    <t>fil_</t>
  </si>
  <si>
    <t>proce^</t>
  </si>
  <si>
    <t>sarnento</t>
  </si>
  <si>
    <t>di_</t>
  </si>
  <si>
    <t>clorometano</t>
  </si>
  <si>
    <t>fracionam</t>
  </si>
  <si>
    <t>empaco</t>
  </si>
  <si>
    <t>tada</t>
  </si>
  <si>
    <t>idên</t>
  </si>
  <si>
    <t>ticas</t>
  </si>
  <si>
    <t>po^</t>
  </si>
  <si>
    <t>terior</t>
  </si>
  <si>
    <t>inte</t>
  </si>
  <si>
    <t>resse</t>
  </si>
  <si>
    <t>concen</t>
  </si>
  <si>
    <t>tradas</t>
  </si>
  <si>
    <t>siste</t>
  </si>
  <si>
    <t>quisa</t>
  </si>
  <si>
    <t>realiz</t>
  </si>
  <si>
    <t>examinadas</t>
  </si>
  <si>
    <t>eín</t>
  </si>
  <si>
    <t>anizaldeido</t>
  </si>
  <si>
    <t>sulfurico</t>
  </si>
  <si>
    <t>su^</t>
  </si>
  <si>
    <t>determi</t>
  </si>
  <si>
    <t>nadas</t>
  </si>
  <si>
    <t>dúplo</t>
  </si>
  <si>
    <t>ür^</t>
  </si>
  <si>
    <t>plete</t>
  </si>
  <si>
    <t>finningan</t>
  </si>
  <si>
    <t>mod</t>
  </si>
  <si>
    <t>rmnh</t>
  </si>
  <si>
    <t>n^mero</t>
  </si>
  <si>
    <t>^e</t>
  </si>
  <si>
    <t>cm~</t>
  </si>
  <si>
    <t>car</t>
  </si>
  <si>
    <t>bono</t>
  </si>
  <si>
    <t>a6-3-betaco</t>
  </si>
  <si>
    <t>lestenol</t>
  </si>
  <si>
    <t>deslo­</t>
  </si>
  <si>
    <t>camentos</t>
  </si>
  <si>
    <t>valo</t>
  </si>
  <si>
    <t>men</t>
  </si>
  <si>
    <t>derados</t>
  </si>
  <si>
    <t>c-13</t>
  </si>
  <si>
    <t>c-10</t>
  </si>
  <si>
    <t>ja</t>
  </si>
  <si>
    <t>cionadas</t>
  </si>
  <si>
    <t>corre£</t>
  </si>
  <si>
    <t>ponder</t>
  </si>
  <si>
    <t>rela</t>
  </si>
  <si>
    <t>cionado</t>
  </si>
  <si>
    <t>co£</t>
  </si>
  <si>
    <t>rente</t>
  </si>
  <si>
    <t>gonismo</t>
  </si>
  <si>
    <t>s£</t>
  </si>
  <si>
    <t>obser</t>
  </si>
  <si>
    <t>vados</t>
  </si>
  <si>
    <t>il^</t>
  </si>
  <si>
    <t>lustvis</t>
  </si>
  <si>
    <t>afi</t>
  </si>
  <si>
    <t>nidades</t>
  </si>
  <si>
    <t>antagoni_</t>
  </si>
  <si>
    <t>zar</t>
  </si>
  <si>
    <t>vou-se</t>
  </si>
  <si>
    <t>inibi^</t>
  </si>
  <si>
    <t>toria</t>
  </si>
  <si>
    <t>de_s</t>
  </si>
  <si>
    <t>locamento</t>
  </si>
  <si>
    <t>d'os</t>
  </si>
  <si>
    <t>puri^</t>
  </si>
  <si>
    <t>ficados</t>
  </si>
  <si>
    <t>ressantes</t>
  </si>
  <si>
    <t>estru</t>
  </si>
  <si>
    <t>tura-determinada</t>
  </si>
  <si>
    <t>trometria</t>
  </si>
  <si>
    <t>resso</t>
  </si>
  <si>
    <t>jiância</t>
  </si>
  <si>
    <t>espectro£</t>
  </si>
  <si>
    <t>copia</t>
  </si>
  <si>
    <t>ui-álcool</t>
  </si>
  <si>
    <t>nor-pregnânico</t>
  </si>
  <si>
    <t>lisil-bradicinina</t>
  </si>
  <si>
    <t>no-útero</t>
  </si>
  <si>
    <t>compe</t>
  </si>
  <si>
    <t>titivo</t>
  </si>
  <si>
    <t>atra</t>
  </si>
  <si>
    <t>ves</t>
  </si>
  <si>
    <t>navegation</t>
  </si>
  <si>
    <t>omni</t>
  </si>
  <si>
    <t>tracs-c</t>
  </si>
  <si>
    <t>floyd</t>
  </si>
  <si>
    <t>dysktra</t>
  </si>
  <si>
    <t>azimute</t>
  </si>
  <si>
    <t>geodésico</t>
  </si>
  <si>
    <t>sx</t>
  </si>
  <si>
    <t>33mhz</t>
  </si>
  <si>
    <t>kmm</t>
  </si>
  <si>
    <t>permitindo-a</t>
  </si>
  <si>
    <t>diferenciar-se</t>
  </si>
  <si>
    <t>enxutas</t>
  </si>
  <si>
    <t>ocuparão</t>
  </si>
  <si>
    <t>edi</t>
  </si>
  <si>
    <t>vendedora</t>
  </si>
  <si>
    <t>ratearão</t>
  </si>
  <si>
    <t>glp-gás</t>
  </si>
  <si>
    <t>liqüefeito</t>
  </si>
  <si>
    <t>documentação</t>
  </si>
  <si>
    <t>indireta_x0019_</t>
  </si>
  <si>
    <t>acredite</t>
  </si>
  <si>
    <t>piamente</t>
  </si>
  <si>
    <t>fa</t>
  </si>
  <si>
    <t>vorável</t>
  </si>
  <si>
    <t>461/97de</t>
  </si>
  <si>
    <t>seletos</t>
  </si>
  <si>
    <t>'s</t>
  </si>
  <si>
    <t>tia</t>
  </si>
  <si>
    <t>juana</t>
  </si>
  <si>
    <t>jv</t>
  </si>
  <si>
    <t>vemo</t>
  </si>
  <si>
    <t>dipietro</t>
  </si>
  <si>
    <t>etalii</t>
  </si>
  <si>
    <t>/ij</t>
  </si>
  <si>
    <t>dtj</t>
  </si>
  <si>
    <t>dç_dl+dç_dti</t>
  </si>
  <si>
    <t>convectivo-difusívo</t>
  </si>
  <si>
    <t>étrico</t>
  </si>
  <si>
    <t>injetando</t>
  </si>
  <si>
    <t>1000kg/s</t>
  </si>
  <si>
    <t>egs</t>
  </si>
  <si>
    <t>80h</t>
  </si>
  <si>
    <t>fecham-se</t>
  </si>
  <si>
    <t>àéo</t>
  </si>
  <si>
    <t>autovalor</t>
  </si>
  <si>
    <t>vx</t>
  </si>
  <si>
    <t>evy</t>
  </si>
  <si>
    <t>volumosa</t>
  </si>
  <si>
    <t>cesta</t>
  </si>
  <si>
    <t>super-dimensionada</t>
  </si>
  <si>
    <t>elevam-se</t>
  </si>
  <si>
    <t>233mhz</t>
  </si>
  <si>
    <t>repousado</t>
  </si>
  <si>
    <t>atravessará</t>
  </si>
  <si>
    <t>crossing</t>
  </si>
  <si>
    <t>eilo</t>
  </si>
  <si>
    <t>edit</t>
  </si>
  <si>
    <t>líe</t>
  </si>
  <si>
    <t>ônango</t>
  </si>
  <si>
    <t>yoiulo</t>
  </si>
  <si>
    <t>''b</t>
  </si>
  <si>
    <t>yíntjów</t>
  </si>
  <si>
    <t>fcjtflp</t>
  </si>
  <si>
    <t>forçou-se</t>
  </si>
  <si>
    <t>yp</t>
  </si>
  <si>
    <t>éo</t>
  </si>
  <si>
    <t>zh1</t>
  </si>
  <si>
    <t>zo1</t>
  </si>
  <si>
    <t>zw2</t>
  </si>
  <si>
    <t>zo2</t>
  </si>
  <si>
    <t>generalized</t>
  </si>
  <si>
    <t>transpose-free</t>
  </si>
  <si>
    <t>quasi-minimal</t>
  </si>
  <si>
    <t>precisarem</t>
  </si>
  <si>
    <t>guardar</t>
  </si>
  <si>
    <t>compressed</t>
  </si>
  <si>
    <t>mocos</t>
  </si>
  <si>
    <t>não-zeros</t>
  </si>
  <si>
    <t>p/</t>
  </si>
  <si>
    <t>id5</t>
  </si>
  <si>
    <t>õpr</t>
  </si>
  <si>
    <t>non-aqueous</t>
  </si>
  <si>
    <t>phasé</t>
  </si>
  <si>
    <t>simulator</t>
  </si>
  <si>
    <t>documentation</t>
  </si>
  <si>
    <t>yalkow</t>
  </si>
  <si>
    <t>sky</t>
  </si>
  <si>
    <t>schemé</t>
  </si>
  <si>
    <t>schw</t>
  </si>
  <si>
    <t>arzenbach</t>
  </si>
  <si>
    <t>contômo</t>
  </si>
  <si>
    <t>qüe</t>
  </si>
  <si>
    <t>ponto-a-ponto</t>
  </si>
  <si>
    <t>gauss-seidel</t>
  </si>
  <si>
    <t>i^j</t>
  </si>
  <si>
    <t>assumam</t>
  </si>
  <si>
    <t>nikow</t>
  </si>
  <si>
    <t>edeho</t>
  </si>
  <si>
    <t>eft</t>
  </si>
  <si>
    <t>unix/</t>
  </si>
  <si>
    <t>x-windows</t>
  </si>
  <si>
    <t>2-relação</t>
  </si>
  <si>
    <t>pressão-temperatura-solubilidade</t>
  </si>
  <si>
    <t>visores</t>
  </si>
  <si>
    <t>graduados</t>
  </si>
  <si>
    <t>comprimem</t>
  </si>
  <si>
    <t>cantoneiras</t>
  </si>
  <si>
    <t>aparafusadas</t>
  </si>
  <si>
    <t>monofásicas</t>
  </si>
  <si>
    <t>tripolares</t>
  </si>
  <si>
    <t>diazed</t>
  </si>
  <si>
    <t>fdg</t>
  </si>
  <si>
    <t>gauges</t>
  </si>
  <si>
    <t>hottinger</t>
  </si>
  <si>
    <t>baldwin</t>
  </si>
  <si>
    <t>messtechnik</t>
  </si>
  <si>
    <t>amplificadores</t>
  </si>
  <si>
    <t>selecionáveis</t>
  </si>
  <si>
    <t>ttpar</t>
  </si>
  <si>
    <t>automarte</t>
  </si>
  <si>
    <t>am5500</t>
  </si>
  <si>
    <t>apresentava-se</t>
  </si>
  <si>
    <t>incoerente</t>
  </si>
  <si>
    <t>reaquecida</t>
  </si>
  <si>
    <t>intercriticamente</t>
  </si>
  <si>
    <t>subcriticamente</t>
  </si>
  <si>
    <t>epitaxial</t>
  </si>
  <si>
    <t>colunar</t>
  </si>
  <si>
    <t>cortadeira</t>
  </si>
  <si>
    <t>discoton</t>
  </si>
  <si>
    <t>zac_x0013_</t>
  </si>
  <si>
    <t>gg</t>
  </si>
  <si>
    <t>culturalista</t>
  </si>
  <si>
    <t>romântica</t>
  </si>
  <si>
    <t>culturalismo</t>
  </si>
  <si>
    <t>romântico</t>
  </si>
  <si>
    <t>epifânio</t>
  </si>
  <si>
    <t>dórea</t>
  </si>
  <si>
    <t>alexandrina</t>
  </si>
  <si>
    <t>expropriada</t>
  </si>
  <si>
    <t>terrorismo</t>
  </si>
  <si>
    <t>grotesco</t>
  </si>
  <si>
    <t>comarcas</t>
  </si>
  <si>
    <t>auríferas</t>
  </si>
  <si>
    <t>población</t>
  </si>
  <si>
    <t>aborigen</t>
  </si>
  <si>
    <t>indias</t>
  </si>
  <si>
    <t>orientales</t>
  </si>
  <si>
    <t>colonizar</t>
  </si>
  <si>
    <t>renunciar</t>
  </si>
  <si>
    <t>forçadamente</t>
  </si>
  <si>
    <t>aborígenes</t>
  </si>
  <si>
    <t>alcanzaba</t>
  </si>
  <si>
    <t>occidentales</t>
  </si>
  <si>
    <t>desamente</t>
  </si>
  <si>
    <t>poblados</t>
  </si>
  <si>
    <t>piere</t>
  </si>
  <si>
    <t>chaunu</t>
  </si>
  <si>
    <t>exploración</t>
  </si>
  <si>
    <t>áridas</t>
  </si>
  <si>
    <t>mesetas</t>
  </si>
  <si>
    <t>indios</t>
  </si>
  <si>
    <t>suministrados</t>
  </si>
  <si>
    <t>historiador</t>
  </si>
  <si>
    <t>mercantilista</t>
  </si>
  <si>
    <t>esbraseava-lhe</t>
  </si>
  <si>
    <t>rudemente</t>
  </si>
  <si>
    <t>barrêo</t>
  </si>
  <si>
    <t>contou-me</t>
  </si>
  <si>
    <t>maravilhas</t>
  </si>
  <si>
    <t>mui</t>
  </si>
  <si>
    <t>abastada</t>
  </si>
  <si>
    <t>maravilhosos</t>
  </si>
  <si>
    <t>pescados</t>
  </si>
  <si>
    <t>montanha</t>
  </si>
  <si>
    <t>achou-se</t>
  </si>
  <si>
    <t>tumba</t>
  </si>
  <si>
    <t>engolira</t>
  </si>
  <si>
    <t>sertanistas</t>
  </si>
  <si>
    <t>entontecidos</t>
  </si>
  <si>
    <t>lingua</t>
  </si>
  <si>
    <t>portugueza</t>
  </si>
  <si>
    <t>furada</t>
  </si>
  <si>
    <t>adjetivação</t>
  </si>
  <si>
    <t>sertaneja</t>
  </si>
  <si>
    <t>façanhas</t>
  </si>
  <si>
    <t>constituíam-se</t>
  </si>
  <si>
    <t>minérios/metais</t>
  </si>
  <si>
    <t>coaduna-se</t>
  </si>
  <si>
    <t>delegava</t>
  </si>
  <si>
    <t>ocultou</t>
  </si>
  <si>
    <t>veiu</t>
  </si>
  <si>
    <t>fallar</t>
  </si>
  <si>
    <t>communicando-me</t>
  </si>
  <si>
    <t>verbalmente</t>
  </si>
  <si>
    <t>fôra</t>
  </si>
  <si>
    <t>comido</t>
  </si>
  <si>
    <t>repercutiu</t>
  </si>
  <si>
    <t>cartográfico</t>
  </si>
  <si>
    <t>intacto</t>
  </si>
  <si>
    <t>onça</t>
  </si>
  <si>
    <t>pintada</t>
  </si>
  <si>
    <t>toponímia</t>
  </si>
  <si>
    <t>neerlandesa</t>
  </si>
  <si>
    <t>barléu</t>
  </si>
  <si>
    <t>anota</t>
  </si>
  <si>
    <t>expedicionários</t>
  </si>
  <si>
    <t>encorajavam</t>
  </si>
  <si>
    <t>viejos</t>
  </si>
  <si>
    <t>ídolos</t>
  </si>
  <si>
    <t>índio</t>
  </si>
  <si>
    <t>àreas</t>
  </si>
  <si>
    <t>pioneiras</t>
  </si>
  <si>
    <t>incutir</t>
  </si>
  <si>
    <t>mesquita</t>
  </si>
  <si>
    <t>pimentel</t>
  </si>
  <si>
    <t>1960/1970</t>
  </si>
  <si>
    <t>constituíram-se</t>
  </si>
  <si>
    <t>orlandini</t>
  </si>
  <si>
    <t>vassouras</t>
  </si>
  <si>
    <t>divina</t>
  </si>
  <si>
    <t>pastora</t>
  </si>
  <si>
    <t>legitimações</t>
  </si>
  <si>
    <t>político-jurídicas</t>
  </si>
  <si>
    <t>falseia</t>
  </si>
  <si>
    <t>engenho</t>
  </si>
  <si>
    <t>murta</t>
  </si>
  <si>
    <t>lameiro</t>
  </si>
  <si>
    <t>danado</t>
  </si>
  <si>
    <t>chamava</t>
  </si>
  <si>
    <t>marinete</t>
  </si>
  <si>
    <t>pegava</t>
  </si>
  <si>
    <t>topic</t>
  </si>
  <si>
    <t>exiguidade</t>
  </si>
  <si>
    <t>infraestrutural</t>
  </si>
  <si>
    <t>fafen-petrobrás</t>
  </si>
  <si>
    <t>rousseau</t>
  </si>
  <si>
    <t>reifica-se</t>
  </si>
  <si>
    <t>tecarmo</t>
  </si>
  <si>
    <t>resolvia-se</t>
  </si>
  <si>
    <t>tnajung</t>
  </si>
  <si>
    <t>mangkasa</t>
  </si>
  <si>
    <t>alguno</t>
  </si>
  <si>
    <t>muchos</t>
  </si>
  <si>
    <t>miles</t>
  </si>
  <si>
    <t>prevision</t>
  </si>
  <si>
    <t>confiable</t>
  </si>
  <si>
    <t>absurdas</t>
  </si>
  <si>
    <t>inimaginável</t>
  </si>
  <si>
    <t>arlete</t>
  </si>
  <si>
    <t>moyses</t>
  </si>
  <si>
    <t>armadilhadas</t>
  </si>
  <si>
    <t>tramadas</t>
  </si>
  <si>
    <t>bhp</t>
  </si>
  <si>
    <t>billiton</t>
  </si>
  <si>
    <t>golpista</t>
  </si>
  <si>
    <t>materializa</t>
  </si>
  <si>
    <t>rousercer</t>
  </si>
  <si>
    <t>resourcer</t>
  </si>
  <si>
    <t>ofertou</t>
  </si>
  <si>
    <t>húngaro</t>
  </si>
  <si>
    <t>arbítrio</t>
  </si>
  <si>
    <t>faixa-etária</t>
  </si>
  <si>
    <t>20-40</t>
  </si>
  <si>
    <t>fictio</t>
  </si>
  <si>
    <t>juris</t>
  </si>
  <si>
    <t>pestana</t>
  </si>
  <si>
    <t>pseudônimo</t>
  </si>
  <si>
    <t>pepetela</t>
  </si>
  <si>
    <t>lito</t>
  </si>
  <si>
    <t>imprimir</t>
  </si>
  <si>
    <t>pós-privatização</t>
  </si>
  <si>
    <t>instaura</t>
  </si>
  <si>
    <t>copérnico</t>
  </si>
  <si>
    <t>orbes</t>
  </si>
  <si>
    <t>celestes_x0019_</t>
  </si>
  <si>
    <t>kepler</t>
  </si>
  <si>
    <t>tycho</t>
  </si>
  <si>
    <t>brahe</t>
  </si>
  <si>
    <t>galileu</t>
  </si>
  <si>
    <t>galilei</t>
  </si>
  <si>
    <t>astrônomo</t>
  </si>
  <si>
    <t>romer</t>
  </si>
  <si>
    <t>einstein-de</t>
  </si>
  <si>
    <t>sitter</t>
  </si>
  <si>
    <t>hoyle</t>
  </si>
  <si>
    <t>penzias</t>
  </si>
  <si>
    <t>vera</t>
  </si>
  <si>
    <t>rubin</t>
  </si>
  <si>
    <t>wilkinson</t>
  </si>
  <si>
    <t>microwave</t>
  </si>
  <si>
    <t>lambda-cold</t>
  </si>
  <si>
    <t>dmr</t>
  </si>
  <si>
    <t>escaneou</t>
  </si>
  <si>
    <t>eddington</t>
  </si>
  <si>
    <t>1913+16</t>
  </si>
  <si>
    <t>hermann</t>
  </si>
  <si>
    <t>weyl</t>
  </si>
  <si>
    <t>quadrivelocidades</t>
  </si>
  <si>
    <t>comóveis</t>
  </si>
  <si>
    <t>5ønü_x0007__x0003_</t>
  </si>
  <si>
    <t>5ønüd</t>
  </si>
  <si>
    <t>paralaxe</t>
  </si>
  <si>
    <t>trigonométrica</t>
  </si>
  <si>
    <t>2df</t>
  </si>
  <si>
    <t>galaxy</t>
  </si>
  <si>
    <t>600-1000</t>
  </si>
  <si>
    <t>km/s</t>
  </si>
  <si>
    <t>10-3-10-2</t>
  </si>
  <si>
    <t>partículas/cm3</t>
  </si>
  <si>
    <t>abell</t>
  </si>
  <si>
    <t>sunyaev-zel_x0019_</t>
  </si>
  <si>
    <t>dovich</t>
  </si>
  <si>
    <t>1043-1045</t>
  </si>
  <si>
    <t>ergs/s</t>
  </si>
  <si>
    <t>havaí</t>
  </si>
  <si>
    <t>superposta</t>
  </si>
  <si>
    <t>5øaü5øpü5ø_ü</t>
  </si>
  <si>
    <t>rodolph</t>
  </si>
  <si>
    <t>clausius</t>
  </si>
  <si>
    <t>viralizado</t>
  </si>
  <si>
    <t>5ø_ü5øcü5øvü5ø_ü</t>
  </si>
  <si>
    <t>spherical</t>
  </si>
  <si>
    <t>overdensity</t>
  </si>
  <si>
    <t>anglo</t>
  </si>
  <si>
    <t>cerro</t>
  </si>
  <si>
    <t>tololo</t>
  </si>
  <si>
    <t>javalambre</t>
  </si>
  <si>
    <t>accelerating</t>
  </si>
  <si>
    <t>universe</t>
  </si>
  <si>
    <t>espectrograph</t>
  </si>
  <si>
    <t>fluvio</t>
  </si>
  <si>
    <t>deltaicos</t>
  </si>
  <si>
    <t>pe1_x0001_ra</t>
  </si>
  <si>
    <t>cava-frança</t>
  </si>
  <si>
    <t>panoche</t>
  </si>
  <si>
    <t>giant</t>
  </si>
  <si>
    <t>cava</t>
  </si>
  <si>
    <t>sub-basin</t>
  </si>
  <si>
    <t>deposit</t>
  </si>
  <si>
    <t>bina</t>
  </si>
  <si>
    <t>bawi</t>
  </si>
  <si>
    <t>anticline</t>
  </si>
  <si>
    <t>realizations</t>
  </si>
  <si>
    <t>basement</t>
  </si>
  <si>
    <t>rocks</t>
  </si>
  <si>
    <t>outcrop_x0010_</t>
  </si>
  <si>
    <t>rakopi</t>
  </si>
  <si>
    <t>mahakam</t>
  </si>
  <si>
    <t>margin</t>
  </si>
  <si>
    <t>pyrenees</t>
  </si>
  <si>
    <t>channels</t>
  </si>
  <si>
    <t>overbank</t>
  </si>
  <si>
    <t>deposits</t>
  </si>
  <si>
    <t>kuala</t>
  </si>
  <si>
    <t>lumpur</t>
  </si>
  <si>
    <t>karst</t>
  </si>
  <si>
    <t>guided</t>
  </si>
  <si>
    <t>unmanned</t>
  </si>
  <si>
    <t>aerial</t>
  </si>
  <si>
    <t>imagery</t>
  </si>
  <si>
    <t>blackhawk</t>
  </si>
  <si>
    <t>wasatch</t>
  </si>
  <si>
    <t>plateau</t>
  </si>
  <si>
    <t>camures</t>
  </si>
  <si>
    <t>methodology</t>
  </si>
  <si>
    <t>1_x0014_</t>
  </si>
  <si>
    <t>buda</t>
  </si>
  <si>
    <t>mts</t>
  </si>
  <si>
    <t>memoir</t>
  </si>
  <si>
    <t>541_x0013_</t>
  </si>
  <si>
    <t>calcareous</t>
  </si>
  <si>
    <t>basaltic</t>
  </si>
  <si>
    <t>dyke</t>
  </si>
  <si>
    <t>perthus</t>
  </si>
  <si>
    <t>pass</t>
  </si>
  <si>
    <t>75_x0013_</t>
  </si>
  <si>
    <t>complexes</t>
  </si>
  <si>
    <t>paleocene</t>
  </si>
  <si>
    <t>fram</t>
  </si>
  <si>
    <t>discovery</t>
  </si>
  <si>
    <t>semi-amalgamated</t>
  </si>
  <si>
    <t>bouma</t>
  </si>
  <si>
    <t>lithofacies</t>
  </si>
  <si>
    <t>monteith</t>
  </si>
  <si>
    <t>fluvial_x0013_</t>
  </si>
  <si>
    <t>presalt</t>
  </si>
  <si>
    <t>lacustrine</t>
  </si>
  <si>
    <t>carbonates</t>
  </si>
  <si>
    <t>fault</t>
  </si>
  <si>
    <t>triassic</t>
  </si>
  <si>
    <t>muschelkalk</t>
  </si>
  <si>
    <t>limestones</t>
  </si>
  <si>
    <t>graben</t>
  </si>
  <si>
    <t>terrigenous</t>
  </si>
  <si>
    <t>comparing</t>
  </si>
  <si>
    <t>convergent</t>
  </si>
  <si>
    <t>passive-margin</t>
  </si>
  <si>
    <t>confined</t>
  </si>
  <si>
    <t>turbidites</t>
  </si>
  <si>
    <t>2170-2195</t>
  </si>
  <si>
    <t>peel</t>
  </si>
  <si>
    <t>basin-floor</t>
  </si>
  <si>
    <t>lewisian</t>
  </si>
  <si>
    <t>distributive</t>
  </si>
  <si>
    <t>686_x0013_</t>
  </si>
  <si>
    <t>1950s_x0013_</t>
  </si>
  <si>
    <t>deep_x0010_</t>
  </si>
  <si>
    <t>spectral</t>
  </si>
  <si>
    <t>logging</t>
  </si>
  <si>
    <t>ormen</t>
  </si>
  <si>
    <t>lange</t>
  </si>
  <si>
    <t>kookfontein</t>
  </si>
  <si>
    <t>deltaic</t>
  </si>
  <si>
    <t>successions</t>
  </si>
  <si>
    <t>depocenter</t>
  </si>
  <si>
    <t>southwest</t>
  </si>
  <si>
    <t>fractured</t>
  </si>
  <si>
    <t>carbonate</t>
  </si>
  <si>
    <t>framework-eocene</t>
  </si>
  <si>
    <t>mesozoic-cenozoic</t>
  </si>
  <si>
    <t>orogenic</t>
  </si>
  <si>
    <t>cambro-ordovician</t>
  </si>
  <si>
    <t>attributes</t>
  </si>
  <si>
    <t>high_x0010_</t>
  </si>
  <si>
    <t>book</t>
  </si>
  <si>
    <t>cliffs</t>
  </si>
  <si>
    <t>panamint</t>
  </si>
  <si>
    <t>valley</t>
  </si>
  <si>
    <t>sand-detached</t>
  </si>
  <si>
    <t>channel-lobe</t>
  </si>
  <si>
    <t>transition</t>
  </si>
  <si>
    <t>exhumed</t>
  </si>
  <si>
    <t>collaboration</t>
  </si>
  <si>
    <t>corinth</t>
  </si>
  <si>
    <t>rift</t>
  </si>
  <si>
    <t>org/wp-content/uploads/2017/03/weresources</t>
  </si>
  <si>
    <t>wuestefeld</t>
  </si>
  <si>
    <t>german</t>
  </si>
  <si>
    <t>meneses</t>
  </si>
  <si>
    <t>hernandez1</t>
  </si>
  <si>
    <t>drilled</t>
  </si>
  <si>
    <t>continuity</t>
  </si>
  <si>
    <t>contrasts</t>
  </si>
  <si>
    <t>abyssal</t>
  </si>
  <si>
    <t>plain</t>
  </si>
  <si>
    <t>siliciclástico</t>
  </si>
  <si>
    <t>discordancia</t>
  </si>
  <si>
    <t>delgados</t>
  </si>
  <si>
    <t>centimétricos</t>
  </si>
  <si>
    <t>dobras</t>
  </si>
  <si>
    <t>convolutas</t>
  </si>
  <si>
    <t>intercalações</t>
  </si>
  <si>
    <t>decamétricas</t>
  </si>
  <si>
    <t>turbidíticos</t>
  </si>
  <si>
    <t>campanianos</t>
  </si>
  <si>
    <t>progeologia/ufs</t>
  </si>
  <si>
    <t>interactive</t>
  </si>
  <si>
    <t>petrophysics</t>
  </si>
  <si>
    <t>8800350n/</t>
  </si>
  <si>
    <t>707300e</t>
  </si>
  <si>
    <t>8800250n/</t>
  </si>
  <si>
    <t>707400e</t>
  </si>
  <si>
    <t>ghost</t>
  </si>
  <si>
    <t>wakita</t>
  </si>
  <si>
    <t>trend</t>
  </si>
  <si>
    <t>falhamento</t>
  </si>
  <si>
    <t>listrico</t>
  </si>
  <si>
    <t>penglai</t>
  </si>
  <si>
    <t>xingang</t>
  </si>
  <si>
    <t>despejou</t>
  </si>
  <si>
    <t>/co3</t>
  </si>
  <si>
    <t>nodipecten</t>
  </si>
  <si>
    <t>nodosus</t>
  </si>
  <si>
    <t>glândula</t>
  </si>
  <si>
    <t>digestiva</t>
  </si>
  <si>
    <t>itaporanga</t>
  </si>
  <si>
    <t>d'ajuda</t>
  </si>
  <si>
    <t>soniclean</t>
  </si>
  <si>
    <t>2ps</t>
  </si>
  <si>
    <t>quimis</t>
  </si>
  <si>
    <t>q341-25</t>
  </si>
  <si>
    <t>jaime</t>
  </si>
  <si>
    <t>umbelino</t>
  </si>
  <si>
    <t>farms</t>
  </si>
  <si>
    <t>416_x0013_</t>
  </si>
  <si>
    <t>432_x0013_</t>
  </si>
  <si>
    <t>725_x0013_</t>
  </si>
  <si>
    <t>224_x0013_</t>
  </si>
  <si>
    <t>mytella</t>
  </si>
  <si>
    <t>charruana</t>
  </si>
  <si>
    <t>programme</t>
  </si>
  <si>
    <t>cape</t>
  </si>
  <si>
    <t>peninsula</t>
  </si>
  <si>
    <t>1084_x0013_</t>
  </si>
  <si>
    <t>contaminant</t>
  </si>
  <si>
    <t>samarco</t>
  </si>
  <si>
    <t>mine</t>
  </si>
  <si>
    <t>concurrently</t>
  </si>
  <si>
    <t>monitored</t>
  </si>
  <si>
    <t>151_x0013_</t>
  </si>
  <si>
    <t>baselines</t>
  </si>
  <si>
    <t>1334_x0013_</t>
  </si>
  <si>
    <t>358_x0013_</t>
  </si>
  <si>
    <t>80_x0013_</t>
  </si>
  <si>
    <t>42_x0013_</t>
  </si>
  <si>
    <t>61_x0013_</t>
  </si>
  <si>
    <t>scallops</t>
  </si>
  <si>
    <t>mylilus</t>
  </si>
  <si>
    <t>edulis</t>
  </si>
  <si>
    <t>puget</t>
  </si>
  <si>
    <t>cytochemical</t>
  </si>
  <si>
    <t>measures</t>
  </si>
  <si>
    <t>249_x0013_</t>
  </si>
  <si>
    <t>br/recursoshidricos/wpcontent/uploads/2018/01/publicação</t>
  </si>
  <si>
    <t>_cbh_versão_final_com_capa</t>
  </si>
  <si>
    <t>4417_x0013_</t>
  </si>
  <si>
    <t>river-estuary</t>
  </si>
  <si>
    <t>787_x0013_</t>
  </si>
  <si>
    <t>223_x0013_</t>
  </si>
  <si>
    <t>34_x0013_</t>
  </si>
  <si>
    <t>piscinas</t>
  </si>
  <si>
    <t>olímpicas</t>
  </si>
  <si>
    <t>coliformes</t>
  </si>
  <si>
    <t>termotolerantes</t>
  </si>
  <si>
    <t>abreviações</t>
  </si>
  <si>
    <t>n_x0003_a</t>
  </si>
  <si>
    <t>trinidad</t>
  </si>
  <si>
    <t>tobago</t>
  </si>
  <si>
    <t>subrogado</t>
  </si>
  <si>
    <t>liziane</t>
  </si>
  <si>
    <t>marcella</t>
  </si>
  <si>
    <t>michelotti</t>
  </si>
  <si>
    <t>38_x0013_</t>
  </si>
  <si>
    <t>creeks</t>
  </si>
  <si>
    <t>1032_x0013_</t>
  </si>
  <si>
    <t>coliform</t>
  </si>
  <si>
    <t>counts</t>
  </si>
  <si>
    <t>157_x0013_</t>
  </si>
  <si>
    <t>necessarily</t>
  </si>
  <si>
    <t>submitted</t>
  </si>
  <si>
    <t>1465_x0013_</t>
  </si>
  <si>
    <t>5157_x0013_</t>
  </si>
  <si>
    <t>danielle</t>
  </si>
  <si>
    <t>gois</t>
  </si>
  <si>
    <t>biosynthetic</t>
  </si>
  <si>
    <t>357_x0013_</t>
  </si>
  <si>
    <t>1486_x0013_</t>
  </si>
  <si>
    <t>mundau_x0013_</t>
  </si>
  <si>
    <t>manguaba</t>
  </si>
  <si>
    <t>81_x0013_</t>
  </si>
  <si>
    <t>interscience</t>
  </si>
  <si>
    <t>polybrominated</t>
  </si>
  <si>
    <t>diphenyl</t>
  </si>
  <si>
    <t>ethers</t>
  </si>
  <si>
    <t>tandem</t>
  </si>
  <si>
    <t>saline</t>
  </si>
  <si>
    <t>groundwater</t>
  </si>
  <si>
    <t>seep</t>
  </si>
  <si>
    <t>lyophilized</t>
  </si>
  <si>
    <t>eggs</t>
  </si>
  <si>
    <t>chicken</t>
  </si>
  <si>
    <t>gallus</t>
  </si>
  <si>
    <t>domesticus</t>
  </si>
  <si>
    <t>591_x0013_</t>
  </si>
  <si>
    <t>hibridizado</t>
  </si>
  <si>
    <t>sp2</t>
  </si>
  <si>
    <t>clarias</t>
  </si>
  <si>
    <t>gariepinus</t>
  </si>
  <si>
    <t>auto-amostrador</t>
  </si>
  <si>
    <t>comb</t>
  </si>
  <si>
    <t>sbl_x0013_</t>
  </si>
  <si>
    <t>5ms</t>
  </si>
  <si>
    <t>identifying</t>
  </si>
  <si>
    <t>transgressive</t>
  </si>
  <si>
    <t>regressive</t>
  </si>
  <si>
    <t>reposition</t>
  </si>
  <si>
    <t>supercontinente</t>
  </si>
  <si>
    <t>gondwana</t>
  </si>
  <si>
    <t>mesozoicas</t>
  </si>
  <si>
    <t>penecontemporâneas</t>
  </si>
  <si>
    <t>progradantes</t>
  </si>
  <si>
    <t>nodosa</t>
  </si>
  <si>
    <t>lags</t>
  </si>
  <si>
    <t>conglomeráticos</t>
  </si>
  <si>
    <t>sotopostas</t>
  </si>
  <si>
    <t>retroespalhamento</t>
  </si>
  <si>
    <t>rutherford</t>
  </si>
  <si>
    <t>grazing</t>
  </si>
  <si>
    <t>espetro</t>
  </si>
  <si>
    <t>fotoeletrônico</t>
  </si>
  <si>
    <t>instrumented</t>
  </si>
  <si>
    <t>hardness</t>
  </si>
  <si>
    <t>5øü5øü</t>
  </si>
  <si>
    <t>hertzianas</t>
  </si>
  <si>
    <t>cônicas</t>
  </si>
  <si>
    <t>5øfß</t>
  </si>
  <si>
    <t>5øü5øîß</t>
  </si>
  <si>
    <t>5øöß</t>
  </si>
  <si>
    <t>5øhß5øîß</t>
  </si>
  <si>
    <t>5ø×ß</t>
  </si>
  <si>
    <t>5øü5øü</t>
  </si>
  <si>
    <t>conducting</t>
  </si>
  <si>
    <t>orion</t>
  </si>
  <si>
    <t>5-hv</t>
  </si>
  <si>
    <t>labx</t>
  </si>
  <si>
    <t>xrd-6000</t>
  </si>
  <si>
    <t>iht</t>
  </si>
  <si>
    <t>jcm</t>
  </si>
  <si>
    <t>5øtü/</t>
  </si>
  <si>
    <t>5øzü5øvü5ø</t>
  </si>
  <si>
    <t>ovo</t>
  </si>
  <si>
    <t>podre</t>
  </si>
  <si>
    <t>e=coeficiente</t>
  </si>
  <si>
    <t>deintensidade</t>
  </si>
  <si>
    <t>deemissão</t>
  </si>
  <si>
    <t>gee=emissões</t>
  </si>
  <si>
    <t>degee</t>
  </si>
  <si>
    <t>dosetor</t>
  </si>
  <si>
    <t>emdeterminado</t>
  </si>
  <si>
    <t>eli</t>
  </si>
  <si>
    <t>heckscher</t>
  </si>
  <si>
    <t>bertil</t>
  </si>
  <si>
    <t>ohlin</t>
  </si>
  <si>
    <t>dormência</t>
  </si>
  <si>
    <t>fenológica</t>
  </si>
  <si>
    <t>raju</t>
  </si>
  <si>
    <t>exocarpo</t>
  </si>
  <si>
    <t>desprende-se</t>
  </si>
  <si>
    <t>dorso</t>
  </si>
  <si>
    <t>convexo</t>
  </si>
  <si>
    <t>saponina</t>
  </si>
  <si>
    <t>espumídica</t>
  </si>
  <si>
    <t>multidiona</t>
  </si>
  <si>
    <t>curcusona</t>
  </si>
  <si>
    <t>2-hydroxi</t>
  </si>
  <si>
    <t>isojatrogrossidiona</t>
  </si>
  <si>
    <t>2-epi-hydroxi</t>
  </si>
  <si>
    <t>macrocíclico</t>
  </si>
  <si>
    <t>jatrophona</t>
  </si>
  <si>
    <t>jatrofolona</t>
  </si>
  <si>
    <t>ipomoea</t>
  </si>
  <si>
    <t>asarifolia</t>
  </si>
  <si>
    <t>kalanchoe</t>
  </si>
  <si>
    <t>senna</t>
  </si>
  <si>
    <t>alata</t>
  </si>
  <si>
    <t>betaína</t>
  </si>
  <si>
    <t>aldeído</t>
  </si>
  <si>
    <t>randon</t>
  </si>
  <si>
    <t>polymorphic</t>
  </si>
  <si>
    <t>caracteríscas</t>
  </si>
  <si>
    <t>agronômicas</t>
  </si>
  <si>
    <t>coptotermes</t>
  </si>
  <si>
    <t>vastator</t>
  </si>
  <si>
    <t>4th</t>
  </si>
  <si>
    <t>baeckea</t>
  </si>
  <si>
    <t>frutescens</t>
  </si>
  <si>
    <t>atta</t>
  </si>
  <si>
    <t>sexdens</t>
  </si>
  <si>
    <t>rubropilosa</t>
  </si>
  <si>
    <t>bridging</t>
  </si>
  <si>
    <t>genomics</t>
  </si>
  <si>
    <t>oleic</t>
  </si>
  <si>
    <t>locus</t>
  </si>
  <si>
    <t>intraspecific</t>
  </si>
  <si>
    <t>hybridization</t>
  </si>
  <si>
    <t>spring</t>
  </si>
  <si>
    <t>wheat</t>
  </si>
  <si>
    <t>20-23</t>
  </si>
  <si>
    <t>octuber</t>
  </si>
  <si>
    <t>polyalthia</t>
  </si>
  <si>
    <t>nigerian</t>
  </si>
  <si>
    <t>quartely</t>
  </si>
  <si>
    <t>acetylcholinesterase</t>
  </si>
  <si>
    <t>inhibition</t>
  </si>
  <si>
    <t>durum</t>
  </si>
  <si>
    <t>neglected</t>
  </si>
  <si>
    <t>crops</t>
  </si>
  <si>
    <t>shoot</t>
  </si>
  <si>
    <t>regeneration</t>
  </si>
  <si>
    <t>value-added</t>
  </si>
  <si>
    <t>coproducts</t>
  </si>
  <si>
    <t>napoleona</t>
  </si>
  <si>
    <t>vogelii</t>
  </si>
  <si>
    <t>colored</t>
  </si>
  <si>
    <t>psidium</t>
  </si>
  <si>
    <t>guajava</t>
  </si>
  <si>
    <t>andrographis</t>
  </si>
  <si>
    <t>paniculata</t>
  </si>
  <si>
    <t>insect</t>
  </si>
  <si>
    <t>pests</t>
  </si>
  <si>
    <t>hitting</t>
  </si>
  <si>
    <t>acca</t>
  </si>
  <si>
    <t>sellowiana</t>
  </si>
  <si>
    <t>pollination</t>
  </si>
  <si>
    <t>fruiting</t>
  </si>
  <si>
    <t>behaviour</t>
  </si>
  <si>
    <t>gewichtsanalytische</t>
  </si>
  <si>
    <t>half-sib</t>
  </si>
  <si>
    <t>families</t>
  </si>
  <si>
    <t>zea</t>
  </si>
  <si>
    <t>mays</t>
  </si>
  <si>
    <t>mokono</t>
  </si>
  <si>
    <t>districts</t>
  </si>
  <si>
    <t>sweet</t>
  </si>
  <si>
    <t>euphorbia</t>
  </si>
  <si>
    <t>lathyris</t>
  </si>
  <si>
    <t>plastid</t>
  </si>
  <si>
    <t>rbcl</t>
  </si>
  <si>
    <t>nontoxic</t>
  </si>
  <si>
    <t>meal</t>
  </si>
  <si>
    <t>sanitary</t>
  </si>
  <si>
    <t>surveillance</t>
  </si>
  <si>
    <t>great</t>
  </si>
  <si>
    <t>academic</t>
  </si>
  <si>
    <t>records</t>
  </si>
  <si>
    <t>joannesieae</t>
  </si>
  <si>
    <t>phakopsora</t>
  </si>
  <si>
    <t>pachyrhizi</t>
  </si>
  <si>
    <t>candida</t>
  </si>
  <si>
    <t>albicans</t>
  </si>
  <si>
    <t>pythium</t>
  </si>
  <si>
    <t>aphanidermatum</t>
  </si>
  <si>
    <t>lasiodiplodia</t>
  </si>
  <si>
    <t>theobromae</t>
  </si>
  <si>
    <t>curvularia</t>
  </si>
  <si>
    <t>lunata</t>
  </si>
  <si>
    <t>estádios</t>
  </si>
  <si>
    <t>larvais</t>
  </si>
  <si>
    <t>schinus</t>
  </si>
  <si>
    <t>terebinthifolius</t>
  </si>
  <si>
    <t>vigna</t>
  </si>
  <si>
    <t>unguiculata</t>
  </si>
  <si>
    <t>staphylococcus</t>
  </si>
  <si>
    <t>aureus</t>
  </si>
  <si>
    <t>s1434</t>
  </si>
  <si>
    <t>e216</t>
  </si>
  <si>
    <t>folklore</t>
  </si>
  <si>
    <t>cyclic</t>
  </si>
  <si>
    <t>peptide</t>
  </si>
  <si>
    <t>hedge</t>
  </si>
  <si>
    <t>plant-jatropha</t>
  </si>
  <si>
    <t>fungi</t>
  </si>
  <si>
    <t>moringa</t>
  </si>
  <si>
    <t>oleifera</t>
  </si>
  <si>
    <t>saprophytic</t>
  </si>
  <si>
    <t>rot</t>
  </si>
  <si>
    <t>onion</t>
  </si>
  <si>
    <t>bulbs</t>
  </si>
  <si>
    <t>musca</t>
  </si>
  <si>
    <t>domestica</t>
  </si>
  <si>
    <t>potentially</t>
  </si>
  <si>
    <t>drug-resistant</t>
  </si>
  <si>
    <t>hiv</t>
  </si>
  <si>
    <t>isolates</t>
  </si>
  <si>
    <t>diamond</t>
  </si>
  <si>
    <t>back</t>
  </si>
  <si>
    <t>moth</t>
  </si>
  <si>
    <t>helicoverpa</t>
  </si>
  <si>
    <t>armigera</t>
  </si>
  <si>
    <t>grain</t>
  </si>
  <si>
    <t>protectant</t>
  </si>
  <si>
    <t>weevil</t>
  </si>
  <si>
    <t>sitophilus</t>
  </si>
  <si>
    <t>zeamais</t>
  </si>
  <si>
    <t>ocimum</t>
  </si>
  <si>
    <t>americanum</t>
  </si>
  <si>
    <t>citrus</t>
  </si>
  <si>
    <t>limon</t>
  </si>
  <si>
    <t>lymphatic</t>
  </si>
  <si>
    <t>lipaphis</t>
  </si>
  <si>
    <t>erysimi</t>
  </si>
  <si>
    <t>rheum</t>
  </si>
  <si>
    <t>palmatum</t>
  </si>
  <si>
    <t>oncomelania</t>
  </si>
  <si>
    <t>raddi</t>
  </si>
  <si>
    <t>inhibit</t>
  </si>
  <si>
    <t>influenza</t>
  </si>
  <si>
    <t>virus</t>
  </si>
  <si>
    <t>spodoptera</t>
  </si>
  <si>
    <t>frugiperda</t>
  </si>
  <si>
    <t>intermediate</t>
  </si>
  <si>
    <t>snail</t>
  </si>
  <si>
    <t>hosts</t>
  </si>
  <si>
    <t>enterobacter</t>
  </si>
  <si>
    <t>aerogenes</t>
  </si>
  <si>
    <t>weeds</t>
  </si>
  <si>
    <t>borne</t>
  </si>
  <si>
    <t>diallel</t>
  </si>
  <si>
    <t>crosses</t>
  </si>
  <si>
    <t>pairs</t>
  </si>
  <si>
    <t>argissolo</t>
  </si>
  <si>
    <t>vermelho-amarelo</t>
  </si>
  <si>
    <t>termociclador</t>
  </si>
  <si>
    <t>tpersonal</t>
  </si>
  <si>
    <t>lch</t>
  </si>
  <si>
    <t>20x25</t>
  </si>
  <si>
    <t>population-especific</t>
  </si>
  <si>
    <t>scar</t>
  </si>
  <si>
    <t>plantation</t>
  </si>
  <si>
    <t>establishment</t>
  </si>
  <si>
    <t>tree</t>
  </si>
  <si>
    <t>pemilihan</t>
  </si>
  <si>
    <t>aksesi</t>
  </si>
  <si>
    <t>hasil</t>
  </si>
  <si>
    <t>tertinggi</t>
  </si>
  <si>
    <t>phaseolus</t>
  </si>
  <si>
    <t>lunatus</t>
  </si>
  <si>
    <t>pinhão_x0011_</t>
  </si>
  <si>
    <t>genome-wide</t>
  </si>
  <si>
    <t>homozygosity</t>
  </si>
  <si>
    <t>geographical</t>
  </si>
  <si>
    <t>micropropagated</t>
  </si>
  <si>
    <t>cassava</t>
  </si>
  <si>
    <t>manihot</t>
  </si>
  <si>
    <t>esculenta</t>
  </si>
  <si>
    <t>crantz</t>
  </si>
  <si>
    <t>harmonizados</t>
  </si>
  <si>
    <t>descriptors</t>
  </si>
  <si>
    <t>seasons</t>
  </si>
  <si>
    <t>varieties</t>
  </si>
  <si>
    <t>require</t>
  </si>
  <si>
    <t>obtain</t>
  </si>
  <si>
    <t>harmonized</t>
  </si>
  <si>
    <t>track</t>
  </si>
  <si>
    <t>analyzes</t>
  </si>
  <si>
    <t>broad</t>
  </si>
  <si>
    <t>sense</t>
  </si>
  <si>
    <t>abaxiais</t>
  </si>
  <si>
    <t>endosperma</t>
  </si>
  <si>
    <t>tenro</t>
  </si>
  <si>
    <t>cotilédones</t>
  </si>
  <si>
    <t>foliáceos</t>
  </si>
  <si>
    <t>embrionário</t>
  </si>
  <si>
    <t>pesando</t>
  </si>
  <si>
    <t>solo/areia</t>
  </si>
  <si>
    <t>hexano/diclorometano/metanol</t>
  </si>
  <si>
    <t>leco/agilent</t>
  </si>
  <si>
    <t>7890a</t>
  </si>
  <si>
    <t>n-c13</t>
  </si>
  <si>
    <t>evaporaram</t>
  </si>
  <si>
    <t>fraturam</t>
  </si>
  <si>
    <t>deslizam</t>
  </si>
  <si>
    <t>5ø_x0015_ß5ø_x000F_ß</t>
  </si>
  <si>
    <t>5ø_x0015_ß5øfüd</t>
  </si>
  <si>
    <t>5ø_x000E_ß2</t>
  </si>
  <si>
    <t>5øvü5øwü</t>
  </si>
  <si>
    <t>5ø_x0015_ß5øß5øcü</t>
  </si>
  <si>
    <t>5øxü2</t>
  </si>
  <si>
    <t>5øxü15øeü2</t>
  </si>
  <si>
    <t>hidropneumático</t>
  </si>
  <si>
    <t>semi-ativos</t>
  </si>
  <si>
    <t>24-26</t>
  </si>
  <si>
    <t>_x0016_</t>
  </si>
  <si>
    <t>monomérico</t>
  </si>
  <si>
    <t>resin+-y-+</t>
  </si>
  <si>
    <t>b-àð</t>
  </si>
  <si>
    <t>resin+-b-+</t>
  </si>
  <si>
    <t>caryocar</t>
  </si>
  <si>
    <t>brasiliense</t>
  </si>
  <si>
    <t>camb</t>
  </si>
  <si>
    <t>diretivas</t>
  </si>
  <si>
    <t>cbpi</t>
  </si>
  <si>
    <t>ponam50-042</t>
  </si>
  <si>
    <t>class-5000</t>
  </si>
  <si>
    <t>8+</t>
  </si>
  <si>
    <t>zeólita</t>
  </si>
  <si>
    <t>husy</t>
  </si>
  <si>
    <t>heteropoliácido</t>
  </si>
  <si>
    <t>h3pw12o40</t>
  </si>
  <si>
    <t>acertam</t>
  </si>
  <si>
    <t>411/2010</t>
  </si>
  <si>
    <t>aprova</t>
  </si>
  <si>
    <t>povoamentos</t>
  </si>
  <si>
    <t>marinheiro</t>
  </si>
  <si>
    <t>bêbado</t>
  </si>
  <si>
    <t>andando</t>
  </si>
  <si>
    <t>pricing</t>
  </si>
  <si>
    <t>faustmann</t>
  </si>
  <si>
    <t>rejeitou</t>
  </si>
  <si>
    <t>rangifer</t>
  </si>
  <si>
    <t>tarandus</t>
  </si>
  <si>
    <t>caribou</t>
  </si>
  <si>
    <t>projected</t>
  </si>
  <si>
    <t>successive</t>
  </si>
  <si>
    <t>/_x001A_</t>
  </si>
  <si>
    <t>entéricas</t>
  </si>
  <si>
    <t>patogênicas</t>
  </si>
  <si>
    <t>metenogênicas</t>
  </si>
  <si>
    <t>hidrogenotróficas</t>
  </si>
  <si>
    <t>meq</t>
  </si>
  <si>
    <t>caco/l</t>
  </si>
  <si>
    <t>enmeshment</t>
  </si>
  <si>
    <t>inductively</t>
  </si>
  <si>
    <t>-gtgctcccccgccaattcct-3_x0019_</t>
  </si>
  <si>
    <t>so43-no</t>
  </si>
  <si>
    <t>principia</t>
  </si>
  <si>
    <t>mathematica</t>
  </si>
  <si>
    <t>lightweight</t>
  </si>
  <si>
    <t>xxxvii</t>
  </si>
  <si>
    <t>ibero-latin</t>
  </si>
  <si>
    <t>modal</t>
  </si>
  <si>
    <t>5ø5ü_x0003__x0003_</t>
  </si>
  <si>
    <t>5ørü5øvü</t>
  </si>
  <si>
    <t>5øþþ5øcü05ø</t>
  </si>
  <si>
    <t>ß0</t>
  </si>
  <si>
    <t>5øü1</t>
  </si>
  <si>
    <t>5øü2</t>
  </si>
  <si>
    <t>5øü3</t>
  </si>
  <si>
    <t>5øü4</t>
  </si>
  <si>
    <t>5øü1</t>
  </si>
  <si>
    <t>5øü2</t>
  </si>
  <si>
    <t>5øü3</t>
  </si>
  <si>
    <t>5øü4</t>
  </si>
  <si>
    <t>5økü11</t>
  </si>
  <si>
    <t>5økü12</t>
  </si>
  <si>
    <t>5økü13</t>
  </si>
  <si>
    <t>5økü14</t>
  </si>
  <si>
    <t>5økü21</t>
  </si>
  <si>
    <t>5økü22</t>
  </si>
  <si>
    <t>5økü23</t>
  </si>
  <si>
    <t>5økü24</t>
  </si>
  <si>
    <t>5økü33</t>
  </si>
  <si>
    <t>5økü34</t>
  </si>
  <si>
    <t>5økü43</t>
  </si>
  <si>
    <t>5økü44</t>
  </si>
  <si>
    <t>5ø_x0006_ß5øü</t>
  </si>
  <si>
    <t>criterion</t>
  </si>
  <si>
    <t>edaq</t>
  </si>
  <si>
    <t>toolbox</t>
  </si>
  <si>
    <t>easymod</t>
  </si>
  <si>
    <t>transmission</t>
  </si>
  <si>
    <t>florence</t>
  </si>
  <si>
    <t>nightingale</t>
  </si>
  <si>
    <t>ontologias</t>
  </si>
  <si>
    <t>protégé</t>
  </si>
  <si>
    <t>conclamavam</t>
  </si>
  <si>
    <t>ensejar/não</t>
  </si>
  <si>
    <t>ensejar</t>
  </si>
  <si>
    <t>alma-ata</t>
  </si>
  <si>
    <t>salientou</t>
  </si>
  <si>
    <t>/distúrbios</t>
  </si>
  <si>
    <t>osteomusculares</t>
  </si>
  <si>
    <t>tutorial</t>
  </si>
  <si>
    <t>instrutivo</t>
  </si>
  <si>
    <t>auditivas</t>
  </si>
  <si>
    <t>incapacitantes</t>
  </si>
  <si>
    <t>morbimortalidade</t>
  </si>
  <si>
    <t>tendencial</t>
  </si>
  <si>
    <t>ni_x0001__x0003_veis</t>
  </si>
  <si>
    <t>presso_x0001__x0003_</t>
  </si>
  <si>
    <t>o_x0001__x0003_</t>
  </si>
  <si>
    <t>rga_x0003__x0003_os-alvo</t>
  </si>
  <si>
    <t>musculatura</t>
  </si>
  <si>
    <t>esquelética</t>
  </si>
  <si>
    <t>vacinas</t>
  </si>
  <si>
    <t>salvam</t>
  </si>
  <si>
    <t>lato</t>
  </si>
  <si>
    <t>mal-estar</t>
  </si>
  <si>
    <t>docente</t>
  </si>
  <si>
    <t>malignas</t>
  </si>
  <si>
    <t>subset</t>
  </si>
  <si>
    <t>wounds</t>
  </si>
  <si>
    <t>palliative</t>
  </si>
  <si>
    <t>nanda</t>
  </si>
  <si>
    <t>angústia</t>
  </si>
  <si>
    <t>espiritual</t>
  </si>
  <si>
    <t>br/uploads/imagensextra/legado/g/garcia_telma_ribeiro/cipe_</t>
  </si>
  <si>
    <t>2017/lib/amostra</t>
  </si>
  <si>
    <t>specialized</t>
  </si>
  <si>
    <t>br/revistas/cieh/trabalhos/trabalho_ev040_md4_sa4_</t>
  </si>
  <si>
    <t>id1526_27072015154608</t>
  </si>
  <si>
    <t>nurses_x0019_</t>
  </si>
  <si>
    <t>experience</t>
  </si>
  <si>
    <t>attitudes_x0014_</t>
  </si>
  <si>
    <t>participants_x0019_</t>
  </si>
  <si>
    <t>perception</t>
  </si>
  <si>
    <t>labels</t>
  </si>
  <si>
    <t>isolou</t>
  </si>
  <si>
    <t>glicosídias</t>
  </si>
  <si>
    <t>licose</t>
  </si>
  <si>
    <t>microemulsões</t>
  </si>
  <si>
    <t>etanol-acetato</t>
  </si>
  <si>
    <t>ika</t>
  </si>
  <si>
    <t>c2000</t>
  </si>
  <si>
    <t>k-nearest</t>
  </si>
  <si>
    <t>neighboor</t>
  </si>
  <si>
    <t>minivap</t>
  </si>
  <si>
    <t>vps</t>
  </si>
  <si>
    <t>normalab</t>
  </si>
  <si>
    <t>ndi</t>
  </si>
  <si>
    <t>azeotrópo</t>
  </si>
  <si>
    <t>paras</t>
  </si>
  <si>
    <t>miscanthus</t>
  </si>
  <si>
    <t>sinensis</t>
  </si>
  <si>
    <t>pectina/ácido</t>
  </si>
  <si>
    <t>péctico</t>
  </si>
  <si>
    <t>basidiomiceto</t>
  </si>
  <si>
    <t>leveduriforme</t>
  </si>
  <si>
    <t>geotrichum</t>
  </si>
  <si>
    <t>candidum</t>
  </si>
  <si>
    <t>penicillium</t>
  </si>
  <si>
    <t>hypocrea</t>
  </si>
  <si>
    <t>jecorina</t>
  </si>
  <si>
    <t>apodrecia</t>
  </si>
  <si>
    <t>tendas</t>
  </si>
  <si>
    <t>4-nitrophenyl</t>
  </si>
  <si>
    <t>²_x0003_-d-glicopiranosidio</t>
  </si>
  <si>
    <t>nº1</t>
  </si>
  <si>
    <t>rease</t>
  </si>
  <si>
    <t>bsp98l</t>
  </si>
  <si>
    <t>jeol-jsm</t>
  </si>
  <si>
    <t>7000f</t>
  </si>
  <si>
    <t>basidiomicetos</t>
  </si>
  <si>
    <t>decompositores</t>
  </si>
  <si>
    <t>al_x0010_</t>
  </si>
  <si>
    <t>ani</t>
  </si>
  <si>
    <t>magnaporthe</t>
  </si>
  <si>
    <t>grisea</t>
  </si>
  <si>
    <t>dissacarídeo</t>
  </si>
  <si>
    <t>soforose</t>
  </si>
  <si>
    <t>dilatações</t>
  </si>
  <si>
    <t>epistemológicas</t>
  </si>
  <si>
    <t>lifestyle</t>
  </si>
  <si>
    <t>arenas</t>
  </si>
  <si>
    <t>decisórias</t>
  </si>
  <si>
    <t>jobs</t>
  </si>
  <si>
    <t>game</t>
  </si>
  <si>
    <t>changer</t>
  </si>
  <si>
    <t>biofuels</t>
  </si>
  <si>
    <t>initiative</t>
  </si>
  <si>
    <t>rene</t>
  </si>
  <si>
    <t>dreyfus</t>
  </si>
  <si>
    <t>bajaj</t>
  </si>
  <si>
    <t>jindustan</t>
  </si>
  <si>
    <t>internationally</t>
  </si>
  <si>
    <t>partnership</t>
  </si>
  <si>
    <t>policy</t>
  </si>
  <si>
    <t>window</t>
  </si>
  <si>
    <t>non-market</t>
  </si>
  <si>
    <t>benefits</t>
  </si>
  <si>
    <t>greenfields</t>
  </si>
  <si>
    <t>expandiram</t>
  </si>
  <si>
    <t>declinam</t>
  </si>
  <si>
    <t>dramaticamente</t>
  </si>
  <si>
    <t>heterodoxas</t>
  </si>
  <si>
    <t>incentivaram</t>
  </si>
  <si>
    <t>peugeot</t>
  </si>
  <si>
    <t>avoid</t>
  </si>
  <si>
    <t>price</t>
  </si>
  <si>
    <t>volatility</t>
  </si>
  <si>
    <t>baldy</t>
  </si>
  <si>
    <t>feed-in</t>
  </si>
  <si>
    <t>tariffs</t>
  </si>
  <si>
    <t>percivall</t>
  </si>
  <si>
    <t>pott</t>
  </si>
  <si>
    <t>broken</t>
  </si>
  <si>
    <t>polymorpha</t>
  </si>
  <si>
    <t>coomassie</t>
  </si>
  <si>
    <t>357/cap</t>
  </si>
  <si>
    <t>ii-seção</t>
  </si>
  <si>
    <t>i/</t>
  </si>
  <si>
    <t>glass-microfibre</t>
  </si>
  <si>
    <t>discs</t>
  </si>
  <si>
    <t>mga</t>
  </si>
  <si>
    <t>47mm</t>
  </si>
  <si>
    <t>sartorius</t>
  </si>
  <si>
    <t>stedim</t>
  </si>
  <si>
    <t>biotech®</t>
  </si>
  <si>
    <t>strata-x</t>
  </si>
  <si>
    <t>200mg/3ml</t>
  </si>
  <si>
    <t>macherey</t>
  </si>
  <si>
    <t>nagel</t>
  </si>
  <si>
    <t>phosphate</t>
  </si>
  <si>
    <t>buffered</t>
  </si>
  <si>
    <t>proteolítica</t>
  </si>
  <si>
    <t>inespecífica</t>
  </si>
  <si>
    <t>vokplqdvirudpfrudgdvfrp</t>
  </si>
  <si>
    <t>_x0002_/ghvroxomrgh*ho5hg</t>
  </si>
  <si>
    <t>marcia</t>
  </si>
  <si>
    <t>bianchi1</t>
  </si>
  <si>
    <t>¹departamento</t>
  </si>
  <si>
    <t>imbalances</t>
  </si>
  <si>
    <t>naturaiv</t>
  </si>
  <si>
    <t>_x0015__x0002_-estradiol</t>
  </si>
  <si>
    <t>tireóide</t>
  </si>
  <si>
    <t>srvvxtuhp</t>
  </si>
  <si>
    <t>hvwuxwxud</t>
  </si>
  <si>
    <t>txtplfd</t>
  </si>
  <si>
    <t>vhphokdqwh</t>
  </si>
  <si>
    <t>sulqflsdo</t>
  </si>
  <si>
    <t>desreguladora</t>
  </si>
  <si>
    <t>adrenal</t>
  </si>
  <si>
    <t>pílulas</t>
  </si>
  <si>
    <t>contraceptivas</t>
  </si>
  <si>
    <t>abortos</t>
  </si>
  <si>
    <t>espontâneos</t>
  </si>
  <si>
    <t>irupd</t>
  </si>
  <si>
    <t>sru</t>
  </si>
  <si>
    <t>durpiwlfd</t>
  </si>
  <si>
    <t>xpd</t>
  </si>
  <si>
    <t>judqgh</t>
  </si>
  <si>
    <t>folículos</t>
  </si>
  <si>
    <t>ovarianos</t>
  </si>
  <si>
    <t>mullus</t>
  </si>
  <si>
    <t>barbatus</t>
  </si>
  <si>
    <t>ictalurus</t>
  </si>
  <si>
    <t>punctatus</t>
  </si>
  <si>
    <t>desordens</t>
  </si>
  <si>
    <t>reprodutivas</t>
  </si>
  <si>
    <t>testiculares</t>
  </si>
  <si>
    <t>sarotherodon</t>
  </si>
  <si>
    <t>melanotheron</t>
  </si>
  <si>
    <t>xiphias</t>
  </si>
  <si>
    <t>gladius</t>
  </si>
  <si>
    <t>garden</t>
  </si>
  <si>
    <t>poliovulares</t>
  </si>
  <si>
    <t>seminíferos</t>
  </si>
  <si>
    <t>pobremente</t>
  </si>
  <si>
    <t>sapos</t>
  </si>
  <si>
    <t>acris</t>
  </si>
  <si>
    <t>crepitans</t>
  </si>
  <si>
    <t>truta</t>
  </si>
  <si>
    <t>arco-íris</t>
  </si>
  <si>
    <t>ylwhorjhqlqd</t>
  </si>
  <si>
    <t>97*</t>
  </si>
  <si>
    <t>ohv</t>
  </si>
  <si>
    <t>revhuydudp</t>
  </si>
  <si>
    <t>txh</t>
  </si>
  <si>
    <t>srvlomr</t>
  </si>
  <si>
    <t>fundulus</t>
  </si>
  <si>
    <t>heteroclitus</t>
  </si>
  <si>
    <t>plasmídeo</t>
  </si>
  <si>
    <t>ere-_x0015__x0002_*ore-luc-svneo</t>
  </si>
  <si>
    <t>menzel</t>
  </si>
  <si>
    <t>bourguiba</t>
  </si>
  <si>
    <t>girardinichthys</t>
  </si>
  <si>
    <t>contraceptivos</t>
  </si>
  <si>
    <t>orais</t>
  </si>
  <si>
    <t>lqjhulgr</t>
  </si>
  <si>
    <t>hpsor</t>
  </si>
  <si>
    <t>vmr</t>
  </si>
  <si>
    <t>alquifenóis</t>
  </si>
  <si>
    <t>polietoxilatos</t>
  </si>
  <si>
    <t>sacharomyces</t>
  </si>
  <si>
    <t>cerevissae</t>
  </si>
  <si>
    <t>bioluminescente</t>
  </si>
  <si>
    <t>frqwhqgr</t>
  </si>
  <si>
    <t>di-etoxilatos</t>
  </si>
  <si>
    <t>constitutivamente</t>
  </si>
  <si>
    <t>oncorhynchus</t>
  </si>
  <si>
    <t>mykiss</t>
  </si>
  <si>
    <t>smallmouth</t>
  </si>
  <si>
    <t>bass</t>
  </si>
  <si>
    <t>recovered</t>
  </si>
  <si>
    <t>egg</t>
  </si>
  <si>
    <t>uterine</t>
  </si>
  <si>
    <t>leiomyoma</t>
  </si>
  <si>
    <t>halichoerus</t>
  </si>
  <si>
    <t>grypus</t>
  </si>
  <si>
    <t>experimentally-induced</t>
  </si>
  <si>
    <t>feminisation</t>
  </si>
  <si>
    <t>powdered</t>
  </si>
  <si>
    <t>alligator</t>
  </si>
  <si>
    <t>mississippiensis</t>
  </si>
  <si>
    <t>mediterranean</t>
  </si>
  <si>
    <t>swordfish</t>
  </si>
  <si>
    <t>rainbow</t>
  </si>
  <si>
    <t>process-affected</t>
  </si>
  <si>
    <t>lakes</t>
  </si>
  <si>
    <t>runoff</t>
  </si>
  <si>
    <t>land-applied</t>
  </si>
  <si>
    <t>biosolids</t>
  </si>
  <si>
    <t>pleuronectes</t>
  </si>
  <si>
    <t>yokohamae</t>
  </si>
  <si>
    <t>antiestrogenic</t>
  </si>
  <si>
    <t>actions</t>
  </si>
  <si>
    <t>roach</t>
  </si>
  <si>
    <t>japans_x0013_</t>
  </si>
  <si>
    <t>whithin</t>
  </si>
  <si>
    <t>adjacent</t>
  </si>
  <si>
    <t>amphipod</t>
  </si>
  <si>
    <t>gammarus</t>
  </si>
  <si>
    <t>incomplete</t>
  </si>
  <si>
    <t>vertically</t>
  </si>
  <si>
    <t>transmitted</t>
  </si>
  <si>
    <t>nosema</t>
  </si>
  <si>
    <t>granulosis</t>
  </si>
  <si>
    <t>medaka</t>
  </si>
  <si>
    <t>oryzias</t>
  </si>
  <si>
    <t>latipes</t>
  </si>
  <si>
    <t>polycarbonate</t>
  </si>
  <si>
    <t>cdbr</t>
  </si>
  <si>
    <t>sprague_x0013_</t>
  </si>
  <si>
    <t>matrices</t>
  </si>
  <si>
    <t>reveals</t>
  </si>
  <si>
    <t>diphenylalkanes</t>
  </si>
  <si>
    <t>h295r</t>
  </si>
  <si>
    <t>xenopus</t>
  </si>
  <si>
    <t>laevis</t>
  </si>
  <si>
    <t>tadpoles</t>
  </si>
  <si>
    <t>bizerta</t>
  </si>
  <si>
    <t>orphan</t>
  </si>
  <si>
    <t>receptors</t>
  </si>
  <si>
    <t>anthropocene</t>
  </si>
  <si>
    <t>syndromes</t>
  </si>
  <si>
    <t>paralichthys</t>
  </si>
  <si>
    <t>dentatus</t>
  </si>
  <si>
    <t>oestrogen</t>
  </si>
  <si>
    <t>agonist</t>
  </si>
  <si>
    <t>prolactin</t>
  </si>
  <si>
    <t>secretion</t>
  </si>
  <si>
    <t>availability</t>
  </si>
  <si>
    <t>farmed</t>
  </si>
  <si>
    <t>seafood</t>
  </si>
  <si>
    <t>cricket</t>
  </si>
  <si>
    <t>chronic</t>
  </si>
  <si>
    <t>ethinylestradiol</t>
  </si>
  <si>
    <t>polyethoxylates</t>
  </si>
  <si>
    <t>sperm</t>
  </si>
  <si>
    <t>xenobiotic</t>
  </si>
  <si>
    <t>metabolizing</t>
  </si>
  <si>
    <t>androgen</t>
  </si>
  <si>
    <t>mimics</t>
  </si>
  <si>
    <t>predominantly</t>
  </si>
  <si>
    <t>gov/scitech/swguidance/standards/criteria/aqlife/pollutants/nony</t>
  </si>
  <si>
    <t>lphenol/index</t>
  </si>
  <si>
    <t>purified</t>
  </si>
  <si>
    <t>stimulates</t>
  </si>
  <si>
    <t>immature</t>
  </si>
  <si>
    <t>hoshina¹</t>
  </si>
  <si>
    <t>encouraged</t>
  </si>
  <si>
    <t>registered</t>
  </si>
  <si>
    <t>plq</t>
  </si>
  <si>
    <t>hwdqro</t>
  </si>
  <si>
    <t>devroxwr</t>
  </si>
  <si>
    <t>frorudomr</t>
  </si>
  <si>
    <t>irl</t>
  </si>
  <si>
    <t>ihlwd</t>
  </si>
  <si>
    <t>frp</t>
  </si>
  <si>
    <t>_x0002_jp/gh</t>
  </si>
  <si>
    <t>flwrfdodvlqd</t>
  </si>
  <si>
    <t>shupdqhfhqgr</t>
  </si>
  <si>
    <t>qrv</t>
  </si>
  <si>
    <t>iudvfrvsru</t>
  </si>
  <si>
    <t>krudv</t>
  </si>
  <si>
    <t>'hfruulgr</t>
  </si>
  <si>
    <t>ruditapes</t>
  </si>
  <si>
    <t>philippinaraum</t>
  </si>
  <si>
    <t>aminofosfolipídio</t>
  </si>
  <si>
    <t>translocase</t>
  </si>
  <si>
    <t>sistema_x0013_</t>
  </si>
  <si>
    <t>citoplasmático</t>
  </si>
  <si>
    <t>excedendo</t>
  </si>
  <si>
    <t>agradecimentos</t>
  </si>
  <si>
    <t>agradeço</t>
  </si>
  <si>
    <t>earthworm</t>
  </si>
  <si>
    <t>cytoskeletal</t>
  </si>
  <si>
    <t>chages</t>
  </si>
  <si>
    <t>epilon-toxin</t>
  </si>
  <si>
    <t>spindle</t>
  </si>
  <si>
    <t>slippage</t>
  </si>
  <si>
    <t>micronucleate</t>
  </si>
  <si>
    <t>mononucleates</t>
  </si>
  <si>
    <t>mikroskopisch-chemischer</t>
  </si>
  <si>
    <t>nachweis</t>
  </si>
  <si>
    <t>einer</t>
  </si>
  <si>
    <t>nucleinsäure</t>
  </si>
  <si>
    <t>vom</t>
  </si>
  <si>
    <t>typus</t>
  </si>
  <si>
    <t>thymonucleinsäure</t>
  </si>
  <si>
    <t>darauf</t>
  </si>
  <si>
    <t>beruhende</t>
  </si>
  <si>
    <t>elektive</t>
  </si>
  <si>
    <t>farbung</t>
  </si>
  <si>
    <t>mikroskopischen</t>
  </si>
  <si>
    <t>präparaten</t>
  </si>
  <si>
    <t>avena</t>
  </si>
  <si>
    <t>sativa</t>
  </si>
  <si>
    <t>actin</t>
  </si>
  <si>
    <t>cytoskeleton</t>
  </si>
  <si>
    <t>reliably</t>
  </si>
  <si>
    <t>ultraestructural</t>
  </si>
  <si>
    <t>actividad</t>
  </si>
  <si>
    <t>biosintética</t>
  </si>
  <si>
    <t>nucleolar</t>
  </si>
  <si>
    <t>inducidas</t>
  </si>
  <si>
    <t>maleic</t>
  </si>
  <si>
    <t>hydrazide</t>
  </si>
  <si>
    <t>cuts</t>
  </si>
  <si>
    <t>micortubule</t>
  </si>
  <si>
    <t>cromátidas</t>
  </si>
  <si>
    <t>hermanas</t>
  </si>
  <si>
    <t>sodium</t>
  </si>
  <si>
    <t>azide</t>
  </si>
  <si>
    <t>ethyl</t>
  </si>
  <si>
    <t>methanesulfone</t>
  </si>
  <si>
    <t>transbilayer</t>
  </si>
  <si>
    <t>platelet</t>
  </si>
  <si>
    <t>membranes</t>
  </si>
  <si>
    <t>cyclosporin</t>
  </si>
  <si>
    <t>phagocyte</t>
  </si>
  <si>
    <t>high-density</t>
  </si>
  <si>
    <t>brines</t>
  </si>
  <si>
    <t>eukaryotic</t>
  </si>
  <si>
    <t>scramblase</t>
  </si>
  <si>
    <t>preto/sp-brasil</t>
  </si>
  <si>
    <t>micornucleated</t>
  </si>
  <si>
    <t>erytrocyte</t>
  </si>
  <si>
    <t>hoplias</t>
  </si>
  <si>
    <t>malabaricus</t>
  </si>
  <si>
    <t>phoxinus</t>
  </si>
  <si>
    <t>mollie</t>
  </si>
  <si>
    <t>poecilia</t>
  </si>
  <si>
    <t>latipinna</t>
  </si>
  <si>
    <t>pholis</t>
  </si>
  <si>
    <t>gunnellus</t>
  </si>
  <si>
    <t>crassotrea</t>
  </si>
  <si>
    <t>lineatus</t>
  </si>
  <si>
    <t>monografia</t>
  </si>
  <si>
    <t>nonespecific</t>
  </si>
  <si>
    <t>cytotoxic</t>
  </si>
  <si>
    <t>innate</t>
  </si>
  <si>
    <t>immunity</t>
  </si>
  <si>
    <t>circulating</t>
  </si>
  <si>
    <t>erythrocyte</t>
  </si>
  <si>
    <t>pseudopleuronectes</t>
  </si>
  <si>
    <t>americanus</t>
  </si>
  <si>
    <t>bone</t>
  </si>
  <si>
    <t>marrow</t>
  </si>
  <si>
    <t>privation</t>
  </si>
  <si>
    <t>sewater</t>
  </si>
  <si>
    <t>acclimation</t>
  </si>
  <si>
    <t>loricariichthys</t>
  </si>
  <si>
    <t>anus</t>
  </si>
  <si>
    <t>salmo</t>
  </si>
  <si>
    <t>trutta</t>
  </si>
  <si>
    <t>fario</t>
  </si>
  <si>
    <t>digestive</t>
  </si>
  <si>
    <t>gland</t>
  </si>
  <si>
    <t>strand</t>
  </si>
  <si>
    <t>breakage</t>
  </si>
  <si>
    <t>single-cell</t>
  </si>
  <si>
    <t>daphnia</t>
  </si>
  <si>
    <t>similis</t>
  </si>
  <si>
    <t>lisossomais</t>
  </si>
  <si>
    <t>digerem</t>
  </si>
  <si>
    <t>degenerativas</t>
  </si>
  <si>
    <t>progridem</t>
  </si>
  <si>
    <t>sprinkler</t>
  </si>
  <si>
    <t>irrigation</t>
  </si>
  <si>
    <t>microtubule</t>
  </si>
  <si>
    <t>honey</t>
  </si>
  <si>
    <t>bee</t>
  </si>
  <si>
    <t>apis</t>
  </si>
  <si>
    <t>mellifera</t>
  </si>
  <si>
    <t>fungicides</t>
  </si>
  <si>
    <t>cationic</t>
  </si>
  <si>
    <t>porphyrin</t>
  </si>
  <si>
    <t>filaments</t>
  </si>
  <si>
    <t>honeybee</t>
  </si>
  <si>
    <t>spermatozoa</t>
  </si>
  <si>
    <t>mycoplasma</t>
  </si>
  <si>
    <t>endonucleases</t>
  </si>
  <si>
    <t>fungicidas</t>
  </si>
  <si>
    <t>dithane</t>
  </si>
  <si>
    <t>m-45</t>
  </si>
  <si>
    <t>valutazione</t>
  </si>
  <si>
    <t>della</t>
  </si>
  <si>
    <t>carcinogenecita</t>
  </si>
  <si>
    <t>deghi</t>
  </si>
  <si>
    <t>idrocarburi</t>
  </si>
  <si>
    <t>cloruati</t>
  </si>
  <si>
    <t>usati</t>
  </si>
  <si>
    <t>fluorescein</t>
  </si>
  <si>
    <t>labeled</t>
  </si>
  <si>
    <t>annexin</t>
  </si>
  <si>
    <t>drenagens</t>
  </si>
  <si>
    <t>pluviais</t>
  </si>
  <si>
    <t>vicia</t>
  </si>
  <si>
    <t>faba</t>
  </si>
  <si>
    <t>marca®</t>
  </si>
  <si>
    <t>topseed</t>
  </si>
  <si>
    <t>fixador</t>
  </si>
  <si>
    <t>recém-preparado</t>
  </si>
  <si>
    <t>lauryl</t>
  </si>
  <si>
    <t>prochilodus</t>
  </si>
  <si>
    <t>fone</t>
  </si>
  <si>
    <t>ativarem</t>
  </si>
  <si>
    <t>promutágenos</t>
  </si>
  <si>
    <t>trifolium</t>
  </si>
  <si>
    <t>repens</t>
  </si>
  <si>
    <t>improved</t>
  </si>
  <si>
    <t>férard</t>
  </si>
  <si>
    <t>root-tips</t>
  </si>
  <si>
    <t>uncaria</t>
  </si>
  <si>
    <t>tomentosa</t>
  </si>
  <si>
    <t>hydrated</t>
  </si>
  <si>
    <t>microsomal</t>
  </si>
  <si>
    <t>fluorocromos</t>
  </si>
  <si>
    <t>base-específicos</t>
  </si>
  <si>
    <t>ténicas</t>
  </si>
  <si>
    <t>citogenéticas</t>
  </si>
  <si>
    <t>anemia</t>
  </si>
  <si>
    <t>hemolítica</t>
  </si>
  <si>
    <t>7_x0019_</t>
  </si>
  <si>
    <t>diacetato</t>
  </si>
  <si>
    <t>s_x0013_</t>
  </si>
  <si>
    <t>tyr_x0013_</t>
  </si>
  <si>
    <t>citosólicas</t>
  </si>
  <si>
    <t>gutationa</t>
  </si>
  <si>
    <t>s-tranferase</t>
  </si>
  <si>
    <t>8-hidroxi-2_x0019_</t>
  </si>
  <si>
    <t>diphenyltetrazolium</t>
  </si>
  <si>
    <t>bromide</t>
  </si>
  <si>
    <t>aldrin</t>
  </si>
  <si>
    <t>p_x0019_</t>
  </si>
  <si>
    <t>dicloroacético</t>
  </si>
  <si>
    <t>bio-inseticida</t>
  </si>
  <si>
    <t>spinosad</t>
  </si>
  <si>
    <t>7-diclorofluorescina</t>
  </si>
  <si>
    <t>v-cy3tm</t>
  </si>
  <si>
    <t>fluorométrica</t>
  </si>
  <si>
    <t>caspacetm</t>
  </si>
  <si>
    <t>flavonóides</t>
  </si>
  <si>
    <t>silimarina</t>
  </si>
  <si>
    <t>³_x0003_-glutamil</t>
  </si>
  <si>
    <t>transpeptidase</t>
  </si>
  <si>
    <t>disinfection</t>
  </si>
  <si>
    <t>by-product</t>
  </si>
  <si>
    <t>fibroblasto</t>
  </si>
  <si>
    <t>diplóide</t>
  </si>
  <si>
    <t>tk6</t>
  </si>
  <si>
    <t>linfoblastóides</t>
  </si>
  <si>
    <t>caspase-3</t>
  </si>
  <si>
    <t>citossólica</t>
  </si>
  <si>
    <t>linking</t>
  </si>
  <si>
    <t>dicentrarchus</t>
  </si>
  <si>
    <t>labrax</t>
  </si>
  <si>
    <t>p53</t>
  </si>
  <si>
    <t>lactate</t>
  </si>
  <si>
    <t>dehydrogenase</t>
  </si>
  <si>
    <t>leakage</t>
  </si>
  <si>
    <t>oncogenic</t>
  </si>
  <si>
    <t>transformation</t>
  </si>
  <si>
    <t>systemic</t>
  </si>
  <si>
    <t>flavonoids</t>
  </si>
  <si>
    <t>silymarin</t>
  </si>
  <si>
    <t>byproducts</t>
  </si>
  <si>
    <t>sporadic</t>
  </si>
  <si>
    <t>amyotrophic</t>
  </si>
  <si>
    <t>obstetrics</t>
  </si>
  <si>
    <t>manganese</t>
  </si>
  <si>
    <t>intoxication</t>
  </si>
  <si>
    <t>protective</t>
  </si>
  <si>
    <t>elevations</t>
  </si>
  <si>
    <t>cadmium-exposed</t>
  </si>
  <si>
    <t>mesangial</t>
  </si>
  <si>
    <t>signalling</t>
  </si>
  <si>
    <t>molecules</t>
  </si>
  <si>
    <t>overload</t>
  </si>
  <si>
    <t>translation</t>
  </si>
  <si>
    <t>errors</t>
  </si>
  <si>
    <t>paraquat</t>
  </si>
  <si>
    <t>glyphosate</t>
  </si>
  <si>
    <t>enzumes</t>
  </si>
  <si>
    <t>mycotoxins</t>
  </si>
  <si>
    <t>cytoprotection</t>
  </si>
  <si>
    <t>therapeutic</t>
  </si>
  <si>
    <t>modifications</t>
  </si>
  <si>
    <t>driving</t>
  </si>
  <si>
    <t>knee</t>
  </si>
  <si>
    <t>arthroplasty</t>
  </si>
  <si>
    <t>labile</t>
  </si>
  <si>
    <t>baicalin</t>
  </si>
  <si>
    <t>glutathione_x0013_</t>
  </si>
  <si>
    <t>molecule</t>
  </si>
  <si>
    <t>ultrafine</t>
  </si>
  <si>
    <t>carotid</t>
  </si>
  <si>
    <t>arteries</t>
  </si>
  <si>
    <t>heat-shock</t>
  </si>
  <si>
    <t>chaperones</t>
  </si>
  <si>
    <t>cvf</t>
  </si>
  <si>
    <t>ferric</t>
  </si>
  <si>
    <t>nitrilotriacetate</t>
  </si>
  <si>
    <t>commensurate</t>
  </si>
  <si>
    <t>hne-protein</t>
  </si>
  <si>
    <t>adducts</t>
  </si>
  <si>
    <t>tetrameric</t>
  </si>
  <si>
    <t>free-radical</t>
  </si>
  <si>
    <t>pyrene-induced</t>
  </si>
  <si>
    <t>elevation</t>
  </si>
  <si>
    <t>enhances</t>
  </si>
  <si>
    <t>detoxification</t>
  </si>
  <si>
    <t>csf</t>
  </si>
  <si>
    <t>pancreatic</t>
  </si>
  <si>
    <t>stress-regulated</t>
  </si>
  <si>
    <t>mitochondria-dependent</t>
  </si>
  <si>
    <t>endoplasmic</t>
  </si>
  <si>
    <t>reticulum</t>
  </si>
  <si>
    <t>stress-triggered</t>
  </si>
  <si>
    <t>mild</t>
  </si>
  <si>
    <t>goldfish</t>
  </si>
  <si>
    <t>manzano</t>
  </si>
  <si>
    <t>glutathione-related</t>
  </si>
  <si>
    <t>hexavalent</t>
  </si>
  <si>
    <t>perturbed</t>
  </si>
  <si>
    <t>neuronal</t>
  </si>
  <si>
    <t>degeneration</t>
  </si>
  <si>
    <t>rheumatoid</t>
  </si>
  <si>
    <t>arthritis</t>
  </si>
  <si>
    <t>materially</t>
  </si>
  <si>
    <t>reduce</t>
  </si>
  <si>
    <t>ameiurus</t>
  </si>
  <si>
    <t>nebulosus</t>
  </si>
  <si>
    <t>earliest</t>
  </si>
  <si>
    <t>event</t>
  </si>
  <si>
    <t>nutritional</t>
  </si>
  <si>
    <t>deficiencies</t>
  </si>
  <si>
    <t>rhamdia</t>
  </si>
  <si>
    <t>quelen</t>
  </si>
  <si>
    <t>bioaccumulative</t>
  </si>
  <si>
    <t>toxicant</t>
  </si>
  <si>
    <t>bio-insecticide</t>
  </si>
  <si>
    <t>keratinocytes</t>
  </si>
  <si>
    <t>thymidine</t>
  </si>
  <si>
    <t>kinase</t>
  </si>
  <si>
    <t>gene-mutation</t>
  </si>
  <si>
    <t>cadmium-induced</t>
  </si>
  <si>
    <t>malignant</t>
  </si>
  <si>
    <t>aberrant</t>
  </si>
  <si>
    <t>monomethylarsonic</t>
  </si>
  <si>
    <t>acid-induced</t>
  </si>
  <si>
    <t>cytolethality</t>
  </si>
  <si>
    <t>signals</t>
  </si>
  <si>
    <t>ochratoxin</t>
  </si>
  <si>
    <t>a-mediated</t>
  </si>
  <si>
    <t>non-mammalian</t>
  </si>
  <si>
    <t>members</t>
  </si>
  <si>
    <t>superfamily</t>
  </si>
  <si>
    <t>substantia</t>
  </si>
  <si>
    <t>nigral</t>
  </si>
  <si>
    <t>neurons</t>
  </si>
  <si>
    <t>adenosine</t>
  </si>
  <si>
    <t>lipoprotein</t>
  </si>
  <si>
    <t>pathological</t>
  </si>
  <si>
    <t>significance</t>
  </si>
  <si>
    <t>sideritis</t>
  </si>
  <si>
    <t>brevibracteata</t>
  </si>
  <si>
    <t>bovine</t>
  </si>
  <si>
    <t>kidney</t>
  </si>
  <si>
    <t>oxidativ</t>
  </si>
  <si>
    <t>carassius</t>
  </si>
  <si>
    <t>gibelio</t>
  </si>
  <si>
    <t>silicate</t>
  </si>
  <si>
    <t>dusts</t>
  </si>
  <si>
    <t>microplate</t>
  </si>
  <si>
    <t>reader</t>
  </si>
  <si>
    <t>critically</t>
  </si>
  <si>
    <t>microsomes</t>
  </si>
  <si>
    <t>sudan</t>
  </si>
  <si>
    <t>iv-induced</t>
  </si>
  <si>
    <t>potassium</t>
  </si>
  <si>
    <t>bromate-induced</t>
  </si>
  <si>
    <t>bioindicator</t>
  </si>
  <si>
    <t>2-etil</t>
  </si>
  <si>
    <t>hexanol</t>
  </si>
  <si>
    <t>perfusão</t>
  </si>
  <si>
    <t>sangüínea</t>
  </si>
  <si>
    <t>aplástica</t>
  </si>
  <si>
    <t>van't</t>
  </si>
  <si>
    <t>hof</t>
  </si>
  <si>
    <t>mg/m3de</t>
  </si>
  <si>
    <t>8-hidroxi-2'-deoxiguanosina</t>
  </si>
  <si>
    <t>creatina</t>
  </si>
  <si>
    <t>urinária</t>
  </si>
  <si>
    <t>camundongo</t>
  </si>
  <si>
    <t>l5179y</t>
  </si>
  <si>
    <t>magna</t>
  </si>
  <si>
    <t>bushra</t>
  </si>
  <si>
    <t>ateeq</t>
  </si>
  <si>
    <t>swewdish</t>
  </si>
  <si>
    <t>academy</t>
  </si>
  <si>
    <t>rattus</t>
  </si>
  <si>
    <t>novergicus</t>
  </si>
  <si>
    <t>aflatoxina</t>
  </si>
  <si>
    <t>b1</t>
  </si>
  <si>
    <t>blazei</t>
  </si>
  <si>
    <t>alcalóides</t>
  </si>
  <si>
    <t>harman</t>
  </si>
  <si>
    <t>thais</t>
  </si>
  <si>
    <t>sílvia</t>
  </si>
  <si>
    <t>tamie</t>
  </si>
  <si>
    <t>fernandes1</t>
  </si>
  <si>
    <t>gradients</t>
  </si>
  <si>
    <t>tar</t>
  </si>
  <si>
    <t>meic</t>
  </si>
  <si>
    <t>grolier</t>
  </si>
  <si>
    <t>toluene-exposed</t>
  </si>
  <si>
    <t>rotogravure</t>
  </si>
  <si>
    <t>printing</t>
  </si>
  <si>
    <t>sister</t>
  </si>
  <si>
    <t>chromatid</t>
  </si>
  <si>
    <t>exchanges</t>
  </si>
  <si>
    <t>petroleum-contaminated</t>
  </si>
  <si>
    <t>aquifers</t>
  </si>
  <si>
    <t>receives</t>
  </si>
  <si>
    <t>nih</t>
  </si>
  <si>
    <t>silk</t>
  </si>
  <si>
    <t>materials/technical</t>
  </si>
  <si>
    <t>matsumoto2</t>
  </si>
  <si>
    <t>lac1</t>
  </si>
  <si>
    <t>low-level</t>
  </si>
  <si>
    <t>exhaust</t>
  </si>
  <si>
    <t>cell_x0013_</t>
  </si>
  <si>
    <t>primary</t>
  </si>
  <si>
    <t>deletion</t>
  </si>
  <si>
    <t>mutations</t>
  </si>
  <si>
    <t>btex-contaminated</t>
  </si>
  <si>
    <t>levy2</t>
  </si>
  <si>
    <t>6x106</t>
  </si>
  <si>
    <t>ufc/ml</t>
  </si>
  <si>
    <t>bacteriológica</t>
  </si>
  <si>
    <t>oxoid</t>
  </si>
  <si>
    <t>lp037</t>
  </si>
  <si>
    <t>mann</t>
  </si>
  <si>
    <t>whitney</t>
  </si>
  <si>
    <t>acinetobacter</t>
  </si>
  <si>
    <t>lwoffi</t>
  </si>
  <si>
    <t>bacilo</t>
  </si>
  <si>
    <t>gram</t>
  </si>
  <si>
    <t>bgnf</t>
  </si>
  <si>
    <t>turvaram</t>
  </si>
  <si>
    <t>5p6</t>
  </si>
  <si>
    <t>blindada</t>
  </si>
  <si>
    <t>imperfeitamente</t>
  </si>
  <si>
    <t>céricos</t>
  </si>
  <si>
    <t>icb</t>
  </si>
  <si>
    <t>ieq</t>
  </si>
  <si>
    <t>myxococcus</t>
  </si>
  <si>
    <t>xanthus</t>
  </si>
  <si>
    <t>monoraphidium</t>
  </si>
  <si>
    <t>ankistrodesmus</t>
  </si>
  <si>
    <t>gracilis</t>
  </si>
  <si>
    <t>densus</t>
  </si>
  <si>
    <t>chlorella</t>
  </si>
  <si>
    <t>minutíssima</t>
  </si>
  <si>
    <t>ralstonia</t>
  </si>
  <si>
    <t>metallidurans</t>
  </si>
  <si>
    <t>ch34</t>
  </si>
  <si>
    <t>acaligenes</t>
  </si>
  <si>
    <t>eutrophus</t>
  </si>
  <si>
    <t>mycobacterium</t>
  </si>
  <si>
    <t>smegmatis</t>
  </si>
  <si>
    <t>rhizopus</t>
  </si>
  <si>
    <t>etiene</t>
  </si>
  <si>
    <t>titulações</t>
  </si>
  <si>
    <t>complexométricas</t>
  </si>
  <si>
    <t>pharmacia</t>
  </si>
  <si>
    <t>biotech</t>
  </si>
  <si>
    <t>fitonutrientes</t>
  </si>
  <si>
    <t>tetra</t>
  </si>
  <si>
    <t>ap_x0003_</t>
  </si>
  <si>
    <t>sacg_x0003_</t>
  </si>
  <si>
    <t>desodorizados</t>
  </si>
  <si>
    <t>desencadearam</t>
  </si>
  <si>
    <t>desidratante</t>
  </si>
  <si>
    <t>preveniu</t>
  </si>
  <si>
    <t>ocuparem</t>
  </si>
  <si>
    <t>subniveis</t>
  </si>
  <si>
    <t>multipletos</t>
  </si>
  <si>
    <t>2s+1lj</t>
  </si>
  <si>
    <t>jmin</t>
  </si>
  <si>
    <t>=|lmax-smax|</t>
  </si>
  <si>
    <t>+1l=</t>
  </si>
  <si>
    <t>4l</t>
  </si>
  <si>
    <t>chandrasekhara</t>
  </si>
  <si>
    <t>vankata</t>
  </si>
  <si>
    <t>h½_x0003_cb</t>
  </si>
  <si>
    <t>excita</t>
  </si>
  <si>
    <t>triangulo</t>
  </si>
  <si>
    <t>eqüilátero</t>
  </si>
  <si>
    <t>ecibra</t>
  </si>
  <si>
    <t>28-30</t>
  </si>
  <si>
    <t>apd</t>
  </si>
  <si>
    <t>cryogenics</t>
  </si>
  <si>
    <t>fotomultiplicador</t>
  </si>
  <si>
    <t>r446</t>
  </si>
  <si>
    <t>locally</t>
  </si>
  <si>
    <t>swante</t>
  </si>
  <si>
    <t>difundiram</t>
  </si>
  <si>
    <t>studentized</t>
  </si>
  <si>
    <t>residuals</t>
  </si>
  <si>
    <t>'detection</t>
  </si>
  <si>
    <t>limits'</t>
  </si>
  <si>
    <t>óptico-acústico</t>
  </si>
  <si>
    <t>sintonizável</t>
  </si>
  <si>
    <t>near-infrared</t>
  </si>
  <si>
    <t>isoe</t>
  </si>
  <si>
    <t>ciclo-alcanos</t>
  </si>
  <si>
    <t>ealing</t>
  </si>
  <si>
    <t>electro</t>
  </si>
  <si>
    <t>optics</t>
  </si>
  <si>
    <t>ìø</t>
  </si>
  <si>
    <t>íø</t>
  </si>
  <si>
    <t>boris</t>
  </si>
  <si>
    <t>l´vov</t>
  </si>
  <si>
    <t>pe-aa</t>
  </si>
  <si>
    <t>winlab</t>
  </si>
  <si>
    <t>jsm-6360</t>
  </si>
  <si>
    <t>lv</t>
  </si>
  <si>
    <t>ismatec</t>
  </si>
  <si>
    <t>ipc-12</t>
  </si>
  <si>
    <t>ã_x0003_branco/s1</t>
  </si>
  <si>
    <t>lq=</t>
  </si>
  <si>
    <t>10xã_x0003_branco/s1</t>
  </si>
  <si>
    <t>atropa</t>
  </si>
  <si>
    <t>belladona</t>
  </si>
  <si>
    <t>honneywell</t>
  </si>
  <si>
    <t>íon_x0013_</t>
  </si>
  <si>
    <t>dipolo</t>
  </si>
  <si>
    <t>comité</t>
  </si>
  <si>
    <t>européen</t>
  </si>
  <si>
    <t>aviation</t>
  </si>
  <si>
    <t>2nas2o3</t>
  </si>
  <si>
    <t>àð</t>
  </si>
  <si>
    <t>na2s2o6</t>
  </si>
  <si>
    <t>potenciométrico</t>
  </si>
  <si>
    <t>d664</t>
  </si>
  <si>
    <t>charged</t>
  </si>
  <si>
    <t>haake</t>
  </si>
  <si>
    <t>potentiometric</t>
  </si>
  <si>
    <t>titration</t>
  </si>
  <si>
    <t>esc</t>
  </si>
  <si>
    <t>olhidos</t>
  </si>
  <si>
    <t>tacada</t>
  </si>
  <si>
    <t>metilado</t>
  </si>
  <si>
    <t>ðe</t>
  </si>
  <si>
    <t>ðgð</t>
  </si>
  <si>
    <t>ðao</t>
  </si>
  <si>
    <t>cho+</t>
  </si>
  <si>
    <t>pétróleo</t>
  </si>
  <si>
    <t>diluida</t>
  </si>
  <si>
    <t>folded</t>
  </si>
  <si>
    <t>olea</t>
  </si>
  <si>
    <t>europaea</t>
  </si>
  <si>
    <t>existissem</t>
  </si>
  <si>
    <t>mg/100</t>
  </si>
  <si>
    <t>vitis</t>
  </si>
  <si>
    <t>vinifera</t>
  </si>
  <si>
    <t>avellana</t>
  </si>
  <si>
    <t>sesamum</t>
  </si>
  <si>
    <t>indicum</t>
  </si>
  <si>
    <t>linum</t>
  </si>
  <si>
    <t>usitatissimum</t>
  </si>
  <si>
    <t>mauritia</t>
  </si>
  <si>
    <t>flexuosa</t>
  </si>
  <si>
    <t>aubl</t>
  </si>
  <si>
    <t>procera</t>
  </si>
  <si>
    <t>anti-reumático</t>
  </si>
  <si>
    <t>antiinflamatório</t>
  </si>
  <si>
    <t>euterpe</t>
  </si>
  <si>
    <t>oleracea</t>
  </si>
  <si>
    <t>bertholletia</t>
  </si>
  <si>
    <t>evaporative</t>
  </si>
  <si>
    <t>light-scattering</t>
  </si>
  <si>
    <t>linun</t>
  </si>
  <si>
    <t>usititatissimum</t>
  </si>
  <si>
    <t>47885-u</t>
  </si>
  <si>
    <t>ooo+</t>
  </si>
  <si>
    <t>ooh+na</t>
  </si>
  <si>
    <t>2ooh+na</t>
  </si>
  <si>
    <t>3ooh+na</t>
  </si>
  <si>
    <t>high-performance</t>
  </si>
  <si>
    <t>triterpanos</t>
  </si>
  <si>
    <t>pentacíclicos</t>
  </si>
  <si>
    <t>ciclohexanos</t>
  </si>
  <si>
    <t>c6-c20</t>
  </si>
  <si>
    <t>bacteriohopano</t>
  </si>
  <si>
    <t>tetrol</t>
  </si>
  <si>
    <t>kendrik</t>
  </si>
  <si>
    <t>defect</t>
  </si>
  <si>
    <t>dbe=</t>
  </si>
  <si>
    <t>c-h/2+n/2+1</t>
  </si>
  <si>
    <t>triversa</t>
  </si>
  <si>
    <t>nanomate</t>
  </si>
  <si>
    <t>advion</t>
  </si>
  <si>
    <t>biosciences</t>
  </si>
  <si>
    <t>c10h15</t>
  </si>
  <si>
    <t>o5nps</t>
  </si>
  <si>
    <t>intactas</t>
  </si>
  <si>
    <t>multicarregadas</t>
  </si>
  <si>
    <t>simplifying</t>
  </si>
  <si>
    <t>petroleomic</t>
  </si>
  <si>
    <t>58th</t>
  </si>
  <si>
    <t>asms</t>
  </si>
  <si>
    <t>allied</t>
  </si>
  <si>
    <t>topics</t>
  </si>
  <si>
    <t>heat-processed</t>
  </si>
  <si>
    <t>foods</t>
  </si>
  <si>
    <t>consumed</t>
  </si>
  <si>
    <t>microextraction-gas</t>
  </si>
  <si>
    <t>chromatography_x0015_</t>
  </si>
  <si>
    <t>ultrahigh-resolution</t>
  </si>
  <si>
    <t>time-of-flight</t>
  </si>
  <si>
    <t>electrostatic</t>
  </si>
  <si>
    <t>axially</t>
  </si>
  <si>
    <t>harmonic</t>
  </si>
  <si>
    <t>fourier-transform</t>
  </si>
  <si>
    <t>proof</t>
  </si>
  <si>
    <t>combinig</t>
  </si>
  <si>
    <t>chip-esi</t>
  </si>
  <si>
    <t>perito</t>
  </si>
  <si>
    <t>criminal</t>
  </si>
  <si>
    <t>anti</t>
  </si>
  <si>
    <t>mestre</t>
  </si>
  <si>
    <t>quaternary</t>
  </si>
  <si>
    <t>ammonium</t>
  </si>
  <si>
    <t>cations</t>
  </si>
  <si>
    <t>hexil</t>
  </si>
  <si>
    <t>trietilenoglicol</t>
  </si>
  <si>
    <t>monobutil</t>
  </si>
  <si>
    <t>triethylene</t>
  </si>
  <si>
    <t>glycol</t>
  </si>
  <si>
    <t>caneta</t>
  </si>
  <si>
    <t>esferográfica</t>
  </si>
  <si>
    <t>attomole</t>
  </si>
  <si>
    <t>amounts</t>
  </si>
  <si>
    <t>columns</t>
  </si>
  <si>
    <t>illicit</t>
  </si>
  <si>
    <t>drugs</t>
  </si>
  <si>
    <t>irish</t>
  </si>
  <si>
    <t>toner</t>
  </si>
  <si>
    <t>pigmented</t>
  </si>
  <si>
    <t>printer</t>
  </si>
  <si>
    <t>inks</t>
  </si>
  <si>
    <t>deutsche</t>
  </si>
  <si>
    <t>gold-und</t>
  </si>
  <si>
    <t>silber-scheideanstalt</t>
  </si>
  <si>
    <t>vormals</t>
  </si>
  <si>
    <t>roessler</t>
  </si>
  <si>
    <t>de2648539c2</t>
  </si>
  <si>
    <t>includes</t>
  </si>
  <si>
    <t>surfynol</t>
  </si>
  <si>
    <t>waterbased</t>
  </si>
  <si>
    <t>minimal</t>
  </si>
  <si>
    <t>bleached</t>
  </si>
  <si>
    <t>solid-phase</t>
  </si>
  <si>
    <t>microextraction</t>
  </si>
  <si>
    <t>lachrymator</t>
  </si>
  <si>
    <t>tetraethylene</t>
  </si>
  <si>
    <t>ethoxylated</t>
  </si>
  <si>
    <t>oligomers</t>
  </si>
  <si>
    <t>282_x0013_</t>
  </si>
  <si>
    <t>1169_x0013_</t>
  </si>
  <si>
    <t>counterfeited</t>
  </si>
  <si>
    <t>banknote</t>
  </si>
  <si>
    <t>pigments</t>
  </si>
  <si>
    <t>examiners</t>
  </si>
  <si>
    <t>220_x0013_</t>
  </si>
  <si>
    <t>chemical-ionization</t>
  </si>
  <si>
    <t>questioned</t>
  </si>
  <si>
    <t>solvent-free</t>
  </si>
  <si>
    <t>nanoparticle-assisted</t>
  </si>
  <si>
    <t>fake</t>
  </si>
  <si>
    <t>silanizante</t>
  </si>
  <si>
    <t>heptadecafluoro-1</t>
  </si>
  <si>
    <t>nicolet</t>
  </si>
  <si>
    <t>microporoso</t>
  </si>
  <si>
    <t>polimetil</t>
  </si>
  <si>
    <t>doubly</t>
  </si>
  <si>
    <t>biosensor</t>
  </si>
  <si>
    <t>maldi-ms</t>
  </si>
  <si>
    <t>bioplastics</t>
  </si>
  <si>
    <t>sutura</t>
  </si>
  <si>
    <t>cirúrgica</t>
  </si>
  <si>
    <t>d4</t>
  </si>
  <si>
    <t>cð1ð2ð</t>
  </si>
  <si>
    <t>ðr</t>
  </si>
  <si>
    <t>chcl/dmf</t>
  </si>
  <si>
    <t>100kg</t>
  </si>
  <si>
    <t>80i</t>
  </si>
  <si>
    <t>sight</t>
  </si>
  <si>
    <t>ds-fi1</t>
  </si>
  <si>
    <t>linkam</t>
  </si>
  <si>
    <t>6340f</t>
  </si>
  <si>
    <t>differencial</t>
  </si>
  <si>
    <t>precipitação/</t>
  </si>
  <si>
    <t>termomoldagem</t>
  </si>
  <si>
    <t>tank</t>
  </si>
  <si>
    <t>2001e</t>
  </si>
  <si>
    <t>pesarini</t>
  </si>
  <si>
    <t>nima</t>
  </si>
  <si>
    <t>302ll</t>
  </si>
  <si>
    <t>whatmans´s</t>
  </si>
  <si>
    <t>chrl</t>
  </si>
  <si>
    <t>elisabete</t>
  </si>
  <si>
    <t>zaniquelli</t>
  </si>
  <si>
    <t>s5200</t>
  </si>
  <si>
    <t>cm/s2</t>
  </si>
  <si>
    <t>emitting</t>
  </si>
  <si>
    <t>diode</t>
  </si>
  <si>
    <t>máx=</t>
  </si>
  <si>
    <t>580nm</t>
  </si>
  <si>
    <t>franklin</t>
  </si>
  <si>
    <t>catenary</t>
  </si>
  <si>
    <t>gall</t>
  </si>
  <si>
    <t>runge</t>
  </si>
  <si>
    <t>kutta</t>
  </si>
  <si>
    <t>ò_x0007_8</t>
  </si>
  <si>
    <t>s_x0007_</t>
  </si>
  <si>
    <t>ò_x0007_t_x0007_8</t>
  </si>
  <si>
    <t>notações</t>
  </si>
  <si>
    <t>q_x0007_ø</t>
  </si>
  <si>
    <t>_x0008_</t>
  </si>
  <si>
    <t>ï</t>
  </si>
  <si>
    <t>ù_x0007_×</t>
  </si>
  <si>
    <t>v_x0007_4</t>
  </si>
  <si>
    <t>e_x0007_=0</t>
  </si>
  <si>
    <t>=_x0007_</t>
  </si>
  <si>
    <t>generalisada</t>
  </si>
  <si>
    <t>7_x0007_4</t>
  </si>
  <si>
    <t>7_x0007_6_x0012_4</t>
  </si>
  <si>
    <t>=8_x0007_4</t>
  </si>
  <si>
    <t>î_x0007_=106</t>
  </si>
  <si>
    <t>0_x0007_/i_x0007_7</t>
  </si>
  <si>
    <t>î_x0007_=107</t>
  </si>
  <si>
    <t>î_x0007_=</t>
  </si>
  <si>
    <t>flip</t>
  </si>
  <si>
    <t>bifurcation</t>
  </si>
  <si>
    <t>ìøìø</t>
  </si>
  <si>
    <t>öø</t>
  </si>
  <si>
    <t>_x0012_6_x0007_4</t>
  </si>
  <si>
    <t>+6_x0007_5</t>
  </si>
  <si>
    <t>implantes</t>
  </si>
  <si>
    <t>ósseos</t>
  </si>
  <si>
    <t>walther</t>
  </si>
  <si>
    <t>gerlach</t>
  </si>
  <si>
    <t>pesam</t>
  </si>
  <si>
    <t>toledas</t>
  </si>
  <si>
    <t>vidoto</t>
  </si>
  <si>
    <t>aparecido</t>
  </si>
  <si>
    <t>donizeti</t>
  </si>
  <si>
    <t>bobinas</t>
  </si>
  <si>
    <t>solenoidais</t>
  </si>
  <si>
    <t>console</t>
  </si>
  <si>
    <t>roberta</t>
  </si>
  <si>
    <t>delcolle</t>
  </si>
  <si>
    <t>claudia</t>
  </si>
  <si>
    <t>cristiane</t>
  </si>
  <si>
    <t>camilo</t>
  </si>
  <si>
    <t>pvb/</t>
  </si>
  <si>
    <t>butvar</t>
  </si>
  <si>
    <t>b98</t>
  </si>
  <si>
    <t>pactos</t>
  </si>
  <si>
    <t>interestaduais</t>
  </si>
  <si>
    <t>tenesse</t>
  </si>
  <si>
    <t>sardar</t>
  </si>
  <si>
    <t>sarovar</t>
  </si>
  <si>
    <t>parambikulam</t>
  </si>
  <si>
    <t>aliyar</t>
  </si>
  <si>
    <t>river-aquifer</t>
  </si>
  <si>
    <t>corps</t>
  </si>
  <si>
    <t>tibetano</t>
  </si>
  <si>
    <t>smin</t>
  </si>
  <si>
    <t>oper</t>
  </si>
  <si>
    <t>embu</t>
  </si>
  <si>
    <t>bela</t>
  </si>
  <si>
    <t>vista/conceição</t>
  </si>
  <si>
    <t>matarazzo</t>
  </si>
  <si>
    <t>guaratuba</t>
  </si>
  <si>
    <t>sobretaxa</t>
  </si>
  <si>
    <t>tj-sp</t>
  </si>
  <si>
    <t>derrubou</t>
  </si>
  <si>
    <t>ana-daee</t>
  </si>
  <si>
    <t>nº335</t>
  </si>
  <si>
    <t>hidroelétricos</t>
  </si>
  <si>
    <t>métricos</t>
  </si>
  <si>
    <t>separáveis</t>
  </si>
  <si>
    <t>semicontínua</t>
  </si>
  <si>
    <t>inferiormente</t>
  </si>
  <si>
    <t>µ_x0003_-coberturas</t>
  </si>
  <si>
    <t>brownianos</t>
  </si>
  <si>
    <t>ordinários</t>
  </si>
  <si>
    <t>jaques</t>
  </si>
  <si>
    <t>curie</t>
  </si>
  <si>
    <t>lipmann</t>
  </si>
  <si>
    <t>titanato</t>
  </si>
  <si>
    <t>zirconato</t>
  </si>
  <si>
    <t>mototaro</t>
  </si>
  <si>
    <t>eguchi</t>
  </si>
  <si>
    <t>bayonet</t>
  </si>
  <si>
    <t>concelman</t>
  </si>
  <si>
    <t>etileno-propileno</t>
  </si>
  <si>
    <t>fluorado</t>
  </si>
  <si>
    <t>1/25ø</t>
  </si>
  <si>
    <t>ß5øeü25ø6ü</t>
  </si>
  <si>
    <t>tektronik</t>
  </si>
  <si>
    <t>afg</t>
  </si>
  <si>
    <t>3022c</t>
  </si>
  <si>
    <t>mso7104b</t>
  </si>
  <si>
    <t>dsox2002a</t>
  </si>
  <si>
    <t>low-cost</t>
  </si>
  <si>
    <t>electro-acoustic</t>
  </si>
  <si>
    <t>ferroelectret</t>
  </si>
  <si>
    <t>transducer</t>
  </si>
  <si>
    <t>insulation</t>
  </si>
  <si>
    <t>dielectric</t>
  </si>
  <si>
    <t>phenomena</t>
  </si>
  <si>
    <t>contrariada</t>
  </si>
  <si>
    <t>emergiu</t>
  </si>
  <si>
    <t>originariamente</t>
  </si>
  <si>
    <t>estruturalistas</t>
  </si>
  <si>
    <t>reverberaram</t>
  </si>
  <si>
    <t>enzo</t>
  </si>
  <si>
    <t>faletto</t>
  </si>
  <si>
    <t>larry</t>
  </si>
  <si>
    <t>agonistic</t>
  </si>
  <si>
    <t>pluralism</t>
  </si>
  <si>
    <t>amartya</t>
  </si>
  <si>
    <t>cass</t>
  </si>
  <si>
    <t>sunstein</t>
  </si>
  <si>
    <t>facury</t>
  </si>
  <si>
    <t>scaff</t>
  </si>
  <si>
    <t>lênio</t>
  </si>
  <si>
    <t>streck</t>
  </si>
  <si>
    <t>exploratory</t>
  </si>
  <si>
    <t>essay</t>
  </si>
  <si>
    <t>johns</t>
  </si>
  <si>
    <t>hopkins</t>
  </si>
  <si>
    <t>reacted</t>
  </si>
  <si>
    <t>bourgeoisie</t>
  </si>
  <si>
    <t>rid</t>
  </si>
  <si>
    <t>longer</t>
  </si>
  <si>
    <t>privileges</t>
  </si>
  <si>
    <t>take</t>
  </si>
  <si>
    <t>away</t>
  </si>
  <si>
    <t>fraternity</t>
  </si>
  <si>
    <t>meant</t>
  </si>
  <si>
    <t>rechaça</t>
  </si>
  <si>
    <t>renomado</t>
  </si>
  <si>
    <t>pupilo</t>
  </si>
  <si>
    <t>legacy</t>
  </si>
  <si>
    <t>otherwise</t>
  </si>
  <si>
    <t>--</t>
  </si>
  <si>
    <t>encenação</t>
  </si>
  <si>
    <t>teatral</t>
  </si>
  <si>
    <t>becomes</t>
  </si>
  <si>
    <t>democratic</t>
  </si>
  <si>
    <t>credible</t>
  </si>
  <si>
    <t>threat</t>
  </si>
  <si>
    <t>coups</t>
  </si>
  <si>
    <t>modernization</t>
  </si>
  <si>
    <t>continued</t>
  </si>
  <si>
    <t>confident</t>
  </si>
  <si>
    <t>violate</t>
  </si>
  <si>
    <t>mandates</t>
  </si>
  <si>
    <t>accountable</t>
  </si>
  <si>
    <t>switches</t>
  </si>
  <si>
    <t>tell</t>
  </si>
  <si>
    <t>leroy</t>
  </si>
  <si>
    <t>staatssozialismus</t>
  </si>
  <si>
    <t>oder</t>
  </si>
  <si>
    <t>staatskapitalismus</t>
  </si>
  <si>
    <t>especializações</t>
  </si>
  <si>
    <t>disciplinares</t>
  </si>
  <si>
    <t>compreensiva</t>
  </si>
  <si>
    <t>manifestava-se</t>
  </si>
  <si>
    <t>rational</t>
  </si>
  <si>
    <t>bureaucratization</t>
  </si>
  <si>
    <t>ajay</t>
  </si>
  <si>
    <t>mehrotra</t>
  </si>
  <si>
    <t>monica</t>
  </si>
  <si>
    <t>prasad</t>
  </si>
  <si>
    <t>agissem</t>
  </si>
  <si>
    <t>corruptamente</t>
  </si>
  <si>
    <t>bureaucracy</t>
  </si>
  <si>
    <t>soon</t>
  </si>
  <si>
    <t>pay</t>
  </si>
  <si>
    <t>salaries</t>
  </si>
  <si>
    <t>officials</t>
  </si>
  <si>
    <t>dependent</t>
  </si>
  <si>
    <t>carolyn</t>
  </si>
  <si>
    <t>webber</t>
  </si>
  <si>
    <t>aaron</t>
  </si>
  <si>
    <t>wildavsky</t>
  </si>
  <si>
    <t>artifício</t>
  </si>
  <si>
    <t>elitista</t>
  </si>
  <si>
    <t>toke</t>
  </si>
  <si>
    <t>aidt</t>
  </si>
  <si>
    <t>voting</t>
  </si>
  <si>
    <t>franchise</t>
  </si>
  <si>
    <t>soziale</t>
  </si>
  <si>
    <t>marktwirtschaft</t>
  </si>
  <si>
    <t>desloquem</t>
  </si>
  <si>
    <t>meltzer</t>
  </si>
  <si>
    <t>andrew</t>
  </si>
  <si>
    <t>warner</t>
  </si>
  <si>
    <t>rosser</t>
  </si>
  <si>
    <t>dependency</t>
  </si>
  <si>
    <t>leonard</t>
  </si>
  <si>
    <t>wantchekon</t>
  </si>
  <si>
    <t>scramble</t>
  </si>
  <si>
    <t>ilham</t>
  </si>
  <si>
    <t>aliyev</t>
  </si>
  <si>
    <t>assepsia</t>
  </si>
  <si>
    <t>hotelling</t>
  </si>
  <si>
    <t>durable</t>
  </si>
  <si>
    <t>exhaustible</t>
  </si>
  <si>
    <t>antonia</t>
  </si>
  <si>
    <t>juhasz</t>
  </si>
  <si>
    <t>elizabeth</t>
  </si>
  <si>
    <t>granitz</t>
  </si>
  <si>
    <t>raising</t>
  </si>
  <si>
    <t>rival´s</t>
  </si>
  <si>
    <t>costs</t>
  </si>
  <si>
    <t>epic</t>
  </si>
  <si>
    <t>quest</t>
  </si>
  <si>
    <t>aguila</t>
  </si>
  <si>
    <t>companía</t>
  </si>
  <si>
    <t>latifundiário</t>
  </si>
  <si>
    <t>pareçam</t>
  </si>
  <si>
    <t>insinuar</t>
  </si>
  <si>
    <t>arnaldo</t>
  </si>
  <si>
    <t>cordova</t>
  </si>
  <si>
    <t>redistributive</t>
  </si>
  <si>
    <t>constraints</t>
  </si>
  <si>
    <t>instead</t>
  </si>
  <si>
    <t>accept</t>
  </si>
  <si>
    <t>legislation</t>
  </si>
  <si>
    <t>wanted</t>
  </si>
  <si>
    <t>commit</t>
  </si>
  <si>
    <t>suicide_x0019_</t>
  </si>
  <si>
    <t>year</t>
  </si>
  <si>
    <t>ordenações</t>
  </si>
  <si>
    <t>ibéricas</t>
  </si>
  <si>
    <t>vitoriosamente</t>
  </si>
  <si>
    <t>here</t>
  </si>
  <si>
    <t>though</t>
  </si>
  <si>
    <t>supreme</t>
  </si>
  <si>
    <t>persons</t>
  </si>
  <si>
    <t>concession</t>
  </si>
  <si>
    <t>seekers</t>
  </si>
  <si>
    <t>subtle</t>
  </si>
  <si>
    <t>influences</t>
  </si>
  <si>
    <t>complaisant</t>
  </si>
  <si>
    <t>partner</t>
  </si>
  <si>
    <t>veicularam</t>
  </si>
  <si>
    <t>obituários</t>
  </si>
  <si>
    <t>elogiosos</t>
  </si>
  <si>
    <t>serious</t>
  </si>
  <si>
    <t>immensely</t>
  </si>
  <si>
    <t>trygve</t>
  </si>
  <si>
    <t>einar</t>
  </si>
  <si>
    <t>gerhardsen</t>
  </si>
  <si>
    <t>recommend</t>
  </si>
  <si>
    <t>engage</t>
  </si>
  <si>
    <t>itself</t>
  </si>
  <si>
    <t>fleet</t>
  </si>
  <si>
    <t>floresceu</t>
  </si>
  <si>
    <t>tardiamente</t>
  </si>
  <si>
    <t>leon</t>
  </si>
  <si>
    <t>m_x0019_</t>
  </si>
  <si>
    <t>bá</t>
  </si>
  <si>
    <t>bongo</t>
  </si>
  <si>
    <t>nico</t>
  </si>
  <si>
    <t>schrijver</t>
  </si>
  <si>
    <t>acentuaram</t>
  </si>
  <si>
    <t>unilaterais</t>
  </si>
  <si>
    <t>requisitioning</t>
  </si>
  <si>
    <t>overriding</t>
  </si>
  <si>
    <t>purely</t>
  </si>
  <si>
    <t>peoples</t>
  </si>
  <si>
    <t>freely</t>
  </si>
  <si>
    <t>mannaraswamighala</t>
  </si>
  <si>
    <t>rajan</t>
  </si>
  <si>
    <t>perdedor</t>
  </si>
  <si>
    <t>sofreriam</t>
  </si>
  <si>
    <t>advises</t>
  </si>
  <si>
    <t>everybody</t>
  </si>
  <si>
    <t>valid</t>
  </si>
  <si>
    <t>excuse</t>
  </si>
  <si>
    <t>family</t>
  </si>
  <si>
    <t>starving</t>
  </si>
  <si>
    <t>equivocadamente</t>
  </si>
  <si>
    <t>superestimada</t>
  </si>
  <si>
    <t>precedents</t>
  </si>
  <si>
    <t>jubilant</t>
  </si>
  <si>
    <t>partly</t>
  </si>
  <si>
    <t>organized</t>
  </si>
  <si>
    <t>massive</t>
  </si>
  <si>
    <t>display</t>
  </si>
  <si>
    <t>magar</t>
  </si>
  <si>
    <t>neither</t>
  </si>
  <si>
    <t>stojanovski</t>
  </si>
  <si>
    <t>evaluación</t>
  </si>
  <si>
    <t>anticipada</t>
  </si>
  <si>
    <t>advogar</t>
  </si>
  <si>
    <t>leoni</t>
  </si>
  <si>
    <t>preferiu</t>
  </si>
  <si>
    <t>ater-se</t>
  </si>
  <si>
    <t>lieuwin</t>
  </si>
  <si>
    <t>imprevista</t>
  </si>
  <si>
    <t>avalanche</t>
  </si>
  <si>
    <t>authoritative_x0019_</t>
  </si>
  <si>
    <t>allocation</t>
  </si>
  <si>
    <t>continuassem</t>
  </si>
  <si>
    <t>lucrando</t>
  </si>
  <si>
    <t>newsi</t>
  </si>
  <si>
    <t>d_temas=13</t>
  </si>
  <si>
    <t>crudo</t>
  </si>
  <si>
    <t>extrapesado</t>
  </si>
  <si>
    <t>citgo</t>
  </si>
  <si>
    <t>consolidando-se</t>
  </si>
  <si>
    <t>oljeselskep</t>
  </si>
  <si>
    <t>bratteli</t>
  </si>
  <si>
    <t>dez</t>
  </si>
  <si>
    <t>mandamentos</t>
  </si>
  <si>
    <t>aumentassem</t>
  </si>
  <si>
    <t>indesejavelmente</t>
  </si>
  <si>
    <t>saga</t>
  </si>
  <si>
    <t>petrolleum</t>
  </si>
  <si>
    <t>tripartite</t>
  </si>
  <si>
    <t>divisada</t>
  </si>
  <si>
    <t>kare</t>
  </si>
  <si>
    <t>willoch</t>
  </si>
  <si>
    <t>vidkunn</t>
  </si>
  <si>
    <t>hveding</t>
  </si>
  <si>
    <t>aguardar-se</t>
  </si>
  <si>
    <t>evolving</t>
  </si>
  <si>
    <t>champion</t>
  </si>
  <si>
    <t>harald</t>
  </si>
  <si>
    <t>norvik</t>
  </si>
  <si>
    <t>arve</t>
  </si>
  <si>
    <t>johnsen</t>
  </si>
  <si>
    <t>abusos</t>
  </si>
  <si>
    <t>perpetrados</t>
  </si>
  <si>
    <t>hesita</t>
  </si>
  <si>
    <t>trair</t>
  </si>
  <si>
    <t>presidential</t>
  </si>
  <si>
    <t>new</t>
  </si>
  <si>
    <t>populism_x0019_</t>
  </si>
  <si>
    <t>arose</t>
  </si>
  <si>
    <t>nationalist_x0019_</t>
  </si>
  <si>
    <t>businessmen</t>
  </si>
  <si>
    <t>agrarian</t>
  </si>
  <si>
    <t>occasional</t>
  </si>
  <si>
    <t>papers</t>
  </si>
  <si>
    <t>extravagância</t>
  </si>
  <si>
    <t>creditícia</t>
  </si>
  <si>
    <t>silvana</t>
  </si>
  <si>
    <t>tordo</t>
  </si>
  <si>
    <t>ola</t>
  </si>
  <si>
    <t>listhaug</t>
  </si>
  <si>
    <t>bent</t>
  </si>
  <si>
    <t>sofus</t>
  </si>
  <si>
    <t>tranoy</t>
  </si>
  <si>
    <t>acabassem</t>
  </si>
  <si>
    <t>sabotando</t>
  </si>
  <si>
    <t>vice-ministro</t>
  </si>
  <si>
    <t>ivan</t>
  </si>
  <si>
    <t>pulido</t>
  </si>
  <si>
    <t>mora</t>
  </si>
  <si>
    <t>reinventing</t>
  </si>
  <si>
    <t>legitimacy</t>
  </si>
  <si>
    <t>plebiscito</t>
  </si>
  <si>
    <t>revocatório</t>
  </si>
  <si>
    <t>reparto</t>
  </si>
  <si>
    <t>ejecutivo</t>
  </si>
  <si>
    <t>épico</t>
  </si>
  <si>
    <t>editorial</t>
  </si>
  <si>
    <t>úslar</t>
  </si>
  <si>
    <t>prestigiado</t>
  </si>
  <si>
    <t>criador</t>
  </si>
  <si>
    <t>estadísticas</t>
  </si>
  <si>
    <t>oportunas</t>
  </si>
  <si>
    <t>mx/politicafinanciera/finanzaspublicas/estadisticas_oportunas_finanzas_pu</t>
  </si>
  <si>
    <t>blicas/informacion_mensual/paginas/finanzas_publicas</t>
  </si>
  <si>
    <t>estabelecem-se</t>
  </si>
  <si>
    <t>quotas</t>
  </si>
  <si>
    <t>experimentava</t>
  </si>
  <si>
    <t>baixíssimos</t>
  </si>
  <si>
    <t>villarreal</t>
  </si>
  <si>
    <t>longer-term</t>
  </si>
  <si>
    <t>viability</t>
  </si>
  <si>
    <t>lustig</t>
  </si>
  <si>
    <t>packages</t>
  </si>
  <si>
    <t>acrônimo</t>
  </si>
  <si>
    <t>pidiregas</t>
  </si>
  <si>
    <t>insuficientemente</t>
  </si>
  <si>
    <t>regulamentado</t>
  </si>
  <si>
    <t>saldaña</t>
  </si>
  <si>
    <t>rubens</t>
  </si>
  <si>
    <t>penha</t>
  </si>
  <si>
    <t>cysne</t>
  </si>
  <si>
    <t>rogério</t>
  </si>
  <si>
    <t>sobreira</t>
  </si>
  <si>
    <t>rocio</t>
  </si>
  <si>
    <t>responsabilidad</t>
  </si>
  <si>
    <t>hacendaria</t>
  </si>
  <si>
    <t>oysten</t>
  </si>
  <si>
    <t>noreng</t>
  </si>
  <si>
    <t>barry</t>
  </si>
  <si>
    <t>poulson</t>
  </si>
  <si>
    <t>stoltenberg</t>
  </si>
  <si>
    <t>olav</t>
  </si>
  <si>
    <t>bjertkholt</t>
  </si>
  <si>
    <t>lorents</t>
  </si>
  <si>
    <t>lorentsen</t>
  </si>
  <si>
    <t>steinar</t>
  </si>
  <si>
    <t>strom</t>
  </si>
  <si>
    <t>investment</t>
  </si>
  <si>
    <t>bard</t>
  </si>
  <si>
    <t>college</t>
  </si>
  <si>
    <t>halvorsen</t>
  </si>
  <si>
    <t>steiner</t>
  </si>
  <si>
    <t>stjerno</t>
  </si>
  <si>
    <t>norio</t>
  </si>
  <si>
    <t>usui</t>
  </si>
  <si>
    <t>feltenstein</t>
  </si>
  <si>
    <t>stephany</t>
  </si>
  <si>
    <t>griffith-jones</t>
  </si>
  <si>
    <t>frederic</t>
  </si>
  <si>
    <t>samama</t>
  </si>
  <si>
    <t>economist</t>
  </si>
  <si>
    <t>cunhar</t>
  </si>
  <si>
    <t>seeking</t>
  </si>
  <si>
    <t>ragnar</t>
  </si>
  <si>
    <t>torvik</t>
  </si>
  <si>
    <t>macserraigh</t>
  </si>
  <si>
    <t>vulnerabilities</t>
  </si>
  <si>
    <t>sanjay</t>
  </si>
  <si>
    <t>pradhan</t>
  </si>
  <si>
    <t>krueger</t>
  </si>
  <si>
    <t>transparency</t>
  </si>
  <si>
    <t>initiatives</t>
  </si>
  <si>
    <t>andreanna</t>
  </si>
  <si>
    <t>truelove</t>
  </si>
  <si>
    <t>ivar</t>
  </si>
  <si>
    <t>kolstad</t>
  </si>
  <si>
    <t>arne</t>
  </si>
  <si>
    <t>educados</t>
  </si>
  <si>
    <t>veem-se</t>
  </si>
  <si>
    <t>incentivados</t>
  </si>
  <si>
    <t>participation</t>
  </si>
  <si>
    <t>weinthal</t>
  </si>
  <si>
    <t>pandiá</t>
  </si>
  <si>
    <t>calógeras</t>
  </si>
  <si>
    <t>matéria_x0013_</t>
  </si>
  <si>
    <t>prima</t>
  </si>
  <si>
    <t>percival</t>
  </si>
  <si>
    <t>farquhar</t>
  </si>
  <si>
    <t>ore</t>
  </si>
  <si>
    <t>horta</t>
  </si>
  <si>
    <t>acusou</t>
  </si>
  <si>
    <t>logrado</t>
  </si>
  <si>
    <t>constitucionalizar</t>
  </si>
  <si>
    <t>publicamente</t>
  </si>
  <si>
    <t>tiomno</t>
  </si>
  <si>
    <t>tolmasquim</t>
  </si>
  <si>
    <t>br/sitebndes/export/sites/default/bndes_pt/galerias/arquivos/produtos/</t>
  </si>
  <si>
    <t>download/chamada_publica_fepprosp0111_apresresultado</t>
  </si>
  <si>
    <t>pós-sal</t>
  </si>
  <si>
    <t>limitavam</t>
  </si>
  <si>
    <t>argumentando-se</t>
  </si>
  <si>
    <t>dádivas</t>
  </si>
  <si>
    <t>irrefutáveis</t>
  </si>
  <si>
    <t>precise</t>
  </si>
  <si>
    <t>imiscuir-se</t>
  </si>
  <si>
    <t>chamarão</t>
  </si>
  <si>
    <t>impropriamente</t>
  </si>
  <si>
    <t>wellington</t>
  </si>
  <si>
    <t>subterfúgios</t>
  </si>
  <si>
    <t>pônsio</t>
  </si>
  <si>
    <t>pilatos</t>
  </si>
  <si>
    <t>assignments</t>
  </si>
  <si>
    <t>brosio</t>
  </si>
  <si>
    <t>lopreato</t>
  </si>
  <si>
    <t>lumen</t>
  </si>
  <si>
    <t>478/97</t>
  </si>
  <si>
    <t>repartia</t>
  </si>
  <si>
    <t>dj</t>
  </si>
  <si>
    <t>belos</t>
  </si>
  <si>
    <t>calçamentos</t>
  </si>
  <si>
    <t>engen</t>
  </si>
  <si>
    <t>oluf</t>
  </si>
  <si>
    <t>laghelle</t>
  </si>
  <si>
    <t>reidar</t>
  </si>
  <si>
    <t>bratvold</t>
  </si>
  <si>
    <t>brenda</t>
  </si>
  <si>
    <t>schaffer</t>
  </si>
  <si>
    <t>taleh</t>
  </si>
  <si>
    <t>ziyadov</t>
  </si>
  <si>
    <t>fortaleça</t>
  </si>
  <si>
    <t>archaeologists</t>
  </si>
  <si>
    <t>discovered</t>
  </si>
  <si>
    <t>+/-</t>
  </si>
  <si>
    <t>80m</t>
  </si>
  <si>
    <t>gosset</t>
  </si>
  <si>
    <t>cervejaria</t>
  </si>
  <si>
    <t>guinness</t>
  </si>
  <si>
    <t>malthus</t>
  </si>
  <si>
    <t>escreveu</t>
  </si>
  <si>
    <t>extremados</t>
  </si>
  <si>
    <t>18q</t>
  </si>
  <si>
    <t>28q</t>
  </si>
  <si>
    <t>zlm</t>
  </si>
  <si>
    <t>zmm</t>
  </si>
  <si>
    <t>ss-03</t>
  </si>
  <si>
    <t>ss-04</t>
  </si>
  <si>
    <t>ss-05</t>
  </si>
  <si>
    <t>ss-01/4</t>
  </si>
  <si>
    <t>ss-03/1</t>
  </si>
  <si>
    <t>ss-04/2</t>
  </si>
  <si>
    <t>ss-05/3</t>
  </si>
  <si>
    <t>MI&gt;10</t>
  </si>
  <si>
    <t>talles</t>
  </si>
  <si>
    <t>atkins</t>
  </si>
  <si>
    <t>revestimento</t>
  </si>
  <si>
    <t>termorrígido</t>
  </si>
  <si>
    <t>alinhamento</t>
  </si>
  <si>
    <t>intermolecular</t>
  </si>
  <si>
    <t>chamam-se</t>
  </si>
  <si>
    <t>tubulações</t>
  </si>
  <si>
    <t>revestimentos</t>
  </si>
  <si>
    <t>anticorrosivos</t>
  </si>
  <si>
    <t>antiabrasivos</t>
  </si>
  <si>
    <t>alifático</t>
  </si>
  <si>
    <t>urbanski</t>
  </si>
  <si>
    <t>sub-níveis</t>
  </si>
  <si>
    <t>vibracionais</t>
  </si>
  <si>
    <t>espontânea</t>
  </si>
  <si>
    <t>persiste</t>
  </si>
  <si>
    <t>carbonílicos</t>
  </si>
  <si>
    <t>alifáticos</t>
  </si>
  <si>
    <t>transições</t>
  </si>
  <si>
    <t>à_x0003_</t>
  </si>
  <si>
    <t>fluorescente</t>
  </si>
  <si>
    <t>kawski</t>
  </si>
  <si>
    <t>radiativos</t>
  </si>
  <si>
    <t>rotacionar</t>
  </si>
  <si>
    <t>bain</t>
  </si>
  <si>
    <t>horizontalmente</t>
  </si>
  <si>
    <t>polarizada</t>
  </si>
  <si>
    <t>anisotropia</t>
  </si>
  <si>
    <t>microscopicamente</t>
  </si>
  <si>
    <t>turbulento</t>
  </si>
  <si>
    <t>turbulentas</t>
  </si>
  <si>
    <t>fluem</t>
  </si>
  <si>
    <t>dodecil</t>
  </si>
  <si>
    <t>mm2</t>
  </si>
  <si>
    <t>lente</t>
  </si>
  <si>
    <t>biconvexa</t>
  </si>
  <si>
    <t>mantivemos</t>
  </si>
  <si>
    <t>varridas</t>
  </si>
  <si>
    <t>treze</t>
  </si>
  <si>
    <t>m2</t>
  </si>
  <si>
    <t>silverstein</t>
  </si>
  <si>
    <t>cm-1</t>
  </si>
  <si>
    <t>5x10-5</t>
  </si>
  <si>
    <t>ev</t>
  </si>
  <si>
    <t>quânticos</t>
  </si>
  <si>
    <t>elétrico</t>
  </si>
  <si>
    <t>alternado</t>
  </si>
  <si>
    <t>»</t>
  </si>
  <si>
    <t>_x0003_</t>
  </si>
  <si>
    <t>radiante</t>
  </si>
  <si>
    <t>transmitida</t>
  </si>
  <si>
    <t>jiawu</t>
  </si>
  <si>
    <t>ágata</t>
  </si>
  <si>
    <t>liso</t>
  </si>
  <si>
    <t>exame</t>
  </si>
  <si>
    <t>lacunas</t>
  </si>
  <si>
    <t>microscópicas</t>
  </si>
  <si>
    <t>inspeção</t>
  </si>
  <si>
    <t>visual</t>
  </si>
  <si>
    <t>feixe</t>
  </si>
  <si>
    <t>policromático</t>
  </si>
  <si>
    <t>_x0003_/2</t>
  </si>
  <si>
    <t>inspecionada</t>
  </si>
  <si>
    <t>visualmente</t>
  </si>
  <si>
    <t>reduzia</t>
  </si>
  <si>
    <t>lakowicz</t>
  </si>
  <si>
    <t>alinhadas</t>
  </si>
  <si>
    <t>benzênico</t>
  </si>
  <si>
    <t>poderíamos</t>
  </si>
  <si>
    <t>meg</t>
  </si>
  <si>
    <t>escoando</t>
  </si>
  <si>
    <t>bisfenol-a</t>
  </si>
  <si>
    <t>modificada</t>
  </si>
  <si>
    <t>cm-1para</t>
  </si>
  <si>
    <t>destrutivo</t>
  </si>
  <si>
    <t>plf-fi</t>
  </si>
  <si>
    <t>termorrígidos</t>
  </si>
  <si>
    <t>conseqüentes</t>
  </si>
  <si>
    <t>paradas</t>
  </si>
  <si>
    <t>ambientalmente</t>
  </si>
  <si>
    <t>correto</t>
  </si>
  <si>
    <t>água/metano</t>
  </si>
  <si>
    <t>reformadores</t>
  </si>
  <si>
    <t>hidrogênio/</t>
  </si>
  <si>
    <t>monóxido</t>
  </si>
  <si>
    <t>a-migração</t>
  </si>
  <si>
    <t>atômica</t>
  </si>
  <si>
    <t>ch4dc+</t>
  </si>
  <si>
    <t>h2</t>
  </si>
  <si>
    <t>água/</t>
  </si>
  <si>
    <t>hidrocarboneto</t>
  </si>
  <si>
    <t>alcalinos</t>
  </si>
  <si>
    <t>terrosos</t>
  </si>
  <si>
    <t>crosta</t>
  </si>
  <si>
    <t>terrestre</t>
  </si>
  <si>
    <t>divalentes</t>
  </si>
  <si>
    <t>carbonáceos</t>
  </si>
  <si>
    <t>ativas</t>
  </si>
  <si>
    <t>insaturados</t>
  </si>
  <si>
    <t>coordenativamente</t>
  </si>
  <si>
    <t>vidros</t>
  </si>
  <si>
    <t>levarão</t>
  </si>
  <si>
    <t>vacâncias</t>
  </si>
  <si>
    <t>o2-que</t>
  </si>
  <si>
    <t>aumentam</t>
  </si>
  <si>
    <t>bomba</t>
  </si>
  <si>
    <t>peristáltica</t>
  </si>
  <si>
    <t>asap</t>
  </si>
  <si>
    <t>espectroscopia</t>
  </si>
  <si>
    <t>fotoeletrônica</t>
  </si>
  <si>
    <t>i-xl</t>
  </si>
  <si>
    <t>instituto</t>
  </si>
  <si>
    <t>venezolano</t>
  </si>
  <si>
    <t>investigaciones</t>
  </si>
  <si>
    <t>científicas</t>
  </si>
  <si>
    <t>dessorção</t>
  </si>
  <si>
    <t>termoprograma</t>
  </si>
  <si>
    <t>thermo</t>
  </si>
  <si>
    <t>finnigan</t>
  </si>
  <si>
    <t>estiramento</t>
  </si>
  <si>
    <t>assimétrico</t>
  </si>
  <si>
    <t>monodentadas</t>
  </si>
  <si>
    <t>molares</t>
  </si>
  <si>
    <t>la/al</t>
  </si>
  <si>
    <t>mal</t>
  </si>
  <si>
    <t>cristalizado</t>
  </si>
  <si>
    <t>distâncias</t>
  </si>
  <si>
    <t>interplanares</t>
  </si>
  <si>
    <t>fichas</t>
  </si>
  <si>
    <t>cristalizada</t>
  </si>
  <si>
    <t>caráter</t>
  </si>
  <si>
    <t>anfótero</t>
  </si>
  <si>
    <t>doubletes</t>
  </si>
  <si>
    <t>correspondendo</t>
  </si>
  <si>
    <t>atômicas</t>
  </si>
  <si>
    <t>ni/al</t>
  </si>
  <si>
    <t>filamentares</t>
  </si>
  <si>
    <t>superficiais</t>
  </si>
  <si>
    <t>especifícas</t>
  </si>
  <si>
    <t>mo</t>
  </si>
  <si>
    <t>nóxido</t>
  </si>
  <si>
    <t>permiti</t>
  </si>
  <si>
    <t>automação</t>
  </si>
  <si>
    <t>fundamentações</t>
  </si>
  <si>
    <t>teóricas</t>
  </si>
  <si>
    <t>quimiométricas</t>
  </si>
  <si>
    <t>modernas</t>
  </si>
  <si>
    <t>atomização</t>
  </si>
  <si>
    <t>eletrotérmica</t>
  </si>
  <si>
    <t>numerosos</t>
  </si>
  <si>
    <t>minicoluna</t>
  </si>
  <si>
    <t>empacotada</t>
  </si>
  <si>
    <t>traço</t>
  </si>
  <si>
    <t>complexados</t>
  </si>
  <si>
    <t>xad</t>
  </si>
  <si>
    <t>espectrometrias</t>
  </si>
  <si>
    <t>berndt</t>
  </si>
  <si>
    <t>desenvolveram</t>
  </si>
  <si>
    <t>spectrometry</t>
  </si>
  <si>
    <t>inglês</t>
  </si>
  <si>
    <t>3-diagrama</t>
  </si>
  <si>
    <t>multielementar</t>
  </si>
  <si>
    <t>seqüencial</t>
  </si>
  <si>
    <t>doenças</t>
  </si>
  <si>
    <t>cardiovasculares</t>
  </si>
  <si>
    <t>periférico</t>
  </si>
  <si>
    <t>oxidada</t>
  </si>
  <si>
    <t>pentavalente</t>
  </si>
  <si>
    <t>dose</t>
  </si>
  <si>
    <t>letal</t>
  </si>
  <si>
    <t>357/2005</t>
  </si>
  <si>
    <t>freqüentemente</t>
  </si>
  <si>
    <t>decompostas</t>
  </si>
  <si>
    <t>sbocl</t>
  </si>
  <si>
    <t>insolúveis</t>
  </si>
  <si>
    <t>chapa</t>
  </si>
  <si>
    <t>aquecedora</t>
  </si>
  <si>
    <t>incluindo</t>
  </si>
  <si>
    <t>sbcl3</t>
  </si>
  <si>
    <t>retrair</t>
  </si>
  <si>
    <t>antimônio</t>
  </si>
  <si>
    <t>microondas</t>
  </si>
  <si>
    <t>focalizado</t>
  </si>
  <si>
    <t>focalizadas</t>
  </si>
  <si>
    <t>especiação_x0016_</t>
  </si>
  <si>
    <t>propriamente</t>
  </si>
  <si>
    <t>dita</t>
  </si>
  <si>
    <t>zinco</t>
  </si>
  <si>
    <t>metálico/hcl</t>
  </si>
  <si>
    <t>ataca</t>
  </si>
  <si>
    <t>especiação</t>
  </si>
  <si>
    <t>não-cromatográfica</t>
  </si>
  <si>
    <t>processe</t>
  </si>
  <si>
    <t>nakashima</t>
  </si>
  <si>
    <t>determinou</t>
  </si>
  <si>
    <t>ki</t>
  </si>
  <si>
    <t>suprimiu</t>
  </si>
  <si>
    <t>hinners</t>
  </si>
  <si>
    <t>observou</t>
  </si>
  <si>
    <t>estiver</t>
  </si>
  <si>
    <t>sorbente</t>
  </si>
  <si>
    <t>carregado</t>
  </si>
  <si>
    <t>van</t>
  </si>
  <si>
    <t>elteren</t>
  </si>
  <si>
    <t>tampão</t>
  </si>
  <si>
    <t>cítrato</t>
  </si>
  <si>
    <t>foder</t>
  </si>
  <si>
    <t>estudaram</t>
  </si>
  <si>
    <t>fibras</t>
  </si>
  <si>
    <t>hg</t>
  </si>
  <si>
    <t>sh</t>
  </si>
  <si>
    <t>acoplado</t>
  </si>
  <si>
    <t>gf</t>
  </si>
  <si>
    <t>tris-hcl</t>
  </si>
  <si>
    <t>tsujii</t>
  </si>
  <si>
    <t>propôs</t>
  </si>
  <si>
    <t>colaboradoes</t>
  </si>
  <si>
    <t>propuseram</t>
  </si>
  <si>
    <t>spectraa</t>
  </si>
  <si>
    <t>xv</t>
  </si>
  <si>
    <t>injetor</t>
  </si>
  <si>
    <t>caseiro</t>
  </si>
  <si>
    <t>intensas</t>
  </si>
  <si>
    <t>caldas</t>
  </si>
  <si>
    <t>impregnada</t>
  </si>
  <si>
    <t>desenhos</t>
  </si>
  <si>
    <t>fatoriais</t>
  </si>
  <si>
    <t>box-behnken</t>
  </si>
  <si>
    <t>mol</t>
  </si>
  <si>
    <t>concordância</t>
  </si>
  <si>
    <t>mutua</t>
  </si>
  <si>
    <t>linearidade</t>
  </si>
  <si>
    <t>in-line</t>
  </si>
  <si>
    <t>vivos</t>
  </si>
  <si>
    <t>trivalentes</t>
  </si>
  <si>
    <t>cogumelos</t>
  </si>
  <si>
    <t>comestíveis</t>
  </si>
  <si>
    <t>polivinila</t>
  </si>
  <si>
    <t>flexível</t>
  </si>
  <si>
    <t>banho</t>
  </si>
  <si>
    <t>ultra-sônico</t>
  </si>
  <si>
    <t>50-60</t>
  </si>
  <si>
    <t>hz</t>
  </si>
  <si>
    <t>controlador</t>
  </si>
  <si>
    <t>eurotherm</t>
  </si>
  <si>
    <t>control</t>
  </si>
  <si>
    <t>argônio</t>
  </si>
  <si>
    <t>c-45</t>
  </si>
  <si>
    <t>certificado</t>
  </si>
  <si>
    <t>pentavalentes</t>
  </si>
  <si>
    <t>sb</t>
  </si>
  <si>
    <t>crm</t>
  </si>
  <si>
    <t>4-considerações</t>
  </si>
  <si>
    <t>vinho</t>
  </si>
  <si>
    <t>comercializadas</t>
  </si>
  <si>
    <t>restantes</t>
  </si>
  <si>
    <t>alcalino-terroso</t>
  </si>
  <si>
    <t>hidreto</t>
  </si>
  <si>
    <t>vga</t>
  </si>
  <si>
    <t>deteminação</t>
  </si>
  <si>
    <t>seletiva</t>
  </si>
  <si>
    <t>n°</t>
  </si>
  <si>
    <t>99066/90</t>
  </si>
  <si>
    <t>penetrar</t>
  </si>
  <si>
    <t>c-c</t>
  </si>
  <si>
    <t>gasóleos</t>
  </si>
  <si>
    <t>leves</t>
  </si>
  <si>
    <t>nº</t>
  </si>
  <si>
    <t>42/2009</t>
  </si>
  <si>
    <t>association</t>
  </si>
  <si>
    <t>cardiopulmonares</t>
  </si>
  <si>
    <t>trióxido</t>
  </si>
  <si>
    <t>endocíclicas</t>
  </si>
  <si>
    <t>substituídas</t>
  </si>
  <si>
    <t>naftênicos</t>
  </si>
  <si>
    <t>c6-c7</t>
  </si>
  <si>
    <t>craqueamento</t>
  </si>
  <si>
    <t>protolítico</t>
  </si>
  <si>
    <t>santen</t>
  </si>
  <si>
    <t>cisão</t>
  </si>
  <si>
    <t>secundária</t>
  </si>
  <si>
    <t>antecedida</t>
  </si>
  <si>
    <t>apud</t>
  </si>
  <si>
    <t>paál</t>
  </si>
  <si>
    <t>monofuncionais</t>
  </si>
  <si>
    <t>monofuncional</t>
  </si>
  <si>
    <t>desidrogenados</t>
  </si>
  <si>
    <t>pt-ir/mcm-41</t>
  </si>
  <si>
    <t>pt-ir/al2o3</t>
  </si>
  <si>
    <t>dopados</t>
  </si>
  <si>
    <t>ligas</t>
  </si>
  <si>
    <t>ferro-nióbio</t>
  </si>
  <si>
    <t>coordenada</t>
  </si>
  <si>
    <t>octaédrica</t>
  </si>
  <si>
    <t>denominada</t>
  </si>
  <si>
    <t>tt-nb2o5</t>
  </si>
  <si>
    <t>nbo5</t>
  </si>
  <si>
    <t>octaédricas</t>
  </si>
  <si>
    <t>nbo4</t>
  </si>
  <si>
    <t>cátion</t>
  </si>
  <si>
    <t>nb+5</t>
  </si>
  <si>
    <t>produziu</t>
  </si>
  <si>
    <t>dimetiléter</t>
  </si>
  <si>
    <t>bimetálica</t>
  </si>
  <si>
    <t>tiox</t>
  </si>
  <si>
    <t>níobico</t>
  </si>
  <si>
    <t>equipado</t>
  </si>
  <si>
    <t>complexos</t>
  </si>
  <si>
    <t>oxiclorados</t>
  </si>
  <si>
    <t>tpd_x0019_</t>
  </si>
  <si>
    <t>ippolito</t>
  </si>
  <si>
    <t>catalisadore</t>
  </si>
  <si>
    <t>bimetálicos</t>
  </si>
  <si>
    <t>nbox</t>
  </si>
  <si>
    <t>migrando</t>
  </si>
  <si>
    <t>fototérmicas</t>
  </si>
  <si>
    <t>compreendem</t>
  </si>
  <si>
    <t>espectroscópicos</t>
  </si>
  <si>
    <t>fototérmicos</t>
  </si>
  <si>
    <t>substância</t>
  </si>
  <si>
    <t>absorvedora</t>
  </si>
  <si>
    <t>utilizarem</t>
  </si>
  <si>
    <t>propiedades</t>
  </si>
  <si>
    <t>16/110</t>
  </si>
  <si>
    <t>eletromagnética</t>
  </si>
  <si>
    <t>fwhm</t>
  </si>
  <si>
    <t>redistribuída</t>
  </si>
  <si>
    <t>luminescente</t>
  </si>
  <si>
    <t>excitadas</t>
  </si>
  <si>
    <t>transferem</t>
  </si>
  <si>
    <t>intersistemas</t>
  </si>
  <si>
    <t>perturbação</t>
  </si>
  <si>
    <t>colisional</t>
  </si>
  <si>
    <t>metaestável</t>
  </si>
  <si>
    <t>triplete</t>
  </si>
  <si>
    <t>existirá</t>
  </si>
  <si>
    <t>tem00</t>
  </si>
  <si>
    <t>absorvido</t>
  </si>
  <si>
    <t>difusivo</t>
  </si>
  <si>
    <t>finaliza</t>
  </si>
  <si>
    <t>excitações</t>
  </si>
  <si>
    <t>contínuas</t>
  </si>
  <si>
    <t>25/110</t>
  </si>
  <si>
    <t>permissividade</t>
  </si>
  <si>
    <t>magnética</t>
  </si>
  <si>
    <t>sugerido</t>
  </si>
  <si>
    <t>dividi-la</t>
  </si>
  <si>
    <t>convergente</t>
  </si>
  <si>
    <t>focaliza</t>
  </si>
  <si>
    <t>feixes</t>
  </si>
  <si>
    <t>lasers</t>
  </si>
  <si>
    <t>dicróico</t>
  </si>
  <si>
    <t>macromoléculas</t>
  </si>
  <si>
    <t>movem</t>
  </si>
  <si>
    <t>refração</t>
  </si>
  <si>
    <t>anisotropicamente</t>
  </si>
  <si>
    <t>decaimento</t>
  </si>
  <si>
    <t>não-radiativo</t>
  </si>
  <si>
    <t>duplo</t>
  </si>
  <si>
    <t>descasado</t>
  </si>
  <si>
    <t>casado</t>
  </si>
  <si>
    <t>gaussianos</t>
  </si>
  <si>
    <t>der</t>
  </si>
  <si>
    <t>waals</t>
  </si>
  <si>
    <t>longos</t>
  </si>
  <si>
    <t>isoalcanos</t>
  </si>
  <si>
    <t>asfalteno</t>
  </si>
  <si>
    <t>floculado</t>
  </si>
  <si>
    <t>consegue</t>
  </si>
  <si>
    <t>conduzi-lo</t>
  </si>
  <si>
    <t>36/110</t>
  </si>
  <si>
    <t>trata</t>
  </si>
  <si>
    <t>aglomerados</t>
  </si>
  <si>
    <t>asfaltênicos</t>
  </si>
  <si>
    <t>flocos</t>
  </si>
  <si>
    <t>começam</t>
  </si>
  <si>
    <t>maleico</t>
  </si>
  <si>
    <t>negro</t>
  </si>
  <si>
    <t>roto-evaporador</t>
  </si>
  <si>
    <t>controlado</t>
  </si>
  <si>
    <t>otimizado</t>
  </si>
  <si>
    <t>bloqueador</t>
  </si>
  <si>
    <t>41/110</t>
  </si>
  <si>
    <t>og</t>
  </si>
  <si>
    <t>hene</t>
  </si>
  <si>
    <t>atravessou</t>
  </si>
  <si>
    <t>dad</t>
  </si>
  <si>
    <t>focais</t>
  </si>
  <si>
    <t>anteparo</t>
  </si>
  <si>
    <t>reto</t>
  </si>
  <si>
    <t>corte</t>
  </si>
  <si>
    <t>og550</t>
  </si>
  <si>
    <t>lil</t>
  </si>
  <si>
    <t>escrito</t>
  </si>
  <si>
    <t>og515</t>
  </si>
  <si>
    <t>disco</t>
  </si>
  <si>
    <t>termostatizado</t>
  </si>
  <si>
    <t>castanho</t>
  </si>
  <si>
    <t>escuro</t>
  </si>
  <si>
    <t>metaloporfirínicos</t>
  </si>
  <si>
    <t>parafina</t>
  </si>
  <si>
    <t>58/110</t>
  </si>
  <si>
    <t>adicionadas</t>
  </si>
  <si>
    <t>apóia</t>
  </si>
  <si>
    <t>alquílicas</t>
  </si>
  <si>
    <t>presas</t>
  </si>
  <si>
    <t>contribuírem</t>
  </si>
  <si>
    <t>61/110</t>
  </si>
  <si>
    <t>óptico</t>
  </si>
  <si>
    <t>reológico</t>
  </si>
  <si>
    <t>não-newtoniano</t>
  </si>
  <si>
    <t>aglomerado</t>
  </si>
  <si>
    <t>asfaltênico</t>
  </si>
  <si>
    <t>propiciar</t>
  </si>
  <si>
    <t>seguindo</t>
  </si>
  <si>
    <t>74/110</t>
  </si>
  <si>
    <t>cromóforos</t>
  </si>
  <si>
    <t>78/110</t>
  </si>
  <si>
    <t>diminuir</t>
  </si>
  <si>
    <t>movimentos</t>
  </si>
  <si>
    <t>termoforéticos</t>
  </si>
  <si>
    <t>solvatado</t>
  </si>
  <si>
    <t>atrações</t>
  </si>
  <si>
    <t>fracas</t>
  </si>
  <si>
    <t>estabilizados</t>
  </si>
  <si>
    <t>termofóbico</t>
  </si>
  <si>
    <t>induzido</t>
  </si>
  <si>
    <t>causassem</t>
  </si>
  <si>
    <t>desequilíbrio</t>
  </si>
  <si>
    <t>conseguir</t>
  </si>
  <si>
    <t>dosar</t>
  </si>
  <si>
    <t>vanádio</t>
  </si>
  <si>
    <t>gb</t>
  </si>
  <si>
    <t>ajudaria</t>
  </si>
  <si>
    <t>retira</t>
  </si>
  <si>
    <t>síndrome</t>
  </si>
  <si>
    <t>plurimetabólica</t>
  </si>
  <si>
    <t>doença</t>
  </si>
  <si>
    <t>hipertensão</t>
  </si>
  <si>
    <t>adotam</t>
  </si>
  <si>
    <t>national</t>
  </si>
  <si>
    <t>circunferência</t>
  </si>
  <si>
    <t>hdl</t>
  </si>
  <si>
    <t>colesterol</t>
  </si>
  <si>
    <t>acidente</t>
  </si>
  <si>
    <t>epidemiologia</t>
  </si>
  <si>
    <t>estima-se</t>
  </si>
  <si>
    <t>ribeirão</t>
  </si>
  <si>
    <t>preto-sp</t>
  </si>
  <si>
    <t>registraram</t>
  </si>
  <si>
    <t>japoneses</t>
  </si>
  <si>
    <t>sexos</t>
  </si>
  <si>
    <t>masculino</t>
  </si>
  <si>
    <t>cintura/cc</t>
  </si>
  <si>
    <t>jejum</t>
  </si>
  <si>
    <t>teriam</t>
  </si>
  <si>
    <t>infecciosas</t>
  </si>
  <si>
    <t>deterioração</t>
  </si>
  <si>
    <t>orgânico-funcional</t>
  </si>
  <si>
    <t>landulpho</t>
  </si>
  <si>
    <t>alves</t>
  </si>
  <si>
    <t>glicêmicos</t>
  </si>
  <si>
    <t>elevados</t>
  </si>
  <si>
    <t>american</t>
  </si>
  <si>
    <t>institute</t>
  </si>
  <si>
    <t>scientific</t>
  </si>
  <si>
    <t>statement</t>
  </si>
  <si>
    <t>órgãos</t>
  </si>
  <si>
    <t>esplânicos</t>
  </si>
  <si>
    <t>tecido</t>
  </si>
  <si>
    <t>contêm</t>
  </si>
  <si>
    <t>glut</t>
  </si>
  <si>
    <t>obesidade</t>
  </si>
  <si>
    <t>beta</t>
  </si>
  <si>
    <t>adrenérgicos</t>
  </si>
  <si>
    <t>veia</t>
  </si>
  <si>
    <t>porta</t>
  </si>
  <si>
    <t>hepático</t>
  </si>
  <si>
    <t>interfere</t>
  </si>
  <si>
    <t>plasmática</t>
  </si>
  <si>
    <t>reabsorção</t>
  </si>
  <si>
    <t>mácula</t>
  </si>
  <si>
    <t>segmentos</t>
  </si>
  <si>
    <t>proximais</t>
  </si>
  <si>
    <t>néfron</t>
  </si>
  <si>
    <t>concentradas</t>
  </si>
  <si>
    <t>estimulam</t>
  </si>
  <si>
    <t>biologicamente</t>
  </si>
  <si>
    <t>alfa</t>
  </si>
  <si>
    <t>agressão</t>
  </si>
  <si>
    <t>placa</t>
  </si>
  <si>
    <t>aterosclerótica</t>
  </si>
  <si>
    <t>inicia-se</t>
  </si>
  <si>
    <t>adesão</t>
  </si>
  <si>
    <t>leucocitária</t>
  </si>
  <si>
    <t>ldl</t>
  </si>
  <si>
    <t>proteínas</t>
  </si>
  <si>
    <t>quimiotáticas</t>
  </si>
  <si>
    <t>gordura</t>
  </si>
  <si>
    <t>depósitos</t>
  </si>
  <si>
    <t>viscerais</t>
  </si>
  <si>
    <t>depuração</t>
  </si>
  <si>
    <t>elevação</t>
  </si>
  <si>
    <t>sérica</t>
  </si>
  <si>
    <t>aparelho</t>
  </si>
  <si>
    <t>circulatório</t>
  </si>
  <si>
    <t>assistência</t>
  </si>
  <si>
    <t>hospitalar</t>
  </si>
  <si>
    <t>desfavoráveis</t>
  </si>
  <si>
    <t>desvantagens</t>
  </si>
  <si>
    <t>inquestionáveis</t>
  </si>
  <si>
    <t>indivíduos</t>
  </si>
  <si>
    <t>pratiquem</t>
  </si>
  <si>
    <t>us</t>
  </si>
  <si>
    <t>surgeon</t>
  </si>
  <si>
    <t>restringem-se</t>
  </si>
  <si>
    <t>bronquite</t>
  </si>
  <si>
    <t>morbidade</t>
  </si>
  <si>
    <t>referida</t>
  </si>
  <si>
    <t>modificável</t>
  </si>
  <si>
    <t>dcv</t>
  </si>
  <si>
    <t>coagulação</t>
  </si>
  <si>
    <t>sanguínea</t>
  </si>
  <si>
    <t>sexo</t>
  </si>
  <si>
    <t>critérios</t>
  </si>
  <si>
    <t>sistematizam</t>
  </si>
  <si>
    <t>consensos</t>
  </si>
  <si>
    <t>hábitos</t>
  </si>
  <si>
    <t>plataformas</t>
  </si>
  <si>
    <t>marítimas</t>
  </si>
  <si>
    <t>shore</t>
  </si>
  <si>
    <t>terceirizado</t>
  </si>
  <si>
    <t>servidos</t>
  </si>
  <si>
    <t>alimentos</t>
  </si>
  <si>
    <t>comida</t>
  </si>
  <si>
    <t>regulamentadora</t>
  </si>
  <si>
    <t>nr</t>
  </si>
  <si>
    <t>filizola</t>
  </si>
  <si>
    <t>sistólica</t>
  </si>
  <si>
    <t>diastólica</t>
  </si>
  <si>
    <t>sangue</t>
  </si>
  <si>
    <t>venoso</t>
  </si>
  <si>
    <t>i-dbsm</t>
  </si>
  <si>
    <t>recomenda</t>
  </si>
  <si>
    <t>ocupações</t>
  </si>
  <si>
    <t>administrativas</t>
  </si>
  <si>
    <t>comitê</t>
  </si>
  <si>
    <t>ético</t>
  </si>
  <si>
    <t>hospital</t>
  </si>
  <si>
    <t>subsistemas</t>
  </si>
  <si>
    <t>interrelacionados</t>
  </si>
  <si>
    <t>cooperam</t>
  </si>
  <si>
    <t>constantemente</t>
  </si>
  <si>
    <t>programável</t>
  </si>
  <si>
    <t>supervisórios</t>
  </si>
  <si>
    <t>auxiliam</t>
  </si>
  <si>
    <t>cliente-servidor</t>
  </si>
  <si>
    <t>descentralizada</t>
  </si>
  <si>
    <t>permitiria</t>
  </si>
  <si>
    <t>smas</t>
  </si>
  <si>
    <t>oferecem</t>
  </si>
  <si>
    <t>inteligente</t>
  </si>
  <si>
    <t>campo</t>
  </si>
  <si>
    <t>caminha</t>
  </si>
  <si>
    <t>agente</t>
  </si>
  <si>
    <t>descrição</t>
  </si>
  <si>
    <t>sintática</t>
  </si>
  <si>
    <t>possua</t>
  </si>
  <si>
    <t>cliente</t>
  </si>
  <si>
    <t>mensagem</t>
  </si>
  <si>
    <t>empacotando</t>
  </si>
  <si>
    <t>lhe</t>
  </si>
  <si>
    <t>envie</t>
  </si>
  <si>
    <t>agindo</t>
  </si>
  <si>
    <t>coletivamente</t>
  </si>
  <si>
    <t>comunicam</t>
  </si>
  <si>
    <t>enviando</t>
  </si>
  <si>
    <t>sds</t>
  </si>
  <si>
    <t>ajudaram</t>
  </si>
  <si>
    <t>polida</t>
  </si>
  <si>
    <t>separador</t>
  </si>
  <si>
    <t>gás/óleo</t>
  </si>
  <si>
    <t>mcv</t>
  </si>
  <si>
    <t>deverá</t>
  </si>
  <si>
    <t>notificar</t>
  </si>
  <si>
    <t>procede</t>
  </si>
  <si>
    <t>remotas</t>
  </si>
  <si>
    <t>requeridas</t>
  </si>
  <si>
    <t>funcionalmente</t>
  </si>
  <si>
    <t>distribuídos</t>
  </si>
  <si>
    <t>hoc3</t>
  </si>
  <si>
    <t>computer-aided</t>
  </si>
  <si>
    <t>design</t>
  </si>
  <si>
    <t>máquina</t>
  </si>
  <si>
    <t>negociam</t>
  </si>
  <si>
    <t>arquiteturas</t>
  </si>
  <si>
    <t>centralizadas</t>
  </si>
  <si>
    <t>semânticos</t>
  </si>
  <si>
    <t>cooling</t>
  </si>
  <si>
    <t>holons</t>
  </si>
  <si>
    <t>holonica</t>
  </si>
  <si>
    <t>permita</t>
  </si>
  <si>
    <t>descentralizar</t>
  </si>
  <si>
    <t>humano-computador</t>
  </si>
  <si>
    <t>influenciarão</t>
  </si>
  <si>
    <t>negativamente</t>
  </si>
  <si>
    <t>trouxerem</t>
  </si>
  <si>
    <t>dificuldades</t>
  </si>
  <si>
    <t>corretamente</t>
  </si>
  <si>
    <t>sincronizadas</t>
  </si>
  <si>
    <t>uml5</t>
  </si>
  <si>
    <t>unified</t>
  </si>
  <si>
    <t>modeling</t>
  </si>
  <si>
    <t>aal</t>
  </si>
  <si>
    <t>solicita</t>
  </si>
  <si>
    <t>diagnósticos</t>
  </si>
  <si>
    <t>propagados</t>
  </si>
  <si>
    <t>permanecer</t>
  </si>
  <si>
    <t>bloqueado</t>
  </si>
  <si>
    <t>mensagens</t>
  </si>
  <si>
    <t>assíncronas</t>
  </si>
  <si>
    <t>siga</t>
  </si>
  <si>
    <t>realizando</t>
  </si>
  <si>
    <t>estabilização</t>
  </si>
  <si>
    <t>lmin</t>
  </si>
  <si>
    <t>r4</t>
  </si>
  <si>
    <t>lmax</t>
  </si>
  <si>
    <t>r5</t>
  </si>
  <si>
    <t>sincronização</t>
  </si>
  <si>
    <t>aproveita</t>
  </si>
  <si>
    <t>smart</t>
  </si>
  <si>
    <t>phones</t>
  </si>
  <si>
    <t>assistants</t>
  </si>
  <si>
    <t>linguagens</t>
  </si>
  <si>
    <t>orientadas</t>
  </si>
  <si>
    <t>pudessem</t>
  </si>
  <si>
    <t>encurtar</t>
  </si>
  <si>
    <t>tuprolog</t>
  </si>
  <si>
    <t>diretório</t>
  </si>
  <si>
    <t>raiz</t>
  </si>
  <si>
    <t>par</t>
  </si>
  <si>
    <t>chave+valor</t>
  </si>
  <si>
    <t>db4o</t>
  </si>
  <si>
    <t>infere</t>
  </si>
  <si>
    <t>marcação</t>
  </si>
  <si>
    <t>dependiam</t>
  </si>
  <si>
    <t>sbm</t>
  </si>
  <si>
    <t>reproduz</t>
  </si>
  <si>
    <t>lógicas</t>
  </si>
  <si>
    <t>exigidas</t>
  </si>
  <si>
    <t>manômetro</t>
  </si>
  <si>
    <t>instalado</t>
  </si>
  <si>
    <t>ram</t>
  </si>
  <si>
    <t>hd</t>
  </si>
  <si>
    <t>process</t>
  </si>
  <si>
    <t>corba</t>
  </si>
  <si>
    <t>memória</t>
  </si>
  <si>
    <t>protocolo</t>
  </si>
  <si>
    <t>ethernet/ip</t>
  </si>
  <si>
    <t>especificado</t>
  </si>
  <si>
    <t>ligar</t>
  </si>
  <si>
    <t>ajuste</t>
  </si>
  <si>
    <t>liberado</t>
  </si>
  <si>
    <t>falha</t>
  </si>
  <si>
    <t>forçará</t>
  </si>
  <si>
    <t>tanque</t>
  </si>
  <si>
    <t>documentados</t>
  </si>
  <si>
    <t>conferindo</t>
  </si>
  <si>
    <t>nesses</t>
  </si>
  <si>
    <t>faltam</t>
  </si>
  <si>
    <t>lógica</t>
  </si>
  <si>
    <t>nebulosa</t>
  </si>
  <si>
    <t>laterais</t>
  </si>
  <si>
    <t>parafínicas</t>
  </si>
  <si>
    <t>possuirem</t>
  </si>
  <si>
    <t>boas</t>
  </si>
  <si>
    <t>qualidades</t>
  </si>
  <si>
    <t>antidetonantes</t>
  </si>
  <si>
    <t>le</t>
  </si>
  <si>
    <t>cortes</t>
  </si>
  <si>
    <t>c7-c9</t>
  </si>
  <si>
    <t>processadas</t>
  </si>
  <si>
    <t>naftas</t>
  </si>
  <si>
    <t>remove</t>
  </si>
  <si>
    <t>venenos</t>
  </si>
  <si>
    <t>temporários</t>
  </si>
  <si>
    <t>co-mo/al203</t>
  </si>
  <si>
    <t>seguido</t>
  </si>
  <si>
    <t>nafta</t>
  </si>
  <si>
    <t>contiver</t>
  </si>
  <si>
    <t>reatores</t>
  </si>
  <si>
    <t>adiabáticos</t>
  </si>
  <si>
    <t>desenho</t>
  </si>
  <si>
    <t>20-30</t>
  </si>
  <si>
    <t>oc</t>
  </si>
  <si>
    <t>desligados</t>
  </si>
  <si>
    <t>periodicamente</t>
  </si>
  <si>
    <t>14-17</t>
  </si>
  <si>
    <t>bar</t>
  </si>
  <si>
    <t>alternarem</t>
  </si>
  <si>
    <t>frequentemente</t>
  </si>
  <si>
    <t>desidrociclizada</t>
  </si>
  <si>
    <t>produzindo</t>
  </si>
  <si>
    <t>levemente</t>
  </si>
  <si>
    <t>exotérmica</t>
  </si>
  <si>
    <t>gerando</t>
  </si>
  <si>
    <t>i-olefinas</t>
  </si>
  <si>
    <t>orientações</t>
  </si>
  <si>
    <t>cristalográficas</t>
  </si>
  <si>
    <t>craqueadas</t>
  </si>
  <si>
    <t>modificam</t>
  </si>
  <si>
    <t>enxofre</t>
  </si>
  <si>
    <t>envenena</t>
  </si>
  <si>
    <t>nitrogenados</t>
  </si>
  <si>
    <t>envenenam</t>
  </si>
  <si>
    <t>atm</t>
  </si>
  <si>
    <t>35-50</t>
  </si>
  <si>
    <t>lhsv</t>
  </si>
  <si>
    <t>favorecem</t>
  </si>
  <si>
    <t>preparável</t>
  </si>
  <si>
    <t>houdry</t>
  </si>
  <si>
    <t>company</t>
  </si>
  <si>
    <t>27-30</t>
  </si>
  <si>
    <t>introduziu</t>
  </si>
  <si>
    <t>ultraforming</t>
  </si>
  <si>
    <t>esso_x0019_</t>
  </si>
  <si>
    <t>powerforming</t>
  </si>
  <si>
    <t>chevron_x0019_</t>
  </si>
  <si>
    <t>rheniforming</t>
  </si>
  <si>
    <t>multicomponentes</t>
  </si>
  <si>
    <t>poderem</t>
  </si>
  <si>
    <t>rênio</t>
  </si>
  <si>
    <t>sulfetado</t>
  </si>
  <si>
    <t>adsorvido</t>
  </si>
  <si>
    <t>parcialmente</t>
  </si>
  <si>
    <t>hidrogenados</t>
  </si>
  <si>
    <t>oriundos</t>
  </si>
  <si>
    <t>restaurada</t>
  </si>
  <si>
    <t>mercúrio</t>
  </si>
  <si>
    <t>oxicloração</t>
  </si>
  <si>
    <t>promove</t>
  </si>
  <si>
    <t>superfícial</t>
  </si>
  <si>
    <t>metálica</t>
  </si>
  <si>
    <t>impregnações</t>
  </si>
  <si>
    <t>sucessivas</t>
  </si>
  <si>
    <t>35-80</t>
  </si>
  <si>
    <t>mesh</t>
  </si>
  <si>
    <t>magnésio</t>
  </si>
  <si>
    <t>mgk±_x0003_</t>
  </si>
  <si>
    <t>100-1400</t>
  </si>
  <si>
    <t>cilindro</t>
  </si>
  <si>
    <t>achatado</t>
  </si>
  <si>
    <t>perkin-elmer</t>
  </si>
  <si>
    <t>dosadora</t>
  </si>
  <si>
    <t>shimadzu</t>
  </si>
  <si>
    <t>gc-8a</t>
  </si>
  <si>
    <t>o=</t>
  </si>
  <si>
    <t>oxidado</t>
  </si>
  <si>
    <t>bimetálico</t>
  </si>
  <si>
    <t>porreo</t>
  </si>
  <si>
    <t>dificultou</t>
  </si>
  <si>
    <t>gorpr</t>
  </si>
  <si>
    <t>188ºc</t>
  </si>
  <si>
    <t>representou</t>
  </si>
  <si>
    <t>2p3/2</t>
  </si>
  <si>
    <t>subnível</t>
  </si>
  <si>
    <t>2p</t>
  </si>
  <si>
    <t>varredura</t>
  </si>
  <si>
    <t>4d5/2</t>
  </si>
  <si>
    <t>gopor</t>
  </si>
  <si>
    <t>prrer</t>
  </si>
  <si>
    <t>àqueles</t>
  </si>
  <si>
    <t>elétron-deficientes</t>
  </si>
  <si>
    <t>pt-re/al2o3</t>
  </si>
  <si>
    <t>aparece</t>
  </si>
  <si>
    <t>platina-rênio</t>
  </si>
  <si>
    <t>conduziram</t>
  </si>
  <si>
    <t>cicloparafinas</t>
  </si>
  <si>
    <t>c6</t>
  </si>
  <si>
    <t>germânio</t>
  </si>
  <si>
    <t>dimuniur</t>
  </si>
  <si>
    <t>absorventes</t>
  </si>
  <si>
    <t>ativados</t>
  </si>
  <si>
    <t>zeólito</t>
  </si>
  <si>
    <t>h-zsm-54</t>
  </si>
  <si>
    <t>metálicos6</t>
  </si>
  <si>
    <t>al7</t>
  </si>
  <si>
    <t>zsm-5</t>
  </si>
  <si>
    <t>aluminossilicatos</t>
  </si>
  <si>
    <t>hidratados</t>
  </si>
  <si>
    <t>tetraedros</t>
  </si>
  <si>
    <t>valência</t>
  </si>
  <si>
    <t>c+</t>
  </si>
  <si>
    <t>desbalanceada</t>
  </si>
  <si>
    <t>estará</t>
  </si>
  <si>
    <t>alcalino</t>
  </si>
  <si>
    <t>terroso</t>
  </si>
  <si>
    <t>orientam</t>
  </si>
  <si>
    <t>tetrapropilamônio</t>
  </si>
  <si>
    <t>zeolítico</t>
  </si>
  <si>
    <t>cristalino</t>
  </si>
  <si>
    <t>canais</t>
  </si>
  <si>
    <t>elípticos</t>
  </si>
  <si>
    <t>intersecções</t>
  </si>
  <si>
    <t>localizam-se</t>
  </si>
  <si>
    <t>retilíneos</t>
  </si>
  <si>
    <t>vistos</t>
  </si>
  <si>
    <t>sinusoidais</t>
  </si>
  <si>
    <t>nanalnsi96-no192</t>
  </si>
  <si>
    <t>silicalita</t>
  </si>
  <si>
    <t>orbital</t>
  </si>
  <si>
    <t>6p</t>
  </si>
  <si>
    <t>benzílicos</t>
  </si>
  <si>
    <t>benzaldeídos32</t>
  </si>
  <si>
    <t>sues</t>
  </si>
  <si>
    <t>peneira</t>
  </si>
  <si>
    <t>molecular38</t>
  </si>
  <si>
    <t>bismuto</t>
  </si>
  <si>
    <t>pentahidratado</t>
  </si>
  <si>
    <t>band</t>
  </si>
  <si>
    <t>gap</t>
  </si>
  <si>
    <t>bicombustível</t>
  </si>
  <si>
    <t>amigável</t>
  </si>
  <si>
    <t>²_x0003_-insaturado</t>
  </si>
  <si>
    <t>eletrofílico</t>
  </si>
  <si>
    <t>bi/mo</t>
  </si>
  <si>
    <t>tornou</t>
  </si>
  <si>
    <t>colaboradores2</t>
  </si>
  <si>
    <t>realizaram</t>
  </si>
  <si>
    <t>metil</t>
  </si>
  <si>
    <t>h-mfi</t>
  </si>
  <si>
    <t>enóis</t>
  </si>
  <si>
    <t>katryniok</t>
  </si>
  <si>
    <t>h-zsm-5</t>
  </si>
  <si>
    <t>microporosas</t>
  </si>
  <si>
    <t>desativando</t>
  </si>
  <si>
    <t>sílica-alumina</t>
  </si>
  <si>
    <t>amorfa</t>
  </si>
  <si>
    <t>sílica</t>
  </si>
  <si>
    <t>aerosil</t>
  </si>
  <si>
    <t>penta-hidratado</t>
  </si>
  <si>
    <t>bi2o3/al2o3</t>
  </si>
  <si>
    <t>sintetizadas</t>
  </si>
  <si>
    <t>lavadas</t>
  </si>
  <si>
    <t>1°c</t>
  </si>
  <si>
    <t>min-1</t>
  </si>
  <si>
    <t>direcionador</t>
  </si>
  <si>
    <t>físico-quimicamente</t>
  </si>
  <si>
    <t>pós-troca</t>
  </si>
  <si>
    <t>ácida</t>
  </si>
  <si>
    <t>reflectância</t>
  </si>
  <si>
    <t>tga-50</t>
  </si>
  <si>
    <t>edx-720</t>
  </si>
  <si>
    <t>fenda</t>
  </si>
  <si>
    <t>colimadora</t>
  </si>
  <si>
    <t>ss-550</t>
  </si>
  <si>
    <t>system</t>
  </si>
  <si>
    <t>espectrômetro</t>
  </si>
  <si>
    <t>thermo-fischer</t>
  </si>
  <si>
    <t>energy</t>
  </si>
  <si>
    <t>carbonáceas</t>
  </si>
  <si>
    <t>depositadas</t>
  </si>
  <si>
    <t>recém-sintetizadas</t>
  </si>
  <si>
    <t>c-h</t>
  </si>
  <si>
    <t>tpa+</t>
  </si>
  <si>
    <t>nominal</t>
  </si>
  <si>
    <t>formar</t>
  </si>
  <si>
    <t>oxohidroxocomplexos</t>
  </si>
  <si>
    <t>simuladas</t>
  </si>
  <si>
    <t>4f5/2</t>
  </si>
  <si>
    <t>30ml</t>
  </si>
  <si>
    <t>reciclagem</t>
  </si>
  <si>
    <t>sugiram</t>
  </si>
  <si>
    <t>amorfo</t>
  </si>
  <si>
    <t>atraído</t>
  </si>
  <si>
    <t>muita</t>
  </si>
  <si>
    <t>hidróxidos</t>
  </si>
  <si>
    <t>duplos</t>
  </si>
  <si>
    <t>lamelares</t>
  </si>
  <si>
    <t>reacionais</t>
  </si>
  <si>
    <t>glicerina</t>
  </si>
  <si>
    <t>residual</t>
  </si>
  <si>
    <t>rearranjos</t>
  </si>
  <si>
    <t>rápidos</t>
  </si>
  <si>
    <t>dissociativamente</t>
  </si>
  <si>
    <t>adsorvida</t>
  </si>
  <si>
    <t>carbonizado</t>
  </si>
  <si>
    <t>colaterais</t>
  </si>
  <si>
    <t>indesejáveis</t>
  </si>
  <si>
    <t>sítio</t>
  </si>
  <si>
    <t>dodecaédrico</t>
  </si>
  <si>
    <t>arranjo</t>
  </si>
  <si>
    <t>dodecaedrico</t>
  </si>
  <si>
    <t>coordenação</t>
  </si>
  <si>
    <t>dodecaedrica</t>
  </si>
  <si>
    <t>dodecaédrica</t>
  </si>
  <si>
    <t>romboédrico</t>
  </si>
  <si>
    <t>±_x0003_</t>
  </si>
  <si>
    <t>octaédrico</t>
  </si>
  <si>
    <t>orbitais</t>
  </si>
  <si>
    <t>dxy</t>
  </si>
  <si>
    <t>t2g</t>
  </si>
  <si>
    <t>banda</t>
  </si>
  <si>
    <t>anti-ligante</t>
  </si>
  <si>
    <t>b-o-b</t>
  </si>
  <si>
    <t>aniônicas</t>
  </si>
  <si>
    <t>condutividades</t>
  </si>
  <si>
    <t>900-1000</t>
  </si>
  <si>
    <t>multicomponente</t>
  </si>
  <si>
    <t>designa</t>
  </si>
  <si>
    <t>percursores</t>
  </si>
  <si>
    <t>poliméricos</t>
  </si>
  <si>
    <t>300-500</t>
  </si>
  <si>
    <t>carboxílicos</t>
  </si>
  <si>
    <t>cítrico</t>
  </si>
  <si>
    <t>polifuncional</t>
  </si>
  <si>
    <t>rucl3</t>
  </si>
  <si>
    <t>hidratado</t>
  </si>
  <si>
    <t>c3h8o3</t>
  </si>
  <si>
    <t>merck</t>
  </si>
  <si>
    <t>aparência</t>
  </si>
  <si>
    <t>pastosa</t>
  </si>
  <si>
    <t>cmin-1</t>
  </si>
  <si>
    <t>vidro</t>
  </si>
  <si>
    <t>pyrex</t>
  </si>
  <si>
    <t>ta</t>
  </si>
  <si>
    <t>s-1</t>
  </si>
  <si>
    <t>µmhg</t>
  </si>
  <si>
    <t>°cmin</t>
  </si>
  <si>
    <t>bag</t>
  </si>
  <si>
    <t>hp-plot</t>
  </si>
  <si>
    <t>citratos</t>
  </si>
  <si>
    <t>unitária</t>
  </si>
  <si>
    <t>romboédrica</t>
  </si>
  <si>
    <t>araújo</t>
  </si>
  <si>
    <t>2005c</t>
  </si>
  <si>
    <t>monodentado</t>
  </si>
  <si>
    <t>48x10-3</t>
  </si>
  <si>
    <t>quimissorvem</t>
  </si>
  <si>
    <t>dióxido</t>
  </si>
  <si>
    <t>espírito</t>
  </si>
  <si>
    <t>concessionárias</t>
  </si>
  <si>
    <t>vibrio</t>
  </si>
  <si>
    <t>fischeri</t>
  </si>
  <si>
    <t>ecotoxicológico</t>
  </si>
  <si>
    <t>25º</t>
  </si>
  <si>
    <t>guiana</t>
  </si>
  <si>
    <t>berçários</t>
  </si>
  <si>
    <t>marinhos</t>
  </si>
  <si>
    <t>hermafroditos</t>
  </si>
  <si>
    <t>filtrantes</t>
  </si>
  <si>
    <t>família</t>
  </si>
  <si>
    <t>rhizophoraceae</t>
  </si>
  <si>
    <t>emergentes</t>
  </si>
  <si>
    <t>encoberta</t>
  </si>
  <si>
    <t>gastrópodes</t>
  </si>
  <si>
    <t>fazem</t>
  </si>
  <si>
    <t>cultural</t>
  </si>
  <si>
    <t>concretizado</t>
  </si>
  <si>
    <t>antrópicos</t>
  </si>
  <si>
    <t>sofridos</t>
  </si>
  <si>
    <t>coordenadas</t>
  </si>
  <si>
    <t>20°14</t>
  </si>
  <si>
    <t>20°17</t>
  </si>
  <si>
    <t>cores</t>
  </si>
  <si>
    <t>acinzentadas</t>
  </si>
  <si>
    <t>intersticial</t>
  </si>
  <si>
    <t>mangues</t>
  </si>
  <si>
    <t>floresta</t>
  </si>
  <si>
    <t>margens</t>
  </si>
  <si>
    <t>rodeadas</t>
  </si>
  <si>
    <t>junção</t>
  </si>
  <si>
    <t>petra</t>
  </si>
  <si>
    <t>sedimentação</t>
  </si>
  <si>
    <t>demoram</t>
  </si>
  <si>
    <t>idioma</t>
  </si>
  <si>
    <t>transtornos</t>
  </si>
  <si>
    <t>ecológicos</t>
  </si>
  <si>
    <t>caça</t>
  </si>
  <si>
    <t>aquática</t>
  </si>
  <si>
    <t>preto</t>
  </si>
  <si>
    <t>desfolharam</t>
  </si>
  <si>
    <t>epa</t>
  </si>
  <si>
    <t>visitaram</t>
  </si>
  <si>
    <t>começavam</t>
  </si>
  <si>
    <t>fortemente</t>
  </si>
  <si>
    <t>intemperizado</t>
  </si>
  <si>
    <t>marítimo</t>
  </si>
  <si>
    <t>sizígia</t>
  </si>
  <si>
    <t>aliada</t>
  </si>
  <si>
    <t>derramado</t>
  </si>
  <si>
    <t>recobriu</t>
  </si>
  <si>
    <t>manguezais</t>
  </si>
  <si>
    <t>preservadas</t>
  </si>
  <si>
    <t>sensoriamento</t>
  </si>
  <si>
    <t>remoto</t>
  </si>
  <si>
    <t>fauna</t>
  </si>
  <si>
    <t>bentica</t>
  </si>
  <si>
    <t>macrobentônica</t>
  </si>
  <si>
    <t>sedimentar</t>
  </si>
  <si>
    <t>negativa</t>
  </si>
  <si>
    <t>vibrionaceae</t>
  </si>
  <si>
    <t>del</t>
  </si>
  <si>
    <t>valls</t>
  </si>
  <si>
    <t>nitocra</t>
  </si>
  <si>
    <t>bivalves</t>
  </si>
  <si>
    <t>toxicidades</t>
  </si>
  <si>
    <t>aguda</t>
  </si>
  <si>
    <t>vitória</t>
  </si>
  <si>
    <t>hachurado</t>
  </si>
  <si>
    <t>earth</t>
  </si>
  <si>
    <t>maré</t>
  </si>
  <si>
    <t>vazante</t>
  </si>
  <si>
    <t>houvesse</t>
  </si>
  <si>
    <t>influencias</t>
  </si>
  <si>
    <t>portátil</t>
  </si>
  <si>
    <t>minipa</t>
  </si>
  <si>
    <t>instrutherm</t>
  </si>
  <si>
    <t>recipientes</t>
  </si>
  <si>
    <t>tarados</t>
  </si>
  <si>
    <t>fumos</t>
  </si>
  <si>
    <t>brancos</t>
  </si>
  <si>
    <t>junto</t>
  </si>
  <si>
    <t>sulfúrico</t>
  </si>
  <si>
    <t>5n</t>
  </si>
  <si>
    <t>cor</t>
  </si>
  <si>
    <t>rosada</t>
  </si>
  <si>
    <t>azulada</t>
  </si>
  <si>
    <t>reagente</t>
  </si>
  <si>
    <t>nessler</t>
  </si>
  <si>
    <t>borato</t>
  </si>
  <si>
    <t>extran</t>
  </si>
  <si>
    <t>microsoft</t>
  </si>
  <si>
    <t>office</t>
  </si>
  <si>
    <t>excel</t>
  </si>
  <si>
    <t>monitorados</t>
  </si>
  <si>
    <t>físico-químicamente</t>
  </si>
  <si>
    <t>ensolarados</t>
  </si>
  <si>
    <t>toxicológicas</t>
  </si>
  <si>
    <t>sub-amostra</t>
  </si>
  <si>
    <t>sub-amostragem</t>
  </si>
  <si>
    <t>catarina</t>
  </si>
  <si>
    <t>definitivo</t>
  </si>
  <si>
    <t>agudos</t>
  </si>
  <si>
    <t>definitivos</t>
  </si>
  <si>
    <t>aproximação</t>
  </si>
  <si>
    <t>peak-over-threshold</t>
  </si>
  <si>
    <t>séries</t>
  </si>
  <si>
    <t>temporais</t>
  </si>
  <si>
    <t>histogramas</t>
  </si>
  <si>
    <t>bi-dimensionais</t>
  </si>
  <si>
    <t>relacionando</t>
  </si>
  <si>
    <t>downscalling</t>
  </si>
  <si>
    <t>europeu</t>
  </si>
  <si>
    <t>hipocas</t>
  </si>
  <si>
    <t>praia</t>
  </si>
  <si>
    <t>mole</t>
  </si>
  <si>
    <t>oceano</t>
  </si>
  <si>
    <t>atlântico</t>
  </si>
  <si>
    <t>sazonal</t>
  </si>
  <si>
    <t>atravessada</t>
  </si>
  <si>
    <t>frias</t>
  </si>
  <si>
    <t>invadem</t>
  </si>
  <si>
    <t>migra</t>
  </si>
  <si>
    <t>sopram</t>
  </si>
  <si>
    <t>extratropicais</t>
  </si>
  <si>
    <t>vórtice</t>
  </si>
  <si>
    <t>girando</t>
  </si>
  <si>
    <t>ciclone</t>
  </si>
  <si>
    <t>extratropical</t>
  </si>
  <si>
    <t>evolui</t>
  </si>
  <si>
    <t>equatorial</t>
  </si>
  <si>
    <t>era-40</t>
  </si>
  <si>
    <t>não-lineares</t>
  </si>
  <si>
    <t>coordinate</t>
  </si>
  <si>
    <t>universal</t>
  </si>
  <si>
    <t>ondógrafo</t>
  </si>
  <si>
    <t>direcional</t>
  </si>
  <si>
    <t>geográficas</t>
  </si>
  <si>
    <t>operators</t>
  </si>
  <si>
    <t>ocorrências</t>
  </si>
  <si>
    <t>simetricamente</t>
  </si>
  <si>
    <t>ligeiro</t>
  </si>
  <si>
    <t>predomínio</t>
  </si>
  <si>
    <t>s-sw</t>
  </si>
  <si>
    <t>perfazem</t>
  </si>
  <si>
    <t>extremos</t>
  </si>
  <si>
    <t>proveninets</t>
  </si>
  <si>
    <t>varias</t>
  </si>
  <si>
    <t>localidades</t>
  </si>
  <si>
    <t>agitações</t>
  </si>
  <si>
    <t>atmosféricos</t>
  </si>
  <si>
    <t>pretéritos</t>
  </si>
  <si>
    <t>triplas</t>
  </si>
  <si>
    <t>grade</t>
  </si>
  <si>
    <t>aninhada</t>
  </si>
  <si>
    <t>mono</t>
  </si>
  <si>
    <t>não-estacionário</t>
  </si>
  <si>
    <t>swan</t>
  </si>
  <si>
    <t>aninhado</t>
  </si>
  <si>
    <t>camburi</t>
  </si>
  <si>
    <t>decrescem</t>
  </si>
  <si>
    <t>rumo</t>
  </si>
  <si>
    <t>disposta</t>
  </si>
  <si>
    <t>transversalmente</t>
  </si>
  <si>
    <t>interpola</t>
  </si>
  <si>
    <t>modeladas</t>
  </si>
  <si>
    <t>consistentemente</t>
  </si>
  <si>
    <t>oceanic</t>
  </si>
  <si>
    <t>administration</t>
  </si>
  <si>
    <t>delft</t>
  </si>
  <si>
    <t>university</t>
  </si>
  <si>
    <t>grades</t>
  </si>
  <si>
    <t>aninhadas</t>
  </si>
  <si>
    <t>pesquisador</t>
  </si>
  <si>
    <t>interpolação</t>
  </si>
  <si>
    <t>discrete</t>
  </si>
  <si>
    <t>vix</t>
  </si>
  <si>
    <t>fine</t>
  </si>
  <si>
    <t>referencias</t>
  </si>
  <si>
    <t>referenciais</t>
  </si>
  <si>
    <t>geográficos</t>
  </si>
  <si>
    <t>calculará</t>
  </si>
  <si>
    <t>carta</t>
  </si>
  <si>
    <t>obtêm</t>
  </si>
  <si>
    <t>formulações</t>
  </si>
  <si>
    <t>firmware</t>
  </si>
  <si>
    <t>versão</t>
  </si>
  <si>
    <t>inreocean</t>
  </si>
  <si>
    <t>resoluções</t>
  </si>
  <si>
    <t>diferissem</t>
  </si>
  <si>
    <t>bes</t>
  </si>
  <si>
    <t>contemplou</t>
  </si>
  <si>
    <t>não-uniforme</t>
  </si>
  <si>
    <t>concentrando</t>
  </si>
  <si>
    <t>detalhamento</t>
  </si>
  <si>
    <t>topobatimétrico</t>
  </si>
  <si>
    <t>gradientes</t>
  </si>
  <si>
    <t>bx</t>
  </si>
  <si>
    <t>ay</t>
  </si>
  <si>
    <t>possibilitando</t>
  </si>
  <si>
    <t>prevê-lo</t>
  </si>
  <si>
    <t>giro</t>
  </si>
  <si>
    <t>ciclônico</t>
  </si>
  <si>
    <t>atingem</t>
  </si>
  <si>
    <t>intenso</t>
  </si>
  <si>
    <t>reconstituído</t>
  </si>
  <si>
    <t>queira</t>
  </si>
  <si>
    <t>implantar</t>
  </si>
  <si>
    <t>brown</t>
  </si>
  <si>
    <t>pólen</t>
  </si>
  <si>
    <t>agitado</t>
  </si>
  <si>
    <t>tx</t>
  </si>
  <si>
    <t>ijb</t>
  </si>
  <si>
    <t>rodean</t>
  </si>
  <si>
    <t>estocástico</t>
  </si>
  <si>
    <t>markoviano</t>
  </si>
  <si>
    <t>ep</t>
  </si>
  <si>
    <t>eulerianas</t>
  </si>
  <si>
    <t>ª2</t>
  </si>
  <si>
    <t>variância</t>
  </si>
  <si>
    <t>0w_x0006_</t>
  </si>
  <si>
    <t>¾_x0003_</t>
  </si>
  <si>
    <t>pseudo-aleatórios</t>
  </si>
  <si>
    <t>lagrangiano</t>
  </si>
  <si>
    <t>computacionais</t>
  </si>
  <si>
    <t>ulteriores</t>
  </si>
  <si>
    <t>atinja</t>
  </si>
  <si>
    <t>conceda</t>
  </si>
  <si>
    <t>basilar</t>
  </si>
  <si>
    <t>construir</t>
  </si>
  <si>
    <t>vertentes</t>
  </si>
  <si>
    <t>concernente</t>
  </si>
  <si>
    <t>tópico</t>
  </si>
  <si>
    <t>xk</t>
  </si>
  <si>
    <t>dxxc</t>
  </si>
  <si>
    <t>fazendo</t>
  </si>
  <si>
    <t>vamos</t>
  </si>
  <si>
    <t>denotar</t>
  </si>
  <si>
    <t>xf</t>
  </si>
  <si>
    <t>obedecendo</t>
  </si>
  <si>
    <t>²_x0003_</t>
  </si>
  <si>
    <t>kernel</t>
  </si>
  <si>
    <t>gaussiano</t>
  </si>
  <si>
    <t>gk</t>
  </si>
  <si>
    <t>1=</t>
  </si>
  <si>
    <t>adc</t>
  </si>
  <si>
    <t>quantificando</t>
  </si>
  <si>
    <t>não-normalizado</t>
  </si>
  <si>
    <t>dxxk</t>
  </si>
  <si>
    <t>caminhos</t>
  </si>
  <si>
    <t>×</t>
  </si>
  <si>
    <t>harmônico</t>
  </si>
  <si>
    <t>h4</t>
  </si>
  <si>
    <t>hipotética</t>
  </si>
  <si>
    <t>h50</t>
  </si>
  <si>
    <t>gaussiana</t>
  </si>
  <si>
    <t>procedente</t>
  </si>
  <si>
    <t>declínio</t>
  </si>
  <si>
    <t>modelagens</t>
  </si>
  <si>
    <t>geridas</t>
  </si>
  <si>
    <t>m500</t>
  </si>
  <si>
    <t>defasagens</t>
  </si>
  <si>
    <t>kernels</t>
  </si>
  <si>
    <t>tri-</t>
  </si>
  <si>
    <t>diminuam</t>
  </si>
  <si>
    <t>bi-modal</t>
  </si>
  <si>
    <t>dando</t>
  </si>
  <si>
    <t>aludido</t>
  </si>
  <si>
    <t>ip</t>
  </si>
  <si>
    <t>z</t>
  </si>
  <si>
    <t>óleo-água</t>
  </si>
  <si>
    <t>3±_x0003_</t>
  </si>
  <si>
    <t>constantes</t>
  </si>
  <si>
    <t>emulsificada</t>
  </si>
  <si>
    <t>volumétrica</t>
  </si>
  <si>
    <t>evaporada</t>
  </si>
  <si>
    <t>assumem</t>
  </si>
  <si>
    <t>moderadamente</t>
  </si>
  <si>
    <t>subestimados</t>
  </si>
  <si>
    <t>api_x0019_</t>
  </si>
  <si>
    <t>forçante</t>
  </si>
  <si>
    <t>hidrodinâmica</t>
  </si>
  <si>
    <t>api</t>
  </si>
  <si>
    <t>º7</t>
  </si>
  <si>
    <t>enchente</t>
  </si>
  <si>
    <t>hipoteticamente</t>
  </si>
  <si>
    <t>lançados</t>
  </si>
  <si>
    <t>tubarão</t>
  </si>
  <si>
    <t>conserva</t>
  </si>
  <si>
    <t>harmonizam</t>
  </si>
  <si>
    <t>satisfatoriamente</t>
  </si>
  <si>
    <t>sugestão</t>
  </si>
  <si>
    <t>firmada</t>
  </si>
  <si>
    <t>reconhecer</t>
  </si>
  <si>
    <t>obstáculos</t>
  </si>
  <si>
    <t>capacitado</t>
  </si>
  <si>
    <t>adiciona-se</t>
  </si>
  <si>
    <t>bissulfito</t>
  </si>
  <si>
    <t>despolarização</t>
  </si>
  <si>
    <t>anaeróbias</t>
  </si>
  <si>
    <t>heterotróficas</t>
  </si>
  <si>
    <t>chamado</t>
  </si>
  <si>
    <t>biofouling</t>
  </si>
  <si>
    <t>indicador</t>
  </si>
  <si>
    <t>colorido</t>
  </si>
  <si>
    <t>dispendiosa</t>
  </si>
  <si>
    <t>brometo/iodeto</t>
  </si>
  <si>
    <t>ganhar</t>
  </si>
  <si>
    <t>eletromagnéticas</t>
  </si>
  <si>
    <t>summerfelt</t>
  </si>
  <si>
    <t>kcal/einstein</t>
  </si>
  <si>
    <t>nucléicos</t>
  </si>
  <si>
    <t>absorvem</t>
  </si>
  <si>
    <t>bases</t>
  </si>
  <si>
    <t>emparelhadas</t>
  </si>
  <si>
    <t>inativados</t>
  </si>
  <si>
    <t>pirimídicas</t>
  </si>
  <si>
    <t>pirimidinas</t>
  </si>
  <si>
    <t>descendentes</t>
  </si>
  <si>
    <t>incapazes</t>
  </si>
  <si>
    <t>dimerização</t>
  </si>
  <si>
    <t>fotoquímica</t>
  </si>
  <si>
    <t>subletal</t>
  </si>
  <si>
    <t>legislativas</t>
  </si>
  <si>
    <t>concretas</t>
  </si>
  <si>
    <t>procura</t>
  </si>
  <si>
    <t>clarear</t>
  </si>
  <si>
    <t>rosa</t>
  </si>
  <si>
    <t>unions</t>
  </si>
  <si>
    <t>encontros</t>
  </si>
  <si>
    <t>complementos</t>
  </si>
  <si>
    <t>ecotoxicologia</t>
  </si>
  <si>
    <t>genéricas</t>
  </si>
  <si>
    <t>obviamente</t>
  </si>
  <si>
    <t>straalen</t>
  </si>
  <si>
    <t>administrada</t>
  </si>
  <si>
    <t>persistentes</t>
  </si>
  <si>
    <t>abordagens</t>
  </si>
  <si>
    <t>proativas</t>
  </si>
  <si>
    <t>leeuwen</t>
  </si>
  <si>
    <t>1988ª</t>
  </si>
  <si>
    <t>fongrabac</t>
  </si>
  <si>
    <t>thps</t>
  </si>
  <si>
    <t>fluorene</t>
  </si>
  <si>
    <t>r2</t>
  </si>
  <si>
    <t>astm</t>
  </si>
  <si>
    <t>d1293-99</t>
  </si>
  <si>
    <t>d888-09</t>
  </si>
  <si>
    <t>health</t>
  </si>
  <si>
    <t>environment</t>
  </si>
  <si>
    <t>plasma</t>
  </si>
  <si>
    <t>indutivamente</t>
  </si>
  <si>
    <t>facultativas</t>
  </si>
  <si>
    <t>na4edta</t>
  </si>
  <si>
    <t>nahco3</t>
  </si>
  <si>
    <t>seringa</t>
  </si>
  <si>
    <t>estéril</t>
  </si>
  <si>
    <t>montados</t>
  </si>
  <si>
    <t>n-2464</t>
  </si>
  <si>
    <t>15411-3</t>
  </si>
  <si>
    <t>assoalho</t>
  </si>
  <si>
    <t>marinho</t>
  </si>
  <si>
    <t>físico-parâmetros</t>
  </si>
  <si>
    <t>microbiológicos</t>
  </si>
  <si>
    <t>anaeróbicas</t>
  </si>
  <si>
    <t>mercaptetos</t>
  </si>
  <si>
    <t>sésseis</t>
  </si>
  <si>
    <t>aquafine</t>
  </si>
  <si>
    <t>uv</t>
  </si>
  <si>
    <t>trojan</t>
  </si>
  <si>
    <t>bombas</t>
  </si>
  <si>
    <t>dosadoras</t>
  </si>
  <si>
    <t>plásticos</t>
  </si>
  <si>
    <t>estéreis</t>
  </si>
  <si>
    <t>microscópio</t>
  </si>
  <si>
    <t>alicona</t>
  </si>
  <si>
    <t>rp</t>
  </si>
  <si>
    <t>biostática</t>
  </si>
  <si>
    <t>planctônica</t>
  </si>
  <si>
    <t>caminhão</t>
  </si>
  <si>
    <t>pipa</t>
  </si>
  <si>
    <t>amostragens</t>
  </si>
  <si>
    <t>periódicas</t>
  </si>
  <si>
    <t>biocupons</t>
  </si>
  <si>
    <t>instalados</t>
  </si>
  <si>
    <t>séssil</t>
  </si>
  <si>
    <t>planctônico</t>
  </si>
  <si>
    <t>regionalização</t>
  </si>
  <si>
    <t>hidrológica</t>
  </si>
  <si>
    <t>bacias</t>
  </si>
  <si>
    <t>hidrográficas</t>
  </si>
  <si>
    <t>regimes</t>
  </si>
  <si>
    <t>pluviométricos</t>
  </si>
  <si>
    <t>virgínia</t>
  </si>
  <si>
    <t>ocidental</t>
  </si>
  <si>
    <t>ajustamentos</t>
  </si>
  <si>
    <t>reino</t>
  </si>
  <si>
    <t>unido</t>
  </si>
  <si>
    <t>cartas</t>
  </si>
  <si>
    <t>posto</t>
  </si>
  <si>
    <t>pluviométrico</t>
  </si>
  <si>
    <t>isoietas</t>
  </si>
  <si>
    <t>mapeiam</t>
  </si>
  <si>
    <t>georreferenciados</t>
  </si>
  <si>
    <t>hidrologicamente</t>
  </si>
  <si>
    <t>consistentes</t>
  </si>
  <si>
    <t>volta</t>
  </si>
  <si>
    <t>redonda</t>
  </si>
  <si>
    <t>golfo</t>
  </si>
  <si>
    <t>pérsico</t>
  </si>
  <si>
    <t>aplicá-las</t>
  </si>
  <si>
    <t>adequadamente</t>
  </si>
  <si>
    <t>verificadas</t>
  </si>
  <si>
    <t>comprometidos</t>
  </si>
  <si>
    <t>delimitações</t>
  </si>
  <si>
    <t>automáticas</t>
  </si>
  <si>
    <t>postos</t>
  </si>
  <si>
    <t>fluviométricos</t>
  </si>
  <si>
    <t>neurais</t>
  </si>
  <si>
    <t>artificiais</t>
  </si>
  <si>
    <t>mínimas</t>
  </si>
  <si>
    <t>q7</t>
  </si>
  <si>
    <t>hidrométricos</t>
  </si>
  <si>
    <t>itapicuru</t>
  </si>
  <si>
    <t>indicou</t>
  </si>
  <si>
    <t>reis</t>
  </si>
  <si>
    <t>magos</t>
  </si>
  <si>
    <t>econômicas</t>
  </si>
  <si>
    <t>brejetuba</t>
  </si>
  <si>
    <t>cláudio</t>
  </si>
  <si>
    <t>joão</t>
  </si>
  <si>
    <t>neiva</t>
  </si>
  <si>
    <t>agravado</t>
  </si>
  <si>
    <t>desmatamento</t>
  </si>
  <si>
    <t>pesca</t>
  </si>
  <si>
    <t>predatória</t>
  </si>
  <si>
    <t>teresa</t>
  </si>
  <si>
    <t>leopoldina</t>
  </si>
  <si>
    <t>d'água</t>
  </si>
  <si>
    <t>desprovidos</t>
  </si>
  <si>
    <t>chaves</t>
  </si>
  <si>
    <t>monteiro</t>
  </si>
  <si>
    <t>erosão</t>
  </si>
  <si>
    <t>agravados</t>
  </si>
  <si>
    <t>santense</t>
  </si>
  <si>
    <t>colocar</t>
  </si>
  <si>
    <t>levantamento</t>
  </si>
  <si>
    <t>aerofotogramétrico</t>
  </si>
  <si>
    <t>comando</t>
  </si>
  <si>
    <t>fill</t>
  </si>
  <si>
    <t>algoritmos</t>
  </si>
  <si>
    <t>flowdirection</t>
  </si>
  <si>
    <t>traçados</t>
  </si>
  <si>
    <t>inconsistentes</t>
  </si>
  <si>
    <t>fazenda</t>
  </si>
  <si>
    <t>jucuruaba</t>
  </si>
  <si>
    <t>usina</t>
  </si>
  <si>
    <t>espaçados</t>
  </si>
  <si>
    <t>arcgis</t>
  </si>
  <si>
    <t>watershed</t>
  </si>
  <si>
    <t>algoritmo</t>
  </si>
  <si>
    <t>precipitação</t>
  </si>
  <si>
    <t>pluviométrica</t>
  </si>
  <si>
    <t>blank</t>
  </si>
  <si>
    <t>menu</t>
  </si>
  <si>
    <t>map</t>
  </si>
  <si>
    <t>contour</t>
  </si>
  <si>
    <t>explicativas</t>
  </si>
  <si>
    <t>implicariam</t>
  </si>
  <si>
    <t>regressão</t>
  </si>
  <si>
    <t>diminuíam</t>
  </si>
  <si>
    <t>minitab</t>
  </si>
  <si>
    <t>sub-regiões</t>
  </si>
  <si>
    <t>homogêneas</t>
  </si>
  <si>
    <t>fizerem</t>
  </si>
  <si>
    <t>91m³/s</t>
  </si>
  <si>
    <t>referente</t>
  </si>
  <si>
    <t>superestimar</t>
  </si>
  <si>
    <t>precipitações</t>
  </si>
  <si>
    <t>ajustes</t>
  </si>
  <si>
    <t>pioraram</t>
  </si>
  <si>
    <t>excetuando-se</t>
  </si>
  <si>
    <t>ibitirama</t>
  </si>
  <si>
    <t>adimensionalizadas</t>
  </si>
  <si>
    <t>sub-região</t>
  </si>
  <si>
    <t>sr2</t>
  </si>
  <si>
    <t>explicativa</t>
  </si>
  <si>
    <t>sub-divisão</t>
  </si>
  <si>
    <t>sr-itapemirim</t>
  </si>
  <si>
    <t>bons</t>
  </si>
  <si>
    <t>decimal</t>
  </si>
  <si>
    <t>alho</t>
  </si>
  <si>
    <t>buscadas</t>
  </si>
  <si>
    <t>50-100</t>
  </si>
  <si>
    <t>sr1</t>
  </si>
  <si>
    <t>microbiologicamente</t>
  </si>
  <si>
    <t>preservado</t>
  </si>
  <si>
    <t>termofílicos</t>
  </si>
  <si>
    <t>permanecem</t>
  </si>
  <si>
    <t>halófilas</t>
  </si>
  <si>
    <t>requerem</t>
  </si>
  <si>
    <t>costerton</t>
  </si>
  <si>
    <t>estabeleceu</t>
  </si>
  <si>
    <t>ancorar</t>
  </si>
  <si>
    <t>próprios</t>
  </si>
  <si>
    <t>microhabitat</t>
  </si>
  <si>
    <t>denominou</t>
  </si>
  <si>
    <t>biofilme</t>
  </si>
  <si>
    <t>contaminam</t>
  </si>
  <si>
    <t>película</t>
  </si>
  <si>
    <t>gelatinosa</t>
  </si>
  <si>
    <t>cravo</t>
  </si>
  <si>
    <t>jr</t>
  </si>
  <si>
    <t>reconverter</t>
  </si>
  <si>
    <t>h2s</t>
  </si>
  <si>
    <t>gênero</t>
  </si>
  <si>
    <t>sulfolobus</t>
  </si>
  <si>
    <t>biogeoquímico</t>
  </si>
  <si>
    <t>anaeróbios</t>
  </si>
  <si>
    <t>aerotolerantes</t>
  </si>
  <si>
    <t>filogeneticamente</t>
  </si>
  <si>
    <t>divididos</t>
  </si>
  <si>
    <t>ecologicamente</t>
  </si>
  <si>
    <t>crescem</t>
  </si>
  <si>
    <t>iniciam-se</t>
  </si>
  <si>
    <t>so3</t>
  </si>
  <si>
    <t>sulfito</t>
  </si>
  <si>
    <t>reduções</t>
  </si>
  <si>
    <t>assimilativa</t>
  </si>
  <si>
    <t>s2o4</t>
  </si>
  <si>
    <t>convertida</t>
  </si>
  <si>
    <t>dissolvem</t>
  </si>
  <si>
    <t>espontaneamente</t>
  </si>
  <si>
    <t>chase</t>
  </si>
  <si>
    <t>periplasmático</t>
  </si>
  <si>
    <t>desulfovibrio</t>
  </si>
  <si>
    <t>irá</t>
  </si>
  <si>
    <t>precipitar</t>
  </si>
  <si>
    <t>ficando</t>
  </si>
  <si>
    <t>indisponível</t>
  </si>
  <si>
    <t>técnico-</t>
  </si>
  <si>
    <t>permanece</t>
  </si>
  <si>
    <t>emulsionada</t>
  </si>
  <si>
    <t>conjunta</t>
  </si>
  <si>
    <t>anp-inmetro</t>
  </si>
  <si>
    <t>aqüíferos</t>
  </si>
  <si>
    <t>rasos</t>
  </si>
  <si>
    <t>acidificação</t>
  </si>
  <si>
    <t>biogênica</t>
  </si>
  <si>
    <t>emulsionado</t>
  </si>
  <si>
    <t>airlift</t>
  </si>
  <si>
    <t>modificado</t>
  </si>
  <si>
    <t>sant'anna</t>
  </si>
  <si>
    <t>separação</t>
  </si>
  <si>
    <t>primária</t>
  </si>
  <si>
    <t>purgada</t>
  </si>
  <si>
    <t>estritas</t>
  </si>
  <si>
    <t>randomicamente</t>
  </si>
  <si>
    <t>pobre</t>
  </si>
  <si>
    <t>nutricionalmente</t>
  </si>
  <si>
    <t>anaeróbio</t>
  </si>
  <si>
    <t>enumeração</t>
  </si>
  <si>
    <t>periodicidade</t>
  </si>
  <si>
    <t>mensal</t>
  </si>
  <si>
    <t>não-tratado</t>
  </si>
  <si>
    <t>água-óleo</t>
  </si>
  <si>
    <t>espátula</t>
  </si>
  <si>
    <t>mv</t>
  </si>
  <si>
    <t>consórcio</t>
  </si>
  <si>
    <t>halofílico</t>
  </si>
  <si>
    <t>von</t>
  </si>
  <si>
    <t>sperling</t>
  </si>
  <si>
    <t>kit</t>
  </si>
  <si>
    <t>chemets</t>
  </si>
  <si>
    <t>e=</t>
  </si>
  <si>
    <t>refrigeração</t>
  </si>
  <si>
    <t>homogeneizar</t>
  </si>
  <si>
    <t>variâncias</t>
  </si>
  <si>
    <t>semelhância</t>
  </si>
  <si>
    <t>spearman</t>
  </si>
  <si>
    <t>rs</t>
  </si>
  <si>
    <t>mg/l</t>
  </si>
  <si>
    <t>funcionam</t>
  </si>
  <si>
    <t>variávels</t>
  </si>
  <si>
    <t>dqo</t>
  </si>
  <si>
    <t>brn_x0019_</t>
  </si>
  <si>
    <t>prejuízos</t>
  </si>
  <si>
    <t>sócio-econômico-ambientais</t>
  </si>
  <si>
    <t>encontrava</t>
  </si>
  <si>
    <t>atracado</t>
  </si>
  <si>
    <t>braer</t>
  </si>
  <si>
    <t>passeio</t>
  </si>
  <si>
    <t>aleatório</t>
  </si>
  <si>
    <t>direct</t>
  </si>
  <si>
    <t>realísticos</t>
  </si>
  <si>
    <t>fisicamente</t>
  </si>
  <si>
    <t>fluida</t>
  </si>
  <si>
    <t>movendo-se</t>
  </si>
  <si>
    <t>_x0003_t</t>
  </si>
  <si>
    <t>1+nw</t>
  </si>
  <si>
    <t>linguagem</t>
  </si>
  <si>
    <t>fortran</t>
  </si>
  <si>
    <t>wvu</t>
  </si>
  <si>
    <t>ruído</t>
  </si>
  <si>
    <t>branco</t>
  </si>
  <si>
    <t>hk</t>
  </si>
  <si>
    <t>2=2</t>
  </si>
  <si>
    <t>pseudoaleatórios</t>
  </si>
  <si>
    <t>u2</t>
  </si>
  <si>
    <t>fricção</t>
  </si>
  <si>
    <t>*u</t>
  </si>
  <si>
    <t>yx</t>
  </si>
  <si>
    <t>_x0012_</t>
  </si>
  <si>
    <t>zx</t>
  </si>
  <si>
    <t>wlt</t>
  </si>
  <si>
    <t>retrata</t>
  </si>
  <si>
    <t>decorridas</t>
  </si>
  <si>
    <t>diferenciou</t>
  </si>
  <si>
    <t>daquela</t>
  </si>
  <si>
    <t>espalhadas</t>
  </si>
  <si>
    <t>karman</t>
  </si>
  <si>
    <t>aterros</t>
  </si>
  <si>
    <t>sanitários</t>
  </si>
  <si>
    <t>biológicos</t>
  </si>
  <si>
    <t>aerados</t>
  </si>
  <si>
    <t>cheiro</t>
  </si>
  <si>
    <t>desagradável</t>
  </si>
  <si>
    <t>distúrbios</t>
  </si>
  <si>
    <t>atmosferas</t>
  </si>
  <si>
    <t>urbanas</t>
  </si>
  <si>
    <t>ventilador</t>
  </si>
  <si>
    <t>varrimento</t>
  </si>
  <si>
    <t>proporcionado</t>
  </si>
  <si>
    <t>kg</t>
  </si>
  <si>
    <t>m-3</t>
  </si>
  <si>
    <t>gás-líquido</t>
  </si>
  <si>
    <t>compensa</t>
  </si>
  <si>
    <t>estimativas</t>
  </si>
  <si>
    <t>realísticas</t>
  </si>
  <si>
    <t>toxchem+</t>
  </si>
  <si>
    <t>forneceram</t>
  </si>
  <si>
    <t>câmaras</t>
  </si>
  <si>
    <t>seladas</t>
  </si>
  <si>
    <t>dispositivos</t>
  </si>
  <si>
    <t>côncavos</t>
  </si>
  <si>
    <t>homogeneamente</t>
  </si>
  <si>
    <t>misturadas</t>
  </si>
  <si>
    <t>interessada</t>
  </si>
  <si>
    <t>indevidamente</t>
  </si>
  <si>
    <t>influenciado</t>
  </si>
  <si>
    <t>cúpula</t>
  </si>
  <si>
    <t>perfurações</t>
  </si>
  <si>
    <t>ventiladores</t>
  </si>
  <si>
    <t>ppb</t>
  </si>
  <si>
    <t>porto</t>
  </si>
  <si>
    <t>canoa</t>
  </si>
  <si>
    <t>volts</t>
  </si>
  <si>
    <t>gerava</t>
  </si>
  <si>
    <t>argumentações</t>
  </si>
  <si>
    <t>tangencial</t>
  </si>
  <si>
    <t>nula</t>
  </si>
  <si>
    <t>813×</t>
  </si>
  <si>
    <t>10_x0012_</t>
  </si>
  <si>
    <t>odores</t>
  </si>
  <si>
    <t>rosso</t>
  </si>
  <si>
    <t>difusores</t>
  </si>
  <si>
    <t>odoríferos</t>
  </si>
  <si>
    <t>aleatórios</t>
  </si>
  <si>
    <t>concentrated</t>
  </si>
  <si>
    <t>animal</t>
  </si>
  <si>
    <t>correção</t>
  </si>
  <si>
    <t>pós-amostragem</t>
  </si>
  <si>
    <t>ou-1</t>
  </si>
  <si>
    <t>esterco</t>
  </si>
  <si>
    <t>armazenado</t>
  </si>
  <si>
    <t>enclausurado</t>
  </si>
  <si>
    <t>reynolds</t>
  </si>
  <si>
    <t>diferenciais</t>
  </si>
  <si>
    <t>parciais</t>
  </si>
  <si>
    <t>camada-limite</t>
  </si>
  <si>
    <t>turbulenta</t>
  </si>
  <si>
    <t>stress</t>
  </si>
  <si>
    <t>ansys</t>
  </si>
  <si>
    <t>time</t>
  </si>
  <si>
    <t>resolve</t>
  </si>
  <si>
    <t>second</t>
  </si>
  <si>
    <t>euler</t>
  </si>
  <si>
    <t>calcula</t>
  </si>
  <si>
    <t>modela</t>
  </si>
  <si>
    <t>frozen</t>
  </si>
  <si>
    <t>rotor</t>
  </si>
  <si>
    <t>model</t>
  </si>
  <si>
    <t>hood</t>
  </si>
  <si>
    <t>odorous</t>
  </si>
  <si>
    <t>060-970</t>
  </si>
  <si>
    <t>wastewater</t>
  </si>
  <si>
    <t>treatment</t>
  </si>
  <si>
    <t>plants</t>
  </si>
  <si>
    <t>be</t>
  </si>
  <si>
    <t>offensive</t>
  </si>
  <si>
    <t>are</t>
  </si>
  <si>
    <t>emission</t>
  </si>
  <si>
    <t>rate</t>
  </si>
  <si>
    <t>area</t>
  </si>
  <si>
    <t>sources</t>
  </si>
  <si>
    <t>must</t>
  </si>
  <si>
    <t>used</t>
  </si>
  <si>
    <t>rates</t>
  </si>
  <si>
    <t>complete</t>
  </si>
  <si>
    <t>mixing</t>
  </si>
  <si>
    <t>was</t>
  </si>
  <si>
    <t>fluid</t>
  </si>
  <si>
    <t>airflow</t>
  </si>
  <si>
    <t>showed</t>
  </si>
  <si>
    <t>concentration</t>
  </si>
  <si>
    <t>needing</t>
  </si>
  <si>
    <t>flow</t>
  </si>
  <si>
    <t>that</t>
  </si>
  <si>
    <t>inlet</t>
  </si>
  <si>
    <t>may</t>
  </si>
  <si>
    <t>reach</t>
  </si>
  <si>
    <t>outlet</t>
  </si>
  <si>
    <t>measured</t>
  </si>
  <si>
    <t>at</t>
  </si>
  <si>
    <t>this</t>
  </si>
  <si>
    <t>is</t>
  </si>
  <si>
    <t>holes</t>
  </si>
  <si>
    <t>odour</t>
  </si>
  <si>
    <t>hoods</t>
  </si>
  <si>
    <t>compounds</t>
  </si>
  <si>
    <t>sometimes</t>
  </si>
  <si>
    <t>solving</t>
  </si>
  <si>
    <t>correct</t>
  </si>
  <si>
    <t>assessment</t>
  </si>
  <si>
    <t>cases</t>
  </si>
  <si>
    <t>odorants</t>
  </si>
  <si>
    <t>hydrogen</t>
  </si>
  <si>
    <t>sulfide</t>
  </si>
  <si>
    <t>detection</t>
  </si>
  <si>
    <t>threshold</t>
  </si>
  <si>
    <t>such</t>
  </si>
  <si>
    <t>assessments</t>
  </si>
  <si>
    <t>sample</t>
  </si>
  <si>
    <t>operating</t>
  </si>
  <si>
    <t>calculate</t>
  </si>
  <si>
    <t>an</t>
  </si>
  <si>
    <t>quiescent</t>
  </si>
  <si>
    <t>optimal</t>
  </si>
  <si>
    <t>chamber</t>
  </si>
  <si>
    <t>contains</t>
  </si>
  <si>
    <t>it</t>
  </si>
  <si>
    <t>state</t>
  </si>
  <si>
    <t>needs</t>
  </si>
  <si>
    <t>towards</t>
  </si>
  <si>
    <t>reported</t>
  </si>
  <si>
    <t>optimised</t>
  </si>
  <si>
    <t>buildup</t>
  </si>
  <si>
    <t>organic</t>
  </si>
  <si>
    <t>vapor-phase</t>
  </si>
  <si>
    <t>from</t>
  </si>
  <si>
    <t>differing</t>
  </si>
  <si>
    <t>comparison</t>
  </si>
  <si>
    <t>not</t>
  </si>
  <si>
    <t>potential</t>
  </si>
  <si>
    <t>orifices</t>
  </si>
  <si>
    <t>solution</t>
  </si>
  <si>
    <t>governed</t>
  </si>
  <si>
    <t>combines</t>
  </si>
  <si>
    <t>transfer</t>
  </si>
  <si>
    <t>close</t>
  </si>
  <si>
    <t>functions</t>
  </si>
  <si>
    <t>were</t>
  </si>
  <si>
    <t>incompressible</t>
  </si>
  <si>
    <t>species</t>
  </si>
  <si>
    <t>equation</t>
  </si>
  <si>
    <t>condition</t>
  </si>
  <si>
    <t>situation</t>
  </si>
  <si>
    <t>residence</t>
  </si>
  <si>
    <t>times</t>
  </si>
  <si>
    <t>recorded</t>
  </si>
  <si>
    <t>interval</t>
  </si>
  <si>
    <t>contained</t>
  </si>
  <si>
    <t>each</t>
  </si>
  <si>
    <t>configuration</t>
  </si>
  <si>
    <t>hole</t>
  </si>
  <si>
    <t>walls</t>
  </si>
  <si>
    <t>imposed</t>
  </si>
  <si>
    <t>adopted</t>
  </si>
  <si>
    <t>steady-state</t>
  </si>
  <si>
    <t>section</t>
  </si>
  <si>
    <t>obtained</t>
  </si>
  <si>
    <t>presented</t>
  </si>
  <si>
    <t>2a</t>
  </si>
  <si>
    <t>supposed</t>
  </si>
  <si>
    <t>there</t>
  </si>
  <si>
    <t>varying</t>
  </si>
  <si>
    <t>field</t>
  </si>
  <si>
    <t>corroborates</t>
  </si>
  <si>
    <t>conclusions</t>
  </si>
  <si>
    <t>cfd</t>
  </si>
  <si>
    <t>indicate</t>
  </si>
  <si>
    <t>turbulence</t>
  </si>
  <si>
    <t>tends</t>
  </si>
  <si>
    <t>increase</t>
  </si>
  <si>
    <t>homogenize</t>
  </si>
  <si>
    <t>intensity</t>
  </si>
  <si>
    <t>presents</t>
  </si>
  <si>
    <t>inlets</t>
  </si>
  <si>
    <t>sufficient</t>
  </si>
  <si>
    <t>management</t>
  </si>
  <si>
    <t>enclosure</t>
  </si>
  <si>
    <t>method</t>
  </si>
  <si>
    <t>chemistry</t>
  </si>
  <si>
    <t>laminarization</t>
  </si>
  <si>
    <t>with</t>
  </si>
  <si>
    <t>land</t>
  </si>
  <si>
    <t>isolation</t>
  </si>
  <si>
    <t>systems</t>
  </si>
  <si>
    <t>laboratory</t>
  </si>
  <si>
    <t>vegas</t>
  </si>
  <si>
    <t>915-950</t>
  </si>
  <si>
    <t>ammonia</t>
  </si>
  <si>
    <t>assessing</t>
  </si>
  <si>
    <t>effect</t>
  </si>
  <si>
    <t>sulphide</t>
  </si>
  <si>
    <t>chemical</t>
  </si>
  <si>
    <t>multiscale</t>
  </si>
  <si>
    <t>impacts</t>
  </si>
  <si>
    <t>observed</t>
  </si>
  <si>
    <t>recommended</t>
  </si>
  <si>
    <t>introduction</t>
  </si>
  <si>
    <t>over</t>
  </si>
  <si>
    <t>people</t>
  </si>
  <si>
    <t>ones</t>
  </si>
  <si>
    <t>or</t>
  </si>
  <si>
    <t>exist</t>
  </si>
  <si>
    <t>likely</t>
  </si>
  <si>
    <t>biochemically</t>
  </si>
  <si>
    <t>gas</t>
  </si>
  <si>
    <t>emitted</t>
  </si>
  <si>
    <t>wwtp</t>
  </si>
  <si>
    <t>odours</t>
  </si>
  <si>
    <t>volatilizes</t>
  </si>
  <si>
    <t>taken</t>
  </si>
  <si>
    <t>determine</t>
  </si>
  <si>
    <t>headspace</t>
  </si>
  <si>
    <t>odorant</t>
  </si>
  <si>
    <t>collected</t>
  </si>
  <si>
    <t>sweeping</t>
  </si>
  <si>
    <t>larger</t>
  </si>
  <si>
    <t>if</t>
  </si>
  <si>
    <t>case</t>
  </si>
  <si>
    <t>disturb</t>
  </si>
  <si>
    <t>accomplished</t>
  </si>
  <si>
    <t>different</t>
  </si>
  <si>
    <t>impellers</t>
  </si>
  <si>
    <t>tracer</t>
  </si>
  <si>
    <t>study</t>
  </si>
  <si>
    <t>axial-flow</t>
  </si>
  <si>
    <t>fan</t>
  </si>
  <si>
    <t>peak</t>
  </si>
  <si>
    <t>influence</t>
  </si>
  <si>
    <t>affect</t>
  </si>
  <si>
    <t>distribution</t>
  </si>
  <si>
    <t>led</t>
  </si>
  <si>
    <t>represents</t>
  </si>
  <si>
    <t>detected</t>
  </si>
  <si>
    <t>enclosed</t>
  </si>
  <si>
    <t>influenced</t>
  </si>
  <si>
    <t>drawn</t>
  </si>
  <si>
    <t>inspired</t>
  </si>
  <si>
    <t>described</t>
  </si>
  <si>
    <t>draw</t>
  </si>
  <si>
    <t>govern</t>
  </si>
  <si>
    <t>5ø7ü5øaü</t>
  </si>
  <si>
    <t>5øxü-5øß</t>
  </si>
  <si>
    <t>high</t>
  </si>
  <si>
    <t>dissipation</t>
  </si>
  <si>
    <t>©_x0003_</t>
  </si>
  <si>
    <t>absolute</t>
  </si>
  <si>
    <t>kinetic</t>
  </si>
  <si>
    <t>direction</t>
  </si>
  <si>
    <t>5øeü1</t>
  </si>
  <si>
    <t>although</t>
  </si>
  <si>
    <t>using</t>
  </si>
  <si>
    <t>span</t>
  </si>
  <si>
    <t>initial</t>
  </si>
  <si>
    <t>required</t>
  </si>
  <si>
    <t>greater</t>
  </si>
  <si>
    <t>makes</t>
  </si>
  <si>
    <t>centrifugal</t>
  </si>
  <si>
    <t>momentum</t>
  </si>
  <si>
    <t>defines</t>
  </si>
  <si>
    <t>side</t>
  </si>
  <si>
    <t>ggi</t>
  </si>
  <si>
    <t>degrees</t>
  </si>
  <si>
    <t>turned</t>
  </si>
  <si>
    <t>rpm</t>
  </si>
  <si>
    <t>studies</t>
  </si>
  <si>
    <t>equal</t>
  </si>
  <si>
    <t>noticed</t>
  </si>
  <si>
    <t>intense</t>
  </si>
  <si>
    <t>predominant</t>
  </si>
  <si>
    <t>include</t>
  </si>
  <si>
    <t>minutes</t>
  </si>
  <si>
    <t>smaller</t>
  </si>
  <si>
    <t>slight</t>
  </si>
  <si>
    <t>seems</t>
  </si>
  <si>
    <t>assess</t>
  </si>
  <si>
    <t>ideal</t>
  </si>
  <si>
    <t>fully-mixed</t>
  </si>
  <si>
    <t>5ø8ü</t>
  </si>
  <si>
    <t>5ø_x000F_ß0_x0005__x0003_</t>
  </si>
  <si>
    <t>ßd</t>
  </si>
  <si>
    <t>multiphase</t>
  </si>
  <si>
    <t>favoured</t>
  </si>
  <si>
    <t>its</t>
  </si>
  <si>
    <t>henry</t>
  </si>
  <si>
    <t>operated</t>
  </si>
  <si>
    <t>desirable</t>
  </si>
  <si>
    <t>simulate</t>
  </si>
  <si>
    <t>neutral</t>
  </si>
  <si>
    <t>height</t>
  </si>
  <si>
    <t>smooth</t>
  </si>
  <si>
    <t>applicable</t>
  </si>
  <si>
    <t>created</t>
  </si>
  <si>
    <t>enough</t>
  </si>
  <si>
    <t>enhance</t>
  </si>
  <si>
    <t>varied</t>
  </si>
  <si>
    <t>largest</t>
  </si>
  <si>
    <t>regarding</t>
  </si>
  <si>
    <t>profiles</t>
  </si>
  <si>
    <t>seem</t>
  </si>
  <si>
    <t>395-407</t>
  </si>
  <si>
    <t>hudson</t>
  </si>
  <si>
    <t>determining</t>
  </si>
  <si>
    <t>areal</t>
  </si>
  <si>
    <t>wind-driven</t>
  </si>
  <si>
    <t>scalar</t>
  </si>
  <si>
    <t>belo</t>
  </si>
  <si>
    <t>horizonte</t>
  </si>
  <si>
    <t>near-surface</t>
  </si>
  <si>
    <t>motions</t>
  </si>
  <si>
    <t>cúbicos</t>
  </si>
  <si>
    <t>benzênicos</t>
  </si>
  <si>
    <t>60-70</t>
  </si>
  <si>
    <t>revisões</t>
  </si>
  <si>
    <t>diferenciam-se</t>
  </si>
  <si>
    <t>conterá</t>
  </si>
  <si>
    <t>rochosas</t>
  </si>
  <si>
    <t>depósito</t>
  </si>
  <si>
    <t>parafínico</t>
  </si>
  <si>
    <t>simuladores</t>
  </si>
  <si>
    <t>weispfenning</t>
  </si>
  <si>
    <t>avaliaram</t>
  </si>
  <si>
    <t>acrilato</t>
  </si>
  <si>
    <t>copolímeros</t>
  </si>
  <si>
    <t>significavas</t>
  </si>
  <si>
    <t>fracionamento</t>
  </si>
  <si>
    <t>obtem</t>
  </si>
  <si>
    <t>betumes</t>
  </si>
  <si>
    <t>extraídos</t>
  </si>
  <si>
    <t>100-150</t>
  </si>
  <si>
    <t>ppm</t>
  </si>
  <si>
    <t>14-30</t>
  </si>
  <si>
    <t>heteroatômicos</t>
  </si>
  <si>
    <t>descarga</t>
  </si>
  <si>
    <t>corona</t>
  </si>
  <si>
    <t>fourier</t>
  </si>
  <si>
    <t>ion</t>
  </si>
  <si>
    <t>cíclotron</t>
  </si>
  <si>
    <t>oscilações</t>
  </si>
  <si>
    <t>harmônicas</t>
  </si>
  <si>
    <t>trap</t>
  </si>
  <si>
    <t>curvo</t>
  </si>
  <si>
    <t>q-exactive</t>
  </si>
  <si>
    <t>orbitrap</t>
  </si>
  <si>
    <t>desorção</t>
  </si>
  <si>
    <t>acústica</t>
  </si>
  <si>
    <t>apci/o2/hexano</t>
  </si>
  <si>
    <t>solvente/reagente</t>
  </si>
  <si>
    <t>forneceu</t>
  </si>
  <si>
    <t>c4h10</t>
  </si>
  <si>
    <t>iv</t>
  </si>
  <si>
    <t>c4h8</t>
  </si>
  <si>
    <t>ac</t>
  </si>
  <si>
    <t>230-400</t>
  </si>
  <si>
    <t>eluição</t>
  </si>
  <si>
    <t>sucessiva</t>
  </si>
  <si>
    <t>bremen</t>
  </si>
  <si>
    <t>calibrados</t>
  </si>
  <si>
    <t>externamente</t>
  </si>
  <si>
    <t>recalibrados</t>
  </si>
  <si>
    <t>internamente</t>
  </si>
  <si>
    <t>personalizado</t>
  </si>
  <si>
    <t>customizado</t>
  </si>
  <si>
    <t>ht750</t>
  </si>
  <si>
    <t>injector</t>
  </si>
  <si>
    <t>automático</t>
  </si>
  <si>
    <t>gc</t>
  </si>
  <si>
    <t>sonda</t>
  </si>
  <si>
    <t>1h/x/d</t>
  </si>
  <si>
    <t>clorofórmio</t>
  </si>
  <si>
    <t>afim</t>
  </si>
  <si>
    <t>qp2010</t>
  </si>
  <si>
    <t>zoex</t>
  </si>
  <si>
    <t>duplas</t>
  </si>
  <si>
    <t>alternadas</t>
  </si>
  <si>
    <t>70-230</t>
  </si>
  <si>
    <t>15-40</t>
  </si>
  <si>
    <t>¼_x0003_l</t>
  </si>
  <si>
    <t>titulação</t>
  </si>
  <si>
    <t>potenciométrica</t>
  </si>
  <si>
    <t>potenciometro</t>
  </si>
  <si>
    <t>pca-70x</t>
  </si>
  <si>
    <t>eluições</t>
  </si>
  <si>
    <t>chemicals</t>
  </si>
  <si>
    <t>spot</t>
  </si>
  <si>
    <t>i3</t>
  </si>
  <si>
    <t>reômetro</t>
  </si>
  <si>
    <t>automaticamente</t>
  </si>
  <si>
    <t>fisher</t>
  </si>
  <si>
    <t>sheath</t>
  </si>
  <si>
    <t>velos</t>
  </si>
  <si>
    <t>ressonancia</t>
  </si>
  <si>
    <t>gc×gc/q-ms</t>
  </si>
  <si>
    <t>concordaram</t>
  </si>
  <si>
    <t>suprimidos</t>
  </si>
  <si>
    <t>compreendendo</t>
  </si>
  <si>
    <t>n-parafinas/iso-parafinas</t>
  </si>
  <si>
    <t>hcs</t>
  </si>
  <si>
    <t>mono-</t>
  </si>
  <si>
    <t>suprimiram</t>
  </si>
  <si>
    <t>detectadas</t>
  </si>
  <si>
    <t>+</t>
  </si>
  <si>
    <t>cátion-radical</t>
  </si>
  <si>
    <t>formulas</t>
  </si>
  <si>
    <t>mol-1</t>
  </si>
  <si>
    <t>cineticamente</t>
  </si>
  <si>
    <t>favorecida</t>
  </si>
  <si>
    <t>examinaram</t>
  </si>
  <si>
    <t>hc</t>
  </si>
  <si>
    <t>ionizaram</t>
  </si>
  <si>
    <t>ionizou</t>
  </si>
  <si>
    <t>weispfennig</t>
  </si>
  <si>
    <t>cru</t>
  </si>
  <si>
    <t>ocluído</t>
  </si>
  <si>
    <t>inibidor</t>
  </si>
  <si>
    <t>i1</t>
  </si>
  <si>
    <t>i2</t>
  </si>
  <si>
    <t>i4</t>
  </si>
  <si>
    <t>cp</t>
  </si>
  <si>
    <t>reduziu</t>
  </si>
  <si>
    <t>siginificativamente</t>
  </si>
  <si>
    <t></t>
  </si>
  <si>
    <t>reduziram</t>
  </si>
  <si>
    <t>haletos</t>
  </si>
  <si>
    <t>alquílicos</t>
  </si>
  <si>
    <t>microalgas</t>
  </si>
  <si>
    <t>fotossintetizantes</t>
  </si>
  <si>
    <t>atraem</t>
  </si>
  <si>
    <t>metabolismo</t>
  </si>
  <si>
    <t>autotrófico</t>
  </si>
  <si>
    <t>heterotrófico</t>
  </si>
  <si>
    <t>terras</t>
  </si>
  <si>
    <t>aráveis</t>
  </si>
  <si>
    <t>êxito</t>
  </si>
  <si>
    <t>biotecnológico</t>
  </si>
  <si>
    <t>eustigmataceae</t>
  </si>
  <si>
    <t>triglicerídeo</t>
  </si>
  <si>
    <t>matérias</t>
  </si>
  <si>
    <t>primas</t>
  </si>
  <si>
    <t>demandariam</t>
  </si>
  <si>
    <t>pós-graduação</t>
  </si>
  <si>
    <t>publicam</t>
  </si>
  <si>
    <t>artigos</t>
  </si>
  <si>
    <t>13º</t>
  </si>
  <si>
    <t>colocado</t>
  </si>
  <si>
    <t>bibliometria</t>
  </si>
  <si>
    <t>surge</t>
  </si>
  <si>
    <t>derivar</t>
  </si>
  <si>
    <t>língua</t>
  </si>
  <si>
    <t>citespace®</t>
  </si>
  <si>
    <t>revista</t>
  </si>
  <si>
    <t>bioresource</t>
  </si>
  <si>
    <t>energéticos</t>
  </si>
  <si>
    <t>círculos</t>
  </si>
  <si>
    <t>vermelhos</t>
  </si>
  <si>
    <t>artigo</t>
  </si>
  <si>
    <t>indexado</t>
  </si>
  <si>
    <t>cao/al2o3</t>
  </si>
  <si>
    <t>éster</t>
  </si>
  <si>
    <t>metílico</t>
  </si>
  <si>
    <t>marrom</t>
  </si>
  <si>
    <t>hexadecanoico</t>
  </si>
  <si>
    <t>aponta-se</t>
  </si>
  <si>
    <t>70ºc</t>
  </si>
  <si>
    <t>civilizações</t>
  </si>
  <si>
    <t>alcançavam</t>
  </si>
  <si>
    <t>profundidades</t>
  </si>
  <si>
    <t>drake</t>
  </si>
  <si>
    <t>inicia</t>
  </si>
  <si>
    <t>decreto</t>
  </si>
  <si>
    <t>barros</t>
  </si>
  <si>
    <t>cepetro</t>
  </si>
  <si>
    <t>registrando</t>
  </si>
  <si>
    <t>trapeado</t>
  </si>
  <si>
    <t>rocha</t>
  </si>
  <si>
    <t>capeadora</t>
  </si>
  <si>
    <t>aquíferos</t>
  </si>
  <si>
    <t>subjacentes</t>
  </si>
  <si>
    <t>injetada</t>
  </si>
  <si>
    <t>artificialmente</t>
  </si>
  <si>
    <t>200-apud</t>
  </si>
  <si>
    <t>departamento</t>
  </si>
  <si>
    <t>órgão</t>
  </si>
  <si>
    <t>poluidoras/degradadoras</t>
  </si>
  <si>
    <t>ultratraços</t>
  </si>
  <si>
    <t>determinações</t>
  </si>
  <si>
    <t>ferreira</t>
  </si>
  <si>
    <t>2006c</t>
  </si>
  <si>
    <t>fibra</t>
  </si>
  <si>
    <t>oca</t>
  </si>
  <si>
    <t>microextração</t>
  </si>
  <si>
    <t>líquido-líquido</t>
  </si>
  <si>
    <t>onipresente</t>
  </si>
  <si>
    <t>intensamente</t>
  </si>
  <si>
    <t>laboriosa</t>
  </si>
  <si>
    <t>organometálicos</t>
  </si>
  <si>
    <t>correta</t>
  </si>
  <si>
    <t>quelantes</t>
  </si>
  <si>
    <t>dissolvida</t>
  </si>
  <si>
    <t>lábil</t>
  </si>
  <si>
    <t>tp</t>
  </si>
  <si>
    <t>estireno-divinilbenzeno</t>
  </si>
  <si>
    <t>iminodiacetato</t>
  </si>
  <si>
    <t>protonado</t>
  </si>
  <si>
    <t>adquire</t>
  </si>
  <si>
    <t>trocador</t>
  </si>
  <si>
    <t>hg2+</t>
  </si>
  <si>
    <t>instrumentações</t>
  </si>
  <si>
    <t>analíticas</t>
  </si>
  <si>
    <t>possuírem</t>
  </si>
  <si>
    <t>eletrodos</t>
  </si>
  <si>
    <t>íon-seletivo</t>
  </si>
  <si>
    <t>hr-cs</t>
  </si>
  <si>
    <t>incansável</t>
  </si>
  <si>
    <t>esforço</t>
  </si>
  <si>
    <t>interferências</t>
  </si>
  <si>
    <t>catodo</t>
  </si>
  <si>
    <t>caracterizem</t>
  </si>
  <si>
    <t>gary</t>
  </si>
  <si>
    <t>hieftje</t>
  </si>
  <si>
    <t>surpreenderia</t>
  </si>
  <si>
    <t>massmann</t>
  </si>
  <si>
    <t>melhoraram</t>
  </si>
  <si>
    <t>sensivelmente</t>
  </si>
  <si>
    <t>welz</t>
  </si>
  <si>
    <t>listaram</t>
  </si>
  <si>
    <t>corretor</t>
  </si>
  <si>
    <t>continuo</t>
  </si>
  <si>
    <t>não-espectrais</t>
  </si>
  <si>
    <t>aquecido</t>
  </si>
  <si>
    <t>wohlers</t>
  </si>
  <si>
    <t>harnly</t>
  </si>
  <si>
    <t>contribuíram</t>
  </si>
  <si>
    <t>espelho</t>
  </si>
  <si>
    <t>luminoso</t>
  </si>
  <si>
    <t>paralelo</t>
  </si>
  <si>
    <t>littrow</t>
  </si>
  <si>
    <t>distribui-se</t>
  </si>
  <si>
    <t>purelab</t>
  </si>
  <si>
    <t>analytic</t>
  </si>
  <si>
    <t>wycombe</t>
  </si>
  <si>
    <t>destilado</t>
  </si>
  <si>
    <t>nítrico</t>
  </si>
  <si>
    <t>sub-boiling</t>
  </si>
  <si>
    <t>traceselect®</t>
  </si>
  <si>
    <t>200-400</t>
  </si>
  <si>
    <t>celm</t>
  </si>
  <si>
    <t>contraa</t>
  </si>
  <si>
    <t>cs</t>
  </si>
  <si>
    <t>407-a81</t>
  </si>
  <si>
    <t>200p</t>
  </si>
  <si>
    <t>co</t>
  </si>
  <si>
    <t>verfica-se</t>
  </si>
  <si>
    <t>absorvâncias</t>
  </si>
  <si>
    <t>integradas</t>
  </si>
  <si>
    <t>continuarem</t>
  </si>
  <si>
    <t>carctrísticas</t>
  </si>
  <si>
    <t>¼_x0003_g</t>
  </si>
  <si>
    <t>l_x0013_</t>
  </si>
  <si>
    <t>concetrações</t>
  </si>
  <si>
    <t>extremamente</t>
  </si>
  <si>
    <t>houvree</t>
  </si>
  <si>
    <t>deteriorá-lo</t>
  </si>
  <si>
    <t>357/05</t>
  </si>
  <si>
    <t>393/07</t>
  </si>
  <si>
    <t>hab</t>
  </si>
  <si>
    <t>industrializados</t>
  </si>
  <si>
    <t>permeando</t>
  </si>
  <si>
    <t>congestionadas</t>
  </si>
  <si>
    <t>atracam</t>
  </si>
  <si>
    <t>anualmente</t>
  </si>
  <si>
    <t>carlos</t>
  </si>
  <si>
    <t>jobim</t>
  </si>
  <si>
    <t>artesanal</t>
  </si>
  <si>
    <t>derramamentos</t>
  </si>
  <si>
    <t>maximiano</t>
  </si>
  <si>
    <t>fonseca</t>
  </si>
  <si>
    <t>formular</t>
  </si>
  <si>
    <t>membros</t>
  </si>
  <si>
    <t>partilham</t>
  </si>
  <si>
    <t>carreamentos</t>
  </si>
  <si>
    <t>fotooxidação</t>
  </si>
  <si>
    <t>diminuirá</t>
  </si>
  <si>
    <t>doull_x0019_</t>
  </si>
  <si>
    <t>glutationa</t>
  </si>
  <si>
    <t>s-transferase</t>
  </si>
  <si>
    <t>radicais</t>
  </si>
  <si>
    <t>superóxidos</t>
  </si>
  <si>
    <t>angulares</t>
  </si>
  <si>
    <t>detoxicação</t>
  </si>
  <si>
    <t>potentes</t>
  </si>
  <si>
    <t>carcinógenos</t>
  </si>
  <si>
    <t>covalentemente</t>
  </si>
  <si>
    <t>sub-letais</t>
  </si>
  <si>
    <t>oost</t>
  </si>
  <si>
    <t>clínicas</t>
  </si>
  <si>
    <t>bentônicos</t>
  </si>
  <si>
    <t>genidens</t>
  </si>
  <si>
    <t>siluriformes</t>
  </si>
  <si>
    <t>ariidae</t>
  </si>
  <si>
    <t>fluóroforos</t>
  </si>
  <si>
    <t>fortes</t>
  </si>
  <si>
    <t>~10-9</t>
  </si>
  <si>
    <t>segundos</t>
  </si>
  <si>
    <t>jablonski</t>
  </si>
  <si>
    <t>simplificado</t>
  </si>
  <si>
    <t>_x0003_exc</t>
  </si>
  <si>
    <t>_x0003_em</t>
  </si>
  <si>
    <t>simultâneo</t>
  </si>
  <si>
    <t>escaneamento</t>
  </si>
  <si>
    <t>nadh</t>
  </si>
  <si>
    <t>gastrointestinal</t>
  </si>
  <si>
    <t>dispendiosos</t>
  </si>
  <si>
    <t>anormalidades</t>
  </si>
  <si>
    <t>nucleares</t>
  </si>
  <si>
    <t>eritrocitárias</t>
  </si>
  <si>
    <t>corpos</t>
  </si>
  <si>
    <t>citoplasmáticos</t>
  </si>
  <si>
    <t>cromossomos</t>
  </si>
  <si>
    <t>inteiros</t>
  </si>
  <si>
    <t>micronúcleo</t>
  </si>
  <si>
    <t>completa-se</t>
  </si>
  <si>
    <t>`</t>
  </si>
  <si>
    <t>_x0001_iene</t>
  </si>
  <si>
    <t>segregação</t>
  </si>
  <si>
    <t>cromossômica</t>
  </si>
  <si>
    <t>anormal</t>
  </si>
  <si>
    <t>histopatológicas</t>
  </si>
  <si>
    <t>hepáticas</t>
  </si>
  <si>
    <t>23°00_x0019_</t>
  </si>
  <si>
    <t>verões</t>
  </si>
  <si>
    <t>quentes</t>
  </si>
  <si>
    <t>afogamento</t>
  </si>
  <si>
    <t>drenadas</t>
  </si>
  <si>
    <t>deltas</t>
  </si>
  <si>
    <t>atingindo</t>
  </si>
  <si>
    <t>30m</t>
  </si>
  <si>
    <t>23o40_x0019_</t>
  </si>
  <si>
    <t>hectares</t>
  </si>
  <si>
    <t>rinsadas</t>
  </si>
  <si>
    <t>tubos</t>
  </si>
  <si>
    <t>eppendorf®</t>
  </si>
  <si>
    <t>bagres</t>
  </si>
  <si>
    <t>capturados</t>
  </si>
  <si>
    <t>espectrofluorímetro</t>
  </si>
  <si>
    <t>_x0003_=</t>
  </si>
  <si>
    <t>_x0003_exc/</t>
  </si>
  <si>
    <t>341/383</t>
  </si>
  <si>
    <t>lowry</t>
  </si>
  <si>
    <t>log</t>
  </si>
  <si>
    <t>a750h</t>
  </si>
  <si>
    <t>pedaços</t>
  </si>
  <si>
    <t>visíveis</t>
  </si>
  <si>
    <t>bastos</t>
  </si>
  <si>
    <t>determinadas</t>
  </si>
  <si>
    <t>espectrofluorimetricamente</t>
  </si>
  <si>
    <t>clínica</t>
  </si>
  <si>
    <t>medicina</t>
  </si>
  <si>
    <t>eritrócitos</t>
  </si>
  <si>
    <t>nucleados</t>
  </si>
  <si>
    <t>eucromatina</t>
  </si>
  <si>
    <t>heterocromatina</t>
  </si>
  <si>
    <t>escura</t>
  </si>
  <si>
    <t>núcleos</t>
  </si>
  <si>
    <t>entalhados</t>
  </si>
  <si>
    <t>espécime</t>
  </si>
  <si>
    <t>formol</t>
  </si>
  <si>
    <t>iniciou-se</t>
  </si>
  <si>
    <t>fragmentos</t>
  </si>
  <si>
    <t>hepáticos</t>
  </si>
  <si>
    <t>consecutivos</t>
  </si>
  <si>
    <t>endurecesse</t>
  </si>
  <si>
    <t>científicos</t>
  </si>
  <si>
    <t>extrações</t>
  </si>
  <si>
    <t>sequenciais</t>
  </si>
  <si>
    <t>tris/1nm</t>
  </si>
  <si>
    <t>edta</t>
  </si>
  <si>
    <t>imunoabsorção</t>
  </si>
  <si>
    <t>ligado</t>
  </si>
  <si>
    <t>enzima</t>
  </si>
  <si>
    <t>quimioluminescente</t>
  </si>
  <si>
    <t>microplacas</t>
  </si>
  <si>
    <t>imaturas</t>
  </si>
  <si>
    <t>bg</t>
  </si>
  <si>
    <t>bagre</t>
  </si>
  <si>
    <t>alunos</t>
  </si>
  <si>
    <t>matriculados</t>
  </si>
  <si>
    <t>matrículas</t>
  </si>
  <si>
    <t>cresceram</t>
  </si>
  <si>
    <t>universidades</t>
  </si>
  <si>
    <t>experimentar-se</t>
  </si>
  <si>
    <t>jovens</t>
  </si>
  <si>
    <t>reavaliam</t>
  </si>
  <si>
    <t>experiências</t>
  </si>
  <si>
    <t>vividas</t>
  </si>
  <si>
    <t>objetivam</t>
  </si>
  <si>
    <t>intervir</t>
  </si>
  <si>
    <t>carreiras</t>
  </si>
  <si>
    <t>abordadas</t>
  </si>
  <si>
    <t>motivacionais</t>
  </si>
  <si>
    <t>apregoados</t>
  </si>
  <si>
    <t>dissertações</t>
  </si>
  <si>
    <t>afins</t>
  </si>
  <si>
    <t>difundido</t>
  </si>
  <si>
    <t>pessoa</t>
  </si>
  <si>
    <t>experimenta</t>
  </si>
  <si>
    <t>carreira</t>
  </si>
  <si>
    <t>proteana</t>
  </si>
  <si>
    <t>profissional</t>
  </si>
  <si>
    <t>proteano</t>
  </si>
  <si>
    <t>nada</t>
  </si>
  <si>
    <t>paralelismos</t>
  </si>
  <si>
    <t>vínculos</t>
  </si>
  <si>
    <t>edgar</t>
  </si>
  <si>
    <t>schein</t>
  </si>
  <si>
    <t>sloan</t>
  </si>
  <si>
    <t>school</t>
  </si>
  <si>
    <t>massachusetts</t>
  </si>
  <si>
    <t>almejam</t>
  </si>
  <si>
    <t>lhes</t>
  </si>
  <si>
    <t>rende</t>
  </si>
  <si>
    <t>entendem</t>
  </si>
  <si>
    <t>executá-la</t>
  </si>
  <si>
    <t>integradoras</t>
  </si>
  <si>
    <t>promoções</t>
  </si>
  <si>
    <t>previsíveis</t>
  </si>
  <si>
    <t>criatividade</t>
  </si>
  <si>
    <t>empreendedora</t>
  </si>
  <si>
    <t>bem-sucedidos</t>
  </si>
  <si>
    <t>inclinações</t>
  </si>
  <si>
    <t>poderosas</t>
  </si>
  <si>
    <t>triunfar</t>
  </si>
  <si>
    <t>escolhas</t>
  </si>
  <si>
    <t>grant</t>
  </si>
  <si>
    <t>thornton</t>
  </si>
  <si>
    <t>postura</t>
  </si>
  <si>
    <t>proativa</t>
  </si>
  <si>
    <t>chamou</t>
  </si>
  <si>
    <t>empreendedor</t>
  </si>
  <si>
    <t>familiar</t>
  </si>
  <si>
    <t>o</t>
  </si>
  <si>
    <t>mandarim</t>
  </si>
  <si>
    <t>familiares</t>
  </si>
  <si>
    <t>satisfeitos</t>
  </si>
  <si>
    <t>experimentá-las</t>
  </si>
  <si>
    <t>bem-estar</t>
  </si>
  <si>
    <t>psíquico</t>
  </si>
  <si>
    <t>lembrar</t>
  </si>
  <si>
    <t>psicológico</t>
  </si>
  <si>
    <t>distinto</t>
  </si>
  <si>
    <t>juvenis</t>
  </si>
  <si>
    <t>estudantis</t>
  </si>
  <si>
    <t>coloquem</t>
  </si>
  <si>
    <t>barreiras</t>
  </si>
  <si>
    <t>gerações</t>
  </si>
  <si>
    <t>arriscam-se</t>
  </si>
  <si>
    <t>trarão</t>
  </si>
  <si>
    <t>benefícios</t>
  </si>
  <si>
    <t>competências</t>
  </si>
  <si>
    <t>malschitzky</t>
  </si>
  <si>
    <t>entende</t>
  </si>
  <si>
    <t>empregabilidade</t>
  </si>
  <si>
    <t>carteira</t>
  </si>
  <si>
    <t>assinada</t>
  </si>
  <si>
    <t>correlatas</t>
  </si>
  <si>
    <t>contribua</t>
  </si>
  <si>
    <t>decisivamente</t>
  </si>
  <si>
    <t>profissionais</t>
  </si>
  <si>
    <t>cavazotte</t>
  </si>
  <si>
    <t>desejariam</t>
  </si>
  <si>
    <t>universitários</t>
  </si>
  <si>
    <t>cursando</t>
  </si>
  <si>
    <t>recompensas</t>
  </si>
  <si>
    <t>tangíveis</t>
  </si>
  <si>
    <t>pessoa-trabalho</t>
  </si>
  <si>
    <t>apreciar</t>
  </si>
  <si>
    <t>papéis</t>
  </si>
  <si>
    <t>esperam</t>
  </si>
  <si>
    <t>incertos</t>
  </si>
  <si>
    <t>status</t>
  </si>
  <si>
    <t>quo</t>
  </si>
  <si>
    <t>trouxessem</t>
  </si>
  <si>
    <t>satisfação</t>
  </si>
  <si>
    <t>ideia</t>
  </si>
  <si>
    <t>aparentar</t>
  </si>
  <si>
    <t>simplicidade</t>
  </si>
  <si>
    <t>predisposições</t>
  </si>
  <si>
    <t>perguntas</t>
  </si>
  <si>
    <t>abertas</t>
  </si>
  <si>
    <t>solicitada</t>
  </si>
  <si>
    <t>costumes</t>
  </si>
  <si>
    <t>antigos</t>
  </si>
  <si>
    <t>online</t>
  </si>
  <si>
    <t>wordle</t>
  </si>
  <si>
    <t>feminino</t>
  </si>
  <si>
    <t>assistenciais</t>
  </si>
  <si>
    <t>substituta</t>
  </si>
  <si>
    <t>concursos</t>
  </si>
  <si>
    <t>públicos</t>
  </si>
  <si>
    <t>querendo</t>
  </si>
  <si>
    <t>pais</t>
  </si>
  <si>
    <t>mencionaram</t>
  </si>
  <si>
    <t>atitudes</t>
  </si>
  <si>
    <t>atualizações</t>
  </si>
  <si>
    <t>acadêmicas</t>
  </si>
  <si>
    <t>bem-sucedido</t>
  </si>
  <si>
    <t>concentra-se</t>
  </si>
  <si>
    <t>prazer</t>
  </si>
  <si>
    <t>identificar-se</t>
  </si>
  <si>
    <t>motivacional</t>
  </si>
  <si>
    <t>hedonismo</t>
  </si>
  <si>
    <t>autodeterminação</t>
  </si>
  <si>
    <t>relacionou</t>
  </si>
  <si>
    <t>formandos</t>
  </si>
  <si>
    <t>conformidade/tradição</t>
  </si>
  <si>
    <t>mercado</t>
  </si>
  <si>
    <t>oferecidas</t>
  </si>
  <si>
    <t>matriculei</t>
  </si>
  <si>
    <t>identifico</t>
  </si>
  <si>
    <t>fascina</t>
  </si>
  <si>
    <t>atualização</t>
  </si>
  <si>
    <t>na</t>
  </si>
  <si>
    <t>independência</t>
  </si>
  <si>
    <t>obter</t>
  </si>
  <si>
    <t>ciências</t>
  </si>
  <si>
    <t>ao</t>
  </si>
  <si>
    <t>pesquisar</t>
  </si>
  <si>
    <t>interessei</t>
  </si>
  <si>
    <t>bastantes</t>
  </si>
  <si>
    <t>novidades</t>
  </si>
  <si>
    <t>ética</t>
  </si>
  <si>
    <t>sentir</t>
  </si>
  <si>
    <t>orgulho</t>
  </si>
  <si>
    <t>polo</t>
  </si>
  <si>
    <t>autotranscedência</t>
  </si>
  <si>
    <t>opostos</t>
  </si>
  <si>
    <t>universidade</t>
  </si>
  <si>
    <t>frequentar</t>
  </si>
  <si>
    <t>biológicas/</t>
  </si>
  <si>
    <t>biológicas/médicas</t>
  </si>
  <si>
    <t>acadêmica</t>
  </si>
  <si>
    <t>descreva</t>
  </si>
  <si>
    <t>realizarem</t>
  </si>
  <si>
    <t>disciplinas</t>
  </si>
  <si>
    <t>repensem</t>
  </si>
  <si>
    <t>péssimos</t>
  </si>
  <si>
    <t>trabalhá-los</t>
  </si>
  <si>
    <t>acessáveis</t>
  </si>
  <si>
    <t>hipercompetitivo</t>
  </si>
  <si>
    <t>talentos</t>
  </si>
  <si>
    <t>adormecidos</t>
  </si>
  <si>
    <t>inspirem</t>
  </si>
  <si>
    <t>motivação</t>
  </si>
  <si>
    <t>mentalização</t>
  </si>
  <si>
    <t>mola</t>
  </si>
  <si>
    <t>meticuloso</t>
  </si>
  <si>
    <t>acompanhamento</t>
  </si>
  <si>
    <t>turbulências</t>
  </si>
  <si>
    <t>sustentadas</t>
  </si>
  <si>
    <t>influi</t>
  </si>
  <si>
    <t>campbell</t>
  </si>
  <si>
    <t>aprendizagem</t>
  </si>
  <si>
    <t>grupal</t>
  </si>
  <si>
    <t>intraorganizacional</t>
  </si>
  <si>
    <t>intra-organizacional</t>
  </si>
  <si>
    <t>tácito</t>
  </si>
  <si>
    <t>explícito</t>
  </si>
  <si>
    <t>hollenbeck</t>
  </si>
  <si>
    <t>identificam-se</t>
  </si>
  <si>
    <t>sherif</t>
  </si>
  <si>
    <t>membro</t>
  </si>
  <si>
    <t>influencie</t>
  </si>
  <si>
    <t>vínculo</t>
  </si>
  <si>
    <t>emocional</t>
  </si>
  <si>
    <t>competição</t>
  </si>
  <si>
    <t>versus</t>
  </si>
  <si>
    <t>emoção</t>
  </si>
  <si>
    <t>move</t>
  </si>
  <si>
    <t>intragrupal</t>
  </si>
  <si>
    <t>coloca</t>
  </si>
  <si>
    <t>lidar</t>
  </si>
  <si>
    <t>defensiva</t>
  </si>
  <si>
    <t>metas</t>
  </si>
  <si>
    <t>irreais</t>
  </si>
  <si>
    <t>interpretações</t>
  </si>
  <si>
    <t>subjetivas</t>
  </si>
  <si>
    <t>sintam</t>
  </si>
  <si>
    <t>úteis</t>
  </si>
  <si>
    <t>líderes</t>
  </si>
  <si>
    <t>vitoriosos</t>
  </si>
  <si>
    <t>líder</t>
  </si>
  <si>
    <t>inspira</t>
  </si>
  <si>
    <t>difíceis</t>
  </si>
  <si>
    <t>aceitam</t>
  </si>
  <si>
    <t>realizem</t>
  </si>
  <si>
    <t>descobertas</t>
  </si>
  <si>
    <t>tornam-se</t>
  </si>
  <si>
    <t>disfuncionais</t>
  </si>
  <si>
    <t>compartilhada</t>
  </si>
  <si>
    <t>kouzes</t>
  </si>
  <si>
    <t>empreendimento</t>
  </si>
  <si>
    <t>vejam</t>
  </si>
  <si>
    <t>seguidores</t>
  </si>
  <si>
    <t>prestem</t>
  </si>
  <si>
    <t>atenção</t>
  </si>
  <si>
    <t>coisas</t>
  </si>
  <si>
    <t>extraordinárias</t>
  </si>
  <si>
    <t>agem</t>
  </si>
  <si>
    <t>você</t>
  </si>
  <si>
    <t>reconheceria</t>
  </si>
  <si>
    <t>dignos</t>
  </si>
  <si>
    <t>encorajarem</t>
  </si>
  <si>
    <t>agradecimento</t>
  </si>
  <si>
    <t>formal</t>
  </si>
  <si>
    <t>passam</t>
  </si>
  <si>
    <t>despercebidos</t>
  </si>
  <si>
    <t>berlo</t>
  </si>
  <si>
    <t>captou</t>
  </si>
  <si>
    <t>comunicarem</t>
  </si>
  <si>
    <t>øð</t>
  </si>
  <si>
    <t>admita</t>
  </si>
  <si>
    <t>investigue</t>
  </si>
  <si>
    <t>integre</t>
  </si>
  <si>
    <t>cautelosa</t>
  </si>
  <si>
    <t>eficaz</t>
  </si>
  <si>
    <t>moderno</t>
  </si>
  <si>
    <t>replanejamento</t>
  </si>
  <si>
    <t>estratégico</t>
  </si>
  <si>
    <t>experiência</t>
  </si>
  <si>
    <t>aprendida</t>
  </si>
  <si>
    <t>instruir</t>
  </si>
  <si>
    <t>funcionários</t>
  </si>
  <si>
    <t>impulso</t>
  </si>
  <si>
    <t>alavancador</t>
  </si>
  <si>
    <t>prazerosas</t>
  </si>
  <si>
    <t>professor</t>
  </si>
  <si>
    <t>fundou</t>
  </si>
  <si>
    <t>recrutas</t>
  </si>
  <si>
    <t>consultores</t>
  </si>
  <si>
    <t>aquela</t>
  </si>
  <si>
    <t>comportamentais</t>
  </si>
  <si>
    <t>experienciais</t>
  </si>
  <si>
    <t>chinês</t>
  </si>
  <si>
    <t>fazendo_x0019_</t>
  </si>
  <si>
    <t>observando_x0019_</t>
  </si>
  <si>
    <t>ouvindo_x0019_</t>
  </si>
  <si>
    <t>algo</t>
  </si>
  <si>
    <t>motorola</t>
  </si>
  <si>
    <t>preconizava</t>
  </si>
  <si>
    <t>aclamado</t>
  </si>
  <si>
    <t>vivencial</t>
  </si>
  <si>
    <t>vem-se</t>
  </si>
  <si>
    <t>destacando</t>
  </si>
  <si>
    <t>vivenciais</t>
  </si>
  <si>
    <t>análogas</t>
  </si>
  <si>
    <t>efetuando</t>
  </si>
  <si>
    <t>conexões</t>
  </si>
  <si>
    <t>kolb</t>
  </si>
  <si>
    <t>americano</t>
  </si>
  <si>
    <t>passados</t>
  </si>
  <si>
    <t>vencerá</t>
  </si>
  <si>
    <t>sentimentos</t>
  </si>
  <si>
    <t>acertos</t>
  </si>
  <si>
    <t>interferem</t>
  </si>
  <si>
    <t>fortaleçam</t>
  </si>
  <si>
    <t>voltadas</t>
  </si>
  <si>
    <t>indoor</t>
  </si>
  <si>
    <t>pleno</t>
  </si>
  <si>
    <t>voo</t>
  </si>
  <si>
    <t>olhos</t>
  </si>
  <si>
    <t>vendados</t>
  </si>
  <si>
    <t>considerar-se</t>
  </si>
  <si>
    <t>interinos</t>
  </si>
  <si>
    <t>locomoção</t>
  </si>
  <si>
    <t>definem-se</t>
  </si>
  <si>
    <t>propósitos</t>
  </si>
  <si>
    <t>lançam</t>
  </si>
  <si>
    <t>ideias</t>
  </si>
  <si>
    <t>empresariais</t>
  </si>
  <si>
    <t>ultrapassadas</t>
  </si>
  <si>
    <t>instrucional</t>
  </si>
  <si>
    <t>acadêmico</t>
  </si>
  <si>
    <t>delinear</t>
  </si>
  <si>
    <t>rigor</t>
  </si>
  <si>
    <t>metodológico</t>
  </si>
  <si>
    <t>incluíram</t>
  </si>
  <si>
    <t>pesquisadora</t>
  </si>
  <si>
    <t>levantava</t>
  </si>
  <si>
    <t>estruturadas</t>
  </si>
  <si>
    <t>afirmativas</t>
  </si>
  <si>
    <t>descrevendo</t>
  </si>
  <si>
    <t>missão</t>
  </si>
  <si>
    <t>extremo</t>
  </si>
  <si>
    <t>zelo</t>
  </si>
  <si>
    <t>participantes</t>
  </si>
  <si>
    <t>transitam</t>
  </si>
  <si>
    <t>desafiadoras</t>
  </si>
  <si>
    <t>tópicos</t>
  </si>
  <si>
    <t>vivenciados</t>
  </si>
  <si>
    <t>lotação</t>
  </si>
  <si>
    <t>permitida</t>
  </si>
  <si>
    <t>triangulação</t>
  </si>
  <si>
    <t>interativa</t>
  </si>
  <si>
    <t>identidades</t>
  </si>
  <si>
    <t>diferenciadas</t>
  </si>
  <si>
    <t>equipes</t>
  </si>
  <si>
    <t>executaram</t>
  </si>
  <si>
    <t>tentarem</t>
  </si>
  <si>
    <t>torcida</t>
  </si>
  <si>
    <t>ajuda</t>
  </si>
  <si>
    <t>ansiedade</t>
  </si>
  <si>
    <t>atrapalha</t>
  </si>
  <si>
    <t>orientados</t>
  </si>
  <si>
    <t>debriefing</t>
  </si>
  <si>
    <t>coordenado</t>
  </si>
  <si>
    <t>preferiram</t>
  </si>
  <si>
    <t>aguardar</t>
  </si>
  <si>
    <t>ponte</t>
  </si>
  <si>
    <t>paralela</t>
  </si>
  <si>
    <t>atravessaram</t>
  </si>
  <si>
    <t>comemoraram</t>
  </si>
  <si>
    <t>exercitaram</t>
  </si>
  <si>
    <t>esforçaram-se</t>
  </si>
  <si>
    <t>fechamento</t>
  </si>
  <si>
    <t>vivencias</t>
  </si>
  <si>
    <t>emocionadas</t>
  </si>
  <si>
    <t>percepções</t>
  </si>
  <si>
    <t>desniveladas</t>
  </si>
  <si>
    <t>posner</t>
  </si>
  <si>
    <t>apresentou-se</t>
  </si>
  <si>
    <t>ansiosa</t>
  </si>
  <si>
    <t>talento</t>
  </si>
  <si>
    <t>continuar</t>
  </si>
  <si>
    <t>estreitando</t>
  </si>
  <si>
    <t>realizações</t>
  </si>
  <si>
    <t>cooperativas</t>
  </si>
  <si>
    <t>repercutiram</t>
  </si>
  <si>
    <t>iterativa</t>
  </si>
  <si>
    <t>contemplarem</t>
  </si>
  <si>
    <t>educador</t>
  </si>
  <si>
    <t>ocupa</t>
  </si>
  <si>
    <t>indagava</t>
  </si>
  <si>
    <t>acerca</t>
  </si>
  <si>
    <t>transformadoras</t>
  </si>
  <si>
    <t>sobreviver</t>
  </si>
  <si>
    <t>óxidos</t>
  </si>
  <si>
    <t>nitrosos</t>
  </si>
  <si>
    <t>respiratórias</t>
  </si>
  <si>
    <t>leak</t>
  </si>
  <si>
    <t>descumprimentos</t>
  </si>
  <si>
    <t>detectados</t>
  </si>
  <si>
    <t>conformidades</t>
  </si>
  <si>
    <t>ace</t>
  </si>
  <si>
    <t>apura</t>
  </si>
  <si>
    <t>ozônio</t>
  </si>
  <si>
    <t>troposférico</t>
  </si>
  <si>
    <t>zonas</t>
  </si>
  <si>
    <t>lancem</t>
  </si>
  <si>
    <t>estratosférico</t>
  </si>
  <si>
    <t>reatividade</t>
  </si>
  <si>
    <t>chamados</t>
  </si>
  <si>
    <t>harzadous</t>
  </si>
  <si>
    <t>haps</t>
  </si>
  <si>
    <t>intoxicação</t>
  </si>
  <si>
    <t>oxidantes</t>
  </si>
  <si>
    <t>fotoquímicos</t>
  </si>
  <si>
    <t>solar</t>
  </si>
  <si>
    <t>originando</t>
  </si>
  <si>
    <t>episódios</t>
  </si>
  <si>
    <t>angeles</t>
  </si>
  <si>
    <t>poluente</t>
  </si>
  <si>
    <t>fitotóxico</t>
  </si>
  <si>
    <t>atmosférico</t>
  </si>
  <si>
    <t>irritação</t>
  </si>
  <si>
    <t>passageira</t>
  </si>
  <si>
    <t>tecidos</t>
  </si>
  <si>
    <t>pulmonares</t>
  </si>
  <si>
    <t>ro2</t>
  </si>
  <si>
    <t>µg/m3</t>
  </si>
  <si>
    <t>japan</t>
  </si>
  <si>
    <t>terminação</t>
  </si>
  <si>
    <t>radical-radical</t>
  </si>
  <si>
    <t>nox</t>
  </si>
  <si>
    <t>predominar</t>
  </si>
  <si>
    <t>plenamente</t>
  </si>
  <si>
    <t>aproveitado</t>
  </si>
  <si>
    <t>pontuais</t>
  </si>
  <si>
    <t>difusas</t>
  </si>
  <si>
    <t>petroleum</t>
  </si>
  <si>
    <t>producers</t>
  </si>
  <si>
    <t>t/ano</t>
  </si>
  <si>
    <t>flanges</t>
  </si>
  <si>
    <t>cegos</t>
  </si>
  <si>
    <t>ranging</t>
  </si>
  <si>
    <t>occultation</t>
  </si>
  <si>
    <t>radial</t>
  </si>
  <si>
    <t>estejam</t>
  </si>
  <si>
    <t>emanando</t>
  </si>
  <si>
    <t>vacuum</t>
  </si>
  <si>
    <t>manufacturers</t>
  </si>
  <si>
    <t>embarcou</t>
  </si>
  <si>
    <t>regulamentações</t>
  </si>
  <si>
    <t>publicadas</t>
  </si>
  <si>
    <t>cfr</t>
  </si>
  <si>
    <t>holandesa</t>
  </si>
  <si>
    <t>refnarias</t>
  </si>
  <si>
    <t>envidando</t>
  </si>
  <si>
    <t>esforços</t>
  </si>
  <si>
    <t>melhorias</t>
  </si>
  <si>
    <t>preveem</t>
  </si>
  <si>
    <t>6g/h</t>
  </si>
  <si>
    <t>parecem</t>
  </si>
  <si>
    <t>kpa</t>
  </si>
  <si>
    <t>contados</t>
  </si>
  <si>
    <t>ionization</t>
  </si>
  <si>
    <t>amostrar</t>
  </si>
  <si>
    <t>continuamente</t>
  </si>
  <si>
    <t>explosivas</t>
  </si>
  <si>
    <t>instrumento</t>
  </si>
  <si>
    <t>salte</t>
  </si>
  <si>
    <t>encostada</t>
  </si>
  <si>
    <t>en</t>
  </si>
  <si>
    <t>listados</t>
  </si>
  <si>
    <t>analisadores</t>
  </si>
  <si>
    <t>portáteis</t>
  </si>
  <si>
    <t>frequentes</t>
  </si>
  <si>
    <t>críticas</t>
  </si>
  <si>
    <t>pressupunham</t>
  </si>
  <si>
    <t>elps</t>
  </si>
  <si>
    <t>treinada</t>
  </si>
  <si>
    <t>kg/h</t>
  </si>
  <si>
    <t>adquiram</t>
  </si>
  <si>
    <t>senso</t>
  </si>
  <si>
    <t>ppmv</t>
  </si>
  <si>
    <t>pesquisou</t>
  </si>
  <si>
    <t>múltiplas</t>
  </si>
  <si>
    <t>emitidas</t>
  </si>
  <si>
    <t>catastrófica</t>
  </si>
  <si>
    <t>inspeções</t>
  </si>
  <si>
    <t>qualitativas</t>
  </si>
  <si>
    <t>randômicas</t>
  </si>
  <si>
    <t>awp</t>
  </si>
  <si>
    <t>vents</t>
  </si>
  <si>
    <t>difiram</t>
  </si>
  <si>
    <t>detectável</t>
  </si>
  <si>
    <t>janelas</t>
  </si>
  <si>
    <t>atmosféricas</t>
  </si>
  <si>
    <t>sofrerá</t>
  </si>
  <si>
    <t>invertidas</t>
  </si>
  <si>
    <t>sintonia</t>
  </si>
  <si>
    <t>ajustável</t>
  </si>
  <si>
    <t>operacionalização</t>
  </si>
  <si>
    <t>apesentadas</t>
  </si>
  <si>
    <t>ex</t>
  </si>
  <si>
    <t>comparative</t>
  </si>
  <si>
    <t>referenciando</t>
  </si>
  <si>
    <t>proporcione</t>
  </si>
  <si>
    <t>maléficos</t>
  </si>
  <si>
    <t>causados</t>
  </si>
  <si>
    <t>explora</t>
  </si>
  <si>
    <t>holísticos</t>
  </si>
  <si>
    <t>preconiza</t>
  </si>
  <si>
    <t>yin</t>
  </si>
  <si>
    <t>produções</t>
  </si>
  <si>
    <t>bibliográficos</t>
  </si>
  <si>
    <t>pesquisados</t>
  </si>
  <si>
    <t>isi</t>
  </si>
  <si>
    <t>periódicos</t>
  </si>
  <si>
    <t>indexados</t>
  </si>
  <si>
    <t>combinações</t>
  </si>
  <si>
    <t>booleanas</t>
  </si>
  <si>
    <t>cost-effective</t>
  </si>
  <si>
    <t>analysis</t>
  </si>
  <si>
    <t>explícitos</t>
  </si>
  <si>
    <t>quantitativos</t>
  </si>
  <si>
    <t>computadorizados</t>
  </si>
  <si>
    <t>conversas</t>
  </si>
  <si>
    <t>convocar</t>
  </si>
  <si>
    <t>reuniões</t>
  </si>
  <si>
    <t>envolveram</t>
  </si>
  <si>
    <t>visitas</t>
  </si>
  <si>
    <t>passo-a-passo</t>
  </si>
  <si>
    <t>detalhado</t>
  </si>
  <si>
    <t>flir</t>
  </si>
  <si>
    <t>relatório</t>
  </si>
  <si>
    <t>form-20</t>
  </si>
  <si>
    <t>apresentação</t>
  </si>
  <si>
    <t>anual</t>
  </si>
  <si>
    <t>priorizar</t>
  </si>
  <si>
    <t>tipologias</t>
  </si>
  <si>
    <t>verificações</t>
  </si>
  <si>
    <t>diárias</t>
  </si>
  <si>
    <t>conseguiu</t>
  </si>
  <si>
    <t>detectá-lo</t>
  </si>
  <si>
    <t>enclausurados</t>
  </si>
  <si>
    <t>junta</t>
  </si>
  <si>
    <t>rosqueada</t>
  </si>
  <si>
    <t>bibliográfico</t>
  </si>
  <si>
    <t>relação-custo</t>
  </si>
  <si>
    <t>efetividade</t>
  </si>
  <si>
    <t>gilcelia</t>
  </si>
  <si>
    <t>smes</t>
  </si>
  <si>
    <t>corporativo</t>
  </si>
  <si>
    <t>tiraram</t>
  </si>
  <si>
    <t>dúvidas</t>
  </si>
  <si>
    <t>pareceram</t>
  </si>
  <si>
    <t>interferir</t>
  </si>
  <si>
    <t>subsequentes</t>
  </si>
  <si>
    <t>manutenções</t>
  </si>
  <si>
    <t>aumentadas</t>
  </si>
  <si>
    <t>proporcionalmente</t>
  </si>
  <si>
    <t>oficializar</t>
  </si>
  <si>
    <t>sofrerão</t>
  </si>
  <si>
    <t>reparos</t>
  </si>
  <si>
    <t>vulcânico</t>
  </si>
  <si>
    <t>detríticos</t>
  </si>
  <si>
    <t>deteriorados</t>
  </si>
  <si>
    <t>atuarem</t>
  </si>
  <si>
    <t>rochas</t>
  </si>
  <si>
    <t>areníticas</t>
  </si>
  <si>
    <t>líticos</t>
  </si>
  <si>
    <t>sublíticos</t>
  </si>
  <si>
    <t>arenito</t>
  </si>
  <si>
    <t>quartzoso</t>
  </si>
  <si>
    <t>isótopos</t>
  </si>
  <si>
    <t>atômicos</t>
  </si>
  <si>
    <t>alinhada</t>
  </si>
  <si>
    <t>exponenciais</t>
  </si>
  <si>
    <t>relaxação</t>
  </si>
  <si>
    <t>transversos</t>
  </si>
  <si>
    <t>fluído</t>
  </si>
  <si>
    <t>molhante</t>
  </si>
  <si>
    <t>t2</t>
  </si>
  <si>
    <t>bimodais</t>
  </si>
  <si>
    <t>microtomografia</t>
  </si>
  <si>
    <t>computadorizada</t>
  </si>
  <si>
    <t>seções</t>
  </si>
  <si>
    <t>microtomográficas</t>
  </si>
  <si>
    <t>quantificações</t>
  </si>
  <si>
    <t>automatizadas</t>
  </si>
  <si>
    <t>lâmina</t>
  </si>
  <si>
    <t>petrográfica</t>
  </si>
  <si>
    <t>permo-porosas</t>
  </si>
  <si>
    <t>estarem</t>
  </si>
  <si>
    <t>petrofísicos</t>
  </si>
  <si>
    <t>intracratônicas</t>
  </si>
  <si>
    <t>plugues</t>
  </si>
  <si>
    <t>cilíndricos</t>
  </si>
  <si>
    <t>susceptibilidade</t>
  </si>
  <si>
    <t>combinados</t>
  </si>
  <si>
    <t>vasos</t>
  </si>
  <si>
    <t>comunicantes</t>
  </si>
  <si>
    <t>1d</t>
  </si>
  <si>
    <t>equivale</t>
  </si>
  <si>
    <t>confinada</t>
  </si>
  <si>
    <t>maran</t>
  </si>
  <si>
    <t>pulsed</t>
  </si>
  <si>
    <t>gradient-stimulated-echo</t>
  </si>
  <si>
    <t>prevenir</t>
  </si>
  <si>
    <t>ressecamento</t>
  </si>
  <si>
    <t>saturante</t>
  </si>
  <si>
    <t>posicionadas</t>
  </si>
  <si>
    <t>magnetização</t>
  </si>
  <si>
    <t>rocha/ar</t>
  </si>
  <si>
    <t>uanto</t>
  </si>
  <si>
    <t>câmera</t>
  </si>
  <si>
    <t>oposto</t>
  </si>
  <si>
    <t>pb</t>
  </si>
  <si>
    <t>isolam</t>
  </si>
  <si>
    <t>i0</t>
  </si>
  <si>
    <t>atravessa</t>
  </si>
  <si>
    <t>w/m²</t>
  </si>
  <si>
    <t>salvas</t>
  </si>
  <si>
    <t>¼_x0003_m</t>
  </si>
  <si>
    <t>scout-and-scan</t>
  </si>
  <si>
    <t>formato</t>
  </si>
  <si>
    <t>tiff</t>
  </si>
  <si>
    <t>ib</t>
  </si>
  <si>
    <t>microtextural</t>
  </si>
  <si>
    <t>tensor</t>
  </si>
  <si>
    <t>roi</t>
  </si>
  <si>
    <t>laue</t>
  </si>
  <si>
    <t>espalhados</t>
  </si>
  <si>
    <t>estiverem</t>
  </si>
  <si>
    <t>espalhamentos</t>
  </si>
  <si>
    <t>detector</t>
  </si>
  <si>
    <t>lynxeye</t>
  </si>
  <si>
    <t>contatos</t>
  </si>
  <si>
    <t>quartzo</t>
  </si>
  <si>
    <t>monocristalino</t>
  </si>
  <si>
    <t>extinção</t>
  </si>
  <si>
    <t>ondulante</t>
  </si>
  <si>
    <t>suturados</t>
  </si>
  <si>
    <t>vulcânicos</t>
  </si>
  <si>
    <t>eventualmente</t>
  </si>
  <si>
    <t>titanita</t>
  </si>
  <si>
    <t>muscovita</t>
  </si>
  <si>
    <t>quebrado</t>
  </si>
  <si>
    <t>microscópico</t>
  </si>
  <si>
    <t>infiltrada</t>
  </si>
  <si>
    <t>caulinitizados</t>
  </si>
  <si>
    <t>parênteses</t>
  </si>
  <si>
    <t>cif</t>
  </si>
  <si>
    <t>arcósio</t>
  </si>
  <si>
    <t>marcantes</t>
  </si>
  <si>
    <t>sulfetos</t>
  </si>
  <si>
    <t>ferrosos</t>
  </si>
  <si>
    <t>retratou</t>
  </si>
  <si>
    <t>afetados</t>
  </si>
  <si>
    <t>diageneticamente</t>
  </si>
  <si>
    <t>argilas</t>
  </si>
  <si>
    <t>argilominerais</t>
  </si>
  <si>
    <t>películas</t>
  </si>
  <si>
    <t>diagênese</t>
  </si>
  <si>
    <t>tardia</t>
  </si>
  <si>
    <t>setas</t>
  </si>
  <si>
    <t>textural</t>
  </si>
  <si>
    <t>majoritariamente</t>
  </si>
  <si>
    <t>dobrado</t>
  </si>
  <si>
    <t>aberto</t>
  </si>
  <si>
    <t>cimentação</t>
  </si>
  <si>
    <t>preencheram</t>
  </si>
  <si>
    <t>carbonática</t>
  </si>
  <si>
    <t>precipita</t>
  </si>
  <si>
    <t>indiretamente</t>
  </si>
  <si>
    <t>discordâncias</t>
  </si>
  <si>
    <t>litológicas</t>
  </si>
  <si>
    <t>mesodiagênese</t>
  </si>
  <si>
    <t>avermelhada</t>
  </si>
  <si>
    <t>fluídos</t>
  </si>
  <si>
    <t>intersticiais</t>
  </si>
  <si>
    <t>prováveis</t>
  </si>
  <si>
    <t>piritas</t>
  </si>
  <si>
    <t>envelopado</t>
  </si>
  <si>
    <t>ângulos</t>
  </si>
  <si>
    <t>obtusos</t>
  </si>
  <si>
    <t>sobrecrescido</t>
  </si>
  <si>
    <t>autigênicos</t>
  </si>
  <si>
    <t>lagos</t>
  </si>
  <si>
    <t>salinos</t>
  </si>
  <si>
    <t>illita</t>
  </si>
  <si>
    <t>ilita</t>
  </si>
  <si>
    <t>soterramento</t>
  </si>
  <si>
    <t>progressivo</t>
  </si>
  <si>
    <t>esmectita</t>
  </si>
  <si>
    <t>caulinita</t>
  </si>
  <si>
    <t>alterados</t>
  </si>
  <si>
    <t>preenchendo</t>
  </si>
  <si>
    <t>avermelhados</t>
  </si>
  <si>
    <t>detriticos</t>
  </si>
  <si>
    <t>temos</t>
  </si>
  <si>
    <t>quartzoarenito</t>
  </si>
  <si>
    <t>inteiro</t>
  </si>
  <si>
    <t>¼_x0003_-ct</t>
  </si>
  <si>
    <t>subestimou</t>
  </si>
  <si>
    <t>re</t>
  </si>
  <si>
    <t>mesoporosidade</t>
  </si>
  <si>
    <t>dominante</t>
  </si>
  <si>
    <t>novament</t>
  </si>
  <si>
    <t>granulometria</t>
  </si>
  <si>
    <t>mesoporosa/macroporosa</t>
  </si>
  <si>
    <t>retem</t>
  </si>
  <si>
    <t>inibiu</t>
  </si>
  <si>
    <t>obliterando</t>
  </si>
  <si>
    <t>denotou</t>
  </si>
  <si>
    <t>transmitirem</t>
  </si>
  <si>
    <t>sinuosas</t>
  </si>
  <si>
    <t>superestimou</t>
  </si>
  <si>
    <t>espaços</t>
  </si>
  <si>
    <t>macroporosos</t>
  </si>
  <si>
    <t>descarrega</t>
  </si>
  <si>
    <t>centenas</t>
  </si>
  <si>
    <t>dissolvidos</t>
  </si>
  <si>
    <t>retendo</t>
  </si>
  <si>
    <t>benzeno</t>
  </si>
  <si>
    <t>polissubstituidos</t>
  </si>
  <si>
    <t>trocadores</t>
  </si>
  <si>
    <t>trocáveis</t>
  </si>
  <si>
    <t>trocados</t>
  </si>
  <si>
    <t>quaternárias</t>
  </si>
  <si>
    <t>ionizáveis</t>
  </si>
  <si>
    <t>presos</t>
  </si>
  <si>
    <t>amina</t>
  </si>
  <si>
    <t>substituídos</t>
  </si>
  <si>
    <t>dissociadas</t>
  </si>
  <si>
    <t>carboxílica</t>
  </si>
  <si>
    <t>fracamente</t>
  </si>
  <si>
    <t>microreticular</t>
  </si>
  <si>
    <t>cromatografia</t>
  </si>
  <si>
    <t>palavras</t>
  </si>
  <si>
    <t>chrom</t>
  </si>
  <si>
    <t>aperfeiçoaram</t>
  </si>
  <si>
    <t>rejeitos</t>
  </si>
  <si>
    <t>aquosos</t>
  </si>
  <si>
    <t>carrear</t>
  </si>
  <si>
    <t>eluentes</t>
  </si>
  <si>
    <t>distorções</t>
  </si>
  <si>
    <t>espectrométricos</t>
  </si>
  <si>
    <t>abrangem</t>
  </si>
  <si>
    <t>transdutores</t>
  </si>
  <si>
    <t>fotoelétricos</t>
  </si>
  <si>
    <t>fechadas</t>
  </si>
  <si>
    <t>trajetórias</t>
  </si>
  <si>
    <t>anulares</t>
  </si>
  <si>
    <t>posicionada</t>
  </si>
  <si>
    <t>lentes</t>
  </si>
  <si>
    <t>convexas</t>
  </si>
  <si>
    <t>aferidos</t>
  </si>
  <si>
    <t>dionex</t>
  </si>
  <si>
    <t>ânions</t>
  </si>
  <si>
    <t>fluoreto</t>
  </si>
  <si>
    <t>nebulizador</t>
  </si>
  <si>
    <t>ce</t>
  </si>
  <si>
    <t>burgener</t>
  </si>
  <si>
    <t>condutimétrica</t>
  </si>
  <si>
    <t>ds3</t>
  </si>
  <si>
    <t>controlada</t>
  </si>
  <si>
    <t>supressão</t>
  </si>
  <si>
    <t>asrs</t>
  </si>
  <si>
    <t>millex</t>
  </si>
  <si>
    <t>onguard</t>
  </si>
  <si>
    <t>hiper</t>
  </si>
  <si>
    <t>salinas</t>
  </si>
  <si>
    <t>ir</t>
  </si>
  <si>
    <t>trocadora</t>
  </si>
  <si>
    <t>catiônica</t>
  </si>
  <si>
    <t>cnaoh</t>
  </si>
  <si>
    <t>chcl</t>
  </si>
  <si>
    <t>lavou-se</t>
  </si>
  <si>
    <t>montou-se</t>
  </si>
  <si>
    <t>mini</t>
  </si>
  <si>
    <t>acido</t>
  </si>
  <si>
    <t>obtiveram-se</t>
  </si>
  <si>
    <t>agcl</t>
  </si>
  <si>
    <t>coloidal</t>
  </si>
  <si>
    <t>aumentando-a</t>
  </si>
  <si>
    <t>cartuchos</t>
  </si>
  <si>
    <t>comercias</t>
  </si>
  <si>
    <t>liberam</t>
  </si>
  <si>
    <t>rabechini</t>
  </si>
  <si>
    <t>gerentes</t>
  </si>
  <si>
    <t>departamentais</t>
  </si>
  <si>
    <t>iniciais</t>
  </si>
  <si>
    <t>empreenderá</t>
  </si>
  <si>
    <t>cenários</t>
  </si>
  <si>
    <t>mercadológicos</t>
  </si>
  <si>
    <t>falando</t>
  </si>
  <si>
    <t>referências</t>
  </si>
  <si>
    <t>bibliográficas</t>
  </si>
  <si>
    <t>prototipação</t>
  </si>
  <si>
    <t>requisitados</t>
  </si>
  <si>
    <t>commerce</t>
  </si>
  <si>
    <t>datas</t>
  </si>
  <si>
    <t>kpi_x0019_</t>
  </si>
  <si>
    <t>tornando-as</t>
  </si>
  <si>
    <t>gerenciáveis</t>
  </si>
  <si>
    <t>dashboard</t>
  </si>
  <si>
    <t>objetivamente</t>
  </si>
  <si>
    <t>medir</t>
  </si>
  <si>
    <t>intangíveis</t>
  </si>
  <si>
    <t>criados</t>
  </si>
  <si>
    <t>parques</t>
  </si>
  <si>
    <t>eólicos</t>
  </si>
  <si>
    <t>veer</t>
  </si>
  <si>
    <t>nr_x0019_</t>
  </si>
  <si>
    <t>quinzena</t>
  </si>
  <si>
    <t>planejada</t>
  </si>
  <si>
    <t>multa</t>
  </si>
  <si>
    <t>contratual</t>
  </si>
  <si>
    <t>downtime</t>
  </si>
  <si>
    <t>programadas</t>
  </si>
  <si>
    <t>lucro</t>
  </si>
  <si>
    <t>cessante</t>
  </si>
  <si>
    <t>sociedades</t>
  </si>
  <si>
    <t>classificadoras</t>
  </si>
  <si>
    <t>habilitações</t>
  </si>
  <si>
    <t>front</t>
  </si>
  <si>
    <t>obrigados</t>
  </si>
  <si>
    <t>engenheiros</t>
  </si>
  <si>
    <t>seniores</t>
  </si>
  <si>
    <t>unitárias</t>
  </si>
  <si>
    <t>estipuladas</t>
  </si>
  <si>
    <t>entrega</t>
  </si>
  <si>
    <t>epc</t>
  </si>
  <si>
    <t>tornam</t>
  </si>
  <si>
    <t>elegíveis</t>
  </si>
  <si>
    <t>compilado</t>
  </si>
  <si>
    <t>gpp</t>
  </si>
  <si>
    <t>científico</t>
  </si>
  <si>
    <t>participem</t>
  </si>
  <si>
    <t>juntos</t>
  </si>
  <si>
    <t>ottosson</t>
  </si>
  <si>
    <t>solucionam</t>
  </si>
  <si>
    <t>reportar</t>
  </si>
  <si>
    <t>1-fase</t>
  </si>
  <si>
    <t>exploratória</t>
  </si>
  <si>
    <t>passos</t>
  </si>
  <si>
    <t>contemplarão</t>
  </si>
  <si>
    <t>contratante</t>
  </si>
  <si>
    <t>encomenda</t>
  </si>
  <si>
    <t>estruturar</t>
  </si>
  <si>
    <t>ressalta</t>
  </si>
  <si>
    <t>disponibilizando</t>
  </si>
  <si>
    <t>vasto</t>
  </si>
  <si>
    <t>familiarizados</t>
  </si>
  <si>
    <t>tutoria</t>
  </si>
  <si>
    <t>diária</t>
  </si>
  <si>
    <t>engenheiro</t>
  </si>
  <si>
    <t>pós-graduados</t>
  </si>
  <si>
    <t>computador</t>
  </si>
  <si>
    <t>desktop</t>
  </si>
  <si>
    <t>realocados</t>
  </si>
  <si>
    <t>possuíam</t>
  </si>
  <si>
    <t>proficiência</t>
  </si>
  <si>
    <t>imputando</t>
  </si>
  <si>
    <t>diretrizes</t>
  </si>
  <si>
    <t>entregas</t>
  </si>
  <si>
    <t>requisitadas</t>
  </si>
  <si>
    <t>prontidão</t>
  </si>
  <si>
    <t>onshore</t>
  </si>
  <si>
    <t>macroestrutura</t>
  </si>
  <si>
    <t>padronizada</t>
  </si>
  <si>
    <t>subprojetos</t>
  </si>
  <si>
    <t>importados</t>
  </si>
  <si>
    <t>desconforto</t>
  </si>
  <si>
    <t>proteção</t>
  </si>
  <si>
    <t>anticorrosiva</t>
  </si>
  <si>
    <t>imputações</t>
  </si>
  <si>
    <t>contratuais</t>
  </si>
  <si>
    <t>aumentada</t>
  </si>
  <si>
    <t>eventuais</t>
  </si>
  <si>
    <t>acentuadas</t>
  </si>
  <si>
    <t>andamento</t>
  </si>
  <si>
    <t>dispender</t>
  </si>
  <si>
    <t>projetadas</t>
  </si>
  <si>
    <t>inferirem</t>
  </si>
  <si>
    <t>agir</t>
  </si>
  <si>
    <t>proativamente</t>
  </si>
  <si>
    <t>kpi</t>
  </si>
  <si>
    <t>mmm</t>
  </si>
  <si>
    <t>focou</t>
  </si>
  <si>
    <t>firmados</t>
  </si>
  <si>
    <t>forem</t>
  </si>
  <si>
    <t>desatualizados</t>
  </si>
  <si>
    <t>arquivos</t>
  </si>
  <si>
    <t>seccionados</t>
  </si>
  <si>
    <t>compras</t>
  </si>
  <si>
    <t>pendentes</t>
  </si>
  <si>
    <t>usufrui</t>
  </si>
  <si>
    <t>concluídos</t>
  </si>
  <si>
    <t>epistêmico</t>
  </si>
  <si>
    <t>requer</t>
  </si>
  <si>
    <t>gee_x0019_</t>
  </si>
  <si>
    <t>vastos</t>
  </si>
  <si>
    <t>estoques</t>
  </si>
  <si>
    <t>ch4</t>
  </si>
  <si>
    <t>intermediada</t>
  </si>
  <si>
    <t>limita</t>
  </si>
  <si>
    <t>mares</t>
  </si>
  <si>
    <t>sustentar</t>
  </si>
  <si>
    <t>preponderantemente</t>
  </si>
  <si>
    <t>subsequente</t>
  </si>
  <si>
    <t>evasão</t>
  </si>
  <si>
    <t>camadas</t>
  </si>
  <si>
    <t>finos</t>
  </si>
  <si>
    <t>holocênicos</t>
  </si>
  <si>
    <t>ayres</t>
  </si>
  <si>
    <t>neto</t>
  </si>
  <si>
    <t>reflexões</t>
  </si>
  <si>
    <t>incoerentes</t>
  </si>
  <si>
    <t>localiza</t>
  </si>
  <si>
    <t>feições</t>
  </si>
  <si>
    <t>acústicas</t>
  </si>
  <si>
    <t>continente</t>
  </si>
  <si>
    <t>sulamericano</t>
  </si>
  <si>
    <t>testemunhos</t>
  </si>
  <si>
    <t>subsuperficiais</t>
  </si>
  <si>
    <t>normais</t>
  </si>
  <si>
    <t>climatológicas</t>
  </si>
  <si>
    <t>pluviosidade</t>
  </si>
  <si>
    <t>baptista</t>
  </si>
  <si>
    <t>~350</t>
  </si>
  <si>
    <t>m³</t>
  </si>
  <si>
    <t>~170</t>
  </si>
  <si>
    <t>~550</t>
  </si>
  <si>
    <t>transgressão</t>
  </si>
  <si>
    <t>marinha</t>
  </si>
  <si>
    <t>intensificando</t>
  </si>
  <si>
    <t>arenosos</t>
  </si>
  <si>
    <t>cotovicz</t>
  </si>
  <si>
    <t>júnior</t>
  </si>
  <si>
    <t>com_gás</t>
  </si>
  <si>
    <t>e-26/112</t>
  </si>
  <si>
    <t>softwares</t>
  </si>
  <si>
    <t>kingdom</t>
  </si>
  <si>
    <t>conservados</t>
  </si>
  <si>
    <t>resfriados</t>
  </si>
  <si>
    <t>impermeável</t>
  </si>
  <si>
    <t>expurgar</t>
  </si>
  <si>
    <t>quaisquer</t>
  </si>
  <si>
    <t>mineralização</t>
  </si>
  <si>
    <t>anaeróbica</t>
  </si>
  <si>
    <t>2025s</t>
  </si>
  <si>
    <t>gf/f</t>
  </si>
  <si>
    <t>iônico</t>
  </si>
  <si>
    <t>µmol</t>
  </si>
  <si>
    <t>pch4</t>
  </si>
  <si>
    <t>atmosférica</t>
  </si>
  <si>
    <t>one-way</t>
  </si>
  <si>
    <t>anova</t>
  </si>
  <si>
    <t>welch_x0019_</t>
  </si>
  <si>
    <t>difusivos</t>
  </si>
  <si>
    <t>estatístico</t>
  </si>
  <si>
    <t>testemunho</t>
  </si>
  <si>
    <t>sem_gás</t>
  </si>
  <si>
    <t>tracejadas</t>
  </si>
  <si>
    <t>µg</t>
  </si>
  <si>
    <t>c-co2</t>
  </si>
  <si>
    <t>pretos</t>
  </si>
  <si>
    <t>fluxos</t>
  </si>
  <si>
    <t>propicio</t>
  </si>
  <si>
    <t>mer</t>
  </si>
  <si>
    <t>guaxindiba</t>
  </si>
  <si>
    <t>represente</t>
  </si>
  <si>
    <t>deságuam</t>
  </si>
  <si>
    <t>amazônicos</t>
  </si>
  <si>
    <t>baías</t>
  </si>
  <si>
    <t>eutrofizadas</t>
  </si>
  <si>
    <t>ÿþ</t>
  </si>
  <si>
    <t>takeuchi</t>
  </si>
  <si>
    <t>tornar-se-á</t>
  </si>
  <si>
    <t>homem</t>
  </si>
  <si>
    <t>voasse</t>
  </si>
  <si>
    <t>observam</t>
  </si>
  <si>
    <t>cappelle</t>
  </si>
  <si>
    <t>bourdieu</t>
  </si>
  <si>
    <t>estruturalista</t>
  </si>
  <si>
    <t>positivista</t>
  </si>
  <si>
    <t>denomina</t>
  </si>
  <si>
    <t>luta</t>
  </si>
  <si>
    <t>concorrencial</t>
  </si>
  <si>
    <t>aponta</t>
  </si>
  <si>
    <t>thiry-cherques</t>
  </si>
  <si>
    <t>concepção</t>
  </si>
  <si>
    <t>utilitarista</t>
  </si>
  <si>
    <t>marasmo</t>
  </si>
  <si>
    <t>político</t>
  </si>
  <si>
    <t>perspectiva</t>
  </si>
  <si>
    <t>neoinstitucional</t>
  </si>
  <si>
    <t>delegado</t>
  </si>
  <si>
    <t>neoinstitucionalismo</t>
  </si>
  <si>
    <t>estaria</t>
  </si>
  <si>
    <t>culturalmente</t>
  </si>
  <si>
    <t>contingenciais</t>
  </si>
  <si>
    <t>fruto</t>
  </si>
  <si>
    <t>civilizadas</t>
  </si>
  <si>
    <t>ocupam</t>
  </si>
  <si>
    <t>conservadora</t>
  </si>
  <si>
    <t>dominou</t>
  </si>
  <si>
    <t>incrédula</t>
  </si>
  <si>
    <t>diante</t>
  </si>
  <si>
    <t>tecnocracia</t>
  </si>
  <si>
    <t>governança</t>
  </si>
  <si>
    <t>corporativa</t>
  </si>
  <si>
    <t>marcos</t>
  </si>
  <si>
    <t>regulatórios</t>
  </si>
  <si>
    <t>nações</t>
  </si>
  <si>
    <t>unidas</t>
  </si>
  <si>
    <t>arcabouço</t>
  </si>
  <si>
    <t>ferramental</t>
  </si>
  <si>
    <t>outsider</t>
  </si>
  <si>
    <t>insider</t>
  </si>
  <si>
    <t>participações</t>
  </si>
  <si>
    <t>acionárias</t>
  </si>
  <si>
    <t>acionistas</t>
  </si>
  <si>
    <t>minoritários</t>
  </si>
  <si>
    <t>financeiras</t>
  </si>
  <si>
    <t>ativismo</t>
  </si>
  <si>
    <t>pioneiro</t>
  </si>
  <si>
    <t>internalizada</t>
  </si>
  <si>
    <t>minimalistas</t>
  </si>
  <si>
    <t>governance</t>
  </si>
  <si>
    <t>consultoria</t>
  </si>
  <si>
    <t>mckinsey</t>
  </si>
  <si>
    <t>executivos</t>
  </si>
  <si>
    <t>combativa</t>
  </si>
  <si>
    <t>cobrança</t>
  </si>
  <si>
    <t>exagerada</t>
  </si>
  <si>
    <t>conselhos</t>
  </si>
  <si>
    <t>apoiam</t>
  </si>
  <si>
    <t>poor_x0019_</t>
  </si>
  <si>
    <t>megamudanças</t>
  </si>
  <si>
    <t>globais</t>
  </si>
  <si>
    <t>mobiliários</t>
  </si>
  <si>
    <t>negociados</t>
  </si>
  <si>
    <t>edificou-se</t>
  </si>
  <si>
    <t>compete</t>
  </si>
  <si>
    <t>fiscalizar</t>
  </si>
  <si>
    <t>diretoria</t>
  </si>
  <si>
    <t>executiva</t>
  </si>
  <si>
    <t>conjuntura</t>
  </si>
  <si>
    <t>macroeconômica</t>
  </si>
  <si>
    <t>vargas</t>
  </si>
  <si>
    <t>disposições</t>
  </si>
  <si>
    <t>legais</t>
  </si>
  <si>
    <t>bovespa</t>
  </si>
  <si>
    <t>começou</t>
  </si>
  <si>
    <t>ibca</t>
  </si>
  <si>
    <t>ampliou</t>
  </si>
  <si>
    <t>anônimas</t>
  </si>
  <si>
    <t>congrega</t>
  </si>
  <si>
    <t>sobreposição</t>
  </si>
  <si>
    <t>propriedade-gestão</t>
  </si>
  <si>
    <t>culturais</t>
  </si>
  <si>
    <t>fundadas</t>
  </si>
  <si>
    <t>tradição</t>
  </si>
  <si>
    <t>patrimonialista</t>
  </si>
  <si>
    <t>encorajadas</t>
  </si>
  <si>
    <t>tendências</t>
  </si>
  <si>
    <t>despontam</t>
  </si>
  <si>
    <t>competir</t>
  </si>
  <si>
    <t>distinções</t>
  </si>
  <si>
    <t>precisas</t>
  </si>
  <si>
    <t>incluindo-se</t>
  </si>
  <si>
    <t>aí</t>
  </si>
  <si>
    <t>conquista</t>
  </si>
  <si>
    <t>circunstancial</t>
  </si>
  <si>
    <t>denominaram</t>
  </si>
  <si>
    <t>ocioso</t>
  </si>
  <si>
    <t>relacionar</t>
  </si>
  <si>
    <t>etiqueta</t>
  </si>
  <si>
    <t>pluralismo</t>
  </si>
  <si>
    <t>fbovespa</t>
  </si>
  <si>
    <t>lançou</t>
  </si>
  <si>
    <t>estatuto</t>
  </si>
  <si>
    <t>décadas</t>
  </si>
  <si>
    <t>efetivou</t>
  </si>
  <si>
    <t>capitalismo</t>
  </si>
  <si>
    <t>mundializado</t>
  </si>
  <si>
    <t>conforma</t>
  </si>
  <si>
    <t>sindical</t>
  </si>
  <si>
    <t>consagrado</t>
  </si>
  <si>
    <t>sindicatos</t>
  </si>
  <si>
    <t>enfraquecem</t>
  </si>
  <si>
    <t>fragilizar</t>
  </si>
  <si>
    <t>negociações</t>
  </si>
  <si>
    <t>aplicados</t>
  </si>
  <si>
    <t>tecer</t>
  </si>
  <si>
    <t>generalizações</t>
  </si>
  <si>
    <t>filosóficas</t>
  </si>
  <si>
    <t>pleitos</t>
  </si>
  <si>
    <t>instituídos</t>
  </si>
  <si>
    <t>aprovações</t>
  </si>
  <si>
    <t>internas</t>
  </si>
  <si>
    <t>holístico_x0019_</t>
  </si>
  <si>
    <t>vidas</t>
  </si>
  <si>
    <t>cotidianas</t>
  </si>
  <si>
    <t>extrapolações</t>
  </si>
  <si>
    <t>desempenham</t>
  </si>
  <si>
    <t>tente</t>
  </si>
  <si>
    <t>atribuir</t>
  </si>
  <si>
    <t>associações</t>
  </si>
  <si>
    <t>causais</t>
  </si>
  <si>
    <t>mostraram-se</t>
  </si>
  <si>
    <t>cruciais</t>
  </si>
  <si>
    <t>pertinentes</t>
  </si>
  <si>
    <t>majoritário</t>
  </si>
  <si>
    <t>testemunharam</t>
  </si>
  <si>
    <t>barril</t>
  </si>
  <si>
    <t>subisse</t>
  </si>
  <si>
    <t>liderada</t>
  </si>
  <si>
    <t>marco</t>
  </si>
  <si>
    <t>divisório</t>
  </si>
  <si>
    <t>pós-ditadura</t>
  </si>
  <si>
    <t>exploradas</t>
  </si>
  <si>
    <t>exploratórios</t>
  </si>
  <si>
    <t>franca</t>
  </si>
  <si>
    <t>antiga</t>
  </si>
  <si>
    <t>indagação</t>
  </si>
  <si>
    <t>estarrecido</t>
  </si>
  <si>
    <t>mercados</t>
  </si>
  <si>
    <t>globalizados</t>
  </si>
  <si>
    <t>incessantes</t>
  </si>
  <si>
    <t>signatária</t>
  </si>
  <si>
    <t>jones</t>
  </si>
  <si>
    <t>world</t>
  </si>
  <si>
    <t>p-34</t>
  </si>
  <si>
    <t>recuperável</t>
  </si>
  <si>
    <t>estimado</t>
  </si>
  <si>
    <t>regulatório</t>
  </si>
  <si>
    <t>cessão</t>
  </si>
  <si>
    <t>onerosa</t>
  </si>
  <si>
    <t>iso</t>
  </si>
  <si>
    <t>anp/spe</t>
  </si>
  <si>
    <t>voltaica</t>
  </si>
  <si>
    <t>2015-2019</t>
  </si>
  <si>
    <t>dívida</t>
  </si>
  <si>
    <t>prevê</t>
  </si>
  <si>
    <t>judiciais</t>
  </si>
  <si>
    <t>movidas</t>
  </si>
  <si>
    <t>sérias</t>
  </si>
  <si>
    <t>demandante</t>
  </si>
  <si>
    <t>buscam</t>
  </si>
  <si>
    <t>orientar-se</t>
  </si>
  <si>
    <t>responsabilidade</t>
  </si>
  <si>
    <t>social1</t>
  </si>
  <si>
    <t>consultiva</t>
  </si>
  <si>
    <t>montante</t>
  </si>
  <si>
    <t>repatriado</t>
  </si>
  <si>
    <t>regulamentos</t>
  </si>
  <si>
    <t>sanções</t>
  </si>
  <si>
    <t>bloqueio</t>
  </si>
  <si>
    <t>cautelar</t>
  </si>
  <si>
    <t>impedidas</t>
  </si>
  <si>
    <t>york</t>
  </si>
  <si>
    <t>españoles</t>
  </si>
  <si>
    <t>404/76</t>
  </si>
  <si>
    <t>impedimentos</t>
  </si>
  <si>
    <t>diretores</t>
  </si>
  <si>
    <t>planos</t>
  </si>
  <si>
    <t>plurianuais</t>
  </si>
  <si>
    <t>detentores</t>
  </si>
  <si>
    <t>assessoramento</t>
  </si>
  <si>
    <t>vinculados</t>
  </si>
  <si>
    <t>regimentos</t>
  </si>
  <si>
    <t>internos</t>
  </si>
  <si>
    <t>fóruns</t>
  </si>
  <si>
    <t>comitês</t>
  </si>
  <si>
    <t>deliberativos</t>
  </si>
  <si>
    <t>comissões</t>
  </si>
  <si>
    <t>temas</t>
  </si>
  <si>
    <t>táticos</t>
  </si>
  <si>
    <t>auditores</t>
  </si>
  <si>
    <t>externos</t>
  </si>
  <si>
    <t>fixados</t>
  </si>
  <si>
    <t>conferida</t>
  </si>
  <si>
    <t>integrais</t>
  </si>
  <si>
    <t>aplicam-se</t>
  </si>
  <si>
    <t>cvm</t>
  </si>
  <si>
    <t>308/99</t>
  </si>
  <si>
    <t>instruções</t>
  </si>
  <si>
    <t>junior</t>
  </si>
  <si>
    <t>conselheiros</t>
  </si>
  <si>
    <t>eleitos</t>
  </si>
  <si>
    <t>devendo</t>
  </si>
  <si>
    <t>abster-se</t>
  </si>
  <si>
    <t>entidade</t>
  </si>
  <si>
    <t>autodeclarada</t>
  </si>
  <si>
    <t>independente</t>
  </si>
  <si>
    <t>popular</t>
  </si>
  <si>
    <t>conlutas</t>
  </si>
  <si>
    <t>alemã</t>
  </si>
  <si>
    <t>arbeitnehmer</t>
  </si>
  <si>
    <t>cogestão</t>
  </si>
  <si>
    <t>coincide</t>
  </si>
  <si>
    <t>burocrático</t>
  </si>
  <si>
    <t>apto</t>
  </si>
  <si>
    <t>mediar</t>
  </si>
  <si>
    <t>aspirações</t>
  </si>
  <si>
    <t>doutrinário</t>
  </si>
  <si>
    <t>participação</t>
  </si>
  <si>
    <t>obrigatória</t>
  </si>
  <si>
    <t>harmonização</t>
  </si>
  <si>
    <t>participativa</t>
  </si>
  <si>
    <t>responsabilidades</t>
  </si>
  <si>
    <t>taxativas</t>
  </si>
  <si>
    <t>advertem</t>
  </si>
  <si>
    <t>alimentar</t>
  </si>
  <si>
    <t>ilusões</t>
  </si>
  <si>
    <t>assegurado</t>
  </si>
  <si>
    <t>§</t>
  </si>
  <si>
    <t>1º</t>
  </si>
  <si>
    <t>2º</t>
  </si>
  <si>
    <t>houver</t>
  </si>
  <si>
    <t>transcorrido</t>
  </si>
  <si>
    <t>substituto</t>
  </si>
  <si>
    <t>completará</t>
  </si>
  <si>
    <t>palestras</t>
  </si>
  <si>
    <t>diário</t>
  </si>
  <si>
    <t>oficial</t>
  </si>
  <si>
    <t>convocação</t>
  </si>
  <si>
    <t>voto</t>
  </si>
  <si>
    <t>secreto</t>
  </si>
  <si>
    <t>pena</t>
  </si>
  <si>
    <t>correio</t>
  </si>
  <si>
    <t>eletrônico</t>
  </si>
  <si>
    <t>votos</t>
  </si>
  <si>
    <t>válidos</t>
  </si>
  <si>
    <t>acirrado</t>
  </si>
  <si>
    <t>constituída</t>
  </si>
  <si>
    <t>paritariamente</t>
  </si>
  <si>
    <t>preencher</t>
  </si>
  <si>
    <t>eletronicamente</t>
  </si>
  <si>
    <t>habilitou</t>
  </si>
  <si>
    <t>repetiu-se</t>
  </si>
  <si>
    <t>debater</t>
  </si>
  <si>
    <t>eleitorais</t>
  </si>
  <si>
    <t>começaram</t>
  </si>
  <si>
    <t>dobradinha</t>
  </si>
  <si>
    <t>josé</t>
  </si>
  <si>
    <t>disciplinador</t>
  </si>
  <si>
    <t>inscrições</t>
  </si>
  <si>
    <t>informatizado</t>
  </si>
  <si>
    <t>cael</t>
  </si>
  <si>
    <t>deyvid</t>
  </si>
  <si>
    <t>souza</t>
  </si>
  <si>
    <t>extraordinária</t>
  </si>
  <si>
    <t>aprovou</t>
  </si>
  <si>
    <t>portaria</t>
  </si>
  <si>
    <t>guimarães</t>
  </si>
  <si>
    <t>desenvolvi</t>
  </si>
  <si>
    <t>realizei</t>
  </si>
  <si>
    <t>resume</t>
  </si>
  <si>
    <t>scaletsky</t>
  </si>
  <si>
    <t>posições</t>
  </si>
  <si>
    <t>malfadada</t>
  </si>
  <si>
    <t>tentativa</t>
  </si>
  <si>
    <t>sindicais</t>
  </si>
  <si>
    <t>petroleiras</t>
  </si>
  <si>
    <t>hostil</t>
  </si>
  <si>
    <t>ótica</t>
  </si>
  <si>
    <t>enviesada</t>
  </si>
  <si>
    <t>as</t>
  </si>
  <si>
    <t>pejorativo</t>
  </si>
  <si>
    <t>desenhado_x0019_</t>
  </si>
  <si>
    <t>veste</t>
  </si>
  <si>
    <t>representatividade</t>
  </si>
  <si>
    <t>além-muros</t>
  </si>
  <si>
    <t>combativo</t>
  </si>
  <si>
    <t>empresária</t>
  </si>
  <si>
    <t>eleitoral</t>
  </si>
  <si>
    <t>paritária</t>
  </si>
  <si>
    <t>desligamento</t>
  </si>
  <si>
    <t>insatisfação</t>
  </si>
  <si>
    <t>026/2011</t>
  </si>
  <si>
    <t>filiação</t>
  </si>
  <si>
    <t>mandato</t>
  </si>
  <si>
    <t>2016/2017</t>
  </si>
  <si>
    <t>colega</t>
  </si>
  <si>
    <t>criou</t>
  </si>
  <si>
    <t>colaborem</t>
  </si>
  <si>
    <t>não</t>
  </si>
  <si>
    <t>motivado</t>
  </si>
  <si>
    <t>acordos</t>
  </si>
  <si>
    <t>horríveis</t>
  </si>
  <si>
    <t>comentário</t>
  </si>
  <si>
    <t>direcionado</t>
  </si>
  <si>
    <t>campanha</t>
  </si>
  <si>
    <t>esclarecedora</t>
  </si>
  <si>
    <t>dividida</t>
  </si>
  <si>
    <t>colocarmos</t>
  </si>
  <si>
    <t>gente</t>
  </si>
  <si>
    <t>pense</t>
  </si>
  <si>
    <t>unicamente</t>
  </si>
  <si>
    <t>políticos</t>
  </si>
  <si>
    <t>verem</t>
  </si>
  <si>
    <t>comendo</t>
  </si>
  <si>
    <t>afiliados</t>
  </si>
  <si>
    <t>ponte_x0019_</t>
  </si>
  <si>
    <t>diálogo</t>
  </si>
  <si>
    <t>balanceado</t>
  </si>
  <si>
    <t>stakeholders</t>
  </si>
  <si>
    <t>importantíssimos</t>
  </si>
  <si>
    <t>produz</t>
  </si>
  <si>
    <t>melhoramentos</t>
  </si>
  <si>
    <t>capturado_x0019_</t>
  </si>
  <si>
    <t>candidatos</t>
  </si>
  <si>
    <t>independentes_x0019_</t>
  </si>
  <si>
    <t>conhecem</t>
  </si>
  <si>
    <t>disputa</t>
  </si>
  <si>
    <t>parece-se</t>
  </si>
  <si>
    <t>ideológico</t>
  </si>
  <si>
    <t>fundamentos</t>
  </si>
  <si>
    <t>jurídicos</t>
  </si>
  <si>
    <t>camisa_x0019_</t>
  </si>
  <si>
    <t>requer-se</t>
  </si>
  <si>
    <t>habilidade</t>
  </si>
  <si>
    <t>isento</t>
  </si>
  <si>
    <t>aprisionar</t>
  </si>
  <si>
    <t>possuindo</t>
  </si>
  <si>
    <t>sigilosos</t>
  </si>
  <si>
    <t>assuntos</t>
  </si>
  <si>
    <t>conselheiro</t>
  </si>
  <si>
    <t>busque</t>
  </si>
  <si>
    <t>aprimoramento</t>
  </si>
  <si>
    <t>conheçam</t>
  </si>
  <si>
    <t>fanpage_x0019_</t>
  </si>
  <si>
    <t>contribui</t>
  </si>
  <si>
    <t>alternativos</t>
  </si>
  <si>
    <t>desalinhado</t>
  </si>
  <si>
    <t>alternativas</t>
  </si>
  <si>
    <t>advogadas</t>
  </si>
  <si>
    <t>arvorar_x0019_</t>
  </si>
  <si>
    <t>cada</t>
  </si>
  <si>
    <t>reuniria</t>
  </si>
  <si>
    <t>possa</t>
  </si>
  <si>
    <t>comparecer</t>
  </si>
  <si>
    <t>portuguesa</t>
  </si>
  <si>
    <t>permite-se</t>
  </si>
  <si>
    <t>extrair</t>
  </si>
  <si>
    <t>complementaridade</t>
  </si>
  <si>
    <t>acabem</t>
  </si>
  <si>
    <t>indústria/setor</t>
  </si>
  <si>
    <t>motriz</t>
  </si>
  <si>
    <t>exerça</t>
  </si>
  <si>
    <t>significante</t>
  </si>
  <si>
    <t>geograficamente</t>
  </si>
  <si>
    <t>aglomeradas</t>
  </si>
  <si>
    <t>intensifica</t>
  </si>
  <si>
    <t>linked</t>
  </si>
  <si>
    <t>production</t>
  </si>
  <si>
    <t>interrelations</t>
  </si>
  <si>
    <t>restringir-se</t>
  </si>
  <si>
    <t>quantificáveis</t>
  </si>
  <si>
    <t>mérito</t>
  </si>
  <si>
    <t>assenta-se</t>
  </si>
  <si>
    <t>linkages</t>
  </si>
  <si>
    <t>entrelaçamentos</t>
  </si>
  <si>
    <t>setoriais</t>
  </si>
  <si>
    <t>ditos</t>
  </si>
  <si>
    <t>locacionais</t>
  </si>
  <si>
    <t>tarifa</t>
  </si>
  <si>
    <t>protetora</t>
  </si>
  <si>
    <t>concorrência</t>
  </si>
  <si>
    <t>heterogeneamente</t>
  </si>
  <si>
    <t>urbanização</t>
  </si>
  <si>
    <t>encadeadas</t>
  </si>
  <si>
    <t>substitutas</t>
  </si>
  <si>
    <t>innovation</t>
  </si>
  <si>
    <t>introduzida</t>
  </si>
  <si>
    <t>estaticamente</t>
  </si>
  <si>
    <t>monopólio</t>
  </si>
  <si>
    <t>conferidas</t>
  </si>
  <si>
    <t>desconsiderar</t>
  </si>
  <si>
    <t>retornos</t>
  </si>
  <si>
    <t>especializada</t>
  </si>
  <si>
    <t>thünen</t>
  </si>
  <si>
    <t>urbanos</t>
  </si>
  <si>
    <t>nge</t>
  </si>
  <si>
    <t>desaglomerativos</t>
  </si>
  <si>
    <t>traça</t>
  </si>
  <si>
    <t>eficientemente</t>
  </si>
  <si>
    <t>lucros</t>
  </si>
  <si>
    <t>extraordinários</t>
  </si>
  <si>
    <t>morar</t>
  </si>
  <si>
    <t>perto</t>
  </si>
  <si>
    <t>longe</t>
  </si>
  <si>
    <t>salários</t>
  </si>
  <si>
    <t>compensam</t>
  </si>
  <si>
    <t>elaborados</t>
  </si>
  <si>
    <t>useful</t>
  </si>
  <si>
    <t>upon</t>
  </si>
  <si>
    <t>argumenta</t>
  </si>
  <si>
    <t>latham</t>
  </si>
  <si>
    <t>sumarizar</t>
  </si>
  <si>
    <t>conterem</t>
  </si>
  <si>
    <t>intrinsecamente</t>
  </si>
  <si>
    <t>hipóteses</t>
  </si>
  <si>
    <t>simplificadoras</t>
  </si>
  <si>
    <t>interdependência</t>
  </si>
  <si>
    <t>setorial/regional</t>
  </si>
  <si>
    <t>desnecessariamente</t>
  </si>
  <si>
    <t>complexas</t>
  </si>
  <si>
    <t>fuzzy</t>
  </si>
  <si>
    <t>seguiu</t>
  </si>
  <si>
    <t>grifo</t>
  </si>
  <si>
    <t>nosso</t>
  </si>
  <si>
    <t>sucumbe</t>
  </si>
  <si>
    <t>explícita</t>
  </si>
  <si>
    <t>desarticulada</t>
  </si>
  <si>
    <t>estaduais</t>
  </si>
  <si>
    <t>expressivamente</t>
  </si>
  <si>
    <t>atraída</t>
  </si>
  <si>
    <t>válido</t>
  </si>
  <si>
    <t>argumentar</t>
  </si>
  <si>
    <t>ter-se</t>
  </si>
  <si>
    <t>evitado</t>
  </si>
  <si>
    <t>obstruindo</t>
  </si>
  <si>
    <t>ideologia</t>
  </si>
  <si>
    <t>pró-mercado32</t>
  </si>
  <si>
    <t>desencadeadores</t>
  </si>
  <si>
    <t>intersetoriais</t>
  </si>
  <si>
    <t>desigualmente</t>
  </si>
  <si>
    <t>distribuído</t>
  </si>
  <si>
    <t>decididas</t>
  </si>
  <si>
    <t>permaneceu</t>
  </si>
  <si>
    <t>aglomerada</t>
  </si>
  <si>
    <t>per</t>
  </si>
  <si>
    <t>capita</t>
  </si>
  <si>
    <t>tímida</t>
  </si>
  <si>
    <t>redistribuição</t>
  </si>
  <si>
    <t>metal-mecânico</t>
  </si>
  <si>
    <t>barra</t>
  </si>
  <si>
    <t>mansa</t>
  </si>
  <si>
    <t>litorânea</t>
  </si>
  <si>
    <t>criem</t>
  </si>
  <si>
    <t>secundário</t>
  </si>
  <si>
    <t>pp</t>
  </si>
  <si>
    <t>inz</t>
  </si>
  <si>
    <t>fechado</t>
  </si>
  <si>
    <t>endogeniza-se</t>
  </si>
  <si>
    <t>endogeniza</t>
  </si>
  <si>
    <t>retina</t>
  </si>
  <si>
    <t>pagos</t>
  </si>
  <si>
    <t>h_x0019_</t>
  </si>
  <si>
    <t>jj</t>
  </si>
  <si>
    <t>gargalos</t>
  </si>
  <si>
    <t>extraordinário</t>
  </si>
  <si>
    <t>transforma-se</t>
  </si>
  <si>
    <t>ri</t>
  </si>
  <si>
    <t>gv</t>
  </si>
  <si>
    <t>contingências</t>
  </si>
  <si>
    <t>acessibilidade</t>
  </si>
  <si>
    <t>englobe</t>
  </si>
  <si>
    <t>acrescenta-se</t>
  </si>
  <si>
    <t>fi</t>
  </si>
  <si>
    <t>quociente</t>
  </si>
  <si>
    <t>locacional</t>
  </si>
  <si>
    <t>conjuntos</t>
  </si>
  <si>
    <t>crip</t>
  </si>
  <si>
    <t>exigem</t>
  </si>
  <si>
    <t>atributos</t>
  </si>
  <si>
    <t>possuída</t>
  </si>
  <si>
    <t>scn</t>
  </si>
  <si>
    <t>preponderância</t>
  </si>
  <si>
    <t>intra-regional</t>
  </si>
  <si>
    <t>notadas</t>
  </si>
  <si>
    <t>semelhanças</t>
  </si>
  <si>
    <t>fluminenses</t>
  </si>
  <si>
    <t>contrastam</t>
  </si>
  <si>
    <t>suficientemente</t>
  </si>
  <si>
    <t>encadeado</t>
  </si>
  <si>
    <t>rank</t>
  </si>
  <si>
    <t>ui</t>
  </si>
  <si>
    <t>acompanhados</t>
  </si>
  <si>
    <t>sesso</t>
  </si>
  <si>
    <t>filho</t>
  </si>
  <si>
    <t>insumos</t>
  </si>
  <si>
    <t>básicos64</t>
  </si>
  <si>
    <t>consecutiva</t>
  </si>
  <si>
    <t>desconsiderados</t>
  </si>
  <si>
    <t>gj</t>
  </si>
  <si>
    <t>gij</t>
  </si>
  <si>
    <t>sofrido</t>
  </si>
  <si>
    <t>trocas</t>
  </si>
  <si>
    <t>intra-setoriais</t>
  </si>
  <si>
    <t>espacial67</t>
  </si>
  <si>
    <t>clusters</t>
  </si>
  <si>
    <t>impactando</t>
  </si>
  <si>
    <t>calderaria</t>
  </si>
  <si>
    <t>pesada</t>
  </si>
  <si>
    <t>válvulas</t>
  </si>
  <si>
    <t>torneiras</t>
  </si>
  <si>
    <t>estreitamente</t>
  </si>
  <si>
    <t>conectado</t>
  </si>
  <si>
    <t>encontra</t>
  </si>
  <si>
    <t>desintegrado</t>
  </si>
  <si>
    <t>auto-peças</t>
  </si>
  <si>
    <t>associadas</t>
  </si>
  <si>
    <t>cluster</t>
  </si>
  <si>
    <t>agro-industrial</t>
  </si>
  <si>
    <t>têxtil</t>
  </si>
  <si>
    <t>30-outras</t>
  </si>
  <si>
    <t>bebidas</t>
  </si>
  <si>
    <t>27-resfriamento</t>
  </si>
  <si>
    <t>relaciona-se</t>
  </si>
  <si>
    <t>sucro-alcorreira</t>
  </si>
  <si>
    <t>esteve</t>
  </si>
  <si>
    <t>integrado</t>
  </si>
  <si>
    <t>inter-regionalmente</t>
  </si>
  <si>
    <t>sucro-alcooleiro</t>
  </si>
  <si>
    <t>econômico-espaciais</t>
  </si>
  <si>
    <t>minimamente</t>
  </si>
  <si>
    <t>diversificados</t>
  </si>
  <si>
    <t>inclusão</t>
  </si>
  <si>
    <t>econômico-produtiva</t>
  </si>
  <si>
    <t>intra-regionais</t>
  </si>
  <si>
    <t>olímpico</t>
  </si>
  <si>
    <t>estimulantes</t>
  </si>
  <si>
    <t>hemato-encefálica</t>
  </si>
  <si>
    <t>hematoencefálica</t>
  </si>
  <si>
    <t>sináptica</t>
  </si>
  <si>
    <t>neurotransmissor</t>
  </si>
  <si>
    <t>receptores</t>
  </si>
  <si>
    <t>pós-sinápticos</t>
  </si>
  <si>
    <t>dopamina</t>
  </si>
  <si>
    <t>neurotransmissores</t>
  </si>
  <si>
    <t>altera</t>
  </si>
  <si>
    <t>apetite</t>
  </si>
  <si>
    <t>palavra</t>
  </si>
  <si>
    <t>dop</t>
  </si>
  <si>
    <t>doping</t>
  </si>
  <si>
    <t>dicionários</t>
  </si>
  <si>
    <t>dooper</t>
  </si>
  <si>
    <t>dopage</t>
  </si>
  <si>
    <t>compêndios</t>
  </si>
  <si>
    <t>franceses</t>
  </si>
  <si>
    <t>duper</t>
  </si>
  <si>
    <t>significa</t>
  </si>
  <si>
    <t>trapaça</t>
  </si>
  <si>
    <t>coi</t>
  </si>
  <si>
    <t>estimular</t>
  </si>
  <si>
    <t>guerreiros</t>
  </si>
  <si>
    <t>nítida</t>
  </si>
  <si>
    <t>alucinógeno</t>
  </si>
  <si>
    <t>extraído</t>
  </si>
  <si>
    <t>estimulante</t>
  </si>
  <si>
    <t>dopagem</t>
  </si>
  <si>
    <t>esportiva</t>
  </si>
  <si>
    <t>aconteceu</t>
  </si>
  <si>
    <t>ciclística</t>
  </si>
  <si>
    <t>fins</t>
  </si>
  <si>
    <t>anestésicos</t>
  </si>
  <si>
    <t>consumiam</t>
  </si>
  <si>
    <t>alcoólicas</t>
  </si>
  <si>
    <t>estriquinina</t>
  </si>
  <si>
    <t>misturados</t>
  </si>
  <si>
    <t>dopantes</t>
  </si>
  <si>
    <t>acondicionadas</t>
  </si>
  <si>
    <t>ogata</t>
  </si>
  <si>
    <t>futebol</t>
  </si>
  <si>
    <t>ingerir</t>
  </si>
  <si>
    <t>anfetaminas</t>
  </si>
  <si>
    <t>modalidade</t>
  </si>
  <si>
    <t>médicos</t>
  </si>
  <si>
    <t>disseram</t>
  </si>
  <si>
    <t>coronarianos</t>
  </si>
  <si>
    <t>sugeriam</t>
  </si>
  <si>
    <t>cafeína</t>
  </si>
  <si>
    <t>favorecia</t>
  </si>
  <si>
    <t>glicogênio</t>
  </si>
  <si>
    <t>fatiga</t>
  </si>
  <si>
    <t>gerada</t>
  </si>
  <si>
    <t>finalidades</t>
  </si>
  <si>
    <t>modalidades</t>
  </si>
  <si>
    <t>explosão</t>
  </si>
  <si>
    <t>intensa</t>
  </si>
  <si>
    <t>distorcem</t>
  </si>
  <si>
    <t>lacrimejantes</t>
  </si>
  <si>
    <t>reflexos</t>
  </si>
  <si>
    <t>exagerados</t>
  </si>
  <si>
    <t>distorcida</t>
  </si>
  <si>
    <t>prescrição</t>
  </si>
  <si>
    <t>human</t>
  </si>
  <si>
    <t>services</t>
  </si>
  <si>
    <t>revisada</t>
  </si>
  <si>
    <t>ilícitas</t>
  </si>
  <si>
    <t>leite</t>
  </si>
  <si>
    <t>materno</t>
  </si>
  <si>
    <t>desalquilação</t>
  </si>
  <si>
    <t>hidroxilação</t>
  </si>
  <si>
    <t>desaminação</t>
  </si>
  <si>
    <t>oxidativa</t>
  </si>
  <si>
    <t>benzóico</t>
  </si>
  <si>
    <t>p-hidroxinor</t>
  </si>
  <si>
    <t>sangüíneos</t>
  </si>
  <si>
    <t>screening</t>
  </si>
  <si>
    <t>sistemático</t>
  </si>
  <si>
    <t>proibida</t>
  </si>
  <si>
    <t>radioativo</t>
  </si>
  <si>
    <t>clonada</t>
  </si>
  <si>
    <t>glicose</t>
  </si>
  <si>
    <t>6-fosfato-desigrogenasepor</t>
  </si>
  <si>
    <t>pseudoefedrina</t>
  </si>
  <si>
    <t>metilenodioximetanfetamina</t>
  </si>
  <si>
    <t>equivocadas</t>
  </si>
  <si>
    <t>impressão</t>
  </si>
  <si>
    <t>msn</t>
  </si>
  <si>
    <t>conferir-lhe</t>
  </si>
  <si>
    <t>focalizadora</t>
  </si>
  <si>
    <t>regulável</t>
  </si>
  <si>
    <t>efedrinas</t>
  </si>
  <si>
    <t>banidas</t>
  </si>
  <si>
    <t>cg</t>
  </si>
  <si>
    <t>mostravam</t>
  </si>
  <si>
    <t>mefs</t>
  </si>
  <si>
    <t>derivatização</t>
  </si>
  <si>
    <t>quiral</t>
  </si>
  <si>
    <t>esquiador</t>
  </si>
  <si>
    <t>britânico</t>
  </si>
  <si>
    <t>isômero</t>
  </si>
  <si>
    <t>derivatizante</t>
  </si>
  <si>
    <t>opticamente</t>
  </si>
  <si>
    <t>estacionária</t>
  </si>
  <si>
    <t>aquiral</t>
  </si>
  <si>
    <t>volatilizada</t>
  </si>
  <si>
    <t>imediatamente</t>
  </si>
  <si>
    <t>radian</t>
  </si>
  <si>
    <t>acético</t>
  </si>
  <si>
    <t>indicadora</t>
  </si>
  <si>
    <t>universalindikator</t>
  </si>
  <si>
    <t>gotejados</t>
  </si>
  <si>
    <t>na2so4</t>
  </si>
  <si>
    <t>netílico</t>
  </si>
  <si>
    <t>exceto</t>
  </si>
  <si>
    <t>anticoncepcionais</t>
  </si>
  <si>
    <t>mantidas</t>
  </si>
  <si>
    <t>refrigeradas</t>
  </si>
  <si>
    <t>assinou</t>
  </si>
  <si>
    <t>lc-msd</t>
  </si>
  <si>
    <t>protonada</t>
  </si>
  <si>
    <t>mrm</t>
  </si>
  <si>
    <t>lc/msd</t>
  </si>
  <si>
    <t>pontifícia</t>
  </si>
  <si>
    <t>católica</t>
  </si>
  <si>
    <t>agrupamentos</t>
  </si>
  <si>
    <t>dendograma</t>
  </si>
  <si>
    <t>completo</t>
  </si>
  <si>
    <t>forno</t>
  </si>
  <si>
    <t>220ºc</t>
  </si>
  <si>
    <t>mbdb</t>
  </si>
  <si>
    <t>descongelamento</t>
  </si>
  <si>
    <t>fórmula</t>
  </si>
  <si>
    <t>atitudinal</t>
  </si>
  <si>
    <t>peculiaridades</t>
  </si>
  <si>
    <t>temperamentais</t>
  </si>
  <si>
    <t>psicológicos</t>
  </si>
  <si>
    <t>pmk</t>
  </si>
  <si>
    <t>realiza</t>
  </si>
  <si>
    <t>prova</t>
  </si>
  <si>
    <t>psicomotora</t>
  </si>
  <si>
    <t>injetado</t>
  </si>
  <si>
    <t>coaxialmente</t>
  </si>
  <si>
    <t>colidir</t>
  </si>
  <si>
    <t>tantas</t>
  </si>
  <si>
    <t>varreduras</t>
  </si>
  <si>
    <t>analitos</t>
  </si>
  <si>
    <t>limita-se</t>
  </si>
  <si>
    <t>abundâncias</t>
  </si>
  <si>
    <t>agrupada</t>
  </si>
  <si>
    <t>ç</t>
  </si>
  <si>
    <t>atenderia</t>
  </si>
  <si>
    <t>distância-limite</t>
  </si>
  <si>
    <t>estabelecida</t>
  </si>
  <si>
    <t>alta</t>
  </si>
  <si>
    <t>similaridade</t>
  </si>
  <si>
    <t>diferenciar</t>
  </si>
  <si>
    <t>diasteroisômeros</t>
  </si>
  <si>
    <t>derivatizados</t>
  </si>
  <si>
    <t>mdma</t>
  </si>
  <si>
    <t>inconclusiva</t>
  </si>
  <si>
    <t>nucleofílico</t>
  </si>
  <si>
    <t>reacional</t>
  </si>
  <si>
    <t>estariam</t>
  </si>
  <si>
    <t>extrapolando</t>
  </si>
  <si>
    <t>ng/ml</t>
  </si>
  <si>
    <t>aços</t>
  </si>
  <si>
    <t>inoxidáveis</t>
  </si>
  <si>
    <t>martensíticos</t>
  </si>
  <si>
    <t>inoxidável</t>
  </si>
  <si>
    <t>supermartensíticos</t>
  </si>
  <si>
    <t>martensítico</t>
  </si>
  <si>
    <t>ferrita</t>
  </si>
  <si>
    <t>delta</t>
  </si>
  <si>
    <t>soldada</t>
  </si>
  <si>
    <t>smss</t>
  </si>
  <si>
    <t>constituinte</t>
  </si>
  <si>
    <t>indesejado</t>
  </si>
  <si>
    <t>fe-cr</t>
  </si>
  <si>
    <t>cristalina</t>
  </si>
  <si>
    <t>ccc</t>
  </si>
  <si>
    <t>poligonal</t>
  </si>
  <si>
    <t>martensítica</t>
  </si>
  <si>
    <t>revenida</t>
  </si>
  <si>
    <t>globular</t>
  </si>
  <si>
    <t>delong</t>
  </si>
  <si>
    <t>society</t>
  </si>
  <si>
    <t>arame</t>
  </si>
  <si>
    <t>arames</t>
  </si>
  <si>
    <t>vantajosos</t>
  </si>
  <si>
    <t>13cr</t>
  </si>
  <si>
    <t>juntas</t>
  </si>
  <si>
    <t>soldadas</t>
  </si>
  <si>
    <t>tornando</t>
  </si>
  <si>
    <t>inutilizável</t>
  </si>
  <si>
    <t>austeníticos</t>
  </si>
  <si>
    <t>æð</t>
  </si>
  <si>
    <t>dð</t>
  </si>
  <si>
    <t>gtaw</t>
  </si>
  <si>
    <t>mecanizado</t>
  </si>
  <si>
    <t>inversal</t>
  </si>
  <si>
    <t>noran</t>
  </si>
  <si>
    <t>microdureza</t>
  </si>
  <si>
    <t>hmv</t>
  </si>
  <si>
    <t>pipes</t>
  </si>
  <si>
    <t>passes</t>
  </si>
  <si>
    <t>tig</t>
  </si>
  <si>
    <t>a370</t>
  </si>
  <si>
    <t>g39</t>
  </si>
  <si>
    <t>mpa</t>
  </si>
  <si>
    <t>fcc_a1</t>
  </si>
  <si>
    <t>#</t>
  </si>
  <si>
    <t>chi_a1</t>
  </si>
  <si>
    <t>coexistem</t>
  </si>
  <si>
    <t>ferritização</t>
  </si>
  <si>
    <t>completa</t>
  </si>
  <si>
    <t>pré-existente</t>
  </si>
  <si>
    <t>alotriomorfa</t>
  </si>
  <si>
    <t>granulação</t>
  </si>
  <si>
    <t>ferritizada</t>
  </si>
  <si>
    <t>1220°c</t>
  </si>
  <si>
    <t>estimados</t>
  </si>
  <si>
    <t>poliédrico</t>
  </si>
  <si>
    <t>lichtenegger-blöch</t>
  </si>
  <si>
    <t>microscopia</t>
  </si>
  <si>
    <t>eletronica</t>
  </si>
  <si>
    <t>austenização</t>
  </si>
  <si>
    <t>monofásico</t>
  </si>
  <si>
    <t>austenítico</t>
  </si>
  <si>
    <t>transformando-se</t>
  </si>
  <si>
    <t>forma-se</t>
  </si>
  <si>
    <t>3°</t>
  </si>
  <si>
    <t>passe</t>
  </si>
  <si>
    <t>6°</t>
  </si>
  <si>
    <t>aquecimentos</t>
  </si>
  <si>
    <t>seguidos</t>
  </si>
  <si>
    <t>apresentarm</t>
  </si>
  <si>
    <t>trincas</t>
  </si>
  <si>
    <t>propagaram</t>
  </si>
  <si>
    <t>suscetível</t>
  </si>
  <si>
    <t>módulo</t>
  </si>
  <si>
    <t>sheil</t>
  </si>
  <si>
    <t>severa</t>
  </si>
  <si>
    <t>normas</t>
  </si>
  <si>
    <t>regulamentadoras</t>
  </si>
  <si>
    <t>significando</t>
  </si>
  <si>
    <t>oleum</t>
  </si>
  <si>
    <t>embasamento</t>
  </si>
  <si>
    <t>liberta</t>
  </si>
  <si>
    <t>vapores</t>
  </si>
  <si>
    <t>ascendem</t>
  </si>
  <si>
    <t>lubrificantes</t>
  </si>
  <si>
    <t>citam-se</t>
  </si>
  <si>
    <t>gl-4</t>
  </si>
  <si>
    <t>spark</t>
  </si>
  <si>
    <t>viscosity</t>
  </si>
  <si>
    <t>misturar-se</t>
  </si>
  <si>
    <t>intermoleculares</t>
  </si>
  <si>
    <t>miscelas</t>
  </si>
  <si>
    <t>coloidais</t>
  </si>
  <si>
    <t>dispersas</t>
  </si>
  <si>
    <t>conveniente</t>
  </si>
  <si>
    <t>defini-la</t>
  </si>
  <si>
    <t>joule/m2</t>
  </si>
  <si>
    <t>tensoativo</t>
  </si>
  <si>
    <t>caixa</t>
  </si>
  <si>
    <t>decantação</t>
  </si>
  <si>
    <t>gravimétrica</t>
  </si>
  <si>
    <t>consegue-se</t>
  </si>
  <si>
    <t>enquadrar</t>
  </si>
  <si>
    <t>pluvial</t>
  </si>
  <si>
    <t>contaminado</t>
  </si>
  <si>
    <t>honda</t>
  </si>
  <si>
    <t>descrevem</t>
  </si>
  <si>
    <t>fotocatálise</t>
  </si>
  <si>
    <t>heterogênea</t>
  </si>
  <si>
    <t>oxidation</t>
  </si>
  <si>
    <t>reconhecendo</t>
  </si>
  <si>
    <t>biorefratários</t>
  </si>
  <si>
    <t>originados</t>
  </si>
  <si>
    <t>transferi-lo</t>
  </si>
  <si>
    <t>espontâneas</t>
  </si>
  <si>
    <t>lentas</t>
  </si>
  <si>
    <t>poa</t>
  </si>
  <si>
    <t>classificam-se</t>
  </si>
  <si>
    <t>condutores</t>
  </si>
  <si>
    <t>weiss</t>
  </si>
  <si>
    <t>concluíram</t>
  </si>
  <si>
    <t>hidroxila</t>
  </si>
  <si>
    <t>ohlð</t>
  </si>
  <si>
    <t>flúor</t>
  </si>
  <si>
    <t>elementar</t>
  </si>
  <si>
    <t>ferro/substrato</t>
  </si>
  <si>
    <t>hidroxi-férricos</t>
  </si>
  <si>
    <t>férricas</t>
  </si>
  <si>
    <t>une-se</t>
  </si>
  <si>
    <t>objetivando</t>
  </si>
  <si>
    <t>uniformizar</t>
  </si>
  <si>
    <t>abordassem</t>
  </si>
  <si>
    <t>especificamente</t>
  </si>
  <si>
    <t>jarr</t>
  </si>
  <si>
    <t>test</t>
  </si>
  <si>
    <t>fatorial</t>
  </si>
  <si>
    <t>escolhem-se</t>
  </si>
  <si>
    <t>cromo</t>
  </si>
  <si>
    <t>hexavalente</t>
  </si>
  <si>
    <t>laboratórios</t>
  </si>
  <si>
    <t>agt</t>
  </si>
  <si>
    <t>reage</t>
  </si>
  <si>
    <t>aril</t>
  </si>
  <si>
    <t>emulgador</t>
  </si>
  <si>
    <t>leitoso</t>
  </si>
  <si>
    <t>microcontrolado</t>
  </si>
  <si>
    <t>mascarando</t>
  </si>
  <si>
    <t>9_x0013_</t>
  </si>
  <si>
    <t>seqüência</t>
  </si>
  <si>
    <t>copasa</t>
  </si>
  <si>
    <t>peróxido</t>
  </si>
  <si>
    <t>merckoquant</t>
  </si>
  <si>
    <t>c18</t>
  </si>
  <si>
    <t>hðm</t>
  </si>
  <si>
    <t>fotocatalítica</t>
  </si>
  <si>
    <t>pretendemos</t>
  </si>
  <si>
    <t>sintetizar</t>
  </si>
  <si>
    <t>ressonância</t>
  </si>
  <si>
    <t>paramagnética</t>
  </si>
  <si>
    <t>rodamina</t>
  </si>
  <si>
    <t>6g</t>
  </si>
  <si>
    <t>pó</t>
  </si>
  <si>
    <t>nano-estruturado</t>
  </si>
  <si>
    <t>inalterada</t>
  </si>
  <si>
    <t>4f</t>
  </si>
  <si>
    <t>esbranquiçada</t>
  </si>
  <si>
    <t>chegando</t>
  </si>
  <si>
    <t>amarelo</t>
  </si>
  <si>
    <t>esferas</t>
  </si>
  <si>
    <t>pretas</t>
  </si>
  <si>
    <t>neutra</t>
  </si>
  <si>
    <t>irão</t>
  </si>
  <si>
    <t>localizar-se</t>
  </si>
  <si>
    <t>excesso</t>
  </si>
  <si>
    <t>populam</t>
  </si>
  <si>
    <t>oxigênios</t>
  </si>
  <si>
    <t>repele</t>
  </si>
  <si>
    <t>diamagnéticas</t>
  </si>
  <si>
    <t>830-870</t>
  </si>
  <si>
    <t>à_x0003_2p*</t>
  </si>
  <si>
    <t>o2</t>
  </si>
  <si>
    <t>2-que</t>
  </si>
  <si>
    <t>2é</t>
  </si>
  <si>
    <t>~</t>
  </si>
  <si>
    <t>3nm</t>
  </si>
  <si>
    <t>cuo/ceo2</t>
  </si>
  <si>
    <t>preparado</t>
  </si>
  <si>
    <t>micro-esferas</t>
  </si>
  <si>
    <t>apresentarem</t>
  </si>
  <si>
    <t>atingido</t>
  </si>
  <si>
    <t>moendo-se</t>
  </si>
  <si>
    <t>fuligem</t>
  </si>
  <si>
    <t>bokova</t>
  </si>
  <si>
    <t>o2/he2</t>
  </si>
  <si>
    <t>juntamente</t>
  </si>
  <si>
    <t>ceo2/fuligem</t>
  </si>
  <si>
    <t>aquecida</t>
  </si>
  <si>
    <t>bandgap</t>
  </si>
  <si>
    <t>vazio</t>
  </si>
  <si>
    <t>sintetizaram</t>
  </si>
  <si>
    <t>nanopartículas</t>
  </si>
  <si>
    <t>hidrotermal</t>
  </si>
  <si>
    <t>sensibilizado</t>
  </si>
  <si>
    <t>ao7</t>
  </si>
  <si>
    <t>espalhada</t>
  </si>
  <si>
    <t>possuirá</t>
  </si>
  <si>
    <t>espectrofotômetro</t>
  </si>
  <si>
    <t>recolhe</t>
  </si>
  <si>
    <t>paramagnéticos</t>
  </si>
  <si>
    <t>adquirem</t>
  </si>
  <si>
    <t>desemparelhados</t>
  </si>
  <si>
    <t>produzirá</t>
  </si>
  <si>
    <t>magnéticos</t>
  </si>
  <si>
    <t>elétron</t>
  </si>
  <si>
    <t>desemparelhado</t>
  </si>
  <si>
    <t>autofunção</t>
  </si>
  <si>
    <t>associada</t>
  </si>
  <si>
    <t>operador</t>
  </si>
  <si>
    <t>fornecerão</t>
  </si>
  <si>
    <t>obedecidas</t>
  </si>
  <si>
    <t>estático</t>
  </si>
  <si>
    <t>||</t>
  </si>
  <si>
    <t>oscilante</t>
  </si>
  <si>
    <t>igualmente</t>
  </si>
  <si>
    <t>populados</t>
  </si>
  <si>
    <t>spin-rede</t>
  </si>
  <si>
    <t>dirac</t>
  </si>
  <si>
    <t>impõe</t>
  </si>
  <si>
    <t>diminuindo-se</t>
  </si>
  <si>
    <t>kbt</t>
  </si>
  <si>
    <t>autoestados</t>
  </si>
  <si>
    <t>gzz</t>
  </si>
  <si>
    <t>acoplamento</t>
  </si>
  <si>
    <t>hiperfino</t>
  </si>
  <si>
    <t>spins</t>
  </si>
  <si>
    <t>antiparalelos</t>
  </si>
  <si>
    <t>_x0002__x0003_</t>
  </si>
  <si>
    <t>inúmeros</t>
  </si>
  <si>
    <t>microcristais</t>
  </si>
  <si>
    <t>teremos</t>
  </si>
  <si>
    <t>gxx</t>
  </si>
  <si>
    <t>``</t>
  </si>
  <si>
    <t>azz</t>
  </si>
  <si>
    <t>ayy</t>
  </si>
  <si>
    <t>retangular</t>
  </si>
  <si>
    <t>caf</t>
  </si>
  <si>
    <t>mantêm</t>
  </si>
  <si>
    <t>cristalito</t>
  </si>
  <si>
    <t>usamos</t>
  </si>
  <si>
    <t>redutoras</t>
  </si>
  <si>
    <t>60o</t>
  </si>
  <si>
    <t>mt</t>
  </si>
  <si>
    <t>no2</t>
  </si>
  <si>
    <t>oem</t>
  </si>
  <si>
    <t>tio2</t>
  </si>
  <si>
    <t>radical</t>
  </si>
  <si>
    <t>o-</t>
  </si>
  <si>
    <t>mgo</t>
  </si>
  <si>
    <t>reduzidos</t>
  </si>
  <si>
    <t>migrem</t>
  </si>
  <si>
    <t>equidistantes</t>
  </si>
  <si>
    <t>originadas</t>
  </si>
  <si>
    <t>seta</t>
  </si>
  <si>
    <t>ms=</t>
  </si>
  <si>
    <t>eletrônica</t>
  </si>
  <si>
    <t>3d5</t>
  </si>
  <si>
    <t>distorção</t>
  </si>
  <si>
    <t>rômbica</t>
  </si>
  <si>
    <t>efetivo</t>
  </si>
  <si>
    <t>s*</t>
  </si>
  <si>
    <t>defeito</t>
  </si>
  <si>
    <t>fesc</t>
  </si>
  <si>
    <t>paramagnéticas</t>
  </si>
  <si>
    <t>fe3+</t>
  </si>
  <si>
    <t>substitucional</t>
  </si>
  <si>
    <t>neutraliza</t>
  </si>
  <si>
    <t>paramagnético</t>
  </si>
  <si>
    <t>cu2+</t>
  </si>
  <si>
    <t>3d9</t>
  </si>
  <si>
    <t>anisotrópica</t>
  </si>
  <si>
    <t>sobreposta</t>
  </si>
  <si>
    <t>assumirem</t>
  </si>
  <si>
    <t>gerarem</t>
  </si>
  <si>
    <t>sabões</t>
  </si>
  <si>
    <t>boletim</t>
  </si>
  <si>
    <t>frutos</t>
  </si>
  <si>
    <t>palmeira</t>
  </si>
  <si>
    <t>macaúba</t>
  </si>
  <si>
    <t>mhz</t>
  </si>
  <si>
    <t>massivamente</t>
  </si>
  <si>
    <t>explorados</t>
  </si>
  <si>
    <t>ampliou-se</t>
  </si>
  <si>
    <t>arábia</t>
  </si>
  <si>
    <t>saudita</t>
  </si>
  <si>
    <t>emirados</t>
  </si>
  <si>
    <t>árabes</t>
  </si>
  <si>
    <t>architecturem</t>
  </si>
  <si>
    <t>patente</t>
  </si>
  <si>
    <t>expedito</t>
  </si>
  <si>
    <t>sá</t>
  </si>
  <si>
    <t>provisória</t>
  </si>
  <si>
    <t>20/77</t>
  </si>
  <si>
    <t>reportagem</t>
  </si>
  <si>
    <t>publicada</t>
  </si>
  <si>
    <t>informe</t>
  </si>
  <si>
    <t>agropecuário</t>
  </si>
  <si>
    <t>avermelhadas</t>
  </si>
  <si>
    <t>prejudicadas</t>
  </si>
  <si>
    <t>porte</t>
  </si>
  <si>
    <t>arbustivo</t>
  </si>
  <si>
    <t>saudáveis</t>
  </si>
  <si>
    <t>palmae</t>
  </si>
  <si>
    <t>espinhos</t>
  </si>
  <si>
    <t>escuros</t>
  </si>
  <si>
    <t>palmeiras</t>
  </si>
  <si>
    <t>oleaginosas</t>
  </si>
  <si>
    <t>causando</t>
  </si>
  <si>
    <t>cegueira</t>
  </si>
  <si>
    <t>azeotrópica</t>
  </si>
  <si>
    <t>alcoxila</t>
  </si>
  <si>
    <t>triglicerídeos</t>
  </si>
  <si>
    <t>e/</t>
  </si>
  <si>
    <t>intermediário</t>
  </si>
  <si>
    <t>tetraédrico</t>
  </si>
  <si>
    <t>balão</t>
  </si>
  <si>
    <t>alcoxíla</t>
  </si>
  <si>
    <t>agitador</t>
  </si>
  <si>
    <t>mecânico</t>
  </si>
  <si>
    <t>milho</t>
  </si>
  <si>
    <t>transgênico</t>
  </si>
  <si>
    <t>catalise</t>
  </si>
  <si>
    <t>borras</t>
  </si>
  <si>
    <t>ácidas</t>
  </si>
  <si>
    <t>perspectivas</t>
  </si>
  <si>
    <t>ondulatórias</t>
  </si>
  <si>
    <t>pipoca</t>
  </si>
  <si>
    <t>reorienta</t>
  </si>
  <si>
    <t>´_x0003_</t>
  </si>
  <si>
    <t>guiguere</t>
  </si>
  <si>
    <t>constataram</t>
  </si>
  <si>
    <t>micro-ondas</t>
  </si>
  <si>
    <t>proporcionavam</t>
  </si>
  <si>
    <t>clarion</t>
  </si>
  <si>
    <t>cromoline</t>
  </si>
  <si>
    <t>imbralab</t>
  </si>
  <si>
    <t>electrolux</t>
  </si>
  <si>
    <t>balança</t>
  </si>
  <si>
    <t>estufa</t>
  </si>
  <si>
    <t>ponteiras</t>
  </si>
  <si>
    <t>aferir-se</t>
  </si>
  <si>
    <t>lipídeos</t>
  </si>
  <si>
    <t>dissolveu-se</t>
  </si>
  <si>
    <t>cromatógrafo</t>
  </si>
  <si>
    <t>gc-2010</t>
  </si>
  <si>
    <t>cd</t>
  </si>
  <si>
    <t>3d-63</t>
  </si>
  <si>
    <t>coloração</t>
  </si>
  <si>
    <t>rósea</t>
  </si>
  <si>
    <t>ca</t>
  </si>
  <si>
    <t>coulométrica</t>
  </si>
  <si>
    <t>titulador</t>
  </si>
  <si>
    <t>mm2/s</t>
  </si>
  <si>
    <t>viscosímetro</t>
  </si>
  <si>
    <t>bl</t>
  </si>
  <si>
    <t>*a</t>
  </si>
  <si>
    <t>digit</t>
  </si>
  <si>
    <t>inflamar</t>
  </si>
  <si>
    <t>aditivo</t>
  </si>
  <si>
    <t>aumentador</t>
  </si>
  <si>
    <t>bibliografias</t>
  </si>
  <si>
    <t>aerodinâmicos</t>
  </si>
  <si>
    <t>diver</t>
  </si>
  <si>
    <t>anderson_x0018_</t>
  </si>
  <si>
    <t>refletida</t>
  </si>
  <si>
    <t>interrompe</t>
  </si>
  <si>
    <t>atingida</t>
  </si>
  <si>
    <t>enchendo</t>
  </si>
  <si>
    <t>oxido</t>
  </si>
  <si>
    <t>nitrogenio</t>
  </si>
  <si>
    <t>liberar</t>
  </si>
  <si>
    <t>nomenclaturas</t>
  </si>
  <si>
    <t>t5</t>
  </si>
  <si>
    <t>nivelada</t>
  </si>
  <si>
    <t>diagnostics</t>
  </si>
  <si>
    <t>parede</t>
  </si>
  <si>
    <t>latéral</t>
  </si>
  <si>
    <t>oleaté</t>
  </si>
  <si>
    <t>linoleaté</t>
  </si>
  <si>
    <t>mechanical</t>
  </si>
  <si>
    <t>engineering</t>
  </si>
  <si>
    <t>variado</t>
  </si>
  <si>
    <t>n-propylcilohexano</t>
  </si>
  <si>
    <t>diluídos</t>
  </si>
  <si>
    <t>abruptos</t>
  </si>
  <si>
    <t>neumann</t>
  </si>
  <si>
    <t>detonações</t>
  </si>
  <si>
    <t>autoignição</t>
  </si>
  <si>
    <t>provocada</t>
  </si>
  <si>
    <t>deflagrações</t>
  </si>
  <si>
    <t>nitrogénio</t>
  </si>
  <si>
    <t>inerte</t>
  </si>
  <si>
    <t>gasosas</t>
  </si>
  <si>
    <t>chatélier</t>
  </si>
  <si>
    <t>detonação</t>
  </si>
  <si>
    <t>chapaman</t>
  </si>
  <si>
    <t>jouguet</t>
  </si>
  <si>
    <t>existir</t>
  </si>
  <si>
    <t>patológicas</t>
  </si>
  <si>
    <t>zeldovich</t>
  </si>
  <si>
    <t>incluiu</t>
  </si>
  <si>
    <t>singularidade</t>
  </si>
  <si>
    <t>sônica</t>
  </si>
  <si>
    <t>becker</t>
  </si>
  <si>
    <t>taylor</t>
  </si>
  <si>
    <t>assinalou</t>
  </si>
  <si>
    <t>sustentada</t>
  </si>
  <si>
    <t>sai</t>
  </si>
  <si>
    <t>repentinamente</t>
  </si>
  <si>
    <t>rugosas</t>
  </si>
  <si>
    <t>rayleigh</t>
  </si>
  <si>
    <t>moveis</t>
  </si>
  <si>
    <t>cabos</t>
  </si>
  <si>
    <t>polegada</t>
  </si>
  <si>
    <t>obedeceu</t>
  </si>
  <si>
    <t>solver</t>
  </si>
  <si>
    <t>milímetros</t>
  </si>
  <si>
    <t>vistas</t>
  </si>
  <si>
    <t>latérais</t>
  </si>
  <si>
    <t>elétricas</t>
  </si>
  <si>
    <t>watts</t>
  </si>
  <si>
    <t>ultimo</t>
  </si>
  <si>
    <t>modulo</t>
  </si>
  <si>
    <t>gu21c</t>
  </si>
  <si>
    <t>fabricados</t>
  </si>
  <si>
    <t>piezoresistivo</t>
  </si>
  <si>
    <t>p2</t>
  </si>
  <si>
    <t>senti</t>
  </si>
  <si>
    <t>drift</t>
  </si>
  <si>
    <t>desabilitado</t>
  </si>
  <si>
    <t>linoleato</t>
  </si>
  <si>
    <t>linolaté</t>
  </si>
  <si>
    <t>café</t>
  </si>
  <si>
    <t>torrado</t>
  </si>
  <si>
    <t>l/habitante/ano</t>
  </si>
  <si>
    <t>máximos</t>
  </si>
  <si>
    <t>regulamentados</t>
  </si>
  <si>
    <t>octanol-água</t>
  </si>
  <si>
    <t>koa</t>
  </si>
  <si>
    <t>efsa</t>
  </si>
  <si>
    <t>segura</t>
  </si>
  <si>
    <t>defumado</t>
  </si>
  <si>
    <t>nielsen</t>
  </si>
  <si>
    <t>feilberg</t>
  </si>
  <si>
    <t>populacionais</t>
  </si>
  <si>
    <t>dietéticas</t>
  </si>
  <si>
    <t>atuais</t>
  </si>
  <si>
    <t>forneceria</t>
  </si>
  <si>
    <t>analisaram</t>
  </si>
  <si>
    <t>vigilância</t>
  </si>
  <si>
    <t>sanitária</t>
  </si>
  <si>
    <t>alimentícios</t>
  </si>
  <si>
    <t>lojas</t>
  </si>
  <si>
    <t>abic</t>
  </si>
  <si>
    <t>registrou</t>
  </si>
  <si>
    <t>secadores</t>
  </si>
  <si>
    <t>denominados</t>
  </si>
  <si>
    <t>fornalhas</t>
  </si>
  <si>
    <t>eleva-se</t>
  </si>
  <si>
    <t>lentamente</t>
  </si>
  <si>
    <t>açúcares</t>
  </si>
  <si>
    <t>caramelizados</t>
  </si>
  <si>
    <t>agtron</t>
  </si>
  <si>
    <t>torração</t>
  </si>
  <si>
    <t>bebida</t>
  </si>
  <si>
    <t>pronta</t>
  </si>
  <si>
    <t>µg/kg</t>
  </si>
  <si>
    <t>pressurized</t>
  </si>
  <si>
    <t>clorados</t>
  </si>
  <si>
    <t>volatilizáveis</t>
  </si>
  <si>
    <t>análogo</t>
  </si>
  <si>
    <t>isotopicamente</t>
  </si>
  <si>
    <t>marcado</t>
  </si>
  <si>
    <t>marcadas</t>
  </si>
  <si>
    <t>dividido</t>
  </si>
  <si>
    <t>pré-validação</t>
  </si>
  <si>
    <t>conduzida</t>
  </si>
  <si>
    <t>intralaboratorial</t>
  </si>
  <si>
    <t>atendem</t>
  </si>
  <si>
    <t>voet</t>
  </si>
  <si>
    <t>rhijn</t>
  </si>
  <si>
    <t>analytical</t>
  </si>
  <si>
    <t>chemists</t>
  </si>
  <si>
    <t>aoac</t>
  </si>
  <si>
    <t>documentos</t>
  </si>
  <si>
    <t>orientativos</t>
  </si>
  <si>
    <t>bockstaele</t>
  </si>
  <si>
    <t>declarada</t>
  </si>
  <si>
    <t>quantitativamente</t>
  </si>
  <si>
    <t>dicotomia</t>
  </si>
  <si>
    <t>elp</t>
  </si>
  <si>
    <t>thermo/dionex</t>
  </si>
  <si>
    <t>volumétricas</t>
  </si>
  <si>
    <t>foss</t>
  </si>
  <si>
    <t>polaris</t>
  </si>
  <si>
    <t>cg-em</t>
  </si>
  <si>
    <t>db-5-ms</t>
  </si>
  <si>
    <t>hélio</t>
  </si>
  <si>
    <t>ultrapuro</t>
  </si>
  <si>
    <t>purificação</t>
  </si>
  <si>
    <t>µg/ml</t>
  </si>
  <si>
    <t>iupac</t>
  </si>
  <si>
    <t>lote</t>
  </si>
  <si>
    <t>scha-018</t>
  </si>
  <si>
    <t>marcados</t>
  </si>
  <si>
    <t>er102811-01</t>
  </si>
  <si>
    <t>210091031-01</t>
  </si>
  <si>
    <t>haven</t>
  </si>
  <si>
    <t>63-210</t>
  </si>
  <si>
    <t>macherey-nagel</t>
  </si>
  <si>
    <t>empregou</t>
  </si>
  <si>
    <t>lipofílico</t>
  </si>
  <si>
    <t>pg/µl</t>
  </si>
  <si>
    <t>replicatas</t>
  </si>
  <si>
    <t>verdadeiras</t>
  </si>
  <si>
    <t>quadrados</t>
  </si>
  <si>
    <t>permitidas</t>
  </si>
  <si>
    <t>dezoito</t>
  </si>
  <si>
    <t>bateriais</t>
  </si>
  <si>
    <t>somada</t>
  </si>
  <si>
    <t>incerteza-padrão</t>
  </si>
  <si>
    <t>devida</t>
  </si>
  <si>
    <t>indeno1</t>
  </si>
  <si>
    <t>dmf</t>
  </si>
  <si>
    <t>previne</t>
  </si>
  <si>
    <t>arrastaria</t>
  </si>
  <si>
    <t>interferentes</t>
  </si>
  <si>
    <t>dificultariam</t>
  </si>
  <si>
    <t>outliers</t>
  </si>
  <si>
    <t>diagnosticados</t>
  </si>
  <si>
    <t>ryan-joiner</t>
  </si>
  <si>
    <t>variaram</t>
  </si>
  <si>
    <t>levene</t>
  </si>
  <si>
    <t>estimadas</t>
  </si>
  <si>
    <t>mmqo</t>
  </si>
  <si>
    <t>garantiram</t>
  </si>
  <si>
    <t>inapropriada</t>
  </si>
  <si>
    <t>empregando</t>
  </si>
  <si>
    <t>clae-fl</t>
  </si>
  <si>
    <t>co-eluídos</t>
  </si>
  <si>
    <t>dibezo</t>
  </si>
  <si>
    <t>grubbs</t>
  </si>
  <si>
    <t>estudado</t>
  </si>
  <si>
    <t>extrapolaram</t>
  </si>
  <si>
    <t>inviabilizada</t>
  </si>
  <si>
    <t>denominação</t>
  </si>
  <si>
    <t>extra-forte</t>
  </si>
  <si>
    <t>torras</t>
  </si>
  <si>
    <t>severas</t>
  </si>
  <si>
    <t>coado</t>
  </si>
  <si>
    <t>larga</t>
  </si>
  <si>
    <t>comandar</t>
  </si>
  <si>
    <t>remotamente</t>
  </si>
  <si>
    <t>histórico</t>
  </si>
  <si>
    <t>oprincípio</t>
  </si>
  <si>
    <t>ripple</t>
  </si>
  <si>
    <t>comutação</t>
  </si>
  <si>
    <t>remota</t>
  </si>
  <si>
    <t>carrier</t>
  </si>
  <si>
    <t>abreviado</t>
  </si>
  <si>
    <t>di_x0001_ûculdades</t>
  </si>
  <si>
    <t>inerentes</t>
  </si>
  <si>
    <t>_x0001_ûcou</t>
  </si>
  <si>
    <t>50065-1</t>
  </si>
  <si>
    <t>publicação</t>
  </si>
  <si>
    <t>cispr</t>
  </si>
  <si>
    <t>quase-pico</t>
  </si>
  <si>
    <t>fcc</t>
  </si>
  <si>
    <t>part15</t>
  </si>
  <si>
    <t>necessitam</t>
  </si>
  <si>
    <t>noti_x0001_ûcar</t>
  </si>
  <si>
    <t>parcela</t>
  </si>
  <si>
    <t>especí_x0001_ûca</t>
  </si>
  <si>
    <t>especí_x0001_ûco</t>
  </si>
  <si>
    <t>interconnection</t>
  </si>
  <si>
    <t>de_x0001_ûne</t>
  </si>
  <si>
    <t>fragmenta</t>
  </si>
  <si>
    <t>endereçamento</t>
  </si>
  <si>
    <t>cuida</t>
  </si>
  <si>
    <t>trafegar</t>
  </si>
  <si>
    <t>_x0001_ûbra</t>
  </si>
  <si>
    <t>óptica</t>
  </si>
  <si>
    <t>modulados</t>
  </si>
  <si>
    <t>enviados</t>
  </si>
  <si>
    <t>entende-se</t>
  </si>
  <si>
    <t>analógica</t>
  </si>
  <si>
    <t>transmitido</t>
  </si>
  <si>
    <t>sincroniza</t>
  </si>
  <si>
    <t>modulação</t>
  </si>
  <si>
    <t>qpsk</t>
  </si>
  <si>
    <t>bits</t>
  </si>
  <si>
    <t>modulante</t>
  </si>
  <si>
    <t>sub-bandas</t>
  </si>
  <si>
    <t>estreitas</t>
  </si>
  <si>
    <t>integrados</t>
  </si>
  <si>
    <t>maxim</t>
  </si>
  <si>
    <t>cíclica</t>
  </si>
  <si>
    <t>crc</t>
  </si>
  <si>
    <t>cruzar</t>
  </si>
  <si>
    <t>transformadores</t>
  </si>
  <si>
    <t>spwm</t>
  </si>
  <si>
    <t>chave</t>
  </si>
  <si>
    <t>semicondutora</t>
  </si>
  <si>
    <t>thipwm1/4</t>
  </si>
  <si>
    <t>senoidal</t>
  </si>
  <si>
    <t>svpwm</t>
  </si>
  <si>
    <t>bipolares</t>
  </si>
  <si>
    <t>v+</t>
  </si>
  <si>
    <t>pi</t>
  </si>
  <si>
    <t>modi_x0001_ûcado</t>
  </si>
  <si>
    <t>rotina</t>
  </si>
  <si>
    <t>geometricamente</t>
  </si>
  <si>
    <t>parametrizado</t>
  </si>
  <si>
    <t>supondo</t>
  </si>
  <si>
    <t>unipolares</t>
  </si>
  <si>
    <t>per_x0001_ûl</t>
  </si>
  <si>
    <t>espectral</t>
  </si>
  <si>
    <t>inversores</t>
  </si>
  <si>
    <t>_x0001_ûgura</t>
  </si>
  <si>
    <t>29a</t>
  </si>
  <si>
    <t>inversor</t>
  </si>
  <si>
    <t>29-b</t>
  </si>
  <si>
    <t>reti_x0001_ûcadora</t>
  </si>
  <si>
    <t>recti_x0001_ûer</t>
  </si>
  <si>
    <t>_x0001_ûltro</t>
  </si>
  <si>
    <t>analógico</t>
  </si>
  <si>
    <t>portadoras</t>
  </si>
  <si>
    <t>ampli_x0001_ûcadores</t>
  </si>
  <si>
    <t>texas</t>
  </si>
  <si>
    <t>diagramas</t>
  </si>
  <si>
    <t>esquemáticos</t>
  </si>
  <si>
    <t>interajam</t>
  </si>
  <si>
    <t>hardware</t>
  </si>
  <si>
    <t>microprocessado</t>
  </si>
  <si>
    <t>solicite</t>
  </si>
  <si>
    <t>paridade</t>
  </si>
  <si>
    <t>ímpar</t>
  </si>
  <si>
    <t>plataforma</t>
  </si>
  <si>
    <t>sinal-ruído</t>
  </si>
  <si>
    <t>cabo</t>
  </si>
  <si>
    <t>snr</t>
  </si>
  <si>
    <t>bytes</t>
  </si>
  <si>
    <t>d8psk</t>
  </si>
  <si>
    <t>demodulação</t>
  </si>
  <si>
    <t>buscando-se</t>
  </si>
  <si>
    <t>veri_x0001_ûcar</t>
  </si>
  <si>
    <t>inacessível</t>
  </si>
  <si>
    <t>frequências</t>
  </si>
  <si>
    <t>su_x0001_ûcientemente</t>
  </si>
  <si>
    <t>medium-voltage</t>
  </si>
  <si>
    <t>bitolas</t>
  </si>
  <si>
    <t>variadas</t>
  </si>
  <si>
    <t>umbilicais</t>
  </si>
  <si>
    <t>preventivas</t>
  </si>
  <si>
    <t>mineradoras</t>
  </si>
  <si>
    <t>procuraram</t>
  </si>
  <si>
    <t>destinos</t>
  </si>
  <si>
    <t>preferidos</t>
  </si>
  <si>
    <t>causação</t>
  </si>
  <si>
    <t>procura-se</t>
  </si>
  <si>
    <t>resgatar</t>
  </si>
  <si>
    <t>lima</t>
  </si>
  <si>
    <t>chegaram</t>
  </si>
  <si>
    <t>tributáveis</t>
  </si>
  <si>
    <t>direitos</t>
  </si>
  <si>
    <t>mineiros</t>
  </si>
  <si>
    <t>za/documents/constitution/chapter-2-bill-rights</t>
  </si>
  <si>
    <t>angol</t>
  </si>
  <si>
    <t>diamantes</t>
  </si>
  <si>
    <t>datam</t>
  </si>
  <si>
    <t>myrdal</t>
  </si>
  <si>
    <t>ajudará</t>
  </si>
  <si>
    <t>induzirá</t>
  </si>
  <si>
    <t>tentativas</t>
  </si>
  <si>
    <t>inputs</t>
  </si>
  <si>
    <t>indispensáveis</t>
  </si>
  <si>
    <t>procuras</t>
  </si>
  <si>
    <t>cumulativamente</t>
  </si>
  <si>
    <t>hirschman</t>
  </si>
  <si>
    <t>critica</t>
  </si>
  <si>
    <t>depreciação</t>
  </si>
  <si>
    <t>desnecessários</t>
  </si>
  <si>
    <t>tornar-se</t>
  </si>
  <si>
    <t>causará</t>
  </si>
  <si>
    <t>desemprego</t>
  </si>
  <si>
    <t>círculo</t>
  </si>
  <si>
    <t>vicioso</t>
  </si>
  <si>
    <t>virtuoso</t>
  </si>
  <si>
    <t>nefasta</t>
  </si>
  <si>
    <t>maldição</t>
  </si>
  <si>
    <t>serra</t>
  </si>
  <si>
    <t>leoa</t>
  </si>
  <si>
    <t>perdem</t>
  </si>
  <si>
    <t>competividade</t>
  </si>
  <si>
    <t>procurando</t>
  </si>
  <si>
    <t>aceite</t>
  </si>
  <si>
    <t>historicamente</t>
  </si>
  <si>
    <t>portugueses</t>
  </si>
  <si>
    <t>introduziram</t>
  </si>
  <si>
    <t>zambézia</t>
  </si>
  <si>
    <t>deram</t>
  </si>
  <si>
    <t>pesadas</t>
  </si>
  <si>
    <t>preciosas</t>
  </si>
  <si>
    <t>somaram</t>
  </si>
  <si>
    <t>detinham</t>
  </si>
  <si>
    <t>africanas</t>
  </si>
  <si>
    <t>kenmare</t>
  </si>
  <si>
    <t>plc</t>
  </si>
  <si>
    <t>granada</t>
  </si>
  <si>
    <t>concentravam</t>
  </si>
  <si>
    <t>estimou-se</t>
  </si>
  <si>
    <t>comtrade</t>
  </si>
  <si>
    <t>isenção</t>
  </si>
  <si>
    <t>aduaneiros</t>
  </si>
  <si>
    <t>mineração</t>
  </si>
  <si>
    <t>contribue</t>
  </si>
  <si>
    <t>cresceu</t>
  </si>
  <si>
    <t>registados</t>
  </si>
  <si>
    <t>contribuídos</t>
  </si>
  <si>
    <t>maioritariamente</t>
  </si>
  <si>
    <t>estrangeiro</t>
  </si>
  <si>
    <t>portuguesas</t>
  </si>
  <si>
    <t>moçambique</t>
  </si>
  <si>
    <t>aproveite</t>
  </si>
  <si>
    <t>mineiro</t>
  </si>
  <si>
    <t>senha</t>
  </si>
  <si>
    <t>cobradas</t>
  </si>
  <si>
    <t>impostos</t>
  </si>
  <si>
    <t>sibre</t>
  </si>
  <si>
    <t>mina</t>
  </si>
  <si>
    <t>código</t>
  </si>
  <si>
    <t>cobrado</t>
  </si>
  <si>
    <t>royalty</t>
  </si>
  <si>
    <t>convier</t>
  </si>
  <si>
    <t>excedam</t>
  </si>
  <si>
    <t>trinta</t>
  </si>
  <si>
    <t>valorem</t>
  </si>
  <si>
    <t>moçambicanos</t>
  </si>
  <si>
    <t>qualificados</t>
  </si>
  <si>
    <t>iminente</t>
  </si>
  <si>
    <t>depleção</t>
  </si>
  <si>
    <t>suprimento</t>
  </si>
  <si>
    <t>termoenergético</t>
  </si>
  <si>
    <t>097/2005</t>
  </si>
  <si>
    <t>dispõe</t>
  </si>
  <si>
    <t>autótrofos</t>
  </si>
  <si>
    <t>heterótrofos</t>
  </si>
  <si>
    <t>espesso</t>
  </si>
  <si>
    <t>subproduto</t>
  </si>
  <si>
    <t>forest</t>
  </si>
  <si>
    <t>permanecessem</t>
  </si>
  <si>
    <t>ocasionar</t>
  </si>
  <si>
    <t>blecautes</t>
  </si>
  <si>
    <t>celulósicas</t>
  </si>
  <si>
    <t>heteropolissacarídeos</t>
  </si>
  <si>
    <t>macromoleculares</t>
  </si>
  <si>
    <t>macromolecular</t>
  </si>
  <si>
    <t>virmond</t>
  </si>
  <si>
    <t>krevelen</t>
  </si>
  <si>
    <t>complementa</t>
  </si>
  <si>
    <t>monossacarídeos</t>
  </si>
  <si>
    <t>fermentescíveis</t>
  </si>
  <si>
    <t>söest</t>
  </si>
  <si>
    <t>cúbico</t>
  </si>
  <si>
    <t>adensados</t>
  </si>
  <si>
    <t>descontrolado</t>
  </si>
  <si>
    <t>gaseificador</t>
  </si>
  <si>
    <t>demandar</t>
  </si>
  <si>
    <t>mamona</t>
  </si>
  <si>
    <t>bebe-se</t>
  </si>
  <si>
    <t>particular</t>
  </si>
  <si>
    <t>claridade</t>
  </si>
  <si>
    <t>obra</t>
  </si>
  <si>
    <t>sequeiro</t>
  </si>
  <si>
    <t>resistente</t>
  </si>
  <si>
    <t>agricultores</t>
  </si>
  <si>
    <t>ricinoléico</t>
  </si>
  <si>
    <t>confere</t>
  </si>
  <si>
    <t>próteses</t>
  </si>
  <si>
    <t>ricinoleico</t>
  </si>
  <si>
    <t>safra</t>
  </si>
  <si>
    <t>2010/2011</t>
  </si>
  <si>
    <t>ração</t>
  </si>
  <si>
    <t>adubo</t>
  </si>
  <si>
    <t>comprovaram</t>
  </si>
  <si>
    <t>usinas</t>
  </si>
  <si>
    <t>extratoras</t>
  </si>
  <si>
    <t>centrais</t>
  </si>
  <si>
    <t>varie</t>
  </si>
  <si>
    <t>termoelétricas</t>
  </si>
  <si>
    <t>médio/alto</t>
  </si>
  <si>
    <t>pc</t>
  </si>
  <si>
    <t>carbonizada</t>
  </si>
  <si>
    <t>essencialmente</t>
  </si>
  <si>
    <t>completadas</t>
  </si>
  <si>
    <t>gaseificando</t>
  </si>
  <si>
    <t>madeira</t>
  </si>
  <si>
    <t>sobem</t>
  </si>
  <si>
    <t>subindo</t>
  </si>
  <si>
    <t>entope</t>
  </si>
  <si>
    <t>arenoso</t>
  </si>
  <si>
    <t>circula</t>
  </si>
  <si>
    <t>pressurizados</t>
  </si>
  <si>
    <t>ciclos</t>
  </si>
  <si>
    <t>termelétricos</t>
  </si>
  <si>
    <t>nordestina</t>
  </si>
  <si>
    <t>indeiscentes</t>
  </si>
  <si>
    <t>rolos</t>
  </si>
  <si>
    <t>compressores</t>
  </si>
  <si>
    <t>termopar</t>
  </si>
  <si>
    <t>vibratória</t>
  </si>
  <si>
    <t>berkel</t>
  </si>
  <si>
    <t>¼</t>
  </si>
  <si>
    <t>aberturas</t>
  </si>
  <si>
    <t>estandardizadas</t>
  </si>
  <si>
    <t>calorimétrica</t>
  </si>
  <si>
    <t>ika-werke</t>
  </si>
  <si>
    <t>lacrado</t>
  </si>
  <si>
    <t>igualou</t>
  </si>
  <si>
    <t>torta</t>
  </si>
  <si>
    <t>desengordurada</t>
  </si>
  <si>
    <t>termogravimétrica</t>
  </si>
  <si>
    <t>shimatzu</t>
  </si>
  <si>
    <t>d5373/2008</t>
  </si>
  <si>
    <t>d4208/2007</t>
  </si>
  <si>
    <t>detergente</t>
  </si>
  <si>
    <t>neutro</t>
  </si>
  <si>
    <t>lignina</t>
  </si>
  <si>
    <t>klason</t>
  </si>
  <si>
    <t>fosfato</t>
  </si>
  <si>
    <t>dissódico</t>
  </si>
  <si>
    <t>fdn</t>
  </si>
  <si>
    <t>digeridas</t>
  </si>
  <si>
    <t>extrato</t>
  </si>
  <si>
    <t>etéreo</t>
  </si>
  <si>
    <t>natura</t>
  </si>
  <si>
    <t>precisaram</t>
  </si>
  <si>
    <t>fda</t>
  </si>
  <si>
    <t>dissecado</t>
  </si>
  <si>
    <t>fibras/ácido</t>
  </si>
  <si>
    <t>pellet</t>
  </si>
  <si>
    <t>normativas</t>
  </si>
  <si>
    <t>obrigatórias</t>
  </si>
  <si>
    <t>normatizações</t>
  </si>
  <si>
    <t>europeias</t>
  </si>
  <si>
    <t>adensamentos</t>
  </si>
  <si>
    <t>calibrado</t>
  </si>
  <si>
    <t>cedido</t>
  </si>
  <si>
    <t>escola</t>
  </si>
  <si>
    <t>politécnica</t>
  </si>
  <si>
    <t>aferições</t>
  </si>
  <si>
    <t>9165/1985</t>
  </si>
  <si>
    <t>proveta</t>
  </si>
  <si>
    <t>calibrada</t>
  </si>
  <si>
    <t>molhado</t>
  </si>
  <si>
    <t>¾</t>
  </si>
  <si>
    <t>reforçado</t>
  </si>
  <si>
    <t>queimaduras</t>
  </si>
  <si>
    <t>válvula</t>
  </si>
  <si>
    <t>solenoide</t>
  </si>
  <si>
    <t>vias</t>
  </si>
  <si>
    <t>antecede</t>
  </si>
  <si>
    <t>0-60</t>
  </si>
  <si>
    <t>térmicas</t>
  </si>
  <si>
    <t>executados</t>
  </si>
  <si>
    <t>planejamentos</t>
  </si>
  <si>
    <t>coprodutos</t>
  </si>
  <si>
    <t>investigados</t>
  </si>
  <si>
    <t>caloríficos</t>
  </si>
  <si>
    <t>fibroso</t>
  </si>
  <si>
    <t>funciona</t>
  </si>
  <si>
    <t>biomassas</t>
  </si>
  <si>
    <t>adensadas</t>
  </si>
  <si>
    <t>_x0007_a_x0007_j_x0007_p_x0007_</t>
  </si>
  <si>
    <t>constatou</t>
  </si>
  <si>
    <t>erlich</t>
  </si>
  <si>
    <t>h6</t>
  </si>
  <si>
    <t>fluidizado</t>
  </si>
  <si>
    <t>coadunam</t>
  </si>
  <si>
    <t>lenha</t>
  </si>
  <si>
    <t>insumo</t>
  </si>
  <si>
    <t>adensado</t>
  </si>
  <si>
    <t>syngas</t>
  </si>
  <si>
    <t>conteve</t>
  </si>
  <si>
    <t>gwh/ano</t>
  </si>
  <si>
    <t>catalytic</t>
  </si>
  <si>
    <t>cracking</t>
  </si>
  <si>
    <t>tomógrafo</t>
  </si>
  <si>
    <t>hsgt</t>
  </si>
  <si>
    <t>comenta</t>
  </si>
  <si>
    <t>ouro</t>
  </si>
  <si>
    <t>supracitada</t>
  </si>
  <si>
    <t>processando</t>
  </si>
  <si>
    <t>primitivas</t>
  </si>
  <si>
    <t>destilarias</t>
  </si>
  <si>
    <t>posto3</t>
  </si>
  <si>
    <t>exaustivos</t>
  </si>
  <si>
    <t>fonte-detector</t>
  </si>
  <si>
    <t>studio</t>
  </si>
  <si>
    <t>fantomas</t>
  </si>
  <si>
    <t>reconstruídos</t>
  </si>
  <si>
    <t>grandes5</t>
  </si>
  <si>
    <t>catalítico</t>
  </si>
  <si>
    <t>craquear</t>
  </si>
  <si>
    <t>computação</t>
  </si>
  <si>
    <t>gráfica</t>
  </si>
  <si>
    <t>objetos</t>
  </si>
  <si>
    <t>fuzzy6</t>
  </si>
  <si>
    <t>bean</t>
  </si>
  <si>
    <t>pares</t>
  </si>
  <si>
    <t>fonte-detectores</t>
  </si>
  <si>
    <t>lambert</t>
  </si>
  <si>
    <t>estudou</t>
  </si>
  <si>
    <t>decai</t>
  </si>
  <si>
    <t>absorverá</t>
  </si>
  <si>
    <t>sofrida</t>
  </si>
  <si>
    <t>tomografia</t>
  </si>
  <si>
    <t>quadradinhos</t>
  </si>
  <si>
    <t>pixel</t>
  </si>
  <si>
    <t>posto12</t>
  </si>
  <si>
    <t>projeções</t>
  </si>
  <si>
    <t>50x50</t>
  </si>
  <si>
    <t>pixels</t>
  </si>
  <si>
    <t>_x0003_f</t>
  </si>
  <si>
    <t>atinge</t>
  </si>
  <si>
    <t>inconsistências</t>
  </si>
  <si>
    <t>introduzidas</t>
  </si>
  <si>
    <t>correções</t>
  </si>
  <si>
    <t>aditivas</t>
  </si>
  <si>
    <t>procedendo</t>
  </si>
  <si>
    <t>fielmente</t>
  </si>
  <si>
    <t>simultânea</t>
  </si>
  <si>
    <t>akaike_x0019_</t>
  </si>
  <si>
    <t>polígonos</t>
  </si>
  <si>
    <t>natural21</t>
  </si>
  <si>
    <t>diminuto</t>
  </si>
  <si>
    <t>intersecção</t>
  </si>
  <si>
    <t>tripla</t>
  </si>
  <si>
    <t>interseções</t>
  </si>
  <si>
    <t>atraiam</t>
  </si>
  <si>
    <t>formarem</t>
  </si>
  <si>
    <t>interseção</t>
  </si>
  <si>
    <t>resolvido</t>
  </si>
  <si>
    <t>pintado</t>
  </si>
  <si>
    <t>estabilidades</t>
  </si>
  <si>
    <t>satisfatórias</t>
  </si>
  <si>
    <t>imaginário</t>
  </si>
  <si>
    <t>incompleto</t>
  </si>
  <si>
    <t>hexágono</t>
  </si>
  <si>
    <t>vaza</t>
  </si>
  <si>
    <t>pular</t>
  </si>
  <si>
    <t>azul</t>
  </si>
  <si>
    <t>celeste</t>
  </si>
  <si>
    <t>turquesa</t>
  </si>
  <si>
    <t>diagonais</t>
  </si>
  <si>
    <t>art</t>
  </si>
  <si>
    <t>empíricos</t>
  </si>
  <si>
    <t>julgados</t>
  </si>
  <si>
    <t>hexágonos</t>
  </si>
  <si>
    <t>reproduziram</t>
  </si>
  <si>
    <t>sirt</t>
  </si>
  <si>
    <t>reconstruiu</t>
  </si>
  <si>
    <t>reproduziu</t>
  </si>
  <si>
    <t>preservou</t>
  </si>
  <si>
    <t>gerou</t>
  </si>
  <si>
    <t>pouquíssimo</t>
  </si>
  <si>
    <t>conferiu</t>
  </si>
  <si>
    <t>conferiram</t>
  </si>
  <si>
    <t>preserve</t>
  </si>
  <si>
    <t>preservando</t>
  </si>
  <si>
    <t>rigorosamente</t>
  </si>
  <si>
    <t>justa</t>
  </si>
  <si>
    <t>assunção</t>
  </si>
  <si>
    <t>simplificadora</t>
  </si>
  <si>
    <t>aquelas</t>
  </si>
  <si>
    <t>coladas</t>
  </si>
  <si>
    <t>eliminá-las</t>
  </si>
  <si>
    <t>397ms</t>
  </si>
  <si>
    <t>algébricos</t>
  </si>
  <si>
    <t>giraram</t>
  </si>
  <si>
    <t>continham</t>
  </si>
  <si>
    <t>c2</t>
  </si>
  <si>
    <t>diminuiram</t>
  </si>
  <si>
    <t>métrica</t>
  </si>
  <si>
    <t>inovadora</t>
  </si>
  <si>
    <t>cinzentos</t>
  </si>
  <si>
    <t>_x0003_gc</t>
  </si>
  <si>
    <t>confirmaram</t>
  </si>
  <si>
    <t>arranjos</t>
  </si>
  <si>
    <t>tomográficos</t>
  </si>
  <si>
    <t>aliar</t>
  </si>
  <si>
    <t>vetores</t>
  </si>
  <si>
    <t>autorregressivos</t>
  </si>
  <si>
    <t>viessem</t>
  </si>
  <si>
    <t>alíquota</t>
  </si>
  <si>
    <t>cobrada</t>
  </si>
  <si>
    <t>votorantin</t>
  </si>
  <si>
    <t>wealth</t>
  </si>
  <si>
    <t>barris</t>
  </si>
  <si>
    <t>diários</t>
  </si>
  <si>
    <t>comentários</t>
  </si>
  <si>
    <t>implicações</t>
  </si>
  <si>
    <t>wisconsin</t>
  </si>
  <si>
    <t>ocasionados</t>
  </si>
  <si>
    <t>primeiramente</t>
  </si>
  <si>
    <t>explanamos</t>
  </si>
  <si>
    <t>cide</t>
  </si>
  <si>
    <t>baixou</t>
  </si>
  <si>
    <t>230/l</t>
  </si>
  <si>
    <t>refletindo</t>
  </si>
  <si>
    <t>autoregressivos</t>
  </si>
  <si>
    <t>cholesky</t>
  </si>
  <si>
    <t>afetada</t>
  </si>
  <si>
    <t>contemporaneamente</t>
  </si>
  <si>
    <t>exógenos</t>
  </si>
  <si>
    <t>aumentado</t>
  </si>
  <si>
    <t>venda</t>
  </si>
  <si>
    <t>afetam-se</t>
  </si>
  <si>
    <t>trocou-se</t>
  </si>
  <si>
    <t>quadragésimo</t>
  </si>
  <si>
    <t>mês</t>
  </si>
  <si>
    <t>lampe</t>
  </si>
  <si>
    <t>colômbia</t>
  </si>
  <si>
    <t>austrália</t>
  </si>
  <si>
    <t>carro</t>
  </si>
  <si>
    <t>abastecido</t>
  </si>
  <si>
    <t>escolhe</t>
  </si>
  <si>
    <t>abastecer</t>
  </si>
  <si>
    <t>subiram</t>
  </si>
  <si>
    <t>imposição</t>
  </si>
  <si>
    <t>reduziu-se</t>
  </si>
  <si>
    <t>anidro</t>
  </si>
  <si>
    <t>decaiu</t>
  </si>
  <si>
    <t>centram</t>
  </si>
  <si>
    <t>volatilidade</t>
  </si>
  <si>
    <t>elasticidade-preço</t>
  </si>
  <si>
    <t>exerçam</t>
  </si>
  <si>
    <t>atr</t>
  </si>
  <si>
    <t>revertido</t>
  </si>
  <si>
    <t>chefe</t>
  </si>
  <si>
    <t>estimação</t>
  </si>
  <si>
    <t>bayesiana</t>
  </si>
  <si>
    <t>jenks</t>
  </si>
  <si>
    <t>decisivas</t>
  </si>
  <si>
    <t>2009-2010</t>
  </si>
  <si>
    <t>centenária</t>
  </si>
  <si>
    <t>2007-2008</t>
  </si>
  <si>
    <t>exógenas</t>
  </si>
  <si>
    <t>dessazonalizadas</t>
  </si>
  <si>
    <t>empírico</t>
  </si>
  <si>
    <t>explicitado</t>
  </si>
  <si>
    <t>dickey-fuller</t>
  </si>
  <si>
    <t>cálcio</t>
  </si>
  <si>
    <t>dihidratado</t>
  </si>
  <si>
    <t>estradas</t>
  </si>
  <si>
    <t>asfaltadas</t>
  </si>
  <si>
    <t>moldes</t>
  </si>
  <si>
    <t>artísticos</t>
  </si>
  <si>
    <t>corta</t>
  </si>
  <si>
    <t>gesseiro</t>
  </si>
  <si>
    <t>fornos</t>
  </si>
  <si>
    <t>calcinadores</t>
  </si>
  <si>
    <t>rotativos</t>
  </si>
  <si>
    <t>invasão</t>
  </si>
  <si>
    <t>syndicat</t>
  </si>
  <si>
    <t>nomeados</t>
  </si>
  <si>
    <t>idades</t>
  </si>
  <si>
    <t>geológicas</t>
  </si>
  <si>
    <t>desidrata-se</t>
  </si>
  <si>
    <t>gipsíferas</t>
  </si>
  <si>
    <t>cristais</t>
  </si>
  <si>
    <t>selenita</t>
  </si>
  <si>
    <t>gipsita</t>
  </si>
  <si>
    <t>fibrosa</t>
  </si>
  <si>
    <t>branca</t>
  </si>
  <si>
    <t>translúcida</t>
  </si>
  <si>
    <t>suavemente</t>
  </si>
  <si>
    <t>sombreada</t>
  </si>
  <si>
    <t>alabastro</t>
  </si>
  <si>
    <t>hemihidratado</t>
  </si>
  <si>
    <t>endurecer</t>
  </si>
  <si>
    <t>di-hidratado</t>
  </si>
  <si>
    <t>conseguida</t>
  </si>
  <si>
    <t>operando-se</t>
  </si>
  <si>
    <t>semi-hidrato</t>
  </si>
  <si>
    <t>perde</t>
  </si>
  <si>
    <t>500ºc</t>
  </si>
  <si>
    <t>re-hidratar</t>
  </si>
  <si>
    <t>metade</t>
  </si>
  <si>
    <t>600ºc</t>
  </si>
  <si>
    <t>decompõe-se</t>
  </si>
  <si>
    <t>aquecem</t>
  </si>
  <si>
    <t>panela</t>
  </si>
  <si>
    <t>flui</t>
  </si>
  <si>
    <t>concorrentemente</t>
  </si>
  <si>
    <t>aletas</t>
  </si>
  <si>
    <t>axiais</t>
  </si>
  <si>
    <t>radiais</t>
  </si>
  <si>
    <t>orgânicas</t>
  </si>
  <si>
    <t>pré-históricas</t>
  </si>
  <si>
    <t>webster_x0019_</t>
  </si>
  <si>
    <t>dictionary</t>
  </si>
  <si>
    <t>malhas</t>
  </si>
  <si>
    <t>não-estruturadas</t>
  </si>
  <si>
    <t>formatos</t>
  </si>
  <si>
    <t>hexaedros</t>
  </si>
  <si>
    <t>matemáticas</t>
  </si>
  <si>
    <t>eddy</t>
  </si>
  <si>
    <t>regeneram-se</t>
  </si>
  <si>
    <t>finalmente</t>
  </si>
  <si>
    <t>lw</t>
  </si>
  <si>
    <t>º_x0003_-µ_x0003_</t>
  </si>
  <si>
    <t>tensos</t>
  </si>
  <si>
    <t>prandtl</t>
  </si>
  <si>
    <t>turbulentos</t>
  </si>
  <si>
    <t>cisalhados</t>
  </si>
  <si>
    <t>kelvin</t>
  </si>
  <si>
    <t>emite</t>
  </si>
  <si>
    <t>espessos</t>
  </si>
  <si>
    <t>espessa</t>
  </si>
  <si>
    <t>_x0003_r</t>
  </si>
  <si>
    <t>opostas</t>
  </si>
  <si>
    <t>mangueiras</t>
  </si>
  <si>
    <t>plásticas</t>
  </si>
  <si>
    <t>otimizadas</t>
  </si>
  <si>
    <t>preestabelecidas</t>
  </si>
  <si>
    <t>supervisório</t>
  </si>
  <si>
    <t>modeler</t>
  </si>
  <si>
    <t>2estudos</t>
  </si>
  <si>
    <t>numéricos</t>
  </si>
  <si>
    <t>m/s</t>
  </si>
  <si>
    <t>original</t>
  </si>
  <si>
    <t>lê-se</t>
  </si>
  <si>
    <t>replenished</t>
  </si>
  <si>
    <t>últimas</t>
  </si>
  <si>
    <t>acontecimentos</t>
  </si>
  <si>
    <t>extraterritoriais</t>
  </si>
  <si>
    <t>smith</t>
  </si>
  <si>
    <t>benéfico</t>
  </si>
  <si>
    <t>compreensível</t>
  </si>
  <si>
    <t>apreciadas</t>
  </si>
  <si>
    <t>publicações</t>
  </si>
  <si>
    <t>associates</t>
  </si>
  <si>
    <t>mudar</t>
  </si>
  <si>
    <t>agenda</t>
  </si>
  <si>
    <t>diplomática</t>
  </si>
  <si>
    <t>termo-nucleares</t>
  </si>
  <si>
    <t>compensavam</t>
  </si>
  <si>
    <t>proporções</t>
  </si>
  <si>
    <t>chocou</t>
  </si>
  <si>
    <t>imunizadas</t>
  </si>
  <si>
    <t>licor</t>
  </si>
  <si>
    <t>sancionado</t>
  </si>
  <si>
    <t>conseguiria</t>
  </si>
  <si>
    <t>restringir</t>
  </si>
  <si>
    <t>tep</t>
  </si>
  <si>
    <t>cresce</t>
  </si>
  <si>
    <t>aceleradamente</t>
  </si>
  <si>
    <t>tardio</t>
  </si>
  <si>
    <t>nessa</t>
  </si>
  <si>
    <t>época</t>
  </si>
  <si>
    <t>priorizando</t>
  </si>
  <si>
    <t>supridores</t>
  </si>
  <si>
    <t>gasoduto</t>
  </si>
  <si>
    <t>interligando</t>
  </si>
  <si>
    <t>bolívia-brasil</t>
  </si>
  <si>
    <t>quilômetros</t>
  </si>
  <si>
    <t>põem</t>
  </si>
  <si>
    <t>eletrobrás</t>
  </si>
  <si>
    <t>eletronuclear</t>
  </si>
  <si>
    <t>mw</t>
  </si>
  <si>
    <t>reanimou</t>
  </si>
  <si>
    <t>errôneas</t>
  </si>
  <si>
    <t>trouxe</t>
  </si>
  <si>
    <t>espanto</t>
  </si>
  <si>
    <t>haviam</t>
  </si>
  <si>
    <t>mobilizado</t>
  </si>
  <si>
    <t>pne</t>
  </si>
  <si>
    <t>apresentar-se</t>
  </si>
  <si>
    <t>inovador</t>
  </si>
  <si>
    <t>encontrando</t>
  </si>
  <si>
    <t>automóveis</t>
  </si>
  <si>
    <t>movidos</t>
  </si>
  <si>
    <t>iniciativa</t>
  </si>
  <si>
    <t>privada</t>
  </si>
  <si>
    <t>carros</t>
  </si>
  <si>
    <t>hidreletricidade</t>
  </si>
  <si>
    <t>responde</t>
  </si>
  <si>
    <t>ilha</t>
  </si>
  <si>
    <t>paraguai</t>
  </si>
  <si>
    <t>marcava</t>
  </si>
  <si>
    <t>dispenderam</t>
  </si>
  <si>
    <t>desconcentrar</t>
  </si>
  <si>
    <t>comoóleos</t>
  </si>
  <si>
    <t>residuais</t>
  </si>
  <si>
    <t>cozinhas</t>
  </si>
  <si>
    <t>eliminação</t>
  </si>
  <si>
    <t>doprocesso</t>
  </si>
  <si>
    <t>destinação</t>
  </si>
  <si>
    <t>adequadade</t>
  </si>
  <si>
    <t>nata</t>
  </si>
  <si>
    <t>sobrenadante</t>
  </si>
  <si>
    <t>pensando</t>
  </si>
  <si>
    <t>nisso</t>
  </si>
  <si>
    <t>abreviação</t>
  </si>
  <si>
    <t>d6751/2002</t>
  </si>
  <si>
    <t>estabelecidospela</t>
  </si>
  <si>
    <t>anp</t>
  </si>
  <si>
    <t>introduzido</t>
  </si>
  <si>
    <t>namatriz</t>
  </si>
  <si>
    <t>quarto</t>
  </si>
  <si>
    <t>maiorprodutor</t>
  </si>
  <si>
    <t>d-6751</t>
  </si>
  <si>
    <t>s-517</t>
  </si>
  <si>
    <t>possuemainda</t>
  </si>
  <si>
    <t>obras</t>
  </si>
  <si>
    <t>possívela</t>
  </si>
  <si>
    <t>dessecombustível</t>
  </si>
  <si>
    <t>fóssil</t>
  </si>
  <si>
    <t>empregos</t>
  </si>
  <si>
    <t>emáreas</t>
  </si>
  <si>
    <t>rurais</t>
  </si>
  <si>
    <t>doefeito</t>
  </si>
  <si>
    <t>apresentando</t>
  </si>
  <si>
    <t>grandeimportância</t>
  </si>
  <si>
    <t>produtivas</t>
  </si>
  <si>
    <t>sãomostradas</t>
  </si>
  <si>
    <t>esgotos</t>
  </si>
  <si>
    <t>deprodução</t>
  </si>
  <si>
    <t>gramascorrespondem</t>
  </si>
  <si>
    <t>frituras</t>
  </si>
  <si>
    <t>sustentabilidade</t>
  </si>
  <si>
    <t>pregado</t>
  </si>
  <si>
    <t>produtopode</t>
  </si>
  <si>
    <t>trazer</t>
  </si>
  <si>
    <t>humano</t>
  </si>
  <si>
    <t>édirecionada</t>
  </si>
  <si>
    <t>revelou</t>
  </si>
  <si>
    <t>umpotencial</t>
  </si>
  <si>
    <t>litros/mês</t>
  </si>
  <si>
    <t>estabelecimentos</t>
  </si>
  <si>
    <t>metropolitanas</t>
  </si>
  <si>
    <t>geraria</t>
  </si>
  <si>
    <t>inclusas</t>
  </si>
  <si>
    <t>passariam</t>
  </si>
  <si>
    <t>descartado</t>
  </si>
  <si>
    <t>deixaria</t>
  </si>
  <si>
    <t>edesenvolve</t>
  </si>
  <si>
    <t>sócio-econômicos</t>
  </si>
  <si>
    <t>nucleofílicaacílica</t>
  </si>
  <si>
    <t>metílica</t>
  </si>
  <si>
    <t>catalisadas</t>
  </si>
  <si>
    <t>proceda</t>
  </si>
  <si>
    <t>julho</t>
  </si>
  <si>
    <t>àdezembro</t>
  </si>
  <si>
    <t>eletro-mecânico</t>
  </si>
  <si>
    <t>fisatom</t>
  </si>
  <si>
    <t>etílico</t>
  </si>
  <si>
    <t>2gde</t>
  </si>
  <si>
    <t>cloreto</t>
  </si>
  <si>
    <t>5mldehexano</t>
  </si>
  <si>
    <t>cromatográfica</t>
  </si>
  <si>
    <t>de30</t>
  </si>
  <si>
    <t>repetições</t>
  </si>
  <si>
    <t>programando</t>
  </si>
  <si>
    <t>en14103</t>
  </si>
  <si>
    <t>60ºc</t>
  </si>
  <si>
    <t>biodiseis</t>
  </si>
  <si>
    <t>estatísticos</t>
  </si>
  <si>
    <t>effects</t>
  </si>
  <si>
    <t>glicerídeos</t>
  </si>
  <si>
    <t>triacilglicerol</t>
  </si>
  <si>
    <t>cac</t>
  </si>
  <si>
    <t>monoacilglicerol</t>
  </si>
  <si>
    <t>reduçãona</t>
  </si>
  <si>
    <t>vaporizado</t>
  </si>
  <si>
    <t>inerentemente</t>
  </si>
  <si>
    <t>primárias</t>
  </si>
  <si>
    <t>reativos</t>
  </si>
  <si>
    <t>desempenhos</t>
  </si>
  <si>
    <t>razoáveis</t>
  </si>
  <si>
    <t>convencional</t>
  </si>
  <si>
    <t>reação-separação</t>
  </si>
  <si>
    <t>reator-separador</t>
  </si>
  <si>
    <t>beneficiada</t>
  </si>
  <si>
    <t>eastman</t>
  </si>
  <si>
    <t>retificador</t>
  </si>
  <si>
    <t>lideraram</t>
  </si>
  <si>
    <t>ternários</t>
  </si>
  <si>
    <t>aresta</t>
  </si>
  <si>
    <t>a-b</t>
  </si>
  <si>
    <t>arestas</t>
  </si>
  <si>
    <t>a-c</t>
  </si>
  <si>
    <t>azeótropo</t>
  </si>
  <si>
    <t>desenvolvedoras</t>
  </si>
  <si>
    <t>projetista</t>
  </si>
  <si>
    <t>ideais</t>
  </si>
  <si>
    <t>desprezam-se</t>
  </si>
  <si>
    <t>tj</t>
  </si>
  <si>
    <t>unifac-lle</t>
  </si>
  <si>
    <t>permitir</t>
  </si>
  <si>
    <t>esquematizar</t>
  </si>
  <si>
    <t>mining</t>
  </si>
  <si>
    <t>seleções</t>
  </si>
  <si>
    <t>unitário</t>
  </si>
  <si>
    <t>catu</t>
  </si>
  <si>
    <t>isbl</t>
  </si>
  <si>
    <t>kcal/mol</t>
  </si>
  <si>
    <t>afinidade</t>
  </si>
  <si>
    <t>glicerina-metanol</t>
  </si>
  <si>
    <t>10º</t>
  </si>
  <si>
    <t>prato</t>
  </si>
  <si>
    <t>convergisse</t>
  </si>
  <si>
    <t>diminuindo</t>
  </si>
  <si>
    <t>penúltimo</t>
  </si>
  <si>
    <t>lugar</t>
  </si>
  <si>
    <t>desfavorecendo</t>
  </si>
  <si>
    <t>9°</t>
  </si>
  <si>
    <t>equivalem</t>
  </si>
  <si>
    <t>não1</t>
  </si>
  <si>
    <t>hora</t>
  </si>
  <si>
    <t>m3</t>
  </si>
  <si>
    <t>empatadas</t>
  </si>
  <si>
    <t>utilizaria</t>
  </si>
  <si>
    <t>pratos</t>
  </si>
  <si>
    <t>24º</t>
  </si>
  <si>
    <t>leilão</t>
  </si>
  <si>
    <t>kwh</t>
  </si>
  <si>
    <t>informado</t>
  </si>
  <si>
    <t>operário</t>
  </si>
  <si>
    <t>trabalhando</t>
  </si>
  <si>
    <t>plug</t>
  </si>
  <si>
    <t>trabalhada</t>
  </si>
  <si>
    <t>daqui</t>
  </si>
  <si>
    <t>13°</t>
  </si>
  <si>
    <t>estágio</t>
  </si>
  <si>
    <t>fluidodinâmica</t>
  </si>
  <si>
    <t>fluido-sólido</t>
  </si>
  <si>
    <t>matemáticos</t>
  </si>
  <si>
    <t>fluidodinâmico</t>
  </si>
  <si>
    <t>hardwareetécnicas</t>
  </si>
  <si>
    <t>luxo</t>
  </si>
  <si>
    <t>instrumental</t>
  </si>
  <si>
    <t>pilotoa</t>
  </si>
  <si>
    <t>frio</t>
  </si>
  <si>
    <t>bicomponentes</t>
  </si>
  <si>
    <t>gás-sólido</t>
  </si>
  <si>
    <t>blindagens</t>
  </si>
  <si>
    <t>arquimedes</t>
  </si>
  <si>
    <t>diâmetros</t>
  </si>
  <si>
    <t>fluidizados</t>
  </si>
  <si>
    <t>fluidização</t>
  </si>
  <si>
    <t>fluidizações</t>
  </si>
  <si>
    <t>homogênea</t>
  </si>
  <si>
    <t>mostrados</t>
  </si>
  <si>
    <t>nafigura</t>
  </si>
  <si>
    <t>distribuidor</t>
  </si>
  <si>
    <t>umfas</t>
  </si>
  <si>
    <t>nunca</t>
  </si>
  <si>
    <t>alcançamum</t>
  </si>
  <si>
    <t>aconteça</t>
  </si>
  <si>
    <t>ocorrerá</t>
  </si>
  <si>
    <t>backmixing</t>
  </si>
  <si>
    <t>circulantes</t>
  </si>
  <si>
    <t>operam</t>
  </si>
  <si>
    <t>3fcc</t>
  </si>
  <si>
    <t>rígidos</t>
  </si>
  <si>
    <t>craqueados</t>
  </si>
  <si>
    <t>deixam</t>
  </si>
  <si>
    <t>bifásico</t>
  </si>
  <si>
    <t>semicircular</t>
  </si>
  <si>
    <t>verticais</t>
  </si>
  <si>
    <t>riserjá</t>
  </si>
  <si>
    <t>unidimensionais</t>
  </si>
  <si>
    <t>monofásicos</t>
  </si>
  <si>
    <t>aquino</t>
  </si>
  <si>
    <t>traçador</t>
  </si>
  <si>
    <t>descem</t>
  </si>
  <si>
    <t>circulante</t>
  </si>
  <si>
    <t>circulatingfluidizedbed</t>
  </si>
  <si>
    <t>fecho</t>
  </si>
  <si>
    <t>rápido</t>
  </si>
  <si>
    <t>paralelepipédico</t>
  </si>
  <si>
    <t>compartimento</t>
  </si>
  <si>
    <t>upf</t>
  </si>
  <si>
    <t>apoia-se</t>
  </si>
  <si>
    <t>ft3/min</t>
  </si>
  <si>
    <t>secador</t>
  </si>
  <si>
    <t>simulink/matlab</t>
  </si>
  <si>
    <t>ecom</t>
  </si>
  <si>
    <t>auxílio</t>
  </si>
  <si>
    <t>deslizante</t>
  </si>
  <si>
    <t>mássico</t>
  </si>
  <si>
    <t>m2/kg</t>
  </si>
  <si>
    <t>7concentração</t>
  </si>
  <si>
    <t>contador</t>
  </si>
  <si>
    <t>alinhados</t>
  </si>
  <si>
    <t>fluent</t>
  </si>
  <si>
    <t>tradução</t>
  </si>
  <si>
    <t>literal</t>
  </si>
  <si>
    <t>estruturada</t>
  </si>
  <si>
    <t>riserda</t>
  </si>
  <si>
    <t>identicamente</t>
  </si>
  <si>
    <t>preocupação</t>
  </si>
  <si>
    <t>importanteemriser</t>
  </si>
  <si>
    <t>definidocomo</t>
  </si>
  <si>
    <t>afeta</t>
  </si>
  <si>
    <t>aconversãototalno</t>
  </si>
  <si>
    <t>encontram-se</t>
  </si>
  <si>
    <t>confirmando</t>
  </si>
  <si>
    <t>assignificâncias</t>
  </si>
  <si>
    <t>houveram</t>
  </si>
  <si>
    <t>indicações</t>
  </si>
  <si>
    <t>explicadas</t>
  </si>
  <si>
    <t>nilson</t>
  </si>
  <si>
    <t>desmontar</t>
  </si>
  <si>
    <t>territórios</t>
  </si>
  <si>
    <t>geográfica</t>
  </si>
  <si>
    <t>usado_x0019_</t>
  </si>
  <si>
    <t>pobres</t>
  </si>
  <si>
    <t>munícipes</t>
  </si>
  <si>
    <t>nossa</t>
  </si>
  <si>
    <t>geográfico</t>
  </si>
  <si>
    <t>aprimorado</t>
  </si>
  <si>
    <t>aportes</t>
  </si>
  <si>
    <t>introdutórios</t>
  </si>
  <si>
    <t>nele</t>
  </si>
  <si>
    <t>fruticultura</t>
  </si>
  <si>
    <t>irrigada</t>
  </si>
  <si>
    <t>chamo</t>
  </si>
  <si>
    <t>vaivém</t>
  </si>
  <si>
    <t>incessante</t>
  </si>
  <si>
    <t>pretendendo</t>
  </si>
  <si>
    <t>ajudar-nos</t>
  </si>
  <si>
    <t>estanque</t>
  </si>
  <si>
    <t>teses</t>
  </si>
  <si>
    <t>deterministas</t>
  </si>
  <si>
    <t>receberam</t>
  </si>
  <si>
    <t>designações</t>
  </si>
  <si>
    <t>geológico</t>
  </si>
  <si>
    <t>precedentes</t>
  </si>
  <si>
    <t>espaço</t>
  </si>
  <si>
    <t>polarizadas</t>
  </si>
  <si>
    <t>__</t>
  </si>
  <si>
    <t>retomam</t>
  </si>
  <si>
    <t>lévy</t>
  </si>
  <si>
    <t>contíguos</t>
  </si>
  <si>
    <t>quiçá</t>
  </si>
  <si>
    <t>territorializar-se</t>
  </si>
  <si>
    <t>fluxos/redes</t>
  </si>
  <si>
    <t>simbólicos</t>
  </si>
  <si>
    <t>permite-nos</t>
  </si>
  <si>
    <t>conhecer</t>
  </si>
  <si>
    <t>deter</t>
  </si>
  <si>
    <t>coloca-nos</t>
  </si>
  <si>
    <t>abord</t>
  </si>
  <si>
    <t>á</t>
  </si>
  <si>
    <t>causalidades</t>
  </si>
  <si>
    <t>recobrem</t>
  </si>
  <si>
    <t>amplas</t>
  </si>
  <si>
    <t>desdobraram-se</t>
  </si>
  <si>
    <t>castells</t>
  </si>
  <si>
    <t>cobertura</t>
  </si>
  <si>
    <t>jornalística</t>
  </si>
  <si>
    <t>atp_x0019_</t>
  </si>
  <si>
    <t>revelando-se</t>
  </si>
  <si>
    <t>potenciais</t>
  </si>
  <si>
    <t>definidores</t>
  </si>
  <si>
    <t>genéricos</t>
  </si>
  <si>
    <t>sigla</t>
  </si>
  <si>
    <t>ant</t>
  </si>
  <si>
    <t>corrêa</t>
  </si>
  <si>
    <t>retoma</t>
  </si>
  <si>
    <t>cujas</t>
  </si>
  <si>
    <t>apreciações</t>
  </si>
  <si>
    <t>produzidos/montados</t>
  </si>
  <si>
    <t>sustentariam</t>
  </si>
  <si>
    <t>heranças</t>
  </si>
  <si>
    <t>poderão</t>
  </si>
  <si>
    <t>friedmann</t>
  </si>
  <si>
    <t>aconselha</t>
  </si>
  <si>
    <t>preciso</t>
  </si>
  <si>
    <t>estudá-la</t>
  </si>
  <si>
    <t>dominá-la</t>
  </si>
  <si>
    <t>técnico-científico-informacional</t>
  </si>
  <si>
    <t>trazem</t>
  </si>
  <si>
    <t>desordem</t>
  </si>
  <si>
    <t>redes8</t>
  </si>
  <si>
    <t>imaterial</t>
  </si>
  <si>
    <t>globalizador</t>
  </si>
  <si>
    <t>automatismo</t>
  </si>
  <si>
    <t>deveriam</t>
  </si>
  <si>
    <t>desassociada</t>
  </si>
  <si>
    <t>cidade-empresa</t>
  </si>
  <si>
    <t>reordenação</t>
  </si>
  <si>
    <t>ppp</t>
  </si>
  <si>
    <t>es-tado</t>
  </si>
  <si>
    <t>potiguar</t>
  </si>
  <si>
    <t>poderá</t>
  </si>
  <si>
    <t>levar-nos</t>
  </si>
  <si>
    <t>domar</t>
  </si>
  <si>
    <t>empobrecendo</t>
  </si>
  <si>
    <t>sertão</t>
  </si>
  <si>
    <t>seridoense</t>
  </si>
  <si>
    <t>assentamentos</t>
  </si>
  <si>
    <t>gerasse</t>
  </si>
  <si>
    <t>rodovias</t>
  </si>
  <si>
    <t>rn-117</t>
  </si>
  <si>
    <t>equipar</t>
  </si>
  <si>
    <t>hospitais</t>
  </si>
  <si>
    <t>tampouco</t>
  </si>
  <si>
    <t>veda</t>
  </si>
  <si>
    <t>gerencia</t>
  </si>
  <si>
    <t>administrativamente</t>
  </si>
  <si>
    <t>tímidos</t>
  </si>
  <si>
    <t>nela</t>
  </si>
  <si>
    <t>inexistem</t>
  </si>
  <si>
    <t>técnicos</t>
  </si>
  <si>
    <t>profissionalizantes</t>
  </si>
  <si>
    <t>estado12</t>
  </si>
  <si>
    <t>atribuídos</t>
  </si>
  <si>
    <t>breve</t>
  </si>
  <si>
    <t>recuo</t>
  </si>
  <si>
    <t>longas</t>
  </si>
  <si>
    <t>desapareciam</t>
  </si>
  <si>
    <t>salicultura</t>
  </si>
  <si>
    <t>norte-rio-grandense</t>
  </si>
  <si>
    <t>acrescida</t>
  </si>
  <si>
    <t>substancialmente</t>
  </si>
  <si>
    <t>desníveis</t>
  </si>
  <si>
    <t>regionais</t>
  </si>
  <si>
    <t>industrialização</t>
  </si>
  <si>
    <t>modernizada</t>
  </si>
  <si>
    <t>populacional</t>
  </si>
  <si>
    <t>desempregada</t>
  </si>
  <si>
    <t>foi-se</t>
  </si>
  <si>
    <t>constituindo</t>
  </si>
  <si>
    <t>destrói</t>
  </si>
  <si>
    <t>levado</t>
  </si>
  <si>
    <t>enorme</t>
  </si>
  <si>
    <t>barateamento</t>
  </si>
  <si>
    <t>salineira</t>
  </si>
  <si>
    <t>francisco</t>
  </si>
  <si>
    <t>multinacionais</t>
  </si>
  <si>
    <t>implantaram</t>
  </si>
  <si>
    <t>34/1815</t>
  </si>
  <si>
    <t>financiamentos</t>
  </si>
  <si>
    <t>bancários</t>
  </si>
  <si>
    <t>fecharam</t>
  </si>
  <si>
    <t>agruparem</t>
  </si>
  <si>
    <t>caçamba</t>
  </si>
  <si>
    <t>veicular</t>
  </si>
  <si>
    <t>moageiras</t>
  </si>
  <si>
    <t>visava</t>
  </si>
  <si>
    <t>assentar</t>
  </si>
  <si>
    <t>mel</t>
  </si>
  <si>
    <t>cortês</t>
  </si>
  <si>
    <t>pereira</t>
  </si>
  <si>
    <t>vilas17</t>
  </si>
  <si>
    <t>desmembradas</t>
  </si>
  <si>
    <t>atualidade</t>
  </si>
  <si>
    <t>ufersa</t>
  </si>
  <si>
    <t>contraditoriamente</t>
  </si>
  <si>
    <t>desempregando</t>
  </si>
  <si>
    <t>milhares</t>
  </si>
  <si>
    <t>bancárias</t>
  </si>
  <si>
    <t>organizadas</t>
  </si>
  <si>
    <t>aparato</t>
  </si>
  <si>
    <t>legal-institucional</t>
  </si>
  <si>
    <t>abrigavam</t>
  </si>
  <si>
    <t>vir</t>
  </si>
  <si>
    <t>desativada</t>
  </si>
  <si>
    <t>darem</t>
  </si>
  <si>
    <t>edificações</t>
  </si>
  <si>
    <t>logísticas</t>
  </si>
  <si>
    <t>velhas</t>
  </si>
  <si>
    <t>cotonicultura</t>
  </si>
  <si>
    <t>abrangeu</t>
  </si>
  <si>
    <t>algodão</t>
  </si>
  <si>
    <t>arbóreo</t>
  </si>
  <si>
    <t>solto</t>
  </si>
  <si>
    <t>vacas</t>
  </si>
  <si>
    <t>passavam</t>
  </si>
  <si>
    <t>agro</t>
  </si>
  <si>
    <t>exportação</t>
  </si>
  <si>
    <t>roçados</t>
  </si>
  <si>
    <t>plantado</t>
  </si>
  <si>
    <t>fernandes</t>
  </si>
  <si>
    <t>algodoeira</t>
  </si>
  <si>
    <t>seridó</t>
  </si>
  <si>
    <t>referidas</t>
  </si>
  <si>
    <t>autoras</t>
  </si>
  <si>
    <t>enfrentaram</t>
  </si>
  <si>
    <t>anderson</t>
  </si>
  <si>
    <t>fernando</t>
  </si>
  <si>
    <t>pedroza</t>
  </si>
  <si>
    <t>geneticista</t>
  </si>
  <si>
    <t>descaroçadores</t>
  </si>
  <si>
    <t>maquinário</t>
  </si>
  <si>
    <t>êxodo</t>
  </si>
  <si>
    <t>rural</t>
  </si>
  <si>
    <t>fechou</t>
  </si>
  <si>
    <t>destacamos</t>
  </si>
  <si>
    <t>sintéticas</t>
  </si>
  <si>
    <t>herbáceo</t>
  </si>
  <si>
    <t>alcançados</t>
  </si>
  <si>
    <t>paulistas</t>
  </si>
  <si>
    <t>mantiveram</t>
  </si>
  <si>
    <t>agropecuários</t>
  </si>
  <si>
    <t>têxteis</t>
  </si>
  <si>
    <t>promovidas</t>
  </si>
  <si>
    <t>atitude</t>
  </si>
  <si>
    <t>reivindicatória</t>
  </si>
  <si>
    <t>confecção</t>
  </si>
  <si>
    <t>bastava</t>
  </si>
  <si>
    <t>produzissem</t>
  </si>
  <si>
    <t>sucateando</t>
  </si>
  <si>
    <t>máquinas</t>
  </si>
  <si>
    <t>procurava</t>
  </si>
  <si>
    <t>incentivar</t>
  </si>
  <si>
    <t>sulfabril</t>
  </si>
  <si>
    <t>nordeste</t>
  </si>
  <si>
    <t>natal</t>
  </si>
  <si>
    <t>texita</t>
  </si>
  <si>
    <t>relatórios</t>
  </si>
  <si>
    <t>expedidos</t>
  </si>
  <si>
    <t>formosa</t>
  </si>
  <si>
    <t>recomendo</t>
  </si>
  <si>
    <t>vencia-se</t>
  </si>
  <si>
    <t>beneficio</t>
  </si>
  <si>
    <t>toneladas/ano</t>
  </si>
  <si>
    <t>1987/88</t>
  </si>
  <si>
    <t>furtado</t>
  </si>
  <si>
    <t>economias</t>
  </si>
  <si>
    <t>subdesenvolvidas</t>
  </si>
  <si>
    <t>interioranas</t>
  </si>
  <si>
    <t>viés</t>
  </si>
  <si>
    <t>subordinação</t>
  </si>
  <si>
    <t>definitiva</t>
  </si>
  <si>
    <t>pacto</t>
  </si>
  <si>
    <t>oligárquico</t>
  </si>
  <si>
    <t>úmidos</t>
  </si>
  <si>
    <t>criatório</t>
  </si>
  <si>
    <t>parágrafos</t>
  </si>
  <si>
    <t>irrigação</t>
  </si>
  <si>
    <t>incidissem</t>
  </si>
  <si>
    <t>investiram</t>
  </si>
  <si>
    <t>antecipadamente</t>
  </si>
  <si>
    <t>vicinais</t>
  </si>
  <si>
    <t>eletrificação</t>
  </si>
  <si>
    <t>73/053</t>
  </si>
  <si>
    <t>açudes</t>
  </si>
  <si>
    <t>itans</t>
  </si>
  <si>
    <t>barragens</t>
  </si>
  <si>
    <t>submersas</t>
  </si>
  <si>
    <t>rodolfo</t>
  </si>
  <si>
    <t>severiano</t>
  </si>
  <si>
    <t>melo</t>
  </si>
  <si>
    <t>supracitados</t>
  </si>
  <si>
    <t>ribeiro</t>
  </si>
  <si>
    <t>desalojada</t>
  </si>
  <si>
    <t>açu</t>
  </si>
  <si>
    <t>instrumentos</t>
  </si>
  <si>
    <t>rudimentares</t>
  </si>
  <si>
    <t>intencionalidade</t>
  </si>
  <si>
    <t>requisitava</t>
  </si>
  <si>
    <t>fios</t>
  </si>
  <si>
    <t>agrícola</t>
  </si>
  <si>
    <t>modernizadora</t>
  </si>
  <si>
    <t>moradias</t>
  </si>
  <si>
    <t>desastrosa</t>
  </si>
  <si>
    <t>escritórios</t>
  </si>
  <si>
    <t>nasceram</t>
  </si>
  <si>
    <t>são</t>
  </si>
  <si>
    <t>famílias</t>
  </si>
  <si>
    <t>potiguares24</t>
  </si>
  <si>
    <t>assentamento</t>
  </si>
  <si>
    <t>deu-se</t>
  </si>
  <si>
    <t>lula</t>
  </si>
  <si>
    <t>agendou</t>
  </si>
  <si>
    <t>desempregadas</t>
  </si>
  <si>
    <t>ingerência</t>
  </si>
  <si>
    <t>mencionada</t>
  </si>
  <si>
    <t>mais-valia</t>
  </si>
  <si>
    <t>feroz</t>
  </si>
  <si>
    <t>existiu</t>
  </si>
  <si>
    <t>demográfico</t>
  </si>
  <si>
    <t>potiguares</t>
  </si>
  <si>
    <t>remonta</t>
  </si>
  <si>
    <t>gomes</t>
  </si>
  <si>
    <t>oliveira</t>
  </si>
  <si>
    <t>redigiu</t>
  </si>
  <si>
    <t>abaliza-mento</t>
  </si>
  <si>
    <t>técnico</t>
  </si>
  <si>
    <t>geólogo</t>
  </si>
  <si>
    <t>fundação</t>
  </si>
  <si>
    <t>gorceix</t>
  </si>
  <si>
    <t>anomalia</t>
  </si>
  <si>
    <t>sísmica</t>
  </si>
  <si>
    <t>confrontantes</t>
  </si>
  <si>
    <t>compõem</t>
  </si>
  <si>
    <t>territorialmente</t>
  </si>
  <si>
    <t>completou</t>
  </si>
  <si>
    <t>instalações</t>
  </si>
  <si>
    <t>stn</t>
  </si>
  <si>
    <t>orçamentos</t>
  </si>
  <si>
    <t>recebedores</t>
  </si>
  <si>
    <t>seguem</t>
  </si>
  <si>
    <t>espacializam</t>
  </si>
  <si>
    <t>andam</t>
  </si>
  <si>
    <t>atrás</t>
  </si>
  <si>
    <t>cum-29</t>
  </si>
  <si>
    <t>nome</t>
  </si>
  <si>
    <t>riqueza</t>
  </si>
  <si>
    <t>reproduzível</t>
  </si>
  <si>
    <t>consciência</t>
  </si>
  <si>
    <t>acertada</t>
  </si>
  <si>
    <t>rolim</t>
  </si>
  <si>
    <t>centros</t>
  </si>
  <si>
    <t>vocacionais</t>
  </si>
  <si>
    <t>nepgn</t>
  </si>
  <si>
    <t>multidisciplinares</t>
  </si>
  <si>
    <t>tam-bém</t>
  </si>
  <si>
    <t>trabalham</t>
  </si>
  <si>
    <t>criam</t>
  </si>
  <si>
    <t>dilemas</t>
  </si>
  <si>
    <t>percebê-la</t>
  </si>
  <si>
    <t>ctta</t>
  </si>
  <si>
    <t>barbosa</t>
  </si>
  <si>
    <t>explica</t>
  </si>
  <si>
    <t>urbanidades</t>
  </si>
  <si>
    <t>trataremos</t>
  </si>
  <si>
    <t>migrações</t>
  </si>
  <si>
    <t>diminuíram</t>
  </si>
  <si>
    <t>arquitetam</t>
  </si>
  <si>
    <t>hierarquias</t>
  </si>
  <si>
    <t>diferenciada</t>
  </si>
  <si>
    <t>alianças</t>
  </si>
  <si>
    <t>estratégicas</t>
  </si>
  <si>
    <t>dimensionar</t>
  </si>
  <si>
    <t>rodrigues</t>
  </si>
  <si>
    <t>originou-se</t>
  </si>
  <si>
    <t>joaquim</t>
  </si>
  <si>
    <t>invernava</t>
  </si>
  <si>
    <t>vendia</t>
  </si>
  <si>
    <t>cera</t>
  </si>
  <si>
    <t>nestor</t>
  </si>
  <si>
    <t>diogo</t>
  </si>
  <si>
    <t>lopes</t>
  </si>
  <si>
    <t>figuram</t>
  </si>
  <si>
    <t>povoado</t>
  </si>
  <si>
    <t>estreito</t>
  </si>
  <si>
    <t>várzea</t>
  </si>
  <si>
    <t>cercada</t>
  </si>
  <si>
    <t>mesorregião</t>
  </si>
  <si>
    <t>oeste</t>
  </si>
  <si>
    <t>aristotelina</t>
  </si>
  <si>
    <t>jurema</t>
  </si>
  <si>
    <t>preta</t>
  </si>
  <si>
    <t>suportam</t>
  </si>
  <si>
    <t>observando</t>
  </si>
  <si>
    <t>ondulações</t>
  </si>
  <si>
    <t>piranhas</t>
  </si>
  <si>
    <t>censitário</t>
  </si>
  <si>
    <t>anuários</t>
  </si>
  <si>
    <t>cerâmica</t>
  </si>
  <si>
    <t>estrutural31</t>
  </si>
  <si>
    <t>cubadas</t>
  </si>
  <si>
    <t>abelardo</t>
  </si>
  <si>
    <t>habitacionais</t>
  </si>
  <si>
    <t>cooperativa</t>
  </si>
  <si>
    <t>habitacional</t>
  </si>
  <si>
    <t>sócios</t>
  </si>
  <si>
    <t>proprietários</t>
  </si>
  <si>
    <t>cef</t>
  </si>
  <si>
    <t>assumiu</t>
  </si>
  <si>
    <t>esclarece</t>
  </si>
  <si>
    <t>encerra</t>
  </si>
  <si>
    <t>extrusadas</t>
  </si>
  <si>
    <t>maria</t>
  </si>
  <si>
    <t>amorim</t>
  </si>
  <si>
    <t>hídrico</t>
  </si>
  <si>
    <t>governamental</t>
  </si>
  <si>
    <t>lotes</t>
  </si>
  <si>
    <t>totalidade</t>
  </si>
  <si>
    <t>executada38</t>
  </si>
  <si>
    <t>fruta</t>
  </si>
  <si>
    <t>hibrida</t>
  </si>
  <si>
    <t>estando</t>
  </si>
  <si>
    <t>inconcluso</t>
  </si>
  <si>
    <t>terceiros</t>
  </si>
  <si>
    <t>fico</t>
  </si>
  <si>
    <t>quer</t>
  </si>
  <si>
    <t>botar</t>
  </si>
  <si>
    <t>pras</t>
  </si>
  <si>
    <t>firmas</t>
  </si>
  <si>
    <t>custosas</t>
  </si>
  <si>
    <t>escavação</t>
  </si>
  <si>
    <t>comemorativa</t>
  </si>
  <si>
    <t>depoimentos</t>
  </si>
  <si>
    <t>narrando</t>
  </si>
  <si>
    <t>andava</t>
  </si>
  <si>
    <t>povo</t>
  </si>
  <si>
    <t>sabia</t>
  </si>
  <si>
    <t>canteiro</t>
  </si>
  <si>
    <t>vinha</t>
  </si>
  <si>
    <t>paisagens</t>
  </si>
  <si>
    <t>definidor</t>
  </si>
  <si>
    <t>comercializar</t>
  </si>
  <si>
    <t>refeições</t>
  </si>
  <si>
    <t>fazendas</t>
  </si>
  <si>
    <t>irrigadas</t>
  </si>
  <si>
    <t>divide</t>
  </si>
  <si>
    <t>temporário</t>
  </si>
  <si>
    <t>viciado</t>
  </si>
  <si>
    <t>termoelétrica</t>
  </si>
  <si>
    <t>guaraniana</t>
  </si>
  <si>
    <t>sócio</t>
  </si>
  <si>
    <t>espanhol</t>
  </si>
  <si>
    <t>sócia</t>
  </si>
  <si>
    <t>majoritária</t>
  </si>
  <si>
    <t>neoenergia</t>
  </si>
  <si>
    <t>coelba</t>
  </si>
  <si>
    <t>vapor-d_x0019_</t>
  </si>
  <si>
    <t>petróleos</t>
  </si>
  <si>
    <t>extrapesados</t>
  </si>
  <si>
    <t>injetar</t>
  </si>
  <si>
    <t>11ª</t>
  </si>
  <si>
    <t>rodada</t>
  </si>
  <si>
    <t>distribuidoras</t>
  </si>
  <si>
    <t>extraoficiais</t>
  </si>
  <si>
    <t>dão</t>
  </si>
  <si>
    <t>termoaçu</t>
  </si>
  <si>
    <t>consumiria</t>
  </si>
  <si>
    <t>dinoá</t>
  </si>
  <si>
    <t>incorrer</t>
  </si>
  <si>
    <t>requeria</t>
  </si>
  <si>
    <t>qualificação</t>
  </si>
  <si>
    <t>aprender</t>
  </si>
  <si>
    <t>ministrou</t>
  </si>
  <si>
    <t>cursos</t>
  </si>
  <si>
    <t>instrutores</t>
  </si>
  <si>
    <t>vinham</t>
  </si>
  <si>
    <t>caldeiraria</t>
  </si>
  <si>
    <t>criado</t>
  </si>
  <si>
    <t>orginalmente</t>
  </si>
  <si>
    <t>pousada</t>
  </si>
  <si>
    <t>contratada</t>
  </si>
  <si>
    <t>ampliaram</t>
  </si>
  <si>
    <t>pousadas</t>
  </si>
  <si>
    <t>incremento</t>
  </si>
  <si>
    <t>tecnológico-informacional</t>
  </si>
  <si>
    <t>semiautônoma</t>
  </si>
  <si>
    <t>eletricista</t>
  </si>
  <si>
    <t>especializado</t>
  </si>
  <si>
    <t>pro-blemas</t>
  </si>
  <si>
    <t>crônicos</t>
  </si>
  <si>
    <t>atípica</t>
  </si>
  <si>
    <t>registro</t>
  </si>
  <si>
    <t>nominando</t>
  </si>
  <si>
    <t>coelho</t>
  </si>
  <si>
    <t>mor</t>
  </si>
  <si>
    <t>guamareenses</t>
  </si>
  <si>
    <t>ocidentais</t>
  </si>
  <si>
    <t>salina</t>
  </si>
  <si>
    <t>carwaratama</t>
  </si>
  <si>
    <t>pernambuco</t>
  </si>
  <si>
    <t>ambicionam</t>
  </si>
  <si>
    <t>tomar</t>
  </si>
  <si>
    <t>dali</t>
  </si>
  <si>
    <t>exploraram</t>
  </si>
  <si>
    <t>cawaratama</t>
  </si>
  <si>
    <t>transpondo-se</t>
  </si>
  <si>
    <t>duna</t>
  </si>
  <si>
    <t>chegava-se</t>
  </si>
  <si>
    <t>ficavam</t>
  </si>
  <si>
    <t>xavier</t>
  </si>
  <si>
    <t>guamaré</t>
  </si>
  <si>
    <t>pertenceu</t>
  </si>
  <si>
    <t>assembleia</t>
  </si>
  <si>
    <t>legislativa</t>
  </si>
  <si>
    <t>senhora</t>
  </si>
  <si>
    <t>entram</t>
  </si>
  <si>
    <t>barcos</t>
  </si>
  <si>
    <t>passadio</t>
  </si>
  <si>
    <t>negava</t>
  </si>
  <si>
    <t>prioridade</t>
  </si>
  <si>
    <t>povoar</t>
  </si>
  <si>
    <t>distrito</t>
  </si>
  <si>
    <t>policial</t>
  </si>
  <si>
    <t>nomeou</t>
  </si>
  <si>
    <t>artesanais</t>
  </si>
  <si>
    <t>centenárias</t>
  </si>
  <si>
    <t>traziam</t>
  </si>
  <si>
    <t>vieram</t>
  </si>
  <si>
    <t>levaram</t>
  </si>
  <si>
    <t>moças</t>
  </si>
  <si>
    <t>assueiro</t>
  </si>
  <si>
    <t>camurupim</t>
  </si>
  <si>
    <t>larsal</t>
  </si>
  <si>
    <t>nildo</t>
  </si>
  <si>
    <t>querumbino</t>
  </si>
  <si>
    <t>soledade</t>
  </si>
  <si>
    <t>dnpm</t>
  </si>
  <si>
    <t>constam</t>
  </si>
  <si>
    <t>viveiros</t>
  </si>
  <si>
    <t>inativas</t>
  </si>
  <si>
    <t>tornaram-se</t>
  </si>
  <si>
    <t>aratuá</t>
  </si>
  <si>
    <t>cana</t>
  </si>
  <si>
    <t>peixe</t>
  </si>
  <si>
    <t>exportado</t>
  </si>
  <si>
    <t>caísse</t>
  </si>
  <si>
    <t>ora</t>
  </si>
  <si>
    <t>arrendaram</t>
  </si>
  <si>
    <t>ecológico</t>
  </si>
  <si>
    <t>zee/rn</t>
  </si>
  <si>
    <t>dirigido</t>
  </si>
  <si>
    <t>faremos</t>
  </si>
  <si>
    <t>menção</t>
  </si>
  <si>
    <t>xaréu</t>
  </si>
  <si>
    <t>carcinicultores</t>
  </si>
  <si>
    <t>estabelecidos</t>
  </si>
  <si>
    <t>proibindo</t>
  </si>
  <si>
    <t>margeando</t>
  </si>
  <si>
    <t>anuário</t>
  </si>
  <si>
    <t>residem53</t>
  </si>
  <si>
    <t>embarcações</t>
  </si>
  <si>
    <t>veleiras</t>
  </si>
  <si>
    <t>transferidas</t>
  </si>
  <si>
    <t>informalmente</t>
  </si>
  <si>
    <t>funcionava</t>
  </si>
  <si>
    <t>pcap</t>
  </si>
  <si>
    <t>metodologias</t>
  </si>
  <si>
    <t>participativas</t>
  </si>
  <si>
    <t>sede</t>
  </si>
  <si>
    <t>associativa</t>
  </si>
  <si>
    <t>fizeram</t>
  </si>
  <si>
    <t>presentes55</t>
  </si>
  <si>
    <t>modesto</t>
  </si>
  <si>
    <t>jomar</t>
  </si>
  <si>
    <t>freire</t>
  </si>
  <si>
    <t>soares-representante</t>
  </si>
  <si>
    <t>foto</t>
  </si>
  <si>
    <t>entrevistados</t>
  </si>
  <si>
    <t>declararam</t>
  </si>
  <si>
    <t>concretamente</t>
  </si>
  <si>
    <t>ligada</t>
  </si>
  <si>
    <t>rústica</t>
  </si>
  <si>
    <t>reforço</t>
  </si>
  <si>
    <t>conteúdos</t>
  </si>
  <si>
    <t>auricélio</t>
  </si>
  <si>
    <t>candidaturas</t>
  </si>
  <si>
    <t>acabou</t>
  </si>
  <si>
    <t>renunciando</t>
  </si>
  <si>
    <t>provisão</t>
  </si>
  <si>
    <t>orçamentária</t>
  </si>
  <si>
    <t>irregularidade</t>
  </si>
  <si>
    <t>afastado</t>
  </si>
  <si>
    <t>substitui</t>
  </si>
  <si>
    <t>patrocina</t>
  </si>
  <si>
    <t>carnavais</t>
  </si>
  <si>
    <t>expressa</t>
  </si>
  <si>
    <t>carnaval</t>
  </si>
  <si>
    <t>artistas/grupos</t>
  </si>
  <si>
    <t>calamidade</t>
  </si>
  <si>
    <t>empreendimentos</t>
  </si>
  <si>
    <t>gordas</t>
  </si>
  <si>
    <t>rendas</t>
  </si>
  <si>
    <t>ver</t>
  </si>
  <si>
    <t>bresser</t>
  </si>
  <si>
    <t>parque</t>
  </si>
  <si>
    <t>eólico</t>
  </si>
  <si>
    <t>mangue</t>
  </si>
  <si>
    <t>seco59</t>
  </si>
  <si>
    <t>totalizados</t>
  </si>
  <si>
    <t>1983-2010</t>
  </si>
  <si>
    <t>emissários</t>
  </si>
  <si>
    <t>submarinos</t>
  </si>
  <si>
    <t>trifásico</t>
  </si>
  <si>
    <t>descarte</t>
  </si>
  <si>
    <t>agravando-se</t>
  </si>
  <si>
    <t>por-que</t>
  </si>
  <si>
    <t>precisam</t>
  </si>
  <si>
    <t>atravessar60</t>
  </si>
  <si>
    <t>virtual</t>
  </si>
  <si>
    <t>ale</t>
  </si>
  <si>
    <t>alesate</t>
  </si>
  <si>
    <t>recebimento</t>
  </si>
  <si>
    <t>atrase</t>
  </si>
  <si>
    <t>aborrecidos</t>
  </si>
  <si>
    <t>principios</t>
  </si>
  <si>
    <t>básicos</t>
  </si>
  <si>
    <t>inclua-se</t>
  </si>
  <si>
    <t>saneamento</t>
  </si>
  <si>
    <t>nordestino</t>
  </si>
  <si>
    <t>dá</t>
  </si>
  <si>
    <t>noticia</t>
  </si>
  <si>
    <t>canavieira</t>
  </si>
  <si>
    <t>destino</t>
  </si>
  <si>
    <t>depreciada</t>
  </si>
  <si>
    <t>penosos</t>
  </si>
  <si>
    <t>deslocamentos</t>
  </si>
  <si>
    <t>rústicos</t>
  </si>
  <si>
    <t>régio</t>
  </si>
  <si>
    <t>oficinas</t>
  </si>
  <si>
    <t>encarecendo-o</t>
  </si>
  <si>
    <t>tenaz</t>
  </si>
  <si>
    <t>dista</t>
  </si>
  <si>
    <t>dezesseis</t>
  </si>
  <si>
    <t>léguas</t>
  </si>
  <si>
    <t>desobrigadas</t>
  </si>
  <si>
    <t>vindas</t>
  </si>
  <si>
    <t>partiam</t>
  </si>
  <si>
    <t>originalmente</t>
  </si>
  <si>
    <t>piranhas-açu</t>
  </si>
  <si>
    <t>trecho</t>
  </si>
  <si>
    <t>navegável</t>
  </si>
  <si>
    <t>mercadorias</t>
  </si>
  <si>
    <t>sumacas</t>
  </si>
  <si>
    <t>partindo</t>
  </si>
  <si>
    <t>capitão-mor</t>
  </si>
  <si>
    <t>tropas</t>
  </si>
  <si>
    <t>encarregavam-se</t>
  </si>
  <si>
    <t>fornecerem</t>
  </si>
  <si>
    <t>gado</t>
  </si>
  <si>
    <t>histórica</t>
  </si>
  <si>
    <t>barão</t>
  </si>
  <si>
    <t>causas</t>
  </si>
  <si>
    <t>nordestinas</t>
  </si>
  <si>
    <t>golpe</t>
  </si>
  <si>
    <t>desferido</t>
  </si>
  <si>
    <t>tomás</t>
  </si>
  <si>
    <t>carne</t>
  </si>
  <si>
    <t>livro</t>
  </si>
  <si>
    <t>sobrados</t>
  </si>
  <si>
    <t>relata</t>
  </si>
  <si>
    <t>ditas</t>
  </si>
  <si>
    <t>faltava</t>
  </si>
  <si>
    <t>portugal</t>
  </si>
  <si>
    <t>proibiu</t>
  </si>
  <si>
    <t>rei</t>
  </si>
  <si>
    <t>assinalava</t>
  </si>
  <si>
    <t>castigados</t>
  </si>
  <si>
    <t>permitissem</t>
  </si>
  <si>
    <t>viabilizar</t>
  </si>
  <si>
    <t>dele</t>
  </si>
  <si>
    <t>mercadoria</t>
  </si>
  <si>
    <t>promotora</t>
  </si>
  <si>
    <t>viajante</t>
  </si>
  <si>
    <t>percorreu</t>
  </si>
  <si>
    <t>excelência</t>
  </si>
  <si>
    <t>pastoril</t>
  </si>
  <si>
    <t>lavoura</t>
  </si>
  <si>
    <t>inglesas</t>
  </si>
  <si>
    <t>sertanejo</t>
  </si>
  <si>
    <t>procedentes</t>
  </si>
  <si>
    <t>entraram</t>
  </si>
  <si>
    <t>achava</t>
  </si>
  <si>
    <t>instalada</t>
  </si>
  <si>
    <t>datado</t>
  </si>
  <si>
    <t>privilégio</t>
  </si>
  <si>
    <t>exclusivo</t>
  </si>
  <si>
    <t>cômodos</t>
  </si>
  <si>
    <t>suficientes</t>
  </si>
  <si>
    <t>camarins</t>
  </si>
  <si>
    <t>separados</t>
  </si>
  <si>
    <t>marcou</t>
  </si>
  <si>
    <t>conseguira</t>
  </si>
  <si>
    <t>podido</t>
  </si>
  <si>
    <t>agro-pastoril</t>
  </si>
  <si>
    <t>capitais</t>
  </si>
  <si>
    <t>político-administrativos</t>
  </si>
  <si>
    <t>agroexportação</t>
  </si>
  <si>
    <t>favoreceu</t>
  </si>
  <si>
    <t>íam</t>
  </si>
  <si>
    <t>daquele</t>
  </si>
  <si>
    <t>desenvolveram-se</t>
  </si>
  <si>
    <t>portuários</t>
  </si>
  <si>
    <t>ferroviário</t>
  </si>
  <si>
    <t>redirecionou</t>
  </si>
  <si>
    <t>sertões</t>
  </si>
  <si>
    <t>esperava</t>
  </si>
  <si>
    <t>honroso</t>
  </si>
  <si>
    <t>título</t>
  </si>
  <si>
    <t>sucedâneas</t>
  </si>
  <si>
    <t>infantil</t>
  </si>
  <si>
    <t>afirmativa</t>
  </si>
  <si>
    <t>utilizamos</t>
  </si>
  <si>
    <t>açu/mossoró</t>
  </si>
  <si>
    <t>395/1997</t>
  </si>
  <si>
    <t>noroeste</t>
  </si>
  <si>
    <t>infraestrutura</t>
  </si>
  <si>
    <t>requisitada</t>
  </si>
  <si>
    <t>resolver</t>
  </si>
  <si>
    <t>provisoriamente</t>
  </si>
  <si>
    <t>avançasse</t>
  </si>
  <si>
    <t>bairro</t>
  </si>
  <si>
    <t>abolição</t>
  </si>
  <si>
    <t>44/80</t>
  </si>
  <si>
    <t>limítrofe</t>
  </si>
  <si>
    <t>planalto</t>
  </si>
  <si>
    <t>incrementos</t>
  </si>
  <si>
    <t>subcentros</t>
  </si>
  <si>
    <t>complexificam-se</t>
  </si>
  <si>
    <t>concentramos</t>
  </si>
  <si>
    <t>frutuoso</t>
  </si>
  <si>
    <t>contabilizados</t>
  </si>
  <si>
    <t>comércios</t>
  </si>
  <si>
    <t>circunvizinhas</t>
  </si>
  <si>
    <t>comandados</t>
  </si>
  <si>
    <t>girou</t>
  </si>
  <si>
    <t>baraúnas</t>
  </si>
  <si>
    <t>hotéis</t>
  </si>
  <si>
    <t>demandas</t>
  </si>
  <si>
    <t>infraestruturais</t>
  </si>
  <si>
    <t>debate</t>
  </si>
  <si>
    <t>politico</t>
  </si>
  <si>
    <t>tecnológico</t>
  </si>
  <si>
    <t>adiou</t>
  </si>
  <si>
    <t>afirmarmos</t>
  </si>
  <si>
    <t>ralo</t>
  </si>
  <si>
    <t>veloz</t>
  </si>
  <si>
    <t>alcança-la</t>
  </si>
  <si>
    <t>retomo</t>
  </si>
  <si>
    <t>infelizmente</t>
  </si>
  <si>
    <t>interativos</t>
  </si>
  <si>
    <t>privilegiados</t>
  </si>
  <si>
    <t>raras</t>
  </si>
  <si>
    <t>gasodutos</t>
  </si>
  <si>
    <t>margeiam</t>
  </si>
  <si>
    <t>subsidiado</t>
  </si>
  <si>
    <t>varzeano74</t>
  </si>
  <si>
    <t>iriam</t>
  </si>
  <si>
    <t>secularmente</t>
  </si>
  <si>
    <t>dependente</t>
  </si>
  <si>
    <t>nominou</t>
  </si>
  <si>
    <t>varzeano</t>
  </si>
  <si>
    <t>municipal</t>
  </si>
  <si>
    <t>dotar</t>
  </si>
  <si>
    <t>filhos</t>
  </si>
  <si>
    <t>precioso</t>
  </si>
  <si>
    <t>depositados</t>
  </si>
  <si>
    <t>regiamente</t>
  </si>
  <si>
    <t>cidadãos</t>
  </si>
  <si>
    <t>guamareensens</t>
  </si>
  <si>
    <t>serrinha</t>
  </si>
  <si>
    <t>frutícola</t>
  </si>
  <si>
    <t>criança</t>
  </si>
  <si>
    <t>firmou</t>
  </si>
  <si>
    <t>convênio</t>
  </si>
  <si>
    <t>percursos</t>
  </si>
  <si>
    <t>entrevistamos</t>
  </si>
  <si>
    <t>estudantes</t>
  </si>
  <si>
    <t>aluno</t>
  </si>
  <si>
    <t>residente</t>
  </si>
  <si>
    <t>transportarem</t>
  </si>
  <si>
    <t>placas</t>
  </si>
  <si>
    <t>discursos</t>
  </si>
  <si>
    <t>insistem</t>
  </si>
  <si>
    <t>confortável</t>
  </si>
  <si>
    <t>correia</t>
  </si>
  <si>
    <t>recentemente</t>
  </si>
  <si>
    <t>zaidan</t>
  </si>
  <si>
    <t>pobreza</t>
  </si>
  <si>
    <t>microrreatores</t>
  </si>
  <si>
    <t>estruturados</t>
  </si>
  <si>
    <t>microssistemas</t>
  </si>
  <si>
    <t>matrizes</t>
  </si>
  <si>
    <t>microestruturadas</t>
  </si>
  <si>
    <t>tendo-se</t>
  </si>
  <si>
    <t>admitido</t>
  </si>
  <si>
    <t>consolidaram-se</t>
  </si>
  <si>
    <t>dal</t>
  </si>
  <si>
    <t>grandezas</t>
  </si>
  <si>
    <t>quantificadas</t>
  </si>
  <si>
    <t>evaluation</t>
  </si>
  <si>
    <t>reforming</t>
  </si>
  <si>
    <t>catalysts</t>
  </si>
  <si>
    <t>3d</t>
  </si>
  <si>
    <t>biochemical</t>
  </si>
  <si>
    <t>processing</t>
  </si>
  <si>
    <t>applied</t>
  </si>
  <si>
    <t>catalysis</t>
  </si>
  <si>
    <t>pdo/zro2</t>
  </si>
  <si>
    <t>catalyst</t>
  </si>
  <si>
    <t>annular</t>
  </si>
  <si>
    <t>pt/al2o3</t>
  </si>
  <si>
    <t>microchannels</t>
  </si>
  <si>
    <t>cell</t>
  </si>
  <si>
    <t>lysate</t>
  </si>
  <si>
    <t>journal</t>
  </si>
  <si>
    <t>microreaction</t>
  </si>
  <si>
    <t>tri-reforming</t>
  </si>
  <si>
    <t>fabrication</t>
  </si>
  <si>
    <t>miniaturization</t>
  </si>
  <si>
    <t>rh-ni/ceo2-al2o3</t>
  </si>
  <si>
    <t>pdms</t>
  </si>
  <si>
    <t>proton</t>
  </si>
  <si>
    <t>aqueous</t>
  </si>
  <si>
    <t>xx</t>
  </si>
  <si>
    <t>stochastic</t>
  </si>
  <si>
    <t>ni/ceo2-al2o3</t>
  </si>
  <si>
    <t>b-environmental</t>
  </si>
  <si>
    <t>optado</t>
  </si>
  <si>
    <t>costuma-se</t>
  </si>
  <si>
    <t>submeter</t>
  </si>
  <si>
    <t>alvitre</t>
  </si>
  <si>
    <t>ni2+</t>
  </si>
  <si>
    <t>ácido-básico</t>
  </si>
  <si>
    <t>zircônia</t>
  </si>
  <si>
    <t>nio/al2o3</t>
  </si>
  <si>
    <t>reduzíveis</t>
  </si>
  <si>
    <t>zro2</t>
  </si>
  <si>
    <t>melhoram</t>
  </si>
  <si>
    <t>quimissorção</t>
  </si>
  <si>
    <t>dissociativa</t>
  </si>
  <si>
    <t>cezro2</t>
  </si>
  <si>
    <t>favoreceram</t>
  </si>
  <si>
    <t>ceo2</t>
  </si>
  <si>
    <t>dispersado</t>
  </si>
  <si>
    <t>envenamento</t>
  </si>
  <si>
    <t>costuma</t>
  </si>
  <si>
    <t>obstruir</t>
  </si>
  <si>
    <t>*16</t>
  </si>
  <si>
    <t>wang</t>
  </si>
  <si>
    <t>alcalino-terrosos</t>
  </si>
  <si>
    <t>resultaram</t>
  </si>
  <si>
    <t>*17</t>
  </si>
  <si>
    <t>unidimensionalmente</t>
  </si>
  <si>
    <t>superfície/volume</t>
  </si>
  <si>
    <t>conduzem</t>
  </si>
  <si>
    <t>dehidrogenação</t>
  </si>
  <si>
    <t>microrreação</t>
  </si>
  <si>
    <t>situa-se</t>
  </si>
  <si>
    <t>conceitualmente</t>
  </si>
  <si>
    <t>escoamentos</t>
  </si>
  <si>
    <t>laminares</t>
  </si>
  <si>
    <t>microtrocadores</t>
  </si>
  <si>
    <t>microsseparadores</t>
  </si>
  <si>
    <t>atalisadores</t>
  </si>
  <si>
    <t>indicados</t>
  </si>
  <si>
    <t>ular</t>
  </si>
  <si>
    <t>crorreator</t>
  </si>
  <si>
    <t>atalíticos</t>
  </si>
  <si>
    <t>microestrutura</t>
  </si>
  <si>
    <t>ados</t>
  </si>
  <si>
    <t>nceito</t>
  </si>
  <si>
    <t>ais</t>
  </si>
  <si>
    <t>disposto</t>
  </si>
  <si>
    <t>ma</t>
  </si>
  <si>
    <t>autotérm</t>
  </si>
  <si>
    <t>rocarboneto</t>
  </si>
  <si>
    <t>cavidades</t>
  </si>
  <si>
    <t>zeolíticas</t>
  </si>
  <si>
    <t>litografia</t>
  </si>
  <si>
    <t>gravação</t>
  </si>
  <si>
    <t>fotossensíveis</t>
  </si>
  <si>
    <t>isotrópica</t>
  </si>
  <si>
    <t>tratam</t>
  </si>
  <si>
    <t>perfície</t>
  </si>
  <si>
    <t>mi</t>
  </si>
  <si>
    <t>ogênio</t>
  </si>
  <si>
    <t>microcan</t>
  </si>
  <si>
    <t>mev</t>
  </si>
  <si>
    <t>almeida</t>
  </si>
  <si>
    <t>riadas</t>
  </si>
  <si>
    <t>cat</t>
  </si>
  <si>
    <t>talisadores</t>
  </si>
  <si>
    <t>av</t>
  </si>
  <si>
    <t>ertos</t>
  </si>
  <si>
    <t>veitando-se</t>
  </si>
  <si>
    <t>es</t>
  </si>
  <si>
    <t>recentem</t>
  </si>
  <si>
    <t>recobertos</t>
  </si>
  <si>
    <t>igura</t>
  </si>
  <si>
    <t>liberações</t>
  </si>
  <si>
    <t>mufla</t>
  </si>
  <si>
    <t>acoplada</t>
  </si>
  <si>
    <t>316l</t>
  </si>
  <si>
    <t>rotâmetros</t>
  </si>
  <si>
    <t>aesar</t>
  </si>
  <si>
    <t>minação</t>
  </si>
  <si>
    <t>dest</t>
  </si>
  <si>
    <t>450ºc</t>
  </si>
  <si>
    <t>começa</t>
  </si>
  <si>
    <t>770ºc</t>
  </si>
  <si>
    <t>reduz-se</t>
  </si>
  <si>
    <t>isadores</t>
  </si>
  <si>
    <t>enroladas</t>
  </si>
  <si>
    <t>conjuntamente</t>
  </si>
  <si>
    <t>duração</t>
  </si>
  <si>
    <t>22h</t>
  </si>
  <si>
    <t>depositar</t>
  </si>
  <si>
    <t>mergulhado</t>
  </si>
  <si>
    <t>pré-catalisadores</t>
  </si>
  <si>
    <t>nio/gð-al2o3</t>
  </si>
  <si>
    <t>difrações</t>
  </si>
  <si>
    <t>pré-tratado</t>
  </si>
  <si>
    <t>termicamente</t>
  </si>
  <si>
    <t>perderam</t>
  </si>
  <si>
    <t>coincidentes</t>
  </si>
  <si>
    <t>espinélios</t>
  </si>
  <si>
    <t>citados</t>
  </si>
  <si>
    <t>costumando</t>
  </si>
  <si>
    <t>ir25</t>
  </si>
  <si>
    <t>relativos</t>
  </si>
  <si>
    <t>abundância</t>
  </si>
  <si>
    <t>crustal</t>
  </si>
  <si>
    <t>pastilhas</t>
  </si>
  <si>
    <t>prensadas</t>
  </si>
  <si>
    <t>dopado</t>
  </si>
  <si>
    <t>ceo2-gð-al2o3</t>
  </si>
  <si>
    <t>provocariam</t>
  </si>
  <si>
    <t>carregam-se</t>
  </si>
  <si>
    <t>formulados</t>
  </si>
  <si>
    <t>malvern</t>
  </si>
  <si>
    <t>suspensões</t>
  </si>
  <si>
    <t>pré-catalíticas</t>
  </si>
  <si>
    <t>testing</t>
  </si>
  <si>
    <t>bayer</t>
  </si>
  <si>
    <t>microchennel</t>
  </si>
  <si>
    <t>development</t>
  </si>
  <si>
    <t>ceria</t>
  </si>
  <si>
    <t>reviews-science</t>
  </si>
  <si>
    <t>high-throughput</t>
  </si>
  <si>
    <t>rhodium</t>
  </si>
  <si>
    <t>v2o5/al2o3</t>
  </si>
  <si>
    <t>korean</t>
  </si>
  <si>
    <t>conversion</t>
  </si>
  <si>
    <t>oxy-methane</t>
  </si>
  <si>
    <t>zirconia-haffnia</t>
  </si>
  <si>
    <t>ceramic</t>
  </si>
  <si>
    <t>uniformity</t>
  </si>
  <si>
    <t>aluminum</t>
  </si>
  <si>
    <t>bauxite</t>
  </si>
  <si>
    <t>behaviors</t>
  </si>
  <si>
    <t>ceo2-al2o3-supported</t>
  </si>
  <si>
    <t>pt</t>
  </si>
  <si>
    <t>support</t>
  </si>
  <si>
    <t>modification</t>
  </si>
  <si>
    <t>promoters</t>
  </si>
  <si>
    <t>ni/cezro2</t>
  </si>
  <si>
    <t>ni/cao/gamma-al2o3</t>
  </si>
  <si>
    <t>aplicaciones</t>
  </si>
  <si>
    <t>pd/ceo2/al2o3</t>
  </si>
  <si>
    <t>ce-co-ni/al2o3</t>
  </si>
  <si>
    <t>temperatures</t>
  </si>
  <si>
    <t>prepared</t>
  </si>
  <si>
    <t>coatings</t>
  </si>
  <si>
    <t>ni/ca0</t>
  </si>
  <si>
    <t>continuous-flow</t>
  </si>
  <si>
    <t>organometallic</t>
  </si>
  <si>
    <t>on-site</t>
  </si>
  <si>
    <t>co2-h2o</t>
  </si>
  <si>
    <t>wall-coated</t>
  </si>
  <si>
    <t>ni/ce-zro2</t>
  </si>
  <si>
    <t>methanol</t>
  </si>
  <si>
    <t>in-bed</t>
  </si>
  <si>
    <t>use</t>
  </si>
  <si>
    <t>cu/ceo2/gamma-al2o3</t>
  </si>
  <si>
    <t>ni/zro2-ceo2</t>
  </si>
  <si>
    <t>hexadecane</t>
  </si>
  <si>
    <t>ce/la-doped</t>
  </si>
  <si>
    <t>methane</t>
  </si>
  <si>
    <t>formation</t>
  </si>
  <si>
    <t>routes</t>
  </si>
  <si>
    <t>plant</t>
  </si>
  <si>
    <t>activity</t>
  </si>
  <si>
    <t>nickel/alumina</t>
  </si>
  <si>
    <t>ni/ce-zro2/theta-al2o3</t>
  </si>
  <si>
    <t>ni/la2o3</t>
  </si>
  <si>
    <t>lng</t>
  </si>
  <si>
    <t>grafting</t>
  </si>
  <si>
    <t>carbon-supported</t>
  </si>
  <si>
    <t>oxidizing</t>
  </si>
  <si>
    <t>latin</t>
  </si>
  <si>
    <t>oxidizing-agent</t>
  </si>
  <si>
    <t>produce</t>
  </si>
  <si>
    <t>metal-supported</t>
  </si>
  <si>
    <t>promotion</t>
  </si>
  <si>
    <t>ni/sio2</t>
  </si>
  <si>
    <t>auto-thermal</t>
  </si>
  <si>
    <t>ni/-gamma-al2o3</t>
  </si>
  <si>
    <t>ni-mo/gamma-al2o3</t>
  </si>
  <si>
    <t>analyses</t>
  </si>
  <si>
    <t>ni_x0019_</t>
  </si>
  <si>
    <t>lðk_x0019_</t>
  </si>
  <si>
    <t>k1</t>
  </si>
  <si>
    <t>não-dissociativa</t>
  </si>
  <si>
    <t>4chk</t>
  </si>
  <si>
    <t>2ª</t>
  </si>
  <si>
    <t>concentraç</t>
  </si>
  <si>
    <t>monólito</t>
  </si>
  <si>
    <t>balanços</t>
  </si>
  <si>
    <t>mássicos</t>
  </si>
  <si>
    <t>ghsvs</t>
  </si>
  <si>
    <t>operadas</t>
  </si>
  <si>
    <t>comportaram</t>
  </si>
  <si>
    <t>entrained</t>
  </si>
  <si>
    <t>gasifier</t>
  </si>
  <si>
    <t>hydrocarbons</t>
  </si>
  <si>
    <t>rh/la2o3-sio2</t>
  </si>
  <si>
    <t>filament</t>
  </si>
  <si>
    <t>glassy</t>
  </si>
  <si>
    <t>justamente</t>
  </si>
  <si>
    <t>combinarem</t>
  </si>
  <si>
    <t>gtl</t>
  </si>
  <si>
    <t>aproveitando</t>
  </si>
  <si>
    <t>costumam</t>
  </si>
  <si>
    <t>implicar</t>
  </si>
  <si>
    <t>combinando</t>
  </si>
  <si>
    <t>exotermicidade</t>
  </si>
  <si>
    <t>combinada</t>
  </si>
  <si>
    <t>esboçado</t>
  </si>
  <si>
    <t>h2/co</t>
  </si>
  <si>
    <t>diminuísse</t>
  </si>
  <si>
    <t>indicadas</t>
  </si>
  <si>
    <t>níquel/alumina</t>
  </si>
  <si>
    <t>distaram</t>
  </si>
  <si>
    <t>comportado</t>
  </si>
  <si>
    <t>pior</t>
  </si>
  <si>
    <t>teve-se</t>
  </si>
  <si>
    <t>patamares</t>
  </si>
  <si>
    <t>parecidos</t>
  </si>
  <si>
    <t>notou-se</t>
  </si>
  <si>
    <t>ligeira</t>
  </si>
  <si>
    <t>desativá-lo</t>
  </si>
  <si>
    <t>natural-gas</t>
  </si>
  <si>
    <t>greenhouse</t>
  </si>
  <si>
    <t>urea</t>
  </si>
  <si>
    <t>suitability</t>
  </si>
  <si>
    <t>sustainable</t>
  </si>
  <si>
    <t>pt/zro2/al2o3</t>
  </si>
  <si>
    <t>techno-economic</t>
  </si>
  <si>
    <t>iron-type</t>
  </si>
  <si>
    <t>gas-to-liquids</t>
  </si>
  <si>
    <t>isotérmicos</t>
  </si>
  <si>
    <t>estacionários</t>
  </si>
  <si>
    <t>canto</t>
  </si>
  <si>
    <t>simetria</t>
  </si>
  <si>
    <t>eradas</t>
  </si>
  <si>
    <t>compro</t>
  </si>
  <si>
    <t>ovados</t>
  </si>
  <si>
    <t>onólito</t>
  </si>
  <si>
    <t>nólito</t>
  </si>
  <si>
    <t>oi</t>
  </si>
  <si>
    <t>ciar</t>
  </si>
  <si>
    <t>1-d</t>
  </si>
  <si>
    <t>avançam</t>
  </si>
  <si>
    <t>cálculos</t>
  </si>
  <si>
    <t>estimativos</t>
  </si>
  <si>
    <t>inadmite</t>
  </si>
  <si>
    <t>st</t>
  </si>
  <si>
    <t>ck</t>
  </si>
  <si>
    <t>predições</t>
  </si>
  <si>
    <t>avança</t>
  </si>
  <si>
    <t>approaches</t>
  </si>
  <si>
    <t>high-fidelity</t>
  </si>
  <si>
    <t>volume-base</t>
  </si>
  <si>
    <t>conceptual</t>
  </si>
  <si>
    <t>converters</t>
  </si>
  <si>
    <t>/ceo2-gð-al2o3</t>
  </si>
  <si>
    <t>reportou</t>
  </si>
  <si>
    <t>investigando-se</t>
  </si>
  <si>
    <t>cinéticas</t>
  </si>
  <si>
    <t>iy</t>
  </si>
  <si>
    <t>virial</t>
  </si>
  <si>
    <t>truncada</t>
  </si>
  <si>
    <t>binária</t>
  </si>
  <si>
    <t>kij</t>
  </si>
  <si>
    <t>seyfert</t>
  </si>
  <si>
    <t>buraco</t>
  </si>
  <si>
    <t>super-massivo</t>
  </si>
  <si>
    <t>toro</t>
  </si>
  <si>
    <t>denso</t>
  </si>
  <si>
    <t>_x0003_4959</t>
  </si>
  <si>
    <t>_x0003_6548</t>
  </si>
  <si>
    <t>ngc</t>
  </si>
  <si>
    <t>jatos</t>
  </si>
  <si>
    <t>rádio</t>
  </si>
  <si>
    <t>galáxia</t>
  </si>
  <si>
    <t>hospedeira</t>
  </si>
  <si>
    <t>desvios</t>
  </si>
  <si>
    <t>tracam</t>
  </si>
  <si>
    <t>particulas</t>
  </si>
  <si>
    <t>emitidos</t>
  </si>
  <si>
    <t>mapeamento</t>
  </si>
  <si>
    <t>bi-dimendional</t>
  </si>
  <si>
    <t>galaxias</t>
  </si>
  <si>
    <t>_x0003_9069</t>
  </si>
  <si>
    <t>mapas</t>
  </si>
  <si>
    <t>cinemáticos</t>
  </si>
  <si>
    <t>confrontamos</t>
  </si>
  <si>
    <t>nossos</t>
  </si>
  <si>
    <t>cientíco</t>
  </si>
  <si>
    <t>anexado</t>
  </si>
  <si>
    <t>demos</t>
  </si>
  <si>
    <t>preferência</t>
  </si>
  <si>
    <t>driel</t>
  </si>
  <si>
    <t>buta</t>
  </si>
  <si>
    <t>10æ</t>
  </si>
  <si>
    <t>classicada</t>
  </si>
  <si>
    <t>gonzalez</t>
  </si>
  <si>
    <t>galáctico</t>
  </si>
  <si>
    <t>sourin</t>
  </si>
  <si>
    <t>domina</t>
  </si>
  <si>
    <t>pogge</t>
  </si>
  <si>
    <t>precessionando</t>
  </si>
  <si>
    <t>tênue</t>
  </si>
  <si>
    <t>estendida</t>
  </si>
  <si>
    <t>encontrou</t>
  </si>
  <si>
    <t>asas</t>
  </si>
  <si>
    <t>starburst</t>
  </si>
  <si>
    <t>estendido</t>
  </si>
  <si>
    <t>2_x0012_</t>
  </si>
  <si>
    <t>estelar</t>
  </si>
  <si>
    <t>imcompleto</t>
  </si>
  <si>
    <t>espectrógrafo</t>
  </si>
  <si>
    <t>gmos</t>
  </si>
  <si>
    <t>unity</t>
  </si>
  <si>
    <t>_x0003_8498</t>
  </si>
  <si>
    <t>_x0003_8542</t>
  </si>
  <si>
    <t>_x0003_8662</t>
  </si>
  <si>
    <t>gcal</t>
  </si>
  <si>
    <t>_x0003_8500</t>
  </si>
  <si>
    <t>_x0003_8446</t>
  </si>
  <si>
    <t>_x0003_8703</t>
  </si>
  <si>
    <t>contínuo</t>
  </si>
  <si>
    <t>nulear</t>
  </si>
  <si>
    <t>tarefa</t>
  </si>
  <si>
    <t>xcsao</t>
  </si>
  <si>
    <t>continuos</t>
  </si>
  <si>
    <t>interpolados</t>
  </si>
  <si>
    <t>eliminando</t>
  </si>
  <si>
    <t>hexagonalmente</t>
  </si>
  <si>
    <t>dispostas</t>
  </si>
  <si>
    <t>alargamento</t>
  </si>
  <si>
    <t>pacote</t>
  </si>
  <si>
    <t>rvsao</t>
  </si>
  <si>
    <t>escolhemos</t>
  </si>
  <si>
    <t>8430-8900</t>
  </si>
  <si>
    <t>quártica</t>
  </si>
  <si>
    <t>ajustada</t>
  </si>
  <si>
    <t>decidimos</t>
  </si>
  <si>
    <t>adotar</t>
  </si>
  <si>
    <t>cou</t>
  </si>
  <si>
    <t>evidente</t>
  </si>
  <si>
    <t>estelares</t>
  </si>
  <si>
    <t>modelando</t>
  </si>
  <si>
    <t>contidas</t>
  </si>
  <si>
    <t>cinemático</t>
  </si>
  <si>
    <t>_x0003_c</t>
  </si>
  <si>
    <t>ganhamos</t>
  </si>
  <si>
    <t>robustez</t>
  </si>
  <si>
    <t>uxo</t>
  </si>
  <si>
    <t>construída</t>
  </si>
  <si>
    <t>interpolando</t>
  </si>
  <si>
    <t>detalhes</t>
  </si>
  <si>
    <t>morfologicos</t>
  </si>
  <si>
    <t>cruzes</t>
  </si>
  <si>
    <t>isovelocidade</t>
  </si>
  <si>
    <t>superpostos</t>
  </si>
  <si>
    <t>examinamos</t>
  </si>
  <si>
    <t>individualmente</t>
  </si>
  <si>
    <t>mostramos</t>
  </si>
  <si>
    <t>reproduzido</t>
  </si>
  <si>
    <t>ampliado</t>
  </si>
  <si>
    <t>pseudo</t>
  </si>
  <si>
    <t>revelar</t>
  </si>
  <si>
    <t>inequivocamente</t>
  </si>
  <si>
    <t>eixos</t>
  </si>
  <si>
    <t>extragalácticos</t>
  </si>
  <si>
    <t>acessível</t>
  </si>
  <si>
    <t>especicado</t>
  </si>
  <si>
    <t>diferentemente</t>
  </si>
  <si>
    <t>corrspondentes</t>
  </si>
  <si>
    <t>blobs</t>
  </si>
  <si>
    <t>distintos</t>
  </si>
  <si>
    <t>jato</t>
  </si>
  <si>
    <t>estendendida</t>
  </si>
  <si>
    <t>vê</t>
  </si>
  <si>
    <t>principalemnte</t>
  </si>
  <si>
    <t>8500å</t>
  </si>
  <si>
    <t>blob</t>
  </si>
  <si>
    <t>blueshifted</t>
  </si>
  <si>
    <t>componete</t>
  </si>
  <si>
    <t>circundar</t>
  </si>
  <si>
    <t>comprimindo-o</t>
  </si>
  <si>
    <t>redshift</t>
  </si>
  <si>
    <t>bi-polar</t>
  </si>
  <si>
    <t>278æ</t>
  </si>
  <si>
    <t>estimamos</t>
  </si>
  <si>
    <t>utilizdas</t>
  </si>
  <si>
    <t>ã_x0003_-drop</t>
  </si>
  <si>
    <t>circum-nuclear</t>
  </si>
  <si>
    <t>hospedam</t>
  </si>
  <si>
    <t>estrelas</t>
  </si>
  <si>
    <t>identicadas</t>
  </si>
  <si>
    <t>mbh</t>
  </si>
  <si>
    <t>desacoplados</t>
  </si>
  <si>
    <t>dinamicamente</t>
  </si>
  <si>
    <t>desacoplamento</t>
  </si>
  <si>
    <t>dinâmico</t>
  </si>
  <si>
    <t>stis</t>
  </si>
  <si>
    <t>gmos/ifu</t>
  </si>
  <si>
    <t>cubas</t>
  </si>
  <si>
    <t>eletrolíticas</t>
  </si>
  <si>
    <t>barras</t>
  </si>
  <si>
    <t>coletoras</t>
  </si>
  <si>
    <t>oersted</t>
  </si>
  <si>
    <t>desenvolveu</t>
  </si>
  <si>
    <t>capacetes</t>
  </si>
  <si>
    <t>groelândia</t>
  </si>
  <si>
    <t>lombo</t>
  </si>
  <si>
    <t>ânodos</t>
  </si>
  <si>
    <t>pré-cozidos</t>
  </si>
  <si>
    <t>inibir</t>
  </si>
  <si>
    <t>2co</t>
  </si>
  <si>
    <t>instabilidade</t>
  </si>
  <si>
    <t>magnetohidrodinâmica</t>
  </si>
  <si>
    <t>acd</t>
  </si>
  <si>
    <t>diminua</t>
  </si>
  <si>
    <t>perspectivado</t>
  </si>
  <si>
    <t>multiplamente</t>
  </si>
  <si>
    <t>conectada</t>
  </si>
  <si>
    <t>uniformizado</t>
  </si>
  <si>
    <t>imãs</t>
  </si>
  <si>
    <t>magnético</t>
  </si>
  <si>
    <t>secundário7</t>
  </si>
  <si>
    <t>side-by-side</t>
  </si>
  <si>
    <t>tapping</t>
  </si>
  <si>
    <t>risers</t>
  </si>
  <si>
    <t>busbars</t>
  </si>
  <si>
    <t>bus</t>
  </si>
  <si>
    <t>assimétricas</t>
  </si>
  <si>
    <t>ledge</t>
  </si>
  <si>
    <t>desiguais</t>
  </si>
  <si>
    <t>bz</t>
  </si>
  <si>
    <t>anti-simétrico</t>
  </si>
  <si>
    <t>jybz</t>
  </si>
  <si>
    <t>longitudinais</t>
  </si>
  <si>
    <t>idealizadas</t>
  </si>
  <si>
    <t>fx</t>
  </si>
  <si>
    <t>cota</t>
  </si>
  <si>
    <t>dy</t>
  </si>
  <si>
    <t>fy</t>
  </si>
  <si>
    <t>significantemente</t>
  </si>
  <si>
    <t>geradas</t>
  </si>
  <si>
    <t>bias</t>
  </si>
  <si>
    <t>advindo</t>
  </si>
  <si>
    <t>tolerável</t>
  </si>
  <si>
    <t>dfcat</t>
  </si>
  <si>
    <t>scim</t>
  </si>
  <si>
    <t>diminui</t>
  </si>
  <si>
    <t>catódicos</t>
  </si>
  <si>
    <t>antracíticos</t>
  </si>
  <si>
    <t>ortotropicidade</t>
  </si>
  <si>
    <t>antracítico</t>
  </si>
  <si>
    <t>dfbloco</t>
  </si>
  <si>
    <t>cai</t>
  </si>
  <si>
    <t>dfcont</t>
  </si>
  <si>
    <t>liberdade</t>
  </si>
  <si>
    <t>volt</t>
  </si>
  <si>
    <t>resistores</t>
  </si>
  <si>
    <t>resistividade</t>
  </si>
  <si>
    <t>latr</t>
  </si>
  <si>
    <t>supr</t>
  </si>
  <si>
    <t>pcg</t>
  </si>
  <si>
    <t>ânodo</t>
  </si>
  <si>
    <t>lan</t>
  </si>
  <si>
    <t>coordenados</t>
  </si>
  <si>
    <t>hipotéticas</t>
  </si>
  <si>
    <t>algor</t>
  </si>
  <si>
    <t>balanceados</t>
  </si>
  <si>
    <t>gaussímetro</t>
  </si>
  <si>
    <t>tridimensional</t>
  </si>
  <si>
    <t>pce</t>
  </si>
  <si>
    <t>ltda</t>
  </si>
  <si>
    <t>crostas</t>
  </si>
  <si>
    <t>martelete</t>
  </si>
  <si>
    <t>rolante</t>
  </si>
  <si>
    <t>horizontais</t>
  </si>
  <si>
    <t>jxy</t>
  </si>
  <si>
    <t>pé</t>
  </si>
  <si>
    <t>adentrando</t>
  </si>
  <si>
    <t>define-se</t>
  </si>
  <si>
    <t>cuba</t>
  </si>
  <si>
    <t>quadrantes</t>
  </si>
  <si>
    <t>uste</t>
  </si>
  <si>
    <t>guardam</t>
  </si>
  <si>
    <t>termo-elétrico</t>
  </si>
  <si>
    <t>pode-</t>
  </si>
  <si>
    <t>pré-</t>
  </si>
  <si>
    <t>império</t>
  </si>
  <si>
    <t>otomano</t>
  </si>
  <si>
    <t>cobiça</t>
  </si>
  <si>
    <t>latina</t>
  </si>
  <si>
    <t>atraía</t>
  </si>
  <si>
    <t>europeus</t>
  </si>
  <si>
    <t>vender</t>
  </si>
  <si>
    <t>pragmaticamente</t>
  </si>
  <si>
    <t>imperialismo</t>
  </si>
  <si>
    <t>laços</t>
  </si>
  <si>
    <t>obedeciam</t>
  </si>
  <si>
    <t>realinhamento</t>
  </si>
  <si>
    <t>collor</t>
  </si>
  <si>
    <t>mendes</t>
  </si>
  <si>
    <t>figueiredo</t>
  </si>
  <si>
    <t>galgaram</t>
  </si>
  <si>
    <t>renovados</t>
  </si>
  <si>
    <t>democracia</t>
  </si>
  <si>
    <t>retornasse</t>
  </si>
  <si>
    <t>homônimo</t>
  </si>
  <si>
    <t>quaeres</t>
  </si>
  <si>
    <t>jugo</t>
  </si>
  <si>
    <t>devorar</t>
  </si>
  <si>
    <t>contener</t>
  </si>
  <si>
    <t>aliados</t>
  </si>
  <si>
    <t>alegavam</t>
  </si>
  <si>
    <t>istambul</t>
  </si>
  <si>
    <t>estefano</t>
  </si>
  <si>
    <t>lá</t>
  </si>
  <si>
    <t>permaneceria</t>
  </si>
  <si>
    <t>reconhecesse</t>
  </si>
  <si>
    <t>potências</t>
  </si>
  <si>
    <t>dividiram</t>
  </si>
  <si>
    <t>oriente</t>
  </si>
  <si>
    <t>médio3</t>
  </si>
  <si>
    <t>marítimo-o</t>
  </si>
  <si>
    <t>índico</t>
  </si>
  <si>
    <t>mediterrâneo</t>
  </si>
  <si>
    <t>semifeudais</t>
  </si>
  <si>
    <t>expansionista</t>
  </si>
  <si>
    <t>metrópoles</t>
  </si>
  <si>
    <t>passassem</t>
  </si>
  <si>
    <t>africanos</t>
  </si>
  <si>
    <t>ávidos</t>
  </si>
  <si>
    <t>possessão</t>
  </si>
  <si>
    <t>britânica</t>
  </si>
  <si>
    <t>anglo-egípcias</t>
  </si>
  <si>
    <t>desembarque</t>
  </si>
  <si>
    <t>égide</t>
  </si>
  <si>
    <t>derrotada</t>
  </si>
  <si>
    <t>derrota</t>
  </si>
  <si>
    <t>possessões</t>
  </si>
  <si>
    <t>francesas</t>
  </si>
  <si>
    <t>enfraquecimento</t>
  </si>
  <si>
    <t>etiópia</t>
  </si>
  <si>
    <t>áfrica</t>
  </si>
  <si>
    <t>subsaariana</t>
  </si>
  <si>
    <t>rivalidades</t>
  </si>
  <si>
    <t>buscou</t>
  </si>
  <si>
    <t>aliar-se</t>
  </si>
  <si>
    <t>faziam</t>
  </si>
  <si>
    <t>barganhava</t>
  </si>
  <si>
    <t>concessões</t>
  </si>
  <si>
    <t>anglo-russa</t>
  </si>
  <si>
    <t>auge</t>
  </si>
  <si>
    <t>firmaram</t>
  </si>
  <si>
    <t>submetendo</t>
  </si>
  <si>
    <t>rebeldes</t>
  </si>
  <si>
    <t>ávidas</t>
  </si>
  <si>
    <t>esconderam</t>
  </si>
  <si>
    <t>agonizante</t>
  </si>
  <si>
    <t>bancária</t>
  </si>
  <si>
    <t>grã-bretanha</t>
  </si>
  <si>
    <t>negavam</t>
  </si>
  <si>
    <t>estreitassem</t>
  </si>
  <si>
    <t>fértil</t>
  </si>
  <si>
    <t>missões</t>
  </si>
  <si>
    <t>equilibrar</t>
  </si>
  <si>
    <t>supervisionariam</t>
  </si>
  <si>
    <t>beleguins8</t>
  </si>
  <si>
    <t>expulsava</t>
  </si>
  <si>
    <t>concorrente</t>
  </si>
  <si>
    <t>exaurir</t>
  </si>
  <si>
    <t>agressiva</t>
  </si>
  <si>
    <t>investida</t>
  </si>
  <si>
    <t>oficialato</t>
  </si>
  <si>
    <t>cerco</t>
  </si>
  <si>
    <t>basear-se</t>
  </si>
  <si>
    <t>investidor</t>
  </si>
  <si>
    <t>riquezas</t>
  </si>
  <si>
    <t>gerida</t>
  </si>
  <si>
    <t>dirigentes</t>
  </si>
  <si>
    <t>súdito</t>
  </si>
  <si>
    <t>explorando</t>
  </si>
  <si>
    <t>alemães</t>
  </si>
  <si>
    <t>reconhecessem</t>
  </si>
  <si>
    <t>golfe</t>
  </si>
  <si>
    <t>pretensão</t>
  </si>
  <si>
    <t>criticada</t>
  </si>
  <si>
    <t>militar</t>
  </si>
  <si>
    <t>velada</t>
  </si>
  <si>
    <t>surtiu</t>
  </si>
  <si>
    <t>expunha</t>
  </si>
  <si>
    <t>talentosa</t>
  </si>
  <si>
    <t>convenção</t>
  </si>
  <si>
    <t>temores</t>
  </si>
  <si>
    <t>britânicos</t>
  </si>
  <si>
    <t>aliança</t>
  </si>
  <si>
    <t>buscava</t>
  </si>
  <si>
    <t>destituir</t>
  </si>
  <si>
    <t>silenciava</t>
  </si>
  <si>
    <t>conquistava</t>
  </si>
  <si>
    <t>river</t>
  </si>
  <si>
    <t>exclusivos</t>
  </si>
  <si>
    <t>reconheceram</t>
  </si>
  <si>
    <t>confiada</t>
  </si>
  <si>
    <t>exclusivamente</t>
  </si>
  <si>
    <t>turkish</t>
  </si>
  <si>
    <t>reteriam</t>
  </si>
  <si>
    <t>baseiam-se</t>
  </si>
  <si>
    <t>anglo-russo</t>
  </si>
  <si>
    <t>suecos</t>
  </si>
  <si>
    <t>crença</t>
  </si>
  <si>
    <t>religiosa</t>
  </si>
  <si>
    <t>transportar</t>
  </si>
  <si>
    <t>buscavam</t>
  </si>
  <si>
    <t>ocupação</t>
  </si>
  <si>
    <t>franco-britânica</t>
  </si>
  <si>
    <t>litoral</t>
  </si>
  <si>
    <t>guarnecido</t>
  </si>
  <si>
    <t>caiu</t>
  </si>
  <si>
    <t>itália</t>
  </si>
  <si>
    <t>dificultades</t>
  </si>
  <si>
    <t>manobra</t>
  </si>
  <si>
    <t>despojos</t>
  </si>
  <si>
    <t>otomanos</t>
  </si>
  <si>
    <t>alijar</t>
  </si>
  <si>
    <t>almirantado</t>
  </si>
  <si>
    <t>rússia</t>
  </si>
  <si>
    <t>valeu-se</t>
  </si>
  <si>
    <t>desviavam</t>
  </si>
  <si>
    <t>tarde</t>
  </si>
  <si>
    <t>assinaria</t>
  </si>
  <si>
    <t>navios</t>
  </si>
  <si>
    <t>eminentemente</t>
  </si>
  <si>
    <t>naval</t>
  </si>
  <si>
    <t>matou</t>
  </si>
  <si>
    <t>deveria</t>
  </si>
  <si>
    <t>repassá-los</t>
  </si>
  <si>
    <t>perdeu</t>
  </si>
  <si>
    <t>receberiam</t>
  </si>
  <si>
    <t>comissão</t>
  </si>
  <si>
    <t>king-crane12</t>
  </si>
  <si>
    <t>pretendiam</t>
  </si>
  <si>
    <t>woodron</t>
  </si>
  <si>
    <t>wilson</t>
  </si>
  <si>
    <t>parcelas</t>
  </si>
  <si>
    <t>turcas</t>
  </si>
  <si>
    <t>assegurada</t>
  </si>
  <si>
    <t>soberania</t>
  </si>
  <si>
    <t>constitutional</t>
  </si>
  <si>
    <t>zeid</t>
  </si>
  <si>
    <t>protested</t>
  </si>
  <si>
    <t>against</t>
  </si>
  <si>
    <t>contemplaram</t>
  </si>
  <si>
    <t>imperialista</t>
  </si>
  <si>
    <t>eternum</t>
  </si>
  <si>
    <t>espólio</t>
  </si>
  <si>
    <t>perdesse</t>
  </si>
  <si>
    <t>a_x0019_</t>
  </si>
  <si>
    <t>their</t>
  </si>
  <si>
    <t>existence</t>
  </si>
  <si>
    <t>sagrados</t>
  </si>
  <si>
    <t>sykes-picot</t>
  </si>
  <si>
    <t>privilegiava</t>
  </si>
  <si>
    <t>1-à</t>
  </si>
  <si>
    <t>2-a</t>
  </si>
  <si>
    <t>frança</t>
  </si>
  <si>
    <t>3-grã-bretanha</t>
  </si>
  <si>
    <t>obtém</t>
  </si>
  <si>
    <t>37°n</t>
  </si>
  <si>
    <t>indefinida</t>
  </si>
  <si>
    <t>continua</t>
  </si>
  <si>
    <t>faissal</t>
  </si>
  <si>
    <t>hussein</t>
  </si>
  <si>
    <t>alcançara</t>
  </si>
  <si>
    <t>autora</t>
  </si>
  <si>
    <t>transcreveu</t>
  </si>
  <si>
    <t>conquistasse</t>
  </si>
  <si>
    <t>bolchevique</t>
  </si>
  <si>
    <t>anglo-franceses</t>
  </si>
  <si>
    <t>comissariado</t>
  </si>
  <si>
    <t>momentâneos</t>
  </si>
  <si>
    <t>assistido</t>
  </si>
  <si>
    <t>colonos</t>
  </si>
  <si>
    <t>judeus</t>
  </si>
  <si>
    <t>defesa</t>
  </si>
  <si>
    <t>judaicos</t>
  </si>
  <si>
    <t>exterior</t>
  </si>
  <si>
    <t>exprimia</t>
  </si>
  <si>
    <t>somavam</t>
  </si>
  <si>
    <t>eretz</t>
  </si>
  <si>
    <t>israel</t>
  </si>
  <si>
    <t>lideranças</t>
  </si>
  <si>
    <t>judaicas</t>
  </si>
  <si>
    <t>assegurasse</t>
  </si>
  <si>
    <t>emir</t>
  </si>
  <si>
    <t>islã</t>
  </si>
  <si>
    <t>ficassem</t>
  </si>
  <si>
    <t>arbitragem</t>
  </si>
  <si>
    <t>árabe</t>
  </si>
  <si>
    <t>educacionais</t>
  </si>
  <si>
    <t>dirigidas</t>
  </si>
  <si>
    <t>missionários</t>
  </si>
  <si>
    <t>manifesto</t>
  </si>
  <si>
    <t>sionista</t>
  </si>
  <si>
    <t>tigris</t>
  </si>
  <si>
    <t>eufrates</t>
  </si>
  <si>
    <t>sinaí</t>
  </si>
  <si>
    <t>siria</t>
  </si>
  <si>
    <t>estadistas</t>
  </si>
  <si>
    <t>desconhecimento</t>
  </si>
  <si>
    <t>desorganizada</t>
  </si>
  <si>
    <t>declarações</t>
  </si>
  <si>
    <t>colocaram</t>
  </si>
  <si>
    <t>violentas</t>
  </si>
  <si>
    <t>ocorridas</t>
  </si>
  <si>
    <t>publicasse</t>
  </si>
  <si>
    <t>palestina</t>
  </si>
  <si>
    <t>levava</t>
  </si>
  <si>
    <t>vencedores</t>
  </si>
  <si>
    <t>paris</t>
  </si>
  <si>
    <t>imporia</t>
  </si>
  <si>
    <t>vencidos</t>
  </si>
  <si>
    <t>cláusulas</t>
  </si>
  <si>
    <t>contentar</t>
  </si>
  <si>
    <t>apelos</t>
  </si>
  <si>
    <t>palácios</t>
  </si>
  <si>
    <t>curdos</t>
  </si>
  <si>
    <t>tutela</t>
  </si>
  <si>
    <t>turca</t>
  </si>
  <si>
    <t>curdo</t>
  </si>
  <si>
    <t>anexa</t>
  </si>
  <si>
    <t>aceitava</t>
  </si>
  <si>
    <t>recém-independente</t>
  </si>
  <si>
    <t>soviética</t>
  </si>
  <si>
    <t>firmava</t>
  </si>
  <si>
    <t>remanescentes</t>
  </si>
  <si>
    <t>pérsia</t>
  </si>
  <si>
    <t>nacionalista</t>
  </si>
  <si>
    <t>amanullah</t>
  </si>
  <si>
    <t>inspirava</t>
  </si>
  <si>
    <t>cuidados</t>
  </si>
  <si>
    <t>aceitou</t>
  </si>
  <si>
    <t>oferecia</t>
  </si>
  <si>
    <t>dirigente</t>
  </si>
  <si>
    <t>bairros</t>
  </si>
  <si>
    <t>adotava</t>
  </si>
  <si>
    <t>governar</t>
  </si>
  <si>
    <t>lausane</t>
  </si>
  <si>
    <t>surgia</t>
  </si>
  <si>
    <t>concedera</t>
  </si>
  <si>
    <t>abdallah</t>
  </si>
  <si>
    <t>custou</t>
  </si>
  <si>
    <t>indianos</t>
  </si>
  <si>
    <t>insurgentes</t>
  </si>
  <si>
    <t>repatriando</t>
  </si>
  <si>
    <t>oficiais</t>
  </si>
  <si>
    <t>faisal</t>
  </si>
  <si>
    <t>agiriam</t>
  </si>
  <si>
    <t>alto-comissariado</t>
  </si>
  <si>
    <t>abbott</t>
  </si>
  <si>
    <t>exército</t>
  </si>
  <si>
    <t>recém-constituído</t>
  </si>
  <si>
    <t>ascende</t>
  </si>
  <si>
    <t>formavam</t>
  </si>
  <si>
    <t>pendeu</t>
  </si>
  <si>
    <t>resolveram</t>
  </si>
  <si>
    <t>bombardear</t>
  </si>
  <si>
    <t>alvos</t>
  </si>
  <si>
    <t>organizando</t>
  </si>
  <si>
    <t>king-crane</t>
  </si>
  <si>
    <t>monarca</t>
  </si>
  <si>
    <t>mossul</t>
  </si>
  <si>
    <t>aumentaria</t>
  </si>
  <si>
    <t>elite</t>
  </si>
  <si>
    <t>lewis</t>
  </si>
  <si>
    <t>assinasse</t>
  </si>
  <si>
    <t>rompido</t>
  </si>
  <si>
    <t>salvo</t>
  </si>
  <si>
    <t>aberta</t>
  </si>
  <si>
    <t>prevaleciam</t>
  </si>
  <si>
    <t>tomasse</t>
  </si>
  <si>
    <t>posse</t>
  </si>
  <si>
    <t>aceitado</t>
  </si>
  <si>
    <t>zorgbibe</t>
  </si>
  <si>
    <t>tinham</t>
  </si>
  <si>
    <t>dependido</t>
  </si>
  <si>
    <t>operária</t>
  </si>
  <si>
    <t>viu</t>
  </si>
  <si>
    <t>anunciava</t>
  </si>
  <si>
    <t>iraqi</t>
  </si>
  <si>
    <t>romantizada</t>
  </si>
  <si>
    <t>recém-incorporada</t>
  </si>
  <si>
    <t>província</t>
  </si>
  <si>
    <t>primeiro-ministro</t>
  </si>
  <si>
    <t>chefiando</t>
  </si>
  <si>
    <t>documento</t>
  </si>
  <si>
    <t>demarcou</t>
  </si>
  <si>
    <t>tripp</t>
  </si>
  <si>
    <t>anglo-iraquiano</t>
  </si>
  <si>
    <t>previa</t>
  </si>
  <si>
    <t>receber</t>
  </si>
  <si>
    <t>treino</t>
  </si>
  <si>
    <t>patrocinaria</t>
  </si>
  <si>
    <t>protetorado</t>
  </si>
  <si>
    <t>anglo-iraquiana</t>
  </si>
  <si>
    <t>protestavam</t>
  </si>
  <si>
    <t>segregacionista</t>
  </si>
  <si>
    <t>iraquiana</t>
  </si>
  <si>
    <t>tribos</t>
  </si>
  <si>
    <t>iraquiano</t>
  </si>
  <si>
    <t>promulgou</t>
  </si>
  <si>
    <t>resolvê-lo</t>
  </si>
  <si>
    <t>hilton</t>
  </si>
  <si>
    <t>young</t>
  </si>
  <si>
    <t>parlamento</t>
  </si>
  <si>
    <t>compravam</t>
  </si>
  <si>
    <t>evitavam</t>
  </si>
  <si>
    <t>ipc</t>
  </si>
  <si>
    <t>manteria</t>
  </si>
  <si>
    <t>déficit</t>
  </si>
  <si>
    <t>partido</t>
  </si>
  <si>
    <t>watani</t>
  </si>
  <si>
    <t>xiitas</t>
  </si>
  <si>
    <t>nascido</t>
  </si>
  <si>
    <t>repressão</t>
  </si>
  <si>
    <t>desencadeada</t>
  </si>
  <si>
    <t>criticavam</t>
  </si>
  <si>
    <t>considerava</t>
  </si>
  <si>
    <t>suspeita</t>
  </si>
  <si>
    <t>ikha</t>
  </si>
  <si>
    <t>conseguiram</t>
  </si>
  <si>
    <t>frustrar</t>
  </si>
  <si>
    <t>eficazmente</t>
  </si>
  <si>
    <t>respeitabilidade</t>
  </si>
  <si>
    <t>falecia</t>
  </si>
  <si>
    <t>ghazi</t>
  </si>
  <si>
    <t>bagdá</t>
  </si>
  <si>
    <t>depredando</t>
  </si>
  <si>
    <t>banir</t>
  </si>
  <si>
    <t>revoltas</t>
  </si>
  <si>
    <t>consistia</t>
  </si>
  <si>
    <t>gravíssima</t>
  </si>
  <si>
    <t>destitui</t>
  </si>
  <si>
    <t>teria</t>
  </si>
  <si>
    <t>aconselhado</t>
  </si>
  <si>
    <t>deposto</t>
  </si>
  <si>
    <t>simpatia</t>
  </si>
  <si>
    <t>projetá-lo</t>
  </si>
  <si>
    <t>mostrava</t>
  </si>
  <si>
    <t>pérsio</t>
  </si>
  <si>
    <t>reprovou</t>
  </si>
  <si>
    <t>inaugurava</t>
  </si>
  <si>
    <t>sheikhs</t>
  </si>
  <si>
    <t>militares</t>
  </si>
  <si>
    <t>isolado</t>
  </si>
  <si>
    <t>umari</t>
  </si>
  <si>
    <t>superioridade</t>
  </si>
  <si>
    <t>transjordânia</t>
  </si>
  <si>
    <t>palestinos</t>
  </si>
  <si>
    <t>educadores</t>
  </si>
  <si>
    <t>iraquianos</t>
  </si>
  <si>
    <t>esforçou-se</t>
  </si>
  <si>
    <t>reunião</t>
  </si>
  <si>
    <t>fracassou</t>
  </si>
  <si>
    <t>armadas</t>
  </si>
  <si>
    <t>ex-rei</t>
  </si>
  <si>
    <t>rainha</t>
  </si>
  <si>
    <t>aliyya</t>
  </si>
  <si>
    <t>imputou</t>
  </si>
  <si>
    <t>branco28</t>
  </si>
  <si>
    <t>aquarteladas</t>
  </si>
  <si>
    <t>preventivos</t>
  </si>
  <si>
    <t>confiscou</t>
  </si>
  <si>
    <t>substituindo-o</t>
  </si>
  <si>
    <t>impediu</t>
  </si>
  <si>
    <t>meca</t>
  </si>
  <si>
    <t>as-sabah</t>
  </si>
  <si>
    <t>sírios</t>
  </si>
  <si>
    <t>recebeu</t>
  </si>
  <si>
    <t>aquilo</t>
  </si>
  <si>
    <t>eugênio</t>
  </si>
  <si>
    <t>pacificamente</t>
  </si>
  <si>
    <t>convenções</t>
  </si>
  <si>
    <t>bilaterais</t>
  </si>
  <si>
    <t>orientação</t>
  </si>
  <si>
    <t>kantiana</t>
  </si>
  <si>
    <t>derrubar</t>
  </si>
  <si>
    <t>entidades</t>
  </si>
  <si>
    <t>saisonsstaaten</t>
  </si>
  <si>
    <t>democráticos</t>
  </si>
  <si>
    <t>governos</t>
  </si>
  <si>
    <t>totalitários</t>
  </si>
  <si>
    <t>ítalo-germânicas</t>
  </si>
  <si>
    <t>contactos</t>
  </si>
  <si>
    <t>anti-komitern</t>
  </si>
  <si>
    <t>combatessem</t>
  </si>
  <si>
    <t>contassem</t>
  </si>
  <si>
    <t>berlim-roma-tóquio</t>
  </si>
  <si>
    <t>começava</t>
  </si>
  <si>
    <t>ímpeto</t>
  </si>
  <si>
    <t>nacionalistas</t>
  </si>
  <si>
    <t>proteger</t>
  </si>
  <si>
    <t>molotov-ribbentrop</t>
  </si>
  <si>
    <t>solucionadas</t>
  </si>
  <si>
    <t>humilhações</t>
  </si>
  <si>
    <t>impostas</t>
  </si>
  <si>
    <t>ascensão</t>
  </si>
  <si>
    <t>nacional-socialista</t>
  </si>
  <si>
    <t>estrangeiros</t>
  </si>
  <si>
    <t>descontentes</t>
  </si>
  <si>
    <t>combater</t>
  </si>
  <si>
    <t>germânicos</t>
  </si>
  <si>
    <t>legião</t>
  </si>
  <si>
    <t>despendesse</t>
  </si>
  <si>
    <t>al-gaylani</t>
  </si>
  <si>
    <t>pró-pacto</t>
  </si>
  <si>
    <t>revoltosos</t>
  </si>
  <si>
    <t>baa_x0019_</t>
  </si>
  <si>
    <t>th</t>
  </si>
  <si>
    <t>nacionais-socialistas</t>
  </si>
  <si>
    <t>socialista</t>
  </si>
  <si>
    <t>sírio</t>
  </si>
  <si>
    <t>escritos</t>
  </si>
  <si>
    <t>metting</t>
  </si>
  <si>
    <t>rashid</t>
  </si>
  <si>
    <t>exaustivo</t>
  </si>
  <si>
    <t>asilo</t>
  </si>
  <si>
    <t>desembarcam</t>
  </si>
  <si>
    <t>golpistas</t>
  </si>
  <si>
    <t>apoiando</t>
  </si>
  <si>
    <t>custando</t>
  </si>
  <si>
    <t>temiam</t>
  </si>
  <si>
    <t>enfraquecer</t>
  </si>
  <si>
    <t>cínico</t>
  </si>
  <si>
    <t>imprensa</t>
  </si>
  <si>
    <t>contaram</t>
  </si>
  <si>
    <t>agregaram</t>
  </si>
  <si>
    <t>permaneceram</t>
  </si>
  <si>
    <t>intocadas</t>
  </si>
  <si>
    <t>retórica</t>
  </si>
  <si>
    <t>ambígua</t>
  </si>
  <si>
    <t>conquistando</t>
  </si>
  <si>
    <t>ia</t>
  </si>
  <si>
    <t>decepcionando</t>
  </si>
  <si>
    <t>alemãs</t>
  </si>
  <si>
    <t>vindos</t>
  </si>
  <si>
    <t>procuravam</t>
  </si>
  <si>
    <t>alegre</t>
  </si>
  <si>
    <t>dietrich</t>
  </si>
  <si>
    <t>cossel</t>
  </si>
  <si>
    <t>advogados</t>
  </si>
  <si>
    <t>frustrou</t>
  </si>
  <si>
    <t>dip</t>
  </si>
  <si>
    <t>propaganda</t>
  </si>
  <si>
    <t>nacionais</t>
  </si>
  <si>
    <t>comunicavam</t>
  </si>
  <si>
    <t>davam</t>
  </si>
  <si>
    <t>colônia</t>
  </si>
  <si>
    <t>desempenharam</t>
  </si>
  <si>
    <t>contatando</t>
  </si>
  <si>
    <t>insatisfeitas</t>
  </si>
  <si>
    <t>evitou</t>
  </si>
  <si>
    <t>atritos</t>
  </si>
  <si>
    <t>conferências</t>
  </si>
  <si>
    <t>latino-americanas</t>
  </si>
  <si>
    <t>latino-americanos</t>
  </si>
  <si>
    <t>emitissem</t>
  </si>
  <si>
    <t>armamentos</t>
  </si>
  <si>
    <t>responderiam</t>
  </si>
  <si>
    <t>perón</t>
  </si>
  <si>
    <t>disputavam</t>
  </si>
  <si>
    <t>assessores</t>
  </si>
  <si>
    <t>sul-americanas</t>
  </si>
  <si>
    <t>recuava</t>
  </si>
  <si>
    <t>domingos</t>
  </si>
  <si>
    <t>alternavam</t>
  </si>
  <si>
    <t>mandatários</t>
  </si>
  <si>
    <t>liberassem</t>
  </si>
  <si>
    <t>alinhava-se</t>
  </si>
  <si>
    <t>bretton</t>
  </si>
  <si>
    <t>woods</t>
  </si>
  <si>
    <t>capitaneados</t>
  </si>
  <si>
    <t>turquia</t>
  </si>
  <si>
    <t>devolvesse</t>
  </si>
  <si>
    <t>matando</t>
  </si>
  <si>
    <t>areia</t>
  </si>
  <si>
    <t>monazítica</t>
  </si>
  <si>
    <t>fria</t>
  </si>
  <si>
    <t>antagonizando</t>
  </si>
  <si>
    <t>israelenses</t>
  </si>
  <si>
    <t>comprando</t>
  </si>
  <si>
    <t>colonial</t>
  </si>
  <si>
    <t>insuflado</t>
  </si>
  <si>
    <t>atacaram</t>
  </si>
  <si>
    <t>irregulares</t>
  </si>
  <si>
    <t>transjordanianos</t>
  </si>
  <si>
    <t>aumentaram</t>
  </si>
  <si>
    <t>estadunidense</t>
  </si>
  <si>
    <t>perdurava</t>
  </si>
  <si>
    <t>paraguaias</t>
  </si>
  <si>
    <t>paraguaios</t>
  </si>
  <si>
    <t>dutra</t>
  </si>
  <si>
    <t>perdurou</t>
  </si>
  <si>
    <t>atendia</t>
  </si>
  <si>
    <t>catete</t>
  </si>
  <si>
    <t>intelligence</t>
  </si>
  <si>
    <t>padronizar</t>
  </si>
  <si>
    <t>república</t>
  </si>
  <si>
    <t>dominicana</t>
  </si>
  <si>
    <t>mantinha-se</t>
  </si>
  <si>
    <t>fiel</t>
  </si>
  <si>
    <t>assédio</t>
  </si>
  <si>
    <t>organizava</t>
  </si>
  <si>
    <t>prestige</t>
  </si>
  <si>
    <t>contribution</t>
  </si>
  <si>
    <t>apelou</t>
  </si>
  <si>
    <t>zelândia</t>
  </si>
  <si>
    <t>colombianas</t>
  </si>
  <si>
    <t>lucrar</t>
  </si>
  <si>
    <t>compraria</t>
  </si>
  <si>
    <t>subprodutos</t>
  </si>
  <si>
    <t>atendido</t>
  </si>
  <si>
    <t>encarregada</t>
  </si>
  <si>
    <t>testava</t>
  </si>
  <si>
    <t>lopez</t>
  </si>
  <si>
    <t>transformaram-se</t>
  </si>
  <si>
    <t>equipados</t>
  </si>
  <si>
    <t>derrotou</t>
  </si>
  <si>
    <t>gozavam</t>
  </si>
  <si>
    <t>fundador</t>
  </si>
  <si>
    <t>contactados</t>
  </si>
  <si>
    <t>líbano</t>
  </si>
  <si>
    <t>farouk</t>
  </si>
  <si>
    <t>recusa</t>
  </si>
  <si>
    <t>egípcia</t>
  </si>
  <si>
    <t>egípcias</t>
  </si>
  <si>
    <t>latino</t>
  </si>
  <si>
    <t>americanas</t>
  </si>
  <si>
    <t>acompanhavam</t>
  </si>
  <si>
    <t>mec</t>
  </si>
  <si>
    <t>aceitável</t>
  </si>
  <si>
    <t>exerceria</t>
  </si>
  <si>
    <t>afastar</t>
  </si>
  <si>
    <t>evacuaram</t>
  </si>
  <si>
    <t>egito</t>
  </si>
  <si>
    <t>mapeou</t>
  </si>
  <si>
    <t>encerrar</t>
  </si>
  <si>
    <t>causou</t>
  </si>
  <si>
    <t>desapontamento</t>
  </si>
  <si>
    <t>george</t>
  </si>
  <si>
    <t>habash</t>
  </si>
  <si>
    <t>criaram</t>
  </si>
  <si>
    <t>souberam</t>
  </si>
  <si>
    <t>usar</t>
  </si>
  <si>
    <t>avidamente</t>
  </si>
  <si>
    <t>alcançar</t>
  </si>
  <si>
    <t>remanejavam</t>
  </si>
  <si>
    <t>recuperam</t>
  </si>
  <si>
    <t>diplomáticos</t>
  </si>
  <si>
    <t>bin</t>
  </si>
  <si>
    <t>falecido</t>
  </si>
  <si>
    <t>preferia</t>
  </si>
  <si>
    <t>protegido</t>
  </si>
  <si>
    <t>anglo-jordaniana</t>
  </si>
  <si>
    <t>conduto</t>
  </si>
  <si>
    <t>aquífero</t>
  </si>
  <si>
    <t>refugiados</t>
  </si>
  <si>
    <t>istiqlal</t>
  </si>
  <si>
    <t>oligarquia</t>
  </si>
  <si>
    <t>corria</t>
  </si>
  <si>
    <t>tradições</t>
  </si>
  <si>
    <t>unidade</t>
  </si>
  <si>
    <t>dirigidos</t>
  </si>
  <si>
    <t>antagonizavam</t>
  </si>
  <si>
    <t>aden</t>
  </si>
  <si>
    <t>devolveu</t>
  </si>
  <si>
    <t>mão</t>
  </si>
  <si>
    <t>marrocos</t>
  </si>
  <si>
    <t>assistiu</t>
  </si>
  <si>
    <t>respeitável</t>
  </si>
  <si>
    <t>urss</t>
  </si>
  <si>
    <t>punha</t>
  </si>
  <si>
    <t>armistício</t>
  </si>
  <si>
    <t>mantinha</t>
  </si>
  <si>
    <t>norte-coreanas</t>
  </si>
  <si>
    <t>estrangeira</t>
  </si>
  <si>
    <t>exauridas</t>
  </si>
  <si>
    <t>ajax</t>
  </si>
  <si>
    <t>garantiriam</t>
  </si>
  <si>
    <t>irã</t>
  </si>
  <si>
    <t>sucumbisse</t>
  </si>
  <si>
    <t>neutralista</t>
  </si>
  <si>
    <t>escolhida</t>
  </si>
  <si>
    <t>tailândia</t>
  </si>
  <si>
    <t>preocupava-se</t>
  </si>
  <si>
    <t>lutado</t>
  </si>
  <si>
    <t>forneciam</t>
  </si>
  <si>
    <t>intermediária</t>
  </si>
  <si>
    <t>coloniais</t>
  </si>
  <si>
    <t>investir</t>
  </si>
  <si>
    <t>pesadamente</t>
  </si>
  <si>
    <t>simon</t>
  </si>
  <si>
    <t>kruk</t>
  </si>
  <si>
    <t>criaria</t>
  </si>
  <si>
    <t>varsóvia</t>
  </si>
  <si>
    <t>reunindo</t>
  </si>
  <si>
    <t>promessas</t>
  </si>
  <si>
    <t>amado</t>
  </si>
  <si>
    <t>cervo</t>
  </si>
  <si>
    <t>brasileiras</t>
  </si>
  <si>
    <t>continuada</t>
  </si>
  <si>
    <t>aproximou</t>
  </si>
  <si>
    <t>encorajar</t>
  </si>
  <si>
    <t>relâmpago</t>
  </si>
  <si>
    <t>cessar</t>
  </si>
  <si>
    <t>fogo</t>
  </si>
  <si>
    <t>indonésia</t>
  </si>
  <si>
    <t>iugoslávia</t>
  </si>
  <si>
    <t>insurreição</t>
  </si>
  <si>
    <t>opa</t>
  </si>
  <si>
    <t>pala</t>
  </si>
  <si>
    <t>cubana</t>
  </si>
  <si>
    <t>esvaziou</t>
  </si>
  <si>
    <t>pragmático</t>
  </si>
  <si>
    <t>contabilizava</t>
  </si>
  <si>
    <t>concorrências</t>
  </si>
  <si>
    <t>colombiana</t>
  </si>
  <si>
    <t>thomas</t>
  </si>
  <si>
    <t>skidmore</t>
  </si>
  <si>
    <t>camponesas</t>
  </si>
  <si>
    <t>poupavam</t>
  </si>
  <si>
    <t>eleito</t>
  </si>
  <si>
    <t>democraticamente</t>
  </si>
  <si>
    <t>jânio</t>
  </si>
  <si>
    <t>quadros</t>
  </si>
  <si>
    <t>tinha</t>
  </si>
  <si>
    <t>custado</t>
  </si>
  <si>
    <t>goulart</t>
  </si>
  <si>
    <t>decretava</t>
  </si>
  <si>
    <t>colaboração</t>
  </si>
  <si>
    <t>consulados</t>
  </si>
  <si>
    <t>brasileiros</t>
  </si>
  <si>
    <t>norte-sul</t>
  </si>
  <si>
    <t>redigido</t>
  </si>
  <si>
    <t>transferia</t>
  </si>
  <si>
    <t>sino-soviética</t>
  </si>
  <si>
    <t>soviéticos</t>
  </si>
  <si>
    <t>escolheram</t>
  </si>
  <si>
    <t>enfrentava</t>
  </si>
  <si>
    <t>assistia</t>
  </si>
  <si>
    <t>participou</t>
  </si>
  <si>
    <t>conservadores</t>
  </si>
  <si>
    <t>promoveram</t>
  </si>
  <si>
    <t>sustentava</t>
  </si>
  <si>
    <t>repudiavam</t>
  </si>
  <si>
    <t>anglo-estadunidense</t>
  </si>
  <si>
    <t>iniciou</t>
  </si>
  <si>
    <t>sa'id</t>
  </si>
  <si>
    <t>representavam</t>
  </si>
  <si>
    <t>rau</t>
  </si>
  <si>
    <t>desempenharia</t>
  </si>
  <si>
    <t>belives</t>
  </si>
  <si>
    <t>explicita</t>
  </si>
  <si>
    <t>inheritance</t>
  </si>
  <si>
    <t>socialism</t>
  </si>
  <si>
    <t>contundentes</t>
  </si>
  <si>
    <t>desgastar</t>
  </si>
  <si>
    <t>antiocidentais</t>
  </si>
  <si>
    <t>irrestrito</t>
  </si>
  <si>
    <t>compôs</t>
  </si>
  <si>
    <t>restringiu-se</t>
  </si>
  <si>
    <t>arif</t>
  </si>
  <si>
    <t>afastou</t>
  </si>
  <si>
    <t>saddam</t>
  </si>
  <si>
    <t>qassim</t>
  </si>
  <si>
    <t>desfrutava</t>
  </si>
  <si>
    <t>estabeleceria</t>
  </si>
  <si>
    <t>encorajou</t>
  </si>
  <si>
    <t>xequados</t>
  </si>
  <si>
    <t>kuwait</t>
  </si>
  <si>
    <t>desencorajava</t>
  </si>
  <si>
    <t>sair</t>
  </si>
  <si>
    <t>enfraquecido</t>
  </si>
  <si>
    <t>dizia</t>
  </si>
  <si>
    <t>evitaram</t>
  </si>
  <si>
    <t>distensão</t>
  </si>
  <si>
    <t>revezes</t>
  </si>
  <si>
    <t>favoráveis</t>
  </si>
  <si>
    <t>iraq_x0019_</t>
  </si>
  <si>
    <t>aflaq</t>
  </si>
  <si>
    <t>desacertos</t>
  </si>
  <si>
    <t>governista</t>
  </si>
  <si>
    <t>thista</t>
  </si>
  <si>
    <t>rompendo</t>
  </si>
  <si>
    <t>pretendida</t>
  </si>
  <si>
    <t>republicana</t>
  </si>
  <si>
    <t>thistas</t>
  </si>
  <si>
    <t>repeliu</t>
  </si>
  <si>
    <t>jerusalém</t>
  </si>
  <si>
    <t>jordaniana</t>
  </si>
  <si>
    <t>aumentavam</t>
  </si>
  <si>
    <t>depostos</t>
  </si>
  <si>
    <t>inteligence</t>
  </si>
  <si>
    <t>exilados</t>
  </si>
  <si>
    <t>autoridades</t>
  </si>
  <si>
    <t>abrigou</t>
  </si>
  <si>
    <t>mantinham</t>
  </si>
  <si>
    <t>guerras</t>
  </si>
  <si>
    <t>anticolonial</t>
  </si>
  <si>
    <t>fortalecer</t>
  </si>
  <si>
    <t>alencar</t>
  </si>
  <si>
    <t>castelo</t>
  </si>
  <si>
    <t>colocar-se</t>
  </si>
  <si>
    <t>fidel</t>
  </si>
  <si>
    <t>castro</t>
  </si>
  <si>
    <t>ideológica</t>
  </si>
  <si>
    <t>armas</t>
  </si>
  <si>
    <t>cubanas</t>
  </si>
  <si>
    <t>fullbright</t>
  </si>
  <si>
    <t>pacíficos</t>
  </si>
  <si>
    <t>pudesse</t>
  </si>
  <si>
    <t>galgar</t>
  </si>
  <si>
    <t>união</t>
  </si>
  <si>
    <t>atuar</t>
  </si>
  <si>
    <t>sub-saariana</t>
  </si>
  <si>
    <t>planejando</t>
  </si>
  <si>
    <t>desenvolver</t>
  </si>
  <si>
    <t>átomo-elétrica</t>
  </si>
  <si>
    <t>ministrar</t>
  </si>
  <si>
    <t>argentina</t>
  </si>
  <si>
    <t>assinara</t>
  </si>
  <si>
    <t>sluglett</t>
  </si>
  <si>
    <t>minava</t>
  </si>
  <si>
    <t>aproximar-se</t>
  </si>
  <si>
    <t>facções</t>
  </si>
  <si>
    <t>sunitas</t>
  </si>
  <si>
    <t>assume</t>
  </si>
  <si>
    <t>fazia</t>
  </si>
  <si>
    <t>desmoronar</t>
  </si>
  <si>
    <t>suceder</t>
  </si>
  <si>
    <t>gastos</t>
  </si>
  <si>
    <t>impagáveis</t>
  </si>
  <si>
    <t>táticas</t>
  </si>
  <si>
    <t>rumavam</t>
  </si>
  <si>
    <t>oposições</t>
  </si>
  <si>
    <t>artefatos</t>
  </si>
  <si>
    <t>bélicos</t>
  </si>
  <si>
    <t>obediência</t>
  </si>
  <si>
    <t>exigida</t>
  </si>
  <si>
    <t>instaurada</t>
  </si>
  <si>
    <t>institucionalizada</t>
  </si>
  <si>
    <t>instaurados</t>
  </si>
  <si>
    <t>polícias</t>
  </si>
  <si>
    <t>cicatrizado</t>
  </si>
  <si>
    <t>partidário</t>
  </si>
  <si>
    <t>baath</t>
  </si>
  <si>
    <t>polícia</t>
  </si>
  <si>
    <t>secreta</t>
  </si>
  <si>
    <t>kerevan</t>
  </si>
  <si>
    <t>seguia</t>
  </si>
  <si>
    <t>treinadas</t>
  </si>
  <si>
    <t>expulsou</t>
  </si>
  <si>
    <t>contavam</t>
  </si>
  <si>
    <t>fornecia</t>
  </si>
  <si>
    <t>oferecesse</t>
  </si>
  <si>
    <t>subsídios</t>
  </si>
  <si>
    <t>onganía</t>
  </si>
  <si>
    <t>paradiso</t>
  </si>
  <si>
    <t>zedong</t>
  </si>
  <si>
    <t>digno</t>
  </si>
  <si>
    <t>conflito</t>
  </si>
  <si>
    <t>sino-indiano</t>
  </si>
  <si>
    <t>trazendo</t>
  </si>
  <si>
    <t>antiguerrilha</t>
  </si>
  <si>
    <t>libertadora</t>
  </si>
  <si>
    <t>vanguarda</t>
  </si>
  <si>
    <t>católicos</t>
  </si>
  <si>
    <t>influenciados</t>
  </si>
  <si>
    <t>guardados</t>
  </si>
  <si>
    <t>australianas</t>
  </si>
  <si>
    <t>torcuato</t>
  </si>
  <si>
    <t>seqüestro</t>
  </si>
  <si>
    <t>prisões</t>
  </si>
  <si>
    <t>setembro</t>
  </si>
  <si>
    <t>detidas</t>
  </si>
  <si>
    <t>blindados</t>
  </si>
  <si>
    <t>habashe</t>
  </si>
  <si>
    <t>aceitar</t>
  </si>
  <si>
    <t>procurar</t>
  </si>
  <si>
    <t>confronto</t>
  </si>
  <si>
    <t>bipolar</t>
  </si>
  <si>
    <t>quisessem</t>
  </si>
  <si>
    <t>superar</t>
  </si>
  <si>
    <t>lamarca</t>
  </si>
  <si>
    <t>veiculavam</t>
  </si>
  <si>
    <t>barboza</t>
  </si>
  <si>
    <t>reorganização</t>
  </si>
  <si>
    <t>marxismo</t>
  </si>
  <si>
    <t>chegou</t>
  </si>
  <si>
    <t>concordavam</t>
  </si>
  <si>
    <t>poupou</t>
  </si>
  <si>
    <t>washington</t>
  </si>
  <si>
    <t>investiam</t>
  </si>
  <si>
    <t>armava</t>
  </si>
  <si>
    <t>cooperação</t>
  </si>
  <si>
    <t>soviético-peruana</t>
  </si>
  <si>
    <t>peruanas</t>
  </si>
  <si>
    <t>saldanha</t>
  </si>
  <si>
    <t>trazia</t>
  </si>
  <si>
    <t>ativa</t>
  </si>
  <si>
    <t>militância</t>
  </si>
  <si>
    <t>respeitado</t>
  </si>
  <si>
    <t>intelectual</t>
  </si>
  <si>
    <t>cruzava</t>
  </si>
  <si>
    <t>armado</t>
  </si>
  <si>
    <t>kissinger</t>
  </si>
  <si>
    <t>aumentos</t>
  </si>
  <si>
    <t>mediterrâneos</t>
  </si>
  <si>
    <t>exportar</t>
  </si>
  <si>
    <t>nacionalização</t>
  </si>
  <si>
    <t>varriam</t>
  </si>
  <si>
    <t>majorou</t>
  </si>
  <si>
    <t>2ºnível</t>
  </si>
  <si>
    <t>combinam</t>
  </si>
  <si>
    <t>caía</t>
  </si>
  <si>
    <t>joelhos</t>
  </si>
  <si>
    <t>furar</t>
  </si>
  <si>
    <t>adido</t>
  </si>
  <si>
    <t>subdiretor</t>
  </si>
  <si>
    <t>escolhido</t>
  </si>
  <si>
    <t>pressionava</t>
  </si>
  <si>
    <t>combates</t>
  </si>
  <si>
    <t>provinha</t>
  </si>
  <si>
    <t>lutavam</t>
  </si>
  <si>
    <t>organizavam</t>
  </si>
  <si>
    <t>certamente</t>
  </si>
  <si>
    <t>abriria</t>
  </si>
  <si>
    <t>caminho</t>
  </si>
  <si>
    <t>guerrilheiro</t>
  </si>
  <si>
    <t>gratidão</t>
  </si>
  <si>
    <t>gharbi</t>
  </si>
  <si>
    <t>suspendesse</t>
  </si>
  <si>
    <t>denuncia</t>
  </si>
  <si>
    <t>incluíra</t>
  </si>
  <si>
    <t>fatalismo</t>
  </si>
  <si>
    <t>voltava</t>
  </si>
  <si>
    <t>criticava</t>
  </si>
  <si>
    <t>eletric</t>
  </si>
  <si>
    <t>odete</t>
  </si>
  <si>
    <t>instalariam</t>
  </si>
  <si>
    <t>silveira</t>
  </si>
  <si>
    <t>chegava</t>
  </si>
  <si>
    <t>político-militar</t>
  </si>
  <si>
    <t>bonn</t>
  </si>
  <si>
    <t>pressionar</t>
  </si>
  <si>
    <t>voltaram</t>
  </si>
  <si>
    <t>forçar</t>
  </si>
  <si>
    <t>libaneses</t>
  </si>
  <si>
    <t>emaranhado</t>
  </si>
  <si>
    <t>teoricamente</t>
  </si>
  <si>
    <t>exteriores</t>
  </si>
  <si>
    <t>republica</t>
  </si>
  <si>
    <t>iniciavam</t>
  </si>
  <si>
    <t>somali</t>
  </si>
  <si>
    <t>remessas</t>
  </si>
  <si>
    <t>encomendou</t>
  </si>
  <si>
    <t>brazil</t>
  </si>
  <si>
    <t>moved</t>
  </si>
  <si>
    <t>mantaining</t>
  </si>
  <si>
    <t>allies</t>
  </si>
  <si>
    <t>brazilian</t>
  </si>
  <si>
    <t>developing</t>
  </si>
  <si>
    <t>brazil_x0019_</t>
  </si>
  <si>
    <t>assessorava</t>
  </si>
  <si>
    <t>manifestar</t>
  </si>
  <si>
    <t>dizendo</t>
  </si>
  <si>
    <t>construíam</t>
  </si>
  <si>
    <t>curiosa</t>
  </si>
  <si>
    <t>transação</t>
  </si>
  <si>
    <t>mirow</t>
  </si>
  <si>
    <t>retirou</t>
  </si>
  <si>
    <t>declarassem</t>
  </si>
  <si>
    <t>conseguido</t>
  </si>
  <si>
    <t>retardar</t>
  </si>
  <si>
    <t>intelectuais</t>
  </si>
  <si>
    <t>censura</t>
  </si>
  <si>
    <t>imposta</t>
  </si>
  <si>
    <t>orientando</t>
  </si>
  <si>
    <t>iranianas</t>
  </si>
  <si>
    <t>eleições</t>
  </si>
  <si>
    <t>impunha</t>
  </si>
  <si>
    <t>étnico</t>
  </si>
  <si>
    <t>tajiques</t>
  </si>
  <si>
    <t>anticomunisstas</t>
  </si>
  <si>
    <t>acompanhadas</t>
  </si>
  <si>
    <t>confiar</t>
  </si>
  <si>
    <t>ideológicas</t>
  </si>
  <si>
    <t>aterravam</t>
  </si>
  <si>
    <t>colocando</t>
  </si>
  <si>
    <t>computavam</t>
  </si>
  <si>
    <t>afegão</t>
  </si>
  <si>
    <t>desertado</t>
  </si>
  <si>
    <t>invasor</t>
  </si>
  <si>
    <t>frágil</t>
  </si>
  <si>
    <t>ameaçava</t>
  </si>
  <si>
    <t>parar</t>
  </si>
  <si>
    <t>partidários</t>
  </si>
  <si>
    <t>ordenou</t>
  </si>
  <si>
    <t>desertassem</t>
  </si>
  <si>
    <t>sofriam</t>
  </si>
  <si>
    <t>dedicavam</t>
  </si>
  <si>
    <t>voltou</t>
  </si>
  <si>
    <t>recém-vitoriosa</t>
  </si>
  <si>
    <t>fortalecido</t>
  </si>
  <si>
    <t>iraniana</t>
  </si>
  <si>
    <t>conquistassem</t>
  </si>
  <si>
    <t>operava</t>
  </si>
  <si>
    <t>conservavam-se</t>
  </si>
  <si>
    <t>traços</t>
  </si>
  <si>
    <t>ofensiva</t>
  </si>
  <si>
    <t>prestígio</t>
  </si>
  <si>
    <t>fabricar</t>
  </si>
  <si>
    <t>providenciado</t>
  </si>
  <si>
    <t>negociavam</t>
  </si>
  <si>
    <t>atestaram</t>
  </si>
  <si>
    <t>humanitários</t>
  </si>
  <si>
    <t>cair</t>
  </si>
  <si>
    <t>inimigas</t>
  </si>
  <si>
    <t>oferecessem</t>
  </si>
  <si>
    <t>lançava</t>
  </si>
  <si>
    <t>marcara</t>
  </si>
  <si>
    <t>spetnaz</t>
  </si>
  <si>
    <t>armamento</t>
  </si>
  <si>
    <t>combate</t>
  </si>
  <si>
    <t>t-72</t>
  </si>
  <si>
    <t>viagens</t>
  </si>
  <si>
    <t>secretas</t>
  </si>
  <si>
    <t>pois</t>
  </si>
  <si>
    <t>iminentemente</t>
  </si>
  <si>
    <t>estratégica</t>
  </si>
  <si>
    <t>pool</t>
  </si>
  <si>
    <t>fechar</t>
  </si>
  <si>
    <t>chegavam</t>
  </si>
  <si>
    <t>scud-b</t>
  </si>
  <si>
    <t>irã-iraque</t>
  </si>
  <si>
    <t>temor</t>
  </si>
  <si>
    <t>alcançava</t>
  </si>
  <si>
    <t>inteligência</t>
  </si>
  <si>
    <t>detectavam</t>
  </si>
  <si>
    <t>egípcio-iraquiano-argentino</t>
  </si>
  <si>
    <t>construtora</t>
  </si>
  <si>
    <t>valeu</t>
  </si>
  <si>
    <t>trabalhasse</t>
  </si>
  <si>
    <t>estrada</t>
  </si>
  <si>
    <t>brasil-bagdá</t>
  </si>
  <si>
    <t>denunciada</t>
  </si>
  <si>
    <t>atentados</t>
  </si>
  <si>
    <t>praticados</t>
  </si>
  <si>
    <t>colégio</t>
  </si>
  <si>
    <t>governistas</t>
  </si>
  <si>
    <t>dissipadas</t>
  </si>
  <si>
    <t>naquele</t>
  </si>
  <si>
    <t>clarín</t>
  </si>
  <si>
    <t>othon</t>
  </si>
  <si>
    <t>piva</t>
  </si>
  <si>
    <t>jihad</t>
  </si>
  <si>
    <t>quartéis</t>
  </si>
  <si>
    <t>pequim</t>
  </si>
  <si>
    <t>atraentes</t>
  </si>
  <si>
    <t>inició</t>
  </si>
  <si>
    <t>atraiu</t>
  </si>
  <si>
    <t>al-hussein</t>
  </si>
  <si>
    <t>aceitasse</t>
  </si>
  <si>
    <t>fabricado</t>
  </si>
  <si>
    <t>conseguissem</t>
  </si>
  <si>
    <t>finalizar</t>
  </si>
  <si>
    <t>capturadas</t>
  </si>
  <si>
    <t>livros</t>
  </si>
  <si>
    <t>bem-vinda</t>
  </si>
  <si>
    <t>cambaleantes</t>
  </si>
  <si>
    <t>aliviar_x0019_</t>
  </si>
  <si>
    <t>ressentimentos</t>
  </si>
  <si>
    <t>pilotos</t>
  </si>
  <si>
    <t>calote</t>
  </si>
  <si>
    <t>terceiro</t>
  </si>
  <si>
    <t>mundista</t>
  </si>
  <si>
    <t>legitimaria</t>
  </si>
  <si>
    <t>enfocava</t>
  </si>
  <si>
    <t>cingalesas</t>
  </si>
  <si>
    <t>horários</t>
  </si>
  <si>
    <t>alternados</t>
  </si>
  <si>
    <t>bombardeada</t>
  </si>
  <si>
    <t>dólares</t>
  </si>
  <si>
    <t>prometidos</t>
  </si>
  <si>
    <t>caridade</t>
  </si>
  <si>
    <t>ladrilhos</t>
  </si>
  <si>
    <t>refratários</t>
  </si>
  <si>
    <t>embraer</t>
  </si>
  <si>
    <t>declarava</t>
  </si>
  <si>
    <t>encerrava</t>
  </si>
  <si>
    <t>acontecesse</t>
  </si>
  <si>
    <t>lucratividade</t>
  </si>
  <si>
    <t>inimiga</t>
  </si>
  <si>
    <t>invade</t>
  </si>
  <si>
    <t>alijando</t>
  </si>
  <si>
    <t>preza</t>
  </si>
  <si>
    <t>fundamentalismo</t>
  </si>
  <si>
    <t>comprar</t>
  </si>
  <si>
    <t>arma</t>
  </si>
  <si>
    <t>fantásticos</t>
  </si>
  <si>
    <t>derrotado</t>
  </si>
  <si>
    <t>instaurava</t>
  </si>
  <si>
    <t>encomendados</t>
  </si>
  <si>
    <t>volkswagen</t>
  </si>
  <si>
    <t>detinha</t>
  </si>
  <si>
    <t>passat</t>
  </si>
  <si>
    <t>assumira</t>
  </si>
  <si>
    <t>trouxeram</t>
  </si>
  <si>
    <t>glória</t>
  </si>
  <si>
    <t>barganha</t>
  </si>
  <si>
    <t>expedições</t>
  </si>
  <si>
    <t>punitivas</t>
  </si>
  <si>
    <t>condenadas</t>
  </si>
  <si>
    <t>embargo</t>
  </si>
  <si>
    <t>mercenaries</t>
  </si>
  <si>
    <t>novo</t>
  </si>
  <si>
    <t>paradigma</t>
  </si>
  <si>
    <t>autonomista</t>
  </si>
  <si>
    <t>marcando</t>
  </si>
  <si>
    <t>sediadas</t>
  </si>
  <si>
    <t>certeiro</t>
  </si>
  <si>
    <t>plano</t>
  </si>
  <si>
    <t>recebido</t>
  </si>
  <si>
    <t>friamente</t>
  </si>
  <si>
    <t>renegociação</t>
  </si>
  <si>
    <t>faria</t>
  </si>
  <si>
    <t>derrubados</t>
  </si>
  <si>
    <t>confundiu</t>
  </si>
  <si>
    <t>soldados</t>
  </si>
  <si>
    <t>representação</t>
  </si>
  <si>
    <t>oitenta</t>
  </si>
  <si>
    <t>pára-quedistas</t>
  </si>
  <si>
    <t>assinaram</t>
  </si>
  <si>
    <t>percepção</t>
  </si>
  <si>
    <t>apontaria</t>
  </si>
  <si>
    <t>feria</t>
  </si>
  <si>
    <t>ministério</t>
  </si>
  <si>
    <t>gostava</t>
  </si>
  <si>
    <t>chamara</t>
  </si>
  <si>
    <t>negociou</t>
  </si>
  <si>
    <t>ganhe</t>
  </si>
  <si>
    <t>trilhados</t>
  </si>
  <si>
    <t>rebeldia</t>
  </si>
  <si>
    <t>servindo</t>
  </si>
  <si>
    <t>stockholm</t>
  </si>
  <si>
    <t>peace</t>
  </si>
  <si>
    <t>secex-secretaria</t>
  </si>
  <si>
    <t>demonstrar</t>
  </si>
  <si>
    <t>mantivessem</t>
  </si>
  <si>
    <t>devia-se</t>
  </si>
  <si>
    <t>ajudavam</t>
  </si>
  <si>
    <t>sufocar</t>
  </si>
  <si>
    <t>responder</t>
  </si>
  <si>
    <t>almejavam</t>
  </si>
  <si>
    <t>serviu</t>
  </si>
  <si>
    <t>excelentes</t>
  </si>
  <si>
    <t>anticomunista</t>
  </si>
  <si>
    <t>abdicavam</t>
  </si>
  <si>
    <t>empreiteira</t>
  </si>
  <si>
    <t>autopromover</t>
  </si>
  <si>
    <t>honrar</t>
  </si>
  <si>
    <t>combaterem</t>
  </si>
  <si>
    <t>sofrem</t>
  </si>
  <si>
    <t>intensos</t>
  </si>
  <si>
    <t>competitivos</t>
  </si>
  <si>
    <t>comportamentos</t>
  </si>
  <si>
    <t>inapropriados</t>
  </si>
  <si>
    <t>descubram</t>
  </si>
  <si>
    <t>maneiras</t>
  </si>
  <si>
    <t>social-política</t>
  </si>
  <si>
    <t>relevante</t>
  </si>
  <si>
    <t>frederick</t>
  </si>
  <si>
    <t>adaptações</t>
  </si>
  <si>
    <t>ergonômicas</t>
  </si>
  <si>
    <t>biomecânica</t>
  </si>
  <si>
    <t>ocupacional</t>
  </si>
  <si>
    <t>ocupa-se</t>
  </si>
  <si>
    <t>ergonomia</t>
  </si>
  <si>
    <t>limitava-se</t>
  </si>
  <si>
    <t>cérebro</t>
  </si>
  <si>
    <t>seleciona</t>
  </si>
  <si>
    <t>inclui</t>
  </si>
  <si>
    <t>memórias</t>
  </si>
  <si>
    <t>declarativos</t>
  </si>
  <si>
    <t>abrahão</t>
  </si>
  <si>
    <t>competência</t>
  </si>
  <si>
    <t>manifesta-se</t>
  </si>
  <si>
    <t>influências</t>
  </si>
  <si>
    <t>estressoras</t>
  </si>
  <si>
    <t>preferir</t>
  </si>
  <si>
    <t>rotinas</t>
  </si>
  <si>
    <t>memorizadas</t>
  </si>
  <si>
    <t>subescalas</t>
  </si>
  <si>
    <t>abordam</t>
  </si>
  <si>
    <t>psíquica</t>
  </si>
  <si>
    <t>engloba</t>
  </si>
  <si>
    <t>possuam</t>
  </si>
  <si>
    <t>neutralizar</t>
  </si>
  <si>
    <t>motociclistas</t>
  </si>
  <si>
    <t>executem</t>
  </si>
  <si>
    <t>mostrem</t>
  </si>
  <si>
    <t>atenta</t>
  </si>
  <si>
    <t>intencionais</t>
  </si>
  <si>
    <t>sintoma</t>
  </si>
  <si>
    <t>contribuintes</t>
  </si>
  <si>
    <t>ocasionam</t>
  </si>
  <si>
    <t>reliability</t>
  </si>
  <si>
    <t>habilidades</t>
  </si>
  <si>
    <t>implementos</t>
  </si>
  <si>
    <t>agrícolas</t>
  </si>
  <si>
    <t>ambientais/gerenciais</t>
  </si>
  <si>
    <t>ocorrerem</t>
  </si>
  <si>
    <t>omissões</t>
  </si>
  <si>
    <t>armadilhas</t>
  </si>
  <si>
    <t>cognitivas</t>
  </si>
  <si>
    <t>repetitivos</t>
  </si>
  <si>
    <t>interferindo</t>
  </si>
  <si>
    <t>explicáveis</t>
  </si>
  <si>
    <t>detém-se</t>
  </si>
  <si>
    <t>humano/fator</t>
  </si>
  <si>
    <t>trabalhador</t>
  </si>
  <si>
    <t>subestime</t>
  </si>
  <si>
    <t>conseqüências</t>
  </si>
  <si>
    <t>ocorridos</t>
  </si>
  <si>
    <t>inoperantes</t>
  </si>
  <si>
    <t>sistemáticas</t>
  </si>
  <si>
    <t>formalizadas</t>
  </si>
  <si>
    <t>enfoques</t>
  </si>
  <si>
    <t>quanti</t>
  </si>
  <si>
    <t>204/97</t>
  </si>
  <si>
    <t>sevá</t>
  </si>
  <si>
    <t>sobrecarregados</t>
  </si>
  <si>
    <t>job</t>
  </si>
  <si>
    <t>explosões</t>
  </si>
  <si>
    <t>caxias</t>
  </si>
  <si>
    <t>ocasionou</t>
  </si>
  <si>
    <t>laudo</t>
  </si>
  <si>
    <t>apontando</t>
  </si>
  <si>
    <t>rebaixados</t>
  </si>
  <si>
    <t>corretiva</t>
  </si>
  <si>
    <t>acidentes</t>
  </si>
  <si>
    <t>achar</t>
  </si>
  <si>
    <t>culpados</t>
  </si>
  <si>
    <t>defesas</t>
  </si>
  <si>
    <t>ecológicas</t>
  </si>
  <si>
    <t>causem</t>
  </si>
  <si>
    <t>anônima</t>
  </si>
  <si>
    <t>subsidiária</t>
  </si>
  <si>
    <t>/s</t>
  </si>
  <si>
    <t>abastecida</t>
  </si>
  <si>
    <t>diariamente</t>
  </si>
  <si>
    <t>fob</t>
  </si>
  <si>
    <t>caminhões</t>
  </si>
  <si>
    <t>sorteados</t>
  </si>
  <si>
    <t>top</t>
  </si>
  <si>
    <t>loading</t>
  </si>
  <si>
    <t>desloca-se</t>
  </si>
  <si>
    <t>digitados</t>
  </si>
  <si>
    <t>alinhá-la</t>
  </si>
  <si>
    <t>avisa</t>
  </si>
  <si>
    <t>preferiu-se</t>
  </si>
  <si>
    <t>conservar</t>
  </si>
  <si>
    <t>necessitando</t>
  </si>
  <si>
    <t>transitar</t>
  </si>
  <si>
    <t>recepcionar</t>
  </si>
  <si>
    <t>recepciona</t>
  </si>
  <si>
    <t>doutor</t>
  </si>
  <si>
    <t>orlando</t>
  </si>
  <si>
    <t>agendá-lo</t>
  </si>
  <si>
    <t>explanação</t>
  </si>
  <si>
    <t>visam</t>
  </si>
  <si>
    <t>atendê-los</t>
  </si>
  <si>
    <t>resumi-la</t>
  </si>
  <si>
    <t>observáveis</t>
  </si>
  <si>
    <t>expressá-los</t>
  </si>
  <si>
    <t>roteiro</t>
  </si>
  <si>
    <t>semi-estruturado</t>
  </si>
  <si>
    <t>abranger</t>
  </si>
  <si>
    <t>expressasse</t>
  </si>
  <si>
    <t>entrevista</t>
  </si>
  <si>
    <t>focou-se</t>
  </si>
  <si>
    <t>gravador</t>
  </si>
  <si>
    <t>realmente</t>
  </si>
  <si>
    <t>mensurasse</t>
  </si>
  <si>
    <t>aeronautics</t>
  </si>
  <si>
    <t>contabilizadas</t>
  </si>
  <si>
    <t>quantas</t>
  </si>
  <si>
    <t>questionou-se</t>
  </si>
  <si>
    <t>assistemáticas</t>
  </si>
  <si>
    <t>dividiram-se</t>
  </si>
  <si>
    <t>aceitaram</t>
  </si>
  <si>
    <t>participar</t>
  </si>
  <si>
    <t>esquecido</t>
  </si>
  <si>
    <t>falarem</t>
  </si>
  <si>
    <t>explodir</t>
  </si>
  <si>
    <t>requisitarem</t>
  </si>
  <si>
    <t>medidores</t>
  </si>
  <si>
    <t>manuais</t>
  </si>
  <si>
    <t>digitação</t>
  </si>
  <si>
    <t>filas</t>
  </si>
  <si>
    <t>3º</t>
  </si>
  <si>
    <t>quartis</t>
  </si>
  <si>
    <t>comunicados</t>
  </si>
  <si>
    <t>afastamentos</t>
  </si>
  <si>
    <t>respondidos</t>
  </si>
  <si>
    <t>atípicas</t>
  </si>
  <si>
    <t>resumo</t>
  </si>
  <si>
    <t>cansaço</t>
  </si>
  <si>
    <t>mental</t>
  </si>
  <si>
    <t>posturas</t>
  </si>
  <si>
    <t>biomecânicas</t>
  </si>
  <si>
    <t>batalhas</t>
  </si>
  <si>
    <t>frustrá-los</t>
  </si>
  <si>
    <t>pressionados</t>
  </si>
  <si>
    <t>amenizadas</t>
  </si>
  <si>
    <t>catastróficos</t>
  </si>
  <si>
    <t>característicos</t>
  </si>
  <si>
    <t>danificadas</t>
  </si>
  <si>
    <t>prefere</t>
  </si>
  <si>
    <t>predispostos</t>
  </si>
  <si>
    <t>6apud</t>
  </si>
  <si>
    <t>faltosos</t>
  </si>
  <si>
    <t>banais</t>
  </si>
  <si>
    <t>sofre</t>
  </si>
  <si>
    <t>respingos</t>
  </si>
  <si>
    <t>viseira</t>
  </si>
  <si>
    <t>lateral</t>
  </si>
  <si>
    <t>tentem</t>
  </si>
  <si>
    <t>buscar</t>
  </si>
  <si>
    <t>dnaee</t>
  </si>
  <si>
    <t>deverão</t>
  </si>
  <si>
    <t>fixos</t>
  </si>
  <si>
    <t>bonneville</t>
  </si>
  <si>
    <t>representará</t>
  </si>
  <si>
    <t>projetado</t>
  </si>
  <si>
    <t>desagregando-se</t>
  </si>
  <si>
    <t>laço</t>
  </si>
  <si>
    <t>causal</t>
  </si>
  <si>
    <t>símbolos</t>
  </si>
  <si>
    <t>ä_x0003_1</t>
  </si>
  <si>
    <t>pdm</t>
  </si>
  <si>
    <t>cresçam</t>
  </si>
  <si>
    <t>tarifário</t>
  </si>
  <si>
    <t>alegre/rs</t>
  </si>
  <si>
    <t>ik</t>
  </si>
  <si>
    <t>consumop</t>
  </si>
  <si>
    <t>tarifap</t>
  </si>
  <si>
    <t>consumofp</t>
  </si>
  <si>
    <t>tarifafp</t>
  </si>
  <si>
    <t>ikp</t>
  </si>
  <si>
    <t>distribuidora</t>
  </si>
  <si>
    <t>custodistp</t>
  </si>
  <si>
    <t>custoacl</t>
  </si>
  <si>
    <t>eço</t>
  </si>
  <si>
    <t>a2</t>
  </si>
  <si>
    <t>a3</t>
  </si>
  <si>
    <t>a3a</t>
  </si>
  <si>
    <t>a4</t>
  </si>
  <si>
    <t>pesopes</t>
  </si>
  <si>
    <t>pesocusto</t>
  </si>
  <si>
    <t>pesd</t>
  </si>
  <si>
    <t>decida</t>
  </si>
  <si>
    <t>incluir</t>
  </si>
  <si>
    <t>tarifas</t>
  </si>
  <si>
    <t>homologadas</t>
  </si>
  <si>
    <t>irt</t>
  </si>
  <si>
    <t>atualizada</t>
  </si>
  <si>
    <t>reposicionamento</t>
  </si>
  <si>
    <t>deseja</t>
  </si>
  <si>
    <t>referenciar</t>
  </si>
  <si>
    <t>g1</t>
  </si>
  <si>
    <t>operando</t>
  </si>
  <si>
    <t>mwh</t>
  </si>
  <si>
    <t>comercializadoras</t>
  </si>
  <si>
    <t>ofereciam</t>
  </si>
  <si>
    <t>tarifárias</t>
  </si>
  <si>
    <t>segue</t>
  </si>
  <si>
    <t>kotler</t>
  </si>
  <si>
    <t>desafiantes</t>
  </si>
  <si>
    <t>promovem</t>
  </si>
  <si>
    <t>européia-mercosul</t>
  </si>
  <si>
    <t>tona</t>
  </si>
  <si>
    <t>jornalistas</t>
  </si>
  <si>
    <t>cavalo</t>
  </si>
  <si>
    <t>morto</t>
  </si>
  <si>
    <t>conquanto</t>
  </si>
  <si>
    <t>enfraquecida</t>
  </si>
  <si>
    <t>semiperiféricas</t>
  </si>
  <si>
    <t>buscaremos</t>
  </si>
  <si>
    <t>incorporar</t>
  </si>
  <si>
    <t>recairá</t>
  </si>
  <si>
    <t>convulsão</t>
  </si>
  <si>
    <t>tanta</t>
  </si>
  <si>
    <t>celeuma</t>
  </si>
  <si>
    <t>levantando</t>
  </si>
  <si>
    <t>interessantes</t>
  </si>
  <si>
    <t>retaliações</t>
  </si>
  <si>
    <t>comerciais</t>
  </si>
  <si>
    <t>reestruturação</t>
  </si>
  <si>
    <t>sócio-econômica</t>
  </si>
  <si>
    <t>autoridade</t>
  </si>
  <si>
    <t>escassamente</t>
  </si>
  <si>
    <t>mordaz</t>
  </si>
  <si>
    <t>firmes</t>
  </si>
  <si>
    <t>insere-se</t>
  </si>
  <si>
    <t>governança3</t>
  </si>
  <si>
    <t>estatal</t>
  </si>
  <si>
    <t>desenvolvimentista</t>
  </si>
  <si>
    <t>substitutivo</t>
  </si>
  <si>
    <t>alheios</t>
  </si>
  <si>
    <t>empresarial</t>
  </si>
  <si>
    <t>autonomia</t>
  </si>
  <si>
    <t>decisória</t>
  </si>
  <si>
    <t>latinoamericanos</t>
  </si>
  <si>
    <t>obstante</t>
  </si>
  <si>
    <t>enfraquecidas</t>
  </si>
  <si>
    <t>estivesse</t>
  </si>
  <si>
    <t>estrangulamento</t>
  </si>
  <si>
    <t>crescendo</t>
  </si>
  <si>
    <t>sustentavelmente</t>
  </si>
  <si>
    <t>privadas</t>
  </si>
  <si>
    <t>encorajaria</t>
  </si>
  <si>
    <t>apadrinhados</t>
  </si>
  <si>
    <t>privatização</t>
  </si>
  <si>
    <t>dependeu</t>
  </si>
  <si>
    <t>autárquico</t>
  </si>
  <si>
    <t>especial</t>
  </si>
  <si>
    <t>dás</t>
  </si>
  <si>
    <t>inversões</t>
  </si>
  <si>
    <t>motivaciones</t>
  </si>
  <si>
    <t>intervención</t>
  </si>
  <si>
    <t>diversa</t>
  </si>
  <si>
    <t>persistem</t>
  </si>
  <si>
    <t>levasse</t>
  </si>
  <si>
    <t>expandir</t>
  </si>
  <si>
    <t>sócio-político</t>
  </si>
  <si>
    <t>boliviano</t>
  </si>
  <si>
    <t>m3/</t>
  </si>
  <si>
    <t>anuais</t>
  </si>
  <si>
    <t>importação</t>
  </si>
  <si>
    <t>joga</t>
  </si>
  <si>
    <t>sócio-políticos</t>
  </si>
  <si>
    <t>sociopolíticas</t>
  </si>
  <si>
    <t>vulnerabilidade</t>
  </si>
  <si>
    <t>financeiro-econômica</t>
  </si>
  <si>
    <t>itamar</t>
  </si>
  <si>
    <t>franco</t>
  </si>
  <si>
    <t>1-a</t>
  </si>
  <si>
    <t>internacionalização</t>
  </si>
  <si>
    <t>avançou</t>
  </si>
  <si>
    <t>guia-se</t>
  </si>
  <si>
    <t>guiné</t>
  </si>
  <si>
    <t>angolanos</t>
  </si>
  <si>
    <t>cavagnari</t>
  </si>
  <si>
    <t>petrolíferos</t>
  </si>
  <si>
    <t>gigantes</t>
  </si>
  <si>
    <t>nigéria</t>
  </si>
  <si>
    <t>profundas</t>
  </si>
  <si>
    <t>venceu</t>
  </si>
  <si>
    <t>licitações</t>
  </si>
  <si>
    <t>incidente</t>
  </si>
  <si>
    <t>lockerby</t>
  </si>
  <si>
    <t>corrupção</t>
  </si>
  <si>
    <t>grassava</t>
  </si>
  <si>
    <t>iranian</t>
  </si>
  <si>
    <t>sadam</t>
  </si>
  <si>
    <t>costurados</t>
  </si>
  <si>
    <t>vincula-se</t>
  </si>
  <si>
    <t>coulomb</t>
  </si>
  <si>
    <t>oleoduto</t>
  </si>
  <si>
    <t>ocp</t>
  </si>
  <si>
    <t>chávez</t>
  </si>
  <si>
    <t>imenso</t>
  </si>
  <si>
    <t>sur</t>
  </si>
  <si>
    <t>compac</t>
  </si>
  <si>
    <t>martin</t>
  </si>
  <si>
    <t>hidrelétricas</t>
  </si>
  <si>
    <t>piedra</t>
  </si>
  <si>
    <t>bolívia</t>
  </si>
  <si>
    <t>distribuición</t>
  </si>
  <si>
    <t>m/3</t>
  </si>
  <si>
    <t>mulltilaterais</t>
  </si>
  <si>
    <t>corporação</t>
  </si>
  <si>
    <t>andina</t>
  </si>
  <si>
    <t>condicionamentos</t>
  </si>
  <si>
    <t>econômicos</t>
  </si>
  <si>
    <t>regionalismo</t>
  </si>
  <si>
    <t>conferindo-lhe</t>
  </si>
  <si>
    <t>coerência</t>
  </si>
  <si>
    <t>aduaneiras</t>
  </si>
  <si>
    <t>xxiv</t>
  </si>
  <si>
    <t>assumidamente</t>
  </si>
  <si>
    <t>mercosul</t>
  </si>
  <si>
    <t>tomava</t>
  </si>
  <si>
    <t>livre-comércio</t>
  </si>
  <si>
    <t>continental</t>
  </si>
  <si>
    <t>embaixador</t>
  </si>
  <si>
    <t>listas</t>
  </si>
  <si>
    <t>cabe</t>
  </si>
  <si>
    <t>destacar</t>
  </si>
  <si>
    <t>solidariedade</t>
  </si>
  <si>
    <t>latino-americana</t>
  </si>
  <si>
    <t>projetam</t>
  </si>
  <si>
    <t>ramos</t>
  </si>
  <si>
    <t>geoeconômica</t>
  </si>
  <si>
    <t>enfoque</t>
  </si>
  <si>
    <t>centrava-se</t>
  </si>
  <si>
    <t>troncais</t>
  </si>
  <si>
    <t>programa</t>
  </si>
  <si>
    <t>supracitado</t>
  </si>
  <si>
    <t>brasiliana</t>
  </si>
  <si>
    <t>br-174</t>
  </si>
  <si>
    <t>conexão</t>
  </si>
  <si>
    <t>inter-oceânica</t>
  </si>
  <si>
    <t>portos</t>
  </si>
  <si>
    <t>chilenos</t>
  </si>
  <si>
    <t>alegre/brasil</t>
  </si>
  <si>
    <t>esparsa</t>
  </si>
  <si>
    <t>articulação</t>
  </si>
  <si>
    <t>contemplados</t>
  </si>
  <si>
    <t>prevêem</t>
  </si>
  <si>
    <t>soube</t>
  </si>
  <si>
    <t>estado-nação</t>
  </si>
  <si>
    <t>concorrido</t>
  </si>
  <si>
    <t>benefício</t>
  </si>
  <si>
    <t>microeconômico</t>
  </si>
  <si>
    <t>servir-se</t>
  </si>
  <si>
    <t>dela</t>
  </si>
  <si>
    <t>semi-periférico</t>
  </si>
  <si>
    <t>elabora</t>
  </si>
  <si>
    <t>agregadas</t>
  </si>
  <si>
    <t>pnb</t>
  </si>
  <si>
    <t>vontade</t>
  </si>
  <si>
    <t>alheia</t>
  </si>
  <si>
    <t>produtivo-tecnológica</t>
  </si>
  <si>
    <t>monetário-financeira</t>
  </si>
  <si>
    <t>ied/</t>
  </si>
  <si>
    <t>serviços/</t>
  </si>
  <si>
    <t>estoque</t>
  </si>
  <si>
    <t>tecnologia/</t>
  </si>
  <si>
    <t>total/</t>
  </si>
  <si>
    <t>externa/importação</t>
  </si>
  <si>
    <t>façamos</t>
  </si>
  <si>
    <t>herdava</t>
  </si>
  <si>
    <t>desierto</t>
  </si>
  <si>
    <t>historiadores</t>
  </si>
  <si>
    <t>uriburu</t>
  </si>
  <si>
    <t>automotoras</t>
  </si>
  <si>
    <t>deitou</t>
  </si>
  <si>
    <t>raízes</t>
  </si>
  <si>
    <t>telefônicas</t>
  </si>
  <si>
    <t>dirección</t>
  </si>
  <si>
    <t>explotación</t>
  </si>
  <si>
    <t>yaciamentos</t>
  </si>
  <si>
    <t>desfrutou</t>
  </si>
  <si>
    <t>existido</t>
  </si>
  <si>
    <t>outorgaram</t>
  </si>
  <si>
    <t>reservadas</t>
  </si>
  <si>
    <t>ypf</t>
  </si>
  <si>
    <t>acreditasse</t>
  </si>
  <si>
    <t>figuraram</t>
  </si>
  <si>
    <t>canessa</t>
  </si>
  <si>
    <t>alçar</t>
  </si>
  <si>
    <t>costurar</t>
  </si>
  <si>
    <t>ferrenha</t>
  </si>
  <si>
    <t>oposição</t>
  </si>
  <si>
    <t>contraiu</t>
  </si>
  <si>
    <t>argumentos</t>
  </si>
  <si>
    <t>saldo</t>
  </si>
  <si>
    <t>exportável</t>
  </si>
  <si>
    <t>quadriplicar</t>
  </si>
  <si>
    <t>cap</t>
  </si>
  <si>
    <t>estabelecia</t>
  </si>
  <si>
    <t>argentina-chile</t>
  </si>
  <si>
    <t>atacama</t>
  </si>
  <si>
    <t>norandino</t>
  </si>
  <si>
    <t>pacifico</t>
  </si>
  <si>
    <t>chile</t>
  </si>
  <si>
    <t>provem</t>
  </si>
  <si>
    <t>pluspetrol</t>
  </si>
  <si>
    <t>pérez</t>
  </si>
  <si>
    <t>transmisión</t>
  </si>
  <si>
    <t>olleoductos</t>
  </si>
  <si>
    <t>brasil-argentina</t>
  </si>
  <si>
    <t>libres</t>
  </si>
  <si>
    <t>lista</t>
  </si>
  <si>
    <t>exemplificativa</t>
  </si>
  <si>
    <t>privatizações</t>
  </si>
  <si>
    <t>australes</t>
  </si>
  <si>
    <t>emitisse</t>
  </si>
  <si>
    <t>dinheiro</t>
  </si>
  <si>
    <t>manifestos</t>
  </si>
  <si>
    <t>reduziram-se</t>
  </si>
  <si>
    <t>flagrante</t>
  </si>
  <si>
    <t>murphy</t>
  </si>
  <si>
    <t>cívica</t>
  </si>
  <si>
    <t>interinamente</t>
  </si>
  <si>
    <t>justicialista</t>
  </si>
  <si>
    <t>estabilizou-se</t>
  </si>
  <si>
    <t>jogado</t>
  </si>
  <si>
    <t>senado</t>
  </si>
  <si>
    <t>créditos</t>
  </si>
  <si>
    <t>expressivas</t>
  </si>
  <si>
    <t>conversibilidade</t>
  </si>
  <si>
    <t>ido</t>
  </si>
  <si>
    <t>estatizantes</t>
  </si>
  <si>
    <t>dispôs</t>
  </si>
  <si>
    <t>desapropriando</t>
  </si>
  <si>
    <t>renderam</t>
  </si>
  <si>
    <t>cofres</t>
  </si>
  <si>
    <t>republicano</t>
  </si>
  <si>
    <t>escasseado</t>
  </si>
  <si>
    <t>altiplano</t>
  </si>
  <si>
    <t>sócio-histórica</t>
  </si>
  <si>
    <t>boliviana</t>
  </si>
  <si>
    <t>partidos</t>
  </si>
  <si>
    <t>reconhecida</t>
  </si>
  <si>
    <t>concorreu</t>
  </si>
  <si>
    <t>prescindir</t>
  </si>
  <si>
    <t>contradições</t>
  </si>
  <si>
    <t>sindicalização</t>
  </si>
  <si>
    <t>idéias</t>
  </si>
  <si>
    <t>corporativistas</t>
  </si>
  <si>
    <t>fraudado</t>
  </si>
  <si>
    <t>yacimientos</t>
  </si>
  <si>
    <t>bolivianos</t>
  </si>
  <si>
    <t>carecia</t>
  </si>
  <si>
    <t>indenização</t>
  </si>
  <si>
    <t>aproximou-a</t>
  </si>
  <si>
    <t>daí</t>
  </si>
  <si>
    <t>exigindo</t>
  </si>
  <si>
    <t>prosperidade</t>
  </si>
  <si>
    <t>mnr</t>
  </si>
  <si>
    <t>campesinato</t>
  </si>
  <si>
    <t>indígena</t>
  </si>
  <si>
    <t>paz</t>
  </si>
  <si>
    <t>refletia</t>
  </si>
  <si>
    <t>obreira</t>
  </si>
  <si>
    <t>tomavam</t>
  </si>
  <si>
    <t>extinguir</t>
  </si>
  <si>
    <t>paralelamente</t>
  </si>
  <si>
    <t>afora</t>
  </si>
  <si>
    <t>competentes</t>
  </si>
  <si>
    <t>solapava</t>
  </si>
  <si>
    <t>mita</t>
  </si>
  <si>
    <t>emergiram</t>
  </si>
  <si>
    <t>dilema</t>
  </si>
  <si>
    <t>latino-americano</t>
  </si>
  <si>
    <t>recorrer</t>
  </si>
  <si>
    <t>bizarra</t>
  </si>
  <si>
    <t>esquerdista</t>
  </si>
  <si>
    <t>americana</t>
  </si>
  <si>
    <t>traduziu-se</t>
  </si>
  <si>
    <t>realizasse</t>
  </si>
  <si>
    <t>decretados</t>
  </si>
  <si>
    <t>espiral</t>
  </si>
  <si>
    <t>ocorram</t>
  </si>
  <si>
    <t>fugas</t>
  </si>
  <si>
    <t>acaba</t>
  </si>
  <si>
    <t>cedendo</t>
  </si>
  <si>
    <t>deu</t>
  </si>
  <si>
    <t>alento</t>
  </si>
  <si>
    <t>cochabamba-santa</t>
  </si>
  <si>
    <t>cruz</t>
  </si>
  <si>
    <t>cochabamba-oruro-la</t>
  </si>
  <si>
    <t>camiri-santa</t>
  </si>
  <si>
    <t>schuster</t>
  </si>
  <si>
    <t>suspensa</t>
  </si>
  <si>
    <t>subseqüentemente</t>
  </si>
  <si>
    <t>tintas</t>
  </si>
  <si>
    <t>democráticas</t>
  </si>
  <si>
    <t>convocando</t>
  </si>
  <si>
    <t>decision-making</t>
  </si>
  <si>
    <t>revolucionários</t>
  </si>
  <si>
    <t>tivessem</t>
  </si>
  <si>
    <t>atadas</t>
  </si>
  <si>
    <t>convertiam-se</t>
  </si>
  <si>
    <t>repressivo</t>
  </si>
  <si>
    <t>assumissem</t>
  </si>
  <si>
    <t>afirmavam</t>
  </si>
  <si>
    <t>pensou</t>
  </si>
  <si>
    <t>dignidade</t>
  </si>
  <si>
    <t>perseguir</t>
  </si>
  <si>
    <t>agrupando</t>
  </si>
  <si>
    <t>brusca</t>
  </si>
  <si>
    <t>virada</t>
  </si>
  <si>
    <t>restado</t>
  </si>
  <si>
    <t>inconsistência</t>
  </si>
  <si>
    <t>implementando</t>
  </si>
  <si>
    <t>buscando</t>
  </si>
  <si>
    <t>valer-se</t>
  </si>
  <si>
    <t>portuário</t>
  </si>
  <si>
    <t>arrastaram-se</t>
  </si>
  <si>
    <t>episódio</t>
  </si>
  <si>
    <t>pareceu</t>
  </si>
  <si>
    <t>marcar</t>
  </si>
  <si>
    <t>viriam</t>
  </si>
  <si>
    <t>crimes</t>
  </si>
  <si>
    <t>comandantes</t>
  </si>
  <si>
    <t>senão</t>
  </si>
  <si>
    <t>depositava</t>
  </si>
  <si>
    <t>compromisso</t>
  </si>
  <si>
    <t>autêntico</t>
  </si>
  <si>
    <t>divisas</t>
  </si>
  <si>
    <t>seguiam</t>
  </si>
  <si>
    <t>esquerda</t>
  </si>
  <si>
    <t>retirassem</t>
  </si>
  <si>
    <t>financiar</t>
  </si>
  <si>
    <t>candidato</t>
  </si>
  <si>
    <t>vencedor</t>
  </si>
  <si>
    <t>compor</t>
  </si>
  <si>
    <t>voltou-se</t>
  </si>
  <si>
    <t>eleitor</t>
  </si>
  <si>
    <t>vencido</t>
  </si>
  <si>
    <t>pregando</t>
  </si>
  <si>
    <t>revolucionária</t>
  </si>
  <si>
    <t>mistas</t>
  </si>
  <si>
    <t>abarcando</t>
  </si>
  <si>
    <t>estudava</t>
  </si>
  <si>
    <t>notas</t>
  </si>
  <si>
    <t>reversais</t>
  </si>
  <si>
    <t>elaborassem</t>
  </si>
  <si>
    <t>modestamente</t>
  </si>
  <si>
    <t>pagas</t>
  </si>
  <si>
    <t>extra</t>
  </si>
  <si>
    <t>pensão</t>
  </si>
  <si>
    <t>l´assicurazione</t>
  </si>
  <si>
    <t>yacuíba-rio</t>
  </si>
  <si>
    <t>transportadora</t>
  </si>
  <si>
    <t>transmarco</t>
  </si>
  <si>
    <t>capitalização</t>
  </si>
  <si>
    <t>avançava</t>
  </si>
  <si>
    <t>quispe</t>
  </si>
  <si>
    <t>sem-terra</t>
  </si>
  <si>
    <t>bloquearam</t>
  </si>
  <si>
    <t>prefeituras</t>
  </si>
  <si>
    <t>paralisia</t>
  </si>
  <si>
    <t>demonstrou-se</t>
  </si>
  <si>
    <t>incapaz</t>
  </si>
  <si>
    <t>pôde</t>
  </si>
  <si>
    <t>amainar</t>
  </si>
  <si>
    <t>referendum</t>
  </si>
  <si>
    <t>nacionalizados</t>
  </si>
  <si>
    <t>linera</t>
  </si>
  <si>
    <t>avalia</t>
  </si>
  <si>
    <t>betchel</t>
  </si>
  <si>
    <t>garcia</t>
  </si>
  <si>
    <t>pacif-lng</t>
  </si>
  <si>
    <t>ocupou</t>
  </si>
  <si>
    <t>séria</t>
  </si>
  <si>
    <t>repercussão</t>
  </si>
  <si>
    <t>colocará</t>
  </si>
  <si>
    <t>assimetria</t>
  </si>
  <si>
    <t>regulatória</t>
  </si>
  <si>
    <t>governou</t>
  </si>
  <si>
    <t>optou</t>
  </si>
  <si>
    <t>geoestratégicas</t>
  </si>
  <si>
    <t>reconhece-se</t>
  </si>
  <si>
    <t>comprometida</t>
  </si>
  <si>
    <t>somam-se</t>
  </si>
  <si>
    <t>iniciativas</t>
  </si>
  <si>
    <t>conjectura</t>
  </si>
  <si>
    <t>encontramos</t>
  </si>
  <si>
    <t>debilidades</t>
  </si>
  <si>
    <t>socioeconômicas</t>
  </si>
  <si>
    <t>infra-estruturas</t>
  </si>
  <si>
    <t>adequadas</t>
  </si>
  <si>
    <t>político-estratégica</t>
  </si>
  <si>
    <t>possibilitada</t>
  </si>
  <si>
    <t>encaminhar</t>
  </si>
  <si>
    <t>protestos</t>
  </si>
  <si>
    <t>levanta</t>
  </si>
  <si>
    <t>acs</t>
  </si>
  <si>
    <t>abrange</t>
  </si>
  <si>
    <t>polycyclic</t>
  </si>
  <si>
    <t>aromatic</t>
  </si>
  <si>
    <t>metabólitos</t>
  </si>
  <si>
    <t>dead-end</t>
  </si>
  <si>
    <t>degradadáveis</t>
  </si>
  <si>
    <t>mesofílica</t>
  </si>
  <si>
    <t>puderam</t>
  </si>
  <si>
    <t>sparging</t>
  </si>
  <si>
    <t>oxigenação</t>
  </si>
  <si>
    <t>sapotec</t>
  </si>
  <si>
    <t>estre</t>
  </si>
  <si>
    <t>pilhas</t>
  </si>
  <si>
    <t>estáticas</t>
  </si>
  <si>
    <t>terrafermèø</t>
  </si>
  <si>
    <t>milhão</t>
  </si>
  <si>
    <t>oleosa</t>
  </si>
  <si>
    <t>depressão</t>
  </si>
  <si>
    <t>periférica</t>
  </si>
  <si>
    <t>elevações</t>
  </si>
  <si>
    <t>cristalinas</t>
  </si>
  <si>
    <t>sedimentares</t>
  </si>
  <si>
    <t>paleozóicas</t>
  </si>
  <si>
    <t>intrusivos</t>
  </si>
  <si>
    <t>cenozóicas</t>
  </si>
  <si>
    <t>pré-cambrianas</t>
  </si>
  <si>
    <t>geomorfológica</t>
  </si>
  <si>
    <t>permo-carboníferos</t>
  </si>
  <si>
    <t>idade</t>
  </si>
  <si>
    <t>pré-cambriana</t>
  </si>
  <si>
    <t>permo-carbonífera</t>
  </si>
  <si>
    <t>granulações</t>
  </si>
  <si>
    <t>condicionam</t>
  </si>
  <si>
    <t>intempérica</t>
  </si>
  <si>
    <t>intrusões</t>
  </si>
  <si>
    <t>silto-argilosos</t>
  </si>
  <si>
    <t>ocre</t>
  </si>
  <si>
    <t>silto-arenosas</t>
  </si>
  <si>
    <t>fraturas</t>
  </si>
  <si>
    <t>originais</t>
  </si>
  <si>
    <t>confundem-se</t>
  </si>
  <si>
    <t>quinze</t>
  </si>
  <si>
    <t>din</t>
  </si>
  <si>
    <t>replan</t>
  </si>
  <si>
    <t>s8</t>
  </si>
  <si>
    <t>s12</t>
  </si>
  <si>
    <t>escavadeira</t>
  </si>
  <si>
    <t>mediu</t>
  </si>
  <si>
    <t>8270c</t>
  </si>
  <si>
    <t>8015mod</t>
  </si>
  <si>
    <t>detalhe</t>
  </si>
  <si>
    <t>aeração</t>
  </si>
  <si>
    <t>repetidas</t>
  </si>
  <si>
    <t>complementada</t>
  </si>
  <si>
    <t>gc-ms</t>
  </si>
  <si>
    <t>listagens</t>
  </si>
  <si>
    <t>alerta</t>
  </si>
  <si>
    <t>s14</t>
  </si>
  <si>
    <t>romances</t>
  </si>
  <si>
    <t>perfume</t>
  </si>
  <si>
    <t>laura</t>
  </si>
  <si>
    <t>antillano</t>
  </si>
  <si>
    <t>refratam1</t>
  </si>
  <si>
    <t>ditatoriais</t>
  </si>
  <si>
    <t>historiografia</t>
  </si>
  <si>
    <t>generais</t>
  </si>
  <si>
    <t>cultura</t>
  </si>
  <si>
    <t>producida</t>
  </si>
  <si>
    <t>comparatista</t>
  </si>
  <si>
    <t>históricos</t>
  </si>
  <si>
    <t>personagens</t>
  </si>
  <si>
    <t>anônimos</t>
  </si>
  <si>
    <t>gómez</t>
  </si>
  <si>
    <t>contreras</t>
  </si>
  <si>
    <t>mesclado</t>
  </si>
  <si>
    <t>grávida</t>
  </si>
  <si>
    <t>convierte</t>
  </si>
  <si>
    <t>resuena</t>
  </si>
  <si>
    <t>etimología</t>
  </si>
  <si>
    <t>esencia</t>
  </si>
  <si>
    <t>finales</t>
  </si>
  <si>
    <t>espero</t>
  </si>
  <si>
    <t>necesidad</t>
  </si>
  <si>
    <t>forman</t>
  </si>
  <si>
    <t>irmão</t>
  </si>
  <si>
    <t>dió</t>
  </si>
  <si>
    <t>derecho</t>
  </si>
  <si>
    <t>fisiológica</t>
  </si>
  <si>
    <t>cometí</t>
  </si>
  <si>
    <t>cierto</t>
  </si>
  <si>
    <t>volumen</t>
  </si>
  <si>
    <t>insondables</t>
  </si>
  <si>
    <t>demasía</t>
  </si>
  <si>
    <t>posibles</t>
  </si>
  <si>
    <t>presagios</t>
  </si>
  <si>
    <t>susurrado</t>
  </si>
  <si>
    <t>preceden</t>
  </si>
  <si>
    <t>miedo</t>
  </si>
  <si>
    <t>hilo</t>
  </si>
  <si>
    <t>abandonarán</t>
  </si>
  <si>
    <t>cumplir</t>
  </si>
  <si>
    <t>con</t>
  </si>
  <si>
    <t>viaje</t>
  </si>
  <si>
    <t>lo</t>
  </si>
  <si>
    <t>desconocido</t>
  </si>
  <si>
    <t>estrellarse</t>
  </si>
  <si>
    <t>participará</t>
  </si>
  <si>
    <t>niña</t>
  </si>
  <si>
    <t>malentiendas</t>
  </si>
  <si>
    <t>señoras</t>
  </si>
  <si>
    <t>apellido</t>
  </si>
  <si>
    <t>refiero</t>
  </si>
  <si>
    <t>sea</t>
  </si>
  <si>
    <t>fuerte</t>
  </si>
  <si>
    <t>marcadamente</t>
  </si>
  <si>
    <t>patriarcal</t>
  </si>
  <si>
    <t>tabus</t>
  </si>
  <si>
    <t>mulheres</t>
  </si>
  <si>
    <t>submissas</t>
  </si>
  <si>
    <t>historiadora</t>
  </si>
  <si>
    <t>contemporânea</t>
  </si>
  <si>
    <t>machistas</t>
  </si>
  <si>
    <t>próprias</t>
  </si>
  <si>
    <t>existências</t>
  </si>
  <si>
    <t>leonora</t>
  </si>
  <si>
    <t>armundeloy</t>
  </si>
  <si>
    <t>febrero</t>
  </si>
  <si>
    <t>¿qué</t>
  </si>
  <si>
    <t>sueño</t>
  </si>
  <si>
    <t>fe</t>
  </si>
  <si>
    <t>ousou</t>
  </si>
  <si>
    <t>machista</t>
  </si>
  <si>
    <t>gardenia</t>
  </si>
  <si>
    <t>cuerpo</t>
  </si>
  <si>
    <t>envidian</t>
  </si>
  <si>
    <t>llevas</t>
  </si>
  <si>
    <t>alma</t>
  </si>
  <si>
    <t>virginal</t>
  </si>
  <si>
    <t>manter-se</t>
  </si>
  <si>
    <t>solidária</t>
  </si>
  <si>
    <t>encontrar-se</t>
  </si>
  <si>
    <t>inundaciones</t>
  </si>
  <si>
    <t>lecho</t>
  </si>
  <si>
    <t>nombre</t>
  </si>
  <si>
    <t>contienda</t>
  </si>
  <si>
    <t>bélica</t>
  </si>
  <si>
    <t>españa</t>
  </si>
  <si>
    <t>olor</t>
  </si>
  <si>
    <t>ciruelos</t>
  </si>
  <si>
    <t>comienzo</t>
  </si>
  <si>
    <t>define</t>
  </si>
  <si>
    <t>lejos</t>
  </si>
  <si>
    <t>amarillos</t>
  </si>
  <si>
    <t>azules</t>
  </si>
  <si>
    <t>oyendo</t>
  </si>
  <si>
    <t>sinfonía</t>
  </si>
  <si>
    <t>planeando</t>
  </si>
  <si>
    <t>asalto</t>
  </si>
  <si>
    <t>distinta</t>
  </si>
  <si>
    <t>narradora</t>
  </si>
  <si>
    <t>madrugada</t>
  </si>
  <si>
    <t>comedor</t>
  </si>
  <si>
    <t>medio</t>
  </si>
  <si>
    <t>mozalbete</t>
  </si>
  <si>
    <t>espíritu</t>
  </si>
  <si>
    <t>trabajaba</t>
  </si>
  <si>
    <t>almacén</t>
  </si>
  <si>
    <t>recuerdos</t>
  </si>
  <si>
    <t>ésta</t>
  </si>
  <si>
    <t>éste</t>
  </si>
  <si>
    <t>espacio</t>
  </si>
  <si>
    <t>ana</t>
  </si>
  <si>
    <t>fantasma</t>
  </si>
  <si>
    <t>desmayarme</t>
  </si>
  <si>
    <t>cualquier</t>
  </si>
  <si>
    <t>masculinas</t>
  </si>
  <si>
    <t>autodiegéticas</t>
  </si>
  <si>
    <t>identificarmos</t>
  </si>
  <si>
    <t>opressora</t>
  </si>
  <si>
    <t>adquira</t>
  </si>
  <si>
    <t>condiciones</t>
  </si>
  <si>
    <t>históricas</t>
  </si>
  <si>
    <t>subalternos</t>
  </si>
  <si>
    <t>fúteis</t>
  </si>
  <si>
    <t>literatura</t>
  </si>
  <si>
    <t>doméstica</t>
  </si>
  <si>
    <t>calar</t>
  </si>
  <si>
    <t>mudo</t>
  </si>
  <si>
    <t>desampara</t>
  </si>
  <si>
    <t>concha_x0019_</t>
  </si>
  <si>
    <t>subvirtieron</t>
  </si>
  <si>
    <t>actitudes</t>
  </si>
  <si>
    <t>preconceituosas</t>
  </si>
  <si>
    <t>corrían</t>
  </si>
  <si>
    <t>peligro</t>
  </si>
  <si>
    <t>devir</t>
  </si>
  <si>
    <t>termina</t>
  </si>
  <si>
    <t>perpassa</t>
  </si>
  <si>
    <t>orgasmo</t>
  </si>
  <si>
    <t>desejo</t>
  </si>
  <si>
    <t>patriarcais</t>
  </si>
  <si>
    <t>sentindo</t>
  </si>
  <si>
    <t>ritmo</t>
  </si>
  <si>
    <t>orgástico</t>
  </si>
  <si>
    <t>edad</t>
  </si>
  <si>
    <t>sufrir</t>
  </si>
  <si>
    <t>angustias</t>
  </si>
  <si>
    <t>vindouras</t>
  </si>
  <si>
    <t>enredo</t>
  </si>
  <si>
    <t>deixadas</t>
  </si>
  <si>
    <t>pistas</t>
  </si>
  <si>
    <t>escrevia</t>
  </si>
  <si>
    <t>analogia</t>
  </si>
  <si>
    <t>lutar</t>
  </si>
  <si>
    <t>hombros</t>
  </si>
  <si>
    <t>subalternas</t>
  </si>
  <si>
    <t>restritos</t>
  </si>
  <si>
    <t>grito</t>
  </si>
  <si>
    <t>pequeño</t>
  </si>
  <si>
    <t>signo</t>
  </si>
  <si>
    <t>concreto</t>
  </si>
  <si>
    <t>llaman</t>
  </si>
  <si>
    <t>novelas</t>
  </si>
  <si>
    <t>virgindade</t>
  </si>
  <si>
    <t>mostra-se</t>
  </si>
  <si>
    <t>engajada</t>
  </si>
  <si>
    <t>comecem</t>
  </si>
  <si>
    <t>apropriadamente</t>
  </si>
  <si>
    <t>evocava</t>
  </si>
  <si>
    <t>acha</t>
  </si>
  <si>
    <t>nomeada</t>
  </si>
  <si>
    <t>cheguemos</t>
  </si>
  <si>
    <t>criminosos</t>
  </si>
  <si>
    <t>discurso</t>
  </si>
  <si>
    <t>empezaron</t>
  </si>
  <si>
    <t>mitines</t>
  </si>
  <si>
    <t>respira</t>
  </si>
  <si>
    <t>viento</t>
  </si>
  <si>
    <t>fresco</t>
  </si>
  <si>
    <t>llegar</t>
  </si>
  <si>
    <t>feminismo</t>
  </si>
  <si>
    <t>insiste</t>
  </si>
  <si>
    <t>mostrando-se</t>
  </si>
  <si>
    <t>poderemos</t>
  </si>
  <si>
    <t>começando</t>
  </si>
  <si>
    <t>certas</t>
  </si>
  <si>
    <t>verdades</t>
  </si>
  <si>
    <t>universais</t>
  </si>
  <si>
    <t>posso</t>
  </si>
  <si>
    <t>pronunciar</t>
  </si>
  <si>
    <t>dizê-las</t>
  </si>
  <si>
    <t>digam</t>
  </si>
  <si>
    <t>terminarão</t>
  </si>
  <si>
    <t>espalhou</t>
  </si>
  <si>
    <t>páginas</t>
  </si>
  <si>
    <t>quien</t>
  </si>
  <si>
    <t>viendo</t>
  </si>
  <si>
    <t>zulay</t>
  </si>
  <si>
    <t>decidió</t>
  </si>
  <si>
    <t>uruguay</t>
  </si>
  <si>
    <t>retirado</t>
  </si>
  <si>
    <t>femenino</t>
  </si>
  <si>
    <t>moureau</t>
  </si>
  <si>
    <t>estudios</t>
  </si>
  <si>
    <t>profesora</t>
  </si>
  <si>
    <t>escuela</t>
  </si>
  <si>
    <t>normal</t>
  </si>
  <si>
    <t>sorprendente</t>
  </si>
  <si>
    <t>facilidad</t>
  </si>
  <si>
    <t>dolor</t>
  </si>
  <si>
    <t>proclamada</t>
  </si>
  <si>
    <t>muerte</t>
  </si>
  <si>
    <t>comenzó</t>
  </si>
  <si>
    <t>fundó</t>
  </si>
  <si>
    <t>cede</t>
  </si>
  <si>
    <t>móviles</t>
  </si>
  <si>
    <t>reencontro</t>
  </si>
  <si>
    <t>carencia</t>
  </si>
  <si>
    <t>viví</t>
  </si>
  <si>
    <t>deseo</t>
  </si>
  <si>
    <t>dominación</t>
  </si>
  <si>
    <t>permanente</t>
  </si>
  <si>
    <t>tuve</t>
  </si>
  <si>
    <t>oportunidad</t>
  </si>
  <si>
    <t>elegir</t>
  </si>
  <si>
    <t>menú</t>
  </si>
  <si>
    <t>opinión</t>
  </si>
  <si>
    <t>lámpara</t>
  </si>
  <si>
    <t>pared</t>
  </si>
  <si>
    <t>razón</t>
  </si>
  <si>
    <t>dureza</t>
  </si>
  <si>
    <t>comienza</t>
  </si>
  <si>
    <t>observas</t>
  </si>
  <si>
    <t>largamente</t>
  </si>
  <si>
    <t>sientes</t>
  </si>
  <si>
    <t>uñas</t>
  </si>
  <si>
    <t>vivia</t>
  </si>
  <si>
    <t>subversivo</t>
  </si>
  <si>
    <t>suicida-se</t>
  </si>
  <si>
    <t>vi</t>
  </si>
  <si>
    <t>cadáver</t>
  </si>
  <si>
    <t>pasó</t>
  </si>
  <si>
    <t>sábanas</t>
  </si>
  <si>
    <t>he</t>
  </si>
  <si>
    <t>pôs</t>
  </si>
  <si>
    <t>expressava</t>
  </si>
  <si>
    <t>amante</t>
  </si>
  <si>
    <t>brazo</t>
  </si>
  <si>
    <t>inventó</t>
  </si>
  <si>
    <t>veinticuatro</t>
  </si>
  <si>
    <t>inagotables</t>
  </si>
  <si>
    <t>huesos</t>
  </si>
  <si>
    <t>desfrutar</t>
  </si>
  <si>
    <t>dedicando-se</t>
  </si>
  <si>
    <t>apagados</t>
  </si>
  <si>
    <t>retratadas</t>
  </si>
  <si>
    <t>mulher</t>
  </si>
  <si>
    <t>opressor</t>
  </si>
  <si>
    <t>ser</t>
  </si>
  <si>
    <t>afirmar-se</t>
  </si>
  <si>
    <t>significador</t>
  </si>
  <si>
    <t>lenguaje</t>
  </si>
  <si>
    <t>universos</t>
  </si>
  <si>
    <t>particulares</t>
  </si>
  <si>
    <t>marginal</t>
  </si>
  <si>
    <t>habla</t>
  </si>
  <si>
    <t>acuerdo</t>
  </si>
  <si>
    <t>pertenecen</t>
  </si>
  <si>
    <t>espacios</t>
  </si>
  <si>
    <t>gravidezes</t>
  </si>
  <si>
    <t>ecoar</t>
  </si>
  <si>
    <t>devenir</t>
  </si>
  <si>
    <t>subalternidade</t>
  </si>
  <si>
    <t>contida</t>
  </si>
  <si>
    <t>fugir</t>
  </si>
  <si>
    <t>azaroso</t>
  </si>
  <si>
    <t>invisible</t>
  </si>
  <si>
    <t>verso</t>
  </si>
  <si>
    <t>contempla</t>
  </si>
  <si>
    <t>cielo</t>
  </si>
  <si>
    <t>mí/</t>
  </si>
  <si>
    <t>azafrán</t>
  </si>
  <si>
    <t>sente-se</t>
  </si>
  <si>
    <t>acogiste</t>
  </si>
  <si>
    <t>agrado</t>
  </si>
  <si>
    <t>analizarlo</t>
  </si>
  <si>
    <t>puedo</t>
  </si>
  <si>
    <t>invierno</t>
  </si>
  <si>
    <t>yo</t>
  </si>
  <si>
    <t>padres</t>
  </si>
  <si>
    <t>infancia</t>
  </si>
  <si>
    <t>protección</t>
  </si>
  <si>
    <t>frecuencia</t>
  </si>
  <si>
    <t>ti</t>
  </si>
  <si>
    <t>esposa</t>
  </si>
  <si>
    <t>daño</t>
  </si>
  <si>
    <t>expreso</t>
  </si>
  <si>
    <t>dever</t>
  </si>
  <si>
    <t>amparar</t>
  </si>
  <si>
    <t>abrir104</t>
  </si>
  <si>
    <t>demonstra</t>
  </si>
  <si>
    <t>regazo</t>
  </si>
  <si>
    <t>manterem</t>
  </si>
  <si>
    <t>octavio</t>
  </si>
  <si>
    <t>labirinto</t>
  </si>
  <si>
    <t>inferioridad</t>
  </si>
  <si>
    <t>radica</t>
  </si>
  <si>
    <t>noites</t>
  </si>
  <si>
    <t>enunciada</t>
  </si>
  <si>
    <t>masculinos</t>
  </si>
  <si>
    <t>canônicos</t>
  </si>
  <si>
    <t>solaz</t>
  </si>
  <si>
    <t>reposo</t>
  </si>
  <si>
    <t>castrador</t>
  </si>
  <si>
    <t>dicen</t>
  </si>
  <si>
    <t>posicionar</t>
  </si>
  <si>
    <t>aristocrática</t>
  </si>
  <si>
    <t>exercera</t>
  </si>
  <si>
    <t>conjugar</t>
  </si>
  <si>
    <t>libros</t>
  </si>
  <si>
    <t>protagonista</t>
  </si>
  <si>
    <t>manteve-se</t>
  </si>
  <si>
    <t>retrato</t>
  </si>
  <si>
    <t>preparar</t>
  </si>
  <si>
    <t>quemaste</t>
  </si>
  <si>
    <t>naves</t>
  </si>
  <si>
    <t>hundiste</t>
  </si>
  <si>
    <t>bandera</t>
  </si>
  <si>
    <t>inalcanzable</t>
  </si>
  <si>
    <t>futuro</t>
  </si>
  <si>
    <t>fracaso</t>
  </si>
  <si>
    <t>vías</t>
  </si>
  <si>
    <t>repite</t>
  </si>
  <si>
    <t>convertirá</t>
  </si>
  <si>
    <t>jovem</t>
  </si>
  <si>
    <t>silencia</t>
  </si>
  <si>
    <t>niego</t>
  </si>
  <si>
    <t>castradora</t>
  </si>
  <si>
    <t>hija</t>
  </si>
  <si>
    <t>renacer</t>
  </si>
  <si>
    <t>diría</t>
  </si>
  <si>
    <t>dibujo</t>
  </si>
  <si>
    <t>estás</t>
  </si>
  <si>
    <t>plática</t>
  </si>
  <si>
    <t>seguridad</t>
  </si>
  <si>
    <t>percibir</t>
  </si>
  <si>
    <t>pertenece</t>
  </si>
  <si>
    <t>sentirte</t>
  </si>
  <si>
    <t>fuego</t>
  </si>
  <si>
    <t>descubrimiento</t>
  </si>
  <si>
    <t>morrera</t>
  </si>
  <si>
    <t>separa-se</t>
  </si>
  <si>
    <t>envolvimento</t>
  </si>
  <si>
    <t>amoroso</t>
  </si>
  <si>
    <t>roget</t>
  </si>
  <si>
    <t>revelam</t>
  </si>
  <si>
    <t>veladamente</t>
  </si>
  <si>
    <t>racismo</t>
  </si>
  <si>
    <t>latente</t>
  </si>
  <si>
    <t>literárias</t>
  </si>
  <si>
    <t>aquella</t>
  </si>
  <si>
    <t>aljibe</t>
  </si>
  <si>
    <t>patio</t>
  </si>
  <si>
    <t>retratos</t>
  </si>
  <si>
    <t>soledad</t>
  </si>
  <si>
    <t>entrelaça</t>
  </si>
  <si>
    <t>xix</t>
  </si>
  <si>
    <t>ditador</t>
  </si>
  <si>
    <t>coquete</t>
  </si>
  <si>
    <t>carácter</t>
  </si>
  <si>
    <t>pedantería</t>
  </si>
  <si>
    <t>buen</t>
  </si>
  <si>
    <t>compreender</t>
  </si>
  <si>
    <t>pretensiones</t>
  </si>
  <si>
    <t>síntesis</t>
  </si>
  <si>
    <t>desafiar</t>
  </si>
  <si>
    <t>gracioso</t>
  </si>
  <si>
    <t>halagëño</t>
  </si>
  <si>
    <t>lleva</t>
  </si>
  <si>
    <t>calzones</t>
  </si>
  <si>
    <t>ponerse</t>
  </si>
  <si>
    <t>voz</t>
  </si>
  <si>
    <t>que</t>
  </si>
  <si>
    <t>recrutadas</t>
  </si>
  <si>
    <t>caudillo</t>
  </si>
  <si>
    <t>ansias</t>
  </si>
  <si>
    <t>guerreros</t>
  </si>
  <si>
    <t>visita</t>
  </si>
  <si>
    <t>niñas</t>
  </si>
  <si>
    <t>saludo</t>
  </si>
  <si>
    <t>aparecerá</t>
  </si>
  <si>
    <t>idem</t>
  </si>
  <si>
    <t>submissa</t>
  </si>
  <si>
    <t>sacrificio</t>
  </si>
  <si>
    <t>exijo</t>
  </si>
  <si>
    <t>sincero</t>
  </si>
  <si>
    <t>contrariado</t>
  </si>
  <si>
    <t>sabido</t>
  </si>
  <si>
    <t>adelante</t>
  </si>
  <si>
    <t>interesante</t>
  </si>
  <si>
    <t>silenciadas</t>
  </si>
  <si>
    <t>ejemplo</t>
  </si>
  <si>
    <t>aprouver</t>
  </si>
  <si>
    <t>pasiones</t>
  </si>
  <si>
    <t>estudiar</t>
  </si>
  <si>
    <t>inclinaciones</t>
  </si>
  <si>
    <t>gustos</t>
  </si>
  <si>
    <t>sacrifio</t>
  </si>
  <si>
    <t>tolerancia</t>
  </si>
  <si>
    <t>deber</t>
  </si>
  <si>
    <t>ningún</t>
  </si>
  <si>
    <t>posicionamento</t>
  </si>
  <si>
    <t>político-crítico</t>
  </si>
  <si>
    <t>jimenez143</t>
  </si>
  <si>
    <t>bloques</t>
  </si>
  <si>
    <t>quemar</t>
  </si>
  <si>
    <t>jiménez</t>
  </si>
  <si>
    <t>fugiu</t>
  </si>
  <si>
    <t>voltar</t>
  </si>
  <si>
    <t>libertado</t>
  </si>
  <si>
    <t>adriana</t>
  </si>
  <si>
    <t>acompañan</t>
  </si>
  <si>
    <t>cuatro</t>
  </si>
  <si>
    <t>mirando</t>
  </si>
  <si>
    <t>eternizarse</t>
  </si>
  <si>
    <t>descanso</t>
  </si>
  <si>
    <t>jimenez</t>
  </si>
  <si>
    <t>periodistas</t>
  </si>
  <si>
    <t>publicar</t>
  </si>
  <si>
    <t>sentía</t>
  </si>
  <si>
    <t>proximidad</t>
  </si>
  <si>
    <t>ruas</t>
  </si>
  <si>
    <t>estabas</t>
  </si>
  <si>
    <t>justo</t>
  </si>
  <si>
    <t>conformado</t>
  </si>
  <si>
    <t>concreción</t>
  </si>
  <si>
    <t>haciendo</t>
  </si>
  <si>
    <t>quizá</t>
  </si>
  <si>
    <t>televisión</t>
  </si>
  <si>
    <t>abrió</t>
  </si>
  <si>
    <t>crecimiento</t>
  </si>
  <si>
    <t>acorda</t>
  </si>
  <si>
    <t>participarem</t>
  </si>
  <si>
    <t>luces</t>
  </si>
  <si>
    <t>mantiene</t>
  </si>
  <si>
    <t>atención</t>
  </si>
  <si>
    <t>himno</t>
  </si>
  <si>
    <t>aviones</t>
  </si>
  <si>
    <t>verlos</t>
  </si>
  <si>
    <t>vayan</t>
  </si>
  <si>
    <t>acompañen</t>
  </si>
  <si>
    <t>edificio</t>
  </si>
  <si>
    <t>esbirros</t>
  </si>
  <si>
    <t>angustia</t>
  </si>
  <si>
    <t>sótanos</t>
  </si>
  <si>
    <t>doce</t>
  </si>
  <si>
    <t>abiertas</t>
  </si>
  <si>
    <t>envueltos</t>
  </si>
  <si>
    <t>cobijas</t>
  </si>
  <si>
    <t>caras</t>
  </si>
  <si>
    <t>frescas</t>
  </si>
  <si>
    <t>delataban</t>
  </si>
  <si>
    <t>primeros</t>
  </si>
  <si>
    <t>balcón</t>
  </si>
  <si>
    <t>inocente</t>
  </si>
  <si>
    <t>siente</t>
  </si>
  <si>
    <t>éxito</t>
  </si>
  <si>
    <t>magoado</t>
  </si>
  <si>
    <t>violento</t>
  </si>
  <si>
    <t>maldições</t>
  </si>
  <si>
    <t>ocorreram</t>
  </si>
  <si>
    <t>limpias</t>
  </si>
  <si>
    <t>trenza</t>
  </si>
  <si>
    <t>raros</t>
  </si>
  <si>
    <t>integrantes</t>
  </si>
  <si>
    <t>pasa</t>
  </si>
  <si>
    <t>sofresse</t>
  </si>
  <si>
    <t>arbitrariamente</t>
  </si>
  <si>
    <t>dueña</t>
  </si>
  <si>
    <t>inquietante</t>
  </si>
  <si>
    <t>narrativa</t>
  </si>
  <si>
    <t>engendrado_x0019_</t>
  </si>
  <si>
    <t>constituímos</t>
  </si>
  <si>
    <t>opacam</t>
  </si>
  <si>
    <t>enunciados</t>
  </si>
  <si>
    <t>esperando</t>
  </si>
  <si>
    <t>glamour</t>
  </si>
  <si>
    <t>binárias</t>
  </si>
  <si>
    <t>suposto</t>
  </si>
  <si>
    <t>relato</t>
  </si>
  <si>
    <t>escritores</t>
  </si>
  <si>
    <t>mostrarem</t>
  </si>
  <si>
    <t>recortes</t>
  </si>
  <si>
    <t>lauretis</t>
  </si>
  <si>
    <t>exclui</t>
  </si>
  <si>
    <t>morre</t>
  </si>
  <si>
    <t>praticar</t>
  </si>
  <si>
    <t>vigil173</t>
  </si>
  <si>
    <t>íntimos</t>
  </si>
  <si>
    <t>refrata</t>
  </si>
  <si>
    <t>equiparar</t>
  </si>
  <si>
    <t>qualitativamente</t>
  </si>
  <si>
    <t>relegadas</t>
  </si>
  <si>
    <t>subverter</t>
  </si>
  <si>
    <t>recria</t>
  </si>
  <si>
    <t>insere</t>
  </si>
  <si>
    <t>enunciar</t>
  </si>
  <si>
    <t>incrível</t>
  </si>
  <si>
    <t>sistemática</t>
  </si>
  <si>
    <t>idosas</t>
  </si>
  <si>
    <t>compromiso</t>
  </si>
  <si>
    <t>lucha</t>
  </si>
  <si>
    <t>glamouroso</t>
  </si>
  <si>
    <t>paradigmas</t>
  </si>
  <si>
    <t>apurado</t>
  </si>
  <si>
    <t>posicionarmos</t>
  </si>
  <si>
    <t>concêntricas</t>
  </si>
  <si>
    <t>basf</t>
  </si>
  <si>
    <t>contra-corrente</t>
  </si>
  <si>
    <t>provindo</t>
  </si>
  <si>
    <t>produzem</t>
  </si>
  <si>
    <t>homopolímeros</t>
  </si>
  <si>
    <t>dupont</t>
  </si>
  <si>
    <t>cheios</t>
  </si>
  <si>
    <t>esso</t>
  </si>
  <si>
    <t>vago</t>
  </si>
  <si>
    <t>ziegler</t>
  </si>
  <si>
    <t>ligantes</t>
  </si>
  <si>
    <t>ciclopentadienil</t>
  </si>
  <si>
    <t>aletcl2</t>
  </si>
  <si>
    <t>tratados</t>
  </si>
  <si>
    <t>sinn</t>
  </si>
  <si>
    <t>obtiveram</t>
  </si>
  <si>
    <t>metaloceno</t>
  </si>
  <si>
    <t>genérico</t>
  </si>
  <si>
    <t>sílicas</t>
  </si>
  <si>
    <t>modificadas</t>
  </si>
  <si>
    <t>bloqueasse</t>
  </si>
  <si>
    <t>excelente</t>
  </si>
  <si>
    <t>estéreo-seletividade</t>
  </si>
  <si>
    <t>representem</t>
  </si>
  <si>
    <t>monom</t>
  </si>
  <si>
    <t>rica</t>
  </si>
  <si>
    <t>sobrescrito</t>
  </si>
  <si>
    <t>kl</t>
  </si>
  <si>
    <t>ª</t>
  </si>
  <si>
    <t>¨</t>
  </si>
  <si>
    <t>comportam</t>
  </si>
  <si>
    <t>mprimen</t>
  </si>
  <si>
    <t>omprimentos</t>
  </si>
  <si>
    <t>infinitos</t>
  </si>
  <si>
    <t>límero</t>
  </si>
  <si>
    <t>considerou-se</t>
  </si>
  <si>
    <t>negligenciável</t>
  </si>
  <si>
    <t>s¼_x0003_</t>
  </si>
  <si>
    <t>tate1</t>
  </si>
  <si>
    <t>walas1</t>
  </si>
  <si>
    <t>utilize</t>
  </si>
  <si>
    <t>eos</t>
  </si>
  <si>
    <t>mp</t>
  </si>
  <si>
    <t>simulador</t>
  </si>
  <si>
    <t>pré-exponenciais</t>
  </si>
  <si>
    <t>incoerências</t>
  </si>
  <si>
    <t>gs</t>
  </si>
  <si>
    <t>comonômero</t>
  </si>
  <si>
    <t>incorporado</t>
  </si>
  <si>
    <t>homopolímero</t>
  </si>
  <si>
    <t>wm</t>
  </si>
  <si>
    <t>resfriadas</t>
  </si>
  <si>
    <t>subitamente</t>
  </si>
  <si>
    <t>desengraxante</t>
  </si>
  <si>
    <t>1200ml</t>
  </si>
  <si>
    <t>gproms®</t>
  </si>
  <si>
    <t>dsp</t>
  </si>
  <si>
    <t>setpoint</t>
  </si>
  <si>
    <t>desejado</t>
  </si>
  <si>
    <t>singulares</t>
  </si>
  <si>
    <t>spacers</t>
  </si>
  <si>
    <t>particle-size</t>
  </si>
  <si>
    <t>reactor's</t>
  </si>
  <si>
    <t>performance</t>
  </si>
  <si>
    <t>product</t>
  </si>
  <si>
    <t>explanation</t>
  </si>
  <si>
    <t>gagged</t>
  </si>
  <si>
    <t>olefins</t>
  </si>
  <si>
    <t>lle</t>
  </si>
  <si>
    <t>polietilenos</t>
  </si>
  <si>
    <t>plastômeros</t>
  </si>
  <si>
    <t>fisiologicamente</t>
  </si>
  <si>
    <t>mgcl2</t>
  </si>
  <si>
    <t>estéreo-específicos</t>
  </si>
  <si>
    <t>concentraram</t>
  </si>
  <si>
    <t>utilizam</t>
  </si>
  <si>
    <t>diéteres</t>
  </si>
  <si>
    <t>rt</t>
  </si>
  <si>
    <t>substituindo</t>
  </si>
  <si>
    <t>tcm</t>
  </si>
  <si>
    <t>trk</t>
  </si>
  <si>
    <t>pr¼_x0003_</t>
  </si>
  <si>
    <t>viscoplástico</t>
  </si>
  <si>
    <t>dilatante</t>
  </si>
  <si>
    <t>sucos</t>
  </si>
  <si>
    <t>concentrados</t>
  </si>
  <si>
    <t>advectivo-dominados</t>
  </si>
  <si>
    <t>incompressível</t>
  </si>
  <si>
    <t>discretizações</t>
  </si>
  <si>
    <t>advectivo</t>
  </si>
  <si>
    <t>streamline-upwind</t>
  </si>
  <si>
    <t>galerkin</t>
  </si>
  <si>
    <t>mínimos-quadrados</t>
  </si>
  <si>
    <t>least-squares</t>
  </si>
  <si>
    <t>metologia</t>
  </si>
  <si>
    <t>gls</t>
  </si>
  <si>
    <t>papanastasiou</t>
  </si>
  <si>
    <t>prediz</t>
  </si>
  <si>
    <t>expoente</t>
  </si>
  <si>
    <t>power-law</t>
  </si>
  <si>
    <t>axissimétrica</t>
  </si>
  <si>
    <t>abrupta</t>
  </si>
  <si>
    <t>bifurcação</t>
  </si>
  <si>
    <t>newtoniano</t>
  </si>
  <si>
    <t>generalizado</t>
  </si>
  <si>
    <t>delimitando</t>
  </si>
  <si>
    <t>newtonianos</t>
  </si>
  <si>
    <t>generalizados</t>
  </si>
  <si>
    <t>casson</t>
  </si>
  <si>
    <t>modificados</t>
  </si>
  <si>
    <t>axissimétricos</t>
  </si>
  <si>
    <t>herschel-bulkley</t>
  </si>
  <si>
    <t>regularizado</t>
  </si>
  <si>
    <t>r_x0001_</t>
  </si>
  <si>
    <t>s_x0001_</t>
  </si>
  <si>
    <t>identidade</t>
  </si>
  <si>
    <t>constitutiva</t>
  </si>
  <si>
    <t>newtoniana</t>
  </si>
  <si>
    <t>desviadora</t>
  </si>
  <si>
    <t>0h</t>
  </si>
  <si>
    <t>ilimitada</t>
  </si>
  <si>
    <t>ponto-de-vista</t>
  </si>
  <si>
    <t>numérico</t>
  </si>
  <si>
    <t>alexandrou</t>
  </si>
  <si>
    <t>q1</t>
  </si>
  <si>
    <t>dominio</t>
  </si>
  <si>
    <t>derivadas</t>
  </si>
  <si>
    <t>quadrado-integráveis</t>
  </si>
  <si>
    <t>-=</t>
  </si>
  <si>
    <t>2div</t>
  </si>
  <si>
    <t>desviador</t>
  </si>
  <si>
    <t>regularizada</t>
  </si>
  <si>
    <t>finita</t>
  </si>
  <si>
    <t>convenientes</t>
  </si>
  <si>
    <t>subespaços</t>
  </si>
  <si>
    <t>lr</t>
  </si>
  <si>
    <t>denotam</t>
  </si>
  <si>
    <t>newton</t>
  </si>
  <si>
    <t>incremental</t>
  </si>
  <si>
    <t>u1=1m/s</t>
  </si>
  <si>
    <t>grosseiras</t>
  </si>
  <si>
    <t>símbolo</t>
  </si>
  <si>
    <t>numerados</t>
  </si>
  <si>
    <t>ordenação</t>
  </si>
  <si>
    <t>nodal</t>
  </si>
  <si>
    <t>expressões</t>
  </si>
  <si>
    <t>degrau</t>
  </si>
  <si>
    <t>abrupto</t>
  </si>
  <si>
    <t>nnfem</t>
  </si>
  <si>
    <t>isobáricas</t>
  </si>
  <si>
    <t>k=1</t>
  </si>
  <si>
    <t>estagnada</t>
  </si>
  <si>
    <t>despresível</t>
  </si>
  <si>
    <t>creeping</t>
  </si>
  <si>
    <t>dutos</t>
  </si>
  <si>
    <t>mitiga</t>
  </si>
  <si>
    <t>altíssimas</t>
  </si>
  <si>
    <t>quedas</t>
  </si>
  <si>
    <t>axial</t>
  </si>
  <si>
    <t>admensionalizada</t>
  </si>
  <si>
    <t>r*=2x2/d0</t>
  </si>
  <si>
    <t>rígidas</t>
  </si>
  <si>
    <t>obstruem</t>
  </si>
  <si>
    <t>desprezivel</t>
  </si>
  <si>
    <t>isocóricos</t>
  </si>
  <si>
    <t>multicampos</t>
  </si>
  <si>
    <t>ect</t>
  </si>
  <si>
    <t>argumente</t>
  </si>
  <si>
    <t>levarem</t>
  </si>
  <si>
    <t>necessariamente</t>
  </si>
  <si>
    <t>estabelecidas</t>
  </si>
  <si>
    <t>interfirmas</t>
  </si>
  <si>
    <t>incompletude</t>
  </si>
  <si>
    <t>racionalidade</t>
  </si>
  <si>
    <t>revestidas</t>
  </si>
  <si>
    <t>deparam-se</t>
  </si>
  <si>
    <t>econométricas</t>
  </si>
  <si>
    <t>2013-2017</t>
  </si>
  <si>
    <t>coase</t>
  </si>
  <si>
    <t>pondera</t>
  </si>
  <si>
    <t>neoclássicos</t>
  </si>
  <si>
    <t>vantajoso</t>
  </si>
  <si>
    <t>adiar</t>
  </si>
  <si>
    <t>williamson</t>
  </si>
  <si>
    <t>tendia</t>
  </si>
  <si>
    <t>surgidas</t>
  </si>
  <si>
    <t>enfatizava</t>
  </si>
  <si>
    <t>compensando</t>
  </si>
  <si>
    <t>racional</t>
  </si>
  <si>
    <t>lança</t>
  </si>
  <si>
    <t>inconscientes</t>
  </si>
  <si>
    <t>revelação</t>
  </si>
  <si>
    <t>incompleta</t>
  </si>
  <si>
    <t>consumido</t>
  </si>
  <si>
    <t>facie</t>
  </si>
  <si>
    <t>subcontratação</t>
  </si>
  <si>
    <t>prematuramente</t>
  </si>
  <si>
    <t>aprofunda</t>
  </si>
  <si>
    <t>resolvidos</t>
  </si>
  <si>
    <t>excluir</t>
  </si>
  <si>
    <t>competidores</t>
  </si>
  <si>
    <t>antitruste</t>
  </si>
  <si>
    <t>inflexibilidade</t>
  </si>
  <si>
    <t>eletrônicas</t>
  </si>
  <si>
    <t>ricardiana</t>
  </si>
  <si>
    <t>erradas</t>
  </si>
  <si>
    <t>interfuncionais</t>
  </si>
  <si>
    <t>terceirizando</t>
  </si>
  <si>
    <t>consolidar</t>
  </si>
  <si>
    <t>centram-se</t>
  </si>
  <si>
    <t>interchange</t>
  </si>
  <si>
    <t>competidor</t>
  </si>
  <si>
    <t>apropriação</t>
  </si>
  <si>
    <t>desproporcional</t>
  </si>
  <si>
    <t>procurarem</t>
  </si>
  <si>
    <t>parceiros</t>
  </si>
  <si>
    <t>sucedidas</t>
  </si>
  <si>
    <t>sacrificadas</t>
  </si>
  <si>
    <t>transacionais</t>
  </si>
  <si>
    <t>terão</t>
  </si>
  <si>
    <t>rigidamente</t>
  </si>
  <si>
    <t>controladas</t>
  </si>
  <si>
    <t>oligopólio</t>
  </si>
  <si>
    <t>bilateral</t>
  </si>
  <si>
    <t>alavancar</t>
  </si>
  <si>
    <t>monetário</t>
  </si>
  <si>
    <t>verificável</t>
  </si>
  <si>
    <t>payoffs</t>
  </si>
  <si>
    <t>completude</t>
  </si>
  <si>
    <t>decidam</t>
  </si>
  <si>
    <t>escrever</t>
  </si>
  <si>
    <t>mapeamento_x0019_</t>
  </si>
  <si>
    <t>reprimidas</t>
  </si>
  <si>
    <t>contratação</t>
  </si>
  <si>
    <t>imaginadas</t>
  </si>
  <si>
    <t>descrever</t>
  </si>
  <si>
    <t>acuradamente</t>
  </si>
  <si>
    <t>alegados</t>
  </si>
  <si>
    <t>invocadas</t>
  </si>
  <si>
    <t>imprevistas</t>
  </si>
  <si>
    <t>pormenorizados</t>
  </si>
  <si>
    <t>fazê-las</t>
  </si>
  <si>
    <t>suportar</t>
  </si>
  <si>
    <t>reduziriam</t>
  </si>
  <si>
    <t>excedem</t>
  </si>
  <si>
    <t>inter-firmas</t>
  </si>
  <si>
    <t>discrição</t>
  </si>
  <si>
    <t>excessiva</t>
  </si>
  <si>
    <t>escolhidos</t>
  </si>
  <si>
    <t>otimamente</t>
  </si>
  <si>
    <t>contingentes</t>
  </si>
  <si>
    <t>dispensam</t>
  </si>
  <si>
    <t>licitação</t>
  </si>
  <si>
    <t>enquadrá-la</t>
  </si>
  <si>
    <t>descritível</t>
  </si>
  <si>
    <t>metragem</t>
  </si>
  <si>
    <t>perfurada</t>
  </si>
  <si>
    <t>impacientes</t>
  </si>
  <si>
    <t>insuficiente</t>
  </si>
  <si>
    <t>norueguesa</t>
  </si>
  <si>
    <t>probabilidade</t>
  </si>
  <si>
    <t>à_x0003_2</t>
  </si>
  <si>
    <t>recontratar</t>
  </si>
  <si>
    <t>aleatoriamente</t>
  </si>
  <si>
    <t>fiscalizadores</t>
  </si>
  <si>
    <t>transacionar</t>
  </si>
  <si>
    <t>desempenhavam</t>
  </si>
  <si>
    <t>desagregados</t>
  </si>
  <si>
    <t>envelopment</t>
  </si>
  <si>
    <t>visavam</t>
  </si>
  <si>
    <t>transpor</t>
  </si>
  <si>
    <t>tecnológicos_x0019_</t>
  </si>
  <si>
    <t>ineficiência</t>
  </si>
  <si>
    <t>alocativa</t>
  </si>
  <si>
    <t>johann-heinrich</t>
  </si>
  <si>
    <t>farrell</t>
  </si>
  <si>
    <t>consumo</t>
  </si>
  <si>
    <t>doméstico</t>
  </si>
  <si>
    <t>saídas_x0019_</t>
  </si>
  <si>
    <t>entradas_x0019_</t>
  </si>
  <si>
    <t>charnes</t>
  </si>
  <si>
    <t>envoltória</t>
  </si>
  <si>
    <t>médio_x0019_</t>
  </si>
  <si>
    <t>dmus</t>
  </si>
  <si>
    <t>pareto-eficientes</t>
  </si>
  <si>
    <t>juízos</t>
  </si>
  <si>
    <t>ponderadas</t>
  </si>
  <si>
    <t>reta</t>
  </si>
  <si>
    <t>a1d</t>
  </si>
  <si>
    <t>eficiências</t>
  </si>
  <si>
    <t>aa_x0019_</t>
  </si>
  <si>
    <t>orientada</t>
  </si>
  <si>
    <t>pesos</t>
  </si>
  <si>
    <t>µj</t>
  </si>
  <si>
    <t>virtual/insumo</t>
  </si>
  <si>
    <t>rnc</t>
  </si>
  <si>
    <t>rnd</t>
  </si>
  <si>
    <t>emparelhamento</t>
  </si>
  <si>
    <t>warwick</t>
  </si>
  <si>
    <t>dea</t>
  </si>
  <si>
    <t>defletidos</t>
  </si>
  <si>
    <t>colimada</t>
  </si>
  <si>
    <t>situada</t>
  </si>
  <si>
    <t>obturadores</t>
  </si>
  <si>
    <t>registram-se</t>
  </si>
  <si>
    <t>baker</t>
  </si>
  <si>
    <t>hughes</t>
  </si>
  <si>
    <t>tucker</t>
  </si>
  <si>
    <t>perfilagem</t>
  </si>
  <si>
    <t>semissubmersíveis</t>
  </si>
  <si>
    <t>autoelevatórias</t>
  </si>
  <si>
    <t>fixando</t>
  </si>
  <si>
    <t>repetro</t>
  </si>
  <si>
    <t>instituído</t>
  </si>
  <si>
    <t>sessão</t>
  </si>
  <si>
    <t>discorre-se</t>
  </si>
  <si>
    <t>sequência</t>
  </si>
  <si>
    <t>especifica-se</t>
  </si>
  <si>
    <t>relações</t>
  </si>
  <si>
    <t>estatisticamente</t>
  </si>
  <si>
    <t>mri</t>
  </si>
  <si>
    <t>mede</t>
  </si>
  <si>
    <t>usa</t>
  </si>
  <si>
    <t>sondas</t>
  </si>
  <si>
    <t>autotransportáveis</t>
  </si>
  <si>
    <t>defende</t>
  </si>
  <si>
    <t>bohi</t>
  </si>
  <si>
    <t>h06</t>
  </si>
  <si>
    <t>h07</t>
  </si>
  <si>
    <t>padronizado</t>
  </si>
  <si>
    <t>vinculando</t>
  </si>
  <si>
    <t>age</t>
  </si>
  <si>
    <t>isomorficamente</t>
  </si>
  <si>
    <t>adequá-lo</t>
  </si>
  <si>
    <t>dispensaram</t>
  </si>
  <si>
    <t>transporte</t>
  </si>
  <si>
    <t>envidados</t>
  </si>
  <si>
    <t>atuantes</t>
  </si>
  <si>
    <t>executivo</t>
  </si>
  <si>
    <t>ânsia-se</t>
  </si>
  <si>
    <t>agora</t>
  </si>
  <si>
    <t>talvez</t>
  </si>
  <si>
    <t>urge</t>
  </si>
  <si>
    <t>suprir</t>
  </si>
  <si>
    <t>globalização</t>
  </si>
  <si>
    <t>impões</t>
  </si>
  <si>
    <t>rh</t>
  </si>
  <si>
    <t>deixou</t>
  </si>
  <si>
    <t>exigências</t>
  </si>
  <si>
    <t>qualificativas</t>
  </si>
  <si>
    <t>tecnológicos</t>
  </si>
  <si>
    <t>ditam</t>
  </si>
  <si>
    <t>trazerem</t>
  </si>
  <si>
    <t>satisfações</t>
  </si>
  <si>
    <t>pessoais</t>
  </si>
  <si>
    <t>exigido</t>
  </si>
  <si>
    <t>norte-riograndense</t>
  </si>
  <si>
    <t>starford</t>
  </si>
  <si>
    <t>cacimbas</t>
  </si>
  <si>
    <t>fizesse</t>
  </si>
  <si>
    <t>localidade</t>
  </si>
  <si>
    <t>gangorra</t>
  </si>
  <si>
    <t>jorrou</t>
  </si>
  <si>
    <t>escorrendo</t>
  </si>
  <si>
    <t>trabalhavam</t>
  </si>
  <si>
    <t>remunerações</t>
  </si>
  <si>
    <t>impossibilitam</t>
  </si>
  <si>
    <t>satisfazer</t>
  </si>
  <si>
    <t>atentas</t>
  </si>
  <si>
    <t>generoso</t>
  </si>
  <si>
    <t>executores</t>
  </si>
  <si>
    <t>preocupados</t>
  </si>
  <si>
    <t>imitar</t>
  </si>
  <si>
    <t>observa</t>
  </si>
  <si>
    <t>cattani</t>
  </si>
  <si>
    <t>surgindo</t>
  </si>
  <si>
    <t>notadamente</t>
  </si>
  <si>
    <t>psicólogos</t>
  </si>
  <si>
    <t>trainees</t>
  </si>
  <si>
    <t>habilidosos</t>
  </si>
  <si>
    <t>abandona</t>
  </si>
  <si>
    <t>alavancagem</t>
  </si>
  <si>
    <t>evolutiva</t>
  </si>
  <si>
    <t>transações</t>
  </si>
  <si>
    <t>processuais</t>
  </si>
  <si>
    <t>hostilidade</t>
  </si>
  <si>
    <t>escolas</t>
  </si>
  <si>
    <t>behaviorista</t>
  </si>
  <si>
    <t>sociológicos</t>
  </si>
  <si>
    <t>valorizaram</t>
  </si>
  <si>
    <t>ampla</t>
  </si>
  <si>
    <t>auto-realização</t>
  </si>
  <si>
    <t>pessoal</t>
  </si>
  <si>
    <t>afirma</t>
  </si>
  <si>
    <t>sterwart</t>
  </si>
  <si>
    <t>repensarem</t>
  </si>
  <si>
    <t>talentosos</t>
  </si>
  <si>
    <t>antiguidade</t>
  </si>
  <si>
    <t>significava</t>
  </si>
  <si>
    <t>simbolizando</t>
  </si>
  <si>
    <t>excepcional</t>
  </si>
  <si>
    <t>artísticas</t>
  </si>
  <si>
    <t>hisoricamente</t>
  </si>
  <si>
    <t>contou</t>
  </si>
  <si>
    <t>inatas</t>
  </si>
  <si>
    <t>digna</t>
  </si>
  <si>
    <t>atraí-los</t>
  </si>
  <si>
    <t>associando</t>
  </si>
  <si>
    <t>recompensa</t>
  </si>
  <si>
    <t>picarelli</t>
  </si>
  <si>
    <t>aperfeiçoadas</t>
  </si>
  <si>
    <t>pretendem</t>
  </si>
  <si>
    <t>inserir-se</t>
  </si>
  <si>
    <t>biograficamente</t>
  </si>
  <si>
    <t>detentoras</t>
  </si>
  <si>
    <t>daquilo</t>
  </si>
  <si>
    <t>óbvio</t>
  </si>
  <si>
    <t>concordar</t>
  </si>
  <si>
    <t>converter</t>
  </si>
  <si>
    <t>desenvolvendo</t>
  </si>
  <si>
    <t>fazerem-se</t>
  </si>
  <si>
    <t>animados</t>
  </si>
  <si>
    <t>intelectivo</t>
  </si>
  <si>
    <t>considerassem</t>
  </si>
  <si>
    <t>relevantes</t>
  </si>
  <si>
    <t>telefônicos</t>
  </si>
  <si>
    <t>complementaram</t>
  </si>
  <si>
    <t>personalidade</t>
  </si>
  <si>
    <t>jurídica</t>
  </si>
  <si>
    <t>aonde</t>
  </si>
  <si>
    <t>certa</t>
  </si>
  <si>
    <t>maestria</t>
  </si>
  <si>
    <t>davis</t>
  </si>
  <si>
    <t>epidérmico</t>
  </si>
  <si>
    <t>comprometidas</t>
  </si>
  <si>
    <t>tento</t>
  </si>
  <si>
    <t>tratar</t>
  </si>
  <si>
    <t>percebendo</t>
  </si>
  <si>
    <t>identifiquei</t>
  </si>
  <si>
    <t>reembolso</t>
  </si>
  <si>
    <t>educacional</t>
  </si>
  <si>
    <t>recém-contratado</t>
  </si>
  <si>
    <t>trouxer</t>
  </si>
  <si>
    <t>envolver</t>
  </si>
  <si>
    <t>acho</t>
  </si>
  <si>
    <t>assimilação</t>
  </si>
  <si>
    <t>destreza</t>
  </si>
  <si>
    <t>odontológica</t>
  </si>
  <si>
    <t>ofereçam</t>
  </si>
  <si>
    <t>periculosidade</t>
  </si>
  <si>
    <t>remanejamos</t>
  </si>
  <si>
    <t>instituição</t>
  </si>
  <si>
    <t>retardatária</t>
  </si>
  <si>
    <t>portfólio_x0019_</t>
  </si>
  <si>
    <t>x_x0019_</t>
  </si>
  <si>
    <t>respondente</t>
  </si>
  <si>
    <t>frases</t>
  </si>
  <si>
    <t>oriundas</t>
  </si>
  <si>
    <t>g3</t>
  </si>
  <si>
    <t>respondo</t>
  </si>
  <si>
    <t>imaginar</t>
  </si>
  <si>
    <t>enxugamento_x0019_</t>
  </si>
  <si>
    <t>decisórios</t>
  </si>
  <si>
    <t>ágeis</t>
  </si>
  <si>
    <t>vivenciou</t>
  </si>
  <si>
    <t>evitam</t>
  </si>
  <si>
    <t>importar</t>
  </si>
  <si>
    <t>natas</t>
  </si>
  <si>
    <t>un-rnce</t>
  </si>
  <si>
    <t>relacionamento</t>
  </si>
  <si>
    <t>abordado</t>
  </si>
  <si>
    <t>tangencialmente</t>
  </si>
  <si>
    <t>marshall</t>
  </si>
  <si>
    <t>apontava</t>
  </si>
  <si>
    <t>especializados</t>
  </si>
  <si>
    <t>plantagenetas</t>
  </si>
  <si>
    <t>camisa</t>
  </si>
  <si>
    <t>proporcionariam</t>
  </si>
  <si>
    <t>aproveitadas</t>
  </si>
  <si>
    <t>spillovers</t>
  </si>
  <si>
    <t>porter</t>
  </si>
  <si>
    <t>advoga</t>
  </si>
  <si>
    <t>conscientemente</t>
  </si>
  <si>
    <t>incidentalmente</t>
  </si>
  <si>
    <t>schmitz</t>
  </si>
  <si>
    <t>abre</t>
  </si>
  <si>
    <t>suecas</t>
  </si>
  <si>
    <t>situam-se</t>
  </si>
  <si>
    <t>providenciando</t>
  </si>
  <si>
    <t>infra-estrutura</t>
  </si>
  <si>
    <t>manifestam</t>
  </si>
  <si>
    <t>transbordamentos</t>
  </si>
  <si>
    <t>jogam</t>
  </si>
  <si>
    <t>valiosas</t>
  </si>
  <si>
    <t>esboço</t>
  </si>
  <si>
    <t>focado</t>
  </si>
  <si>
    <t>envidam</t>
  </si>
  <si>
    <t>commons</t>
  </si>
  <si>
    <t>substantiva</t>
  </si>
  <si>
    <t>germany</t>
  </si>
  <si>
    <t>legal</t>
  </si>
  <si>
    <t>foudations</t>
  </si>
  <si>
    <t>greenback</t>
  </si>
  <si>
    <t>standard</t>
  </si>
  <si>
    <t>enseja</t>
  </si>
  <si>
    <t>pensar</t>
  </si>
  <si>
    <t>válida</t>
  </si>
  <si>
    <t>enfatizaria</t>
  </si>
  <si>
    <t>nei</t>
  </si>
  <si>
    <t>sociológico</t>
  </si>
  <si>
    <t>societais</t>
  </si>
  <si>
    <t>berger</t>
  </si>
  <si>
    <t>fenomenologistas</t>
  </si>
  <si>
    <t>compartilhadas</t>
  </si>
  <si>
    <t>crenças</t>
  </si>
  <si>
    <t>institucionalizados</t>
  </si>
  <si>
    <t>obrigações</t>
  </si>
  <si>
    <t>internalizadas</t>
  </si>
  <si>
    <t>interdependentes</t>
  </si>
  <si>
    <t>preferências</t>
  </si>
  <si>
    <t>enfatizavam</t>
  </si>
  <si>
    <t>foque</t>
  </si>
  <si>
    <t>moldando</t>
  </si>
  <si>
    <t>enfatiza</t>
  </si>
  <si>
    <t>diverge</t>
  </si>
  <si>
    <t>viam</t>
  </si>
  <si>
    <t>conferem</t>
  </si>
  <si>
    <t>sociólogos</t>
  </si>
  <si>
    <t>enfatizando</t>
  </si>
  <si>
    <t>regulativa</t>
  </si>
  <si>
    <t>difundidos</t>
  </si>
  <si>
    <t>isomórfica</t>
  </si>
  <si>
    <t>requerimentos</t>
  </si>
  <si>
    <t>cerimoniais</t>
  </si>
  <si>
    <t>cinicamente</t>
  </si>
  <si>
    <t>prometer</t>
  </si>
  <si>
    <t>reformas</t>
  </si>
  <si>
    <t>incorporam</t>
  </si>
  <si>
    <t>promulgadas</t>
  </si>
  <si>
    <t>ritos</t>
  </si>
  <si>
    <t>organizacionais</t>
  </si>
  <si>
    <t>modismos</t>
  </si>
  <si>
    <t>pós-industrial</t>
  </si>
  <si>
    <t>refletem</t>
  </si>
  <si>
    <t>racionalizados</t>
  </si>
  <si>
    <t>definem</t>
  </si>
  <si>
    <t>adotados</t>
  </si>
  <si>
    <t>generalizada</t>
  </si>
  <si>
    <t>evocativos</t>
  </si>
  <si>
    <t>controles</t>
  </si>
  <si>
    <t>propositais</t>
  </si>
  <si>
    <t>constitutivas</t>
  </si>
  <si>
    <t>conseqüencial</t>
  </si>
  <si>
    <t>construcionista</t>
  </si>
  <si>
    <t>qualitativo</t>
  </si>
  <si>
    <t>microanalítico</t>
  </si>
  <si>
    <t>conductismo</t>
  </si>
  <si>
    <t>estudia</t>
  </si>
  <si>
    <t>comportamiento</t>
  </si>
  <si>
    <t>objetivas</t>
  </si>
  <si>
    <t>cuenta</t>
  </si>
  <si>
    <t>epifenómeno</t>
  </si>
  <si>
    <t>oportunismos</t>
  </si>
  <si>
    <t>ligados</t>
  </si>
  <si>
    <t>abordagem</t>
  </si>
  <si>
    <t>institucional</t>
  </si>
  <si>
    <t>economizadora</t>
  </si>
  <si>
    <t>reside</t>
  </si>
  <si>
    <t>ambientais_x0019_</t>
  </si>
  <si>
    <t>falhem</t>
  </si>
  <si>
    <t>regateio</t>
  </si>
  <si>
    <t>prognostica</t>
  </si>
  <si>
    <t>sozinhos</t>
  </si>
  <si>
    <t>determinam</t>
  </si>
  <si>
    <t>demasiados</t>
  </si>
  <si>
    <t>instrumentalista</t>
  </si>
  <si>
    <t>como_x0019_</t>
  </si>
  <si>
    <t>intensiva</t>
  </si>
  <si>
    <t>empreendida</t>
  </si>
  <si>
    <t>sugere</t>
  </si>
  <si>
    <t>conjeturas</t>
  </si>
  <si>
    <t>secretária</t>
  </si>
  <si>
    <t>coordenador</t>
  </si>
  <si>
    <t>suplente</t>
  </si>
  <si>
    <t>notícias</t>
  </si>
  <si>
    <t>concedendo</t>
  </si>
  <si>
    <t>ajustador</t>
  </si>
  <si>
    <t>montador</t>
  </si>
  <si>
    <t>diniz</t>
  </si>
  <si>
    <t>municiar</t>
  </si>
  <si>
    <t>prominp</t>
  </si>
  <si>
    <t>alavancou</t>
  </si>
  <si>
    <t>ouvindo</t>
  </si>
  <si>
    <t>didático</t>
  </si>
  <si>
    <t>executora</t>
  </si>
  <si>
    <t>propostas</t>
  </si>
  <si>
    <t>pedagógicas</t>
  </si>
  <si>
    <t>tá</t>
  </si>
  <si>
    <t>contratando</t>
  </si>
  <si>
    <t>daqueles</t>
  </si>
  <si>
    <t>convênios</t>
  </si>
  <si>
    <t>cefet</t>
  </si>
  <si>
    <t>bancou</t>
  </si>
  <si>
    <t>instituições</t>
  </si>
  <si>
    <t>técnico-científicas</t>
  </si>
  <si>
    <t>quatrocentos</t>
  </si>
  <si>
    <t>imputam</t>
  </si>
  <si>
    <t>participavam</t>
  </si>
  <si>
    <t>isoladamente</t>
  </si>
  <si>
    <t>pra</t>
  </si>
  <si>
    <t>mim</t>
  </si>
  <si>
    <t>entrevistas</t>
  </si>
  <si>
    <t>afloraram</t>
  </si>
  <si>
    <t>e5</t>
  </si>
  <si>
    <t>transcrito</t>
  </si>
  <si>
    <t>precisando</t>
  </si>
  <si>
    <t>ofertam</t>
  </si>
  <si>
    <t>encontraria</t>
  </si>
  <si>
    <t>reclamações</t>
  </si>
  <si>
    <t>comprovações</t>
  </si>
  <si>
    <t>vejo</t>
  </si>
  <si>
    <t>fatos</t>
  </si>
  <si>
    <t>tencionam</t>
  </si>
  <si>
    <t>legitimidade</t>
  </si>
  <si>
    <t>demorar</t>
  </si>
  <si>
    <t>meto</t>
  </si>
  <si>
    <t>pedir</t>
  </si>
  <si>
    <t>supor</t>
  </si>
  <si>
    <t>conformidade</t>
  </si>
  <si>
    <t>cadastral</t>
  </si>
  <si>
    <t>mando</t>
  </si>
  <si>
    <t>ausências</t>
  </si>
  <si>
    <t>nºs</t>
  </si>
  <si>
    <t>mostrar</t>
  </si>
  <si>
    <t>atue</t>
  </si>
  <si>
    <t>checklist</t>
  </si>
  <si>
    <t>interessados</t>
  </si>
  <si>
    <t>honesta</t>
  </si>
  <si>
    <t>possibilita</t>
  </si>
  <si>
    <t>garanto</t>
  </si>
  <si>
    <t>beneficiava</t>
  </si>
  <si>
    <t>digo</t>
  </si>
  <si>
    <t>fizer</t>
  </si>
  <si>
    <t>isomorfismo</t>
  </si>
  <si>
    <t>mimético</t>
  </si>
  <si>
    <t>coercitivo</t>
  </si>
  <si>
    <t>manipula</t>
  </si>
  <si>
    <t>esquemas</t>
  </si>
  <si>
    <t>coercitiva</t>
  </si>
  <si>
    <t>imputar</t>
  </si>
  <si>
    <t>atendidos</t>
  </si>
  <si>
    <t>implicarão</t>
  </si>
  <si>
    <t>turmas</t>
  </si>
  <si>
    <t>companhias</t>
  </si>
  <si>
    <t>envidou</t>
  </si>
  <si>
    <t>considerável</t>
  </si>
  <si>
    <t>convocou</t>
  </si>
  <si>
    <t>custeados</t>
  </si>
  <si>
    <t>estaciona</t>
  </si>
  <si>
    <t>agiu</t>
  </si>
  <si>
    <t>cadastramento</t>
  </si>
  <si>
    <t>obriga</t>
  </si>
  <si>
    <t>sanarem</t>
  </si>
  <si>
    <t>decidir</t>
  </si>
  <si>
    <t>implantá-la</t>
  </si>
  <si>
    <t>assimilaram</t>
  </si>
  <si>
    <t>emanadas</t>
  </si>
  <si>
    <t>certificando</t>
  </si>
  <si>
    <t>quality</t>
  </si>
  <si>
    <t>9001/2000</t>
  </si>
  <si>
    <t>certificações</t>
  </si>
  <si>
    <t>ajudam</t>
  </si>
  <si>
    <t>certificadas</t>
  </si>
  <si>
    <t>recomendam</t>
  </si>
  <si>
    <t>esmero</t>
  </si>
  <si>
    <t>ingressantes</t>
  </si>
  <si>
    <t>mudam</t>
  </si>
  <si>
    <t>anda</t>
  </si>
  <si>
    <t>tickets</t>
  </si>
  <si>
    <t>metrô</t>
  </si>
  <si>
    <t>rabiscado</t>
  </si>
  <si>
    <t>obedecer</t>
  </si>
  <si>
    <t>passado</t>
  </si>
  <si>
    <t>rabiscando</t>
  </si>
  <si>
    <t>condizente</t>
  </si>
  <si>
    <t>passamos</t>
  </si>
  <si>
    <t>disponibiliza</t>
  </si>
  <si>
    <t>inflacionados</t>
  </si>
  <si>
    <t>citei</t>
  </si>
  <si>
    <t>plataformista</t>
  </si>
  <si>
    <t>pede</t>
  </si>
  <si>
    <t>artimanhas</t>
  </si>
  <si>
    <t>aposentados</t>
  </si>
  <si>
    <t>alinhavar</t>
  </si>
  <si>
    <t>dezessete</t>
  </si>
  <si>
    <t>citações</t>
  </si>
  <si>
    <t>trabalhistas</t>
  </si>
  <si>
    <t>certificados</t>
  </si>
  <si>
    <t>grita</t>
  </si>
  <si>
    <t>entregar</t>
  </si>
  <si>
    <t>lançar</t>
  </si>
  <si>
    <t>luzes</t>
  </si>
  <si>
    <t>teóricos</t>
  </si>
  <si>
    <t>estanques</t>
  </si>
  <si>
    <t>economicista</t>
  </si>
  <si>
    <t>ofertadas</t>
  </si>
  <si>
    <t>bioclimática</t>
  </si>
  <si>
    <t>ventiladas</t>
  </si>
  <si>
    <t>defletido</t>
  </si>
  <si>
    <t>cria</t>
  </si>
  <si>
    <t>renovação</t>
  </si>
  <si>
    <t>higiênica</t>
  </si>
  <si>
    <t>koenigsberger</t>
  </si>
  <si>
    <t>esquadria</t>
  </si>
  <si>
    <t>fechada</t>
  </si>
  <si>
    <t>térreas</t>
  </si>
  <si>
    <t>2001a</t>
  </si>
  <si>
    <t>suor</t>
  </si>
  <si>
    <t>superfícies</t>
  </si>
  <si>
    <t>refletivas</t>
  </si>
  <si>
    <t>bioclimáticos</t>
  </si>
  <si>
    <t>típicos</t>
  </si>
  <si>
    <t>bioclimáticas</t>
  </si>
  <si>
    <t>conservacionista</t>
  </si>
  <si>
    <t>toma</t>
  </si>
  <si>
    <t>architectural</t>
  </si>
  <si>
    <t>realístico</t>
  </si>
  <si>
    <t>pós-processador</t>
  </si>
  <si>
    <t>oferece</t>
  </si>
  <si>
    <t>saídas</t>
  </si>
  <si>
    <t>vr</t>
  </si>
  <si>
    <t>editor</t>
  </si>
  <si>
    <t>viewer</t>
  </si>
  <si>
    <t>ascii</t>
  </si>
  <si>
    <t>módulos</t>
  </si>
  <si>
    <t>pós-processadores</t>
  </si>
  <si>
    <t>tipologia</t>
  </si>
  <si>
    <t>arquitetônica</t>
  </si>
  <si>
    <t>convecção</t>
  </si>
  <si>
    <t>superficical</t>
  </si>
  <si>
    <t>declaradas</t>
  </si>
  <si>
    <t>pilares</t>
  </si>
  <si>
    <t>moldados</t>
  </si>
  <si>
    <t>contivesse</t>
  </si>
  <si>
    <t>repetitivas</t>
  </si>
  <si>
    <t>fotográfico</t>
  </si>
  <si>
    <t>coletá-los</t>
  </si>
  <si>
    <t>tentaram-se</t>
  </si>
  <si>
    <t>severo</t>
  </si>
  <si>
    <t>incidências</t>
  </si>
  <si>
    <t>predominantes</t>
  </si>
  <si>
    <t>133º</t>
  </si>
  <si>
    <t>sudeste</t>
  </si>
  <si>
    <t>estudá-lo</t>
  </si>
  <si>
    <t>med</t>
  </si>
  <si>
    <t>médios</t>
  </si>
  <si>
    <t>anuais22</t>
  </si>
  <si>
    <t>buscou-se</t>
  </si>
  <si>
    <t>afastam</t>
  </si>
  <si>
    <t>object</t>
  </si>
  <si>
    <t>grids</t>
  </si>
  <si>
    <t>k-</t>
  </si>
  <si>
    <t>kg/s</t>
  </si>
  <si>
    <t>arquivo</t>
  </si>
  <si>
    <t>renovações</t>
  </si>
  <si>
    <t>sombreadas</t>
  </si>
  <si>
    <t>eventual</t>
  </si>
  <si>
    <t>visualizações</t>
  </si>
  <si>
    <t>otimizada</t>
  </si>
  <si>
    <t>inúmeras</t>
  </si>
  <si>
    <t>experimentações</t>
  </si>
  <si>
    <t>pil</t>
  </si>
  <si>
    <t>inviável</t>
  </si>
  <si>
    <t>operacionalmente</t>
  </si>
  <si>
    <t>customizados</t>
  </si>
  <si>
    <t>tutoriais</t>
  </si>
  <si>
    <t>cobogó</t>
  </si>
  <si>
    <t>simulado</t>
  </si>
  <si>
    <t>biogeoquímicos</t>
  </si>
  <si>
    <t>florações</t>
  </si>
  <si>
    <t>eutróficos</t>
  </si>
  <si>
    <t>eutrofizados</t>
  </si>
  <si>
    <t>peixes</t>
  </si>
  <si>
    <t>onívoros</t>
  </si>
  <si>
    <t>drenados</t>
  </si>
  <si>
    <t>geomorfologicamente</t>
  </si>
  <si>
    <t>caracterizado</t>
  </si>
  <si>
    <t>leste</t>
  </si>
  <si>
    <t>entram-se</t>
  </si>
  <si>
    <t>migmatitos</t>
  </si>
  <si>
    <t>biotita</t>
  </si>
  <si>
    <t>sabugi</t>
  </si>
  <si>
    <t>limnológico</t>
  </si>
  <si>
    <t>compreendido</t>
  </si>
  <si>
    <t>dorn</t>
  </si>
  <si>
    <t>recurso</t>
  </si>
  <si>
    <t>bestfit</t>
  </si>
  <si>
    <t>enquadrados</t>
  </si>
  <si>
    <t>gestores</t>
  </si>
  <si>
    <t>sedimentadas</t>
  </si>
  <si>
    <t>sondergaard</t>
  </si>
  <si>
    <t>herbivoria</t>
  </si>
  <si>
    <t>tonando-a</t>
  </si>
  <si>
    <t>estresse</t>
  </si>
  <si>
    <t>oxidativo</t>
  </si>
  <si>
    <t>pentoses</t>
  </si>
  <si>
    <t>pós</t>
  </si>
  <si>
    <t>germinativo</t>
  </si>
  <si>
    <t>microcorpos</t>
  </si>
  <si>
    <t>oleosinas</t>
  </si>
  <si>
    <t>homeostase</t>
  </si>
  <si>
    <t>²_x0003_-oxidação</t>
  </si>
  <si>
    <t>malato</t>
  </si>
  <si>
    <t>sintase</t>
  </si>
  <si>
    <t>catalizam</t>
  </si>
  <si>
    <t>superóxido</t>
  </si>
  <si>
    <t>ascorbato</t>
  </si>
  <si>
    <t>peroxidases</t>
  </si>
  <si>
    <t>peroxidase</t>
  </si>
  <si>
    <t>oxidases</t>
  </si>
  <si>
    <t>monodeidroascorbato</t>
  </si>
  <si>
    <t>guaiacol</t>
  </si>
  <si>
    <t>oxidative</t>
  </si>
  <si>
    <t>bursts2</t>
  </si>
  <si>
    <t>fotorreceptoras</t>
  </si>
  <si>
    <t>participam</t>
  </si>
  <si>
    <t>circadiano</t>
  </si>
  <si>
    <t>feng</t>
  </si>
  <si>
    <t>generalista</t>
  </si>
  <si>
    <t>marcadoras</t>
  </si>
  <si>
    <t>asteraceae</t>
  </si>
  <si>
    <t>semiárido</t>
  </si>
  <si>
    <t>fornecedor</t>
  </si>
  <si>
    <t>evandro</t>
  </si>
  <si>
    <t>loja</t>
  </si>
  <si>
    <t>localizada</t>
  </si>
  <si>
    <t>desinfestadas</t>
  </si>
  <si>
    <t>mediante</t>
  </si>
  <si>
    <t>fotossinteticamente</t>
  </si>
  <si>
    <t>potente</t>
  </si>
  <si>
    <t>g-1</t>
  </si>
  <si>
    <t>prot</t>
  </si>
  <si>
    <t>concert</t>
  </si>
  <si>
    <t>rna®</t>
  </si>
  <si>
    <t>rna</t>
  </si>
  <si>
    <t>reversa</t>
  </si>
  <si>
    <t>improm-iitm</t>
  </si>
  <si>
    <t>tags</t>
  </si>
  <si>
    <t>apx</t>
  </si>
  <si>
    <t>mrna</t>
  </si>
  <si>
    <t>alvo</t>
  </si>
  <si>
    <t>pcr</t>
  </si>
  <si>
    <t>biosystems®</t>
  </si>
  <si>
    <t>não-específicos</t>
  </si>
  <si>
    <t>pacotes</t>
  </si>
  <si>
    <t>scartterplot3d</t>
  </si>
  <si>
    <t>folhas</t>
  </si>
  <si>
    <t>cotiledonares</t>
  </si>
  <si>
    <t>simbolizam</t>
  </si>
  <si>
    <t>plantulas</t>
  </si>
  <si>
    <t>tratadas</t>
  </si>
  <si>
    <t>amadurecimento</t>
  </si>
  <si>
    <t>fotossintético</t>
  </si>
  <si>
    <t>histidina</t>
  </si>
  <si>
    <t>localizado</t>
  </si>
  <si>
    <t>clorofilas</t>
  </si>
  <si>
    <t>duplica</t>
  </si>
  <si>
    <t>oxidando</t>
  </si>
  <si>
    <t>oxidativas</t>
  </si>
  <si>
    <t>repondo</t>
  </si>
  <si>
    <t>nad</t>
  </si>
  <si>
    <t>coenzimas</t>
  </si>
  <si>
    <t>peroxissomais</t>
  </si>
  <si>
    <t>antioxidante</t>
  </si>
  <si>
    <t>consumidora</t>
  </si>
  <si>
    <t>comatose</t>
  </si>
  <si>
    <t>peroxissomal</t>
  </si>
  <si>
    <t>transportador</t>
  </si>
  <si>
    <t>ceramista</t>
  </si>
  <si>
    <t>minério</t>
  </si>
  <si>
    <t>desmata</t>
  </si>
  <si>
    <t>supra</t>
  </si>
  <si>
    <t>citado</t>
  </si>
  <si>
    <t>babaçu</t>
  </si>
  <si>
    <t>chamote</t>
  </si>
  <si>
    <t>adicionado</t>
  </si>
  <si>
    <t>cerâmico</t>
  </si>
  <si>
    <t>porcelanato</t>
  </si>
  <si>
    <t>estética</t>
  </si>
  <si>
    <t>refinada</t>
  </si>
  <si>
    <t>nbr-13816/1997</t>
  </si>
  <si>
    <t>nbr-13817/97</t>
  </si>
  <si>
    <t>panorama</t>
  </si>
  <si>
    <t>mercadológico</t>
  </si>
  <si>
    <t>13817/97</t>
  </si>
  <si>
    <t>silicatos</t>
  </si>
  <si>
    <t>6502/95</t>
  </si>
  <si>
    <t>torrões</t>
  </si>
  <si>
    <t>expansiva</t>
  </si>
  <si>
    <t>spray</t>
  </si>
  <si>
    <t>dryer</t>
  </si>
  <si>
    <t>transformando</t>
  </si>
  <si>
    <t>granulado</t>
  </si>
  <si>
    <t>verdes</t>
  </si>
  <si>
    <t>acabadas</t>
  </si>
  <si>
    <t>peça</t>
  </si>
  <si>
    <t>prensada</t>
  </si>
  <si>
    <t>danosas</t>
  </si>
  <si>
    <t>deformarem</t>
  </si>
  <si>
    <t>pós-granulados</t>
  </si>
  <si>
    <t>13818/97</t>
  </si>
  <si>
    <t>abrasão</t>
  </si>
  <si>
    <t>abnt</t>
  </si>
  <si>
    <t>10004/87</t>
  </si>
  <si>
    <t>combustibilidade</t>
  </si>
  <si>
    <t>resíduo</t>
  </si>
  <si>
    <t>inaproveitável</t>
  </si>
  <si>
    <t>alto-forno</t>
  </si>
  <si>
    <t>ornamental</t>
  </si>
  <si>
    <t>lembradas</t>
  </si>
  <si>
    <t>polpa</t>
  </si>
  <si>
    <t>abrasiva</t>
  </si>
  <si>
    <t>cerâmicos</t>
  </si>
  <si>
    <t>grês</t>
  </si>
  <si>
    <t>adsorvente</t>
  </si>
  <si>
    <t>incontrolado</t>
  </si>
  <si>
    <t>laminados</t>
  </si>
  <si>
    <t>colados</t>
  </si>
  <si>
    <t>tijolos</t>
  </si>
  <si>
    <t>maciços</t>
  </si>
  <si>
    <t>furados</t>
  </si>
  <si>
    <t>intermitentes</t>
  </si>
  <si>
    <t>bordas</t>
  </si>
  <si>
    <t>quebradas</t>
  </si>
  <si>
    <t>magras</t>
  </si>
  <si>
    <t>enviando-as</t>
  </si>
  <si>
    <t>telhas</t>
  </si>
  <si>
    <t>voltando-as</t>
  </si>
  <si>
    <t>defeituoso</t>
  </si>
  <si>
    <t>inutilizadas</t>
  </si>
  <si>
    <t>pague</t>
  </si>
  <si>
    <t>queimas</t>
  </si>
  <si>
    <t>jcpdf</t>
  </si>
  <si>
    <t>difraction</t>
  </si>
  <si>
    <t>analisador</t>
  </si>
  <si>
    <t>termogravimétrico</t>
  </si>
  <si>
    <t>moinho</t>
  </si>
  <si>
    <t>pendular</t>
  </si>
  <si>
    <t>peneirados</t>
  </si>
  <si>
    <t>determinadora</t>
  </si>
  <si>
    <t>tentarmos</t>
  </si>
  <si>
    <t>adquirir</t>
  </si>
  <si>
    <t>prensagem</t>
  </si>
  <si>
    <t>eliminou</t>
  </si>
  <si>
    <t>icom</t>
  </si>
  <si>
    <t>pano</t>
  </si>
  <si>
    <t>umedecido</t>
  </si>
  <si>
    <t>roel</t>
  </si>
  <si>
    <t>mm/</t>
  </si>
  <si>
    <t>minuto</t>
  </si>
  <si>
    <t>condutora</t>
  </si>
  <si>
    <t>ta-60</t>
  </si>
  <si>
    <t>ilíticas</t>
  </si>
  <si>
    <t>observar-se-á</t>
  </si>
  <si>
    <t>hajam</t>
  </si>
  <si>
    <t>aluminossilicato</t>
  </si>
  <si>
    <t>admitir-se</t>
  </si>
  <si>
    <t>corpos-de-prova</t>
  </si>
  <si>
    <t>confeccionados</t>
  </si>
  <si>
    <t>ilítica</t>
  </si>
  <si>
    <t>alcançará</t>
  </si>
  <si>
    <t>geotérmico</t>
  </si>
  <si>
    <t>bainha</t>
  </si>
  <si>
    <t>dilatação/retração</t>
  </si>
  <si>
    <t>resultarão</t>
  </si>
  <si>
    <t>gelificação</t>
  </si>
  <si>
    <t>pasta</t>
  </si>
  <si>
    <t>curar</t>
  </si>
  <si>
    <t>aderência</t>
  </si>
  <si>
    <t>cimento-formação</t>
  </si>
  <si>
    <t>vermiculita</t>
  </si>
  <si>
    <t>expandida</t>
  </si>
  <si>
    <t>interestratificadas</t>
  </si>
  <si>
    <t>mista</t>
  </si>
  <si>
    <t>estratificada</t>
  </si>
  <si>
    <t>asbestos</t>
  </si>
  <si>
    <t>trocável</t>
  </si>
  <si>
    <t>interlamelares</t>
  </si>
  <si>
    <t>perpendicularmente</t>
  </si>
  <si>
    <t>atrai</t>
  </si>
  <si>
    <t>empregava</t>
  </si>
  <si>
    <t>gesso</t>
  </si>
  <si>
    <t>impuro</t>
  </si>
  <si>
    <t>fragmentada</t>
  </si>
  <si>
    <t>aglomerantes</t>
  </si>
  <si>
    <t>tricálcico</t>
  </si>
  <si>
    <t>aluminato</t>
  </si>
  <si>
    <t>cristalizando-se</t>
  </si>
  <si>
    <t>callister</t>
  </si>
  <si>
    <t>garbocz</t>
  </si>
  <si>
    <t>tamanha</t>
  </si>
  <si>
    <t>discrepância</t>
  </si>
  <si>
    <t>midcontinent</t>
  </si>
  <si>
    <t>ultrasônicas</t>
  </si>
  <si>
    <t>ultrasônico</t>
  </si>
  <si>
    <t>pulsos</t>
  </si>
  <si>
    <t>captados</t>
  </si>
  <si>
    <t>portland</t>
  </si>
  <si>
    <t>lavrada</t>
  </si>
  <si>
    <t>pastas</t>
  </si>
  <si>
    <t>cimentantes</t>
  </si>
  <si>
    <t>chatelier</t>
  </si>
  <si>
    <t>10b</t>
  </si>
  <si>
    <t>precocemente</t>
  </si>
  <si>
    <t>palheta</t>
  </si>
  <si>
    <t>cisalhadas</t>
  </si>
  <si>
    <t>aplicando-se</t>
  </si>
  <si>
    <t>psi</t>
  </si>
  <si>
    <t>ºf</t>
  </si>
  <si>
    <t>engraxado</t>
  </si>
  <si>
    <t>bateu-se</t>
  </si>
  <si>
    <t>curada</t>
  </si>
  <si>
    <t>endurecida</t>
  </si>
  <si>
    <t>eliminava-se</t>
  </si>
  <si>
    <t>autograph</t>
  </si>
  <si>
    <t>frx</t>
  </si>
  <si>
    <t>comprovou</t>
  </si>
  <si>
    <t>provas</t>
  </si>
  <si>
    <t>quebrando</t>
  </si>
  <si>
    <t>aglomerante</t>
  </si>
  <si>
    <t>prognosticados</t>
  </si>
  <si>
    <t>fumaça</t>
  </si>
  <si>
    <t>marciano</t>
  </si>
  <si>
    <t>calcária</t>
  </si>
  <si>
    <t>standart</t>
  </si>
  <si>
    <t>físico-mecânicas</t>
  </si>
  <si>
    <t>garantem</t>
  </si>
  <si>
    <t>hidrate</t>
  </si>
  <si>
    <t>monosulfato</t>
  </si>
  <si>
    <t>sulfoaluminato</t>
  </si>
  <si>
    <t>afc</t>
  </si>
  <si>
    <t>acostumados</t>
  </si>
  <si>
    <t>cobertos</t>
  </si>
  <si>
    <t>decomposta</t>
  </si>
  <si>
    <t>desmoronáveis</t>
  </si>
  <si>
    <t>destina-se</t>
  </si>
  <si>
    <t>térmicos</t>
  </si>
  <si>
    <t>objetivavam</t>
  </si>
  <si>
    <t>cíclico</t>
  </si>
  <si>
    <t>alterna</t>
  </si>
  <si>
    <t>matéria-bruta</t>
  </si>
  <si>
    <t>extraída</t>
  </si>
  <si>
    <t>vulcanizantes</t>
  </si>
  <si>
    <t>especiais</t>
  </si>
  <si>
    <t>inservíveis</t>
  </si>
  <si>
    <t>acarretam</t>
  </si>
  <si>
    <t>pneus</t>
  </si>
  <si>
    <t>borrachas</t>
  </si>
  <si>
    <t>borracha</t>
  </si>
  <si>
    <t>reciclada</t>
  </si>
  <si>
    <t>pneus/ano</t>
  </si>
  <si>
    <t>colocados</t>
  </si>
  <si>
    <t>dispondo</t>
  </si>
  <si>
    <t>escorrer</t>
  </si>
  <si>
    <t>distribuem</t>
  </si>
  <si>
    <t>propiciando</t>
  </si>
  <si>
    <t></t>
  </si>
  <si>
    <t></t>
  </si>
  <si>
    <t></t>
  </si>
  <si>
    <t></t>
  </si>
  <si>
    <t></t>
  </si>
  <si>
    <t>ji</t>
  </si>
  <si>
    <t>wazer</t>
  </si>
  <si>
    <t>recuperada</t>
  </si>
  <si>
    <t>³_x0003_</t>
  </si>
  <si>
    <t>escorrem</t>
  </si>
  <si>
    <t>enrolados</t>
  </si>
  <si>
    <t>emaranhados</t>
  </si>
  <si>
    <t>reordenamentos</t>
  </si>
  <si>
    <t>roy</t>
  </si>
  <si>
    <t>elásticos</t>
  </si>
  <si>
    <t>condutas</t>
  </si>
  <si>
    <t>cilíndricas</t>
  </si>
  <si>
    <t>dentifrícias</t>
  </si>
  <si>
    <t>superplastificantes</t>
  </si>
  <si>
    <t>procedência</t>
  </si>
  <si>
    <t>variada</t>
  </si>
  <si>
    <t>aspiradores</t>
  </si>
  <si>
    <t>moagem</t>
  </si>
  <si>
    <t>retiram</t>
  </si>
  <si>
    <t>micro-bolhas</t>
  </si>
  <si>
    <t>policarboxilato</t>
  </si>
  <si>
    <t>fluxograma</t>
  </si>
  <si>
    <t>esquematizando</t>
  </si>
  <si>
    <t>homogeneização</t>
  </si>
  <si>
    <t>desmontou-se</t>
  </si>
  <si>
    <t>vertendo-a</t>
  </si>
  <si>
    <t>filtrado</t>
  </si>
  <si>
    <t>escoe</t>
  </si>
  <si>
    <t>compressão</t>
  </si>
  <si>
    <t>diametral</t>
  </si>
  <si>
    <t>tdf</t>
  </si>
  <si>
    <t>leituras</t>
  </si>
  <si>
    <t>ígneas</t>
  </si>
  <si>
    <t>atração</t>
  </si>
  <si>
    <t>eletrostática</t>
  </si>
  <si>
    <t>estranhas</t>
  </si>
  <si>
    <t>argilo-minerais</t>
  </si>
  <si>
    <t>apresenta-se</t>
  </si>
  <si>
    <t>cretáceas</t>
  </si>
  <si>
    <t>cinzas</t>
  </si>
  <si>
    <t>vulcânicas</t>
  </si>
  <si>
    <t>centimétricas</t>
  </si>
  <si>
    <t>fuler</t>
  </si>
  <si>
    <t>governa</t>
  </si>
  <si>
    <t>grossos</t>
  </si>
  <si>
    <t>apresentará</t>
  </si>
  <si>
    <t>surgirem</t>
  </si>
  <si>
    <t>amolecimento</t>
  </si>
  <si>
    <t>absorções</t>
  </si>
  <si>
    <t>potássicos</t>
  </si>
  <si>
    <t>fe2</t>
  </si>
  <si>
    <t>o3</t>
  </si>
  <si>
    <t>fragmentarem</t>
  </si>
  <si>
    <t>folha</t>
  </si>
  <si>
    <t>tetraédrica</t>
  </si>
  <si>
    <t>dioctaédricas</t>
  </si>
  <si>
    <t>zeolitic</t>
  </si>
  <si>
    <t>cauliníticas</t>
  </si>
  <si>
    <t>esmectíticas</t>
  </si>
  <si>
    <t>variedades</t>
  </si>
  <si>
    <t>criptocristalinas</t>
  </si>
  <si>
    <t>aluminosas</t>
  </si>
  <si>
    <t>feo</t>
  </si>
  <si>
    <t>hematita</t>
  </si>
  <si>
    <t>reticulado</t>
  </si>
  <si>
    <t>montmoriloníticas</t>
  </si>
  <si>
    <t>±_x0003_-alumina</t>
  </si>
  <si>
    <t>endotérmicos</t>
  </si>
  <si>
    <t>originam-se</t>
  </si>
  <si>
    <t>fazendo-a</t>
  </si>
  <si>
    <t>passar</t>
  </si>
  <si>
    <t>extrudadas</t>
  </si>
  <si>
    <t>estampos</t>
  </si>
  <si>
    <t>emborrachados</t>
  </si>
  <si>
    <t>crua</t>
  </si>
  <si>
    <t>filitos</t>
  </si>
  <si>
    <t>ricos</t>
  </si>
  <si>
    <t>gresifica-se</t>
  </si>
  <si>
    <t>gresificação</t>
  </si>
  <si>
    <t>potencia</t>
  </si>
  <si>
    <t>diminuídas</t>
  </si>
  <si>
    <t>detritos</t>
  </si>
  <si>
    <t>cortados</t>
  </si>
  <si>
    <t>alternadamente</t>
  </si>
  <si>
    <t>peneiras</t>
  </si>
  <si>
    <t>vibratórias</t>
  </si>
  <si>
    <t>alimentadora</t>
  </si>
  <si>
    <t>secarem</t>
  </si>
  <si>
    <t>maximizadas</t>
  </si>
  <si>
    <t>vilaça</t>
  </si>
  <si>
    <t>nbr15270-1</t>
  </si>
  <si>
    <t>oleoso</t>
  </si>
  <si>
    <t>originário</t>
  </si>
  <si>
    <t>nº200</t>
  </si>
  <si>
    <t>lixiviam</t>
  </si>
  <si>
    <t>caisa</t>
  </si>
  <si>
    <t>cril</t>
  </si>
  <si>
    <t>fabricada</t>
  </si>
  <si>
    <t>fabricante</t>
  </si>
  <si>
    <t>pseudo-hexagonais</t>
  </si>
  <si>
    <t>15270-1/2005</t>
  </si>
  <si>
    <t>07170/1983</t>
  </si>
  <si>
    <t>cascalho</t>
  </si>
  <si>
    <t>gresificou</t>
  </si>
  <si>
    <t>pin</t>
  </si>
  <si>
    <t>sensor</t>
  </si>
  <si>
    <t>lop</t>
  </si>
  <si>
    <t>repleta</t>
  </si>
  <si>
    <t>etiquetas</t>
  </si>
  <si>
    <t>salvar</t>
  </si>
  <si>
    <t>ken</t>
  </si>
  <si>
    <t>vil</t>
  </si>
  <si>
    <t>contagiosas</t>
  </si>
  <si>
    <t>mok</t>
  </si>
  <si>
    <t>subunidade</t>
  </si>
  <si>
    <t>centímetro</t>
  </si>
  <si>
    <t>bou</t>
  </si>
  <si>
    <t>locked</t>
  </si>
  <si>
    <t>loop</t>
  </si>
  <si>
    <t>sho</t>
  </si>
  <si>
    <t>rag</t>
  </si>
  <si>
    <t>inoperante</t>
  </si>
  <si>
    <t>criptográficas</t>
  </si>
  <si>
    <t>adversidades</t>
  </si>
  <si>
    <t>oli</t>
  </si>
  <si>
    <t>desafios</t>
  </si>
  <si>
    <t>proveem</t>
  </si>
  <si>
    <t>atuadores</t>
  </si>
  <si>
    <t>fornecem</t>
  </si>
  <si>
    <t>automática</t>
  </si>
  <si>
    <t>identification</t>
  </si>
  <si>
    <t>card</t>
  </si>
  <si>
    <t>anexada</t>
  </si>
  <si>
    <t>bha</t>
  </si>
  <si>
    <t>zha</t>
  </si>
  <si>
    <t>leitora</t>
  </si>
  <si>
    <t>fio</t>
  </si>
  <si>
    <t>ad-hoc</t>
  </si>
  <si>
    <t>sha</t>
  </si>
  <si>
    <t>economizar</t>
  </si>
  <si>
    <t>hierarquia</t>
  </si>
  <si>
    <t>prezam</t>
  </si>
  <si>
    <t>lic</t>
  </si>
  <si>
    <t>nin</t>
  </si>
  <si>
    <t>wan</t>
  </si>
  <si>
    <t>autonômica</t>
  </si>
  <si>
    <t>ago</t>
  </si>
  <si>
    <t>kep</t>
  </si>
  <si>
    <t>auto-otimização</t>
  </si>
  <si>
    <t>ass</t>
  </si>
  <si>
    <t>bor</t>
  </si>
  <si>
    <t>carregam</t>
  </si>
  <si>
    <t>pré-estabelecido</t>
  </si>
  <si>
    <t>fug</t>
  </si>
  <si>
    <t>bau</t>
  </si>
  <si>
    <t>restaurado</t>
  </si>
  <si>
    <t>one-shot</t>
  </si>
  <si>
    <t>cujo</t>
  </si>
  <si>
    <t>encobrem</t>
  </si>
  <si>
    <t>gen</t>
  </si>
  <si>
    <t>declarativa</t>
  </si>
  <si>
    <t>compartilharem</t>
  </si>
  <si>
    <t>agilla</t>
  </si>
  <si>
    <t>móveis</t>
  </si>
  <si>
    <t>carreguem</t>
  </si>
  <si>
    <t>middleware</t>
  </si>
  <si>
    <t>energy-based</t>
  </si>
  <si>
    <t>dissemination</t>
  </si>
  <si>
    <t>trajectory</t>
  </si>
  <si>
    <t>topologias</t>
  </si>
  <si>
    <t>dinâmicas</t>
  </si>
  <si>
    <t>tedd</t>
  </si>
  <si>
    <t>estende</t>
  </si>
  <si>
    <t>nak</t>
  </si>
  <si>
    <t>kes</t>
  </si>
  <si>
    <t>jdl</t>
  </si>
  <si>
    <t>exemplificando</t>
  </si>
  <si>
    <t>introduzirão</t>
  </si>
  <si>
    <t>inferência</t>
  </si>
  <si>
    <t>embarcados</t>
  </si>
  <si>
    <t>críticos</t>
  </si>
  <si>
    <t>tripulados</t>
  </si>
  <si>
    <t>terrestres</t>
  </si>
  <si>
    <t>ara</t>
  </si>
  <si>
    <t>atributo</t>
  </si>
  <si>
    <t>detectando</t>
  </si>
  <si>
    <t>conjunto_status</t>
  </si>
  <si>
    <t>regras_da_aplicação</t>
  </si>
  <si>
    <t>influenciam</t>
  </si>
  <si>
    <t>mandará</t>
  </si>
  <si>
    <t>substituir</t>
  </si>
  <si>
    <t>endereçados</t>
  </si>
  <si>
    <t>peguem</t>
  </si>
  <si>
    <t>detectaram</t>
  </si>
  <si>
    <t>fim-a-fim</t>
  </si>
  <si>
    <t>qualnet</t>
  </si>
  <si>
    <t>{</t>
  </si>
  <si>
    <t>1000x1000</t>
  </si>
  <si>
    <t>4000x4000</t>
  </si>
  <si>
    <t>}</t>
  </si>
  <si>
    <t>dezembro</t>
  </si>
  <si>
    <t>mobiwac</t>
  </si>
  <si>
    <t>monitoramentos</t>
  </si>
  <si>
    <t>remotos</t>
  </si>
  <si>
    <t>pacientes</t>
  </si>
  <si>
    <t>operar</t>
  </si>
  <si>
    <t>termine</t>
  </si>
  <si>
    <t>monitorarem</t>
  </si>
  <si>
    <t>glaciais</t>
  </si>
  <si>
    <t>roteamento</t>
  </si>
  <si>
    <t>multipath</t>
  </si>
  <si>
    <t>7_x0013_</t>
  </si>
  <si>
    <t>pilha</t>
  </si>
  <si>
    <t>transceivers</t>
  </si>
  <si>
    <t>realizam</t>
  </si>
  <si>
    <t>encapsulamentos</t>
  </si>
  <si>
    <t>causam</t>
  </si>
  <si>
    <t>idosos</t>
  </si>
  <si>
    <t>previu</t>
  </si>
  <si>
    <t>médio/grande</t>
  </si>
  <si>
    <t>waypoint</t>
  </si>
  <si>
    <t>pause</t>
  </si>
  <si>
    <t>mudavam</t>
  </si>
  <si>
    <t>trajeto</t>
  </si>
  <si>
    <t>pré-definido</t>
  </si>
  <si>
    <t>aéreo</t>
  </si>
  <si>
    <t>protocolos</t>
  </si>
  <si>
    <t>proativos</t>
  </si>
  <si>
    <t>acabar</t>
  </si>
  <si>
    <t>sobrecarregando</t>
  </si>
  <si>
    <t>sink</t>
  </si>
  <si>
    <t>erafeita</t>
  </si>
  <si>
    <t>cluster-heads</t>
  </si>
  <si>
    <t>position</t>
  </si>
  <si>
    <t>adhoc</t>
  </si>
  <si>
    <t>roteados</t>
  </si>
  <si>
    <t>roteamentos</t>
  </si>
  <si>
    <t>convencionais</t>
  </si>
  <si>
    <t>mbc</t>
  </si>
  <si>
    <t>trabalha</t>
  </si>
  <si>
    <t>saltos</t>
  </si>
  <si>
    <t>flooding</t>
  </si>
  <si>
    <t>reverso</t>
  </si>
  <si>
    <t>init_flood</t>
  </si>
  <si>
    <t>borda</t>
  </si>
  <si>
    <t>atualizam</t>
  </si>
  <si>
    <t>vant</t>
  </si>
  <si>
    <t>decolar</t>
  </si>
  <si>
    <t>incrementa</t>
  </si>
  <si>
    <t>executará</t>
  </si>
  <si>
    <t>relay</t>
  </si>
  <si>
    <t>retransmissor</t>
  </si>
  <si>
    <t>estádentrode</t>
  </si>
  <si>
    <t>cancelando</t>
  </si>
  <si>
    <t>eleição</t>
  </si>
  <si>
    <t>decluster-head</t>
  </si>
  <si>
    <t>msg_initialconfiguartion</t>
  </si>
  <si>
    <t>disttosink</t>
  </si>
  <si>
    <t>encaminha</t>
  </si>
  <si>
    <t>whisper</t>
  </si>
  <si>
    <t>sinalgo</t>
  </si>
  <si>
    <t>prototipagem</t>
  </si>
  <si>
    <t>rápida</t>
  </si>
  <si>
    <t>executadas</t>
  </si>
  <si>
    <t>33simulações</t>
  </si>
  <si>
    <t>n26455</t>
  </si>
  <si>
    <t>superliga</t>
  </si>
  <si>
    <t>austenítica</t>
  </si>
  <si>
    <t>cfc</t>
  </si>
  <si>
    <t>ni3al</t>
  </si>
  <si>
    <t>supersaturada</t>
  </si>
  <si>
    <t>carbonetos</t>
  </si>
  <si>
    <t>m23c6</t>
  </si>
  <si>
    <t>m7c3</t>
  </si>
  <si>
    <t>m6c</t>
  </si>
  <si>
    <t>a6b7</t>
  </si>
  <si>
    <t>cr2ru</t>
  </si>
  <si>
    <t>ni-cr-mo</t>
  </si>
  <si>
    <t>n06022</t>
  </si>
  <si>
    <t>férrico</t>
  </si>
  <si>
    <t>cúprico</t>
  </si>
  <si>
    <t>passividade</t>
  </si>
  <si>
    <t>eletroquímica</t>
  </si>
  <si>
    <t>anódica</t>
  </si>
  <si>
    <t>potenciodinâmica</t>
  </si>
  <si>
    <t>pourbaix</t>
  </si>
  <si>
    <t>cr3+</t>
  </si>
  <si>
    <t>pites</t>
  </si>
  <si>
    <t>metaestáveis</t>
  </si>
  <si>
    <t>aniquilação</t>
  </si>
  <si>
    <t>clestão</t>
  </si>
  <si>
    <t>m-cl-são</t>
  </si>
  <si>
    <t>metal/óxido</t>
  </si>
  <si>
    <t>polarização</t>
  </si>
  <si>
    <t>g61</t>
  </si>
  <si>
    <t>desenvolvidas</t>
  </si>
  <si>
    <t>param</t>
  </si>
  <si>
    <t>potenciostáticos</t>
  </si>
  <si>
    <t>5m</t>
  </si>
  <si>
    <t>cacl</t>
  </si>
  <si>
    <t>mvag/agcl</t>
  </si>
  <si>
    <t>íntegra</t>
  </si>
  <si>
    <t>acelera</t>
  </si>
  <si>
    <t>moo</t>
  </si>
  <si>
    <t>passivo</t>
  </si>
  <si>
    <t>molibdatos</t>
  </si>
  <si>
    <t>impedância</t>
  </si>
  <si>
    <t>n10276</t>
  </si>
  <si>
    <t>n06455</t>
  </si>
  <si>
    <t>n06059</t>
  </si>
  <si>
    <t>alloy</t>
  </si>
  <si>
    <t>n06625</t>
  </si>
  <si>
    <t>corrosivas</t>
  </si>
  <si>
    <t>fundidas</t>
  </si>
  <si>
    <t>potenciodinâmicos</t>
  </si>
  <si>
    <t>furo</t>
  </si>
  <si>
    <t>passante</t>
  </si>
  <si>
    <t>usinada</t>
  </si>
  <si>
    <t>g192</t>
  </si>
  <si>
    <t>µa/cm2</t>
  </si>
  <si>
    <t>g5</t>
  </si>
  <si>
    <t>mvag/cl</t>
  </si>
  <si>
    <t>cíclicas</t>
  </si>
  <si>
    <t>potenciostáticas</t>
  </si>
  <si>
    <t>típicas</t>
  </si>
  <si>
    <t>ilustrativas</t>
  </si>
  <si>
    <t>g48-03</t>
  </si>
  <si>
    <t>e3-11</t>
  </si>
  <si>
    <t>abrasivos</t>
  </si>
  <si>
    <t>bse</t>
  </si>
  <si>
    <t>precipitados</t>
  </si>
  <si>
    <t>revelados</t>
  </si>
  <si>
    <t>compacta</t>
  </si>
  <si>
    <t>metal/filme</t>
  </si>
  <si>
    <t>experimentou</t>
  </si>
  <si>
    <t>anódicos</t>
  </si>
  <si>
    <t>estabilizou</t>
  </si>
  <si>
    <t>definindo</t>
  </si>
  <si>
    <t>isenta</t>
  </si>
  <si>
    <t>g/m2</t>
  </si>
  <si>
    <t>galvânica</t>
  </si>
  <si>
    <t>gravimétricos</t>
  </si>
  <si>
    <t>cee_x0019_</t>
  </si>
  <si>
    <t>contribuições</t>
  </si>
  <si>
    <t>resistivas</t>
  </si>
  <si>
    <t>cpe_x0019_</t>
  </si>
  <si>
    <t>104_x0013_</t>
  </si>
  <si>
    <t>27x10-3</t>
  </si>
  <si>
    <t>z_x0019_</t>
  </si>
  <si>
    <t>abertos</t>
  </si>
  <si>
    <t>mvshe</t>
  </si>
  <si>
    <t>relaciona</t>
  </si>
  <si>
    <t>cce</t>
  </si>
  <si>
    <t>1/c2</t>
  </si>
  <si>
    <t>tipo-p</t>
  </si>
  <si>
    <t>vs</t>
  </si>
  <si>
    <t>defeituosa</t>
  </si>
  <si>
    <t>concêntricos</t>
  </si>
  <si>
    <t>geometrias</t>
  </si>
  <si>
    <t>promissoras</t>
  </si>
  <si>
    <t>bioprocessos</t>
  </si>
  <si>
    <t>aeróbios</t>
  </si>
  <si>
    <t>impelidores</t>
  </si>
  <si>
    <t>acoplados</t>
  </si>
  <si>
    <t>arrastando</t>
  </si>
  <si>
    <t>retenções</t>
  </si>
  <si>
    <t>defletora</t>
  </si>
  <si>
    <t>reator</t>
  </si>
  <si>
    <t>extensivas</t>
  </si>
  <si>
    <t>desempenhar</t>
  </si>
  <si>
    <t>cultivos</t>
  </si>
  <si>
    <t>submersos</t>
  </si>
  <si>
    <t>fisiológicos</t>
  </si>
  <si>
    <t>irreparáveis</t>
  </si>
  <si>
    <t>duto</t>
  </si>
  <si>
    <t>concêntrico</t>
  </si>
  <si>
    <t>subdividir</t>
  </si>
  <si>
    <t>pré-processamento</t>
  </si>
  <si>
    <t>finalizada</t>
  </si>
  <si>
    <t>bifásicos</t>
  </si>
  <si>
    <t>euleriana-lagrangeana</t>
  </si>
  <si>
    <t>vórtices</t>
  </si>
  <si>
    <t>deformáveis</t>
  </si>
  <si>
    <t>reb</t>
  </si>
  <si>
    <t>referem-se</t>
  </si>
  <si>
    <t>5ø6ü</t>
  </si>
  <si>
    <t>5ørü</t>
  </si>
  <si>
    <t>dhgls</t>
  </si>
  <si>
    <t>aspersores</t>
  </si>
  <si>
    <t>aalborg</t>
  </si>
  <si>
    <t>mettler-toledo</t>
  </si>
  <si>
    <t>transmitter</t>
  </si>
  <si>
    <t>acompanhou-se</t>
  </si>
  <si>
    <t>0085øeü</t>
  </si>
  <si>
    <t>00475øeü</t>
  </si>
  <si>
    <t>fgls</t>
  </si>
  <si>
    <t>split</t>
  </si>
  <si>
    <t>carboximetil</t>
  </si>
  <si>
    <t>celulose</t>
  </si>
  <si>
    <t>fld</t>
  </si>
  <si>
    <t>5ø7ü5øvü5ø</t>
  </si>
  <si>
    <t>ü5øvü5ø</t>
  </si>
  <si>
    <t>energias</t>
  </si>
  <si>
    <t>dissipadas/perdidas</t>
  </si>
  <si>
    <t>ü5ø_ü5ørü5ø</t>
  </si>
  <si>
    <t>ü5ørü5ø_ü</t>
  </si>
  <si>
    <t>ü5øaü5ønü5øtü5ø</t>
  </si>
  <si>
    <t>ü5ønü5øqü5ønü5ø</t>
  </si>
  <si>
    <t>terem</t>
  </si>
  <si>
    <t>ad/ar</t>
  </si>
  <si>
    <t>riser/downcomer</t>
  </si>
  <si>
    <t>aproximaram</t>
  </si>
  <si>
    <t>trichoderma</t>
  </si>
  <si>
    <t>reesei</t>
  </si>
  <si>
    <t>liofilizada</t>
  </si>
  <si>
    <t>incompressíveis</t>
  </si>
  <si>
    <t>interpenetrantes</t>
  </si>
  <si>
    <t>klacaldo</t>
  </si>
  <si>
    <t>proibitivo</t>
  </si>
  <si>
    <t>correlacionando</t>
  </si>
  <si>
    <t>5øþþ_x0007__x0003_</t>
  </si>
  <si>
    <t>modeler®</t>
  </si>
  <si>
    <t>hexaédrica</t>
  </si>
  <si>
    <t>5øyü</t>
  </si>
  <si>
    <t>lisos</t>
  </si>
  <si>
    <t>subcamada</t>
  </si>
  <si>
    <t>laminar</t>
  </si>
  <si>
    <t>exibiu</t>
  </si>
  <si>
    <t>triângulo</t>
  </si>
  <si>
    <t>vazado</t>
  </si>
  <si>
    <t>implicando</t>
  </si>
  <si>
    <t>preocupar-se</t>
  </si>
  <si>
    <t>turbinas</t>
  </si>
  <si>
    <t>eólicas</t>
  </si>
  <si>
    <t>vêm</t>
  </si>
  <si>
    <t>gw</t>
  </si>
  <si>
    <t>torne-se</t>
  </si>
  <si>
    <t>continue</t>
  </si>
  <si>
    <t>fundações</t>
  </si>
  <si>
    <t>flutuantes</t>
  </si>
  <si>
    <t>habitantes</t>
  </si>
  <si>
    <t>eólica</t>
  </si>
  <si>
    <t>classifica-os</t>
  </si>
  <si>
    <t>altitudes</t>
  </si>
  <si>
    <t>alcançadas</t>
  </si>
  <si>
    <t>tensionada</t>
  </si>
  <si>
    <t>instaladas</t>
  </si>
  <si>
    <t>monopilar</t>
  </si>
  <si>
    <t>profundidas</t>
  </si>
  <si>
    <t>tripilar</t>
  </si>
  <si>
    <t>enterradas</t>
  </si>
  <si>
    <t>treliça</t>
  </si>
  <si>
    <t>armação</t>
  </si>
  <si>
    <t>incide</t>
  </si>
  <si>
    <t>turbina</t>
  </si>
  <si>
    <t>induziria</t>
  </si>
  <si>
    <t>rotores</t>
  </si>
  <si>
    <t>modernos</t>
  </si>
  <si>
    <t>impulsivos</t>
  </si>
  <si>
    <t>consecutivamente</t>
  </si>
  <si>
    <t>produziram</t>
  </si>
  <si>
    <t>ocupara</t>
  </si>
  <si>
    <t>planejados</t>
  </si>
  <si>
    <t>anemômetros</t>
  </si>
  <si>
    <t>cautelosamente</t>
  </si>
  <si>
    <t>definir</t>
  </si>
  <si>
    <t>aerogeradores</t>
  </si>
  <si>
    <t>trabalhassem</t>
  </si>
  <si>
    <t>contínua</t>
  </si>
  <si>
    <t>biparamétrica</t>
  </si>
  <si>
    <t>não-estacionariedade</t>
  </si>
  <si>
    <t>climática</t>
  </si>
  <si>
    <t>meteorológica</t>
  </si>
  <si>
    <t>disponibilizados</t>
  </si>
  <si>
    <t>boias</t>
  </si>
  <si>
    <t>oceanográficas</t>
  </si>
  <si>
    <t>dispõem</t>
  </si>
  <si>
    <t>tropical</t>
  </si>
  <si>
    <t>fundeadas</t>
  </si>
  <si>
    <t>transit</t>
  </si>
  <si>
    <t>administrado</t>
  </si>
  <si>
    <t>renewable</t>
  </si>
  <si>
    <t>náuticas</t>
  </si>
  <si>
    <t>cartográficos</t>
  </si>
  <si>
    <t>globo</t>
  </si>
  <si>
    <t>cascos</t>
  </si>
  <si>
    <t>boia</t>
  </si>
  <si>
    <t>19s34w</t>
  </si>
  <si>
    <t>meteoceanográficas</t>
  </si>
  <si>
    <t>meteorológicas</t>
  </si>
  <si>
    <t>noaa</t>
  </si>
  <si>
    <t>5øsü</t>
  </si>
  <si>
    <t>disponibilizadas</t>
  </si>
  <si>
    <t>corrompidos</t>
  </si>
  <si>
    <t>oceanográfica</t>
  </si>
  <si>
    <t>assemelhando</t>
  </si>
  <si>
    <t>aplicativo</t>
  </si>
  <si>
    <t>marambaia-a602</t>
  </si>
  <si>
    <t>registros</t>
  </si>
  <si>
    <t>aerogerador</t>
  </si>
  <si>
    <t>swt-7</t>
  </si>
  <si>
    <t>v136/3450</t>
  </si>
  <si>
    <t>e141/4200</t>
  </si>
  <si>
    <t>dificultaria</t>
  </si>
  <si>
    <t>espirito</t>
  </si>
  <si>
    <t>domicílios</t>
  </si>
  <si>
    <t>degradação/</t>
  </si>
  <si>
    <t>destruição</t>
  </si>
  <si>
    <t>aplicam</t>
  </si>
  <si>
    <t>garantias</t>
  </si>
  <si>
    <t>difere</t>
  </si>
  <si>
    <t>n°237</t>
  </si>
  <si>
    <t>tartarugas</t>
  </si>
  <si>
    <t>marinhas</t>
  </si>
  <si>
    <t>tetrápodes</t>
  </si>
  <si>
    <t>pmp</t>
  </si>
  <si>
    <t>bc-es</t>
  </si>
  <si>
    <t>ibama</t>
  </si>
  <si>
    <t>n°02022</t>
  </si>
  <si>
    <t>ibama/</t>
  </si>
  <si>
    <t>mma</t>
  </si>
  <si>
    <t>cgmac/</t>
  </si>
  <si>
    <t>solicitava</t>
  </si>
  <si>
    <t>licenças</t>
  </si>
  <si>
    <t>pentágono</t>
  </si>
  <si>
    <t>laranja</t>
  </si>
  <si>
    <t>roxo</t>
  </si>
  <si>
    <t>debilitada</t>
  </si>
  <si>
    <t>audiências</t>
  </si>
  <si>
    <t>fatores/</t>
  </si>
  <si>
    <t>atores</t>
  </si>
  <si>
    <t>vitória/</t>
  </si>
  <si>
    <t>capixabas</t>
  </si>
  <si>
    <t>inseridos</t>
  </si>
  <si>
    <t>colonizados</t>
  </si>
  <si>
    <t>marítima</t>
  </si>
  <si>
    <t>uc</t>
  </si>
  <si>
    <t>incompatibilizando</t>
  </si>
  <si>
    <t>delimitação</t>
  </si>
  <si>
    <t>linhares/</t>
  </si>
  <si>
    <t>pró-tamar</t>
  </si>
  <si>
    <t>visitantes</t>
  </si>
  <si>
    <t>voltado</t>
  </si>
  <si>
    <t>estuarino</t>
  </si>
  <si>
    <t>lagunar</t>
  </si>
  <si>
    <t>caiçaras</t>
  </si>
  <si>
    <t>ecoturístico</t>
  </si>
  <si>
    <t>apelo</t>
  </si>
  <si>
    <t>festas</t>
  </si>
  <si>
    <t>restaram</t>
  </si>
  <si>
    <t>apas</t>
  </si>
  <si>
    <t>apa</t>
  </si>
  <si>
    <t>cananéia-iguape-peruíbe</t>
  </si>
  <si>
    <t>comprida</t>
  </si>
  <si>
    <t>emygdio</t>
  </si>
  <si>
    <t>aderiu</t>
  </si>
  <si>
    <t>percorrendo</t>
  </si>
  <si>
    <t>oceanográfico</t>
  </si>
  <si>
    <t>io/</t>
  </si>
  <si>
    <t>atuante</t>
  </si>
  <si>
    <t>icmbio</t>
  </si>
  <si>
    <t>objeto/</t>
  </si>
  <si>
    <t>tema</t>
  </si>
  <si>
    <t>semiestruturadas</t>
  </si>
  <si>
    <t>falar</t>
  </si>
  <si>
    <t>aparição</t>
  </si>
  <si>
    <t>não-probabilística</t>
  </si>
  <si>
    <t>delineada</t>
  </si>
  <si>
    <t>encalhados</t>
  </si>
  <si>
    <t>causa</t>
  </si>
  <si>
    <t>mortis</t>
  </si>
  <si>
    <t>atendesse</t>
  </si>
  <si>
    <t>necropsiados</t>
  </si>
  <si>
    <t>espacial/temporalmente</t>
  </si>
  <si>
    <t>melhorá-los</t>
  </si>
  <si>
    <t>entendo</t>
  </si>
  <si>
    <t>conservacionistas</t>
  </si>
  <si>
    <t>auxiliarem</t>
  </si>
  <si>
    <t>orientador</t>
  </si>
  <si>
    <t>engano</t>
  </si>
  <si>
    <t>lembro</t>
  </si>
  <si>
    <t>ordenamento</t>
  </si>
  <si>
    <t>bico</t>
  </si>
  <si>
    <t>repente</t>
  </si>
  <si>
    <t>monitorando</t>
  </si>
  <si>
    <t>influenciaria</t>
  </si>
  <si>
    <t>licenciado</t>
  </si>
  <si>
    <t>oleada</t>
  </si>
  <si>
    <t>acionadas</t>
  </si>
  <si>
    <t>pnc</t>
  </si>
  <si>
    <t>propõe</t>
  </si>
  <si>
    <t>caminhavam</t>
  </si>
  <si>
    <t>cip</t>
  </si>
  <si>
    <t>pensamos</t>
  </si>
  <si>
    <t>repassa</t>
  </si>
  <si>
    <t>recebem</t>
  </si>
  <si>
    <t>quadrimestrais</t>
  </si>
  <si>
    <t>encaminhados</t>
  </si>
  <si>
    <t>ficam</t>
  </si>
  <si>
    <t>arquivados</t>
  </si>
  <si>
    <t>resolvidas</t>
  </si>
  <si>
    <t>oceanografia</t>
  </si>
  <si>
    <t>biológica</t>
  </si>
  <si>
    <t>1/</t>
  </si>
  <si>
    <t>pmp-bs</t>
  </si>
  <si>
    <t>cadastra</t>
  </si>
  <si>
    <t>precisa</t>
  </si>
  <si>
    <t>recebê-los</t>
  </si>
  <si>
    <t>licenciadores</t>
  </si>
  <si>
    <t>adianta</t>
  </si>
  <si>
    <t>mexer</t>
  </si>
  <si>
    <t>gestoras</t>
  </si>
  <si>
    <t>semestrais/</t>
  </si>
  <si>
    <t>cabem</t>
  </si>
  <si>
    <t>imaginou</t>
  </si>
  <si>
    <t>ucs</t>
  </si>
  <si>
    <t>cta</t>
  </si>
  <si>
    <t>retornou</t>
  </si>
  <si>
    <t>cacife_x0019_</t>
  </si>
  <si>
    <t>prejudicaria</t>
  </si>
  <si>
    <t>praticando</t>
  </si>
  <si>
    <t>naquela</t>
  </si>
  <si>
    <t>importantíssima</t>
  </si>
  <si>
    <t>pescador</t>
  </si>
  <si>
    <t>conheço</t>
  </si>
  <si>
    <t>esclarecimentos</t>
  </si>
  <si>
    <t>bravo</t>
  </si>
  <si>
    <t>prestada</t>
  </si>
  <si>
    <t>juntasse</t>
  </si>
  <si>
    <t>texto</t>
  </si>
  <si>
    <t>trabalhado</t>
  </si>
  <si>
    <t>desconfianças</t>
  </si>
  <si>
    <t>legislações</t>
  </si>
  <si>
    <t>proibitivas</t>
  </si>
  <si>
    <t>nº12</t>
  </si>
  <si>
    <t>motorizadas</t>
  </si>
  <si>
    <t>proibição</t>
  </si>
  <si>
    <t>inviabilizaria</t>
  </si>
  <si>
    <t>1ª</t>
  </si>
  <si>
    <t>desenvolvem</t>
  </si>
  <si>
    <t>mascaramento</t>
  </si>
  <si>
    <t>participativos</t>
  </si>
  <si>
    <t>unilateralmente</t>
  </si>
  <si>
    <t>incipientes</t>
  </si>
  <si>
    <t>poucos/</t>
  </si>
  <si>
    <t>apoios</t>
  </si>
  <si>
    <t>logísticos</t>
  </si>
  <si>
    <t>respondi</t>
  </si>
  <si>
    <t>projetinhos</t>
  </si>
  <si>
    <t>sobrecarrega</t>
  </si>
  <si>
    <t>operadoras</t>
  </si>
  <si>
    <t>contribuam</t>
  </si>
  <si>
    <t>mantendo-a</t>
  </si>
  <si>
    <t>422/</t>
  </si>
  <si>
    <t>ongs</t>
  </si>
  <si>
    <t>endossaria</t>
  </si>
  <si>
    <t>evitaria</t>
  </si>
  <si>
    <t>socioculturais</t>
  </si>
  <si>
    <t>potencialidades</t>
  </si>
  <si>
    <t>esbarram</t>
  </si>
  <si>
    <t>tecnoeconômico</t>
  </si>
  <si>
    <t>falling</t>
  </si>
  <si>
    <t>behind</t>
  </si>
  <si>
    <t>behing</t>
  </si>
  <si>
    <t>catching</t>
  </si>
  <si>
    <t>up</t>
  </si>
  <si>
    <t>decênios</t>
  </si>
  <si>
    <t>microeletrônicos</t>
  </si>
  <si>
    <t>baratos</t>
  </si>
  <si>
    <t>tecnoeconômicos</t>
  </si>
  <si>
    <t>inter-relacionado</t>
  </si>
  <si>
    <t>auxiliada</t>
  </si>
  <si>
    <t>kuhn</t>
  </si>
  <si>
    <t>análoga</t>
  </si>
  <si>
    <t>kunhiana</t>
  </si>
  <si>
    <t>convergência</t>
  </si>
  <si>
    <t>simulações</t>
  </si>
  <si>
    <t>fármacos</t>
  </si>
  <si>
    <t>prospectivos</t>
  </si>
  <si>
    <t>inovação</t>
  </si>
  <si>
    <t>modularizada</t>
  </si>
  <si>
    <t>informacionais</t>
  </si>
  <si>
    <t>empresa</t>
  </si>
  <si>
    <t>moderna</t>
  </si>
  <si>
    <t>estava-se</t>
  </si>
  <si>
    <t>estado-mercado</t>
  </si>
  <si>
    <t>destaca-se</t>
  </si>
  <si>
    <t>transforma</t>
  </si>
  <si>
    <t>corporações</t>
  </si>
  <si>
    <t>milagre</t>
  </si>
  <si>
    <t>asiático</t>
  </si>
  <si>
    <t>proporcionaram</t>
  </si>
  <si>
    <t>acordadas</t>
  </si>
  <si>
    <t>montadores</t>
  </si>
  <si>
    <t>apoiou</t>
  </si>
  <si>
    <t>manufaturas</t>
  </si>
  <si>
    <t>situava-se</t>
  </si>
  <si>
    <t>compiladores</t>
  </si>
  <si>
    <t>manufatureiro</t>
  </si>
  <si>
    <t>unctad</t>
  </si>
  <si>
    <t>reafirma</t>
  </si>
  <si>
    <t>ilusão</t>
  </si>
  <si>
    <t>seguisse</t>
  </si>
  <si>
    <t>periferias</t>
  </si>
  <si>
    <t>capitalistas</t>
  </si>
  <si>
    <t>evocada</t>
  </si>
  <si>
    <t>devagar</t>
  </si>
  <si>
    <t>comparativas</t>
  </si>
  <si>
    <t>reveladas</t>
  </si>
  <si>
    <t>relativamentes</t>
  </si>
  <si>
    <t>estáveis</t>
  </si>
  <si>
    <t>rider</t>
  </si>
  <si>
    <t>bem-sucedidas</t>
  </si>
  <si>
    <t>exportáveis</t>
  </si>
  <si>
    <t>revelava</t>
  </si>
  <si>
    <t>desocamento</t>
  </si>
  <si>
    <t>produtivo</t>
  </si>
  <si>
    <t>revele</t>
  </si>
  <si>
    <t>cuidadosa</t>
  </si>
  <si>
    <t>utilisou-se</t>
  </si>
  <si>
    <t>2000-2014</t>
  </si>
  <si>
    <t>nota</t>
  </si>
  <si>
    <t>pocura-se</t>
  </si>
  <si>
    <t>dicotômica</t>
  </si>
  <si>
    <t>perde-se</t>
  </si>
  <si>
    <t>encaixam</t>
  </si>
  <si>
    <t>advogam</t>
  </si>
  <si>
    <t>microeconomia</t>
  </si>
  <si>
    <t>pauta</t>
  </si>
  <si>
    <t>exportadora</t>
  </si>
  <si>
    <t>caindo</t>
  </si>
  <si>
    <t>fortíssima</t>
  </si>
  <si>
    <t>retração</t>
  </si>
  <si>
    <t>realocação</t>
  </si>
  <si>
    <t>encadeamento</t>
  </si>
  <si>
    <t>intersetorial</t>
  </si>
  <si>
    <t>atrasado</t>
  </si>
  <si>
    <t>buscado</t>
  </si>
  <si>
    <t>1995-2010</t>
  </si>
  <si>
    <t>bampi</t>
  </si>
  <si>
    <t>trazido</t>
  </si>
  <si>
    <t>1996-2007</t>
  </si>
  <si>
    <t>1998-2007</t>
  </si>
  <si>
    <t>abaixa</t>
  </si>
  <si>
    <t>behid</t>
  </si>
  <si>
    <t>distanciar</t>
  </si>
  <si>
    <t>distanciando</t>
  </si>
  <si>
    <t>dígitos</t>
  </si>
  <si>
    <t>caracterizavam</t>
  </si>
  <si>
    <t>participado</t>
  </si>
  <si>
    <t>harmonizado</t>
  </si>
  <si>
    <t>reportadas</t>
  </si>
  <si>
    <t>price-makers</t>
  </si>
  <si>
    <t>esportivos</t>
  </si>
  <si>
    <t>apresentaram-se</t>
  </si>
  <si>
    <t>deficitários</t>
  </si>
  <si>
    <t>japão</t>
  </si>
  <si>
    <t>piorasse</t>
  </si>
  <si>
    <t>superaram</t>
  </si>
  <si>
    <t>posicionamentos</t>
  </si>
  <si>
    <t>periféricas</t>
  </si>
  <si>
    <t>agravar</t>
  </si>
  <si>
    <t>incerta</t>
  </si>
  <si>
    <t>idiossincráticas</t>
  </si>
  <si>
    <t>ocupado</t>
  </si>
  <si>
    <t>técnico-científico</t>
  </si>
  <si>
    <t>2006-2014</t>
  </si>
  <si>
    <t>média-alta</t>
  </si>
  <si>
    <t>obtinham</t>
  </si>
  <si>
    <t>inovativos</t>
  </si>
  <si>
    <t>1995-2008</t>
  </si>
  <si>
    <t>2008-2010</t>
  </si>
  <si>
    <t>assemelha-se</t>
  </si>
  <si>
    <t>mexicana</t>
  </si>
  <si>
    <t>concentrava-se</t>
  </si>
  <si>
    <t>comparativa</t>
  </si>
  <si>
    <t>revelada</t>
  </si>
  <si>
    <t>uncomtrade</t>
  </si>
  <si>
    <t>tcheca</t>
  </si>
  <si>
    <t>virtuosa</t>
  </si>
  <si>
    <t>pressupõe</t>
  </si>
  <si>
    <t>procuraria</t>
  </si>
  <si>
    <t>expressar</t>
  </si>
  <si>
    <t>competitividades</t>
  </si>
  <si>
    <t>oportunidades</t>
  </si>
  <si>
    <t>perdidas</t>
  </si>
  <si>
    <t>yj</t>
  </si>
  <si>
    <t>prody</t>
  </si>
  <si>
    <t>ponderado</t>
  </si>
  <si>
    <t>exportadas</t>
  </si>
  <si>
    <t>suaviza</t>
  </si>
  <si>
    <t>produzia-se</t>
  </si>
  <si>
    <t>concomitantemente</t>
  </si>
  <si>
    <t>normalizadas</t>
  </si>
  <si>
    <t>sucedâneos</t>
  </si>
  <si>
    <t>manufaturados</t>
  </si>
  <si>
    <t>alcoólicos</t>
  </si>
  <si>
    <t>equipamentos</t>
  </si>
  <si>
    <t>elétricos</t>
  </si>
  <si>
    <t>eletrônicos</t>
  </si>
  <si>
    <t>chinesa</t>
  </si>
  <si>
    <t>revelam-se</t>
  </si>
  <si>
    <t>reverteram</t>
  </si>
  <si>
    <t>exemplifica-se</t>
  </si>
  <si>
    <t>transformações</t>
  </si>
  <si>
    <t>significativas99</t>
  </si>
  <si>
    <t>estadunidenses</t>
  </si>
  <si>
    <t>movimentam-se</t>
  </si>
  <si>
    <t>2007-2014</t>
  </si>
  <si>
    <t>revelaram-se</t>
  </si>
  <si>
    <t>farmacêuticos</t>
  </si>
  <si>
    <t>hummels</t>
  </si>
  <si>
    <t>microeletrônica</t>
  </si>
  <si>
    <t>liberalizações</t>
  </si>
  <si>
    <t>tecnoeconônico</t>
  </si>
  <si>
    <t>procurou</t>
  </si>
  <si>
    <t>sistematizar</t>
  </si>
  <si>
    <t>concentravam-se</t>
  </si>
  <si>
    <t>faling</t>
  </si>
  <si>
    <t>aprimorados</t>
  </si>
  <si>
    <t>socagem</t>
  </si>
  <si>
    <t>manual</t>
  </si>
  <si>
    <t>tiras</t>
  </si>
  <si>
    <t>metálicas</t>
  </si>
  <si>
    <t>fosfatados</t>
  </si>
  <si>
    <t>bi-componentes</t>
  </si>
  <si>
    <t>fosfatadas</t>
  </si>
  <si>
    <t>possibilitam</t>
  </si>
  <si>
    <t>pré-queimados</t>
  </si>
  <si>
    <t>obstinado</t>
  </si>
  <si>
    <t>termomecânicas</t>
  </si>
  <si>
    <t>calcinadas</t>
  </si>
  <si>
    <t>moídas</t>
  </si>
  <si>
    <t>ligante</t>
  </si>
  <si>
    <t>avançando</t>
  </si>
  <si>
    <t>projeção</t>
  </si>
  <si>
    <t>pneumática</t>
  </si>
  <si>
    <t>pneumaticamente</t>
  </si>
  <si>
    <t>intergranulares</t>
  </si>
  <si>
    <t>briebach</t>
  </si>
  <si>
    <t>equivalente</t>
  </si>
  <si>
    <t>comparativo</t>
  </si>
  <si>
    <t>adequação</t>
  </si>
  <si>
    <t>reológica</t>
  </si>
  <si>
    <t>compreendidos</t>
  </si>
  <si>
    <t>4_x0004__x0003_</t>
  </si>
  <si>
    <t>dissolvidas</t>
  </si>
  <si>
    <t>desfazendo</t>
  </si>
  <si>
    <t>esquematizado</t>
  </si>
  <si>
    <t>hidratos</t>
  </si>
  <si>
    <t>cimentos</t>
  </si>
  <si>
    <t>odontológicos</t>
  </si>
  <si>
    <t>cátion-oxigênio</t>
  </si>
  <si>
    <t>referenciado</t>
  </si>
  <si>
    <t>·</t>
  </si>
  <si>
    <t>3p2o5</t>
  </si>
  <si>
    <t>beo</t>
  </si>
  <si>
    <t>bao</t>
  </si>
  <si>
    <t>tho</t>
  </si>
  <si>
    <t>nh2o</t>
  </si>
  <si>
    <t>aluminosos</t>
  </si>
  <si>
    <t>xh2o</t>
  </si>
  <si>
    <t>3h2o</t>
  </si>
  <si>
    <t>cristalizando</t>
  </si>
  <si>
    <t>mghpo</t>
  </si>
  <si>
    <t>funcional</t>
  </si>
  <si>
    <t>cooh</t>
  </si>
  <si>
    <t>poliálcoois</t>
  </si>
  <si>
    <t>poderiam</t>
  </si>
  <si>
    <t>rx-fases</t>
  </si>
  <si>
    <t>dispersante</t>
  </si>
  <si>
    <t>inibe</t>
  </si>
  <si>
    <t>multivalentes</t>
  </si>
  <si>
    <t>°c/24</t>
  </si>
  <si>
    <t>°c/5</t>
  </si>
  <si>
    <t>metafosfatos</t>
  </si>
  <si>
    <t>álcoois</t>
  </si>
  <si>
    <t>amônia</t>
  </si>
  <si>
    <t>nh4h2po4</t>
  </si>
  <si>
    <t>termográfica</t>
  </si>
  <si>
    <t>laminações</t>
  </si>
  <si>
    <t>galão</t>
  </si>
  <si>
    <t>c830-00</t>
  </si>
  <si>
    <t>composições</t>
  </si>
  <si>
    <t>vibradas</t>
  </si>
  <si>
    <t>c1445-13</t>
  </si>
  <si>
    <t>c1446-11</t>
  </si>
  <si>
    <t>molde</t>
  </si>
  <si>
    <t>cônico</t>
  </si>
  <si>
    <t>excêntrico</t>
  </si>
  <si>
    <t>13320-12</t>
  </si>
  <si>
    <t>8385-13</t>
  </si>
  <si>
    <t>c133-97</t>
  </si>
  <si>
    <t>mm³</t>
  </si>
  <si>
    <t>c583-15</t>
  </si>
  <si>
    <t>bending</t>
  </si>
  <si>
    <t>c704-15</t>
  </si>
  <si>
    <t>erodida</t>
  </si>
  <si>
    <t>edg</t>
  </si>
  <si>
    <t>c1171-16</t>
  </si>
  <si>
    <t>c1198-09</t>
  </si>
  <si>
    <t>sinterabilidade</t>
  </si>
  <si>
    <t>assistida</t>
  </si>
  <si>
    <t>8894-2</t>
  </si>
  <si>
    <t>c680</t>
  </si>
  <si>
    <t>derivada</t>
  </si>
  <si>
    <t>dw/dt</t>
  </si>
  <si>
    <t>c1161-13</t>
  </si>
  <si>
    <t>aluminoso</t>
  </si>
  <si>
    <t>coqueamento</t>
  </si>
  <si>
    <t>retardado</t>
  </si>
  <si>
    <t>queimador</t>
  </si>
  <si>
    <t>reparo</t>
  </si>
  <si>
    <t>emergencial</t>
  </si>
  <si>
    <t>conformados</t>
  </si>
  <si>
    <t>sinterizados</t>
  </si>
  <si>
    <t>~40</t>
  </si>
  <si>
    <t>ultrapassaria</t>
  </si>
  <si>
    <t>t1</t>
  </si>
  <si>
    <t>emergenciais</t>
  </si>
  <si>
    <t>romperam</t>
  </si>
  <si>
    <t>fino</t>
  </si>
  <si>
    <t>antierosivo</t>
  </si>
  <si>
    <t>gasóleo</t>
  </si>
  <si>
    <t>operantes</t>
  </si>
  <si>
    <t>cross</t>
  </si>
  <si>
    <t>concretos</t>
  </si>
  <si>
    <t>antierosivos</t>
  </si>
  <si>
    <t>fe2o3</t>
  </si>
  <si>
    <t>incluso</t>
  </si>
  <si>
    <t>fdts</t>
  </si>
  <si>
    <t>parada</t>
  </si>
  <si>
    <t>repentina</t>
  </si>
  <si>
    <t>impondo</t>
  </si>
  <si>
    <t>rul</t>
  </si>
  <si>
    <t>exibido</t>
  </si>
  <si>
    <t>sinterizantes</t>
  </si>
  <si>
    <t>c201</t>
  </si>
  <si>
    <t>coqueados</t>
  </si>
  <si>
    <t>fluidez</t>
  </si>
  <si>
    <t>vibrada</t>
  </si>
  <si>
    <t>sinterizante</t>
  </si>
  <si>
    <t>rompeu</t>
  </si>
  <si>
    <t>~12</t>
  </si>
  <si>
    <t>acontecer</t>
  </si>
  <si>
    <t>sinteticamente</t>
  </si>
  <si>
    <t>pha_x0019_</t>
  </si>
  <si>
    <t>garfos</t>
  </si>
  <si>
    <t>curtas</t>
  </si>
  <si>
    <t>comportam-se</t>
  </si>
  <si>
    <t>nutricional</t>
  </si>
  <si>
    <t>infusões</t>
  </si>
  <si>
    <t>bet</t>
  </si>
  <si>
    <t>crescida</t>
  </si>
  <si>
    <t>pha</t>
  </si>
  <si>
    <t>intracelularmente</t>
  </si>
  <si>
    <t>²_x0003_-cetotiolase</t>
  </si>
  <si>
    <t>acetoacetil-coa</t>
  </si>
  <si>
    <t>poliéster</t>
  </si>
  <si>
    <t>biossintética</t>
  </si>
  <si>
    <t>cepas</t>
  </si>
  <si>
    <t>catabolismo</t>
  </si>
  <si>
    <t>auxilia</t>
  </si>
  <si>
    <t>eliminados</t>
  </si>
  <si>
    <t>inadequadamente</t>
  </si>
  <si>
    <t>besouro</t>
  </si>
  <si>
    <t>pertencente</t>
  </si>
  <si>
    <t>chrysomelidae</t>
  </si>
  <si>
    <t>polífaga</t>
  </si>
  <si>
    <t>provável</t>
  </si>
  <si>
    <t>tombamento</t>
  </si>
  <si>
    <t>desfolha</t>
  </si>
  <si>
    <t>patógenos</t>
  </si>
  <si>
    <t>causadores</t>
  </si>
  <si>
    <t>associação</t>
  </si>
  <si>
    <t>simbiótica</t>
  </si>
  <si>
    <t>digestivo</t>
  </si>
  <si>
    <t>ribossomal</t>
  </si>
  <si>
    <t>extremidade</t>
  </si>
  <si>
    <t>3_x0019_</t>
  </si>
  <si>
    <t>enxergar_x0019_</t>
  </si>
  <si>
    <t>preferem</t>
  </si>
  <si>
    <t>perlatti</t>
  </si>
  <si>
    <t>iluminação</t>
  </si>
  <si>
    <t>ágar</t>
  </si>
  <si>
    <t>nutriente</t>
  </si>
  <si>
    <t>caldo</t>
  </si>
  <si>
    <t>incubadora</t>
  </si>
  <si>
    <t>´ð</t>
  </si>
  <si>
    <t>purification</t>
  </si>
  <si>
    <t>primer</t>
  </si>
  <si>
    <t>corante</t>
  </si>
  <si>
    <t>sv</t>
  </si>
  <si>
    <t>clean-up</t>
  </si>
  <si>
    <t>biosystems</t>
  </si>
  <si>
    <t>aoc-5000</t>
  </si>
  <si>
    <t>agitados</t>
  </si>
  <si>
    <t>esterilizadas</t>
  </si>
  <si>
    <t>n042</t>
  </si>
  <si>
    <t>cultivadas</t>
  </si>
  <si>
    <t>autoclavada</t>
  </si>
  <si>
    <t>entregarem</t>
  </si>
  <si>
    <t>amplificação</t>
  </si>
  <si>
    <t>rdna</t>
  </si>
  <si>
    <t>contigs</t>
  </si>
  <si>
    <t>taxonomistas</t>
  </si>
  <si>
    <t>evolutivas</t>
  </si>
  <si>
    <t>aurantimonas</t>
  </si>
  <si>
    <t>micro-organismos</t>
  </si>
  <si>
    <t>intergênero</t>
  </si>
  <si>
    <t>9-ácido</t>
  </si>
  <si>
    <t>palmítico</t>
  </si>
  <si>
    <t>13-ácido</t>
  </si>
  <si>
    <t>oleico</t>
  </si>
  <si>
    <t>14-ácido</t>
  </si>
  <si>
    <t>esteárico</t>
  </si>
  <si>
    <t>linoleico</t>
  </si>
  <si>
    <t>extração/</t>
  </si>
  <si>
    <t>proteína</t>
  </si>
  <si>
    <t>transmembrana</t>
  </si>
  <si>
    <t>integral</t>
  </si>
  <si>
    <t>permanecendo</t>
  </si>
  <si>
    <t>aprisionado</t>
  </si>
  <si>
    <t>biopolímeros</t>
  </si>
  <si>
    <t>biossintetizados</t>
  </si>
  <si>
    <t>monômero</t>
  </si>
  <si>
    <t>esterificado</t>
  </si>
  <si>
    <t>metil-3-hidroxibutirato</t>
  </si>
  <si>
    <t>salino</t>
  </si>
  <si>
    <t>mr</t>
  </si>
  <si>
    <t>microbioma</t>
  </si>
  <si>
    <t>pensados</t>
  </si>
  <si>
    <t>atrapalharia</t>
  </si>
  <si>
    <t>fábrica</t>
  </si>
  <si>
    <t>integrada</t>
  </si>
  <si>
    <t>biodiesel-bioetanol</t>
  </si>
  <si>
    <t>oito</t>
  </si>
  <si>
    <t>porcento</t>
  </si>
  <si>
    <t>2018/2019</t>
  </si>
  <si>
    <t>farelo</t>
  </si>
  <si>
    <t>hypro</t>
  </si>
  <si>
    <t>quilos</t>
  </si>
  <si>
    <t>grão</t>
  </si>
  <si>
    <t>avariado</t>
  </si>
  <si>
    <t>ardido</t>
  </si>
  <si>
    <t>ricina</t>
  </si>
  <si>
    <t>dickey-john</t>
  </si>
  <si>
    <t>sujeira</t>
  </si>
  <si>
    <t>danificar</t>
  </si>
  <si>
    <t>t/d</t>
  </si>
  <si>
    <t>exaustores</t>
  </si>
  <si>
    <t>separam</t>
  </si>
  <si>
    <t>t/dia</t>
  </si>
  <si>
    <t>desnatura</t>
  </si>
  <si>
    <t>lipolíticas</t>
  </si>
  <si>
    <t>expander</t>
  </si>
  <si>
    <t>comprime</t>
  </si>
  <si>
    <t>extrusora</t>
  </si>
  <si>
    <t>filtrante</t>
  </si>
  <si>
    <t>beterraba</t>
  </si>
  <si>
    <t>gástrico</t>
  </si>
  <si>
    <t>dt</t>
  </si>
  <si>
    <t>fluindo</t>
  </si>
  <si>
    <t>uréase</t>
  </si>
  <si>
    <t>causar</t>
  </si>
  <si>
    <t>gastrites</t>
  </si>
  <si>
    <t>deixá-lo</t>
  </si>
  <si>
    <t>puro</t>
  </si>
  <si>
    <t>clarificantes</t>
  </si>
  <si>
    <t>sabor</t>
  </si>
  <si>
    <t>conferência</t>
  </si>
  <si>
    <t>harmelen</t>
  </si>
  <si>
    <t>renovabio</t>
  </si>
  <si>
    <t>adequa</t>
  </si>
  <si>
    <t>ganharão</t>
  </si>
  <si>
    <t>avaliará</t>
  </si>
  <si>
    <t>financeiro</t>
  </si>
  <si>
    <t>negociável</t>
  </si>
  <si>
    <t>constrói-se</t>
  </si>
  <si>
    <t>emitir</t>
  </si>
  <si>
    <t>do</t>
  </si>
  <si>
    <t>berço</t>
  </si>
  <si>
    <t>renovacalc</t>
  </si>
  <si>
    <t>advêm</t>
  </si>
  <si>
    <t>plugin</t>
  </si>
  <si>
    <t>termodinâmico</t>
  </si>
  <si>
    <t>emso</t>
  </si>
  <si>
    <t>version</t>
  </si>
  <si>
    <t>antoniosi</t>
  </si>
  <si>
    <t>rodava</t>
  </si>
  <si>
    <t>üó5øyü5øvü5øqü5ø\ü5ø</t>
  </si>
  <si>
    <t>ü_5ø</t>
  </si>
  <si>
    <t>ü5ø\ü5øwü5ønü</t>
  </si>
  <si>
    <t>5økü5øfü5ønü5øpü5ønü5ø_ü5ø\ü5ø</t>
  </si>
  <si>
    <t>ü5ørü</t>
  </si>
  <si>
    <t>ü5øyü5øvü5øpü5ø\ü5ø</t>
  </si>
  <si>
    <t>ü5øbü5ø_ü5ørü5øgü5ønü5ø</t>
  </si>
  <si>
    <t>5økü5ø6ü5ørü5øyü5øbü5øyü5ø\ü5ø</t>
  </si>
  <si>
    <t>ü5ørü5øzü5øvü5øpü5ørü5øyü5øbü5øyü5ø\ü5ø</t>
  </si>
  <si>
    <t>5ø9ü5ø6ü5ønü5ø</t>
  </si>
  <si>
    <t>ü5øpü5ønü</t>
  </si>
  <si>
    <t>ü5øpü5ønü5ø</t>
  </si>
  <si>
    <t>ü5øpü5ønü5øqü5ønü</t>
  </si>
  <si>
    <t>5ø9ü5ø</t>
  </si>
  <si>
    <t>ü5øpü5ørü5øyü5ønü</t>
  </si>
  <si>
    <t>5ø9ümiscela</t>
  </si>
  <si>
    <t>calores</t>
  </si>
  <si>
    <t>requeridos</t>
  </si>
  <si>
    <t>deixando-o</t>
  </si>
  <si>
    <t>dessolventizador</t>
  </si>
  <si>
    <t>adiabático</t>
  </si>
  <si>
    <t>reagiu</t>
  </si>
  <si>
    <t>evaporar</t>
  </si>
  <si>
    <t>supercrítica</t>
  </si>
  <si>
    <t>processa</t>
  </si>
  <si>
    <t>adimensional</t>
  </si>
  <si>
    <t>p2/p1</t>
  </si>
  <si>
    <t>5ø6ü5øbü5ø</t>
  </si>
  <si>
    <t>ü5øqü5ønü5ø</t>
  </si>
  <si>
    <t>5øqü5ø\ü5ø</t>
  </si>
  <si>
    <t>ü5ø_ü5ø\ü5øqü5øbü5øaü5ø\ü5ø</t>
  </si>
  <si>
    <t>ü5ø\ü5ø</t>
  </si>
  <si>
    <t>ü5øaü5ø\ü*retorno</t>
  </si>
  <si>
    <t>planilha</t>
  </si>
  <si>
    <t>utilidades</t>
  </si>
  <si>
    <t>faturamento</t>
  </si>
  <si>
    <t>bioeletricidade</t>
  </si>
  <si>
    <t>gco2eq</t>
  </si>
  <si>
    <t>m²</t>
  </si>
  <si>
    <t>integrações</t>
  </si>
  <si>
    <t>energéticas</t>
  </si>
  <si>
    <t>apocinaceae</t>
  </si>
  <si>
    <t>cita-se</t>
  </si>
  <si>
    <t>allamanda</t>
  </si>
  <si>
    <t>couma</t>
  </si>
  <si>
    <t>extrai-se</t>
  </si>
  <si>
    <t>apocinaceaes</t>
  </si>
  <si>
    <t>destacam-se</t>
  </si>
  <si>
    <t>toxicas</t>
  </si>
  <si>
    <t>apooinâoeae</t>
  </si>
  <si>
    <t>apocinãceaes</t>
  </si>
  <si>
    <t>largamen­</t>
  </si>
  <si>
    <t>distribuida</t>
  </si>
  <si>
    <t>kanerosídeo</t>
  </si>
  <si>
    <t>identificado</t>
  </si>
  <si>
    <t>secas</t>
  </si>
  <si>
    <t>vibrações</t>
  </si>
  <si>
    <t>rmn-^h</t>
  </si>
  <si>
    <t>blindagem</t>
  </si>
  <si>
    <t>espa</t>
  </si>
  <si>
    <t>ciai</t>
  </si>
  <si>
    <t>go</t>
  </si>
  <si>
    <t>ct</t>
  </si>
  <si>
    <t>exigiriam</t>
  </si>
  <si>
    <t>t_x0014_</t>
  </si>
  <si>
    <t>r^-</t>
  </si>
  <si>
    <t>v_/</t>
  </si>
  <si>
    <t>r_x0014_</t>
  </si>
  <si>
    <t>r^</t>
  </si>
  <si>
    <t>|x</t>
  </si>
  <si>
    <t>^3*</t>
  </si>
  <si>
    <t>exercidos</t>
  </si>
  <si>
    <t>ergosterol</t>
  </si>
  <si>
    <t>pancreatite</t>
  </si>
  <si>
    <t>fisiopatolõgi-antagonis</t>
  </si>
  <si>
    <t>tas</t>
  </si>
  <si>
    <t>seletivos</t>
  </si>
  <si>
    <t>pêcies</t>
  </si>
  <si>
    <t>leu</t>
  </si>
  <si>
    <t>sintetizado-</t>
  </si>
  <si>
    <t>hidroalcoolico</t>
  </si>
  <si>
    <t>útero</t>
  </si>
  <si>
    <t>b^</t>
  </si>
  <si>
    <t>cobaia^</t>
  </si>
  <si>
    <t>canal</t>
  </si>
  <si>
    <t>deferente</t>
  </si>
  <si>
    <t>trateis</t>
  </si>
  <si>
    <t>princípios</t>
  </si>
  <si>
    <t>atiyos</t>
  </si>
  <si>
    <t>bk</t>
  </si>
  <si>
    <t>endógena</t>
  </si>
  <si>
    <t>tagonizar</t>
  </si>
  <si>
    <t>peptídica</t>
  </si>
  <si>
    <t>isolados</t>
  </si>
  <si>
    <t>constatou-se</t>
  </si>
  <si>
    <t>tam</t>
  </si>
  <si>
    <t>bradicinina</t>
  </si>
  <si>
    <t>causado</t>
  </si>
  <si>
    <t>dotêlio</t>
  </si>
  <si>
    <t>tiinflamatória</t>
  </si>
  <si>
    <t>causadas</t>
  </si>
  <si>
    <t>anafilaxia</t>
  </si>
  <si>
    <t>ocasionada</t>
  </si>
  <si>
    <t>estende-se</t>
  </si>
  <si>
    <t>tuberosa</t>
  </si>
  <si>
    <t>divisão</t>
  </si>
  <si>
    <t>angiospermae</t>
  </si>
  <si>
    <t>gentianales</t>
  </si>
  <si>
    <t>cam</t>
  </si>
  <si>
    <t>ereto</t>
  </si>
  <si>
    <t>racemos</t>
  </si>
  <si>
    <t>terminais</t>
  </si>
  <si>
    <t>vistosas</t>
  </si>
  <si>
    <t>dúplices</t>
  </si>
  <si>
    <t>quími</t>
  </si>
  <si>
    <t>tv</t>
  </si>
  <si>
    <t>marron</t>
  </si>
  <si>
    <t>evapora</t>
  </si>
  <si>
    <t>codigo</t>
  </si>
  <si>
    <t>perimentos</t>
  </si>
  <si>
    <t>70-200</t>
  </si>
  <si>
    <t>aumentou-se</t>
  </si>
  <si>
    <t>oleo</t>
  </si>
  <si>
    <t>graxo</t>
  </si>
  <si>
    <t>finas</t>
  </si>
  <si>
    <t>infravermelho</t>
  </si>
  <si>
    <t>teriormente</t>
  </si>
  <si>
    <t>es^</t>
  </si>
  <si>
    <t>ãlcool</t>
  </si>
  <si>
    <t>ê</t>
  </si>
  <si>
    <t>tração</t>
  </si>
  <si>
    <t>dca</t>
  </si>
  <si>
    <t>cõdl</t>
  </si>
  <si>
    <t>vegetal</t>
  </si>
  <si>
    <t>cedimentos</t>
  </si>
  <si>
    <t>anteriores</t>
  </si>
  <si>
    <t>abundante</t>
  </si>
  <si>
    <t>pias</t>
  </si>
  <si>
    <t>cebeu</t>
  </si>
  <si>
    <t>ejn</t>
  </si>
  <si>
    <t>jnaterial</t>
  </si>
  <si>
    <t>âs</t>
  </si>
  <si>
    <t>matogrãfica</t>
  </si>
  <si>
    <t>reagen</t>
  </si>
  <si>
    <t>graxas</t>
  </si>
  <si>
    <t>pulverizador</t>
  </si>
  <si>
    <t>cromatograficas</t>
  </si>
  <si>
    <t>jnarca</t>
  </si>
  <si>
    <t>nância</t>
  </si>
  <si>
    <t>multiplicidades</t>
  </si>
  <si>
    <t>representadas</t>
  </si>
  <si>
    <t>dublete</t>
  </si>
  <si>
    <t>clorofór</t>
  </si>
  <si>
    <t>13c</t>
  </si>
  <si>
    <t>infra</t>
  </si>
  <si>
    <t>vermelho</t>
  </si>
  <si>
    <t>kbr</t>
  </si>
  <si>
    <t>pa'g</t>
  </si>
  <si>
    <t>cdc</t>
  </si>
  <si>
    <t>chclj</t>
  </si>
  <si>
    <t>dificado</t>
  </si>
  <si>
    <t>pq</t>
  </si>
  <si>
    <t>ferência</t>
  </si>
  <si>
    <t>carb0n0s</t>
  </si>
  <si>
    <t>i-</t>
  </si>
  <si>
    <t>lisados</t>
  </si>
  <si>
    <t>va</t>
  </si>
  <si>
    <t>lores</t>
  </si>
  <si>
    <t>tr</t>
  </si>
  <si>
    <t>lm</t>
  </si>
  <si>
    <t>3í</t>
  </si>
  <si>
    <t>ond'e</t>
  </si>
  <si>
    <t>p_i</t>
  </si>
  <si>
    <t>esclare</t>
  </si>
  <si>
    <t>experimenta­</t>
  </si>
  <si>
    <t>illustrol</t>
  </si>
  <si>
    <t>gu</t>
  </si>
  <si>
    <t>farmacológica</t>
  </si>
  <si>
    <t>hidroalcoólico</t>
  </si>
  <si>
    <t>respos</t>
  </si>
  <si>
    <t>sultados</t>
  </si>
  <si>
    <t>pletamente</t>
  </si>
  <si>
    <t>iguais</t>
  </si>
  <si>
    <t>ralelo</t>
  </si>
  <si>
    <t>velmente</t>
  </si>
  <si>
    <t>utero</t>
  </si>
  <si>
    <t>acetilcolina</t>
  </si>
  <si>
    <t>21'</t>
  </si>
  <si>
    <t>pestes</t>
  </si>
  <si>
    <t>í5</t>
  </si>
  <si>
    <t>antiinflamatorio</t>
  </si>
  <si>
    <t>manheim</t>
  </si>
  <si>
    <t>enormes</t>
  </si>
  <si>
    <t>tráfego</t>
  </si>
  <si>
    <t>oferecido</t>
  </si>
  <si>
    <t>vagões</t>
  </si>
  <si>
    <t>carroceria</t>
  </si>
  <si>
    <t>deixando-os</t>
  </si>
  <si>
    <t>estocásticas</t>
  </si>
  <si>
    <t>sheffi</t>
  </si>
  <si>
    <t>ltl</t>
  </si>
  <si>
    <t>crainic</t>
  </si>
  <si>
    <t>improdutivas</t>
  </si>
  <si>
    <t>containers</t>
  </si>
  <si>
    <t>expõem</t>
  </si>
  <si>
    <t>comentam</t>
  </si>
  <si>
    <t>desvantajosos</t>
  </si>
  <si>
    <t>subcontratando</t>
  </si>
  <si>
    <t>percorrida</t>
  </si>
  <si>
    <t>rodando</t>
  </si>
  <si>
    <t>vspx</t>
  </si>
  <si>
    <t>trocando-o</t>
  </si>
  <si>
    <t>truckstops</t>
  </si>
  <si>
    <t>stsc</t>
  </si>
  <si>
    <t>discos</t>
  </si>
  <si>
    <t>frotista</t>
  </si>
  <si>
    <t>recebe</t>
  </si>
  <si>
    <t>movimentando-se</t>
  </si>
  <si>
    <t>positioning</t>
  </si>
  <si>
    <t>medindo</t>
  </si>
  <si>
    <t>bcd</t>
  </si>
  <si>
    <t>garante</t>
  </si>
  <si>
    <t>_x0014_</t>
  </si>
  <si>
    <t>apollo</t>
  </si>
  <si>
    <t>mesas</t>
  </si>
  <si>
    <t>estampados</t>
  </si>
  <si>
    <t>decidirem</t>
  </si>
  <si>
    <t>roteiros</t>
  </si>
  <si>
    <t>fracionadas</t>
  </si>
  <si>
    <t>formulários</t>
  </si>
  <si>
    <t>preenchidos</t>
  </si>
  <si>
    <t>trimestrais</t>
  </si>
  <si>
    <t>fretes</t>
  </si>
  <si>
    <t>esporáricos</t>
  </si>
  <si>
    <t>esporádicos</t>
  </si>
  <si>
    <t>r7</t>
  </si>
  <si>
    <t>algorítmos</t>
  </si>
  <si>
    <t>envolvendo</t>
  </si>
  <si>
    <t>trabablhos</t>
  </si>
  <si>
    <t>setting</t>
  </si>
  <si>
    <t>kraft</t>
  </si>
  <si>
    <t>sad</t>
  </si>
  <si>
    <t>rodoviárias</t>
  </si>
  <si>
    <t>geodésicas</t>
  </si>
  <si>
    <t>excluindo-se</t>
  </si>
  <si>
    <t>lebeau</t>
  </si>
  <si>
    <t>0e</t>
  </si>
  <si>
    <t>ijy</t>
  </si>
  <si>
    <t>produtivas/período</t>
  </si>
  <si>
    <t>tci</t>
  </si>
  <si>
    <t>transportarão</t>
  </si>
  <si>
    <t>considere</t>
  </si>
  <si>
    <t>veículo</t>
  </si>
  <si>
    <t>fretado</t>
  </si>
  <si>
    <t>xma</t>
  </si>
  <si>
    <t>parcialmen</t>
  </si>
  <si>
    <t>tocp</t>
  </si>
  <si>
    <t>_x0011_</t>
  </si>
  <si>
    <t>faça</t>
  </si>
  <si>
    <t>vdvr</t>
  </si>
  <si>
    <t>s4</t>
  </si>
  <si>
    <t>constitui-se</t>
  </si>
  <si>
    <t>conclusiva</t>
  </si>
  <si>
    <t>pc-386dx</t>
  </si>
  <si>
    <t>exercício</t>
  </si>
  <si>
    <t>rejeitasse</t>
  </si>
  <si>
    <t>expurgados</t>
  </si>
  <si>
    <t>alterções</t>
  </si>
  <si>
    <t>efetuadas</t>
  </si>
  <si>
    <t>adquirisse</t>
  </si>
  <si>
    <t>envover</t>
  </si>
  <si>
    <t>contrata</t>
  </si>
  <si>
    <t>autônomos</t>
  </si>
  <si>
    <t>auferido</t>
  </si>
  <si>
    <t>limitar-se</t>
  </si>
  <si>
    <t>promovendo</t>
  </si>
  <si>
    <t>desperdícios</t>
  </si>
  <si>
    <t>souber</t>
  </si>
  <si>
    <t>embutidos</t>
  </si>
  <si>
    <t>solavanco</t>
  </si>
  <si>
    <t>provocado</t>
  </si>
  <si>
    <t>relacionamentos</t>
  </si>
  <si>
    <t>comprador-fomecedor</t>
  </si>
  <si>
    <t>logístico</t>
  </si>
  <si>
    <t>estocados</t>
  </si>
  <si>
    <t>tomando-se</t>
  </si>
  <si>
    <t>valiosa</t>
  </si>
  <si>
    <t>tomá-la</t>
  </si>
  <si>
    <t>essencial</t>
  </si>
  <si>
    <t>tomou-se</t>
  </si>
  <si>
    <t>quantia</t>
  </si>
  <si>
    <t>gasta</t>
  </si>
  <si>
    <t>sozinha</t>
  </si>
  <si>
    <t>implantadas</t>
  </si>
  <si>
    <t>cliente-fomecedor</t>
  </si>
  <si>
    <t>taylorista</t>
  </si>
  <si>
    <t>respondiam</t>
  </si>
  <si>
    <t>proprietária</t>
  </si>
  <si>
    <t>relutância</t>
  </si>
  <si>
    <t>tentado</t>
  </si>
  <si>
    <t>ganha/ganha</t>
  </si>
  <si>
    <t>ementa</t>
  </si>
  <si>
    <t>readequando</t>
  </si>
  <si>
    <t>equivalência</t>
  </si>
  <si>
    <t>patrimonial</t>
  </si>
  <si>
    <t>indistintamente</t>
  </si>
  <si>
    <t>citaram</t>
  </si>
  <si>
    <t>benchmarks</t>
  </si>
  <si>
    <t>imam</t>
  </si>
  <si>
    <t>partiarius</t>
  </si>
  <si>
    <t>vendor-vendee</t>
  </si>
  <si>
    <t>amistosa</t>
  </si>
  <si>
    <t>gerente</t>
  </si>
  <si>
    <t>inseri-la</t>
  </si>
  <si>
    <t>permitindo-os</t>
  </si>
  <si>
    <t>conscientes</t>
  </si>
  <si>
    <t>tomam-se</t>
  </si>
  <si>
    <t>sério</t>
  </si>
  <si>
    <t>wanke</t>
  </si>
  <si>
    <t>consultada</t>
  </si>
  <si>
    <t>fala-se</t>
  </si>
  <si>
    <t>vivendo</t>
  </si>
  <si>
    <t>cita</t>
  </si>
  <si>
    <t>devota-se</t>
  </si>
  <si>
    <t>reaja</t>
  </si>
  <si>
    <t>devota</t>
  </si>
  <si>
    <t>ritual</t>
  </si>
  <si>
    <t>licitatório</t>
  </si>
  <si>
    <t>cerceada</t>
  </si>
  <si>
    <t>competência-chave</t>
  </si>
  <si>
    <t>ligar-se</t>
  </si>
  <si>
    <t>tomar-se</t>
  </si>
  <si>
    <t>enraizada</t>
  </si>
  <si>
    <t>engessada</t>
  </si>
  <si>
    <t>comprados</t>
  </si>
  <si>
    <t>2o</t>
  </si>
  <si>
    <t>transporte/manuseio</t>
  </si>
  <si>
    <t>durar</t>
  </si>
  <si>
    <t>relacionais</t>
  </si>
  <si>
    <t>vinculadas</t>
  </si>
  <si>
    <t>32e</t>
  </si>
  <si>
    <t>relacionai</t>
  </si>
  <si>
    <t>diz</t>
  </si>
  <si>
    <t>recíprocos</t>
  </si>
  <si>
    <t>feitos</t>
  </si>
  <si>
    <t>fracassará</t>
  </si>
  <si>
    <t>fornecedora</t>
  </si>
  <si>
    <t>desenvolve</t>
  </si>
  <si>
    <t>encaixe</t>
  </si>
  <si>
    <t>rateados</t>
  </si>
  <si>
    <t>3o</t>
  </si>
  <si>
    <t>consultavam</t>
  </si>
  <si>
    <t>benchmarking</t>
  </si>
  <si>
    <t>recomenda-se</t>
  </si>
  <si>
    <t>analisá-lo</t>
  </si>
  <si>
    <t>siemens</t>
  </si>
  <si>
    <t>adota</t>
  </si>
  <si>
    <t>4o</t>
  </si>
  <si>
    <t>repetição</t>
  </si>
  <si>
    <t>automotor</t>
  </si>
  <si>
    <t>observação</t>
  </si>
  <si>
    <t>usou-se</t>
  </si>
  <si>
    <t>começar</t>
  </si>
  <si>
    <t>p-rnce</t>
  </si>
  <si>
    <t>acolhiam</t>
  </si>
  <si>
    <t>requerer</t>
  </si>
  <si>
    <t>motivações</t>
  </si>
  <si>
    <t>negociais</t>
  </si>
  <si>
    <t>receptiva</t>
  </si>
  <si>
    <t>adiantará</t>
  </si>
  <si>
    <t>firma</t>
  </si>
  <si>
    <t>compradora</t>
  </si>
  <si>
    <t>gainsharing</t>
  </si>
  <si>
    <t>jogar</t>
  </si>
  <si>
    <t>v''</t>
  </si>
  <si>
    <t>v'</t>
  </si>
  <si>
    <t>consultando-se</t>
  </si>
  <si>
    <t>verificação</t>
  </si>
  <si>
    <t>ateve-se</t>
  </si>
  <si>
    <t>interpretar</t>
  </si>
  <si>
    <t>dêem</t>
  </si>
  <si>
    <t>quantoà</t>
  </si>
  <si>
    <t>aceitação</t>
  </si>
  <si>
    <t>supervisores</t>
  </si>
  <si>
    <t>reeducação</t>
  </si>
  <si>
    <t>logística</t>
  </si>
  <si>
    <t>dando-lhes</t>
  </si>
  <si>
    <t>treinamentos</t>
  </si>
  <si>
    <t>preparatórios</t>
  </si>
  <si>
    <t>renovado</t>
  </si>
  <si>
    <t>vêem-no</t>
  </si>
  <si>
    <t>questionário</t>
  </si>
  <si>
    <t>checa</t>
  </si>
  <si>
    <t>investigadas</t>
  </si>
  <si>
    <t>demonstrem</t>
  </si>
  <si>
    <t>rejeitam</t>
  </si>
  <si>
    <t>facilitadores</t>
  </si>
  <si>
    <t>situou-se</t>
  </si>
  <si>
    <t>educativo</t>
  </si>
  <si>
    <t>tratando</t>
  </si>
  <si>
    <t>contomável</t>
  </si>
  <si>
    <t>estudando</t>
  </si>
  <si>
    <t>financeiros</t>
  </si>
  <si>
    <t>paira</t>
  </si>
  <si>
    <t>computadas</t>
  </si>
  <si>
    <t>defeituosas</t>
  </si>
  <si>
    <t>influenciar</t>
  </si>
  <si>
    <t>gerenciais9</t>
  </si>
  <si>
    <t>discuti-las</t>
  </si>
  <si>
    <t>inserisse</t>
  </si>
  <si>
    <t>cabível</t>
  </si>
  <si>
    <t>equacionamento</t>
  </si>
  <si>
    <t>bi-dimensional</t>
  </si>
  <si>
    <t>derrame</t>
  </si>
  <si>
    <t>de'</t>
  </si>
  <si>
    <t>correntes</t>
  </si>
  <si>
    <t>sub-superficiais</t>
  </si>
  <si>
    <t>somadas</t>
  </si>
  <si>
    <t>vetorialmente</t>
  </si>
  <si>
    <t>referendo-se</t>
  </si>
  <si>
    <t>influir</t>
  </si>
  <si>
    <t>kg/l</t>
  </si>
  <si>
    <t>km/h</t>
  </si>
  <si>
    <t>desprendidas</t>
  </si>
  <si>
    <t>matemático</t>
  </si>
  <si>
    <t>tratável</t>
  </si>
  <si>
    <t>lagrangeanos</t>
  </si>
  <si>
    <t>lagrangeano</t>
  </si>
  <si>
    <t>euleriano</t>
  </si>
  <si>
    <t>viscosas</t>
  </si>
  <si>
    <t>equilibram</t>
  </si>
  <si>
    <t>sen/ice</t>
  </si>
  <si>
    <t>inconsistente</t>
  </si>
  <si>
    <t>difundindo-se</t>
  </si>
  <si>
    <t>gua</t>
  </si>
  <si>
    <t>podem-se</t>
  </si>
  <si>
    <t>juntar</t>
  </si>
  <si>
    <t>hóle0são</t>
  </si>
  <si>
    <t>deduzido</t>
  </si>
  <si>
    <t>lx</t>
  </si>
  <si>
    <t>tri-dimensionalmente</t>
  </si>
  <si>
    <t>simplificativas</t>
  </si>
  <si>
    <t>ôh</t>
  </si>
  <si>
    <t>l2h</t>
  </si>
  <si>
    <t>co-localizado</t>
  </si>
  <si>
    <t>governantes</t>
  </si>
  <si>
    <t>escrevendo</t>
  </si>
  <si>
    <t>convectivo</t>
  </si>
  <si>
    <t>igualando</t>
  </si>
  <si>
    <t>sc</t>
  </si>
  <si>
    <t>fazemos</t>
  </si>
  <si>
    <t>calma</t>
  </si>
  <si>
    <t>pressão-velocidade</t>
  </si>
  <si>
    <t>quer-se</t>
  </si>
  <si>
    <t>captar</t>
  </si>
  <si>
    <t>contravariante</t>
  </si>
  <si>
    <t>üc*</t>
  </si>
  <si>
    <t>desencontrado</t>
  </si>
  <si>
    <t>parabólicas</t>
  </si>
  <si>
    <t>costas</t>
  </si>
  <si>
    <t>atingidas</t>
  </si>
  <si>
    <t>litorâneos8</t>
  </si>
  <si>
    <t>numericamente</t>
  </si>
  <si>
    <t>expressamos</t>
  </si>
  <si>
    <t>confundir</t>
  </si>
  <si>
    <t>substancia</t>
  </si>
  <si>
    <t>pura</t>
  </si>
  <si>
    <t>exposição</t>
  </si>
  <si>
    <t>evaporativa</t>
  </si>
  <si>
    <t>geografias</t>
  </si>
  <si>
    <t>costeiras</t>
  </si>
  <si>
    <t>52x104</t>
  </si>
  <si>
    <t>kg/m</t>
  </si>
  <si>
    <t>repete</t>
  </si>
  <si>
    <t>ate</t>
  </si>
  <si>
    <t>de5</t>
  </si>
  <si>
    <t>2d</t>
  </si>
  <si>
    <t>mostraremos</t>
  </si>
  <si>
    <t>precisem</t>
  </si>
  <si>
    <t>entrar</t>
  </si>
  <si>
    <t>processados</t>
  </si>
  <si>
    <t>filtrando-se</t>
  </si>
  <si>
    <t>oscilarem</t>
  </si>
  <si>
    <t>puxando-a</t>
  </si>
  <si>
    <t>têm-se</t>
  </si>
  <si>
    <t>sonoros</t>
  </si>
  <si>
    <t>compressor</t>
  </si>
  <si>
    <t>ferromagnético</t>
  </si>
  <si>
    <t>sujeito</t>
  </si>
  <si>
    <t>polaridades</t>
  </si>
  <si>
    <t>sonora</t>
  </si>
  <si>
    <t>irradiada</t>
  </si>
  <si>
    <t>sucção</t>
  </si>
  <si>
    <t>msc/nastran</t>
  </si>
  <si>
    <t>iteration</t>
  </si>
  <si>
    <t>qr</t>
  </si>
  <si>
    <t>lnverse</t>
  </si>
  <si>
    <t>points</t>
  </si>
  <si>
    <t>especificados</t>
  </si>
  <si>
    <t>nabla</t>
  </si>
  <si>
    <t>bulk</t>
  </si>
  <si>
    <t>modulus</t>
  </si>
  <si>
    <t>kkh+k/lm+mkhfé</t>
  </si>
  <si>
    <t>inclinada</t>
  </si>
  <si>
    <t>excitação</t>
  </si>
  <si>
    <t>impulsiva</t>
  </si>
  <si>
    <t>opção</t>
  </si>
  <si>
    <t>pfluid</t>
  </si>
  <si>
    <t>selecionada</t>
  </si>
  <si>
    <t>shaker</t>
  </si>
  <si>
    <t>liberada</t>
  </si>
  <si>
    <t>decremento</t>
  </si>
  <si>
    <t>fixado</t>
  </si>
  <si>
    <t>350ml</t>
  </si>
  <si>
    <t>abre-se</t>
  </si>
  <si>
    <t>pulsações</t>
  </si>
  <si>
    <t>amortecimentos</t>
  </si>
  <si>
    <t>proporcionaria</t>
  </si>
  <si>
    <t>possiveis</t>
  </si>
  <si>
    <t>yoshimura</t>
  </si>
  <si>
    <t>4mre</t>
  </si>
  <si>
    <t>tjij</t>
  </si>
  <si>
    <t>excitando</t>
  </si>
  <si>
    <t>assunto</t>
  </si>
  <si>
    <t>concentraram-se</t>
  </si>
  <si>
    <t>extinto</t>
  </si>
  <si>
    <t>abrigados</t>
  </si>
  <si>
    <t>facilita</t>
  </si>
  <si>
    <t>conseqüente</t>
  </si>
  <si>
    <t>desabastecimento</t>
  </si>
  <si>
    <t>afretados</t>
  </si>
  <si>
    <t>marimbá</t>
  </si>
  <si>
    <t>vcp_x0019_</t>
  </si>
  <si>
    <t>eliana</t>
  </si>
  <si>
    <t>consideram-se</t>
  </si>
  <si>
    <t>separadas</t>
  </si>
  <si>
    <t>alívio</t>
  </si>
  <si>
    <t>araucária-paranaguá</t>
  </si>
  <si>
    <t>expedindo</t>
  </si>
  <si>
    <t>trafegará</t>
  </si>
  <si>
    <t>despendidos</t>
  </si>
  <si>
    <t>portuárias</t>
  </si>
  <si>
    <t>escritas</t>
  </si>
  <si>
    <t>políica</t>
  </si>
  <si>
    <t>sitema</t>
  </si>
  <si>
    <t>schedules</t>
  </si>
  <si>
    <t>privilegiando</t>
  </si>
  <si>
    <t>atropelam</t>
  </si>
  <si>
    <t>permitam</t>
  </si>
  <si>
    <t>criar/recriar</t>
  </si>
  <si>
    <t>heurísticos</t>
  </si>
  <si>
    <t>formulando</t>
  </si>
  <si>
    <t>teorias</t>
  </si>
  <si>
    <t>generalistas</t>
  </si>
  <si>
    <t>aleatoriedade</t>
  </si>
  <si>
    <t>paralisada</t>
  </si>
  <si>
    <t>movem-se</t>
  </si>
  <si>
    <t>circulará</t>
  </si>
  <si>
    <t>xii</t>
  </si>
  <si>
    <t>ballou</t>
  </si>
  <si>
    <t>shycon</t>
  </si>
  <si>
    <t>didáticos</t>
  </si>
  <si>
    <t>mbytes</t>
  </si>
  <si>
    <t>cisterna</t>
  </si>
  <si>
    <t>atravessarem</t>
  </si>
  <si>
    <t>realizarmos</t>
  </si>
  <si>
    <t>atracados</t>
  </si>
  <si>
    <t>interrompida</t>
  </si>
  <si>
    <t>sub-sistema</t>
  </si>
  <si>
    <t>destinando-se</t>
  </si>
  <si>
    <t>atracou</t>
  </si>
  <si>
    <t>amarrados</t>
  </si>
  <si>
    <t>prosseguirá</t>
  </si>
  <si>
    <t>decrescer</t>
  </si>
  <si>
    <t>atravessando</t>
  </si>
  <si>
    <t>retomado</t>
  </si>
  <si>
    <t>elevando</t>
  </si>
  <si>
    <t>vcp</t>
  </si>
  <si>
    <t>fila</t>
  </si>
  <si>
    <t>pedidos</t>
  </si>
  <si>
    <t>hierarquiza</t>
  </si>
  <si>
    <t>processado</t>
  </si>
  <si>
    <t>elevará</t>
  </si>
  <si>
    <t>rtsl=</t>
  </si>
  <si>
    <t>receita</t>
  </si>
  <si>
    <t>logística-refino</t>
  </si>
  <si>
    <t>atracações</t>
  </si>
  <si>
    <t>prestado</t>
  </si>
  <si>
    <t>esperas</t>
  </si>
  <si>
    <t>desnecessárias</t>
  </si>
  <si>
    <t>acumuladores</t>
  </si>
  <si>
    <t>concluindo</t>
  </si>
  <si>
    <t>pesquisada</t>
  </si>
  <si>
    <t>gerará</t>
  </si>
  <si>
    <t>pre­</t>
  </si>
  <si>
    <t>transitórias</t>
  </si>
  <si>
    <t>assign</t>
  </si>
  <si>
    <t>anula</t>
  </si>
  <si>
    <t>correpondentes</t>
  </si>
  <si>
    <t>aliviador</t>
  </si>
  <si>
    <t>choose</t>
  </si>
  <si>
    <t>sub-seqüente</t>
  </si>
  <si>
    <t>aliviadores</t>
  </si>
  <si>
    <t>saírem</t>
  </si>
  <si>
    <t>desviado</t>
  </si>
  <si>
    <t>atualizando</t>
  </si>
  <si>
    <t>liberará</t>
  </si>
  <si>
    <t>indicará</t>
  </si>
  <si>
    <t>aliv1_st</t>
  </si>
  <si>
    <t>descarregar</t>
  </si>
  <si>
    <t>atracada</t>
  </si>
  <si>
    <t>iniciará</t>
  </si>
  <si>
    <t>decair</t>
  </si>
  <si>
    <t>par_level</t>
  </si>
  <si>
    <t>nsa1_par</t>
  </si>
  <si>
    <t>informa</t>
  </si>
  <si>
    <t>nsa_par</t>
  </si>
  <si>
    <t>devidas</t>
  </si>
  <si>
    <t>queue</t>
  </si>
  <si>
    <t>houverem</t>
  </si>
  <si>
    <t>partirão</t>
  </si>
  <si>
    <t>acessam</t>
  </si>
  <si>
    <t>sub-seqüentes</t>
  </si>
  <si>
    <t>transitória</t>
  </si>
  <si>
    <t>estacionada</t>
  </si>
  <si>
    <t>refugadas</t>
  </si>
  <si>
    <t>conferir</t>
  </si>
  <si>
    <t>reelaborar</t>
  </si>
  <si>
    <t>sinalizadas</t>
  </si>
  <si>
    <t>solicitações</t>
  </si>
  <si>
    <t>desviando</t>
  </si>
  <si>
    <t>testadas</t>
  </si>
  <si>
    <t>dependeram</t>
  </si>
  <si>
    <t>corridas</t>
  </si>
  <si>
    <t>'de</t>
  </si>
  <si>
    <t>certeza</t>
  </si>
  <si>
    <t>fpso_x0019_</t>
  </si>
  <si>
    <t>f-l</t>
  </si>
  <si>
    <t>cr1-cp3-cb3-cj3</t>
  </si>
  <si>
    <t>amortecido</t>
  </si>
  <si>
    <t>antecipada</t>
  </si>
  <si>
    <t>marüm</t>
  </si>
  <si>
    <t>imperioso</t>
  </si>
  <si>
    <t>prazos</t>
  </si>
  <si>
    <t>encurtados</t>
  </si>
  <si>
    <t>descontando-se</t>
  </si>
  <si>
    <t>concluídas</t>
  </si>
  <si>
    <t>previstos</t>
  </si>
  <si>
    <t>invalidando</t>
  </si>
  <si>
    <t>superdimensionada</t>
  </si>
  <si>
    <t>afretamentos</t>
  </si>
  <si>
    <t>/dia</t>
  </si>
  <si>
    <t>bbls/</t>
  </si>
  <si>
    <t>usd/</t>
  </si>
  <si>
    <t>arena</t>
  </si>
  <si>
    <t>despende-se</t>
  </si>
  <si>
    <t>copiadas</t>
  </si>
  <si>
    <t>dé</t>
  </si>
  <si>
    <t>frete</t>
  </si>
  <si>
    <t>quev</t>
  </si>
  <si>
    <t>scheduladas</t>
  </si>
  <si>
    <t>fonnulação</t>
  </si>
  <si>
    <t>matemática</t>
  </si>
  <si>
    <t>fílack-oil</t>
  </si>
  <si>
    <t>moldada</t>
  </si>
  <si>
    <t>adeptos</t>
  </si>
  <si>
    <t>cartesiano</t>
  </si>
  <si>
    <t>coincidente</t>
  </si>
  <si>
    <t>fádl</t>
  </si>
  <si>
    <t>implementação</t>
  </si>
  <si>
    <t>agrupá-las</t>
  </si>
  <si>
    <t>constroem</t>
  </si>
  <si>
    <t>intervalar</t>
  </si>
  <si>
    <t>lk</t>
  </si>
  <si>
    <t>£*</t>
  </si>
  <si>
    <t>inexatos</t>
  </si>
  <si>
    <t>r\k</t>
  </si>
  <si>
    <t>satisfaça</t>
  </si>
  <si>
    <t>fazendo-se</t>
  </si>
  <si>
    <t>tjk</t>
  </si>
  <si>
    <t>inexato</t>
  </si>
  <si>
    <t>ymax</t>
  </si>
  <si>
    <t>||f||</t>
  </si>
  <si>
    <t>acelerada</t>
  </si>
  <si>
    <t>acurácia</t>
  </si>
  <si>
    <t>jj0</t>
  </si>
  <si>
    <t>tornem-se</t>
  </si>
  <si>
    <t>assintótíca</t>
  </si>
  <si>
    <t>bicgstab</t>
  </si>
  <si>
    <t>vorst</t>
  </si>
  <si>
    <t>subespaço</t>
  </si>
  <si>
    <t>precondicionado</t>
  </si>
  <si>
    <t>precondicionadores</t>
  </si>
  <si>
    <t>fatoração</t>
  </si>
  <si>
    <t>não-nulos</t>
  </si>
  <si>
    <t>bilu</t>
  </si>
  <si>
    <t>público</t>
  </si>
  <si>
    <t>petsc</t>
  </si>
  <si>
    <t>jacobiana</t>
  </si>
  <si>
    <t>discretizados</t>
  </si>
  <si>
    <t>quase-newtoniano</t>
  </si>
  <si>
    <t>implícitas</t>
  </si>
  <si>
    <t>curvilínea</t>
  </si>
  <si>
    <t>bcrs</t>
  </si>
  <si>
    <t>fanção</t>
  </si>
  <si>
    <t>klle</t>
  </si>
  <si>
    <t>®li</t>
  </si>
  <si>
    <t>kiylov-newton</t>
  </si>
  <si>
    <t>avaliá-las</t>
  </si>
  <si>
    <t>quase-ortogonais</t>
  </si>
  <si>
    <t>restritivos</t>
  </si>
  <si>
    <t>rjmax</t>
  </si>
  <si>
    <t>dennis</t>
  </si>
  <si>
    <t>implementados</t>
  </si>
  <si>
    <t>kryiov-newton</t>
  </si>
  <si>
    <t>introduzidos</t>
  </si>
  <si>
    <t>nfinado</t>
  </si>
  <si>
    <t>exposições</t>
  </si>
  <si>
    <t>optarem</t>
  </si>
  <si>
    <t>microbianas</t>
  </si>
  <si>
    <t>nativas</t>
  </si>
  <si>
    <t>contaminahtes</t>
  </si>
  <si>
    <t>resolvê-la</t>
  </si>
  <si>
    <t>diminuídos</t>
  </si>
  <si>
    <t>unidimensional</t>
  </si>
  <si>
    <t>pára</t>
  </si>
  <si>
    <t>waterloo</t>
  </si>
  <si>
    <t>envolvam</t>
  </si>
  <si>
    <t>bombeamentos</t>
  </si>
  <si>
    <t>permeabilidades</t>
  </si>
  <si>
    <t>hidráulicas</t>
  </si>
  <si>
    <t>organismos/m/</t>
  </si>
  <si>
    <t>mgii</t>
  </si>
  <si>
    <t>pèlo</t>
  </si>
  <si>
    <t>contaminante</t>
  </si>
  <si>
    <t>eliminá-lo</t>
  </si>
  <si>
    <t>constituintes</t>
  </si>
  <si>
    <t>não-btex</t>
  </si>
  <si>
    <t>pluma</t>
  </si>
  <si>
    <t>retardados</t>
  </si>
  <si>
    <t>methanolinstitute</t>
  </si>
  <si>
    <t>fenomenologicamente</t>
  </si>
  <si>
    <t>karickhoff</t>
  </si>
  <si>
    <t>misciveis</t>
  </si>
  <si>
    <t>rosem</t>
  </si>
  <si>
    <t>soluto</t>
  </si>
  <si>
    <t>move-se</t>
  </si>
  <si>
    <t>kch/âxi</t>
  </si>
  <si>
    <t>desnecessário</t>
  </si>
  <si>
    <t>alterar-se-á</t>
  </si>
  <si>
    <t>cartesiana</t>
  </si>
  <si>
    <t>espaçada</t>
  </si>
  <si>
    <t>wuds</t>
  </si>
  <si>
    <t>contrário</t>
  </si>
  <si>
    <t>xye/3xy</t>
  </si>
  <si>
    <t>fixy</t>
  </si>
  <si>
    <t>xaxayahncat</t>
  </si>
  <si>
    <t>doormaal</t>
  </si>
  <si>
    <t>prescrever</t>
  </si>
  <si>
    <t>verification</t>
  </si>
  <si>
    <t>inalterado</t>
  </si>
  <si>
    <t>five-spot</t>
  </si>
  <si>
    <t>10'18</t>
  </si>
  <si>
    <t>dispersividade</t>
  </si>
  <si>
    <t>longitudinal</t>
  </si>
  <si>
    <t>10'7</t>
  </si>
  <si>
    <t>kg//</t>
  </si>
  <si>
    <t>solubizará</t>
  </si>
  <si>
    <t>imperceptível</t>
  </si>
  <si>
    <t>graficamente</t>
  </si>
  <si>
    <t>nao-govemamentais</t>
  </si>
  <si>
    <t>oportunizando</t>
  </si>
  <si>
    <t>justificado</t>
  </si>
  <si>
    <t>br</t>
  </si>
  <si>
    <t>difusões</t>
  </si>
  <si>
    <t>numéricas</t>
  </si>
  <si>
    <t>microcomputadores</t>
  </si>
  <si>
    <t>freudlich</t>
  </si>
  <si>
    <t>tomem</t>
  </si>
  <si>
    <t>especialidades</t>
  </si>
  <si>
    <t>solubilidades</t>
  </si>
  <si>
    <t>limitadas</t>
  </si>
  <si>
    <t>bifásica</t>
  </si>
  <si>
    <t>halogenados</t>
  </si>
  <si>
    <t>ni=nc-np+2</t>
  </si>
  <si>
    <t>refrigerante</t>
  </si>
  <si>
    <t>r134a</t>
  </si>
  <si>
    <t>combinado</t>
  </si>
  <si>
    <t>gaalen</t>
  </si>
  <si>
    <t>drásticas</t>
  </si>
  <si>
    <t>á_x0003_o</t>
  </si>
  <si>
    <t>viscosidades</t>
  </si>
  <si>
    <t>absolutas</t>
  </si>
  <si>
    <t>embraco</t>
  </si>
  <si>
    <t>witco</t>
  </si>
  <si>
    <t>µr</t>
  </si>
  <si>
    <t>1-diagrama</t>
  </si>
  <si>
    <t>abrindo</t>
  </si>
  <si>
    <t>borossilicato</t>
  </si>
  <si>
    <t>succiona</t>
  </si>
  <si>
    <t>furos</t>
  </si>
  <si>
    <t>roscados</t>
  </si>
  <si>
    <t>lubrificado</t>
  </si>
  <si>
    <t>2-desenho</t>
  </si>
  <si>
    <t>envernizados</t>
  </si>
  <si>
    <t>3-desenho</t>
  </si>
  <si>
    <t>vent</t>
  </si>
  <si>
    <t>julgou-se</t>
  </si>
  <si>
    <t>tomadas</t>
  </si>
  <si>
    <t>trifásicas</t>
  </si>
  <si>
    <t>energiza</t>
  </si>
  <si>
    <t>fc24</t>
  </si>
  <si>
    <t>fc12</t>
  </si>
  <si>
    <t>contatoras</t>
  </si>
  <si>
    <t>s6</t>
  </si>
  <si>
    <t>eletrodutos</t>
  </si>
  <si>
    <t>flexíveis</t>
  </si>
  <si>
    <t>usinado</t>
  </si>
  <si>
    <t>omega</t>
  </si>
  <si>
    <t>vac</t>
  </si>
  <si>
    <t>solenóide</t>
  </si>
  <si>
    <t>fabricadas</t>
  </si>
  <si>
    <t>consul</t>
  </si>
  <si>
    <t>chassi</t>
  </si>
  <si>
    <t>passa-baixas</t>
  </si>
  <si>
    <t>ganho</t>
  </si>
  <si>
    <t>selecionável</t>
  </si>
  <si>
    <t>termopares</t>
  </si>
  <si>
    <t>digitalmente</t>
  </si>
  <si>
    <t>resistências</t>
  </si>
  <si>
    <t>comandando</t>
  </si>
  <si>
    <t>entradas</t>
  </si>
  <si>
    <t>analógicas</t>
  </si>
  <si>
    <t>labview</t>
  </si>
  <si>
    <t>errar</t>
  </si>
  <si>
    <t>sistemáticos</t>
  </si>
  <si>
    <t>reconhecidos</t>
  </si>
  <si>
    <t>inconveniências</t>
  </si>
  <si>
    <t>advindas</t>
  </si>
  <si>
    <t>veff</t>
  </si>
  <si>
    <t>barômetro</t>
  </si>
  <si>
    <t>iésima</t>
  </si>
  <si>
    <t>abrangência</t>
  </si>
  <si>
    <t>k0</t>
  </si>
  <si>
    <t>tp01</t>
  </si>
  <si>
    <t>transdutor</t>
  </si>
  <si>
    <t>tp13</t>
  </si>
  <si>
    <t>gelo</t>
  </si>
  <si>
    <t>fictício</t>
  </si>
  <si>
    <t>misturando-se</t>
  </si>
  <si>
    <t>mantê-los</t>
  </si>
  <si>
    <t>tpar</t>
  </si>
  <si>
    <t>incoterm</t>
  </si>
  <si>
    <t>reftt</t>
  </si>
  <si>
    <t>e3</t>
  </si>
  <si>
    <t>eletromotrizes</t>
  </si>
  <si>
    <t>e2</t>
  </si>
  <si>
    <t>compensação</t>
  </si>
  <si>
    <t>introduza</t>
  </si>
  <si>
    <t>supondo-se</t>
  </si>
  <si>
    <t>marte</t>
  </si>
  <si>
    <t>10-desenho</t>
  </si>
  <si>
    <t>restrição</t>
  </si>
  <si>
    <t>reajustada</t>
  </si>
  <si>
    <t>zmc</t>
  </si>
  <si>
    <t>diamantado</t>
  </si>
  <si>
    <t>retificada</t>
  </si>
  <si>
    <t>bundy</t>
  </si>
  <si>
    <t>embutidas</t>
  </si>
  <si>
    <t>11-desenho</t>
  </si>
  <si>
    <t>estilhaçadas</t>
  </si>
  <si>
    <t>granulometrias</t>
  </si>
  <si>
    <t>12-imagens</t>
  </si>
  <si>
    <t>embutido</t>
  </si>
  <si>
    <t>arrancadas</t>
  </si>
  <si>
    <t>metrológicas</t>
  </si>
  <si>
    <t>rebarbas</t>
  </si>
  <si>
    <t>imobilizadas</t>
  </si>
  <si>
    <t>definia</t>
  </si>
  <si>
    <t>facilitada</t>
  </si>
  <si>
    <t>promovendo-se</t>
  </si>
  <si>
    <t>acrescentando-se</t>
  </si>
  <si>
    <t>succionando</t>
  </si>
  <si>
    <t>succionava</t>
  </si>
  <si>
    <t>succionasse</t>
  </si>
  <si>
    <t>conectando-se</t>
  </si>
  <si>
    <t>tc1</t>
  </si>
  <si>
    <t>2-resultados</t>
  </si>
  <si>
    <t>atrito</t>
  </si>
  <si>
    <t>64/re</t>
  </si>
  <si>
    <t>obtém-se</t>
  </si>
  <si>
    <t>9d</t>
  </si>
  <si>
    <t>10e</t>
  </si>
  <si>
    <t>11-representação</t>
  </si>
  <si>
    <t>esquemática</t>
  </si>
  <si>
    <t>instabilidades</t>
  </si>
  <si>
    <t>manifestadas</t>
  </si>
  <si>
    <t>reforçam</t>
  </si>
  <si>
    <t>eletrodo</t>
  </si>
  <si>
    <t>revestido</t>
  </si>
  <si>
    <t>5cr-0</t>
  </si>
  <si>
    <t>alcançaram-se</t>
  </si>
  <si>
    <t>172/2000</t>
  </si>
  <si>
    <t>têmpera</t>
  </si>
  <si>
    <t>revenido</t>
  </si>
  <si>
    <t>zac</t>
  </si>
  <si>
    <t>intercrítica</t>
  </si>
  <si>
    <t>subcrítica</t>
  </si>
  <si>
    <t>temperáveis</t>
  </si>
  <si>
    <t>austenita</t>
  </si>
  <si>
    <t>reaquecidas</t>
  </si>
  <si>
    <t>zac-gg</t>
  </si>
  <si>
    <t>dispensar</t>
  </si>
  <si>
    <t>iiw</t>
  </si>
  <si>
    <t>trc</t>
  </si>
  <si>
    <t>soldas</t>
  </si>
  <si>
    <t>multipasses</t>
  </si>
  <si>
    <t>proeutetóide</t>
  </si>
  <si>
    <t>ripas</t>
  </si>
  <si>
    <t>j/mm3</t>
  </si>
  <si>
    <t>ensaiou</t>
  </si>
  <si>
    <t>ca-6nm</t>
  </si>
  <si>
    <t>arraes</t>
  </si>
  <si>
    <t>isoterma</t>
  </si>
  <si>
    <t>ac1</t>
  </si>
  <si>
    <t>aws</t>
  </si>
  <si>
    <t>posicionador</t>
  </si>
  <si>
    <t>solda</t>
  </si>
  <si>
    <t>oxiacetilênica</t>
  </si>
  <si>
    <t>dupla</t>
  </si>
  <si>
    <t>cama</t>
  </si>
  <si>
    <t>chanfrada</t>
  </si>
  <si>
    <t>soldador</t>
  </si>
  <si>
    <t>semi-v</t>
  </si>
  <si>
    <t>a5</t>
  </si>
  <si>
    <t>soldado</t>
  </si>
  <si>
    <t>metalográfico</t>
  </si>
  <si>
    <t>reaquecimento</t>
  </si>
  <si>
    <t>endurecidas</t>
  </si>
  <si>
    <t>retêmpera</t>
  </si>
  <si>
    <t>desejou-se</t>
  </si>
  <si>
    <t>bainítico</t>
  </si>
  <si>
    <t>morfogenéticos</t>
  </si>
  <si>
    <t>resultantes</t>
  </si>
  <si>
    <t>sais</t>
  </si>
  <si>
    <t>generalidade</t>
  </si>
  <si>
    <t>condicionada</t>
  </si>
  <si>
    <t>utilidade</t>
  </si>
  <si>
    <t>ressignificada</t>
  </si>
  <si>
    <t>ressignificado</t>
  </si>
  <si>
    <t>refém</t>
  </si>
  <si>
    <t>mobiliza-se</t>
  </si>
  <si>
    <t>concreta/abstrata</t>
  </si>
  <si>
    <t>invasão/dominação/colonização</t>
  </si>
  <si>
    <t>europeia</t>
  </si>
  <si>
    <t>mineralógicas</t>
  </si>
  <si>
    <t>analisada</t>
  </si>
  <si>
    <t>da/na</t>
  </si>
  <si>
    <t>pesquisa/dissertação</t>
  </si>
  <si>
    <t>materialismo</t>
  </si>
  <si>
    <t>mosaic</t>
  </si>
  <si>
    <t>filosóficos</t>
  </si>
  <si>
    <t>carrega</t>
  </si>
  <si>
    <t>soberano</t>
  </si>
  <si>
    <t>engels</t>
  </si>
  <si>
    <t>socialismo</t>
  </si>
  <si>
    <t>hegeliana</t>
  </si>
  <si>
    <t>marxiana</t>
  </si>
  <si>
    <t>desprovido</t>
  </si>
  <si>
    <t>reconhecer-se</t>
  </si>
  <si>
    <t>cérebros</t>
  </si>
  <si>
    <t>dominá-los</t>
  </si>
  <si>
    <t>evolucionista</t>
  </si>
  <si>
    <t>relativismo</t>
  </si>
  <si>
    <t>materialista</t>
  </si>
  <si>
    <t>funda-se</t>
  </si>
  <si>
    <t>gradativas</t>
  </si>
  <si>
    <t>concebe</t>
  </si>
  <si>
    <t>dialeticamente</t>
  </si>
  <si>
    <t>acervo</t>
  </si>
  <si>
    <t>teórico-metodológico</t>
  </si>
  <si>
    <t>fundamentamos</t>
  </si>
  <si>
    <t>thomaz</t>
  </si>
  <si>
    <t>presumem</t>
  </si>
  <si>
    <t>balizada</t>
  </si>
  <si>
    <t>fundamenta-se</t>
  </si>
  <si>
    <t>14ª</t>
  </si>
  <si>
    <t>informativo</t>
  </si>
  <si>
    <t>realizas</t>
  </si>
  <si>
    <t>centralizamos</t>
  </si>
  <si>
    <t>corroboram-se</t>
  </si>
  <si>
    <t>individual</t>
  </si>
  <si>
    <t>abnegado</t>
  </si>
  <si>
    <t>meritocracia</t>
  </si>
  <si>
    <t>violentos</t>
  </si>
  <si>
    <t>olvidada</t>
  </si>
  <si>
    <t>vendedores</t>
  </si>
  <si>
    <t>ideologias</t>
  </si>
  <si>
    <t>usurpados</t>
  </si>
  <si>
    <t>atribuição</t>
  </si>
  <si>
    <t>gritar</t>
  </si>
  <si>
    <t>assalariados</t>
  </si>
  <si>
    <t>expropriados</t>
  </si>
  <si>
    <t>imputadas</t>
  </si>
  <si>
    <t>penas</t>
  </si>
  <si>
    <t>jornadas</t>
  </si>
  <si>
    <t>estipulavam</t>
  </si>
  <si>
    <t>criadora</t>
  </si>
  <si>
    <t>consumado</t>
  </si>
  <si>
    <t>descubrimento</t>
  </si>
  <si>
    <t>exterminio</t>
  </si>
  <si>
    <t>soterramiento</t>
  </si>
  <si>
    <t>albores</t>
  </si>
  <si>
    <t>escravização</t>
  </si>
  <si>
    <t>primitivo</t>
  </si>
  <si>
    <t>imprescindível</t>
  </si>
  <si>
    <t>desbravá-la</t>
  </si>
  <si>
    <t>habitar</t>
  </si>
  <si>
    <t>significar</t>
  </si>
  <si>
    <t>portables</t>
  </si>
  <si>
    <t>oro</t>
  </si>
  <si>
    <t>botines</t>
  </si>
  <si>
    <t>ganado</t>
  </si>
  <si>
    <t>autóctones</t>
  </si>
  <si>
    <t>astecas</t>
  </si>
  <si>
    <t>vislumbravam</t>
  </si>
  <si>
    <t>verdadeiros</t>
  </si>
  <si>
    <t>mananciais</t>
  </si>
  <si>
    <t>plantaciones</t>
  </si>
  <si>
    <t>destinadas</t>
  </si>
  <si>
    <t>chuchillo</t>
  </si>
  <si>
    <t>agotamiento</t>
  </si>
  <si>
    <t>perú</t>
  </si>
  <si>
    <t>guanajuato</t>
  </si>
  <si>
    <t>zacatecas</t>
  </si>
  <si>
    <t>oaxaca</t>
  </si>
  <si>
    <t>hacerse</t>
  </si>
  <si>
    <t>cargo</t>
  </si>
  <si>
    <t>estancieros</t>
  </si>
  <si>
    <t>monárquicos</t>
  </si>
  <si>
    <t>igreja</t>
  </si>
  <si>
    <t>atuou</t>
  </si>
  <si>
    <t>pagãos</t>
  </si>
  <si>
    <t>resguardados</t>
  </si>
  <si>
    <t>tupiniquins</t>
  </si>
  <si>
    <t>andinas</t>
  </si>
  <si>
    <t>prematuras</t>
  </si>
  <si>
    <t>castelhanas</t>
  </si>
  <si>
    <t>arraigada</t>
  </si>
  <si>
    <t>internado</t>
  </si>
  <si>
    <t>incursões</t>
  </si>
  <si>
    <t>exploratórias</t>
  </si>
  <si>
    <t>restringindo-se</t>
  </si>
  <si>
    <t>lopo</t>
  </si>
  <si>
    <t>segundas</t>
  </si>
  <si>
    <t>pau-brasil</t>
  </si>
  <si>
    <t>constituiu-se</t>
  </si>
  <si>
    <t>coroa</t>
  </si>
  <si>
    <t>povoamento</t>
  </si>
  <si>
    <t>alojados</t>
  </si>
  <si>
    <t>direcionou</t>
  </si>
  <si>
    <t>escravos</t>
  </si>
  <si>
    <t>representava</t>
  </si>
  <si>
    <t>aportavam</t>
  </si>
  <si>
    <t>carregados</t>
  </si>
  <si>
    <t>monocultura</t>
  </si>
  <si>
    <t>açucareira</t>
  </si>
  <si>
    <t>possuiria</t>
  </si>
  <si>
    <t>jazidas</t>
  </si>
  <si>
    <t>apresamento</t>
  </si>
  <si>
    <t>fixação</t>
  </si>
  <si>
    <t>ativava</t>
  </si>
  <si>
    <t>estimulou</t>
  </si>
  <si>
    <t>entrava</t>
  </si>
  <si>
    <t>hispânica</t>
  </si>
  <si>
    <t>banqueiros</t>
  </si>
  <si>
    <t>primitiva</t>
  </si>
  <si>
    <t>consubstanciada</t>
  </si>
  <si>
    <t>leis</t>
  </si>
  <si>
    <t>sanguinárias</t>
  </si>
  <si>
    <t>descobre-se</t>
  </si>
  <si>
    <t>imanente</t>
  </si>
  <si>
    <t>fabulosas</t>
  </si>
  <si>
    <t>setúbal</t>
  </si>
  <si>
    <t>realizou</t>
  </si>
  <si>
    <t>objetivaram</t>
  </si>
  <si>
    <t>localizar</t>
  </si>
  <si>
    <t>escureza</t>
  </si>
  <si>
    <t>célebre</t>
  </si>
  <si>
    <t>vê-la</t>
  </si>
  <si>
    <t>ofuscadora</t>
  </si>
  <si>
    <t>dão-se</t>
  </si>
  <si>
    <t>prover</t>
  </si>
  <si>
    <t>encantada</t>
  </si>
  <si>
    <t>séculos</t>
  </si>
  <si>
    <t>acreditou-se</t>
  </si>
  <si>
    <t>pensadores</t>
  </si>
  <si>
    <t>configuram-se</t>
  </si>
  <si>
    <t>poder-se-ia</t>
  </si>
  <si>
    <t>sergipanos</t>
  </si>
  <si>
    <t>segredo</t>
  </si>
  <si>
    <t>priori</t>
  </si>
  <si>
    <t>ocupavam</t>
  </si>
  <si>
    <t>sesmaria</t>
  </si>
  <si>
    <t>dedicou</t>
  </si>
  <si>
    <t>capitanias</t>
  </si>
  <si>
    <t>vizinhas</t>
  </si>
  <si>
    <t>sergipano</t>
  </si>
  <si>
    <t>adquiriu</t>
  </si>
  <si>
    <t>permeadas</t>
  </si>
  <si>
    <t>felisbelo</t>
  </si>
  <si>
    <t>pitta</t>
  </si>
  <si>
    <t>dedicou-se</t>
  </si>
  <si>
    <t>sergipana</t>
  </si>
  <si>
    <t>wynne</t>
  </si>
  <si>
    <t>tethis</t>
  </si>
  <si>
    <t>nunes</t>
  </si>
  <si>
    <t>expedicionário</t>
  </si>
  <si>
    <t>belchior</t>
  </si>
  <si>
    <t>sesmarias</t>
  </si>
  <si>
    <t>oura</t>
  </si>
  <si>
    <t>valorativo</t>
  </si>
  <si>
    <t>desocupadas</t>
  </si>
  <si>
    <t>sobrinho</t>
  </si>
  <si>
    <t>sertanista</t>
  </si>
  <si>
    <t>moreia</t>
  </si>
  <si>
    <t>informando</t>
  </si>
  <si>
    <t>açougues</t>
  </si>
  <si>
    <t>acudirão</t>
  </si>
  <si>
    <t>insatisfeito</t>
  </si>
  <si>
    <t>itabaiana</t>
  </si>
  <si>
    <t>duraram</t>
  </si>
  <si>
    <t>partiu</t>
  </si>
  <si>
    <t>historiográfica</t>
  </si>
  <si>
    <t>conhecedor</t>
  </si>
  <si>
    <t>bahia</t>
  </si>
  <si>
    <t>vasco</t>
  </si>
  <si>
    <t>pinta</t>
  </si>
  <si>
    <t>resultara</t>
  </si>
  <si>
    <t>heroico</t>
  </si>
  <si>
    <t>descolada</t>
  </si>
  <si>
    <t>monárquico</t>
  </si>
  <si>
    <t>salitre</t>
  </si>
  <si>
    <t>correlacionadas</t>
  </si>
  <si>
    <t>focalizada</t>
  </si>
  <si>
    <t>configurava-se</t>
  </si>
  <si>
    <t>atuavam</t>
  </si>
  <si>
    <t>adentrassem</t>
  </si>
  <si>
    <t>adentraram</t>
  </si>
  <si>
    <t>catalogadas</t>
  </si>
  <si>
    <t>deixa</t>
  </si>
  <si>
    <t>sabugoza</t>
  </si>
  <si>
    <t>escrita</t>
  </si>
  <si>
    <t>entregou</t>
  </si>
  <si>
    <t>appareceu</t>
  </si>
  <si>
    <t>certificou</t>
  </si>
  <si>
    <t>acreditando</t>
  </si>
  <si>
    <t>desbravadores</t>
  </si>
  <si>
    <t>rodrigo</t>
  </si>
  <si>
    <t>romper</t>
  </si>
  <si>
    <t>morfológicas</t>
  </si>
  <si>
    <t>confirmaram-se</t>
  </si>
  <si>
    <t>invasões</t>
  </si>
  <si>
    <t>estrangeiras</t>
  </si>
  <si>
    <t>holandesas</t>
  </si>
  <si>
    <t>militarismo</t>
  </si>
  <si>
    <t>acompanha</t>
  </si>
  <si>
    <t>coroas</t>
  </si>
  <si>
    <t>conquistaram</t>
  </si>
  <si>
    <t>andaram</t>
  </si>
  <si>
    <t>moreya</t>
  </si>
  <si>
    <t>invasores</t>
  </si>
  <si>
    <t>christovão</t>
  </si>
  <si>
    <t>distava</t>
  </si>
  <si>
    <t>falsa</t>
  </si>
  <si>
    <t>praefectura</t>
  </si>
  <si>
    <t>sergipenses</t>
  </si>
  <si>
    <t>explorações</t>
  </si>
  <si>
    <t>reyo</t>
  </si>
  <si>
    <t>upabuçu</t>
  </si>
  <si>
    <t>lagoa</t>
  </si>
  <si>
    <t>thetis</t>
  </si>
  <si>
    <t>jacarecica</t>
  </si>
  <si>
    <t>navegáveis</t>
  </si>
  <si>
    <t>proposital</t>
  </si>
  <si>
    <t>geografia</t>
  </si>
  <si>
    <t>holandêsa</t>
  </si>
  <si>
    <t>informou</t>
  </si>
  <si>
    <t>bas</t>
  </si>
  <si>
    <t>lograram</t>
  </si>
  <si>
    <t>agrestes</t>
  </si>
  <si>
    <t>nassau</t>
  </si>
  <si>
    <t>enviou</t>
  </si>
  <si>
    <t>danilo</t>
  </si>
  <si>
    <t>pueril</t>
  </si>
  <si>
    <t>arrojo</t>
  </si>
  <si>
    <t>deuda</t>
  </si>
  <si>
    <t>discursivo</t>
  </si>
  <si>
    <t>estrutura-se</t>
  </si>
  <si>
    <t>civilizadora</t>
  </si>
  <si>
    <t>civilizatório</t>
  </si>
  <si>
    <t>apontavam</t>
  </si>
  <si>
    <t>findadas</t>
  </si>
  <si>
    <t>civilização</t>
  </si>
  <si>
    <t>considerando-os</t>
  </si>
  <si>
    <t>estratégicos</t>
  </si>
  <si>
    <t>apregoava</t>
  </si>
  <si>
    <t>avanço</t>
  </si>
  <si>
    <t>econômico-tecnológico</t>
  </si>
  <si>
    <t>interamericanas</t>
  </si>
  <si>
    <t>engendrada</t>
  </si>
  <si>
    <t>logrou</t>
  </si>
  <si>
    <t>notórias</t>
  </si>
  <si>
    <t>discrepâncias</t>
  </si>
  <si>
    <t>presbish</t>
  </si>
  <si>
    <t>propiciaria</t>
  </si>
  <si>
    <t>etapista</t>
  </si>
  <si>
    <t>arcaicos</t>
  </si>
  <si>
    <t>equívoco</t>
  </si>
  <si>
    <t>generalizar</t>
  </si>
  <si>
    <t>apologético</t>
  </si>
  <si>
    <t>gestadas</t>
  </si>
  <si>
    <t>pilar</t>
  </si>
  <si>
    <t>permanecia</t>
  </si>
  <si>
    <t>deterem</t>
  </si>
  <si>
    <t>cepalino</t>
  </si>
  <si>
    <t>premissas</t>
  </si>
  <si>
    <t>político-financeiras</t>
  </si>
  <si>
    <t>coordenar</t>
  </si>
  <si>
    <t>hegemônico</t>
  </si>
  <si>
    <t>caracterizava</t>
  </si>
  <si>
    <t>burguesia</t>
  </si>
  <si>
    <t>internacional-associada</t>
  </si>
  <si>
    <t>suposta</t>
  </si>
  <si>
    <t>neutralidade</t>
  </si>
  <si>
    <t>expõe</t>
  </si>
  <si>
    <t>mandel</t>
  </si>
  <si>
    <t>funcionem</t>
  </si>
  <si>
    <t>sal</t>
  </si>
  <si>
    <t>gema</t>
  </si>
  <si>
    <t>dinamizador</t>
  </si>
  <si>
    <t>cloroquímico</t>
  </si>
  <si>
    <t>sobreacumulado</t>
  </si>
  <si>
    <t>sódicos</t>
  </si>
  <si>
    <t>pratini</t>
  </si>
  <si>
    <t>duplicado</t>
  </si>
  <si>
    <t>petobrás</t>
  </si>
  <si>
    <t>187mil</t>
  </si>
  <si>
    <t>toneladas</t>
  </si>
  <si>
    <t>sedetec/se9</t>
  </si>
  <si>
    <t>incontrolabilidade</t>
  </si>
  <si>
    <t>sociometabólica</t>
  </si>
  <si>
    <t>desenvolverem</t>
  </si>
  <si>
    <t>apodi</t>
  </si>
  <si>
    <t>ratifica</t>
  </si>
  <si>
    <t>capital-estado</t>
  </si>
  <si>
    <t>incutindo</t>
  </si>
  <si>
    <t>reafirmando</t>
  </si>
  <si>
    <t>imperativas</t>
  </si>
  <si>
    <t>possibilitará</t>
  </si>
  <si>
    <t>ampliar</t>
  </si>
  <si>
    <t>aprofundou</t>
  </si>
  <si>
    <t>maranhão</t>
  </si>
  <si>
    <t>sétima</t>
  </si>
  <si>
    <t>laranjeiras</t>
  </si>
  <si>
    <t>fertilizantes</t>
  </si>
  <si>
    <t>coadunaram-se</t>
  </si>
  <si>
    <t>imperativos</t>
  </si>
  <si>
    <t>investidas</t>
  </si>
  <si>
    <t>itatig</t>
  </si>
  <si>
    <t>asfalto</t>
  </si>
  <si>
    <t>ibasa</t>
  </si>
  <si>
    <t>itatig-4</t>
  </si>
  <si>
    <t>findou-se</t>
  </si>
  <si>
    <t>criando</t>
  </si>
  <si>
    <t>efetivava-se</t>
  </si>
  <si>
    <t>esquálidas</t>
  </si>
  <si>
    <t>possibilitado</t>
  </si>
  <si>
    <t>atestassem</t>
  </si>
  <si>
    <t>categoria</t>
  </si>
  <si>
    <t>b+</t>
  </si>
  <si>
    <t>748-759</t>
  </si>
  <si>
    <t>crescia</t>
  </si>
  <si>
    <t>quarta-feira</t>
  </si>
  <si>
    <t>subbacia</t>
  </si>
  <si>
    <t>trustes</t>
  </si>
  <si>
    <t>reificado</t>
  </si>
  <si>
    <t>assentado</t>
  </si>
  <si>
    <t>necessidades</t>
  </si>
  <si>
    <t>mais-valor</t>
  </si>
  <si>
    <t>garantida</t>
  </si>
  <si>
    <t>autoexpansão</t>
  </si>
  <si>
    <t>imprime</t>
  </si>
  <si>
    <t>cosmopolita</t>
  </si>
  <si>
    <t>destruídas</t>
  </si>
  <si>
    <t>evoca-se</t>
  </si>
  <si>
    <t>voraz</t>
  </si>
  <si>
    <t>escravocratas</t>
  </si>
  <si>
    <t>caracterizavam-se</t>
  </si>
  <si>
    <t>valorizar-se</t>
  </si>
  <si>
    <t>sincronicamente</t>
  </si>
  <si>
    <t>ininterrupta</t>
  </si>
  <si>
    <t>valorização</t>
  </si>
  <si>
    <t>individualizada</t>
  </si>
  <si>
    <t>massivo</t>
  </si>
  <si>
    <t>desempenhando</t>
  </si>
  <si>
    <t>funcionalidade</t>
  </si>
  <si>
    <t>caracterizava-se</t>
  </si>
  <si>
    <t>saia</t>
  </si>
  <si>
    <t>trem</t>
  </si>
  <si>
    <t>danada</t>
  </si>
  <si>
    <t>atolava</t>
  </si>
  <si>
    <t>tirasse</t>
  </si>
  <si>
    <t>trabalhava</t>
  </si>
  <si>
    <t>oiteirinhos</t>
  </si>
  <si>
    <t>maynard</t>
  </si>
  <si>
    <t>enchia</t>
  </si>
  <si>
    <t>causava</t>
  </si>
  <si>
    <t>paralisação</t>
  </si>
  <si>
    <t>chegarem</t>
  </si>
  <si>
    <t>péssimas</t>
  </si>
  <si>
    <t>pavimentadas</t>
  </si>
  <si>
    <t>debuta</t>
  </si>
  <si>
    <t>remuneração</t>
  </si>
  <si>
    <t>quitada</t>
  </si>
  <si>
    <t>esquálido</t>
  </si>
  <si>
    <t>se-206</t>
  </si>
  <si>
    <t>asfálticas</t>
  </si>
  <si>
    <t>abstrata</t>
  </si>
  <si>
    <t>cimesa-grupo</t>
  </si>
  <si>
    <t>votorantim</t>
  </si>
  <si>
    <t>mandam</t>
  </si>
  <si>
    <t>velando</t>
  </si>
  <si>
    <t>forja</t>
  </si>
  <si>
    <t>invisibilidade</t>
  </si>
  <si>
    <t>visível</t>
  </si>
  <si>
    <t>naturais/artificiais</t>
  </si>
  <si>
    <t>oleodutos</t>
  </si>
  <si>
    <t>inserem-se</t>
  </si>
  <si>
    <t>carmópolis-atalaia</t>
  </si>
  <si>
    <t>carmópolis-aracaju</t>
  </si>
  <si>
    <t>circunscritos</t>
  </si>
  <si>
    <t>carmópolis-pilar</t>
  </si>
  <si>
    <t>carmópolis-catu</t>
  </si>
  <si>
    <t>catu-carmópolis</t>
  </si>
  <si>
    <t>atalaia-itaporanga</t>
  </si>
  <si>
    <t>fafen-sergás</t>
  </si>
  <si>
    <t>dutoviário</t>
  </si>
  <si>
    <t>alienante</t>
  </si>
  <si>
    <t>petroleiros</t>
  </si>
  <si>
    <t>duradouro</t>
  </si>
  <si>
    <t>atalaia</t>
  </si>
  <si>
    <t>nitrofértil</t>
  </si>
  <si>
    <t>produto-mercadoria</t>
  </si>
  <si>
    <t>interventora</t>
  </si>
  <si>
    <t>evidencia</t>
  </si>
  <si>
    <t>montaño</t>
  </si>
  <si>
    <t>keynesianos</t>
  </si>
  <si>
    <t>sobretrabalho</t>
  </si>
  <si>
    <t>vital</t>
  </si>
  <si>
    <t>hayek</t>
  </si>
  <si>
    <t>imposições</t>
  </si>
  <si>
    <t>funcionalismo</t>
  </si>
  <si>
    <t>possuidor</t>
  </si>
  <si>
    <t>sucumbido</t>
  </si>
  <si>
    <t>enseña</t>
  </si>
  <si>
    <t>marcada</t>
  </si>
  <si>
    <t>solamente</t>
  </si>
  <si>
    <t>cortoplacismo</t>
  </si>
  <si>
    <t>reproducción</t>
  </si>
  <si>
    <t>usual</t>
  </si>
  <si>
    <t>requerida</t>
  </si>
  <si>
    <t>pressuposto</t>
  </si>
  <si>
    <t>interceptadas</t>
  </si>
  <si>
    <t>navegação</t>
  </si>
  <si>
    <t>entrepostos</t>
  </si>
  <si>
    <t>neoliberalista</t>
  </si>
  <si>
    <t>antaq</t>
  </si>
  <si>
    <t>desembarques</t>
  </si>
  <si>
    <t>adubo/fertilizantes</t>
  </si>
  <si>
    <t>adubos</t>
  </si>
  <si>
    <t>sudoeste</t>
  </si>
  <si>
    <t>errantes</t>
  </si>
  <si>
    <t>inquestionável</t>
  </si>
  <si>
    <t>transcendência</t>
  </si>
  <si>
    <t>neoliberalismo</t>
  </si>
  <si>
    <t>ortodoxia</t>
  </si>
  <si>
    <t>determina-se</t>
  </si>
  <si>
    <t>em</t>
  </si>
  <si>
    <t>igualizando</t>
  </si>
  <si>
    <t>imprimindo</t>
  </si>
  <si>
    <t>valorização-desvalorização</t>
  </si>
  <si>
    <t>cumpre</t>
  </si>
  <si>
    <t>possibilitava</t>
  </si>
  <si>
    <t>subsidiando</t>
  </si>
  <si>
    <t>ossatura</t>
  </si>
  <si>
    <t>parcerias</t>
  </si>
  <si>
    <t>lula-pt</t>
  </si>
  <si>
    <t>predatório</t>
  </si>
  <si>
    <t>fhc-psdb</t>
  </si>
  <si>
    <t>jurídico-parlamentar-midiático</t>
  </si>
  <si>
    <t>compreensíveis</t>
  </si>
  <si>
    <t>vértice</t>
  </si>
  <si>
    <t>licitatórios</t>
  </si>
  <si>
    <t>rainier</t>
  </si>
  <si>
    <t>pan</t>
  </si>
  <si>
    <t>hess</t>
  </si>
  <si>
    <t>receituário</t>
  </si>
  <si>
    <t>estipulava</t>
  </si>
  <si>
    <t>substituí-lo</t>
  </si>
  <si>
    <t>redefinir</t>
  </si>
  <si>
    <t>neodesenvolvimentista</t>
  </si>
  <si>
    <t>petistas</t>
  </si>
  <si>
    <t>paliativas</t>
  </si>
  <si>
    <t>compartilham</t>
  </si>
  <si>
    <t>austeridade</t>
  </si>
  <si>
    <t>sampaio</t>
  </si>
  <si>
    <t>conflitualidade</t>
  </si>
  <si>
    <t>inerente</t>
  </si>
  <si>
    <t>monofônico</t>
  </si>
  <si>
    <t>marginais</t>
  </si>
  <si>
    <t>isabel</t>
  </si>
  <si>
    <t>operacionalidade</t>
  </si>
  <si>
    <t>pertinente</t>
  </si>
  <si>
    <t>figura-se</t>
  </si>
  <si>
    <t>essência</t>
  </si>
  <si>
    <t>materializa-se</t>
  </si>
  <si>
    <t>máscaras</t>
  </si>
  <si>
    <t>configura-se</t>
  </si>
  <si>
    <t>privatista</t>
  </si>
  <si>
    <t>partilha</t>
  </si>
  <si>
    <t>confluiu</t>
  </si>
  <si>
    <t>quimera</t>
  </si>
  <si>
    <t>estruturante</t>
  </si>
  <si>
    <t>irracionalidade</t>
  </si>
  <si>
    <t>traduzida</t>
  </si>
  <si>
    <t>phoenix</t>
  </si>
  <si>
    <t>tarmar</t>
  </si>
  <si>
    <t>aero-rodo-marítimos</t>
  </si>
  <si>
    <t>explorada</t>
  </si>
  <si>
    <t>vizinho</t>
  </si>
  <si>
    <t>seal-t-340</t>
  </si>
  <si>
    <t>seal-t-358</t>
  </si>
  <si>
    <t>bônus</t>
  </si>
  <si>
    <t>midas</t>
  </si>
  <si>
    <t>12ª</t>
  </si>
  <si>
    <t>aliando</t>
  </si>
  <si>
    <t>portex</t>
  </si>
  <si>
    <t>15ª</t>
  </si>
  <si>
    <t>rodadas</t>
  </si>
  <si>
    <t>obterem</t>
  </si>
  <si>
    <t>previdência</t>
  </si>
  <si>
    <t>ibv</t>
  </si>
  <si>
    <t>partex</t>
  </si>
  <si>
    <t>exxonmobil</t>
  </si>
  <si>
    <t>yara</t>
  </si>
  <si>
    <t>2013-2014</t>
  </si>
  <si>
    <t>sindicato</t>
  </si>
  <si>
    <t>unificado</t>
  </si>
  <si>
    <t>duplicando</t>
  </si>
  <si>
    <t>demissão</t>
  </si>
  <si>
    <t>concursados</t>
  </si>
  <si>
    <t>cargill</t>
  </si>
  <si>
    <t>company39</t>
  </si>
  <si>
    <t>mutar-se</t>
  </si>
  <si>
    <t>enrijecimento</t>
  </si>
  <si>
    <t>fordista</t>
  </si>
  <si>
    <t>crise</t>
  </si>
  <si>
    <t>acumulação</t>
  </si>
  <si>
    <t>ressequidas</t>
  </si>
  <si>
    <t>exterran</t>
  </si>
  <si>
    <t>demonstrada</t>
  </si>
  <si>
    <t>inviabilidade</t>
  </si>
  <si>
    <t>transformando-a</t>
  </si>
  <si>
    <t>crítico-dialética</t>
  </si>
  <si>
    <t>aguçar</t>
  </si>
  <si>
    <t>expropriação</t>
  </si>
  <si>
    <t>camponesa</t>
  </si>
  <si>
    <t>legislação</t>
  </si>
  <si>
    <t>sanguinária</t>
  </si>
  <si>
    <t>guiado</t>
  </si>
  <si>
    <t>baseamos</t>
  </si>
  <si>
    <t>diferir</t>
  </si>
  <si>
    <t>humilhação</t>
  </si>
  <si>
    <t>terceirizados</t>
  </si>
  <si>
    <t>efetiva-se</t>
  </si>
  <si>
    <t>custo-transporte</t>
  </si>
  <si>
    <t>compartilhado</t>
  </si>
  <si>
    <t>quarteirização</t>
  </si>
  <si>
    <t>precarizados</t>
  </si>
  <si>
    <t>utilizam-se</t>
  </si>
  <si>
    <t>gratuita</t>
  </si>
  <si>
    <t>harvey</t>
  </si>
  <si>
    <t>contingente</t>
  </si>
  <si>
    <t>numeroso</t>
  </si>
  <si>
    <t>fordismo-taylorismo-toyotismo</t>
  </si>
  <si>
    <t>antunes</t>
  </si>
  <si>
    <t>comprovar</t>
  </si>
  <si>
    <t>insuficiência</t>
  </si>
  <si>
    <t>rentável</t>
  </si>
  <si>
    <t>disse</t>
  </si>
  <si>
    <t>falou</t>
  </si>
  <si>
    <t>pipocar</t>
  </si>
  <si>
    <t>dispensados</t>
  </si>
  <si>
    <t>estatutos</t>
  </si>
  <si>
    <t>extenuantes</t>
  </si>
  <si>
    <t>anseiam</t>
  </si>
  <si>
    <t>vivenciam</t>
  </si>
  <si>
    <t>laudatório</t>
  </si>
  <si>
    <t>hegemônicos</t>
  </si>
  <si>
    <t>absoluto</t>
  </si>
  <si>
    <t>proletariado</t>
  </si>
  <si>
    <t>flutuante</t>
  </si>
  <si>
    <t>etária</t>
  </si>
  <si>
    <t>supera</t>
  </si>
  <si>
    <t>travadas</t>
  </si>
  <si>
    <t>revezando</t>
  </si>
  <si>
    <t>trabalhadores</t>
  </si>
  <si>
    <t>atalaia-tecarmo</t>
  </si>
  <si>
    <t>extensas</t>
  </si>
  <si>
    <t>vendendo</t>
  </si>
  <si>
    <t>dores</t>
  </si>
  <si>
    <t>conflui</t>
  </si>
  <si>
    <t>enxuta</t>
  </si>
  <si>
    <t>dispêndio</t>
  </si>
  <si>
    <t>resulte</t>
  </si>
  <si>
    <t>omito</t>
  </si>
  <si>
    <t>informados</t>
  </si>
  <si>
    <t>caldeireiro</t>
  </si>
  <si>
    <t>destrutiva</t>
  </si>
  <si>
    <t>invisíveis</t>
  </si>
  <si>
    <t>garimpos</t>
  </si>
  <si>
    <t>clandestinos</t>
  </si>
  <si>
    <t>desvelou</t>
  </si>
  <si>
    <t>abstrata-concreta</t>
  </si>
  <si>
    <t>engendrando</t>
  </si>
  <si>
    <t>estruturantes</t>
  </si>
  <si>
    <t>apologética</t>
  </si>
  <si>
    <t>mito</t>
  </si>
  <si>
    <t>parceiras</t>
  </si>
  <si>
    <t>prestadoras</t>
  </si>
  <si>
    <t>colide</t>
  </si>
  <si>
    <t>manchas</t>
  </si>
  <si>
    <t>hubble</t>
  </si>
  <si>
    <t>notou</t>
  </si>
  <si>
    <t>velocidade-distância</t>
  </si>
  <si>
    <t>postulou</t>
  </si>
  <si>
    <t>pensava</t>
  </si>
  <si>
    <t>nucleossíntese</t>
  </si>
  <si>
    <t>primordial</t>
  </si>
  <si>
    <t>descobriu</t>
  </si>
  <si>
    <t>fria_x0019_</t>
  </si>
  <si>
    <t>background</t>
  </si>
  <si>
    <t>explorer</t>
  </si>
  <si>
    <t>supernovas</t>
  </si>
  <si>
    <t>repulsivo</t>
  </si>
  <si>
    <t>lagrange</t>
  </si>
  <si>
    <t>l2</t>
  </si>
  <si>
    <t>ß5øüþd</t>
  </si>
  <si>
    <t>5øcü5økü</t>
  </si>
  <si>
    <t>ß5øküd</t>
  </si>
  <si>
    <t>eletromagnetismo</t>
  </si>
  <si>
    <t>clássico</t>
  </si>
  <si>
    <t>inerciais</t>
  </si>
  <si>
    <t>mésons</t>
  </si>
  <si>
    <t>¼_x0003_</t>
  </si>
  <si>
    <t>energia-momento</t>
  </si>
  <si>
    <t>poeira_x0019_</t>
  </si>
  <si>
    <t>planetários</t>
  </si>
  <si>
    <t>_x0003_</t>
  </si>
  <si>
    <t>contemporâneos</t>
  </si>
  <si>
    <t>comoveis</t>
  </si>
  <si>
    <t>ß5øpü2</t>
  </si>
  <si>
    <t>ß5øpü</t>
  </si>
  <si>
    <t>ß5ø_ü</t>
  </si>
  <si>
    <t>ß5øzü</t>
  </si>
  <si>
    <t>ß5øxü</t>
  </si>
  <si>
    <t>ß5øìþ</t>
  </si>
  <si>
    <t>ü5øaü5ønü5ø</t>
  </si>
  <si>
    <t>5øìþ</t>
  </si>
  <si>
    <t>desaceleração</t>
  </si>
  <si>
    <t>5ø^ü</t>
  </si>
  <si>
    <t>5ø^ü0</t>
  </si>
  <si>
    <t>terá</t>
  </si>
  <si>
    <t>longínquos</t>
  </si>
  <si>
    <t>angular</t>
  </si>
  <si>
    <t>imagine</t>
  </si>
  <si>
    <t>relaxados</t>
  </si>
  <si>
    <t>galácticas</t>
  </si>
  <si>
    <t>5ø7ü</t>
  </si>
  <si>
    <t>ü</t>
  </si>
  <si>
    <t>1012-1015</t>
  </si>
  <si>
    <t>relativísticas</t>
  </si>
  <si>
    <t>5øzü3</t>
  </si>
  <si>
    <t>1014-1015</t>
  </si>
  <si>
    <t>vimos</t>
  </si>
  <si>
    <t>mia</t>
  </si>
  <si>
    <t>distorce</t>
  </si>
  <si>
    <t>rcf</t>
  </si>
  <si>
    <t>defletor</t>
  </si>
  <si>
    <t>lens</t>
  </si>
  <si>
    <t>distorcidas</t>
  </si>
  <si>
    <t>arcos</t>
  </si>
  <si>
    <t>galácticos</t>
  </si>
  <si>
    <t>5øcü*</t>
  </si>
  <si>
    <t>astronômico</t>
  </si>
  <si>
    <t>5øzü5øvü</t>
  </si>
  <si>
    <t>bárions</t>
  </si>
  <si>
    <t>ionizados</t>
  </si>
  <si>
    <t>massivas</t>
  </si>
  <si>
    <t>seguimos</t>
  </si>
  <si>
    <t>ß5øtü5ønü5ø</t>
  </si>
  <si>
    <t>ü5ørü0</t>
  </si>
  <si>
    <t>únicos</t>
  </si>
  <si>
    <t>virial5</t>
  </si>
  <si>
    <t>catálogo</t>
  </si>
  <si>
    <t>hiflugcs</t>
  </si>
  <si>
    <t>ü500</t>
  </si>
  <si>
    <t>5ø_ü500</t>
  </si>
  <si>
    <t>observatórios</t>
  </si>
  <si>
    <t>observável</t>
  </si>
  <si>
    <t>5ølü</t>
  </si>
  <si>
    <t>5ølü5øfü5ømü5ø7ü5ø4ü</t>
  </si>
  <si>
    <t>ü5øtü</t>
  </si>
  <si>
    <t>ü5øaü5ø\ü5øaü</t>
  </si>
  <si>
    <t>escalar</t>
  </si>
  <si>
    <t>auto-similar</t>
  </si>
  <si>
    <t>ü5øgü5ø\ü5øaü</t>
  </si>
  <si>
    <t>cosmológicos</t>
  </si>
  <si>
    <t>5øqü5ø</t>
  </si>
  <si>
    <t>5øpü5ø\ü5ø</t>
  </si>
  <si>
    <t>15ø</t>
  </si>
  <si>
    <t>halos</t>
  </si>
  <si>
    <t>_x0003_cdm</t>
  </si>
  <si>
    <t>üd</t>
  </si>
  <si>
    <t>ü5øzü5øvü5ø</t>
  </si>
  <si>
    <t>cosmológico</t>
  </si>
  <si>
    <t>fotográficas</t>
  </si>
  <si>
    <t>superambicioso</t>
  </si>
  <si>
    <t>j-pas</t>
  </si>
  <si>
    <t>euclid</t>
  </si>
  <si>
    <t>surveys</t>
  </si>
  <si>
    <t>mpc</t>
  </si>
  <si>
    <t>geofísica</t>
  </si>
  <si>
    <t>geologicamente</t>
  </si>
  <si>
    <t>heterogeneidades</t>
  </si>
  <si>
    <t>crane</t>
  </si>
  <si>
    <t>visualização</t>
  </si>
  <si>
    <t>geoespacial</t>
  </si>
  <si>
    <t>confidenciais</t>
  </si>
  <si>
    <t>annot</t>
  </si>
  <si>
    <t>morro</t>
  </si>
  <si>
    <t>siliciclásticas</t>
  </si>
  <si>
    <t>estratigráfica</t>
  </si>
  <si>
    <t>impacta</t>
  </si>
  <si>
    <t>escalas</t>
  </si>
  <si>
    <t>sub-sísmicas</t>
  </si>
  <si>
    <t>rara</t>
  </si>
  <si>
    <t>caraterização</t>
  </si>
  <si>
    <t>margem</t>
  </si>
  <si>
    <t>passiva-ativa</t>
  </si>
  <si>
    <t>ativa-passiva</t>
  </si>
  <si>
    <t>escorregamentos</t>
  </si>
  <si>
    <t>tectônico</t>
  </si>
  <si>
    <t>geológicos</t>
  </si>
  <si>
    <t>idênticos</t>
  </si>
  <si>
    <t>cenozoicos</t>
  </si>
  <si>
    <t>atlas</t>
  </si>
  <si>
    <t>vantagens</t>
  </si>
  <si>
    <t>merwe</t>
  </si>
  <si>
    <t>opinião</t>
  </si>
  <si>
    <t>confidencial</t>
  </si>
  <si>
    <t>contrastante</t>
  </si>
  <si>
    <t>autocensura</t>
  </si>
  <si>
    <t>inserida</t>
  </si>
  <si>
    <t>elaborem</t>
  </si>
  <si>
    <t>analogue</t>
  </si>
  <si>
    <t>reservoir</t>
  </si>
  <si>
    <t>example</t>
  </si>
  <si>
    <t>waterflooding</t>
  </si>
  <si>
    <t>shiranish</t>
  </si>
  <si>
    <t>objective</t>
  </si>
  <si>
    <t>scenario-based</t>
  </si>
  <si>
    <t>eds</t>
  </si>
  <si>
    <t>robinson</t>
  </si>
  <si>
    <t>outcrop</t>
  </si>
  <si>
    <t>zealand</t>
  </si>
  <si>
    <t>analogues</t>
  </si>
  <si>
    <t>arran</t>
  </si>
  <si>
    <t>canyon-channel</t>
  </si>
  <si>
    <t>photogrammetric</t>
  </si>
  <si>
    <t>workflow</t>
  </si>
  <si>
    <t>pab</t>
  </si>
  <si>
    <t>gpr</t>
  </si>
  <si>
    <t>sequences</t>
  </si>
  <si>
    <t>sedimentology</t>
  </si>
  <si>
    <t>dataset</t>
  </si>
  <si>
    <t>sergipe-alagoas</t>
  </si>
  <si>
    <t>geology</t>
  </si>
  <si>
    <t>existing</t>
  </si>
  <si>
    <t>volund</t>
  </si>
  <si>
    <t>surface-based</t>
  </si>
  <si>
    <t>extending</t>
  </si>
  <si>
    <t>object-based</t>
  </si>
  <si>
    <t>spe</t>
  </si>
  <si>
    <t>barriers</t>
  </si>
  <si>
    <t>analog</t>
  </si>
  <si>
    <t>sediments</t>
  </si>
  <si>
    <t>terrestrial</t>
  </si>
  <si>
    <t>scotland</t>
  </si>
  <si>
    <t>histories</t>
  </si>
  <si>
    <t>juxtapositions</t>
  </si>
  <si>
    <t>ross</t>
  </si>
  <si>
    <t>cipr</t>
  </si>
  <si>
    <t>geologist</t>
  </si>
  <si>
    <t>grès</t>
  </si>
  <si>
    <t>thebes</t>
  </si>
  <si>
    <t>america</t>
  </si>
  <si>
    <t>black_x0019_</t>
  </si>
  <si>
    <t>beach</t>
  </si>
  <si>
    <t>11th</t>
  </si>
  <si>
    <t>petrophysical</t>
  </si>
  <si>
    <t>leading</t>
  </si>
  <si>
    <t>sandstones</t>
  </si>
  <si>
    <t>heterogeneities</t>
  </si>
  <si>
    <t>elze</t>
  </si>
  <si>
    <t>ftfigueiredo</t>
  </si>
  <si>
    <t>gmail</t>
  </si>
  <si>
    <t>assist</t>
  </si>
  <si>
    <t>present</t>
  </si>
  <si>
    <t>ray</t>
  </si>
  <si>
    <t>bibliographic</t>
  </si>
  <si>
    <t>interpreted</t>
  </si>
  <si>
    <t>fotogrametria</t>
  </si>
  <si>
    <t>reconstruções</t>
  </si>
  <si>
    <t>paleoclimáticas</t>
  </si>
  <si>
    <t>rifte-drifte</t>
  </si>
  <si>
    <t>aflorante</t>
  </si>
  <si>
    <t>carbonáticas</t>
  </si>
  <si>
    <t>verde-oliva</t>
  </si>
  <si>
    <t>esporádicas</t>
  </si>
  <si>
    <t>amarelados</t>
  </si>
  <si>
    <t>afloram</t>
  </si>
  <si>
    <t>argilitos</t>
  </si>
  <si>
    <t>nítido</t>
  </si>
  <si>
    <t>espessamento</t>
  </si>
  <si>
    <t>intemperizados</t>
  </si>
  <si>
    <t>estratificações</t>
  </si>
  <si>
    <t>cruzadas</t>
  </si>
  <si>
    <t>constituição</t>
  </si>
  <si>
    <t>argilo-siltosa</t>
  </si>
  <si>
    <t>depositos</t>
  </si>
  <si>
    <t>neocretácea</t>
  </si>
  <si>
    <t>aracaju</t>
  </si>
  <si>
    <t>sismograma</t>
  </si>
  <si>
    <t>sintético</t>
  </si>
  <si>
    <t>mergulho</t>
  </si>
  <si>
    <t>suave</t>
  </si>
  <si>
    <t>afloramento</t>
  </si>
  <si>
    <t>m-17</t>
  </si>
  <si>
    <t>cavas</t>
  </si>
  <si>
    <t>pelitos</t>
  </si>
  <si>
    <t>intercalam-se</t>
  </si>
  <si>
    <t>agradacional</t>
  </si>
  <si>
    <t>peletes</t>
  </si>
  <si>
    <t>icnofáceis</t>
  </si>
  <si>
    <t>siltoso</t>
  </si>
  <si>
    <t>empilhamento</t>
  </si>
  <si>
    <t>neocampaniana</t>
  </si>
  <si>
    <t>retrabalhadas</t>
  </si>
  <si>
    <t>reconstrução</t>
  </si>
  <si>
    <t>paleogeográfica</t>
  </si>
  <si>
    <t>paleobatimétricas</t>
  </si>
  <si>
    <t>santoniano</t>
  </si>
  <si>
    <t>retrabalhamento</t>
  </si>
  <si>
    <t>retrabalhados</t>
  </si>
  <si>
    <t>bioestratigráfico</t>
  </si>
  <si>
    <t>palinomorfos</t>
  </si>
  <si>
    <t>afastada</t>
  </si>
  <si>
    <t>sub-angulosos</t>
  </si>
  <si>
    <t>basais</t>
  </si>
  <si>
    <t>parker</t>
  </si>
  <si>
    <t>gay</t>
  </si>
  <si>
    <t>powder</t>
  </si>
  <si>
    <t>permitiriam</t>
  </si>
  <si>
    <t>transgressivos-regressivos</t>
  </si>
  <si>
    <t>interpretação</t>
  </si>
  <si>
    <t>sismica</t>
  </si>
  <si>
    <t>continentes</t>
  </si>
  <si>
    <t>mensuravelmente</t>
  </si>
  <si>
    <t>diluída</t>
  </si>
  <si>
    <t>nichos</t>
  </si>
  <si>
    <t>sergipe-poxim</t>
  </si>
  <si>
    <t>proporciona</t>
  </si>
  <si>
    <t>impressões</t>
  </si>
  <si>
    <t>digitais</t>
  </si>
  <si>
    <t>geoquímicos</t>
  </si>
  <si>
    <t>inalteradas</t>
  </si>
  <si>
    <t>biomonitores</t>
  </si>
  <si>
    <t>moluscos</t>
  </si>
  <si>
    <t>lançamentos</t>
  </si>
  <si>
    <t>antropogênicos</t>
  </si>
  <si>
    <t>ng</t>
  </si>
  <si>
    <t>g_x0012_</t>
  </si>
  <si>
    <t>prince</t>
  </si>
  <si>
    <t>sori</t>
  </si>
  <si>
    <t>semipermanente</t>
  </si>
  <si>
    <t>particulado</t>
  </si>
  <si>
    <t>esterol</t>
  </si>
  <si>
    <t>fecal</t>
  </si>
  <si>
    <t>fraco</t>
  </si>
  <si>
    <t>h2co3</t>
  </si>
  <si>
    <t>bicarbonato</t>
  </si>
  <si>
    <t>carbônico-carbonato</t>
  </si>
  <si>
    <t>l_x0012_</t>
  </si>
  <si>
    <t>gironde</t>
  </si>
  <si>
    <t>vigo</t>
  </si>
  <si>
    <t>coletadas</t>
  </si>
  <si>
    <t>quinzenalmente</t>
  </si>
  <si>
    <t>coletaram-se</t>
  </si>
  <si>
    <t>acumularam</t>
  </si>
  <si>
    <t>kg_x0012_</t>
  </si>
  <si>
    <t>hormonais</t>
  </si>
  <si>
    <t>dia_x0012_</t>
  </si>
  <si>
    <t>praias</t>
  </si>
  <si>
    <t>aracajuanas</t>
  </si>
  <si>
    <t>gonçalo</t>
  </si>
  <si>
    <t>macrodrenagem</t>
  </si>
  <si>
    <t>reteve</t>
  </si>
  <si>
    <t>veen</t>
  </si>
  <si>
    <t>transportadas</t>
  </si>
  <si>
    <t>vortex</t>
  </si>
  <si>
    <t>milli-q</t>
  </si>
  <si>
    <t>refratômetro</t>
  </si>
  <si>
    <t>vidrarias</t>
  </si>
  <si>
    <t>continentais</t>
  </si>
  <si>
    <t>secante</t>
  </si>
  <si>
    <t>estuary</t>
  </si>
  <si>
    <t>appraisal</t>
  </si>
  <si>
    <t>surficial</t>
  </si>
  <si>
    <t>anthropogenic</t>
  </si>
  <si>
    <t>immunotoxicological</t>
  </si>
  <si>
    <t>tide-dominated</t>
  </si>
  <si>
    <t>pearl</t>
  </si>
  <si>
    <t>northeast</t>
  </si>
  <si>
    <t>contamination</t>
  </si>
  <si>
    <t>markers</t>
  </si>
  <si>
    <t>estuarine</t>
  </si>
  <si>
    <t>pristine</t>
  </si>
  <si>
    <t>science</t>
  </si>
  <si>
    <t>biological</t>
  </si>
  <si>
    <t>arcachon</t>
  </si>
  <si>
    <t>aliphatic</t>
  </si>
  <si>
    <t>preliminary</t>
  </si>
  <si>
    <t>oil-derived</t>
  </si>
  <si>
    <t>ecological</t>
  </si>
  <si>
    <t>wouri</t>
  </si>
  <si>
    <t>buranhém</t>
  </si>
  <si>
    <t>bioavailability</t>
  </si>
  <si>
    <t>activities</t>
  </si>
  <si>
    <t>microlayer</t>
  </si>
  <si>
    <t>ne</t>
  </si>
  <si>
    <t>eastern</t>
  </si>
  <si>
    <t>dalian</t>
  </si>
  <si>
    <t>southeast</t>
  </si>
  <si>
    <t>mpf</t>
  </si>
  <si>
    <t>geochemistry</t>
  </si>
  <si>
    <t>overview</t>
  </si>
  <si>
    <t>alkylated</t>
  </si>
  <si>
    <t>coastal</t>
  </si>
  <si>
    <t>oyster</t>
  </si>
  <si>
    <t>aquaculture</t>
  </si>
  <si>
    <t>humen</t>
  </si>
  <si>
    <t>mouth</t>
  </si>
  <si>
    <t>pore</t>
  </si>
  <si>
    <t>yatsushiro</t>
  </si>
  <si>
    <t>dioxin-like</t>
  </si>
  <si>
    <t>cells</t>
  </si>
  <si>
    <t>persistent</t>
  </si>
  <si>
    <t>marennes-oléron</t>
  </si>
  <si>
    <t>tin</t>
  </si>
  <si>
    <t>dublin</t>
  </si>
  <si>
    <t>marseal</t>
  </si>
  <si>
    <t>se/al</t>
  </si>
  <si>
    <t>amarela</t>
  </si>
  <si>
    <t>cicloartenol</t>
  </si>
  <si>
    <t>esteróis</t>
  </si>
  <si>
    <t>c29</t>
  </si>
  <si>
    <t>fitoesteróis</t>
  </si>
  <si>
    <t>c28</t>
  </si>
  <si>
    <t>piraquê-açú-mirim</t>
  </si>
  <si>
    <t>pristino</t>
  </si>
  <si>
    <t>zooplanctônicos</t>
  </si>
  <si>
    <t>radiomarcado</t>
  </si>
  <si>
    <t>estanóis</t>
  </si>
  <si>
    <t>instáveis</t>
  </si>
  <si>
    <t>hp7683</t>
  </si>
  <si>
    <t>coletar</t>
  </si>
  <si>
    <t>diclorometano</t>
  </si>
  <si>
    <t>atribuídas</t>
  </si>
  <si>
    <t>acumulando-se</t>
  </si>
  <si>
    <t>deteriorado</t>
  </si>
  <si>
    <t>associou</t>
  </si>
  <si>
    <t>pc2</t>
  </si>
  <si>
    <t>residências</t>
  </si>
  <si>
    <t>pca</t>
  </si>
  <si>
    <t>distinguiu</t>
  </si>
  <si>
    <t>prediais</t>
  </si>
  <si>
    <t>conectadas</t>
  </si>
  <si>
    <t>plata</t>
  </si>
  <si>
    <t>compositional</t>
  </si>
  <si>
    <t>multivariate</t>
  </si>
  <si>
    <t>plan</t>
  </si>
  <si>
    <t>known</t>
  </si>
  <si>
    <t>discharges</t>
  </si>
  <si>
    <t>moreira</t>
  </si>
  <si>
    <t>biomedical</t>
  </si>
  <si>
    <t>estuarine-lagoon</t>
  </si>
  <si>
    <t>tay</t>
  </si>
  <si>
    <t>characterize</t>
  </si>
  <si>
    <t>serayu</t>
  </si>
  <si>
    <t>jersey</t>
  </si>
  <si>
    <t>multi-residue</t>
  </si>
  <si>
    <t>low-pressure</t>
  </si>
  <si>
    <t>biomarker</t>
  </si>
  <si>
    <t>barigui</t>
  </si>
  <si>
    <t>esgoto</t>
  </si>
  <si>
    <t>carreado</t>
  </si>
  <si>
    <t>sedimentar-se</t>
  </si>
  <si>
    <t>afeitos</t>
  </si>
  <si>
    <t>adversos</t>
  </si>
  <si>
    <t>kow</t>
  </si>
  <si>
    <t>fen</t>
  </si>
  <si>
    <t>induz</t>
  </si>
  <si>
    <t>incêndios</t>
  </si>
  <si>
    <t>florestais</t>
  </si>
  <si>
    <t>petrogênicos</t>
  </si>
  <si>
    <t>rqncs</t>
  </si>
  <si>
    <t>deduzindo</t>
  </si>
  <si>
    <t>ncs</t>
  </si>
  <si>
    <t>ingeridos</t>
  </si>
  <si>
    <t>50-200</t>
  </si>
  <si>
    <t>q3</t>
  </si>
  <si>
    <t>quadrupolo</t>
  </si>
  <si>
    <t>diclorometano/n-hexano</t>
  </si>
  <si>
    <t>espectrométrico</t>
  </si>
  <si>
    <t>isotópico</t>
  </si>
  <si>
    <t>terceiras</t>
  </si>
  <si>
    <t>linearidades</t>
  </si>
  <si>
    <t>geoquímico</t>
  </si>
  <si>
    <t>toleradas</t>
  </si>
  <si>
    <t>autóctone</t>
  </si>
  <si>
    <t>alóctone</t>
  </si>
  <si>
    <t>quick</t>
  </si>
  <si>
    <t>habitats</t>
  </si>
  <si>
    <t>s12d</t>
  </si>
  <si>
    <t>bbf/bkf</t>
  </si>
  <si>
    <t>comp</t>
  </si>
  <si>
    <t>corporais</t>
  </si>
  <si>
    <t>sismofacies</t>
  </si>
  <si>
    <t>siliciclástica</t>
  </si>
  <si>
    <t>carapitanga</t>
  </si>
  <si>
    <t>contrasta</t>
  </si>
  <si>
    <t>cânions</t>
  </si>
  <si>
    <t>transcorrida</t>
  </si>
  <si>
    <t>ne-sw</t>
  </si>
  <si>
    <t>pré-cambriano</t>
  </si>
  <si>
    <t>paleozoicas</t>
  </si>
  <si>
    <t>dobramentos</t>
  </si>
  <si>
    <t>leques</t>
  </si>
  <si>
    <t>4-oligoceno</t>
  </si>
  <si>
    <t>perdurado</t>
  </si>
  <si>
    <t>pulso</t>
  </si>
  <si>
    <t>progradacional</t>
  </si>
  <si>
    <t>clástica-carbonática</t>
  </si>
  <si>
    <t>costeira</t>
  </si>
  <si>
    <t>gradando</t>
  </si>
  <si>
    <t>aporte</t>
  </si>
  <si>
    <t>terrígeno</t>
  </si>
  <si>
    <t>litoestratigráficas</t>
  </si>
  <si>
    <t>pertencentes</t>
  </si>
  <si>
    <t>quartzosos</t>
  </si>
  <si>
    <t>subaquosas</t>
  </si>
  <si>
    <t>plataformais</t>
  </si>
  <si>
    <t>escavado</t>
  </si>
  <si>
    <t>distais</t>
  </si>
  <si>
    <t>costeiro</t>
  </si>
  <si>
    <t>espectometria</t>
  </si>
  <si>
    <t>caótica</t>
  </si>
  <si>
    <t>segmentada</t>
  </si>
  <si>
    <t>refletores</t>
  </si>
  <si>
    <t>segmentados</t>
  </si>
  <si>
    <t>sub-paralela</t>
  </si>
  <si>
    <t>sub-paralelos</t>
  </si>
  <si>
    <t>truncamento</t>
  </si>
  <si>
    <t>erosivo</t>
  </si>
  <si>
    <t>ondulados</t>
  </si>
  <si>
    <t>agradação</t>
  </si>
  <si>
    <t>deposicional</t>
  </si>
  <si>
    <t>oblíqua</t>
  </si>
  <si>
    <t>oblíquas</t>
  </si>
  <si>
    <t>sotoposta</t>
  </si>
  <si>
    <t>subparalelas</t>
  </si>
  <si>
    <t>downlap</t>
  </si>
  <si>
    <t>dique</t>
  </si>
  <si>
    <t>hummocky</t>
  </si>
  <si>
    <t>inclinados</t>
  </si>
  <si>
    <t>caóticas</t>
  </si>
  <si>
    <t>refletor</t>
  </si>
  <si>
    <t>sub-paralelo</t>
  </si>
  <si>
    <t>transgressivo</t>
  </si>
  <si>
    <t>sequências</t>
  </si>
  <si>
    <t>pré-campanianas</t>
  </si>
  <si>
    <t>transgressivas</t>
  </si>
  <si>
    <t>sísmico</t>
  </si>
  <si>
    <t>oblíquos</t>
  </si>
  <si>
    <t>incisão</t>
  </si>
  <si>
    <t>canalizada</t>
  </si>
  <si>
    <t>preenchida</t>
  </si>
  <si>
    <t>acomodação</t>
  </si>
  <si>
    <t>aumentava</t>
  </si>
  <si>
    <t>caóticos</t>
  </si>
  <si>
    <t>transgressiva</t>
  </si>
  <si>
    <t>mapeada</t>
  </si>
  <si>
    <t>transgressões</t>
  </si>
  <si>
    <t>sugerindo</t>
  </si>
  <si>
    <t>desconfinamento</t>
  </si>
  <si>
    <t>gradual</t>
  </si>
  <si>
    <t>sugestivas</t>
  </si>
  <si>
    <t>lamosos</t>
  </si>
  <si>
    <t>preservam-se</t>
  </si>
  <si>
    <t>deslocam</t>
  </si>
  <si>
    <t>lamoso</t>
  </si>
  <si>
    <t>obedece</t>
  </si>
  <si>
    <t>sísmicas</t>
  </si>
  <si>
    <t>serima</t>
  </si>
  <si>
    <t>trenó</t>
  </si>
  <si>
    <t>protetivo</t>
  </si>
  <si>
    <t>propelido</t>
  </si>
  <si>
    <t>desgaste</t>
  </si>
  <si>
    <t>magnetron</t>
  </si>
  <si>
    <t>sputtering</t>
  </si>
  <si>
    <t>classicamente</t>
  </si>
  <si>
    <t>agrupadas</t>
  </si>
  <si>
    <t>tornando-o</t>
  </si>
  <si>
    <t>autossustentável</t>
  </si>
  <si>
    <t>alinham</t>
  </si>
  <si>
    <t>covalentes</t>
  </si>
  <si>
    <t>deslizem</t>
  </si>
  <si>
    <t>mos</t>
  </si>
  <si>
    <t>codepositado</t>
  </si>
  <si>
    <t>codepositados</t>
  </si>
  <si>
    <t>c_x0019_</t>
  </si>
  <si>
    <t>fotoelétrons</t>
  </si>
  <si>
    <t>excitados</t>
  </si>
  <si>
    <t>monoenergéticos</t>
  </si>
  <si>
    <t>ü5øîß</t>
  </si>
  <si>
    <t>ü5øïß</t>
  </si>
  <si>
    <t>incididas</t>
  </si>
  <si>
    <t>espaçamentos</t>
  </si>
  <si>
    <t>entres</t>
  </si>
  <si>
    <t>percorrem</t>
  </si>
  <si>
    <t>percorridas</t>
  </si>
  <si>
    <t>espaçamento</t>
  </si>
  <si>
    <t>5øqü_x000E_</t>
  </si>
  <si>
    <t>interatômico</t>
  </si>
  <si>
    <t>policristalino</t>
  </si>
  <si>
    <t>isotrópico</t>
  </si>
  <si>
    <t>gixrd</t>
  </si>
  <si>
    <t>indicaria</t>
  </si>
  <si>
    <t>nobel</t>
  </si>
  <si>
    <t>deforma-lo</t>
  </si>
  <si>
    <t>plástica</t>
  </si>
  <si>
    <t>deixada</t>
  </si>
  <si>
    <t>microconstituinte</t>
  </si>
  <si>
    <t>meerbeek</t>
  </si>
  <si>
    <t>poucos</t>
  </si>
  <si>
    <t>milinewtons</t>
  </si>
  <si>
    <t>5øü5øü</t>
  </si>
  <si>
    <t>sink-in</t>
  </si>
  <si>
    <t>excessivo</t>
  </si>
  <si>
    <t>g54</t>
  </si>
  <si>
    <t>g40</t>
  </si>
  <si>
    <t>g76</t>
  </si>
  <si>
    <t>penetrado</t>
  </si>
  <si>
    <t>atua</t>
  </si>
  <si>
    <t>desacelerando</t>
  </si>
  <si>
    <t>ü5øü</t>
  </si>
  <si>
    <t>endentações</t>
  </si>
  <si>
    <t>puramente</t>
  </si>
  <si>
    <t>erodido</t>
  </si>
  <si>
    <t>especificada</t>
  </si>
  <si>
    <t>silício</t>
  </si>
  <si>
    <t>tandetron</t>
  </si>
  <si>
    <t>2ô_x0003_</t>
  </si>
  <si>
    <t>phoibos</t>
  </si>
  <si>
    <t>640x480</t>
  </si>
  <si>
    <t>cratera</t>
  </si>
  <si>
    <t>mm²</t>
  </si>
  <si>
    <t>octave</t>
  </si>
  <si>
    <t>háfnio</t>
  </si>
  <si>
    <t>desejados</t>
  </si>
  <si>
    <t>20w</t>
  </si>
  <si>
    <t>gettering</t>
  </si>
  <si>
    <t>gidrx</t>
  </si>
  <si>
    <t>analisa</t>
  </si>
  <si>
    <t>hf</t>
  </si>
  <si>
    <t>4d</t>
  </si>
  <si>
    <t>hfs</t>
  </si>
  <si>
    <t>confirma-se</t>
  </si>
  <si>
    <t>mos-pbo</t>
  </si>
  <si>
    <t>halo</t>
  </si>
  <si>
    <t>utlizado</t>
  </si>
  <si>
    <t>validam</t>
  </si>
  <si>
    <t>mos_hf_12</t>
  </si>
  <si>
    <t>ensaiada</t>
  </si>
  <si>
    <t>5øýþ5ø4ü</t>
  </si>
  <si>
    <t>mos_hf_17</t>
  </si>
  <si>
    <t>valem</t>
  </si>
  <si>
    <t>sublimado</t>
  </si>
  <si>
    <t>bric</t>
  </si>
  <si>
    <t>ferrari</t>
  </si>
  <si>
    <t>pós-crise</t>
  </si>
  <si>
    <t>incentivou</t>
  </si>
  <si>
    <t>liberalização</t>
  </si>
  <si>
    <t>tradicionalmente</t>
  </si>
  <si>
    <t>negligente</t>
  </si>
  <si>
    <t>iie</t>
  </si>
  <si>
    <t>wassily</t>
  </si>
  <si>
    <t>leontief</t>
  </si>
  <si>
    <t>vendem</t>
  </si>
  <si>
    <t>aij</t>
  </si>
  <si>
    <t>insumo-produto</t>
  </si>
  <si>
    <t>pré-multiplicando</t>
  </si>
  <si>
    <t>poderada</t>
  </si>
  <si>
    <t>n2o</t>
  </si>
  <si>
    <t>intermediação</t>
  </si>
  <si>
    <t>exp</t>
  </si>
  <si>
    <t>tido</t>
  </si>
  <si>
    <t>progressos</t>
  </si>
  <si>
    <t>poluidoras</t>
  </si>
  <si>
    <t>empíricas</t>
  </si>
  <si>
    <t>convincentes</t>
  </si>
  <si>
    <t>multiplicadores</t>
  </si>
  <si>
    <t>inter-países</t>
  </si>
  <si>
    <t>intra-país</t>
  </si>
  <si>
    <t>precisaria</t>
  </si>
  <si>
    <t>agropecuárias</t>
  </si>
  <si>
    <t>sustentáveis</t>
  </si>
  <si>
    <t>cultivares</t>
  </si>
  <si>
    <t>melhoradas</t>
  </si>
  <si>
    <t>geneticamente</t>
  </si>
  <si>
    <t>padronizadas</t>
  </si>
  <si>
    <t>pantropical</t>
  </si>
  <si>
    <t>estritamente</t>
  </si>
  <si>
    <t>endêmicas</t>
  </si>
  <si>
    <t>marinheiros</t>
  </si>
  <si>
    <t>acessos</t>
  </si>
  <si>
    <t>marcadores</t>
  </si>
  <si>
    <t>nrdna-its</t>
  </si>
  <si>
    <t>chiapas</t>
  </si>
  <si>
    <t>epíteto</t>
  </si>
  <si>
    <t>linne</t>
  </si>
  <si>
    <t>inflorescências</t>
  </si>
  <si>
    <t>estames</t>
  </si>
  <si>
    <t>pertence</t>
  </si>
  <si>
    <t>polinização</t>
  </si>
  <si>
    <t>roliço</t>
  </si>
  <si>
    <t>cacho</t>
  </si>
  <si>
    <t>envoltório</t>
  </si>
  <si>
    <t>arredondado</t>
  </si>
  <si>
    <t>triangulada</t>
  </si>
  <si>
    <t>fitoquímicas</t>
  </si>
  <si>
    <t>botânicos</t>
  </si>
  <si>
    <t>redutores</t>
  </si>
  <si>
    <t>puros</t>
  </si>
  <si>
    <t>gossypiifolia</t>
  </si>
  <si>
    <t>triagem</t>
  </si>
  <si>
    <t>fitoquímica</t>
  </si>
  <si>
    <t>nutricionais</t>
  </si>
  <si>
    <t>milo</t>
  </si>
  <si>
    <t>_x0001_evi_x0006__x0001_</t>
  </si>
  <si>
    <t>trifeniltetrazólio</t>
  </si>
  <si>
    <t>difusível</t>
  </si>
  <si>
    <t>segregantes</t>
  </si>
  <si>
    <t>perenes</t>
  </si>
  <si>
    <t>clones</t>
  </si>
  <si>
    <t>biotecnológicas</t>
  </si>
  <si>
    <t>progênie</t>
  </si>
  <si>
    <t>agronômico</t>
  </si>
  <si>
    <t>alógamas</t>
  </si>
  <si>
    <t>desconhecida</t>
  </si>
  <si>
    <t>aumentará</t>
  </si>
  <si>
    <t>subsidia</t>
  </si>
  <si>
    <t>recomendações</t>
  </si>
  <si>
    <t>interespecíficos</t>
  </si>
  <si>
    <t>caracteres</t>
  </si>
  <si>
    <t>morfológicos</t>
  </si>
  <si>
    <t>dificultoso</t>
  </si>
  <si>
    <t>paterna</t>
  </si>
  <si>
    <t>biossintéticas</t>
  </si>
  <si>
    <t>genotípicas</t>
  </si>
  <si>
    <t>converte</t>
  </si>
  <si>
    <t>alifática</t>
  </si>
  <si>
    <t>velí</t>
  </si>
  <si>
    <t>_x0001_ek</t>
  </si>
  <si>
    <t>_x0001_lová</t>
  </si>
  <si>
    <t>separá-los</t>
  </si>
  <si>
    <t>gossypifolia</t>
  </si>
  <si>
    <t>characterization</t>
  </si>
  <si>
    <t>profiling</t>
  </si>
  <si>
    <t>glauca</t>
  </si>
  <si>
    <t>perennial</t>
  </si>
  <si>
    <t>antimicrobial</t>
  </si>
  <si>
    <t>genetic</t>
  </si>
  <si>
    <t>sustainability</t>
  </si>
  <si>
    <t>seed</t>
  </si>
  <si>
    <t>extracts</t>
  </si>
  <si>
    <t>diversity</t>
  </si>
  <si>
    <t>mendel</t>
  </si>
  <si>
    <t>issr-based</t>
  </si>
  <si>
    <t>embryos</t>
  </si>
  <si>
    <t>biometry</t>
  </si>
  <si>
    <t>native</t>
  </si>
  <si>
    <t>antifungal</t>
  </si>
  <si>
    <t>character</t>
  </si>
  <si>
    <t>multipurpose</t>
  </si>
  <si>
    <t>resistant</t>
  </si>
  <si>
    <t>peptides</t>
  </si>
  <si>
    <t>pernambucano</t>
  </si>
  <si>
    <t>medicinal</t>
  </si>
  <si>
    <t>ests</t>
  </si>
  <si>
    <t>perspectives</t>
  </si>
  <si>
    <t>bioengineering</t>
  </si>
  <si>
    <t>songklanakarin</t>
  </si>
  <si>
    <t>soybean</t>
  </si>
  <si>
    <t>parental</t>
  </si>
  <si>
    <t>treatments</t>
  </si>
  <si>
    <t>cytoprotective</t>
  </si>
  <si>
    <t>divergence</t>
  </si>
  <si>
    <t>anthracnose</t>
  </si>
  <si>
    <t>biology</t>
  </si>
  <si>
    <t>chromatography-mass</t>
  </si>
  <si>
    <t>monoecious</t>
  </si>
  <si>
    <t>jatropha-related</t>
  </si>
  <si>
    <t>agronômicos</t>
  </si>
  <si>
    <t>anti-inflammatory</t>
  </si>
  <si>
    <t>high-oil-yield</t>
  </si>
  <si>
    <t>castor</t>
  </si>
  <si>
    <t>multi-uses</t>
  </si>
  <si>
    <t>displays</t>
  </si>
  <si>
    <t>revealed</t>
  </si>
  <si>
    <t>investigative</t>
  </si>
  <si>
    <t>exhibits</t>
  </si>
  <si>
    <t>researched</t>
  </si>
  <si>
    <t>evidenced</t>
  </si>
  <si>
    <t>utilities</t>
  </si>
  <si>
    <t>possesses</t>
  </si>
  <si>
    <t>comprovadas</t>
  </si>
  <si>
    <t>jatropha_x0019_</t>
  </si>
  <si>
    <t>pinhão-manso_x0019_</t>
  </si>
  <si>
    <t>extract_x0019_</t>
  </si>
  <si>
    <t>larvicidal_x0019_</t>
  </si>
  <si>
    <t>antifungal_x0019_</t>
  </si>
  <si>
    <t>antimicrobial_x0019_</t>
  </si>
  <si>
    <t>usos</t>
  </si>
  <si>
    <t>fitossanitários</t>
  </si>
  <si>
    <t>identificarem</t>
  </si>
  <si>
    <t>extratos</t>
  </si>
  <si>
    <t>niger</t>
  </si>
  <si>
    <t>tieghem</t>
  </si>
  <si>
    <t>fitopatógenos</t>
  </si>
  <si>
    <t>fúngicos</t>
  </si>
  <si>
    <t>forbol</t>
  </si>
  <si>
    <t>contidos</t>
  </si>
  <si>
    <t>metanólico</t>
  </si>
  <si>
    <t>instar</t>
  </si>
  <si>
    <t>capes</t>
  </si>
  <si>
    <t>rdc</t>
  </si>
  <si>
    <t>inseticide_x0019_</t>
  </si>
  <si>
    <t>biodiesel_x0019_</t>
  </si>
  <si>
    <t>biofuels_x0019_</t>
  </si>
  <si>
    <t>engineering_x0019_</t>
  </si>
  <si>
    <t>anais</t>
  </si>
  <si>
    <t>patentários</t>
  </si>
  <si>
    <t>acaricide</t>
  </si>
  <si>
    <t>methanolic</t>
  </si>
  <si>
    <t>conformational</t>
  </si>
  <si>
    <t>ethanolic</t>
  </si>
  <si>
    <t>larvicide</t>
  </si>
  <si>
    <t>biotechnological</t>
  </si>
  <si>
    <t>ribifolia</t>
  </si>
  <si>
    <t>preliminar</t>
  </si>
  <si>
    <t>housefly</t>
  </si>
  <si>
    <t>anti-viral</t>
  </si>
  <si>
    <t>postharvest</t>
  </si>
  <si>
    <t>larvicides</t>
  </si>
  <si>
    <t>bio</t>
  </si>
  <si>
    <t>indigenous-plant</t>
  </si>
  <si>
    <t>molluscicidal</t>
  </si>
  <si>
    <t>stem</t>
  </si>
  <si>
    <t>técnico-científicos</t>
  </si>
  <si>
    <t>ustilizados</t>
  </si>
  <si>
    <t>nove</t>
  </si>
  <si>
    <t>variabilities</t>
  </si>
  <si>
    <t>six</t>
  </si>
  <si>
    <t>similarities</t>
  </si>
  <si>
    <t>ntsyspc</t>
  </si>
  <si>
    <t>upgma</t>
  </si>
  <si>
    <t>provided</t>
  </si>
  <si>
    <t>informative</t>
  </si>
  <si>
    <t>validado</t>
  </si>
  <si>
    <t>genômica</t>
  </si>
  <si>
    <t>prévia</t>
  </si>
  <si>
    <t>melhorameto</t>
  </si>
  <si>
    <t>híbridos</t>
  </si>
  <si>
    <t>issr</t>
  </si>
  <si>
    <t>informativos</t>
  </si>
  <si>
    <t>anelamento</t>
  </si>
  <si>
    <t>indicada</t>
  </si>
  <si>
    <t>amplificados</t>
  </si>
  <si>
    <t>examinado</t>
  </si>
  <si>
    <t>alelos</t>
  </si>
  <si>
    <t>dendrograma</t>
  </si>
  <si>
    <t>h3</t>
  </si>
  <si>
    <t>h7</t>
  </si>
  <si>
    <t>variabilide</t>
  </si>
  <si>
    <t>genética</t>
  </si>
  <si>
    <t>polimorfismo</t>
  </si>
  <si>
    <t>intrapopulacional</t>
  </si>
  <si>
    <t>bandas</t>
  </si>
  <si>
    <t>polimórficas</t>
  </si>
  <si>
    <t>testaram</t>
  </si>
  <si>
    <t>informativas</t>
  </si>
  <si>
    <t>genitores</t>
  </si>
  <si>
    <t>jcufs-04</t>
  </si>
  <si>
    <t>h8</t>
  </si>
  <si>
    <t>jcufs-13</t>
  </si>
  <si>
    <t>pai</t>
  </si>
  <si>
    <t>estádio</t>
  </si>
  <si>
    <t>vegetativo</t>
  </si>
  <si>
    <t>pertencer</t>
  </si>
  <si>
    <t>epigenética</t>
  </si>
  <si>
    <t>fenotípicos</t>
  </si>
  <si>
    <t>basha</t>
  </si>
  <si>
    <t>sd</t>
  </si>
  <si>
    <t>dominant</t>
  </si>
  <si>
    <t>est-ssr</t>
  </si>
  <si>
    <t>kenya</t>
  </si>
  <si>
    <t>cultivars</t>
  </si>
  <si>
    <t>horticultural</t>
  </si>
  <si>
    <t>phylogenic</t>
  </si>
  <si>
    <t>aflp</t>
  </si>
  <si>
    <t>population-specific</t>
  </si>
  <si>
    <t>similarity</t>
  </si>
  <si>
    <t>methods</t>
  </si>
  <si>
    <t>genetics</t>
  </si>
  <si>
    <t>fidelity</t>
  </si>
  <si>
    <t>2x10</t>
  </si>
  <si>
    <t>morfométricos</t>
  </si>
  <si>
    <t>non-established</t>
  </si>
  <si>
    <t>appears</t>
  </si>
  <si>
    <t>tolerances</t>
  </si>
  <si>
    <t>lengths</t>
  </si>
  <si>
    <t>perene</t>
  </si>
  <si>
    <t>harmonizadas</t>
  </si>
  <si>
    <t>2x2</t>
  </si>
  <si>
    <t>intrermediária</t>
  </si>
  <si>
    <t>canônicas</t>
  </si>
  <si>
    <t>ovalado</t>
  </si>
  <si>
    <t>nervação</t>
  </si>
  <si>
    <t>4x13</t>
  </si>
  <si>
    <t>observaram-se</t>
  </si>
  <si>
    <t>ha-1</t>
  </si>
  <si>
    <t>reportados</t>
  </si>
  <si>
    <t>ngugi</t>
  </si>
  <si>
    <t>morfométrico</t>
  </si>
  <si>
    <t>gasosa/espectrometria</t>
  </si>
  <si>
    <t>sara</t>
  </si>
  <si>
    <t>falhas</t>
  </si>
  <si>
    <t>distensionais</t>
  </si>
  <si>
    <t>gc·</t>
  </si>
  <si>
    <t>quantificar</t>
  </si>
  <si>
    <t>gc-fid</t>
  </si>
  <si>
    <t>porcentuais</t>
  </si>
  <si>
    <t>isoprenoides</t>
  </si>
  <si>
    <t>serie</t>
  </si>
  <si>
    <t>homóloga</t>
  </si>
  <si>
    <t>sulfurados</t>
  </si>
  <si>
    <t>ou/e</t>
  </si>
  <si>
    <t>explorável</t>
  </si>
  <si>
    <t>renováveis</t>
  </si>
  <si>
    <t>cumpram</t>
  </si>
  <si>
    <t>fraturamento</t>
  </si>
  <si>
    <t>bibliográfica-fraturamento</t>
  </si>
  <si>
    <t>alojadas</t>
  </si>
  <si>
    <t>ganhou</t>
  </si>
  <si>
    <t>criam-se</t>
  </si>
  <si>
    <t>sustentação</t>
  </si>
  <si>
    <t>decante</t>
  </si>
  <si>
    <t>kern</t>
  </si>
  <si>
    <t>fracking</t>
  </si>
  <si>
    <t>propante</t>
  </si>
  <si>
    <t>voltam</t>
  </si>
  <si>
    <t>duke</t>
  </si>
  <si>
    <t>orifício</t>
  </si>
  <si>
    <t>elíptico</t>
  </si>
  <si>
    <t>westergaard</t>
  </si>
  <si>
    <t>fraturada</t>
  </si>
  <si>
    <t>fissurado</t>
  </si>
  <si>
    <t>5ønü</t>
  </si>
  <si>
    <t>crítico</t>
  </si>
  <si>
    <t>5ønü5øpü</t>
  </si>
  <si>
    <t>1+5øcü</t>
  </si>
  <si>
    <t>avaliado</t>
  </si>
  <si>
    <t>5øvü</t>
  </si>
  <si>
    <t>enriquecimento</t>
  </si>
  <si>
    <t>5ø_x0013_ß5øvü</t>
  </si>
  <si>
    <t>descontinuidades</t>
  </si>
  <si>
    <t>5øäþ5øqü</t>
  </si>
  <si>
    <t>interfaces/descontinuidades</t>
  </si>
  <si>
    <t>lsm</t>
  </si>
  <si>
    <t>aplica</t>
  </si>
  <si>
    <t>x-fem</t>
  </si>
  <si>
    <t>liberdades</t>
  </si>
  <si>
    <t>acrescidos</t>
  </si>
  <si>
    <t>carregamento</t>
  </si>
  <si>
    <t>modo-misto</t>
  </si>
  <si>
    <t>hidraulicamente</t>
  </si>
  <si>
    <t>induzida</t>
  </si>
  <si>
    <t>hidro-mecânica</t>
  </si>
  <si>
    <t>hidroporoelástico</t>
  </si>
  <si>
    <t>hidromecânicos</t>
  </si>
  <si>
    <t>5øß5øgü</t>
  </si>
  <si>
    <t>ß5ødü</t>
  </si>
  <si>
    <t>_x0003_1</t>
  </si>
  <si>
    <t>5øÿþ5øbü_x0017_</t>
  </si>
  <si>
    <t>5øÿþ5øß_x0017_</t>
  </si>
  <si>
    <t>5øoü</t>
  </si>
  <si>
    <t>5øeü_x0007__x0003_</t>
  </si>
  <si>
    <t>5øbü_x0007__x0003_</t>
  </si>
  <si>
    <t>ü_x0007__x0003_</t>
  </si>
  <si>
    <t>2n</t>
  </si>
  <si>
    <t>xm</t>
  </si>
  <si>
    <t>5ø9ü</t>
  </si>
  <si>
    <t>poropressões</t>
  </si>
  <si>
    <t>nodais</t>
  </si>
  <si>
    <t>5øaü+_x0006_</t>
  </si>
  <si>
    <t>5ø9ü5øbü</t>
  </si>
  <si>
    <t>5ø9ü5ønü</t>
  </si>
  <si>
    <t>ü5øvü</t>
  </si>
  <si>
    <t>5øcü5øvü</t>
  </si>
  <si>
    <t>elípticas</t>
  </si>
  <si>
    <t>subdomínio</t>
  </si>
  <si>
    <t>5øgü</t>
  </si>
  <si>
    <t>ü3</t>
  </si>
  <si>
    <t>abscissas</t>
  </si>
  <si>
    <t>incógnitas</t>
  </si>
  <si>
    <t>5øxü1</t>
  </si>
  <si>
    <t>|0</t>
  </si>
  <si>
    <t>5øeü2</t>
  </si>
  <si>
    <t>integral-j</t>
  </si>
  <si>
    <t>independe</t>
  </si>
  <si>
    <t>ü5ønü5øbü5ø</t>
  </si>
  <si>
    <t>hidromecânico</t>
  </si>
  <si>
    <t>problemade</t>
  </si>
  <si>
    <t>deformação</t>
  </si>
  <si>
    <t>t=0</t>
  </si>
  <si>
    <t>viga</t>
  </si>
  <si>
    <t>bi-apoiada</t>
  </si>
  <si>
    <t>plana</t>
  </si>
  <si>
    <t>geotécnica</t>
  </si>
  <si>
    <t>5øaü/5øpü5øzü3/2</t>
  </si>
  <si>
    <t>55øzü3/5ø</t>
  </si>
  <si>
    <t>ü5øcü5ønü</t>
  </si>
  <si>
    <t>65ø</t>
  </si>
  <si>
    <t>55ø</t>
  </si>
  <si>
    <t>65øzü/5ø</t>
  </si>
  <si>
    <t>75øzü/5ø</t>
  </si>
  <si>
    <t>85øzü/5ø</t>
  </si>
  <si>
    <t>elíptica-figura</t>
  </si>
  <si>
    <t>elíptica-</t>
  </si>
  <si>
    <t>elíptica-kw</t>
  </si>
  <si>
    <t>75ø</t>
  </si>
  <si>
    <t>negativas</t>
  </si>
  <si>
    <t>induzidas</t>
  </si>
  <si>
    <t>hidromecânica</t>
  </si>
  <si>
    <t>equilibrio</t>
  </si>
  <si>
    <t>veri_x0001_ûcada</t>
  </si>
  <si>
    <t>cuellar</t>
  </si>
  <si>
    <t>hurwitz</t>
  </si>
  <si>
    <t>polinômio</t>
  </si>
  <si>
    <t>cü_x0002_x</t>
  </si>
  <si>
    <t>corrige</t>
  </si>
  <si>
    <t>observador</t>
  </si>
  <si>
    <t>ke</t>
  </si>
  <si>
    <t>estimador</t>
  </si>
  <si>
    <t>ótimo</t>
  </si>
  <si>
    <t>aguirre</t>
  </si>
  <si>
    <t>æ_x0002_xk</t>
  </si>
  <si>
    <t>æ_x0002_x0</t>
  </si>
  <si>
    <t>k+1</t>
  </si>
  <si>
    <t>integradores</t>
  </si>
  <si>
    <t>planicidade</t>
  </si>
  <si>
    <t>diferencial</t>
  </si>
  <si>
    <t>robóticas</t>
  </si>
  <si>
    <t>planididade</t>
  </si>
  <si>
    <t>trajetória</t>
  </si>
  <si>
    <t>sira-ramírez</t>
  </si>
  <si>
    <t>z_x0017_</t>
  </si>
  <si>
    <t>kalman</t>
  </si>
  <si>
    <t>rigatos</t>
  </si>
  <si>
    <t>diferencialmente</t>
  </si>
  <si>
    <t>simpli_x0001_ûcada</t>
  </si>
  <si>
    <t>de_x0001_ûnida</t>
  </si>
  <si>
    <t>simpli_x0001_ûcado</t>
  </si>
  <si>
    <t>deseja-se</t>
  </si>
  <si>
    <t>takagi</t>
  </si>
  <si>
    <t>enfrentam</t>
  </si>
  <si>
    <t>graves</t>
  </si>
  <si>
    <t>misturado</t>
  </si>
  <si>
    <t>autorizou</t>
  </si>
  <si>
    <t>autorizativo</t>
  </si>
  <si>
    <t>frotas</t>
  </si>
  <si>
    <t>cativas</t>
  </si>
  <si>
    <t>álcool/ácido</t>
  </si>
  <si>
    <t>transesterificação/esterificação</t>
  </si>
  <si>
    <t>reutilizável</t>
  </si>
  <si>
    <t>arroz</t>
  </si>
  <si>
    <t>reticulares</t>
  </si>
  <si>
    <t>pka</t>
  </si>
  <si>
    <t>rti</t>
  </si>
  <si>
    <t>quaternários</t>
  </si>
  <si>
    <t>c-n</t>
  </si>
  <si>
    <t>originada</t>
  </si>
  <si>
    <t>prótons</t>
  </si>
  <si>
    <t>permuta</t>
  </si>
  <si>
    <t>similarmente</t>
  </si>
  <si>
    <t>dissociados</t>
  </si>
  <si>
    <t>terciárias</t>
  </si>
  <si>
    <t>metílico/etílico</t>
  </si>
  <si>
    <t>zircônio</t>
  </si>
  <si>
    <t>octahidratado</t>
  </si>
  <si>
    <t>pequi</t>
  </si>
  <si>
    <t>triturado</t>
  </si>
  <si>
    <t>bertel</t>
  </si>
  <si>
    <t>60-100</t>
  </si>
  <si>
    <t>gc-17ª</t>
  </si>
  <si>
    <t>dlatgs</t>
  </si>
  <si>
    <t>utilizando-se</t>
  </si>
  <si>
    <t>acetanilida</t>
  </si>
  <si>
    <t>avance</t>
  </si>
  <si>
    <t>etanol/</t>
  </si>
  <si>
    <t>hexano</t>
  </si>
  <si>
    <t>impróprio</t>
  </si>
  <si>
    <t>sulfonada</t>
  </si>
  <si>
    <t>mmol</t>
  </si>
  <si>
    <t>dobramento</t>
  </si>
  <si>
    <t>ch</t>
  </si>
  <si>
    <t>monosubstituído</t>
  </si>
  <si>
    <t>glicerina-ácido</t>
  </si>
  <si>
    <t>transesterificação/</t>
  </si>
  <si>
    <t>esterificação</t>
  </si>
  <si>
    <t>agl_x0019_</t>
  </si>
  <si>
    <t>catálise</t>
  </si>
  <si>
    <t>heterogénea</t>
  </si>
  <si>
    <t>rpzr</t>
  </si>
  <si>
    <t>3°ciclo</t>
  </si>
  <si>
    <t>colapso</t>
  </si>
  <si>
    <t>esterificação/transesterificação</t>
  </si>
  <si>
    <t>siderúrgicos</t>
  </si>
  <si>
    <t>termelétricas</t>
  </si>
  <si>
    <t>capturam</t>
  </si>
  <si>
    <t>000mw</t>
  </si>
  <si>
    <t>adquirido</t>
  </si>
  <si>
    <t>paraguaio</t>
  </si>
  <si>
    <t>decenais</t>
  </si>
  <si>
    <t>hidrelétrica</t>
  </si>
  <si>
    <t>regulamentadas</t>
  </si>
  <si>
    <t>leilões</t>
  </si>
  <si>
    <t>redações</t>
  </si>
  <si>
    <t>5º</t>
  </si>
  <si>
    <t>a-3</t>
  </si>
  <si>
    <t>337/2008</t>
  </si>
  <si>
    <t>compradores</t>
  </si>
  <si>
    <t>madeiras</t>
  </si>
  <si>
    <t>ibá</t>
  </si>
  <si>
    <t>estimou</t>
  </si>
  <si>
    <t>plantios</t>
  </si>
  <si>
    <t>plantadas</t>
  </si>
  <si>
    <t>bárbara</t>
  </si>
  <si>
    <t>siderúrgicas</t>
  </si>
  <si>
    <t>plantio</t>
  </si>
  <si>
    <t>clonal</t>
  </si>
  <si>
    <t>terezinha</t>
  </si>
  <si>
    <t>tratamentos</t>
  </si>
  <si>
    <t>silviculturais</t>
  </si>
  <si>
    <t>analisando</t>
  </si>
  <si>
    <t>vencimento</t>
  </si>
  <si>
    <t>estipulada</t>
  </si>
  <si>
    <t>árvore</t>
  </si>
  <si>
    <t>binomial</t>
  </si>
  <si>
    <t>scholes</t>
  </si>
  <si>
    <t>flexibilizações</t>
  </si>
  <si>
    <t>gerenciais</t>
  </si>
  <si>
    <t>flexibilidades</t>
  </si>
  <si>
    <t>descontado</t>
  </si>
  <si>
    <t>publicado</t>
  </si>
  <si>
    <t>em1994</t>
  </si>
  <si>
    <t>em1996</t>
  </si>
  <si>
    <t>uncertain</t>
  </si>
  <si>
    <t>trôpegos</t>
  </si>
  <si>
    <t>variam</t>
  </si>
  <si>
    <t>aritmético</t>
  </si>
  <si>
    <t>browniano</t>
  </si>
  <si>
    <t>mab</t>
  </si>
  <si>
    <t>combina</t>
  </si>
  <si>
    <t>microeconômicas</t>
  </si>
  <si>
    <t>processadoras</t>
  </si>
  <si>
    <t>assaf</t>
  </si>
  <si>
    <t>exprime</t>
  </si>
  <si>
    <t>nepomuceno</t>
  </si>
  <si>
    <t>arrependimentos</t>
  </si>
  <si>
    <t>probabilidades</t>
  </si>
  <si>
    <t>condicionais</t>
  </si>
  <si>
    <t>de2004</t>
  </si>
  <si>
    <t>efetuaram</t>
  </si>
  <si>
    <t>rondônia</t>
  </si>
  <si>
    <t>machadinho</t>
  </si>
  <si>
    <t>realavancado</t>
  </si>
  <si>
    <t>jargão</t>
  </si>
  <si>
    <t>desajustes</t>
  </si>
  <si>
    <t>fiscais</t>
  </si>
  <si>
    <t>especulativos</t>
  </si>
  <si>
    <t>juros</t>
  </si>
  <si>
    <t>aneel</t>
  </si>
  <si>
    <t>reitera</t>
  </si>
  <si>
    <t>consideramos</t>
  </si>
  <si>
    <t>imprudente</t>
  </si>
  <si>
    <t>rotações</t>
  </si>
  <si>
    <t>florestas</t>
  </si>
  <si>
    <t>boreais</t>
  </si>
  <si>
    <t>pós-1989</t>
  </si>
  <si>
    <t>lev</t>
  </si>
  <si>
    <t>conseguentes</t>
  </si>
  <si>
    <t>julgamento</t>
  </si>
  <si>
    <t>errôneo</t>
  </si>
  <si>
    <t>inflexíveis</t>
  </si>
  <si>
    <t>bivariável</t>
  </si>
  <si>
    <t>relaxation</t>
  </si>
  <si>
    <t>100mwh</t>
  </si>
  <si>
    <t>igp-m</t>
  </si>
  <si>
    <t>cobrir</t>
  </si>
  <si>
    <t>folgas</t>
  </si>
  <si>
    <t>5t/</t>
  </si>
  <si>
    <t>acompanhando</t>
  </si>
  <si>
    <t>bastian-pinto</t>
  </si>
  <si>
    <t>fcd</t>
  </si>
  <si>
    <t>expandido</t>
  </si>
  <si>
    <t>caixas</t>
  </si>
  <si>
    <t>descontados</t>
  </si>
  <si>
    <t>viabilidades</t>
  </si>
  <si>
    <t>termelétrica</t>
  </si>
  <si>
    <t>100mw</t>
  </si>
  <si>
    <t>15mw</t>
  </si>
  <si>
    <t>expandidos</t>
  </si>
  <si>
    <t>marginalizadas</t>
  </si>
  <si>
    <t>queimar</t>
  </si>
  <si>
    <t>cavacos</t>
  </si>
  <si>
    <t>ocupados</t>
  </si>
  <si>
    <t>armazenando</t>
  </si>
  <si>
    <t>digestores</t>
  </si>
  <si>
    <t>lodos</t>
  </si>
  <si>
    <t>metanogênicos</t>
  </si>
  <si>
    <t>inibitório/tóxico</t>
  </si>
  <si>
    <t>patogênicos</t>
  </si>
  <si>
    <t>gradeamento</t>
  </si>
  <si>
    <t>automatizado</t>
  </si>
  <si>
    <t>acidogênicos</t>
  </si>
  <si>
    <t>hidrolisável</t>
  </si>
  <si>
    <t>estritos</t>
  </si>
  <si>
    <t>fisiologia</t>
  </si>
  <si>
    <t>acetoclásticas</t>
  </si>
  <si>
    <t>consumidoras</t>
  </si>
  <si>
    <t>desencadeados</t>
  </si>
  <si>
    <t>m3/kg</t>
  </si>
  <si>
    <t>composião</t>
  </si>
  <si>
    <t>siloxanos</t>
  </si>
  <si>
    <t>chama</t>
  </si>
  <si>
    <t>acesa</t>
  </si>
  <si>
    <t>biodigestores</t>
  </si>
  <si>
    <t>c/n</t>
  </si>
  <si>
    <t>ótima</t>
  </si>
  <si>
    <t>mlch4/gsv</t>
  </si>
  <si>
    <t>lodo</t>
  </si>
  <si>
    <t>provindos</t>
  </si>
  <si>
    <t>sintróficos</t>
  </si>
  <si>
    <t>fase-lag</t>
  </si>
  <si>
    <t>aneróbios</t>
  </si>
  <si>
    <t>dificultosa</t>
  </si>
  <si>
    <t>analisarem</t>
  </si>
  <si>
    <t>rotineiramente</t>
  </si>
  <si>
    <t>biodigestor</t>
  </si>
  <si>
    <t>detalhados</t>
  </si>
  <si>
    <t>discutuem</t>
  </si>
  <si>
    <t>mg/gst</t>
  </si>
  <si>
    <t>substâcias</t>
  </si>
  <si>
    <t>tóxicas</t>
  </si>
  <si>
    <t>assistidas</t>
  </si>
  <si>
    <t>coagulantes</t>
  </si>
  <si>
    <t>melhorem</t>
  </si>
  <si>
    <t>excedeu</t>
  </si>
  <si>
    <t>ch4/kg</t>
  </si>
  <si>
    <t>semi-contínuos</t>
  </si>
  <si>
    <t>tampa</t>
  </si>
  <si>
    <t>rosqueável</t>
  </si>
  <si>
    <t>replacement</t>
  </si>
  <si>
    <t>submergidas</t>
  </si>
  <si>
    <t>naoh</t>
  </si>
  <si>
    <t>absorva</t>
  </si>
  <si>
    <t>aferido</t>
  </si>
  <si>
    <t>literaturas</t>
  </si>
  <si>
    <t>optcal</t>
  </si>
  <si>
    <t>dapi</t>
  </si>
  <si>
    <t>r6</t>
  </si>
  <si>
    <t>decaísse</t>
  </si>
  <si>
    <t>causada</t>
  </si>
  <si>
    <t>digestão</t>
  </si>
  <si>
    <t>aneróbia</t>
  </si>
  <si>
    <t>so43-foi</t>
  </si>
  <si>
    <t>destoar</t>
  </si>
  <si>
    <t>digesão</t>
  </si>
  <si>
    <t>anaeróbia</t>
  </si>
  <si>
    <t>microbiológia</t>
  </si>
  <si>
    <t>caracterizar</t>
  </si>
  <si>
    <t>qualitativamentre</t>
  </si>
  <si>
    <t>gerador</t>
  </si>
  <si>
    <t>batelada</t>
  </si>
  <si>
    <t>semi-contínuo</t>
  </si>
  <si>
    <t>observaram</t>
  </si>
  <si>
    <t>inibitório</t>
  </si>
  <si>
    <t>decresceu</t>
  </si>
  <si>
    <t>mostaram-se</t>
  </si>
  <si>
    <t>painéis</t>
  </si>
  <si>
    <t>sanduíche</t>
  </si>
  <si>
    <t>petyt</t>
  </si>
  <si>
    <t>sanduiche</t>
  </si>
  <si>
    <t>dissertação</t>
  </si>
  <si>
    <t>lidará</t>
  </si>
  <si>
    <t>imaginários</t>
  </si>
  <si>
    <t>µ_x0003_xx</t>
  </si>
  <si>
    <t>helmoltz</t>
  </si>
  <si>
    <t>bidimensional</t>
  </si>
  <si>
    <t>transmissibilidade</t>
  </si>
  <si>
    <t>ié_x0003_5ø_x0002_ü</t>
  </si>
  <si>
    <t>largura</t>
  </si>
  <si>
    <t>5øyü5øeü</t>
  </si>
  <si>
    <t>_x0003_x</t>
  </si>
  <si>
    <t>_x0003_y</t>
  </si>
  <si>
    <t>irrelevante</t>
  </si>
  <si>
    <t>5ø_x0014_ß5øzüá5øeü</t>
  </si>
  <si>
    <t>aproxima-se</t>
  </si>
  <si>
    <t>ressonâncias</t>
  </si>
  <si>
    <t>dependerão</t>
  </si>
  <si>
    <t>fechamentos</t>
  </si>
  <si>
    <t>assintótica</t>
  </si>
  <si>
    <t>direcionalidade</t>
  </si>
  <si>
    <t>wac</t>
  </si>
  <si>
    <t>alumino</t>
  </si>
  <si>
    <t>requereu</t>
  </si>
  <si>
    <t>5ø_x0008_ß5øeü5øfü</t>
  </si>
  <si>
    <t>alfabeto</t>
  </si>
  <si>
    <t>h1</t>
  </si>
  <si>
    <t>confiabilidade</t>
  </si>
  <si>
    <t>preferíveis</t>
  </si>
  <si>
    <t>aeroespaciais</t>
  </si>
  <si>
    <t>ortotrópica</t>
  </si>
  <si>
    <t>cisalhante</t>
  </si>
  <si>
    <t>forçamentos</t>
  </si>
  <si>
    <t>não-propagante</t>
  </si>
  <si>
    <t>cut</t>
  </si>
  <si>
    <t>evanescente</t>
  </si>
  <si>
    <t>dispersivo</t>
  </si>
  <si>
    <t>faces</t>
  </si>
  <si>
    <t>isotrópicas</t>
  </si>
  <si>
    <t>gaps</t>
  </si>
  <si>
    <t>frf_x0019_</t>
  </si>
  <si>
    <t>ods_x0019_</t>
  </si>
  <si>
    <t>unificador</t>
  </si>
  <si>
    <t>acreditados</t>
  </si>
  <si>
    <t>nomeiam</t>
  </si>
  <si>
    <t>preestabelecidos</t>
  </si>
  <si>
    <t>subconjunto</t>
  </si>
  <si>
    <t>terminológico</t>
  </si>
  <si>
    <t>cuidado</t>
  </si>
  <si>
    <t>empático</t>
  </si>
  <si>
    <t>centrado</t>
  </si>
  <si>
    <t>instintivamente</t>
  </si>
  <si>
    <t>educando-se</t>
  </si>
  <si>
    <t>ação-reflexão-ação</t>
  </si>
  <si>
    <t>chagas</t>
  </si>
  <si>
    <t>queremos</t>
  </si>
  <si>
    <t>enfatizar</t>
  </si>
  <si>
    <t>discrimina</t>
  </si>
  <si>
    <t>acometeram</t>
  </si>
  <si>
    <t>peçonhentos</t>
  </si>
  <si>
    <t>ambiente</t>
  </si>
  <si>
    <t>físico</t>
  </si>
  <si>
    <t>emerge</t>
  </si>
  <si>
    <t>multiprofissionais</t>
  </si>
  <si>
    <t>clássica</t>
  </si>
  <si>
    <t>percebem-se</t>
  </si>
  <si>
    <t>trabalhador/saúde</t>
  </si>
  <si>
    <t>reconhecer/não</t>
  </si>
  <si>
    <t>higiene</t>
  </si>
  <si>
    <t>observância</t>
  </si>
  <si>
    <t>instituíram</t>
  </si>
  <si>
    <t>mundiais</t>
  </si>
  <si>
    <t>escopo</t>
  </si>
  <si>
    <t>temático</t>
  </si>
  <si>
    <t>schilling</t>
  </si>
  <si>
    <t>gm</t>
  </si>
  <si>
    <t>estilos</t>
  </si>
  <si>
    <t>pnps</t>
  </si>
  <si>
    <t>sanitarista</t>
  </si>
  <si>
    <t>sigerist</t>
  </si>
  <si>
    <t>primitivos</t>
  </si>
  <si>
    <t>disciplina</t>
  </si>
  <si>
    <t>humanitária</t>
  </si>
  <si>
    <t>consequentes</t>
  </si>
  <si>
    <t>antecedentes</t>
  </si>
  <si>
    <t>catálogos</t>
  </si>
  <si>
    <t>cipe®</t>
  </si>
  <si>
    <t>subconjuntos</t>
  </si>
  <si>
    <t>terminológicos</t>
  </si>
  <si>
    <t>congresso</t>
  </si>
  <si>
    <t>quadrienal</t>
  </si>
  <si>
    <t>combinatória</t>
  </si>
  <si>
    <t>adicionais</t>
  </si>
  <si>
    <t>optativas</t>
  </si>
  <si>
    <t>adequado</t>
  </si>
  <si>
    <t>propiciará</t>
  </si>
  <si>
    <t>acurados</t>
  </si>
  <si>
    <t>enfermeiros</t>
  </si>
  <si>
    <t>experts</t>
  </si>
  <si>
    <t>cegamento</t>
  </si>
  <si>
    <t>possibilitou</t>
  </si>
  <si>
    <t>resolutivos</t>
  </si>
  <si>
    <t>enfermeiro</t>
  </si>
  <si>
    <t>avaliador</t>
  </si>
  <si>
    <t>elencaremos</t>
  </si>
  <si>
    <t>raciocínio</t>
  </si>
  <si>
    <t>reflexivo</t>
  </si>
  <si>
    <t>releitura</t>
  </si>
  <si>
    <t>culminou</t>
  </si>
  <si>
    <t>prontuário</t>
  </si>
  <si>
    <t>consultas</t>
  </si>
  <si>
    <t>bianual</t>
  </si>
  <si>
    <t>adquiridas</t>
  </si>
  <si>
    <t>moll</t>
  </si>
  <si>
    <t>charante</t>
  </si>
  <si>
    <t>biopsicobiológica</t>
  </si>
  <si>
    <t>caracterizada</t>
  </si>
  <si>
    <t>congruentes</t>
  </si>
  <si>
    <t>antropométrica</t>
  </si>
  <si>
    <t>poli-insaturada</t>
  </si>
  <si>
    <t>refeição</t>
  </si>
  <si>
    <t>prevenindo</t>
  </si>
  <si>
    <t>agravos</t>
  </si>
  <si>
    <t>adulta</t>
  </si>
  <si>
    <t>categóricas</t>
  </si>
  <si>
    <t>neurológicas</t>
  </si>
  <si>
    <t>hematológicas</t>
  </si>
  <si>
    <t>mobilizam</t>
  </si>
  <si>
    <t>identificando</t>
  </si>
  <si>
    <t>etiológicas</t>
  </si>
  <si>
    <t>desfechos</t>
  </si>
  <si>
    <t>diagnósticos/resultados</t>
  </si>
  <si>
    <t>terminologias</t>
  </si>
  <si>
    <t>cie</t>
  </si>
  <si>
    <t>incentiva</t>
  </si>
  <si>
    <t>prontuários</t>
  </si>
  <si>
    <t>constituírem</t>
  </si>
  <si>
    <t>exógena</t>
  </si>
  <si>
    <t>readaptação</t>
  </si>
  <si>
    <t>laboral</t>
  </si>
  <si>
    <t>sugeridos</t>
  </si>
  <si>
    <t>elaboradas</t>
  </si>
  <si>
    <t>biopsicossociais</t>
  </si>
  <si>
    <t>terapias</t>
  </si>
  <si>
    <t>complementares</t>
  </si>
  <si>
    <t>humanizadas</t>
  </si>
  <si>
    <t>assistencial</t>
  </si>
  <si>
    <t>termos/conceitos</t>
  </si>
  <si>
    <t>validados</t>
  </si>
  <si>
    <t>especialização</t>
  </si>
  <si>
    <t>gera</t>
  </si>
  <si>
    <t>certificação/habilitação</t>
  </si>
  <si>
    <t>hodierno</t>
  </si>
  <si>
    <t>remetem-se</t>
  </si>
  <si>
    <t>instrutivos</t>
  </si>
  <si>
    <t>auxiliares/</t>
  </si>
  <si>
    <t>empresa/</t>
  </si>
  <si>
    <t>revelou-se</t>
  </si>
  <si>
    <t>visitou</t>
  </si>
  <si>
    <t>ortopédicos</t>
  </si>
  <si>
    <t>clientes</t>
  </si>
  <si>
    <t>hospitalizados</t>
  </si>
  <si>
    <t>infectocontagiosas</t>
  </si>
  <si>
    <t>terapia</t>
  </si>
  <si>
    <t>acta</t>
  </si>
  <si>
    <t>paulista</t>
  </si>
  <si>
    <t>teórico-filosófica</t>
  </si>
  <si>
    <t>paliativos</t>
  </si>
  <si>
    <t>methodological</t>
  </si>
  <si>
    <t>percurso</t>
  </si>
  <si>
    <t>integrative</t>
  </si>
  <si>
    <t>review</t>
  </si>
  <si>
    <t>gaúcha</t>
  </si>
  <si>
    <t>resgatando</t>
  </si>
  <si>
    <t>dementia</t>
  </si>
  <si>
    <t>ontológica</t>
  </si>
  <si>
    <t>heidegger</t>
  </si>
  <si>
    <t>idosa</t>
  </si>
  <si>
    <t>elderly</t>
  </si>
  <si>
    <t>hipertenso</t>
  </si>
  <si>
    <t>individuals</t>
  </si>
  <si>
    <t>ecossocial</t>
  </si>
  <si>
    <t>pré-natal</t>
  </si>
  <si>
    <t>basado</t>
  </si>
  <si>
    <t>conocimiento</t>
  </si>
  <si>
    <t>intervention</t>
  </si>
  <si>
    <t>vacinal</t>
  </si>
  <si>
    <t>referido</t>
  </si>
  <si>
    <t>ontológicos</t>
  </si>
  <si>
    <t>cardiopata</t>
  </si>
  <si>
    <t>enfermeiro-indivíduo</t>
  </si>
  <si>
    <t>ecossistêmica</t>
  </si>
  <si>
    <t>multiplicado</t>
  </si>
  <si>
    <t>g-2</t>
  </si>
  <si>
    <t>wald</t>
  </si>
  <si>
    <t>constata-se</t>
  </si>
  <si>
    <t>caso/controle</t>
  </si>
  <si>
    <t>tabulação</t>
  </si>
  <si>
    <t>isoméricas</t>
  </si>
  <si>
    <t>água-combustível</t>
  </si>
  <si>
    <t>ramificadas</t>
  </si>
  <si>
    <t>ar-combustível</t>
  </si>
  <si>
    <t>improvisado</t>
  </si>
  <si>
    <t>falhou</t>
  </si>
  <si>
    <t>secaram</t>
  </si>
  <si>
    <t>fermentação</t>
  </si>
  <si>
    <t>acetona-butanol-etanol</t>
  </si>
  <si>
    <t>abe</t>
  </si>
  <si>
    <t>sofreu</t>
  </si>
  <si>
    <t>acirrada</t>
  </si>
  <si>
    <t>fermentações</t>
  </si>
  <si>
    <t>______________________________________</t>
  </si>
  <si>
    <t>resultam</t>
  </si>
  <si>
    <t>prospectos</t>
  </si>
  <si>
    <t>futuros</t>
  </si>
  <si>
    <t>ferredoxina</t>
  </si>
  <si>
    <t>osmose</t>
  </si>
  <si>
    <t>cathay</t>
  </si>
  <si>
    <t>alcoólico</t>
  </si>
  <si>
    <t>condensação</t>
  </si>
  <si>
    <t>bimolecular</t>
  </si>
  <si>
    <t>aldólica</t>
  </si>
  <si>
    <t>destinados</t>
  </si>
  <si>
    <t>não-ideal</t>
  </si>
  <si>
    <t>suspendendo</t>
  </si>
  <si>
    <t>distribuída</t>
  </si>
  <si>
    <t>completado83</t>
  </si>
  <si>
    <t>cinemática</t>
  </si>
  <si>
    <t>_x0002_t</t>
  </si>
  <si>
    <t>ä_x0003_t</t>
  </si>
  <si>
    <t>m_x0012_</t>
  </si>
  <si>
    <t>d4814</t>
  </si>
  <si>
    <t>d240</t>
  </si>
  <si>
    <t>adiabática</t>
  </si>
  <si>
    <t>d86100</t>
  </si>
  <si>
    <t>sazonalmente</t>
  </si>
  <si>
    <t>ajustado</t>
  </si>
  <si>
    <t>metrologia</t>
  </si>
  <si>
    <t>avançada</t>
  </si>
  <si>
    <t>evaporados</t>
  </si>
  <si>
    <t>d323</t>
  </si>
  <si>
    <t>vaporizadas</t>
  </si>
  <si>
    <t>fire</t>
  </si>
  <si>
    <t>viaja</t>
  </si>
  <si>
    <t>sofrer</t>
  </si>
  <si>
    <t>pré-ignição</t>
  </si>
  <si>
    <t>aceleração</t>
  </si>
  <si>
    <t>plena/alta</t>
  </si>
  <si>
    <t>rotação</t>
  </si>
  <si>
    <t>parcial/alta</t>
  </si>
  <si>
    <t>incluíam</t>
  </si>
  <si>
    <t>álcoóis</t>
  </si>
  <si>
    <t>octano</t>
  </si>
  <si>
    <t>combinam-se</t>
  </si>
  <si>
    <t>melhoradores</t>
  </si>
  <si>
    <t>melhorador</t>
  </si>
  <si>
    <t>hierarchichal</t>
  </si>
  <si>
    <t>discriminant</t>
  </si>
  <si>
    <t>neural</t>
  </si>
  <si>
    <t>exemplifica</t>
  </si>
  <si>
    <t>pc3</t>
  </si>
  <si>
    <t>hidrogenada</t>
  </si>
  <si>
    <t>daquelas</t>
  </si>
  <si>
    <t>graduadas</t>
  </si>
  <si>
    <t>semi-analítica</t>
  </si>
  <si>
    <t>cg-fid</t>
  </si>
  <si>
    <t>75/2015135</t>
  </si>
  <si>
    <t>d7862</t>
  </si>
  <si>
    <t>nitro-derivados</t>
  </si>
  <si>
    <t>sintéticos</t>
  </si>
  <si>
    <t>imerso</t>
  </si>
  <si>
    <t>rbc</t>
  </si>
  <si>
    <t>densímetro</t>
  </si>
  <si>
    <t>destilador</t>
  </si>
  <si>
    <t>fulgor</t>
  </si>
  <si>
    <t>40/2013</t>
  </si>
  <si>
    <t>d4052136</t>
  </si>
  <si>
    <t>eletromagneticamente</t>
  </si>
  <si>
    <t>transformada</t>
  </si>
  <si>
    <t>emergida</t>
  </si>
  <si>
    <t>auy</t>
  </si>
  <si>
    <t>micropipeta</t>
  </si>
  <si>
    <t>termoquímicas</t>
  </si>
  <si>
    <t>d240137</t>
  </si>
  <si>
    <t>d445138</t>
  </si>
  <si>
    <t>viscosimétrico</t>
  </si>
  <si>
    <t>julabo</t>
  </si>
  <si>
    <t>d5191139</t>
  </si>
  <si>
    <t>termostaticamente</t>
  </si>
  <si>
    <t>d86</t>
  </si>
  <si>
    <t>400-4000</t>
  </si>
  <si>
    <t>demandam</t>
  </si>
  <si>
    <t>d2700140</t>
  </si>
  <si>
    <t>d2699141</t>
  </si>
  <si>
    <t>d56142</t>
  </si>
  <si>
    <t>iqt-lm</t>
  </si>
  <si>
    <t>ignition</t>
  </si>
  <si>
    <t>hidrofílico</t>
  </si>
  <si>
    <t>matriciais</t>
  </si>
  <si>
    <t>pls-toolbox</t>
  </si>
  <si>
    <t>eigenvector</t>
  </si>
  <si>
    <t>incorporated</t>
  </si>
  <si>
    <t>miscibilidade</t>
  </si>
  <si>
    <t>butanol-hidrocarbonetos</t>
  </si>
  <si>
    <t>calorífico</t>
  </si>
  <si>
    <t>lorífico</t>
  </si>
  <si>
    <t>azeotropia</t>
  </si>
  <si>
    <t>respondem</t>
  </si>
  <si>
    <t>deixem</t>
  </si>
  <si>
    <t>iad</t>
  </si>
  <si>
    <t>aumentados</t>
  </si>
  <si>
    <t>r-s-h</t>
  </si>
  <si>
    <t>r-s-r</t>
  </si>
  <si>
    <t>distanciamento</t>
  </si>
  <si>
    <t>negligenciáveis</t>
  </si>
  <si>
    <t>sobrepor-se</t>
  </si>
  <si>
    <t>evaporam</t>
  </si>
  <si>
    <t>recuperado</t>
  </si>
  <si>
    <t>recuar</t>
  </si>
  <si>
    <t>correlacionarem</t>
  </si>
  <si>
    <t>octanagem</t>
  </si>
  <si>
    <t>proporcionadas</t>
  </si>
  <si>
    <t>quase-azeótropos</t>
  </si>
  <si>
    <t>43-45</t>
  </si>
  <si>
    <t>estereoquímico</t>
  </si>
  <si>
    <t>centelha</t>
  </si>
  <si>
    <t>abastecidos</t>
  </si>
  <si>
    <t>restam</t>
  </si>
  <si>
    <t>sintetizados</t>
  </si>
  <si>
    <t>dinamométrica</t>
  </si>
  <si>
    <t>apostas</t>
  </si>
  <si>
    <t>lignocelulose</t>
  </si>
  <si>
    <t>polissacarídica</t>
  </si>
  <si>
    <t>filamentosos</t>
  </si>
  <si>
    <t>rut-c30</t>
  </si>
  <si>
    <t>wal</t>
  </si>
  <si>
    <t>lignocelulolíticas</t>
  </si>
  <si>
    <t>coquetel</t>
  </si>
  <si>
    <t>enzimático</t>
  </si>
  <si>
    <t>co-cultivos</t>
  </si>
  <si>
    <t>tamarii</t>
  </si>
  <si>
    <t>descartados</t>
  </si>
  <si>
    <t>cresciam</t>
  </si>
  <si>
    <t>biorrefinaria</t>
  </si>
  <si>
    <t>lignocelulósica</t>
  </si>
  <si>
    <t>lignocelulósico</t>
  </si>
  <si>
    <t>hemicelulolíticas</t>
  </si>
  <si>
    <t>assessório</t>
  </si>
  <si>
    <t>ascomicetos</t>
  </si>
  <si>
    <t>renewables</t>
  </si>
  <si>
    <t>milênios</t>
  </si>
  <si>
    <t>domesticadas</t>
  </si>
  <si>
    <t>saccharum</t>
  </si>
  <si>
    <t>spontaneum</t>
  </si>
  <si>
    <t>sucroalcooleiras</t>
  </si>
  <si>
    <t>plantae</t>
  </si>
  <si>
    <t>depostas</t>
  </si>
  <si>
    <t>dissipativo</t>
  </si>
  <si>
    <t>glicanos</t>
  </si>
  <si>
    <t>hidrofóbico</t>
  </si>
  <si>
    <t>paracristalina</t>
  </si>
  <si>
    <t>não-celulósicos</t>
  </si>
  <si>
    <t>subdividida</t>
  </si>
  <si>
    <t>pectinas</t>
  </si>
  <si>
    <t>compondo</t>
  </si>
  <si>
    <t>hemicelulósica</t>
  </si>
  <si>
    <t>esquemáticas</t>
  </si>
  <si>
    <t>polissacarídeos</t>
  </si>
  <si>
    <t>pécticos</t>
  </si>
  <si>
    <t>esquematizações</t>
  </si>
  <si>
    <t>estruturais</t>
  </si>
  <si>
    <t>hidroxicinamoil</t>
  </si>
  <si>
    <t>monolignóis</t>
  </si>
  <si>
    <t>p-cumarílico</t>
  </si>
  <si>
    <t>lignina-carboidratos</t>
  </si>
  <si>
    <t>subsistir</t>
  </si>
  <si>
    <t>poaceae</t>
  </si>
  <si>
    <t>arabinoxilanas</t>
  </si>
  <si>
    <t>holocelulases</t>
  </si>
  <si>
    <t>celulases</t>
  </si>
  <si>
    <t>extremidades</t>
  </si>
  <si>
    <t>não-redutoras</t>
  </si>
  <si>
    <t>celobiose</t>
  </si>
  <si>
    <t>gargalo</t>
  </si>
  <si>
    <t>recorrente</t>
  </si>
  <si>
    <t>unimodulares</t>
  </si>
  <si>
    <t>gh61</t>
  </si>
  <si>
    <t>reclassificadas</t>
  </si>
  <si>
    <t>endo-1</t>
  </si>
  <si>
    <t>liberando</t>
  </si>
  <si>
    <t>tri</t>
  </si>
  <si>
    <t>xilosacarídeos</t>
  </si>
  <si>
    <t>xilanolítica</t>
  </si>
  <si>
    <t>xilooligômeros</t>
  </si>
  <si>
    <t>exo-±_x0003_-l-arabinofuranosidase</t>
  </si>
  <si>
    <t>xilanolíticas</t>
  </si>
  <si>
    <t>xilana</t>
  </si>
  <si>
    <t>removendo</t>
  </si>
  <si>
    <t>não-redutora</t>
  </si>
  <si>
    <t>poligalacturonases</t>
  </si>
  <si>
    <t>supracitadas</t>
  </si>
  <si>
    <t>galacturonato</t>
  </si>
  <si>
    <t>comentados</t>
  </si>
  <si>
    <t>endo-²_x0003_-mananases</t>
  </si>
  <si>
    <t>despolimerização</t>
  </si>
  <si>
    <t>desarmônicas</t>
  </si>
  <si>
    <t>caracterizam</t>
  </si>
  <si>
    <t>neutras</t>
  </si>
  <si>
    <t>leveduriformes</t>
  </si>
  <si>
    <t>hifal</t>
  </si>
  <si>
    <t>libera</t>
  </si>
  <si>
    <t>descobriu-se</t>
  </si>
  <si>
    <t>organismo</t>
  </si>
  <si>
    <t>fotossintetizante</t>
  </si>
  <si>
    <t>sintrofia</t>
  </si>
  <si>
    <t>consorcio</t>
  </si>
  <si>
    <t>laborioso</t>
  </si>
  <si>
    <t>salomão</t>
  </si>
  <si>
    <t>genoma</t>
  </si>
  <si>
    <t>sequenciado</t>
  </si>
  <si>
    <t>suplementar</t>
  </si>
  <si>
    <t>micélio</t>
  </si>
  <si>
    <t>consistiam</t>
  </si>
  <si>
    <t>plaqueadas</t>
  </si>
  <si>
    <t>subjugados</t>
  </si>
  <si>
    <t>esterilizado</t>
  </si>
  <si>
    <t>esporos/ml</t>
  </si>
  <si>
    <t>filtrados</t>
  </si>
  <si>
    <t>brutos</t>
  </si>
  <si>
    <t>frutas</t>
  </si>
  <si>
    <t>cítricas</t>
  </si>
  <si>
    <t>cortadas</t>
  </si>
  <si>
    <t>precipitada</t>
  </si>
  <si>
    <t>kda</t>
  </si>
  <si>
    <t>lactato</t>
  </si>
  <si>
    <t>pierce</t>
  </si>
  <si>
    <t>vortemp</t>
  </si>
  <si>
    <t>labnet</t>
  </si>
  <si>
    <t>gorgulho</t>
  </si>
  <si>
    <t>cacodilato</t>
  </si>
  <si>
    <t>face</t>
  </si>
  <si>
    <t>metalizada</t>
  </si>
  <si>
    <t>entrelaçamento</t>
  </si>
  <si>
    <t>crescerem</t>
  </si>
  <si>
    <t>inibitórios</t>
  </si>
  <si>
    <t>sinergismo</t>
  </si>
  <si>
    <t>ocorreria</t>
  </si>
  <si>
    <t>mananas</t>
  </si>
  <si>
    <t>compõe</t>
  </si>
  <si>
    <t>nl02</t>
  </si>
  <si>
    <t>previsões</t>
  </si>
  <si>
    <t>acuradas</t>
  </si>
  <si>
    <t>semi-sólida</t>
  </si>
  <si>
    <t>cmcase</t>
  </si>
  <si>
    <t>repetiu</t>
  </si>
  <si>
    <t>ui/ml</t>
  </si>
  <si>
    <t>secretando</t>
  </si>
  <si>
    <t>exporia</t>
  </si>
  <si>
    <t>licores</t>
  </si>
  <si>
    <t>gonçalves</t>
  </si>
  <si>
    <t>ligninolíticas</t>
  </si>
  <si>
    <t>assemelhava</t>
  </si>
  <si>
    <t>compensou</t>
  </si>
  <si>
    <t>celulolítico</t>
  </si>
  <si>
    <t>variarem</t>
  </si>
  <si>
    <t>incubados</t>
  </si>
  <si>
    <t>co-cultivo</t>
  </si>
  <si>
    <t>fúngico</t>
  </si>
  <si>
    <t>secretada</t>
  </si>
  <si>
    <t>secretadas</t>
  </si>
  <si>
    <t>géis</t>
  </si>
  <si>
    <t>sds-page</t>
  </si>
  <si>
    <t>holocelulósica</t>
  </si>
  <si>
    <t>rendimentos</t>
  </si>
  <si>
    <t>hidrolíticos</t>
  </si>
  <si>
    <t>microcristalina</t>
  </si>
  <si>
    <t>trigo</t>
  </si>
  <si>
    <t>miceliais</t>
  </si>
  <si>
    <t>dificulta</t>
  </si>
  <si>
    <t>varguista</t>
  </si>
  <si>
    <t>heterodoxa</t>
  </si>
  <si>
    <t>outcome</t>
  </si>
  <si>
    <t>subexploradas</t>
  </si>
  <si>
    <t>descritiva</t>
  </si>
  <si>
    <t>dialogar</t>
  </si>
  <si>
    <t>climático</t>
  </si>
  <si>
    <t>lock-in</t>
  </si>
  <si>
    <t>teórico-conceitual</t>
  </si>
  <si>
    <t>obstaculizada</t>
  </si>
  <si>
    <t>hegemonia</t>
  </si>
  <si>
    <t>conservador</t>
  </si>
  <si>
    <t>moderado</t>
  </si>
  <si>
    <t>impactaram</t>
  </si>
  <si>
    <t>lançamos</t>
  </si>
  <si>
    <t>errática</t>
  </si>
  <si>
    <t>ecletismo</t>
  </si>
  <si>
    <t>analítico</t>
  </si>
  <si>
    <t>ecléticas</t>
  </si>
  <si>
    <t>temática</t>
  </si>
  <si>
    <t>climático-energética</t>
  </si>
  <si>
    <t>deter-se-á</t>
  </si>
  <si>
    <t>organizados</t>
  </si>
  <si>
    <t>tornado</t>
  </si>
  <si>
    <t>centralizam</t>
  </si>
  <si>
    <t>marginalizam</t>
  </si>
  <si>
    <t>vertente</t>
  </si>
  <si>
    <t>neoclássica</t>
  </si>
  <si>
    <t>liberalismo</t>
  </si>
  <si>
    <t>não-estatais</t>
  </si>
  <si>
    <t>convergem</t>
  </si>
  <si>
    <t>construtivismo</t>
  </si>
  <si>
    <t>ganha</t>
  </si>
  <si>
    <t>plurais</t>
  </si>
  <si>
    <t>progressivas</t>
  </si>
  <si>
    <t>compreende-se</t>
  </si>
  <si>
    <t>panóplia</t>
  </si>
  <si>
    <t>teórica</t>
  </si>
  <si>
    <t>confirmações</t>
  </si>
  <si>
    <t>precisely</t>
  </si>
  <si>
    <t>sort</t>
  </si>
  <si>
    <t>theorizing</t>
  </si>
  <si>
    <t>eclectic_x0019_</t>
  </si>
  <si>
    <t>abrem</t>
  </si>
  <si>
    <t>eclético</t>
  </si>
  <si>
    <t>lida</t>
  </si>
  <si>
    <t>enclausuradas</t>
  </si>
  <si>
    <t>confirmadas</t>
  </si>
  <si>
    <t>recusar</t>
  </si>
  <si>
    <t>tradition</t>
  </si>
  <si>
    <t>guiará</t>
  </si>
  <si>
    <t>large-n</t>
  </si>
  <si>
    <t>frameworks</t>
  </si>
  <si>
    <t>analíticos</t>
  </si>
  <si>
    <t>interdisciplinar</t>
  </si>
  <si>
    <t>justifica-se</t>
  </si>
  <si>
    <t>transbordou</t>
  </si>
  <si>
    <t>norteou</t>
  </si>
  <si>
    <t>protagoniza</t>
  </si>
  <si>
    <t>fronteiras</t>
  </si>
  <si>
    <t>civilizatórios</t>
  </si>
  <si>
    <t>civilizacionais</t>
  </si>
  <si>
    <t>dialoga</t>
  </si>
  <si>
    <t>intimamente</t>
  </si>
  <si>
    <t>sócio-políticas</t>
  </si>
  <si>
    <t>ciclônica</t>
  </si>
  <si>
    <t>dota</t>
  </si>
  <si>
    <t>clima-energia</t>
  </si>
  <si>
    <t>oscilam</t>
  </si>
  <si>
    <t>top-down</t>
  </si>
  <si>
    <t>imbricado</t>
  </si>
  <si>
    <t>impasse</t>
  </si>
  <si>
    <t>continuam</t>
  </si>
  <si>
    <t>pautados</t>
  </si>
  <si>
    <t>conservadorismo</t>
  </si>
  <si>
    <t>epistemológico</t>
  </si>
  <si>
    <t>teórico-epistemológicas</t>
  </si>
  <si>
    <t>transportes</t>
  </si>
  <si>
    <t>reponde</t>
  </si>
  <si>
    <t>iea_x0019_</t>
  </si>
  <si>
    <t>scenario</t>
  </si>
  <si>
    <t>lulucf</t>
  </si>
  <si>
    <t>declinante</t>
  </si>
  <si>
    <t>entérica</t>
  </si>
  <si>
    <t>voltamos</t>
  </si>
  <si>
    <t>conservadoras</t>
  </si>
  <si>
    <t>imbricadas</t>
  </si>
  <si>
    <t>soberanista</t>
  </si>
  <si>
    <t>climáticas</t>
  </si>
  <si>
    <t>superpõem-se</t>
  </si>
  <si>
    <t>sinalizada</t>
  </si>
  <si>
    <t>anulados</t>
  </si>
  <si>
    <t>coadunada</t>
  </si>
  <si>
    <t>curto</t>
  </si>
  <si>
    <t>prazismo</t>
  </si>
  <si>
    <t>permeados</t>
  </si>
  <si>
    <t>cti</t>
  </si>
  <si>
    <t>ensuring</t>
  </si>
  <si>
    <t>intensificam</t>
  </si>
  <si>
    <t>fósseis</t>
  </si>
  <si>
    <t>desaceleram</t>
  </si>
  <si>
    <t>exacerbam</t>
  </si>
  <si>
    <t>onerosos</t>
  </si>
  <si>
    <t>dedicam-se</t>
  </si>
  <si>
    <t>periodização</t>
  </si>
  <si>
    <t>apontada</t>
  </si>
  <si>
    <t>ditatura</t>
  </si>
  <si>
    <t>fragmentou</t>
  </si>
  <si>
    <t>desregulamentação</t>
  </si>
  <si>
    <t>enfrentado</t>
  </si>
  <si>
    <t>automobilístico</t>
  </si>
  <si>
    <t>acoplam</t>
  </si>
  <si>
    <t>proálcool</t>
  </si>
  <si>
    <t>dizer</t>
  </si>
  <si>
    <t>mre11</t>
  </si>
  <si>
    <t>usp12</t>
  </si>
  <si>
    <t>fiesta</t>
  </si>
  <si>
    <t>ipi</t>
  </si>
  <si>
    <t>unica17</t>
  </si>
  <si>
    <t>senado18</t>
  </si>
  <si>
    <t>usp19</t>
  </si>
  <si>
    <t>apontou</t>
  </si>
  <si>
    <t>senado23</t>
  </si>
  <si>
    <t>farm</t>
  </si>
  <si>
    <t>act24</t>
  </si>
  <si>
    <t>ônus</t>
  </si>
  <si>
    <t>expandiu</t>
  </si>
  <si>
    <t>cinturão</t>
  </si>
  <si>
    <t>mapa31</t>
  </si>
  <si>
    <t>calcada</t>
  </si>
  <si>
    <t>30ª</t>
  </si>
  <si>
    <t>agricultáveis</t>
  </si>
  <si>
    <t>protecionismo</t>
  </si>
  <si>
    <t>transacionada</t>
  </si>
  <si>
    <t>cana-32</t>
  </si>
  <si>
    <t>mre36</t>
  </si>
  <si>
    <t>itamaraty</t>
  </si>
  <si>
    <t>adotaram</t>
  </si>
  <si>
    <t>mre39</t>
  </si>
  <si>
    <t>cerais</t>
  </si>
  <si>
    <t>aumentou</t>
  </si>
  <si>
    <t>criticismo</t>
  </si>
  <si>
    <t>trilaterais</t>
  </si>
  <si>
    <t>biocombustível</t>
  </si>
  <si>
    <t>nacional47</t>
  </si>
  <si>
    <t>mre49</t>
  </si>
  <si>
    <t>guardou</t>
  </si>
  <si>
    <t>mme</t>
  </si>
  <si>
    <t>solicitaram</t>
  </si>
  <si>
    <t>senado51</t>
  </si>
  <si>
    <t>mme52</t>
  </si>
  <si>
    <t>senado53</t>
  </si>
  <si>
    <t>unicamp54</t>
  </si>
  <si>
    <t>autônomas</t>
  </si>
  <si>
    <t>conjuntural</t>
  </si>
  <si>
    <t>importadores</t>
  </si>
  <si>
    <t>estocado</t>
  </si>
  <si>
    <t>usp60</t>
  </si>
  <si>
    <t>positivas</t>
  </si>
  <si>
    <t>pró-etanol</t>
  </si>
  <si>
    <t>pontuando</t>
  </si>
  <si>
    <t>inflação</t>
  </si>
  <si>
    <t>protagonismo</t>
  </si>
  <si>
    <t>contraída</t>
  </si>
  <si>
    <t>contraíram</t>
  </si>
  <si>
    <t>unica62</t>
  </si>
  <si>
    <t>agroindústria</t>
  </si>
  <si>
    <t>contam</t>
  </si>
  <si>
    <t>coppe/ufrj65</t>
  </si>
  <si>
    <t>transgênica</t>
  </si>
  <si>
    <t>megacapitalização</t>
  </si>
  <si>
    <t>anunciadas</t>
  </si>
  <si>
    <t>nacional67</t>
  </si>
  <si>
    <t>unica68</t>
  </si>
  <si>
    <t>nacional69</t>
  </si>
  <si>
    <t>nacional70</t>
  </si>
  <si>
    <t>não-convencionais</t>
  </si>
  <si>
    <t>unica71</t>
  </si>
  <si>
    <t>coppe/ufrj72</t>
  </si>
  <si>
    <t>progressiva</t>
  </si>
  <si>
    <t>mre74</t>
  </si>
  <si>
    <t>mre75</t>
  </si>
  <si>
    <t>reformista</t>
  </si>
  <si>
    <t>hemisférica</t>
  </si>
  <si>
    <t>unica76</t>
  </si>
  <si>
    <t>biofuturo</t>
  </si>
  <si>
    <t>mme79</t>
  </si>
  <si>
    <t>deadline</t>
  </si>
  <si>
    <t>mme80</t>
  </si>
  <si>
    <t>comprovem</t>
  </si>
  <si>
    <t>unica81</t>
  </si>
  <si>
    <t>unica82</t>
  </si>
  <si>
    <t>lobby</t>
  </si>
  <si>
    <t>usp83</t>
  </si>
  <si>
    <t>ren</t>
  </si>
  <si>
    <t>unica84</t>
  </si>
  <si>
    <t>mapa85</t>
  </si>
  <si>
    <t>bndes86</t>
  </si>
  <si>
    <t>bilionária</t>
  </si>
  <si>
    <t>zerada</t>
  </si>
  <si>
    <t>unifei88</t>
  </si>
  <si>
    <t>sujas</t>
  </si>
  <si>
    <t>galgando</t>
  </si>
  <si>
    <t>agriculturáveis</t>
  </si>
  <si>
    <t>mme90</t>
  </si>
  <si>
    <t>unifei</t>
  </si>
  <si>
    <t>giz</t>
  </si>
  <si>
    <t>coppe/ufr</t>
  </si>
  <si>
    <t>enfrenta</t>
  </si>
  <si>
    <t>unica97</t>
  </si>
  <si>
    <t>nacional99</t>
  </si>
  <si>
    <t>nacional100</t>
  </si>
  <si>
    <t>7390/2010</t>
  </si>
  <si>
    <t>estagnaram</t>
  </si>
  <si>
    <t>gl/c4xggz</t>
  </si>
  <si>
    <t>crescido</t>
  </si>
  <si>
    <t>minc</t>
  </si>
  <si>
    <t>colocaria</t>
  </si>
  <si>
    <t>anunciado</t>
  </si>
  <si>
    <t>levantaram</t>
  </si>
  <si>
    <t>pis/cofins</t>
  </si>
  <si>
    <t>etanol/gasolina</t>
  </si>
  <si>
    <t>criassem</t>
  </si>
  <si>
    <t>ex-ministro</t>
  </si>
  <si>
    <t>mme105</t>
  </si>
  <si>
    <t>alíquotas</t>
  </si>
  <si>
    <t>lava</t>
  </si>
  <si>
    <t>doações</t>
  </si>
  <si>
    <t>jardim</t>
  </si>
  <si>
    <t>unica109</t>
  </si>
  <si>
    <t>mobilizados</t>
  </si>
  <si>
    <t>adensamento</t>
  </si>
  <si>
    <t>nº2</t>
  </si>
  <si>
    <t>interagirem</t>
  </si>
  <si>
    <t>genômicas</t>
  </si>
  <si>
    <t>ânion</t>
  </si>
  <si>
    <t>hidroxil</t>
  </si>
  <si>
    <t>peroxidação</t>
  </si>
  <si>
    <t>lipídica</t>
  </si>
  <si>
    <t>livres</t>
  </si>
  <si>
    <t>desencadeará</t>
  </si>
  <si>
    <t>dissulfeto</t>
  </si>
  <si>
    <t>heme-proteínas</t>
  </si>
  <si>
    <t>oreochromis</t>
  </si>
  <si>
    <t>niloticus</t>
  </si>
  <si>
    <t>7-etóxi-resorufina</t>
  </si>
  <si>
    <t>s-transferases</t>
  </si>
  <si>
    <t>tripeptídeo</t>
  </si>
  <si>
    <t>gst</t>
  </si>
  <si>
    <t>cascudo</t>
  </si>
  <si>
    <t>endêmica</t>
  </si>
  <si>
    <t>sul-americana</t>
  </si>
  <si>
    <t>réplicas</t>
  </si>
  <si>
    <t>fizemos</t>
  </si>
  <si>
    <t>retidos</t>
  </si>
  <si>
    <t>pelets</t>
  </si>
  <si>
    <t>1mm</t>
  </si>
  <si>
    <t>_x0003_excit</t>
  </si>
  <si>
    <t>_x0003_emiss</t>
  </si>
  <si>
    <t>espectrofotométrico</t>
  </si>
  <si>
    <t>heparinizada</t>
  </si>
  <si>
    <t>sutil</t>
  </si>
  <si>
    <t>shapiro-wilk_x0019_</t>
  </si>
  <si>
    <t>branquial</t>
  </si>
  <si>
    <t>aril-hidrocarboneto</t>
  </si>
  <si>
    <t>cooperatividade</t>
  </si>
  <si>
    <t>modificação</t>
  </si>
  <si>
    <t>conformacional</t>
  </si>
  <si>
    <t>causarão</t>
  </si>
  <si>
    <t>cometa</t>
  </si>
  <si>
    <t>realisado</t>
  </si>
  <si>
    <t>analisarmos</t>
  </si>
  <si>
    <t>ache</t>
  </si>
  <si>
    <t>substancias</t>
  </si>
  <si>
    <t>impactada</t>
  </si>
  <si>
    <t>não-alquilados</t>
  </si>
  <si>
    <t>pitts</t>
  </si>
  <si>
    <t>linhagens</t>
  </si>
  <si>
    <t>celulares</t>
  </si>
  <si>
    <t>hepatoblastoma</t>
  </si>
  <si>
    <t>menino</t>
  </si>
  <si>
    <t>argentino</t>
  </si>
  <si>
    <t>eletroforética</t>
  </si>
  <si>
    <t>nucleoplasmáticas</t>
  </si>
  <si>
    <t>abriga</t>
  </si>
  <si>
    <t>amadora</t>
  </si>
  <si>
    <t>glacial</t>
  </si>
  <si>
    <t>bruto*</t>
  </si>
  <si>
    <t>diluído**</t>
  </si>
  <si>
    <t>soro</t>
  </si>
  <si>
    <t>falcon®</t>
  </si>
  <si>
    <t>ressuspendido</t>
  </si>
  <si>
    <t>fosfato-salino</t>
  </si>
  <si>
    <t>hidrolisa</t>
  </si>
  <si>
    <t>polipeptídicas</t>
  </si>
  <si>
    <t>lisil-arginil</t>
  </si>
  <si>
    <t>trypan</t>
  </si>
  <si>
    <t>batidas</t>
  </si>
  <si>
    <t>centrifugado</t>
  </si>
  <si>
    <t>300mm</t>
  </si>
  <si>
    <t>frasco</t>
  </si>
  <si>
    <t>2x</t>
  </si>
  <si>
    <t>homogeneizados</t>
  </si>
  <si>
    <t>fixadora</t>
  </si>
  <si>
    <t>carnoy</t>
  </si>
  <si>
    <t>pré-lavada</t>
  </si>
  <si>
    <t>marin-morales</t>
  </si>
  <si>
    <t>hara</t>
  </si>
  <si>
    <t>hormônios</t>
  </si>
  <si>
    <t>estrogênicos</t>
  </si>
  <si>
    <t>capacities</t>
  </si>
  <si>
    <t>highlighted</t>
  </si>
  <si>
    <t>estrogenic</t>
  </si>
  <si>
    <t>embryonic</t>
  </si>
  <si>
    <t>resulted</t>
  </si>
  <si>
    <t>removal</t>
  </si>
  <si>
    <t>assay</t>
  </si>
  <si>
    <t>farmacêuticas</t>
  </si>
  <si>
    <t>vlqwpwlfrv</t>
  </si>
  <si>
    <t>_x0015__x0002_</t>
  </si>
  <si>
    <t>prejudicais</t>
  </si>
  <si>
    <t>significativos</t>
  </si>
  <si>
    <t>competindo</t>
  </si>
  <si>
    <t>garrafas</t>
  </si>
  <si>
    <t>subdivididos</t>
  </si>
  <si>
    <t>vwhvkrup</t>
  </si>
  <si>
    <t>qlrvdsuhvhqwdphpvxd</t>
  </si>
  <si>
    <t>insucesso</t>
  </si>
  <si>
    <t>reprodutivo</t>
  </si>
  <si>
    <t>testosterona</t>
  </si>
  <si>
    <t>dióicos</t>
  </si>
  <si>
    <t>gametas</t>
  </si>
  <si>
    <t>conectivo</t>
  </si>
  <si>
    <t>vitelogenina</t>
  </si>
  <si>
    <t>pesticidas</t>
  </si>
  <si>
    <t>agrotóxicos</t>
  </si>
  <si>
    <t>guillette</t>
  </si>
  <si>
    <t>ddt</t>
  </si>
  <si>
    <t>desestabilizando</t>
  </si>
  <si>
    <t>ingredientes</t>
  </si>
  <si>
    <t>inertes</t>
  </si>
  <si>
    <t>ng/l</t>
  </si>
  <si>
    <t>repórter</t>
  </si>
  <si>
    <t>bezerta</t>
  </si>
  <si>
    <t>ghar</t>
  </si>
  <si>
    <t>melh</t>
  </si>
  <si>
    <t>luciferase</t>
  </si>
  <si>
    <t>regulador</t>
  </si>
  <si>
    <t>eeq/g</t>
  </si>
  <si>
    <t>mcf-7</t>
  </si>
  <si>
    <t>estrógenos</t>
  </si>
  <si>
    <t>esteroide</t>
  </si>
  <si>
    <t>eeq/l</t>
  </si>
  <si>
    <t>fiquem</t>
  </si>
  <si>
    <t>aderidos</t>
  </si>
  <si>
    <t>fertilizados</t>
  </si>
  <si>
    <t>ecotoxicological</t>
  </si>
  <si>
    <t>hormone-disrupting</t>
  </si>
  <si>
    <t>aromatase</t>
  </si>
  <si>
    <t>assessed</t>
  </si>
  <si>
    <t>disruption</t>
  </si>
  <si>
    <t>threats</t>
  </si>
  <si>
    <t>seal</t>
  </si>
  <si>
    <t>e-screen</t>
  </si>
  <si>
    <t>stir</t>
  </si>
  <si>
    <t>llobregat</t>
  </si>
  <si>
    <t>biosolid</t>
  </si>
  <si>
    <t>hepatotoxicity</t>
  </si>
  <si>
    <t>kao-pin</t>
  </si>
  <si>
    <t>tributaries</t>
  </si>
  <si>
    <t>percentage</t>
  </si>
  <si>
    <t>manchester</t>
  </si>
  <si>
    <t>wastewaters</t>
  </si>
  <si>
    <t>diethylstilbestrol</t>
  </si>
  <si>
    <t>tama</t>
  </si>
  <si>
    <t>athabasca</t>
  </si>
  <si>
    <t>setac</t>
  </si>
  <si>
    <t>testis</t>
  </si>
  <si>
    <t>effects-directed</t>
  </si>
  <si>
    <t>toxicants</t>
  </si>
  <si>
    <t>endpoints</t>
  </si>
  <si>
    <t>tokyo</t>
  </si>
  <si>
    <t>alkylphenolic</t>
  </si>
  <si>
    <t>supplies</t>
  </si>
  <si>
    <t>mouths</t>
  </si>
  <si>
    <t>substance</t>
  </si>
  <si>
    <t>streams</t>
  </si>
  <si>
    <t>reconnaissance</t>
  </si>
  <si>
    <t>picogram</t>
  </si>
  <si>
    <t>pubertal</t>
  </si>
  <si>
    <t>postnatal</t>
  </si>
  <si>
    <t>737-b-96-001</t>
  </si>
  <si>
    <t>service</t>
  </si>
  <si>
    <t>ebro</t>
  </si>
  <si>
    <t>biomonitoring</t>
  </si>
  <si>
    <t>unknown</t>
  </si>
  <si>
    <t>manures</t>
  </si>
  <si>
    <t>anti-androgenic</t>
  </si>
  <si>
    <t>polynuclear</t>
  </si>
  <si>
    <t>aquatic</t>
  </si>
  <si>
    <t>alteration</t>
  </si>
  <si>
    <t>portuguese</t>
  </si>
  <si>
    <t>monitorin</t>
  </si>
  <si>
    <t>5'-tetrachlorobiphenyl</t>
  </si>
  <si>
    <t>hormonal</t>
  </si>
  <si>
    <t>coactivator</t>
  </si>
  <si>
    <t>ouémé</t>
  </si>
  <si>
    <t>lh</t>
  </si>
  <si>
    <t>degradation</t>
  </si>
  <si>
    <t>lipid-soluble</t>
  </si>
  <si>
    <t>matabolites</t>
  </si>
  <si>
    <t>rives</t>
  </si>
  <si>
    <t>filtration</t>
  </si>
  <si>
    <t>edc</t>
  </si>
  <si>
    <t>carcinogenicity</t>
  </si>
  <si>
    <t>histopathological</t>
  </si>
  <si>
    <t>impacted</t>
  </si>
  <si>
    <t>updated</t>
  </si>
  <si>
    <t>xenooestrogens</t>
  </si>
  <si>
    <t>disponivel</t>
  </si>
  <si>
    <t>elicited</t>
  </si>
  <si>
    <t>effect-directed</t>
  </si>
  <si>
    <t>capable</t>
  </si>
  <si>
    <t>interacting</t>
  </si>
  <si>
    <t>diluted</t>
  </si>
  <si>
    <t>comet</t>
  </si>
  <si>
    <t>micronucleus</t>
  </si>
  <si>
    <t>discharged</t>
  </si>
  <si>
    <t>compared</t>
  </si>
  <si>
    <t>genotoxicity</t>
  </si>
  <si>
    <t>mutagenicity</t>
  </si>
  <si>
    <t>micronuclei</t>
  </si>
  <si>
    <t>ecotoxicology</t>
  </si>
  <si>
    <t>detrimentais</t>
  </si>
  <si>
    <t>acessíveis</t>
  </si>
  <si>
    <t>hidrovácuo</t>
  </si>
  <si>
    <t>manifold</t>
  </si>
  <si>
    <t>1-células</t>
  </si>
  <si>
    <t>hepg</t>
  </si>
  <si>
    <t>2-células</t>
  </si>
  <si>
    <t>dano</t>
  </si>
  <si>
    <t>etanol/ácido</t>
  </si>
  <si>
    <t>¼_x0003_g/l</t>
  </si>
  <si>
    <t>arco</t>
  </si>
  <si>
    <t>íris</t>
  </si>
  <si>
    <t>existia</t>
  </si>
  <si>
    <t>obitidos</t>
  </si>
  <si>
    <t>corroboram</t>
  </si>
  <si>
    <t>nucleoplásmicas</t>
  </si>
  <si>
    <t>binucleada</t>
  </si>
  <si>
    <t>sofrendo</t>
  </si>
  <si>
    <t>agressões</t>
  </si>
  <si>
    <t>induções</t>
  </si>
  <si>
    <t>mitóticas</t>
  </si>
  <si>
    <t>citogenética</t>
  </si>
  <si>
    <t>bicamada</t>
  </si>
  <si>
    <t>membranas</t>
  </si>
  <si>
    <t>eucarióticos</t>
  </si>
  <si>
    <t>fosfatidilserina</t>
  </si>
  <si>
    <t>residem</t>
  </si>
  <si>
    <t>movimentação</t>
  </si>
  <si>
    <t>bidirecional</t>
  </si>
  <si>
    <t>fosfolipídios</t>
  </si>
  <si>
    <t>mediam</t>
  </si>
  <si>
    <t>quebras</t>
  </si>
  <si>
    <t>proteolíticas</t>
  </si>
  <si>
    <t>carmim</t>
  </si>
  <si>
    <t>heteropicnóticos</t>
  </si>
  <si>
    <t>indutoras</t>
  </si>
  <si>
    <t>anormalidade</t>
  </si>
  <si>
    <t>mitótica</t>
  </si>
  <si>
    <t>inativado</t>
  </si>
  <si>
    <t>c-metafásico</t>
  </si>
  <si>
    <t>atrasos</t>
  </si>
  <si>
    <t>cromossômicos</t>
  </si>
  <si>
    <t>fuso</t>
  </si>
  <si>
    <t>mitótico</t>
  </si>
  <si>
    <t>anafásicas</t>
  </si>
  <si>
    <t>sofreram</t>
  </si>
  <si>
    <t>disjunção</t>
  </si>
  <si>
    <t>cromossômicas</t>
  </si>
  <si>
    <t>coesivas</t>
  </si>
  <si>
    <t>desestruturadas</t>
  </si>
  <si>
    <t>pudemos</t>
  </si>
  <si>
    <t>descartar</t>
  </si>
  <si>
    <t>organelas</t>
  </si>
  <si>
    <t>mutagênica</t>
  </si>
  <si>
    <t>citotóxicas</t>
  </si>
  <si>
    <t>consideráveis</t>
  </si>
  <si>
    <t>unesp-rio</t>
  </si>
  <si>
    <t>õ</t>
  </si>
  <si>
    <t>potencialmente/possivelmente</t>
  </si>
  <si>
    <t>mutagênicas</t>
  </si>
  <si>
    <t>padrãode</t>
  </si>
  <si>
    <t>bioensaios</t>
  </si>
  <si>
    <t>allium/vicia-micronucleus</t>
  </si>
  <si>
    <t>immunology</t>
  </si>
  <si>
    <t>cytokinesis-block</t>
  </si>
  <si>
    <t>meristematic</t>
  </si>
  <si>
    <t>itp</t>
  </si>
  <si>
    <t>fifth</t>
  </si>
  <si>
    <t>radon</t>
  </si>
  <si>
    <t>radium</t>
  </si>
  <si>
    <t>territory</t>
  </si>
  <si>
    <t>zellkernen</t>
  </si>
  <si>
    <t>herbicida</t>
  </si>
  <si>
    <t>trifluralina</t>
  </si>
  <si>
    <t>toxicity</t>
  </si>
  <si>
    <t>day</t>
  </si>
  <si>
    <t>51º</t>
  </si>
  <si>
    <t>nucléolo</t>
  </si>
  <si>
    <t>poblaciones</t>
  </si>
  <si>
    <t>meristemáticas</t>
  </si>
  <si>
    <t>plomo</t>
  </si>
  <si>
    <t>ccrf-cem</t>
  </si>
  <si>
    <t>mutation</t>
  </si>
  <si>
    <t>jarama</t>
  </si>
  <si>
    <t>atrazina</t>
  </si>
  <si>
    <t>cytogenetic</t>
  </si>
  <si>
    <t>damage</t>
  </si>
  <si>
    <t>priority</t>
  </si>
  <si>
    <t>transverse</t>
  </si>
  <si>
    <t>eliane</t>
  </si>
  <si>
    <t>1universidade</t>
  </si>
  <si>
    <t>estadual</t>
  </si>
  <si>
    <t>rua</t>
  </si>
  <si>
    <t>carcinogênicos</t>
  </si>
  <si>
    <t>hematopoiético</t>
  </si>
  <si>
    <t>comercializável</t>
  </si>
  <si>
    <t>sangüíneas</t>
  </si>
  <si>
    <t>micronucleados</t>
  </si>
  <si>
    <t>estabilização-água</t>
  </si>
  <si>
    <t>destinada</t>
  </si>
  <si>
    <t>acêntricos</t>
  </si>
  <si>
    <t>estresse/injúria</t>
  </si>
  <si>
    <t>apoptóticos</t>
  </si>
  <si>
    <t>liver</t>
  </si>
  <si>
    <t>erythrocytes</t>
  </si>
  <si>
    <t>cupric</t>
  </si>
  <si>
    <t>role</t>
  </si>
  <si>
    <t>regularion</t>
  </si>
  <si>
    <t>programmed</t>
  </si>
  <si>
    <t>death</t>
  </si>
  <si>
    <t>cytogenetics</t>
  </si>
  <si>
    <t>qualitative</t>
  </si>
  <si>
    <t>raven</t>
  </si>
  <si>
    <t>press</t>
  </si>
  <si>
    <t>piscicultura</t>
  </si>
  <si>
    <t>100mm</t>
  </si>
  <si>
    <t>mm+</t>
  </si>
  <si>
    <t>420-490nm</t>
  </si>
  <si>
    <t>_x0003_=520nm</t>
  </si>
  <si>
    <t>nucleóides</t>
  </si>
  <si>
    <t>cytognetic</t>
  </si>
  <si>
    <t>microscopic</t>
  </si>
  <si>
    <t>bullheads</t>
  </si>
  <si>
    <t>shellfish</t>
  </si>
  <si>
    <t>corantes</t>
  </si>
  <si>
    <t>pré-emergente</t>
  </si>
  <si>
    <t>monographs</t>
  </si>
  <si>
    <t>intracelular</t>
  </si>
  <si>
    <t>indistinto</t>
  </si>
  <si>
    <t>plamática</t>
  </si>
  <si>
    <t>intercalante</t>
  </si>
  <si>
    <t>fotodinâmicos</t>
  </si>
  <si>
    <t>citotoxicidade</t>
  </si>
  <si>
    <t>characterising</t>
  </si>
  <si>
    <t>immunohistochemistry</t>
  </si>
  <si>
    <t>photoeffects</t>
  </si>
  <si>
    <t>hela</t>
  </si>
  <si>
    <t>parkinson´sdisease</t>
  </si>
  <si>
    <t>vulgaris</t>
  </si>
  <si>
    <t>mitochondria</t>
  </si>
  <si>
    <t>photodynamic</t>
  </si>
  <si>
    <t>cytometric</t>
  </si>
  <si>
    <t>diego</t>
  </si>
  <si>
    <t>toxicology</t>
  </si>
  <si>
    <t>microtubules</t>
  </si>
  <si>
    <t>carcinogens</t>
  </si>
  <si>
    <t>adherent</t>
  </si>
  <si>
    <t>solubilizadas</t>
  </si>
  <si>
    <t>volátil</t>
  </si>
  <si>
    <t>mg/caco3/l</t>
  </si>
  <si>
    <t>assimilado</t>
  </si>
  <si>
    <t>vegetadas</t>
  </si>
  <si>
    <t>toxicológica</t>
  </si>
  <si>
    <t>anomalidades</t>
  </si>
  <si>
    <t>herdável</t>
  </si>
  <si>
    <t>águas</t>
  </si>
  <si>
    <t>contíguas</t>
  </si>
  <si>
    <t>colonizada</t>
  </si>
  <si>
    <t>centro-norte</t>
  </si>
  <si>
    <t>acidental</t>
  </si>
  <si>
    <t>constituiu</t>
  </si>
  <si>
    <t>aqüífero</t>
  </si>
  <si>
    <t>recobrimento</t>
  </si>
  <si>
    <t>corpóreo</t>
  </si>
  <si>
    <t>bombeadas</t>
  </si>
  <si>
    <t>marlim/espirito</t>
  </si>
  <si>
    <t>sabesp</t>
  </si>
  <si>
    <t>benzenos</t>
  </si>
  <si>
    <t>hidrossolubilidade</t>
  </si>
  <si>
    <t>comprometendo</t>
  </si>
  <si>
    <t>mutação</t>
  </si>
  <si>
    <t>gênica</t>
  </si>
  <si>
    <t>mutações</t>
  </si>
  <si>
    <t>gênicas</t>
  </si>
  <si>
    <t>executáveis</t>
  </si>
  <si>
    <t>contraria</t>
  </si>
  <si>
    <t>aberração</t>
  </si>
  <si>
    <t>modelo-teste</t>
  </si>
  <si>
    <t>reparados</t>
  </si>
  <si>
    <t>cariotípico</t>
  </si>
  <si>
    <t>prévio</t>
  </si>
  <si>
    <t>policromáticos</t>
  </si>
  <si>
    <t>písceo</t>
  </si>
  <si>
    <t>nucleosplasmáticas</t>
  </si>
  <si>
    <t>esclarecidas</t>
  </si>
  <si>
    <t>lisadas</t>
  </si>
  <si>
    <t>migraram</t>
  </si>
  <si>
    <t>v79</t>
  </si>
  <si>
    <t>horiba</t>
  </si>
  <si>
    <t>66-27-3</t>
  </si>
  <si>
    <t>appud</t>
  </si>
  <si>
    <t>mello</t>
  </si>
  <si>
    <t>esmagamento</t>
  </si>
  <si>
    <t>tris</t>
  </si>
  <si>
    <t>10mm</t>
  </si>
  <si>
    <t>componetes</t>
  </si>
  <si>
    <t>umificada</t>
  </si>
  <si>
    <t>ecotoxicológias</t>
  </si>
  <si>
    <t>mutagêncios</t>
  </si>
  <si>
    <t>induzidos</t>
  </si>
  <si>
    <t>conduzidas</t>
  </si>
  <si>
    <t>_____________________________________</t>
  </si>
  <si>
    <t>daniela</t>
  </si>
  <si>
    <t>morais</t>
  </si>
  <si>
    <t>leme1</t>
  </si>
  <si>
    <t>24-a</t>
  </si>
  <si>
    <t>mamm</t>
  </si>
  <si>
    <t>rc</t>
  </si>
  <si>
    <t>genéticos</t>
  </si>
  <si>
    <t>céulas</t>
  </si>
  <si>
    <t>naphthalene</t>
  </si>
  <si>
    <t>hereditas</t>
  </si>
  <si>
    <t>bioassay</t>
  </si>
  <si>
    <t>bark</t>
  </si>
  <si>
    <t>allium</t>
  </si>
  <si>
    <t>sativum</t>
  </si>
  <si>
    <t>course</t>
  </si>
  <si>
    <t>indicativos</t>
  </si>
  <si>
    <t>bandamento</t>
  </si>
  <si>
    <t>decorrem</t>
  </si>
  <si>
    <t>telófases</t>
  </si>
  <si>
    <t>acompanharia</t>
  </si>
  <si>
    <t>disformes</t>
  </si>
  <si>
    <t>sérios</t>
  </si>
  <si>
    <t>comprometimentos</t>
  </si>
  <si>
    <t>biomoleculas</t>
  </si>
  <si>
    <t>antioxidantes</t>
  </si>
  <si>
    <t>neurodegenerativas</t>
  </si>
  <si>
    <t>somáticas</t>
  </si>
  <si>
    <t>neoplásicas</t>
  </si>
  <si>
    <t>autréaux</t>
  </si>
  <si>
    <t>proteína-dna</t>
  </si>
  <si>
    <t>high-perfomance</t>
  </si>
  <si>
    <t>peroxil-lipídio</t>
  </si>
  <si>
    <t>peroxidacão</t>
  </si>
  <si>
    <t>ero</t>
  </si>
  <si>
    <t>quelados</t>
  </si>
  <si>
    <t>clivagem</t>
  </si>
  <si>
    <t>proteica</t>
  </si>
  <si>
    <t>peroxidade</t>
  </si>
  <si>
    <t>fridovich</t>
  </si>
  <si>
    <t>co-fator</t>
  </si>
  <si>
    <t>l-cisteína</t>
  </si>
  <si>
    <t>mediado</t>
  </si>
  <si>
    <t>sulfidril</t>
  </si>
  <si>
    <t>gsh</t>
  </si>
  <si>
    <t>gsh/gssg</t>
  </si>
  <si>
    <t>selênio-cisteína</t>
  </si>
  <si>
    <t>multifuncional</t>
  </si>
  <si>
    <t>thiol</t>
  </si>
  <si>
    <t>conjugação</t>
  </si>
  <si>
    <t>mediada</t>
  </si>
  <si>
    <t>mitocondriais</t>
  </si>
  <si>
    <t>metabolism</t>
  </si>
  <si>
    <t>lisossômica</t>
  </si>
  <si>
    <t>não-enzimáticos</t>
  </si>
  <si>
    <t>hidroxilas</t>
  </si>
  <si>
    <t>semidesidroascorbato</t>
  </si>
  <si>
    <t>regulação</t>
  </si>
  <si>
    <t>adaptativa</t>
  </si>
  <si>
    <t>lpo-586</t>
  </si>
  <si>
    <t>organofosfato</t>
  </si>
  <si>
    <t>induzem</t>
  </si>
  <si>
    <t>hamster</t>
  </si>
  <si>
    <t>glutationas</t>
  </si>
  <si>
    <t>dieldrin</t>
  </si>
  <si>
    <t>kepone</t>
  </si>
  <si>
    <t>toxafeno</t>
  </si>
  <si>
    <t>induziram</t>
  </si>
  <si>
    <t>macaco</t>
  </si>
  <si>
    <t>verde</t>
  </si>
  <si>
    <t>biopesticida</t>
  </si>
  <si>
    <t>provocou</t>
  </si>
  <si>
    <t>sulfidrilas</t>
  </si>
  <si>
    <t>maligna</t>
  </si>
  <si>
    <t>antissoro</t>
  </si>
  <si>
    <t>insulina</t>
  </si>
  <si>
    <t>ativada</t>
  </si>
  <si>
    <t>poli</t>
  </si>
  <si>
    <t>deficiências</t>
  </si>
  <si>
    <t>cistina</t>
  </si>
  <si>
    <t>celula</t>
  </si>
  <si>
    <t>pró-oxidantes</t>
  </si>
  <si>
    <t>pós-cloração</t>
  </si>
  <si>
    <t>hidrotirosol</t>
  </si>
  <si>
    <t>deformidade</t>
  </si>
  <si>
    <t>extractable</t>
  </si>
  <si>
    <t>hel</t>
  </si>
  <si>
    <t>fenótipo</t>
  </si>
  <si>
    <t>transformado</t>
  </si>
  <si>
    <t>diazo</t>
  </si>
  <si>
    <t>imunoperoxidase</t>
  </si>
  <si>
    <t>biomarcador</t>
  </si>
  <si>
    <t>micotoxinas</t>
  </si>
  <si>
    <t>hk-2</t>
  </si>
  <si>
    <t>nefrocarcinogenicidade</t>
  </si>
  <si>
    <t>atribuíveis</t>
  </si>
  <si>
    <t>fpg</t>
  </si>
  <si>
    <t>ocs</t>
  </si>
  <si>
    <t>cromatínica</t>
  </si>
  <si>
    <t>tce</t>
  </si>
  <si>
    <t>brônquio</t>
  </si>
  <si>
    <t>heme-oxigenase</t>
  </si>
  <si>
    <t>mtt</t>
  </si>
  <si>
    <t>ag-np</t>
  </si>
  <si>
    <t>exibiram</t>
  </si>
  <si>
    <t>gpx-1</t>
  </si>
  <si>
    <t>n-acetilcisteína</t>
  </si>
  <si>
    <t>bloqueados</t>
  </si>
  <si>
    <t>mitogênicas</t>
  </si>
  <si>
    <t>auto-imunes</t>
  </si>
  <si>
    <t>oxidativos</t>
  </si>
  <si>
    <t>alterarem</t>
  </si>
  <si>
    <t>huntington_x0019_</t>
  </si>
  <si>
    <t>pesticide-induced</t>
  </si>
  <si>
    <t>cytotoxicology</t>
  </si>
  <si>
    <t>cytometry</t>
  </si>
  <si>
    <t>omics</t>
  </si>
  <si>
    <t>dna-adduct</t>
  </si>
  <si>
    <t>dna-breakage</t>
  </si>
  <si>
    <t>monjolinho</t>
  </si>
  <si>
    <t>arsenite-induced</t>
  </si>
  <si>
    <t>sclerosis</t>
  </si>
  <si>
    <t>fibroblasts</t>
  </si>
  <si>
    <t>transfected</t>
  </si>
  <si>
    <t>lymphoblastoid</t>
  </si>
  <si>
    <t>vero</t>
  </si>
  <si>
    <t>abiotic</t>
  </si>
  <si>
    <t>n-acetyl-l-cysteine</t>
  </si>
  <si>
    <t>disulfiram-induced</t>
  </si>
  <si>
    <t>hep</t>
  </si>
  <si>
    <t>g2</t>
  </si>
  <si>
    <t>involvement</t>
  </si>
  <si>
    <t>trichloroethylene-induced</t>
  </si>
  <si>
    <t>parkinson_x0019_</t>
  </si>
  <si>
    <t>metal-induced</t>
  </si>
  <si>
    <t>nervous</t>
  </si>
  <si>
    <t>lines</t>
  </si>
  <si>
    <t>drug</t>
  </si>
  <si>
    <t>cycling</t>
  </si>
  <si>
    <t>i-407</t>
  </si>
  <si>
    <t>stress-dependent</t>
  </si>
  <si>
    <t>quantification</t>
  </si>
  <si>
    <t>frequencies</t>
  </si>
  <si>
    <t>repair</t>
  </si>
  <si>
    <t>alzheimer_x0019_</t>
  </si>
  <si>
    <t>nongenotoxic</t>
  </si>
  <si>
    <t>tatu</t>
  </si>
  <si>
    <t>disinfectants</t>
  </si>
  <si>
    <t>mlh</t>
  </si>
  <si>
    <t>câncer</t>
  </si>
  <si>
    <t>colorretal</t>
  </si>
  <si>
    <t>proliferation/death</t>
  </si>
  <si>
    <t>proliferation</t>
  </si>
  <si>
    <t>revisited</t>
  </si>
  <si>
    <t>rad</t>
  </si>
  <si>
    <t>field-collected</t>
  </si>
  <si>
    <t>bullhead</t>
  </si>
  <si>
    <t>malathion-induced</t>
  </si>
  <si>
    <t>chang</t>
  </si>
  <si>
    <t>environmental-induced</t>
  </si>
  <si>
    <t>peroxide</t>
  </si>
  <si>
    <t>injury</t>
  </si>
  <si>
    <t>antioxid</t>
  </si>
  <si>
    <t>diazinon-induced</t>
  </si>
  <si>
    <t>immune</t>
  </si>
  <si>
    <t>hypothesis</t>
  </si>
  <si>
    <t>hl-60</t>
  </si>
  <si>
    <t>stress-mediated</t>
  </si>
  <si>
    <t>stations</t>
  </si>
  <si>
    <t>identify</t>
  </si>
  <si>
    <t>nanoparticle</t>
  </si>
  <si>
    <t>dichlorofluorescein</t>
  </si>
  <si>
    <t>vaporous</t>
  </si>
  <si>
    <t>outcomes</t>
  </si>
  <si>
    <t>liver-derived</t>
  </si>
  <si>
    <t>mutagenicidade</t>
  </si>
  <si>
    <t>frequently</t>
  </si>
  <si>
    <t>employed</t>
  </si>
  <si>
    <t>daughter</t>
  </si>
  <si>
    <t>hydric</t>
  </si>
  <si>
    <t>marin</t>
  </si>
  <si>
    <t>umedecidos</t>
  </si>
  <si>
    <t>esmagados</t>
  </si>
  <si>
    <t>siemens/cm</t>
  </si>
  <si>
    <t>*estatisticamente</t>
  </si>
  <si>
    <t>significativo</t>
  </si>
  <si>
    <t>lançamento</t>
  </si>
  <si>
    <t>clandestino</t>
  </si>
  <si>
    <t>oxidável</t>
  </si>
  <si>
    <t>aeróbica</t>
  </si>
  <si>
    <t>pesquisadoras</t>
  </si>
  <si>
    <t>fisicoquímicas</t>
  </si>
  <si>
    <t>genéticas</t>
  </si>
  <si>
    <t>assemelhar-se</t>
  </si>
  <si>
    <t>octanol</t>
  </si>
  <si>
    <t>persistir</t>
  </si>
  <si>
    <t>extensivamente</t>
  </si>
  <si>
    <t>metabolizados</t>
  </si>
  <si>
    <t>vascularizados</t>
  </si>
  <si>
    <t>ingerida</t>
  </si>
  <si>
    <t>expostos</t>
  </si>
  <si>
    <t>ocupacionalmente</t>
  </si>
  <si>
    <t>gordurosa</t>
  </si>
  <si>
    <t>cariótipo</t>
  </si>
  <si>
    <t>encefalopatia</t>
  </si>
  <si>
    <t>tóxica</t>
  </si>
  <si>
    <t>inconclusivos</t>
  </si>
  <si>
    <t>tolueno</t>
  </si>
  <si>
    <t>ratos</t>
  </si>
  <si>
    <t>metabolizáveis</t>
  </si>
  <si>
    <t>catalisada</t>
  </si>
  <si>
    <t>microssomal</t>
  </si>
  <si>
    <t>ntp</t>
  </si>
  <si>
    <t>reconhecível</t>
  </si>
  <si>
    <t>xileno</t>
  </si>
  <si>
    <t>transformá-los</t>
  </si>
  <si>
    <t>enriquecidos</t>
  </si>
  <si>
    <t>stormer</t>
  </si>
  <si>
    <t>crescer</t>
  </si>
  <si>
    <t>aerobiamente</t>
  </si>
  <si>
    <t>comprometimento</t>
  </si>
  <si>
    <t>hereditário</t>
  </si>
  <si>
    <t>despercebidas</t>
  </si>
  <si>
    <t>manifestação</t>
  </si>
  <si>
    <t>aberrações</t>
  </si>
  <si>
    <t>cromossômicas/micronúcleo</t>
  </si>
  <si>
    <t>n-butanólico</t>
  </si>
  <si>
    <t>separado</t>
  </si>
  <si>
    <t>hcd4</t>
  </si>
  <si>
    <t>eletrophoresis</t>
  </si>
  <si>
    <t>genotoxicológico</t>
  </si>
  <si>
    <t>sensível</t>
  </si>
  <si>
    <t>71-43-2</t>
  </si>
  <si>
    <t>108-88-3</t>
  </si>
  <si>
    <t>elaborada</t>
  </si>
  <si>
    <t>simulando</t>
  </si>
  <si>
    <t>cebola</t>
  </si>
  <si>
    <t>polipropileno</t>
  </si>
  <si>
    <t>umedecidas</t>
  </si>
  <si>
    <t>10n</t>
  </si>
  <si>
    <t>matsumoto</t>
  </si>
  <si>
    <t>mms</t>
  </si>
  <si>
    <t>4x10-4m</t>
  </si>
  <si>
    <t>induzir</t>
  </si>
  <si>
    <t>leucemias</t>
  </si>
  <si>
    <t>hach</t>
  </si>
  <si>
    <t>biomédicas</t>
  </si>
  <si>
    <t>polyploidizated</t>
  </si>
  <si>
    <t>encyclopedia</t>
  </si>
  <si>
    <t>resources</t>
  </si>
  <si>
    <t>biodeterioration</t>
  </si>
  <si>
    <t>buds</t>
  </si>
  <si>
    <t>mutagenesis</t>
  </si>
  <si>
    <t>tradescantia</t>
  </si>
  <si>
    <t>listings</t>
  </si>
  <si>
    <t>linhagem</t>
  </si>
  <si>
    <t>propícia</t>
  </si>
  <si>
    <t>metanol/ácido</t>
  </si>
  <si>
    <t>potencializada</t>
  </si>
  <si>
    <t>toxicologic</t>
  </si>
  <si>
    <t>monograph</t>
  </si>
  <si>
    <t>formaldehyde</t>
  </si>
  <si>
    <t>vedadas</t>
  </si>
  <si>
    <t>bushnell-haas</t>
  </si>
  <si>
    <t>metanosulfonato</t>
  </si>
  <si>
    <t>religado</t>
  </si>
  <si>
    <t>moraxella</t>
  </si>
  <si>
    <t>mutagênico</t>
  </si>
  <si>
    <t>5d</t>
  </si>
  <si>
    <t>6s</t>
  </si>
  <si>
    <t>contração</t>
  </si>
  <si>
    <t>lantanídica</t>
  </si>
  <si>
    <t>lateríticos</t>
  </si>
  <si>
    <t>fluorcarbonatado</t>
  </si>
  <si>
    <t>expressados</t>
  </si>
  <si>
    <t>retículos</t>
  </si>
  <si>
    <t>estabilizam</t>
  </si>
  <si>
    <t>metabolicamente</t>
  </si>
  <si>
    <t>deslocadora</t>
  </si>
  <si>
    <t>c/c0</t>
  </si>
  <si>
    <t>arbitrário</t>
  </si>
  <si>
    <t>algas</t>
  </si>
  <si>
    <t>marrons</t>
  </si>
  <si>
    <t>gd</t>
  </si>
  <si>
    <t>microbiais</t>
  </si>
  <si>
    <t>biolixiviado</t>
  </si>
  <si>
    <t>phaeophyta</t>
  </si>
  <si>
    <t>estéreorregulares</t>
  </si>
  <si>
    <t>discretos</t>
  </si>
  <si>
    <t>ordenados</t>
  </si>
  <si>
    <t>acetato/</t>
  </si>
  <si>
    <t>incubator</t>
  </si>
  <si>
    <t>brunswick</t>
  </si>
  <si>
    <t>percolado</t>
  </si>
  <si>
    <t>cumulativo</t>
  </si>
  <si>
    <t>neodímio</t>
  </si>
  <si>
    <t>percolados</t>
  </si>
  <si>
    <t>hidrogênios</t>
  </si>
  <si>
    <t>idealidade</t>
  </si>
  <si>
    <t>implicam</t>
  </si>
  <si>
    <t>fragilmente</t>
  </si>
  <si>
    <t>difusivas</t>
  </si>
  <si>
    <t>agradável</t>
  </si>
  <si>
    <t>escurecimento</t>
  </si>
  <si>
    <t>sensoriais</t>
  </si>
  <si>
    <t>atrativas</t>
  </si>
  <si>
    <t>amargo</t>
  </si>
  <si>
    <t>abacate</t>
  </si>
  <si>
    <t>persea</t>
  </si>
  <si>
    <t>lauraceae</t>
  </si>
  <si>
    <t>hortícolas</t>
  </si>
  <si>
    <t>climatério</t>
  </si>
  <si>
    <t>piriforme</t>
  </si>
  <si>
    <t>musgo</t>
  </si>
  <si>
    <t>rugas</t>
  </si>
  <si>
    <t>adocicado</t>
  </si>
  <si>
    <t>variedade</t>
  </si>
  <si>
    <t>ettinger</t>
  </si>
  <si>
    <t>ricas</t>
  </si>
  <si>
    <t>gorduras</t>
  </si>
  <si>
    <t>monoinsaturadas</t>
  </si>
  <si>
    <t>desagradáveis</t>
  </si>
  <si>
    <t>oxidar</t>
  </si>
  <si>
    <t>vitaminas</t>
  </si>
  <si>
    <t>majoritários</t>
  </si>
  <si>
    <t>sabores</t>
  </si>
  <si>
    <t>isômeros</t>
  </si>
  <si>
    <t>posicionais</t>
  </si>
  <si>
    <t>identificou</t>
  </si>
  <si>
    <t>feofitinas</t>
  </si>
  <si>
    <t>marrom-azeitona</t>
  </si>
  <si>
    <t>aquosa</t>
  </si>
  <si>
    <t>hipertônica</t>
  </si>
  <si>
    <t>solutos</t>
  </si>
  <si>
    <t>osmóticos</t>
  </si>
  <si>
    <t>geleias</t>
  </si>
  <si>
    <t>pesquisarem</t>
  </si>
  <si>
    <t>damasco</t>
  </si>
  <si>
    <t>conservantes</t>
  </si>
  <si>
    <t>ingeridas</t>
  </si>
  <si>
    <t>melancia</t>
  </si>
  <si>
    <t>ângulo</t>
  </si>
  <si>
    <t>cortaram-se</t>
  </si>
  <si>
    <t>fatias</t>
  </si>
  <si>
    <t>cortador</t>
  </si>
  <si>
    <t>dissolvendo-se</t>
  </si>
  <si>
    <t>operaram</t>
  </si>
  <si>
    <t>hélice</t>
  </si>
  <si>
    <t>ultratermostatizado</t>
  </si>
  <si>
    <t>micrômetro</t>
  </si>
  <si>
    <t>atado</t>
  </si>
  <si>
    <t>xe</t>
  </si>
  <si>
    <t>+a*</t>
  </si>
  <si>
    <t>a*</t>
  </si>
  <si>
    <t>+b*</t>
  </si>
  <si>
    <t>b*</t>
  </si>
  <si>
    <t>luminosidade</t>
  </si>
  <si>
    <t>d65</t>
  </si>
  <si>
    <t>c*</t>
  </si>
  <si>
    <t>90º=</t>
  </si>
  <si>
    <t>gab</t>
  </si>
  <si>
    <t>halsey</t>
  </si>
  <si>
    <t>henderson</t>
  </si>
  <si>
    <t>invertase</t>
  </si>
  <si>
    <t>água/kg</t>
  </si>
  <si>
    <t>sigmoidal</t>
  </si>
  <si>
    <t>stq</t>
  </si>
  <si>
    <t>termodinâmicos</t>
  </si>
  <si>
    <t>incomuns</t>
  </si>
  <si>
    <t>branqueada</t>
  </si>
  <si>
    <t>gosto</t>
  </si>
  <si>
    <t>favoreça</t>
  </si>
  <si>
    <t>amarelo-esverdeada</t>
  </si>
  <si>
    <t>branqueamento</t>
  </si>
  <si>
    <t>ns=não</t>
  </si>
  <si>
    <t>branqueados</t>
  </si>
  <si>
    <t>convectivamente</t>
  </si>
  <si>
    <t>termoresistentes</t>
  </si>
  <si>
    <t>eletro-ópticos</t>
  </si>
  <si>
    <t>eletroluminescentes</t>
  </si>
  <si>
    <t>sn4+</t>
  </si>
  <si>
    <t>intensivamente</t>
  </si>
  <si>
    <t>semicondutores</t>
  </si>
  <si>
    <t>transparentes</t>
  </si>
  <si>
    <t>coletores</t>
  </si>
  <si>
    <t>ópto-eletrônicos</t>
  </si>
  <si>
    <t>precursores</t>
  </si>
  <si>
    <t>sncl</t>
  </si>
  <si>
    <t>tetragonal</t>
  </si>
  <si>
    <t>chamamos</t>
  </si>
  <si>
    <t>pyrolysis</t>
  </si>
  <si>
    <t>korotikov</t>
  </si>
  <si>
    <t>3-10nm</t>
  </si>
  <si>
    <t>fenômenos</t>
  </si>
  <si>
    <t>eletrocinéticos</t>
  </si>
  <si>
    <t>sólido/líquido</t>
  </si>
  <si>
    <t>independem</t>
  </si>
  <si>
    <t>perturbados</t>
  </si>
  <si>
    <t>1550nm</t>
  </si>
  <si>
    <t>4i15/2</t>
  </si>
  <si>
    <t>átomo</t>
  </si>
  <si>
    <t>multieletrônico</t>
  </si>
  <si>
    <t>2l+1</t>
  </si>
  <si>
    <t>monoeletrônico</t>
  </si>
  <si>
    <t>espectroscópica</t>
  </si>
  <si>
    <t>nl</t>
  </si>
  <si>
    <t>especificando-se</t>
  </si>
  <si>
    <t>li</t>
  </si>
  <si>
    <t>l-s</t>
  </si>
  <si>
    <t>2s+1l</t>
  </si>
  <si>
    <t>raman</t>
  </si>
  <si>
    <t>perturba</t>
  </si>
  <si>
    <t>h½_x0003_i</t>
  </si>
  <si>
    <t>a1g</t>
  </si>
  <si>
    <t>eg</t>
  </si>
  <si>
    <t>semipermeáveis</t>
  </si>
  <si>
    <t>100oc</t>
  </si>
  <si>
    <t>phmetro</t>
  </si>
  <si>
    <t>extram</t>
  </si>
  <si>
    <t>impurezas</t>
  </si>
  <si>
    <t>incrustadas</t>
  </si>
  <si>
    <t>elevador</t>
  </si>
  <si>
    <t>acionado</t>
  </si>
  <si>
    <t>cortado</t>
  </si>
  <si>
    <t>giram</t>
  </si>
  <si>
    <t>espalhadores</t>
  </si>
  <si>
    <t>_x0019__x0002_</t>
  </si>
  <si>
    <t>kr+</t>
  </si>
  <si>
    <t>ultravioleta</t>
  </si>
  <si>
    <t>refrigerado</t>
  </si>
  <si>
    <t>termogravimétricos</t>
  </si>
  <si>
    <t>arrhenius</t>
  </si>
  <si>
    <t>plotado</t>
  </si>
  <si>
    <t>sn-o-sn</t>
  </si>
  <si>
    <t>thermogravimetry</t>
  </si>
  <si>
    <t>o-e</t>
  </si>
  <si>
    <t>ombro</t>
  </si>
  <si>
    <t>alargado</t>
  </si>
  <si>
    <t>xerogéis</t>
  </si>
  <si>
    <t>prensados</t>
  </si>
  <si>
    <t>b1g</t>
  </si>
  <si>
    <t>vibra</t>
  </si>
  <si>
    <t>realizaremos</t>
  </si>
  <si>
    <t>pastilha</t>
  </si>
  <si>
    <t>dopada</t>
  </si>
  <si>
    <t>lítio</t>
  </si>
  <si>
    <t>randômica</t>
  </si>
  <si>
    <t>cheia</t>
  </si>
  <si>
    <t>grossa</t>
  </si>
  <si>
    <t>ôhmico</t>
  </si>
  <si>
    <t>cavidade</t>
  </si>
  <si>
    <t>recirculante</t>
  </si>
  <si>
    <t>cbs</t>
  </si>
  <si>
    <t>codina</t>
  </si>
  <si>
    <t>semi-implícito</t>
  </si>
  <si>
    <t>obtemos</t>
  </si>
  <si>
    <t>convecção-difusão</t>
  </si>
  <si>
    <t>³</t>
  </si>
  <si>
    <t>ternos</t>
  </si>
  <si>
    <t>convectivos</t>
  </si>
  <si>
    <t>reorganizando</t>
  </si>
  <si>
    <t>minimizador</t>
  </si>
  <si>
    <t>multiplicador</t>
  </si>
  <si>
    <t>nnu</t>
  </si>
  <si>
    <t>quadradas</t>
  </si>
  <si>
    <t>t'</t>
  </si>
  <si>
    <t>desaparece</t>
  </si>
  <si>
    <t>v'u</t>
  </si>
  <si>
    <t>quadrática</t>
  </si>
  <si>
    <t>demonstra-se</t>
  </si>
  <si>
    <t>bilinear</t>
  </si>
  <si>
    <t>desencontrados</t>
  </si>
  <si>
    <t>conhecer-se</t>
  </si>
  <si>
    <t>poderia-se</t>
  </si>
  <si>
    <t>iterações</t>
  </si>
  <si>
    <t>sabendo-se</t>
  </si>
  <si>
    <t>multivariada</t>
  </si>
  <si>
    <t>analisar-se</t>
  </si>
  <si>
    <t>distoantes</t>
  </si>
  <si>
    <t>visualizando-se</t>
  </si>
  <si>
    <t>æ_x0002_</t>
  </si>
  <si>
    <t>reliable</t>
  </si>
  <si>
    <t>datados</t>
  </si>
  <si>
    <t>1g/l</t>
  </si>
  <si>
    <t>inspirada</t>
  </si>
  <si>
    <t>convencionou-se</t>
  </si>
  <si>
    <t>não-centralizada</t>
  </si>
  <si>
    <t>_x0003_1</t>
  </si>
  <si>
    <t>_x0003_2</t>
  </si>
  <si>
    <t>_x0003_3</t>
  </si>
  <si>
    <t>singular</t>
  </si>
  <si>
    <t>xtx</t>
  </si>
  <si>
    <t>â_x0003_</t>
  </si>
  <si>
    <t>diminui-se</t>
  </si>
  <si>
    <t>zeradas</t>
  </si>
  <si>
    <t>hibrid</t>
  </si>
  <si>
    <t>x-k</t>
  </si>
  <si>
    <t>prudentemente</t>
  </si>
  <si>
    <t>colineares</t>
  </si>
  <si>
    <t>pensamento</t>
  </si>
  <si>
    <t>bro</t>
  </si>
  <si>
    <t>i-2</t>
  </si>
  <si>
    <t>compara-se</t>
  </si>
  <si>
    <t>ligeiras</t>
  </si>
  <si>
    <t>compilar</t>
  </si>
  <si>
    <t>oscilador</t>
  </si>
  <si>
    <t>macroscópico</t>
  </si>
  <si>
    <t>quantizado</t>
  </si>
  <si>
    <t>anarmônico</t>
  </si>
  <si>
    <t>concluiu</t>
  </si>
  <si>
    <t>progressão</t>
  </si>
  <si>
    <t>geométrica</t>
  </si>
  <si>
    <t>aplicou</t>
  </si>
  <si>
    <t>fabryt-perot</t>
  </si>
  <si>
    <t>óptico-acústicos</t>
  </si>
  <si>
    <t>semitransparentes</t>
  </si>
  <si>
    <t>cristal</t>
  </si>
  <si>
    <t>birefringente</t>
  </si>
  <si>
    <t>origine</t>
  </si>
  <si>
    <t>gasoso</t>
  </si>
  <si>
    <t>esperam-se</t>
  </si>
  <si>
    <t>seletor</t>
  </si>
  <si>
    <t>standford</t>
  </si>
  <si>
    <t>sr</t>
  </si>
  <si>
    <t>bomem</t>
  </si>
  <si>
    <t>alborg®</t>
  </si>
  <si>
    <t>ft-nir</t>
  </si>
  <si>
    <t>acrílico</t>
  </si>
  <si>
    <t>dotada</t>
  </si>
  <si>
    <t>nir-ft</t>
  </si>
  <si>
    <t>pré-tratamento</t>
  </si>
  <si>
    <t>alisamento</t>
  </si>
  <si>
    <t>bomem®</t>
  </si>
  <si>
    <t>rotacionais</t>
  </si>
  <si>
    <t>nítidas</t>
  </si>
  <si>
    <t>envelopadas</t>
  </si>
  <si>
    <t>definições</t>
  </si>
  <si>
    <t>multivariadas</t>
  </si>
  <si>
    <t>analisando-se</t>
  </si>
  <si>
    <t>incógnia</t>
  </si>
  <si>
    <t>xi</t>
  </si>
  <si>
    <t>reestrutura</t>
  </si>
  <si>
    <t>reinterpretá-lo</t>
  </si>
  <si>
    <t>f12</t>
  </si>
  <si>
    <t>explicitando</t>
  </si>
  <si>
    <t>r1</t>
  </si>
  <si>
    <t>absorveriam</t>
  </si>
  <si>
    <t>abordará</t>
  </si>
  <si>
    <t>procurado</t>
  </si>
  <si>
    <t>hidroboro</t>
  </si>
  <si>
    <t>reativo</t>
  </si>
  <si>
    <t>ruzicka</t>
  </si>
  <si>
    <t>hansen</t>
  </si>
  <si>
    <t>insatisfatória</t>
  </si>
  <si>
    <t>aquecidos</t>
  </si>
  <si>
    <t>mini-frascos</t>
  </si>
  <si>
    <t>microscópios</t>
  </si>
  <si>
    <t>leyden</t>
  </si>
  <si>
    <t>fez</t>
  </si>
  <si>
    <t>knoll</t>
  </si>
  <si>
    <t>farmacologistas</t>
  </si>
  <si>
    <t>borrifados</t>
  </si>
  <si>
    <t>inibem</t>
  </si>
  <si>
    <t>contenham</t>
  </si>
  <si>
    <t>lâmpada</t>
  </si>
  <si>
    <t>edl</t>
  </si>
  <si>
    <t>pirômetro</t>
  </si>
  <si>
    <t>ircon</t>
  </si>
  <si>
    <t>milliq</t>
  </si>
  <si>
    <t>direct-quantumtm</t>
  </si>
  <si>
    <t>semiquantitativas</t>
  </si>
  <si>
    <t>reagir</t>
  </si>
  <si>
    <t>férricos</t>
  </si>
  <si>
    <t>esbranquiçadas</t>
  </si>
  <si>
    <t>ferro</t>
  </si>
  <si>
    <t>emanganês</t>
  </si>
  <si>
    <t>adsorverem</t>
  </si>
  <si>
    <t>tornar</t>
  </si>
  <si>
    <t>quebradiças</t>
  </si>
  <si>
    <t>peptosil</t>
  </si>
  <si>
    <t>provecto</t>
  </si>
  <si>
    <t>limpezas</t>
  </si>
  <si>
    <t>persistiu</t>
  </si>
  <si>
    <t>injeções</t>
  </si>
  <si>
    <t>comcomitante</t>
  </si>
  <si>
    <t>semi-quantitativas</t>
  </si>
  <si>
    <t>nanotubos</t>
  </si>
  <si>
    <t>assemelha</t>
  </si>
  <si>
    <t>grandemente</t>
  </si>
  <si>
    <t>nessas</t>
  </si>
  <si>
    <t>fuligens</t>
  </si>
  <si>
    <t>48c</t>
  </si>
  <si>
    <t>glutationa-peroxidase</t>
  </si>
  <si>
    <t>grávidas</t>
  </si>
  <si>
    <t>hbr</t>
  </si>
  <si>
    <t>concentrado</t>
  </si>
  <si>
    <t>canada</t>
  </si>
  <si>
    <t>hno</t>
  </si>
  <si>
    <t>synapt</t>
  </si>
  <si>
    <t>hdms</t>
  </si>
  <si>
    <t>ft</t>
  </si>
  <si>
    <t>2t</t>
  </si>
  <si>
    <t>mobility</t>
  </si>
  <si>
    <t>ionizável</t>
  </si>
  <si>
    <t>metila</t>
  </si>
  <si>
    <t>noato</t>
  </si>
  <si>
    <t>porfirinóides</t>
  </si>
  <si>
    <t>corrol</t>
  </si>
  <si>
    <t>n-confusos</t>
  </si>
  <si>
    <t>análogos</t>
  </si>
  <si>
    <t>espectroquimicamente</t>
  </si>
  <si>
    <t>mbar</t>
  </si>
  <si>
    <t>pronação</t>
  </si>
  <si>
    <t>sitio</t>
  </si>
  <si>
    <t>doador</t>
  </si>
  <si>
    <t>2h-pirrol</t>
  </si>
  <si>
    <t>projection</t>
  </si>
  <si>
    <t>separações</t>
  </si>
  <si>
    <t>twim</t>
  </si>
  <si>
    <t>isomérico</t>
  </si>
  <si>
    <t>simultâneamente</t>
  </si>
  <si>
    <t>im-ms</t>
  </si>
  <si>
    <t>temporal</t>
  </si>
  <si>
    <t>rp-p</t>
  </si>
  <si>
    <t>demostrado</t>
  </si>
  <si>
    <t>quantitavos</t>
  </si>
  <si>
    <t>molecularmente/</t>
  </si>
  <si>
    <t>resinificação</t>
  </si>
  <si>
    <t>d6751</t>
  </si>
  <si>
    <t>15/2006</t>
  </si>
  <si>
    <t>iodométrica</t>
  </si>
  <si>
    <t>d974</t>
  </si>
  <si>
    <t>entupindo</t>
  </si>
  <si>
    <t>d445</t>
  </si>
  <si>
    <t>d6304</t>
  </si>
  <si>
    <t>coulométrico</t>
  </si>
  <si>
    <t>d2709</t>
  </si>
  <si>
    <t>incompatíveis</t>
  </si>
  <si>
    <t>acelerados</t>
  </si>
  <si>
    <t>electrospray</t>
  </si>
  <si>
    <t>gotículas</t>
  </si>
  <si>
    <t>sônico</t>
  </si>
  <si>
    <t>evaporation</t>
  </si>
  <si>
    <t>ciclotrônicas</t>
  </si>
  <si>
    <t>bola</t>
  </si>
  <si>
    <t>d3703</t>
  </si>
  <si>
    <t>titulante</t>
  </si>
  <si>
    <t>colorimétrico</t>
  </si>
  <si>
    <t>iodo</t>
  </si>
  <si>
    <t>tube</t>
  </si>
  <si>
    <t>poderiram</t>
  </si>
  <si>
    <t>contribuir</t>
  </si>
  <si>
    <t>mg/kg</t>
  </si>
  <si>
    <t>comerciante</t>
  </si>
  <si>
    <t>n=4</t>
  </si>
  <si>
    <t>ilustração</t>
  </si>
  <si>
    <t>situando</t>
  </si>
  <si>
    <t>triângulos</t>
  </si>
  <si>
    <t>c-tube</t>
  </si>
  <si>
    <t>constatações</t>
  </si>
  <si>
    <t>sugere-se</t>
  </si>
  <si>
    <t>soma</t>
  </si>
  <si>
    <t>n+nos+no</t>
  </si>
  <si>
    <t>esi-ltq-ft</t>
  </si>
  <si>
    <t>radicalar</t>
  </si>
  <si>
    <t>7x10-5</t>
  </si>
  <si>
    <t>desligada</t>
  </si>
  <si>
    <t>doam</t>
  </si>
  <si>
    <t>esperado</t>
  </si>
  <si>
    <t>100v</t>
  </si>
  <si>
    <t>tiofênicos</t>
  </si>
  <si>
    <t>nuvens</t>
  </si>
  <si>
    <t>pð</t>
  </si>
  <si>
    <t>metilação</t>
  </si>
  <si>
    <t>incendiária</t>
  </si>
  <si>
    <t>naphtha</t>
  </si>
  <si>
    <t>polinucleares</t>
  </si>
  <si>
    <t>condensados</t>
  </si>
  <si>
    <t>entupir</t>
  </si>
  <si>
    <t>aromático-naftênicos</t>
  </si>
  <si>
    <t>aromático-asfálticos</t>
  </si>
  <si>
    <t>acopla-se</t>
  </si>
  <si>
    <t>ims</t>
  </si>
  <si>
    <t>separa</t>
  </si>
  <si>
    <t>t-wave</t>
  </si>
  <si>
    <t>fornecer</t>
  </si>
  <si>
    <t>infomações</t>
  </si>
  <si>
    <t>fractions</t>
  </si>
  <si>
    <t>betuminoso</t>
  </si>
  <si>
    <t>24os</t>
  </si>
  <si>
    <t>continuado</t>
  </si>
  <si>
    <t>folhelho</t>
  </si>
  <si>
    <t>sapropeles</t>
  </si>
  <si>
    <t>copelmi</t>
  </si>
  <si>
    <t>petroleômica</t>
  </si>
  <si>
    <t>processamos</t>
  </si>
  <si>
    <t>txt</t>
  </si>
  <si>
    <t>fórmulas</t>
  </si>
  <si>
    <t>procedências</t>
  </si>
  <si>
    <t>betuminização</t>
  </si>
  <si>
    <t>appi</t>
  </si>
  <si>
    <t>ioniza</t>
  </si>
  <si>
    <t>aparecem</t>
  </si>
  <si>
    <t>superestimadas</t>
  </si>
  <si>
    <t>discriminar</t>
  </si>
  <si>
    <t>dispensando</t>
  </si>
  <si>
    <t>espectrômetros</t>
  </si>
  <si>
    <t>caríssimos</t>
  </si>
  <si>
    <t>xl</t>
  </si>
  <si>
    <t>adquiriram</t>
  </si>
  <si>
    <t>refocalizados</t>
  </si>
  <si>
    <t>tof</t>
  </si>
  <si>
    <t>nozzle</t>
  </si>
  <si>
    <t>magnetrônicas</t>
  </si>
  <si>
    <t>q-tof</t>
  </si>
  <si>
    <t>petroleoma</t>
  </si>
  <si>
    <t>coulômbica</t>
  </si>
  <si>
    <t>sonic</t>
  </si>
  <si>
    <t>dessolvatados</t>
  </si>
  <si>
    <t>2-analisador</t>
  </si>
  <si>
    <t>monocarboxílicos</t>
  </si>
  <si>
    <t>é_x0003_9</t>
  </si>
  <si>
    <t>2-triacilglicerídeos</t>
  </si>
  <si>
    <t>tag</t>
  </si>
  <si>
    <t>ligam-se</t>
  </si>
  <si>
    <t>identifica-se</t>
  </si>
  <si>
    <t>amarelado</t>
  </si>
  <si>
    <t>oliva</t>
  </si>
  <si>
    <t>exportando</t>
  </si>
  <si>
    <t>repousando</t>
  </si>
  <si>
    <t>azeite</t>
  </si>
  <si>
    <t>extra-virgem</t>
  </si>
  <si>
    <t>low-acid</t>
  </si>
  <si>
    <t>cereal</t>
  </si>
  <si>
    <t>esverdeado</t>
  </si>
  <si>
    <t>aveleiras</t>
  </si>
  <si>
    <t>casca</t>
  </si>
  <si>
    <t>rija</t>
  </si>
  <si>
    <t>culinária</t>
  </si>
  <si>
    <t>aromaterapias</t>
  </si>
  <si>
    <t>mart</t>
  </si>
  <si>
    <t>arecaceae</t>
  </si>
  <si>
    <t>celulósico</t>
  </si>
  <si>
    <t>meliaceae</t>
  </si>
  <si>
    <t>rancifica</t>
  </si>
  <si>
    <t>limonóides</t>
  </si>
  <si>
    <t>tupi</t>
  </si>
  <si>
    <t>ouriço</t>
  </si>
  <si>
    <t>deterioram</t>
  </si>
  <si>
    <t>termo-oxidativa</t>
  </si>
  <si>
    <t>0-métodos</t>
  </si>
  <si>
    <t>1-métodos</t>
  </si>
  <si>
    <t>cromatrography</t>
  </si>
  <si>
    <t>cromatography</t>
  </si>
  <si>
    <t>maldi</t>
  </si>
  <si>
    <t>2-métodos</t>
  </si>
  <si>
    <t>4-decadienal</t>
  </si>
  <si>
    <t>malonaldeído</t>
  </si>
  <si>
    <t>recorrem</t>
  </si>
  <si>
    <t>lcms</t>
  </si>
  <si>
    <t>masslynks</t>
  </si>
  <si>
    <t>esfriaram</t>
  </si>
  <si>
    <t>migrassem</t>
  </si>
  <si>
    <t>4ºc</t>
  </si>
  <si>
    <t>µl</t>
  </si>
  <si>
    <t>min_x0013_</t>
  </si>
  <si>
    <t>psl/poo</t>
  </si>
  <si>
    <t>poo/psl</t>
  </si>
  <si>
    <t>llo/sll</t>
  </si>
  <si>
    <t>reproduzindo</t>
  </si>
  <si>
    <t>0-perspectivas</t>
  </si>
  <si>
    <t>calculo</t>
  </si>
  <si>
    <t>normalizado</t>
  </si>
  <si>
    <t>estágios</t>
  </si>
  <si>
    <t>evolutivos</t>
  </si>
  <si>
    <t>termocatalítico</t>
  </si>
  <si>
    <t>1-hidrocarbonetos</t>
  </si>
  <si>
    <t>designados</t>
  </si>
  <si>
    <t>nafteno-aromáticos</t>
  </si>
  <si>
    <t>levesp</t>
  </si>
  <si>
    <t>pesadosq</t>
  </si>
  <si>
    <t>1-compostos</t>
  </si>
  <si>
    <t>2-compostos</t>
  </si>
  <si>
    <t>quinolinas</t>
  </si>
  <si>
    <t>3-compostos</t>
  </si>
  <si>
    <t>oxigenados</t>
  </si>
  <si>
    <t>ciclopentil</t>
  </si>
  <si>
    <t>c8-c10</t>
  </si>
  <si>
    <t>dibenzo</t>
  </si>
  <si>
    <t>furanos</t>
  </si>
  <si>
    <t>insaturações</t>
  </si>
  <si>
    <t>n/c</t>
  </si>
  <si>
    <t>homólogasr</t>
  </si>
  <si>
    <t>atingível</t>
  </si>
  <si>
    <t>reprodutibilidade</t>
  </si>
  <si>
    <t>são149</t>
  </si>
  <si>
    <t>replicações</t>
  </si>
  <si>
    <t>5725-3</t>
  </si>
  <si>
    <t>7t</t>
  </si>
  <si>
    <t>00x</t>
  </si>
  <si>
    <t>ômicas</t>
  </si>
  <si>
    <t>solucionar</t>
  </si>
  <si>
    <t>suspeitos</t>
  </si>
  <si>
    <t>genuínas</t>
  </si>
  <si>
    <t>vermelho-rosa</t>
  </si>
  <si>
    <t>roubadas</t>
  </si>
  <si>
    <t>apreendidas</t>
  </si>
  <si>
    <t>desdobra</t>
  </si>
  <si>
    <t>atribuir-se</t>
  </si>
  <si>
    <t>injetoras</t>
  </si>
  <si>
    <t>spartan</t>
  </si>
  <si>
    <t>v-easi</t>
  </si>
  <si>
    <t>implastec</t>
  </si>
  <si>
    <t>reguladores</t>
  </si>
  <si>
    <t>vials</t>
  </si>
  <si>
    <t>engate</t>
  </si>
  <si>
    <t>focando</t>
  </si>
  <si>
    <t>curiosidade</t>
  </si>
  <si>
    <t>científica</t>
  </si>
  <si>
    <t>fusiforme</t>
  </si>
  <si>
    <t>é_x0003_æ_x0003_</t>
  </si>
  <si>
    <t>é_x0003_r</t>
  </si>
  <si>
    <t>é_x0003_z</t>
  </si>
  <si>
    <t>rf</t>
  </si>
  <si>
    <t>multipolar</t>
  </si>
  <si>
    <t>std</t>
  </si>
  <si>
    <t>5kv</t>
  </si>
  <si>
    <t>demostrou</t>
  </si>
  <si>
    <t>high-field</t>
  </si>
  <si>
    <t>tingidas</t>
  </si>
  <si>
    <t>violados</t>
  </si>
  <si>
    <t>bioanalytical</t>
  </si>
  <si>
    <t>today_x0019_</t>
  </si>
  <si>
    <t>chemist</t>
  </si>
  <si>
    <t>petro</t>
  </si>
  <si>
    <t>trapping</t>
  </si>
  <si>
    <t>trap/orbitrap</t>
  </si>
  <si>
    <t>trapped</t>
  </si>
  <si>
    <t>quadrupole</t>
  </si>
  <si>
    <t>canned</t>
  </si>
  <si>
    <t>imitados</t>
  </si>
  <si>
    <t>fotocópia</t>
  </si>
  <si>
    <t>destrutivos</t>
  </si>
  <si>
    <t>autênticas</t>
  </si>
  <si>
    <t>impedir</t>
  </si>
  <si>
    <t>inúteis</t>
  </si>
  <si>
    <t>retiradas</t>
  </si>
  <si>
    <t>ilegalmente</t>
  </si>
  <si>
    <t>dispositivo</t>
  </si>
  <si>
    <t>antifurto</t>
  </si>
  <si>
    <t>dr</t>
  </si>
  <si>
    <t>correa</t>
  </si>
  <si>
    <t>falsificação</t>
  </si>
  <si>
    <t>falsificadas</t>
  </si>
  <si>
    <t>lidocaína</t>
  </si>
  <si>
    <t>protonadas</t>
  </si>
  <si>
    <t>impressora</t>
  </si>
  <si>
    <t>caseira</t>
  </si>
  <si>
    <t>apreendidos</t>
  </si>
  <si>
    <t>autênticos</t>
  </si>
  <si>
    <t>dimetil-dioctadecil</t>
  </si>
  <si>
    <t>surfactantes</t>
  </si>
  <si>
    <t>reconhecidas</t>
  </si>
  <si>
    <t>atribuída</t>
  </si>
  <si>
    <t>concordantes</t>
  </si>
  <si>
    <t>predito</t>
  </si>
  <si>
    <t>triploquadrupolo</t>
  </si>
  <si>
    <t>c2h6</t>
  </si>
  <si>
    <t>xantenos</t>
  </si>
  <si>
    <t>supersônico</t>
  </si>
  <si>
    <t>authentic</t>
  </si>
  <si>
    <t>pls-da</t>
  </si>
  <si>
    <t>determined</t>
  </si>
  <si>
    <t>europeum</t>
  </si>
  <si>
    <t>sigma-aldrich</t>
  </si>
  <si>
    <t>instantaneous</t>
  </si>
  <si>
    <t>connected</t>
  </si>
  <si>
    <t>lachrymators</t>
  </si>
  <si>
    <t>water-soluble</t>
  </si>
  <si>
    <t>analyzing</t>
  </si>
  <si>
    <t>desorption/ionization</t>
  </si>
  <si>
    <t>distinguishing</t>
  </si>
  <si>
    <t>pfc</t>
  </si>
  <si>
    <t>controlá-los</t>
  </si>
  <si>
    <t>regular</t>
  </si>
  <si>
    <t>normalmene</t>
  </si>
  <si>
    <t>o-compostos</t>
  </si>
  <si>
    <t>multiplicam</t>
  </si>
  <si>
    <t>cargueiros</t>
  </si>
  <si>
    <t>jc</t>
  </si>
  <si>
    <t>ltq-ft</t>
  </si>
  <si>
    <t>cchhnnooss</t>
  </si>
  <si>
    <t>13ch38n</t>
  </si>
  <si>
    <t>optoeletrônicos</t>
  </si>
  <si>
    <t>oxida-se</t>
  </si>
  <si>
    <t>hidrossililação</t>
  </si>
  <si>
    <t>reagidas</t>
  </si>
  <si>
    <t>protegendo</t>
  </si>
  <si>
    <t>hidrofóbicas</t>
  </si>
  <si>
    <t>~2852</t>
  </si>
  <si>
    <t>~2925</t>
  </si>
  <si>
    <t>~1250</t>
  </si>
  <si>
    <t>simétricos</t>
  </si>
  <si>
    <t>~1000</t>
  </si>
  <si>
    <t>ondulação</t>
  </si>
  <si>
    <t>µm/s</t>
  </si>
  <si>
    <t>poça</t>
  </si>
  <si>
    <t>incidido</t>
  </si>
  <si>
    <t>microporos</t>
  </si>
  <si>
    <t>funcionalizadas</t>
  </si>
  <si>
    <t>detectabilidade</t>
  </si>
  <si>
    <t>solvente/superfície</t>
  </si>
  <si>
    <t>solvents</t>
  </si>
  <si>
    <t>solubility</t>
  </si>
  <si>
    <t>capacitance</t>
  </si>
  <si>
    <t>optoelectronic</t>
  </si>
  <si>
    <t>microelectronics</t>
  </si>
  <si>
    <t>adhesion</t>
  </si>
  <si>
    <t>metal-assisted</t>
  </si>
  <si>
    <t>etching</t>
  </si>
  <si>
    <t>analytes</t>
  </si>
  <si>
    <t>ionization-mass</t>
  </si>
  <si>
    <t>cocaína</t>
  </si>
  <si>
    <t>comprada</t>
  </si>
  <si>
    <t>hct</t>
  </si>
  <si>
    <t>2+</t>
  </si>
  <si>
    <t>glifosato</t>
  </si>
  <si>
    <t>peg</t>
  </si>
  <si>
    <t>bioplásticos</t>
  </si>
  <si>
    <t>compulsória</t>
  </si>
  <si>
    <t>utensílios</t>
  </si>
  <si>
    <t>fraldas</t>
  </si>
  <si>
    <t>cristalizáveis</t>
  </si>
  <si>
    <t>interesferulíticos</t>
  </si>
  <si>
    <t>blenda</t>
  </si>
  <si>
    <t>miscível</t>
  </si>
  <si>
    <t>isotático</t>
  </si>
  <si>
    <t>hélices</t>
  </si>
  <si>
    <t>nicho</t>
  </si>
  <si>
    <t>blendas</t>
  </si>
  <si>
    <t>polímericas</t>
  </si>
  <si>
    <t>macroscopicamente</t>
  </si>
  <si>
    <t>acetato</t>
  </si>
  <si>
    <t>propionato</t>
  </si>
  <si>
    <t>butirato</t>
  </si>
  <si>
    <t>anti-escorrimento</t>
  </si>
  <si>
    <t>fð1</t>
  </si>
  <si>
    <t>flory</t>
  </si>
  <si>
    <t>dð2dðgm</t>
  </si>
  <si>
    <t>dðfð2</t>
  </si>
  <si>
    <t>binodal</t>
  </si>
  <si>
    <t>biomer</t>
  </si>
  <si>
    <t>lipo</t>
  </si>
  <si>
    <t>phb/cab</t>
  </si>
  <si>
    <t>não-solvente</t>
  </si>
  <si>
    <t>phb/derivados</t>
  </si>
  <si>
    <t>gpc</t>
  </si>
  <si>
    <t>interplanar</t>
  </si>
  <si>
    <t>dobrados</t>
  </si>
  <si>
    <t>133k</t>
  </si>
  <si>
    <t>aditivado</t>
  </si>
  <si>
    <t>phb/ca</t>
  </si>
  <si>
    <t>75/25</t>
  </si>
  <si>
    <t>25/75</t>
  </si>
  <si>
    <t>90/10</t>
  </si>
  <si>
    <t>shafee</t>
  </si>
  <si>
    <t>uniformidade</t>
  </si>
  <si>
    <t>macroscópica</t>
  </si>
  <si>
    <t>phb/cmcab</t>
  </si>
  <si>
    <t>texturas</t>
  </si>
  <si>
    <t>morfologia</t>
  </si>
  <si>
    <t>co-contínua</t>
  </si>
  <si>
    <t>precipitam</t>
  </si>
  <si>
    <t>distribuidas</t>
  </si>
  <si>
    <t>domínios</t>
  </si>
  <si>
    <t>microscópica</t>
  </si>
  <si>
    <t>butirila</t>
  </si>
  <si>
    <t>butil</t>
  </si>
  <si>
    <t>factbook</t>
  </si>
  <si>
    <t>poliatômicos</t>
  </si>
  <si>
    <t>hidrofílicas</t>
  </si>
  <si>
    <t>co-autores</t>
  </si>
  <si>
    <t>mexicano</t>
  </si>
  <si>
    <t>maya</t>
  </si>
  <si>
    <t>maltenos</t>
  </si>
  <si>
    <t>caracterizaram</t>
  </si>
  <si>
    <t>arábico</t>
  </si>
  <si>
    <t>irving</t>
  </si>
  <si>
    <t>langmuir</t>
  </si>
  <si>
    <t>formadora</t>
  </si>
  <si>
    <t>piores</t>
  </si>
  <si>
    <t>desastres</t>
  </si>
  <si>
    <t>contramedidas</t>
  </si>
  <si>
    <t>mecânicas</t>
  </si>
  <si>
    <t>chamadas</t>
  </si>
  <si>
    <t>contrair</t>
  </si>
  <si>
    <t>confinado</t>
  </si>
  <si>
    <t>apontará</t>
  </si>
  <si>
    <t>óleo-ar</t>
  </si>
  <si>
    <t>ume</t>
  </si>
  <si>
    <t>31a</t>
  </si>
  <si>
    <t>dynes</t>
  </si>
  <si>
    <t>interact</t>
  </si>
  <si>
    <t>desativador</t>
  </si>
  <si>
    <t>tripletes</t>
  </si>
  <si>
    <t>petróleo-água</t>
  </si>
  <si>
    <t>doutorado</t>
  </si>
  <si>
    <t>patrícia</t>
  </si>
  <si>
    <t>pantoja</t>
  </si>
  <si>
    <t>*petróleo</t>
  </si>
  <si>
    <t>pedrosa</t>
  </si>
  <si>
    <t>evaporasse</t>
  </si>
  <si>
    <t>refletividade</t>
  </si>
  <si>
    <t>polarizador</t>
  </si>
  <si>
    <t>registra</t>
  </si>
  <si>
    <t>barreia</t>
  </si>
  <si>
    <t>móvel</t>
  </si>
  <si>
    <t>lenta</t>
  </si>
  <si>
    <t>hamamatsu-sit</t>
  </si>
  <si>
    <t>águasuperfícies</t>
  </si>
  <si>
    <t>submergir</t>
  </si>
  <si>
    <t>vídeo</t>
  </si>
  <si>
    <t>10x</t>
  </si>
  <si>
    <t>saem</t>
  </si>
  <si>
    <t>condensadoras</t>
  </si>
  <si>
    <t>recobrindo</t>
  </si>
  <si>
    <t>pesando-se</t>
  </si>
  <si>
    <t>xenônio</t>
  </si>
  <si>
    <t>pulsada</t>
  </si>
  <si>
    <t>comprimidas</t>
  </si>
  <si>
    <t>garrett</t>
  </si>
  <si>
    <t>mergulhada</t>
  </si>
  <si>
    <t>pipeta</t>
  </si>
  <si>
    <t>reorientações</t>
  </si>
  <si>
    <t>a/a0</t>
  </si>
  <si>
    <t>cm2/mg</t>
  </si>
  <si>
    <t>translacional</t>
  </si>
  <si>
    <t>excitônico</t>
  </si>
  <si>
    <t>monômeros</t>
  </si>
  <si>
    <t>90º</t>
  </si>
  <si>
    <t>submicrodomínios</t>
  </si>
  <si>
    <t>reversibilidade</t>
  </si>
  <si>
    <t>suporta</t>
  </si>
  <si>
    <t>coalesceram</t>
  </si>
  <si>
    <t>asfalteno/asfalteno</t>
  </si>
  <si>
    <t>asfalteno/resinas</t>
  </si>
  <si>
    <t>resina/asfalteno</t>
  </si>
  <si>
    <t>400x</t>
  </si>
  <si>
    <t>asfaltenos/resinas</t>
  </si>
  <si>
    <t>smds</t>
  </si>
  <si>
    <t>distinguirmos</t>
  </si>
  <si>
    <t>petróleo/água</t>
  </si>
  <si>
    <t>alquílica</t>
  </si>
  <si>
    <t>saturada</t>
  </si>
  <si>
    <t>araquidínico</t>
  </si>
  <si>
    <t>formem</t>
  </si>
  <si>
    <t>c14</t>
  </si>
  <si>
    <t>comprimiram</t>
  </si>
  <si>
    <t>misto</t>
  </si>
  <si>
    <t>maximizando</t>
  </si>
  <si>
    <t>petróleo-ar</t>
  </si>
  <si>
    <t>fotoquimicamente</t>
  </si>
  <si>
    <t>irradiar</t>
  </si>
  <si>
    <t>deixado</t>
  </si>
  <si>
    <t>87b</t>
  </si>
  <si>
    <t>1800-1600</t>
  </si>
  <si>
    <t>supressores</t>
  </si>
  <si>
    <t>suprimindo</t>
  </si>
  <si>
    <t>1o2</t>
  </si>
  <si>
    <t>permitem-nos</t>
  </si>
  <si>
    <t>propor</t>
  </si>
  <si>
    <t>oxidados</t>
  </si>
  <si>
    <t>caracterizamos</t>
  </si>
  <si>
    <t>dissociado</t>
  </si>
  <si>
    <t>scr_x0019_</t>
  </si>
  <si>
    <t>movimentações</t>
  </si>
  <si>
    <t>correnteza</t>
  </si>
  <si>
    <t>oceânica</t>
  </si>
  <si>
    <t>catenária</t>
  </si>
  <si>
    <t>preocupou-se</t>
  </si>
  <si>
    <t>poliflex</t>
  </si>
  <si>
    <t>arcar</t>
  </si>
  <si>
    <t>modais</t>
  </si>
  <si>
    <t>þ_x0007_</t>
  </si>
  <si>
    <t>estática/dinâmica</t>
  </si>
  <si>
    <t>estática</t>
  </si>
  <si>
    <t>6_x0007_4</t>
  </si>
  <si>
    <t>rigidez</t>
  </si>
  <si>
    <t>'_x0007_</t>
  </si>
  <si>
    <t>l_x0007_</t>
  </si>
  <si>
    <t>baracho</t>
  </si>
  <si>
    <t>invariantes</t>
  </si>
  <si>
    <t>não-linearidades</t>
  </si>
  <si>
    <t>geométricas</t>
  </si>
  <si>
    <t>alambert</t>
  </si>
  <si>
    <t>segmentadamente</t>
  </si>
  <si>
    <t>t_x0007_ö</t>
  </si>
  <si>
    <t>7_x0007_</t>
  </si>
  <si>
    <t>transcorre</t>
  </si>
  <si>
    <t>flexo-tração</t>
  </si>
  <si>
    <t>viga-apoio</t>
  </si>
  <si>
    <t>elástico</t>
  </si>
  <si>
    <t>não-linear</t>
  </si>
  <si>
    <t>forçado</t>
  </si>
  <si>
    <t>amortecimento</t>
  </si>
  <si>
    <t>æ_x0007_</t>
  </si>
  <si>
    <t>¶_x0003_¶_x0003_¶_x0003_¶_x0003_</t>
  </si>
  <si>
    <t>t7</t>
  </si>
  <si>
    <t>diferem</t>
  </si>
  <si>
    <t>æ_x0007_=10</t>
  </si>
  <si>
    <t>tdp</t>
  </si>
  <si>
    <t>xc</t>
  </si>
  <si>
    <t>atrator</t>
  </si>
  <si>
    <t>atratores</t>
  </si>
  <si>
    <t>trações</t>
  </si>
  <si>
    <t>majoração</t>
  </si>
  <si>
    <t>substancial</t>
  </si>
  <si>
    <t>dimensional</t>
  </si>
  <si>
    <t>carr-purcell-meiboom-gill</t>
  </si>
  <si>
    <t>stern</t>
  </si>
  <si>
    <t>quântica</t>
  </si>
  <si>
    <t>spin</t>
  </si>
  <si>
    <t>precessiona</t>
  </si>
  <si>
    <t>coerências</t>
  </si>
  <si>
    <t>referencial</t>
  </si>
  <si>
    <t>girante</t>
  </si>
  <si>
    <t>construí-los</t>
  </si>
  <si>
    <t>supercondutores</t>
  </si>
  <si>
    <t>banhado</t>
  </si>
  <si>
    <t>magneto</t>
  </si>
  <si>
    <t>produza</t>
  </si>
  <si>
    <t>resistivo</t>
  </si>
  <si>
    <t>tesla</t>
  </si>
  <si>
    <t>bobina</t>
  </si>
  <si>
    <t>solenoidal</t>
  </si>
  <si>
    <t>série-paralela</t>
  </si>
  <si>
    <t>l1</t>
  </si>
  <si>
    <t>circuito</t>
  </si>
  <si>
    <t>kilowatts</t>
  </si>
  <si>
    <t>precisar</t>
  </si>
  <si>
    <t>dissipar</t>
  </si>
  <si>
    <t>capta</t>
  </si>
  <si>
    <t>chaveador</t>
  </si>
  <si>
    <t>transmissor</t>
  </si>
  <si>
    <t>isolando</t>
  </si>
  <si>
    <t>conduzirem</t>
  </si>
  <si>
    <t>lorentziana</t>
  </si>
  <si>
    <t>centrada</t>
  </si>
  <si>
    <t>dum</t>
  </si>
  <si>
    <t>relaxa</t>
  </si>
  <si>
    <t>flutua</t>
  </si>
  <si>
    <t>autocorrelação</t>
  </si>
  <si>
    <t>transladando</t>
  </si>
  <si>
    <t>rotacionando</t>
  </si>
  <si>
    <t>normalizados</t>
  </si>
  <si>
    <t>hamiltoniano</t>
  </si>
  <si>
    <t>dipolar</t>
  </si>
  <si>
    <t>visinho</t>
  </si>
  <si>
    <t>girantes</t>
  </si>
  <si>
    <t>corrigi</t>
  </si>
  <si>
    <t>ímpares</t>
  </si>
  <si>
    <t>amplitudes</t>
  </si>
  <si>
    <t>3he</t>
  </si>
  <si>
    <t>compactado</t>
  </si>
  <si>
    <t>fatt</t>
  </si>
  <si>
    <t>subterrâneos</t>
  </si>
  <si>
    <t>fluído-sólido</t>
  </si>
  <si>
    <t>monoexponecial</t>
  </si>
  <si>
    <t>eurydice</t>
  </si>
  <si>
    <t>admitem</t>
  </si>
  <si>
    <t>mal-posto</t>
  </si>
  <si>
    <t>ini</t>
  </si>
  <si>
    <t>informam</t>
  </si>
  <si>
    <t>discutida</t>
  </si>
  <si>
    <t>canos</t>
  </si>
  <si>
    <t>tyler</t>
  </si>
  <si>
    <t>1500g</t>
  </si>
  <si>
    <t>granulada</t>
  </si>
  <si>
    <t>manualmente</t>
  </si>
  <si>
    <t>40g</t>
  </si>
  <si>
    <t>243°c</t>
  </si>
  <si>
    <t>212°c</t>
  </si>
  <si>
    <t>adiamantada</t>
  </si>
  <si>
    <t>p-p</t>
  </si>
  <si>
    <t>p-g</t>
  </si>
  <si>
    <t>1500µs</t>
  </si>
  <si>
    <t>escolheu-se</t>
  </si>
  <si>
    <t>800µs</t>
  </si>
  <si>
    <t>poderei</t>
  </si>
  <si>
    <t>corresponda</t>
  </si>
  <si>
    <t>cpmg</t>
  </si>
  <si>
    <t>pim</t>
  </si>
  <si>
    <t>coincidiram</t>
  </si>
  <si>
    <t>concentrar</t>
  </si>
  <si>
    <t>usuário</t>
  </si>
  <si>
    <t>rippl</t>
  </si>
  <si>
    <t>paiva</t>
  </si>
  <si>
    <t>inteira</t>
  </si>
  <si>
    <t>precursor</t>
  </si>
  <si>
    <t>zahed</t>
  </si>
  <si>
    <t>regulações</t>
  </si>
  <si>
    <t>federais</t>
  </si>
  <si>
    <t>minimizar</t>
  </si>
  <si>
    <t>vertimentos</t>
  </si>
  <si>
    <t>combinadas</t>
  </si>
  <si>
    <t>consistindo</t>
  </si>
  <si>
    <t>hydrosim</t>
  </si>
  <si>
    <t>inter-relacionada</t>
  </si>
  <si>
    <t>recursivamente</t>
  </si>
  <si>
    <t>otimizações</t>
  </si>
  <si>
    <t>determinísticas</t>
  </si>
  <si>
    <t>dp</t>
  </si>
  <si>
    <t>pnl</t>
  </si>
  <si>
    <t>mizyed</t>
  </si>
  <si>
    <t>interconexões</t>
  </si>
  <si>
    <t>beek</t>
  </si>
  <si>
    <t>aproximador</t>
  </si>
  <si>
    <t>direcionadas</t>
  </si>
  <si>
    <t>evolucionária</t>
  </si>
  <si>
    <t>evolucionários</t>
  </si>
  <si>
    <t>sam</t>
  </si>
  <si>
    <t>hydrologic</t>
  </si>
  <si>
    <t>cornell</t>
  </si>
  <si>
    <t>rigths</t>
  </si>
  <si>
    <t>wrap</t>
  </si>
  <si>
    <t>reclamation_x0019_</t>
  </si>
  <si>
    <t>prescriptive</t>
  </si>
  <si>
    <t>preemptivas</t>
  </si>
  <si>
    <t>represa</t>
  </si>
  <si>
    <t>jaguari-jacareí</t>
  </si>
  <si>
    <t>ü1</t>
  </si>
  <si>
    <t>curvas-guia</t>
  </si>
  <si>
    <t>estiva</t>
  </si>
  <si>
    <t>atrelados</t>
  </si>
  <si>
    <t>outorga</t>
  </si>
  <si>
    <t>renovada</t>
  </si>
  <si>
    <t>bragança</t>
  </si>
  <si>
    <t>nazaré</t>
  </si>
  <si>
    <t>jacareí</t>
  </si>
  <si>
    <t>propiciada</t>
  </si>
  <si>
    <t>inês</t>
  </si>
  <si>
    <t>interlocuções</t>
  </si>
  <si>
    <t>ana/daee</t>
  </si>
  <si>
    <t>delegou</t>
  </si>
  <si>
    <t>1213/2004</t>
  </si>
  <si>
    <t>prorrogado</t>
  </si>
  <si>
    <t>daee</t>
  </si>
  <si>
    <t>1213/04</t>
  </si>
  <si>
    <t>acertado</t>
  </si>
  <si>
    <t>salesópolis</t>
  </si>
  <si>
    <t>concebidos</t>
  </si>
  <si>
    <t>taiaçupeba</t>
  </si>
  <si>
    <t>descarregamento</t>
  </si>
  <si>
    <t>afluentes</t>
  </si>
  <si>
    <t>excepcionalmente</t>
  </si>
  <si>
    <t>tomaram</t>
  </si>
  <si>
    <t>ete</t>
  </si>
  <si>
    <t>barueri</t>
  </si>
  <si>
    <t>ampliando</t>
  </si>
  <si>
    <t>recalque</t>
  </si>
  <si>
    <t>biritiba-mirim</t>
  </si>
  <si>
    <t>vila</t>
  </si>
  <si>
    <t>468/2014</t>
  </si>
  <si>
    <t>taxação</t>
  </si>
  <si>
    <t>utilizava</t>
  </si>
  <si>
    <t>incidir</t>
  </si>
  <si>
    <t>consumir</t>
  </si>
  <si>
    <t>admitiu</t>
  </si>
  <si>
    <t>adesões</t>
  </si>
  <si>
    <t>mensais</t>
  </si>
  <si>
    <t>pré-estabelecidos</t>
  </si>
  <si>
    <t>concebeu</t>
  </si>
  <si>
    <t>atibainha</t>
  </si>
  <si>
    <t>situados</t>
  </si>
  <si>
    <t>moto-bombas</t>
  </si>
  <si>
    <t>represada</t>
  </si>
  <si>
    <t>mantém</t>
  </si>
  <si>
    <t>rita</t>
  </si>
  <si>
    <t>ofício</t>
  </si>
  <si>
    <t>055/2015</t>
  </si>
  <si>
    <t>lavras</t>
  </si>
  <si>
    <t>jundiaí</t>
  </si>
  <si>
    <t>pìnto</t>
  </si>
  <si>
    <t>andrade</t>
  </si>
  <si>
    <t>gutierrez</t>
  </si>
  <si>
    <t>fgts</t>
  </si>
  <si>
    <t>destinado</t>
  </si>
  <si>
    <t>macrometrópole</t>
  </si>
  <si>
    <t>cecília</t>
  </si>
  <si>
    <t>traçado</t>
  </si>
  <si>
    <t>variante</t>
  </si>
  <si>
    <t>9984/2000</t>
  </si>
  <si>
    <t>cabendo</t>
  </si>
  <si>
    <t>supervisionar</t>
  </si>
  <si>
    <t>9433/1997</t>
  </si>
  <si>
    <t>equilibro</t>
  </si>
  <si>
    <t>arima</t>
  </si>
  <si>
    <t>repetindo</t>
  </si>
  <si>
    <t>evaporações</t>
  </si>
  <si>
    <t>líquidas</t>
  </si>
  <si>
    <t>implicaria</t>
  </si>
  <si>
    <t>complementações</t>
  </si>
  <si>
    <t>circuitos</t>
  </si>
  <si>
    <t>despertando</t>
  </si>
  <si>
    <t>entendidos</t>
  </si>
  <si>
    <t>fracionário</t>
  </si>
  <si>
    <t>interadas</t>
  </si>
  <si>
    <t>fractal</t>
  </si>
  <si>
    <t>multiescala</t>
  </si>
  <si>
    <t>bijetora</t>
  </si>
  <si>
    <t>invariância</t>
  </si>
  <si>
    <t>topológica</t>
  </si>
  <si>
    <t>apareceram</t>
  </si>
  <si>
    <t>axioma</t>
  </si>
  <si>
    <t>disjuntos</t>
  </si>
  <si>
    <t>ind</t>
  </si>
  <si>
    <t>suponha</t>
  </si>
  <si>
    <t>invariante</t>
  </si>
  <si>
    <t>_x0005_</t>
  </si>
  <si>
    <t>deseje</t>
  </si>
  <si>
    <t>compacto</t>
  </si>
  <si>
    <t>½_x0003_+</t>
  </si>
  <si>
    <t>analogamente</t>
  </si>
  <si>
    <t>¼_x0003__x0012_</t>
  </si>
  <si>
    <t>0x</t>
  </si>
  <si>
    <t>x_x0008_</t>
  </si>
  <si>
    <t>converge</t>
  </si>
  <si>
    <t>a¼_x0003_</t>
  </si>
  <si>
    <t>intervalos</t>
  </si>
  <si>
    <t>semi-abertos</t>
  </si>
  <si>
    <t>disjunta</t>
  </si>
  <si>
    <t>lebesgue</t>
  </si>
  <si>
    <t>mensurável</t>
  </si>
  <si>
    <t></t>
  </si>
  <si>
    <t>redobrado</t>
  </si>
  <si>
    <t>exista</t>
  </si>
  <si>
    <t>a_x0008_</t>
  </si>
  <si>
    <t>indutiva</t>
  </si>
  <si>
    <t>fsh</t>
  </si>
  <si>
    <t>linearizado</t>
  </si>
  <si>
    <t>mandelbrot</t>
  </si>
  <si>
    <t>tenta-se</t>
  </si>
  <si>
    <t>contornar</t>
  </si>
  <si>
    <t>sierpinsk</t>
  </si>
  <si>
    <t>iw</t>
  </si>
  <si>
    <t>xæ_x0003_</t>
  </si>
  <si>
    <t>¼_x0003__x0017_</t>
  </si>
  <si>
    <t>iteradas</t>
  </si>
  <si>
    <t>submatriz</t>
  </si>
  <si>
    <t>note</t>
  </si>
  <si>
    <t>ie</t>
  </si>
  <si>
    <t>auto-similaridade</t>
  </si>
  <si>
    <t>proporcionada</t>
  </si>
  <si>
    <t>x¦_x0003_</t>
  </si>
  <si>
    <t>read-bajraktarevic</t>
  </si>
  <si>
    <t>weierstrass</t>
  </si>
  <si>
    <t>argument</t>
  </si>
  <si>
    <t>helge</t>
  </si>
  <si>
    <t>koch</t>
  </si>
  <si>
    <t>ortonormais</t>
  </si>
  <si>
    <t>ruidosas</t>
  </si>
  <si>
    <t>fenomenologias</t>
  </si>
  <si>
    <t>semelhantes</t>
  </si>
  <si>
    <t>ness</t>
  </si>
  <si>
    <t>braga</t>
  </si>
  <si>
    <t>premissa</t>
  </si>
  <si>
    <t>sustenta-se</t>
  </si>
  <si>
    <t>kc</t>
  </si>
  <si>
    <t>ka</t>
  </si>
  <si>
    <t>aproxima</t>
  </si>
  <si>
    <t>0±_x0003_</t>
  </si>
  <si>
    <t>_x0003_=2</t>
  </si>
  <si>
    <t>foto-correntes</t>
  </si>
  <si>
    <t>conhecemos</t>
  </si>
  <si>
    <t>iteração</t>
  </si>
  <si>
    <t>13ª</t>
  </si>
  <si>
    <t>17ª</t>
  </si>
  <si>
    <t>19ª</t>
  </si>
  <si>
    <t>16ª</t>
  </si>
  <si>
    <t>vetoriais</t>
  </si>
  <si>
    <t>classificam</t>
  </si>
  <si>
    <t>narizes</t>
  </si>
  <si>
    <t>p-ponderadas</t>
  </si>
  <si>
    <t>markovianos</t>
  </si>
  <si>
    <t>preocuparem-se</t>
  </si>
  <si>
    <t>inéditos</t>
  </si>
  <si>
    <t>ultrassônicos</t>
  </si>
  <si>
    <t>sonoras</t>
  </si>
  <si>
    <t>alamos</t>
  </si>
  <si>
    <t>transformador</t>
  </si>
  <si>
    <t>condido</t>
  </si>
  <si>
    <t>tanques</t>
  </si>
  <si>
    <t>herméticos</t>
  </si>
  <si>
    <t>piezoeletreto</t>
  </si>
  <si>
    <t>termoformado</t>
  </si>
  <si>
    <t>lupi</t>
  </si>
  <si>
    <t>investigativos</t>
  </si>
  <si>
    <t>doernenburg</t>
  </si>
  <si>
    <t>baseia-se</t>
  </si>
  <si>
    <t>propagam-se</t>
  </si>
  <si>
    <t>ventres</t>
  </si>
  <si>
    <t>_x0003_/4</t>
  </si>
  <si>
    <t>impedâncias</t>
  </si>
  <si>
    <t>refletidas</t>
  </si>
  <si>
    <t>incidindo</t>
  </si>
  <si>
    <t>ß1</t>
  </si>
  <si>
    <t>5ø4ü1</t>
  </si>
  <si>
    <t>5ø4ü0</t>
  </si>
  <si>
    <t>eco</t>
  </si>
  <si>
    <t>chegará</t>
  </si>
  <si>
    <t>5øüþ1</t>
  </si>
  <si>
    <t>5øüþ2</t>
  </si>
  <si>
    <t>5øeü12</t>
  </si>
  <si>
    <t>chega-se</t>
  </si>
  <si>
    <t>acelerômetros</t>
  </si>
  <si>
    <t>piezoelétricos</t>
  </si>
  <si>
    <t>piezoeletricidade</t>
  </si>
  <si>
    <t>gerhard-multhaupt</t>
  </si>
  <si>
    <t>langevin</t>
  </si>
  <si>
    <t>piezoelétrica</t>
  </si>
  <si>
    <t>teflon®</t>
  </si>
  <si>
    <t>fep</t>
  </si>
  <si>
    <t>eletretos</t>
  </si>
  <si>
    <t>sobrepostas</t>
  </si>
  <si>
    <t>teflon</t>
  </si>
  <si>
    <t>fep®</t>
  </si>
  <si>
    <t>piezoelétrico</t>
  </si>
  <si>
    <t>d33</t>
  </si>
  <si>
    <t>30x40</t>
  </si>
  <si>
    <t>retângulos</t>
  </si>
  <si>
    <t>pc/n</t>
  </si>
  <si>
    <t>subaquáticas</t>
  </si>
  <si>
    <t>sons</t>
  </si>
  <si>
    <t>mike</t>
  </si>
  <si>
    <t>involucro</t>
  </si>
  <si>
    <t>canaletas</t>
  </si>
  <si>
    <t>laminado</t>
  </si>
  <si>
    <t>passa-alta</t>
  </si>
  <si>
    <t>5øiü5ø5ü5ø</t>
  </si>
  <si>
    <t>5øeü5ø</t>
  </si>
  <si>
    <t>anelares</t>
  </si>
  <si>
    <t>traseira</t>
  </si>
  <si>
    <t>atuador</t>
  </si>
  <si>
    <t>piezelétrico</t>
  </si>
  <si>
    <t>o-ring</t>
  </si>
  <si>
    <t>2002a</t>
  </si>
  <si>
    <t>085ø</t>
  </si>
  <si>
    <t>375ø</t>
  </si>
  <si>
    <t>035ø</t>
  </si>
  <si>
    <t>555ø</t>
  </si>
  <si>
    <t>295ø</t>
  </si>
  <si>
    <t>535ø</t>
  </si>
  <si>
    <t>5ønü5ø_ü2</t>
  </si>
  <si>
    <t>á5øtü5øbü5ønü</t>
  </si>
  <si>
    <t>t_</t>
  </si>
  <si>
    <t>5øaü5ø</t>
  </si>
  <si>
    <t>5øtü5ønü5ø_ü</t>
  </si>
  <si>
    <t>acusticamente</t>
  </si>
  <si>
    <t>acomodados</t>
  </si>
  <si>
    <t>110x145x100mm</t>
  </si>
  <si>
    <t>isolantes</t>
  </si>
  <si>
    <t>milipascal</t>
  </si>
  <si>
    <t>broadband</t>
  </si>
  <si>
    <t>amplifier</t>
  </si>
  <si>
    <t>100a2</t>
  </si>
  <si>
    <t>3-óleo</t>
  </si>
  <si>
    <t>regenerado</t>
  </si>
  <si>
    <t>4-óleo</t>
  </si>
  <si>
    <t>sujo</t>
  </si>
  <si>
    <t>5-óleo</t>
  </si>
  <si>
    <t>queimado</t>
  </si>
  <si>
    <t>55-60</t>
  </si>
  <si>
    <t>khz</t>
  </si>
  <si>
    <t>ar-1000n</t>
  </si>
  <si>
    <t>castle</t>
  </si>
  <si>
    <t>ÿþa</t>
  </si>
  <si>
    <t>descoberta</t>
  </si>
  <si>
    <t>cnpe</t>
  </si>
  <si>
    <t>deliberou</t>
  </si>
  <si>
    <t>pré-sal</t>
  </si>
  <si>
    <t>inaugure</t>
  </si>
  <si>
    <t>discussões</t>
  </si>
  <si>
    <t>entabuladas</t>
  </si>
  <si>
    <t>estabelecer-se</t>
  </si>
  <si>
    <t>buscar-se-á</t>
  </si>
  <si>
    <t>remunerando</t>
  </si>
  <si>
    <t>muslim</t>
  </si>
  <si>
    <t>inspiraram</t>
  </si>
  <si>
    <t>sociologia</t>
  </si>
  <si>
    <t>aperfeiçoando</t>
  </si>
  <si>
    <t>dogmáticas</t>
  </si>
  <si>
    <t>constitucionalidade</t>
  </si>
  <si>
    <t>dogmático</t>
  </si>
  <si>
    <t>sarmento</t>
  </si>
  <si>
    <t>modernidade</t>
  </si>
  <si>
    <t>proposições</t>
  </si>
  <si>
    <t>evoluir</t>
  </si>
  <si>
    <t>adscritos</t>
  </si>
  <si>
    <t>autoritários</t>
  </si>
  <si>
    <t>universalismo</t>
  </si>
  <si>
    <t>culturais9</t>
  </si>
  <si>
    <t>engendrado</t>
  </si>
  <si>
    <t>econômicas10</t>
  </si>
  <si>
    <t>political</t>
  </si>
  <si>
    <t>attitudes</t>
  </si>
  <si>
    <t>moore</t>
  </si>
  <si>
    <t>princeton</t>
  </si>
  <si>
    <t>schumpeter</t>
  </si>
  <si>
    <t>mútuas</t>
  </si>
  <si>
    <t>alvarez</t>
  </si>
  <si>
    <t>limongi</t>
  </si>
  <si>
    <t>vide</t>
  </si>
  <si>
    <t>freedom_x0019_</t>
  </si>
  <si>
    <t>reading</t>
  </si>
  <si>
    <t>competitividade</t>
  </si>
  <si>
    <t>voltem</t>
  </si>
  <si>
    <t>equivocado</t>
  </si>
  <si>
    <t>representariam</t>
  </si>
  <si>
    <t>sociology</t>
  </si>
  <si>
    <t>abarcam</t>
  </si>
  <si>
    <t>reprimi-los</t>
  </si>
  <si>
    <t>lipset</t>
  </si>
  <si>
    <t>estipula</t>
  </si>
  <si>
    <t>surgira</t>
  </si>
  <si>
    <t>pré-industriais</t>
  </si>
  <si>
    <t>afasta-se</t>
  </si>
  <si>
    <t>invariável</t>
  </si>
  <si>
    <t>vale-se</t>
  </si>
  <si>
    <t>artesãos</t>
  </si>
  <si>
    <t>repressivos</t>
  </si>
  <si>
    <t>protagonizados</t>
  </si>
  <si>
    <t>ditadura</t>
  </si>
  <si>
    <t>impelidas</t>
  </si>
  <si>
    <t>radicalism</t>
  </si>
  <si>
    <t>stressed</t>
  </si>
  <si>
    <t>understood</t>
  </si>
  <si>
    <t>themes</t>
  </si>
  <si>
    <t>your</t>
  </si>
  <si>
    <t>desorganizadores</t>
  </si>
  <si>
    <t>bourgeois</t>
  </si>
  <si>
    <t>adepto</t>
  </si>
  <si>
    <t>caminham</t>
  </si>
  <si>
    <t>polêmico</t>
  </si>
  <si>
    <t>assaz</t>
  </si>
  <si>
    <t>narrativas</t>
  </si>
  <si>
    <t>unilineares</t>
  </si>
  <si>
    <t>normativos</t>
  </si>
  <si>
    <t>divisar</t>
  </si>
  <si>
    <t>distinction</t>
  </si>
  <si>
    <t>degree</t>
  </si>
  <si>
    <t>modernizadoras</t>
  </si>
  <si>
    <t>comungam</t>
  </si>
  <si>
    <t>depositários</t>
  </si>
  <si>
    <t>infindável</t>
  </si>
  <si>
    <t>contragolpes</t>
  </si>
  <si>
    <t>enxerga</t>
  </si>
  <si>
    <t>clientelista</t>
  </si>
  <si>
    <t>consideravam</t>
  </si>
  <si>
    <t>desobediência</t>
  </si>
  <si>
    <t>repressor</t>
  </si>
  <si>
    <t>individualizados</t>
  </si>
  <si>
    <t>alie-se</t>
  </si>
  <si>
    <t>frustrem</t>
  </si>
  <si>
    <t>sufrágio</t>
  </si>
  <si>
    <t>igualitária</t>
  </si>
  <si>
    <t>redistributivas</t>
  </si>
  <si>
    <t>almejadas</t>
  </si>
  <si>
    <t>consente</t>
  </si>
  <si>
    <t>socioeconômicos</t>
  </si>
  <si>
    <t>turbulência</t>
  </si>
  <si>
    <t>interclasses</t>
  </si>
  <si>
    <t>starting</t>
  </si>
  <si>
    <t>excluded</t>
  </si>
  <si>
    <t>answer</t>
  </si>
  <si>
    <t>rules</t>
  </si>
  <si>
    <t>facto</t>
  </si>
  <si>
    <t>nondemocracy</t>
  </si>
  <si>
    <t>pose</t>
  </si>
  <si>
    <t>unrest</t>
  </si>
  <si>
    <t>jure</t>
  </si>
  <si>
    <t>compatibilidade</t>
  </si>
  <si>
    <t>residiria</t>
  </si>
  <si>
    <t>condensam</t>
  </si>
  <si>
    <t>experimentar</t>
  </si>
  <si>
    <t>ironicamente</t>
  </si>
  <si>
    <t>overthrow</t>
  </si>
  <si>
    <t>politics</t>
  </si>
  <si>
    <t>defensores</t>
  </si>
  <si>
    <t>procedimentais</t>
  </si>
  <si>
    <t>apropriados</t>
  </si>
  <si>
    <t>valem-se</t>
  </si>
  <si>
    <t>surgem</t>
  </si>
  <si>
    <t>propiciadores</t>
  </si>
  <si>
    <t>perigoso</t>
  </si>
  <si>
    <t>negligenciar</t>
  </si>
  <si>
    <t>insatisfeitos</t>
  </si>
  <si>
    <t>prometeram</t>
  </si>
  <si>
    <t>sticking</t>
  </si>
  <si>
    <t>jurisdicional</t>
  </si>
  <si>
    <t>experimentado</t>
  </si>
  <si>
    <t>prognosticar</t>
  </si>
  <si>
    <t>conseguir-se-á</t>
  </si>
  <si>
    <t>wagner</t>
  </si>
  <si>
    <t>advenha</t>
  </si>
  <si>
    <t>compendiadas</t>
  </si>
  <si>
    <t>socio-political</t>
  </si>
  <si>
    <t>respect</t>
  </si>
  <si>
    <t>durkheim_x0019_</t>
  </si>
  <si>
    <t>relativizes</t>
  </si>
  <si>
    <t>ambiciosa</t>
  </si>
  <si>
    <t>reconhece</t>
  </si>
  <si>
    <t>trajetos</t>
  </si>
  <si>
    <t>cabia</t>
  </si>
  <si>
    <t>aprouvesse</t>
  </si>
  <si>
    <t>derradeiro</t>
  </si>
  <si>
    <t>nobres</t>
  </si>
  <si>
    <t>atendiam</t>
  </si>
  <si>
    <t>proeminência</t>
  </si>
  <si>
    <t>petition</t>
  </si>
  <si>
    <t>reafirmar</t>
  </si>
  <si>
    <t>nobiliárquico</t>
  </si>
  <si>
    <t>eclesiásticos</t>
  </si>
  <si>
    <t>convocada</t>
  </si>
  <si>
    <t>impediam</t>
  </si>
  <si>
    <t>casas</t>
  </si>
  <si>
    <t>contributo</t>
  </si>
  <si>
    <t>retirasse</t>
  </si>
  <si>
    <t>bélicas</t>
  </si>
  <si>
    <t>gastava</t>
  </si>
  <si>
    <t>precisasse</t>
  </si>
  <si>
    <t>absolutista</t>
  </si>
  <si>
    <t>teias</t>
  </si>
  <si>
    <t>restou</t>
  </si>
  <si>
    <t>tributária</t>
  </si>
  <si>
    <t>mercadores</t>
  </si>
  <si>
    <t>ofertado</t>
  </si>
  <si>
    <t>satisfizesse</t>
  </si>
  <si>
    <t>superiors</t>
  </si>
  <si>
    <t>abafar</t>
  </si>
  <si>
    <t>contrabalançar</t>
  </si>
  <si>
    <t>restringia-se</t>
  </si>
  <si>
    <t>almejou</t>
  </si>
  <si>
    <t>trabalhadora</t>
  </si>
  <si>
    <t>tax</t>
  </si>
  <si>
    <t>reconhecem</t>
  </si>
  <si>
    <t>definidora</t>
  </si>
  <si>
    <t>intermédio</t>
  </si>
  <si>
    <t>corrigir</t>
  </si>
  <si>
    <t>fadado</t>
  </si>
  <si>
    <t>pressionaria</t>
  </si>
  <si>
    <t>empresárias</t>
  </si>
  <si>
    <t>média-baixa</t>
  </si>
  <si>
    <t>balancearam</t>
  </si>
  <si>
    <t>estado-mínimo</t>
  </si>
  <si>
    <t>bojo</t>
  </si>
  <si>
    <t>transponível</t>
  </si>
  <si>
    <t>schumpeter_x0019_</t>
  </si>
  <si>
    <t>contundente</t>
  </si>
  <si>
    <t>estabeleceram</t>
  </si>
  <si>
    <t>contaminaria</t>
  </si>
  <si>
    <t>propiciavam</t>
  </si>
  <si>
    <t>expressiva</t>
  </si>
  <si>
    <t>incursão</t>
  </si>
  <si>
    <t>taxation</t>
  </si>
  <si>
    <t>representation</t>
  </si>
  <si>
    <t>inusitado</t>
  </si>
  <si>
    <t>conseguiriam</t>
  </si>
  <si>
    <t>shapes</t>
  </si>
  <si>
    <t>literature</t>
  </si>
  <si>
    <t>department</t>
  </si>
  <si>
    <t>neoestructuralista</t>
  </si>
  <si>
    <t>emprega</t>
  </si>
  <si>
    <t>pouquíssima</t>
  </si>
  <si>
    <t>mão-de-obra</t>
  </si>
  <si>
    <t>harvard</t>
  </si>
  <si>
    <t>volumoso</t>
  </si>
  <si>
    <t>irracionalmente</t>
  </si>
  <si>
    <t>consequências</t>
  </si>
  <si>
    <t>nefastas</t>
  </si>
  <si>
    <t>desaconselhado</t>
  </si>
  <si>
    <t>diferenciador</t>
  </si>
  <si>
    <t>persuasiva</t>
  </si>
  <si>
    <t>contrasta-se</t>
  </si>
  <si>
    <t>faceta</t>
  </si>
  <si>
    <t>rentier</t>
  </si>
  <si>
    <t>tormentoso</t>
  </si>
  <si>
    <t>depender</t>
  </si>
  <si>
    <t>recolhimento</t>
  </si>
  <si>
    <t>espontâneo</t>
  </si>
  <si>
    <t>incólumes</t>
  </si>
  <si>
    <t>focando-se</t>
  </si>
  <si>
    <t>yale</t>
  </si>
  <si>
    <t>africa_x0019_</t>
  </si>
  <si>
    <t>rulebook</t>
  </si>
  <si>
    <t>desejarem</t>
  </si>
  <si>
    <t>extremado</t>
  </si>
  <si>
    <t>fortalecimento</t>
  </si>
  <si>
    <t>pré-campanha</t>
  </si>
  <si>
    <t>revogar</t>
  </si>
  <si>
    <t>contradizer-se</t>
  </si>
  <si>
    <t>finito</t>
  </si>
  <si>
    <t>vislumbrado</t>
  </si>
  <si>
    <t>legislativos</t>
  </si>
  <si>
    <t>calcadas</t>
  </si>
  <si>
    <t>fugindo</t>
  </si>
  <si>
    <t>apreendido</t>
  </si>
  <si>
    <t>subdesenvolvidos</t>
  </si>
  <si>
    <t>monopoly</t>
  </si>
  <si>
    <t>configurações</t>
  </si>
  <si>
    <t>oligopolistas</t>
  </si>
  <si>
    <t>cartelizada</t>
  </si>
  <si>
    <t>cartel</t>
  </si>
  <si>
    <t>canada_x0019_</t>
  </si>
  <si>
    <t>dominaram</t>
  </si>
  <si>
    <t>logic</t>
  </si>
  <si>
    <t>comercialização</t>
  </si>
  <si>
    <t>expandia-se</t>
  </si>
  <si>
    <t>poderosa</t>
  </si>
  <si>
    <t>minerário</t>
  </si>
  <si>
    <t>diaz</t>
  </si>
  <si>
    <t>restringiam</t>
  </si>
  <si>
    <t>nebraska</t>
  </si>
  <si>
    <t>america_x0019_</t>
  </si>
  <si>
    <t>pioneer</t>
  </si>
  <si>
    <t>weetman</t>
  </si>
  <si>
    <t>pearson</t>
  </si>
  <si>
    <t>haciendas</t>
  </si>
  <si>
    <t>tulillo</t>
  </si>
  <si>
    <t>hacienda</t>
  </si>
  <si>
    <t>nuñez</t>
  </si>
  <si>
    <t>campesinos</t>
  </si>
  <si>
    <t>arrendar</t>
  </si>
  <si>
    <t>serna</t>
  </si>
  <si>
    <t>aristocráticas</t>
  </si>
  <si>
    <t>veracruz</t>
  </si>
  <si>
    <t>beneficiadas</t>
  </si>
  <si>
    <t>reacionário</t>
  </si>
  <si>
    <t>regiones</t>
  </si>
  <si>
    <t>madero</t>
  </si>
  <si>
    <t>jesús</t>
  </si>
  <si>
    <t>revolución</t>
  </si>
  <si>
    <t>garantiu</t>
  </si>
  <si>
    <t>firmar-se</t>
  </si>
  <si>
    <t>potosí</t>
  </si>
  <si>
    <t>imputava</t>
  </si>
  <si>
    <t>águila</t>
  </si>
  <si>
    <t>blum</t>
  </si>
  <si>
    <t>revolucion</t>
  </si>
  <si>
    <t>formación</t>
  </si>
  <si>
    <t>inequality</t>
  </si>
  <si>
    <t>viesse</t>
  </si>
  <si>
    <t>jonathan</t>
  </si>
  <si>
    <t>repeal</t>
  </si>
  <si>
    <t>modify</t>
  </si>
  <si>
    <t>obeyed</t>
  </si>
  <si>
    <t>accommodate</t>
  </si>
  <si>
    <t>convenient</t>
  </si>
  <si>
    <t>entitled</t>
  </si>
  <si>
    <t>hold</t>
  </si>
  <si>
    <t>nation</t>
  </si>
  <si>
    <t>protected</t>
  </si>
  <si>
    <t>venezuelana</t>
  </si>
  <si>
    <t>inaugurado</t>
  </si>
  <si>
    <t>want</t>
  </si>
  <si>
    <t>needed</t>
  </si>
  <si>
    <t>obviously</t>
  </si>
  <si>
    <t>constituições</t>
  </si>
  <si>
    <t>suprema</t>
  </si>
  <si>
    <t>infraconstitucionais</t>
  </si>
  <si>
    <t>brusco</t>
  </si>
  <si>
    <t>poza</t>
  </si>
  <si>
    <t>cuidava</t>
  </si>
  <si>
    <t>beg</t>
  </si>
  <si>
    <t>accustomed</t>
  </si>
  <si>
    <t>name</t>
  </si>
  <si>
    <t>general-in-chief</t>
  </si>
  <si>
    <t>presidency</t>
  </si>
  <si>
    <t>redigida</t>
  </si>
  <si>
    <t>isentas</t>
  </si>
  <si>
    <t>imposto</t>
  </si>
  <si>
    <t>alfandegário</t>
  </si>
  <si>
    <t>abriu</t>
  </si>
  <si>
    <t>achieve</t>
  </si>
  <si>
    <t>conta-se</t>
  </si>
  <si>
    <t>retrucado</t>
  </si>
  <si>
    <t>alfandegárias</t>
  </si>
  <si>
    <t>aniquilados</t>
  </si>
  <si>
    <t>maracaibo</t>
  </si>
  <si>
    <t>protocolados</t>
  </si>
  <si>
    <t>reprimendas</t>
  </si>
  <si>
    <t>arquitetado</t>
  </si>
  <si>
    <t>democrática</t>
  </si>
  <si>
    <t>trienal</t>
  </si>
  <si>
    <t>fixava</t>
  </si>
  <si>
    <t>concessão</t>
  </si>
  <si>
    <t>outorgados</t>
  </si>
  <si>
    <t>sucessória</t>
  </si>
  <si>
    <t>venezuelano</t>
  </si>
  <si>
    <t>contrarrevolução</t>
  </si>
  <si>
    <t>levada</t>
  </si>
  <si>
    <t>intacta</t>
  </si>
  <si>
    <t>denunciou</t>
  </si>
  <si>
    <t>benéficas</t>
  </si>
  <si>
    <t>assombrosa</t>
  </si>
  <si>
    <t>sublinhar</t>
  </si>
  <si>
    <t>guinada</t>
  </si>
  <si>
    <t>democratização</t>
  </si>
  <si>
    <t>vindo</t>
  </si>
  <si>
    <t>intensificaram-se</t>
  </si>
  <si>
    <t>exit_x0019_</t>
  </si>
  <si>
    <t>norueguês</t>
  </si>
  <si>
    <t>aguardavam</t>
  </si>
  <si>
    <t>dirigindo</t>
  </si>
  <si>
    <t>norueguesas</t>
  </si>
  <si>
    <t>permissão</t>
  </si>
  <si>
    <t>atrevida</t>
  </si>
  <si>
    <t>norwegian</t>
  </si>
  <si>
    <t>shelves</t>
  </si>
  <si>
    <t>acatou</t>
  </si>
  <si>
    <t>informando-lhe</t>
  </si>
  <si>
    <t>convidaram</t>
  </si>
  <si>
    <t>representantes</t>
  </si>
  <si>
    <t>enganar</t>
  </si>
  <si>
    <t>obterá</t>
  </si>
  <si>
    <t>aprovara</t>
  </si>
  <si>
    <t>confiaria</t>
  </si>
  <si>
    <t>precisariam</t>
  </si>
  <si>
    <t>royalties</t>
  </si>
  <si>
    <t>recairiam</t>
  </si>
  <si>
    <t>exerceu</t>
  </si>
  <si>
    <t>brent</t>
  </si>
  <si>
    <t>onze</t>
  </si>
  <si>
    <t>licitantes</t>
  </si>
  <si>
    <t>alocação</t>
  </si>
  <si>
    <t>discricionária</t>
  </si>
  <si>
    <t>fracassaram</t>
  </si>
  <si>
    <t>concorrentes</t>
  </si>
  <si>
    <t>desistiram</t>
  </si>
  <si>
    <t>budget</t>
  </si>
  <si>
    <t>pormenorizadas</t>
  </si>
  <si>
    <t>decidisse</t>
  </si>
  <si>
    <t>exercer</t>
  </si>
  <si>
    <t>perfurou</t>
  </si>
  <si>
    <t>chicago</t>
  </si>
  <si>
    <t>aventura</t>
  </si>
  <si>
    <t>distanciou</t>
  </si>
  <si>
    <t>desembarcaram</t>
  </si>
  <si>
    <t>história</t>
  </si>
  <si>
    <t>ultrapassassem</t>
  </si>
  <si>
    <t>contribuíssem</t>
  </si>
  <si>
    <t>angola_x0019_</t>
  </si>
  <si>
    <t>exercised</t>
  </si>
  <si>
    <t>concerned</t>
  </si>
  <si>
    <t>omitido</t>
  </si>
  <si>
    <t>expropriation</t>
  </si>
  <si>
    <t>grounds</t>
  </si>
  <si>
    <t>reasons</t>
  </si>
  <si>
    <t>utility</t>
  </si>
  <si>
    <t>accordance</t>
  </si>
  <si>
    <t>exploit</t>
  </si>
  <si>
    <t>inherent</t>
  </si>
  <si>
    <t>sindicalistas</t>
  </si>
  <si>
    <t>incorporados</t>
  </si>
  <si>
    <t>sucessivo</t>
  </si>
  <si>
    <t>associativo</t>
  </si>
  <si>
    <t>reconhecido</t>
  </si>
  <si>
    <t>huasteca</t>
  </si>
  <si>
    <t>direcionada</t>
  </si>
  <si>
    <t>absent</t>
  </si>
  <si>
    <t>himself</t>
  </si>
  <si>
    <t>dismissed</t>
  </si>
  <si>
    <t>employment</t>
  </si>
  <si>
    <t>unable</t>
  </si>
  <si>
    <t>strike</t>
  </si>
  <si>
    <t>gentleman</t>
  </si>
  <si>
    <t>prove</t>
  </si>
  <si>
    <t>pró-nacionalização</t>
  </si>
  <si>
    <t>prosperava</t>
  </si>
  <si>
    <t>lorenzo</t>
  </si>
  <si>
    <t>meyer</t>
  </si>
  <si>
    <t>country_x0019_</t>
  </si>
  <si>
    <t>march</t>
  </si>
  <si>
    <t>recém-criada</t>
  </si>
  <si>
    <t>pemex</t>
  </si>
  <si>
    <t>longa</t>
  </si>
  <si>
    <t>manus</t>
  </si>
  <si>
    <t>llosa</t>
  </si>
  <si>
    <t>illusory</t>
  </si>
  <si>
    <t>harmful</t>
  </si>
  <si>
    <t>pretend</t>
  </si>
  <si>
    <t>mexico_x0019_</t>
  </si>
  <si>
    <t>forced</t>
  </si>
  <si>
    <t>indispensable</t>
  </si>
  <si>
    <t>retomar</t>
  </si>
  <si>
    <t>pemex_x0019_</t>
  </si>
  <si>
    <t>pittsburgh</t>
  </si>
  <si>
    <t>apostando</t>
  </si>
  <si>
    <t>sindicalista</t>
  </si>
  <si>
    <t>orçamento</t>
  </si>
  <si>
    <t>espremido</t>
  </si>
  <si>
    <t>pri</t>
  </si>
  <si>
    <t>retomou</t>
  </si>
  <si>
    <t>cadeiras</t>
  </si>
  <si>
    <t>prd</t>
  </si>
  <si>
    <t>politizada</t>
  </si>
  <si>
    <t>emplacar</t>
  </si>
  <si>
    <t>looming</t>
  </si>
  <si>
    <t>costos</t>
  </si>
  <si>
    <t>sexenio</t>
  </si>
  <si>
    <t>autoritário</t>
  </si>
  <si>
    <t>orçamentários</t>
  </si>
  <si>
    <t>anseios</t>
  </si>
  <si>
    <t>produtoras</t>
  </si>
  <si>
    <t>alfonso</t>
  </si>
  <si>
    <t>saísse</t>
  </si>
  <si>
    <t>colossais</t>
  </si>
  <si>
    <t>andrés</t>
  </si>
  <si>
    <t>arqui-rival</t>
  </si>
  <si>
    <t>absoluta</t>
  </si>
  <si>
    <t>tranqüilidade</t>
  </si>
  <si>
    <t>suplantados</t>
  </si>
  <si>
    <t>antagonismo</t>
  </si>
  <si>
    <t>nationalized</t>
  </si>
  <si>
    <t>income</t>
  </si>
  <si>
    <t>plans</t>
  </si>
  <si>
    <t>orçamentárias</t>
  </si>
  <si>
    <t>sugira</t>
  </si>
  <si>
    <t>permanecido</t>
  </si>
  <si>
    <t>criada</t>
  </si>
  <si>
    <t>petroleos</t>
  </si>
  <si>
    <t>renomada</t>
  </si>
  <si>
    <t>fracassado</t>
  </si>
  <si>
    <t>caos</t>
  </si>
  <si>
    <t>humilhante</t>
  </si>
  <si>
    <t>festejadas</t>
  </si>
  <si>
    <t>intevep</t>
  </si>
  <si>
    <t>valorización</t>
  </si>
  <si>
    <t>comprometido</t>
  </si>
  <si>
    <t>intuição</t>
  </si>
  <si>
    <t>não-comunistas</t>
  </si>
  <si>
    <t>diminuiu</t>
  </si>
  <si>
    <t>migrou</t>
  </si>
  <si>
    <t>baena</t>
  </si>
  <si>
    <t>policy-making</t>
  </si>
  <si>
    <t>almejava</t>
  </si>
  <si>
    <t>implementar</t>
  </si>
  <si>
    <t>petroleira</t>
  </si>
  <si>
    <t>interpretativo</t>
  </si>
  <si>
    <t>pdvsa</t>
  </si>
  <si>
    <t>inseriu</t>
  </si>
  <si>
    <t>extra-pesado</t>
  </si>
  <si>
    <t>acusações</t>
  </si>
  <si>
    <t>partidocracia</t>
  </si>
  <si>
    <t>venezuelan</t>
  </si>
  <si>
    <t>estipulado</t>
  </si>
  <si>
    <t>enfraqueceu</t>
  </si>
  <si>
    <t>ciente</t>
  </si>
  <si>
    <t>volta-se</t>
  </si>
  <si>
    <t>auferidas</t>
  </si>
  <si>
    <t>revertidas</t>
  </si>
  <si>
    <t>devolvidas</t>
  </si>
  <si>
    <t>borten</t>
  </si>
  <si>
    <t>portuária</t>
  </si>
  <si>
    <t>licitatórias</t>
  </si>
  <si>
    <t>exploradoras</t>
  </si>
  <si>
    <t>tomassem</t>
  </si>
  <si>
    <t>statoil</t>
  </si>
  <si>
    <t>consolidou-se</t>
  </si>
  <si>
    <t>ibidem</t>
  </si>
  <si>
    <t>adquirida</t>
  </si>
  <si>
    <t>norway_x0019_</t>
  </si>
  <si>
    <t>concedesse</t>
  </si>
  <si>
    <t>correr</t>
  </si>
  <si>
    <t>desejasse</t>
  </si>
  <si>
    <t>explorar</t>
  </si>
  <si>
    <t>saíssem</t>
  </si>
  <si>
    <t>confiados</t>
  </si>
  <si>
    <t>petoro</t>
  </si>
  <si>
    <t>tomou</t>
  </si>
  <si>
    <t>traição</t>
  </si>
  <si>
    <t>scandinavian</t>
  </si>
  <si>
    <t>stenvoll</t>
  </si>
  <si>
    <t>significou</t>
  </si>
  <si>
    <t>adversária</t>
  </si>
  <si>
    <t>devia</t>
  </si>
  <si>
    <t>destruída</t>
  </si>
  <si>
    <t>tenham</t>
  </si>
  <si>
    <t>divergido</t>
  </si>
  <si>
    <t>nacionalizar</t>
  </si>
  <si>
    <t>rationality</t>
  </si>
  <si>
    <t>bust</t>
  </si>
  <si>
    <t>venezuelanos</t>
  </si>
  <si>
    <t>possibilitador</t>
  </si>
  <si>
    <t>assumisse</t>
  </si>
  <si>
    <t>boué</t>
  </si>
  <si>
    <t>receavam</t>
  </si>
  <si>
    <t>cresceriam</t>
  </si>
  <si>
    <t>devolveram</t>
  </si>
  <si>
    <t>sovereign</t>
  </si>
  <si>
    <t>funds</t>
  </si>
  <si>
    <t>alçou</t>
  </si>
  <si>
    <t>concluía</t>
  </si>
  <si>
    <t>factível</t>
  </si>
  <si>
    <t>noruega</t>
  </si>
  <si>
    <t>via-se</t>
  </si>
  <si>
    <t>bancário</t>
  </si>
  <si>
    <t>liquidez</t>
  </si>
  <si>
    <t>massivos</t>
  </si>
  <si>
    <t>alertara</t>
  </si>
  <si>
    <t>déficits</t>
  </si>
  <si>
    <t>adotando</t>
  </si>
  <si>
    <t>fixar</t>
  </si>
  <si>
    <t>crescentes</t>
  </si>
  <si>
    <t>ofensivas</t>
  </si>
  <si>
    <t>dissatisfaction</t>
  </si>
  <si>
    <t>trust</t>
  </si>
  <si>
    <t>capacitar</t>
  </si>
  <si>
    <t>contadoria</t>
  </si>
  <si>
    <t>argumento</t>
  </si>
  <si>
    <t>precisará</t>
  </si>
  <si>
    <t>dispêndios</t>
  </si>
  <si>
    <t>desaparecer</t>
  </si>
  <si>
    <t>equivalentes</t>
  </si>
  <si>
    <t>alternâncias</t>
  </si>
  <si>
    <t>ekeli</t>
  </si>
  <si>
    <t>apartados</t>
  </si>
  <si>
    <t>falassem</t>
  </si>
  <si>
    <t>ranking</t>
  </si>
  <si>
    <t>legislativo</t>
  </si>
  <si>
    <t>ordinário</t>
  </si>
  <si>
    <t>desoneração</t>
  </si>
  <si>
    <t>majorar</t>
  </si>
  <si>
    <t>tributos</t>
  </si>
  <si>
    <t>intervenção</t>
  </si>
  <si>
    <t>desenfreada</t>
  </si>
  <si>
    <t>poupados</t>
  </si>
  <si>
    <t>revelassem-se</t>
  </si>
  <si>
    <t>esforçava-se</t>
  </si>
  <si>
    <t>provada</t>
  </si>
  <si>
    <t>cotação</t>
  </si>
  <si>
    <t>experimentada</t>
  </si>
  <si>
    <t>aprovando</t>
  </si>
  <si>
    <t>abandonou</t>
  </si>
  <si>
    <t>rentier_x0019_</t>
  </si>
  <si>
    <t>insurance</t>
  </si>
  <si>
    <t>mestrado</t>
  </si>
  <si>
    <t>defendida</t>
  </si>
  <si>
    <t>contraditório</t>
  </si>
  <si>
    <t>endividamento</t>
  </si>
  <si>
    <t>recessões</t>
  </si>
  <si>
    <t>poupasse</t>
  </si>
  <si>
    <t>gastando</t>
  </si>
  <si>
    <t>fiem</t>
  </si>
  <si>
    <t>caberia</t>
  </si>
  <si>
    <t>advinham</t>
  </si>
  <si>
    <t>lidera</t>
  </si>
  <si>
    <t>ressalte-se</t>
  </si>
  <si>
    <t>retumbante</t>
  </si>
  <si>
    <t>superávit</t>
  </si>
  <si>
    <t>recebidas</t>
  </si>
  <si>
    <t>dolarizado</t>
  </si>
  <si>
    <t>extra-orçamentário</t>
  </si>
  <si>
    <t>empurra</t>
  </si>
  <si>
    <t>desconsiderada</t>
  </si>
  <si>
    <t>extra-orçamentárias</t>
  </si>
  <si>
    <t>pactuada</t>
  </si>
  <si>
    <t>venezuela</t>
  </si>
  <si>
    <t>experienciasse</t>
  </si>
  <si>
    <t>apertado</t>
  </si>
  <si>
    <t>cento</t>
  </si>
  <si>
    <t>compunha</t>
  </si>
  <si>
    <t>adversárias</t>
  </si>
  <si>
    <t>impensável</t>
  </si>
  <si>
    <t>ferir</t>
  </si>
  <si>
    <t>tributar</t>
  </si>
  <si>
    <t>restante</t>
  </si>
  <si>
    <t>financia</t>
  </si>
  <si>
    <t>figurava</t>
  </si>
  <si>
    <t>monaldi</t>
  </si>
  <si>
    <t>finanzas</t>
  </si>
  <si>
    <t>anti-exportador</t>
  </si>
  <si>
    <t>parcos</t>
  </si>
  <si>
    <t>echeverría</t>
  </si>
  <si>
    <t>desvalorizando</t>
  </si>
  <si>
    <t>revisar</t>
  </si>
  <si>
    <t>méxico</t>
  </si>
  <si>
    <t>opec</t>
  </si>
  <si>
    <t>recessão</t>
  </si>
  <si>
    <t>afastou-se</t>
  </si>
  <si>
    <t>intervenções</t>
  </si>
  <si>
    <t>curto-prazo</t>
  </si>
  <si>
    <t>câmbio</t>
  </si>
  <si>
    <t>semifixa</t>
  </si>
  <si>
    <t>cambiária</t>
  </si>
  <si>
    <t>imprudentes</t>
  </si>
  <si>
    <t>forçaram</t>
  </si>
  <si>
    <t>seguidas</t>
  </si>
  <si>
    <t>desvalorizações</t>
  </si>
  <si>
    <t>empréstimo</t>
  </si>
  <si>
    <t>ingressos</t>
  </si>
  <si>
    <t>adotassem</t>
  </si>
  <si>
    <t>hábil</t>
  </si>
  <si>
    <t>resguardo</t>
  </si>
  <si>
    <t>especiales</t>
  </si>
  <si>
    <t>mejorar</t>
  </si>
  <si>
    <t>reforzar</t>
  </si>
  <si>
    <t>normativo</t>
  </si>
  <si>
    <t>amiúde</t>
  </si>
  <si>
    <t>alteradas</t>
  </si>
  <si>
    <t>infralegal</t>
  </si>
  <si>
    <t>fixara</t>
  </si>
  <si>
    <t>quiroz</t>
  </si>
  <si>
    <t>presupuesto</t>
  </si>
  <si>
    <t>ejercicio</t>
  </si>
  <si>
    <t>importáncia</t>
  </si>
  <si>
    <t>encampado</t>
  </si>
  <si>
    <t>rechaçou</t>
  </si>
  <si>
    <t>operación</t>
  </si>
  <si>
    <t>fideicomiso</t>
  </si>
  <si>
    <t>continuava</t>
  </si>
  <si>
    <t>pautada</t>
  </si>
  <si>
    <t>estimulavam</t>
  </si>
  <si>
    <t>requeriam</t>
  </si>
  <si>
    <t>ocde</t>
  </si>
  <si>
    <t>reconhecia</t>
  </si>
  <si>
    <t>isenções</t>
  </si>
  <si>
    <t>federativas</t>
  </si>
  <si>
    <t>federados</t>
  </si>
  <si>
    <t>destinar-se</t>
  </si>
  <si>
    <t>investisse</t>
  </si>
  <si>
    <t>julgue</t>
  </si>
  <si>
    <t>mallakh</t>
  </si>
  <si>
    <t>noruegueses</t>
  </si>
  <si>
    <t>arriscados</t>
  </si>
  <si>
    <t>aliás</t>
  </si>
  <si>
    <t>gozava</t>
  </si>
  <si>
    <t>estabilizador</t>
  </si>
  <si>
    <t>ascendência</t>
  </si>
  <si>
    <t>windfall</t>
  </si>
  <si>
    <t>pennsylvania</t>
  </si>
  <si>
    <t>adjustments</t>
  </si>
  <si>
    <t>migration</t>
  </si>
  <si>
    <t>deparou-se</t>
  </si>
  <si>
    <t>depositando</t>
  </si>
  <si>
    <t>desfrutado</t>
  </si>
  <si>
    <t>precisarão</t>
  </si>
  <si>
    <t>conviver</t>
  </si>
  <si>
    <t>faltado</t>
  </si>
  <si>
    <t>culpar</t>
  </si>
  <si>
    <t>predizia</t>
  </si>
  <si>
    <t>mão-de</t>
  </si>
  <si>
    <t>aventure</t>
  </si>
  <si>
    <t>iniciar</t>
  </si>
  <si>
    <t>hermética</t>
  </si>
  <si>
    <t>dominar</t>
  </si>
  <si>
    <t>investia</t>
  </si>
  <si>
    <t>combatê-lo</t>
  </si>
  <si>
    <t>retornará</t>
  </si>
  <si>
    <t>perdomo</t>
  </si>
  <si>
    <t>governante</t>
  </si>
  <si>
    <t>toca</t>
  </si>
  <si>
    <t>rentismo</t>
  </si>
  <si>
    <t>makers</t>
  </si>
  <si>
    <t>fostering</t>
  </si>
  <si>
    <t>georgetown</t>
  </si>
  <si>
    <t>rent-seeking</t>
  </si>
  <si>
    <t>acrescentem</t>
  </si>
  <si>
    <t>preocupado</t>
  </si>
  <si>
    <t>parasitismo</t>
  </si>
  <si>
    <t>regressiva</t>
  </si>
  <si>
    <t>perdendo</t>
  </si>
  <si>
    <t>monetários</t>
  </si>
  <si>
    <t>letrada</t>
  </si>
  <si>
    <t>beneficiar-se</t>
  </si>
  <si>
    <t>expensas</t>
  </si>
  <si>
    <t>sairão</t>
  </si>
  <si>
    <t>arrecadatória</t>
  </si>
  <si>
    <t>chávez´s</t>
  </si>
  <si>
    <t>london</t>
  </si>
  <si>
    <t>competition</t>
  </si>
  <si>
    <t>polarization</t>
  </si>
  <si>
    <t>sucedida</t>
  </si>
  <si>
    <t>empreitada</t>
  </si>
  <si>
    <t>habilmente</t>
  </si>
  <si>
    <t>pauline</t>
  </si>
  <si>
    <t>luong</t>
  </si>
  <si>
    <t>malefícios</t>
  </si>
  <si>
    <t>advindos</t>
  </si>
  <si>
    <t>justificativa</t>
  </si>
  <si>
    <t>cofins</t>
  </si>
  <si>
    <t>aragão</t>
  </si>
  <si>
    <t>schaeffer</t>
  </si>
  <si>
    <t>rem</t>
  </si>
  <si>
    <t>propiciarem</t>
  </si>
  <si>
    <t>trará</t>
  </si>
  <si>
    <t>sucumbir</t>
  </si>
  <si>
    <t>filiados</t>
  </si>
  <si>
    <t>ressaltou</t>
  </si>
  <si>
    <t>almejasse</t>
  </si>
  <si>
    <t>constrições</t>
  </si>
  <si>
    <t>fizeram-se</t>
  </si>
  <si>
    <t>possibilitavam</t>
  </si>
  <si>
    <t>protetivas</t>
  </si>
  <si>
    <t>adotadas</t>
  </si>
  <si>
    <t>ortodoxa</t>
  </si>
  <si>
    <t>bastaria</t>
  </si>
  <si>
    <t>afetaram</t>
  </si>
  <si>
    <t>paralelismo</t>
  </si>
  <si>
    <t>macroeconômico</t>
  </si>
  <si>
    <t>fundadores</t>
  </si>
  <si>
    <t>abraçado</t>
  </si>
  <si>
    <t>investigación</t>
  </si>
  <si>
    <t>rigorismo</t>
  </si>
  <si>
    <t>engajou-se</t>
  </si>
  <si>
    <t>condução</t>
  </si>
  <si>
    <t>promulga-se</t>
  </si>
  <si>
    <t>afastando</t>
  </si>
  <si>
    <t>desempenhasse</t>
  </si>
  <si>
    <t>compensar</t>
  </si>
  <si>
    <t>dossiê</t>
  </si>
  <si>
    <t>perfurar</t>
  </si>
  <si>
    <t>privativa</t>
  </si>
  <si>
    <t>sancionou</t>
  </si>
  <si>
    <t>tributárias</t>
  </si>
  <si>
    <t>embaraços</t>
  </si>
  <si>
    <t>permitia</t>
  </si>
  <si>
    <t>mudado</t>
  </si>
  <si>
    <t>drasticamente</t>
  </si>
  <si>
    <t>redirecionados</t>
  </si>
  <si>
    <t>capacitaram</t>
  </si>
  <si>
    <t>afetado</t>
  </si>
  <si>
    <t>urgência</t>
  </si>
  <si>
    <t>batalha</t>
  </si>
  <si>
    <t>confirmarem</t>
  </si>
  <si>
    <t>vedava</t>
  </si>
  <si>
    <t>outorgadas</t>
  </si>
  <si>
    <t>sugeria-se</t>
  </si>
  <si>
    <t>levar</t>
  </si>
  <si>
    <t>adiante</t>
  </si>
  <si>
    <t>fomentou</t>
  </si>
  <si>
    <t>permitiram</t>
  </si>
  <si>
    <t>tocar</t>
  </si>
  <si>
    <t>procap</t>
  </si>
  <si>
    <t>liberalizantes</t>
  </si>
  <si>
    <t>reverteu</t>
  </si>
  <si>
    <t>capitanear</t>
  </si>
  <si>
    <t>inovações</t>
  </si>
  <si>
    <t>errônea</t>
  </si>
  <si>
    <t>protetiva</t>
  </si>
  <si>
    <t>adversarial</t>
  </si>
  <si>
    <t>arrecadatório</t>
  </si>
  <si>
    <t>asseguram-lhe</t>
  </si>
  <si>
    <t>argumentou</t>
  </si>
  <si>
    <t>encadeamentos</t>
  </si>
  <si>
    <t>nefastos</t>
  </si>
  <si>
    <t>proferir</t>
  </si>
  <si>
    <t>estímulos</t>
  </si>
  <si>
    <t>benéficos</t>
  </si>
  <si>
    <t>fortalecida</t>
  </si>
  <si>
    <t>detido</t>
  </si>
  <si>
    <t>indisciplina</t>
  </si>
  <si>
    <t>provado</t>
  </si>
  <si>
    <t>soam</t>
  </si>
  <si>
    <t>sobram</t>
  </si>
  <si>
    <t>ingresso</t>
  </si>
  <si>
    <t>fundo</t>
  </si>
  <si>
    <t>privilegiou</t>
  </si>
  <si>
    <t>acrescentou-se</t>
  </si>
  <si>
    <t>levando-se</t>
  </si>
  <si>
    <t>brasileiro538</t>
  </si>
  <si>
    <t>intencionasse</t>
  </si>
  <si>
    <t>criar</t>
  </si>
  <si>
    <t>audiência</t>
  </si>
  <si>
    <t>estabilizadoras</t>
  </si>
  <si>
    <t>baseadas</t>
  </si>
  <si>
    <t>blindado</t>
  </si>
  <si>
    <t>econômico-financeira</t>
  </si>
  <si>
    <t>acrescentou-lhe</t>
  </si>
  <si>
    <t>despercebido</t>
  </si>
  <si>
    <t>resgatado</t>
  </si>
  <si>
    <t>cgffs</t>
  </si>
  <si>
    <t>dispendidos</t>
  </si>
  <si>
    <t>impulsionarem</t>
  </si>
  <si>
    <t>solvência</t>
  </si>
  <si>
    <t>precaver-se</t>
  </si>
  <si>
    <t>subdesenvolvido</t>
  </si>
  <si>
    <t>exportador</t>
  </si>
  <si>
    <t>resguardariam</t>
  </si>
  <si>
    <t>digressão</t>
  </si>
  <si>
    <t>adquirir-se-iam</t>
  </si>
  <si>
    <t>indicasse</t>
  </si>
  <si>
    <t>guarida</t>
  </si>
  <si>
    <t>desculpa</t>
  </si>
  <si>
    <t>poupadora</t>
  </si>
  <si>
    <t>brecam</t>
  </si>
  <si>
    <t>exacerbarão</t>
  </si>
  <si>
    <t>convencidos</t>
  </si>
  <si>
    <t>esperadas</t>
  </si>
  <si>
    <t>volumosas</t>
  </si>
  <si>
    <t>delicada</t>
  </si>
  <si>
    <t>espinhosa</t>
  </si>
  <si>
    <t>perderiam</t>
  </si>
  <si>
    <t>50-b</t>
  </si>
  <si>
    <t>rubrica</t>
  </si>
  <si>
    <t>adicional</t>
  </si>
  <si>
    <t>anteciparia</t>
  </si>
  <si>
    <t>vigentes</t>
  </si>
  <si>
    <t>convivia</t>
  </si>
  <si>
    <t>consignação</t>
  </si>
  <si>
    <t>evadidas</t>
  </si>
  <si>
    <t>reedições</t>
  </si>
  <si>
    <t>burlar</t>
  </si>
  <si>
    <t>vitimados</t>
  </si>
  <si>
    <t>não-estáveis</t>
  </si>
  <si>
    <t>estilo</t>
  </si>
  <si>
    <t>lamento</t>
  </si>
  <si>
    <t>diversificada</t>
  </si>
  <si>
    <t>cidades-eldorado</t>
  </si>
  <si>
    <t>experiences</t>
  </si>
  <si>
    <t>amélia</t>
  </si>
  <si>
    <t>atingíveis</t>
  </si>
  <si>
    <t>originárias</t>
  </si>
  <si>
    <t>transferências</t>
  </si>
  <si>
    <t>intergovernamentais</t>
  </si>
  <si>
    <t>forum</t>
  </si>
  <si>
    <t>albergar</t>
  </si>
  <si>
    <t>jurisprudencial</t>
  </si>
  <si>
    <t>respectivo_x0019_</t>
  </si>
  <si>
    <t>respectiva</t>
  </si>
  <si>
    <t>continental_x0019_</t>
  </si>
  <si>
    <t>estado/município</t>
  </si>
  <si>
    <t>litorâneo_x0019_</t>
  </si>
  <si>
    <t>confrontante_x0019_</t>
  </si>
  <si>
    <t>indenizatória</t>
  </si>
  <si>
    <t>001/90</t>
  </si>
  <si>
    <t>sepúlveda</t>
  </si>
  <si>
    <t>péssimo</t>
  </si>
  <si>
    <t>icms</t>
  </si>
  <si>
    <t>recolhido</t>
  </si>
  <si>
    <t>coletivo</t>
  </si>
  <si>
    <t>fará</t>
  </si>
  <si>
    <t>tentasse</t>
  </si>
  <si>
    <t>funcionaram</t>
  </si>
  <si>
    <t>sutilezas</t>
  </si>
  <si>
    <t>volatilidades</t>
  </si>
  <si>
    <t>tirando</t>
  </si>
  <si>
    <t>consolidada</t>
  </si>
  <si>
    <t>pergunta</t>
  </si>
  <si>
    <t>recorrendo-se</t>
  </si>
  <si>
    <t>pouparem</t>
  </si>
  <si>
    <t>ameaçado</t>
  </si>
  <si>
    <t>coadunavam-se</t>
  </si>
  <si>
    <t>coesa</t>
  </si>
  <si>
    <t>pautou-se</t>
  </si>
  <si>
    <t>contrapostos</t>
  </si>
  <si>
    <t>complacentes</t>
  </si>
  <si>
    <t>petrificado</t>
  </si>
  <si>
    <t>ilustraremos</t>
  </si>
  <si>
    <t>viabilizadoras</t>
  </si>
  <si>
    <t>molhada</t>
  </si>
  <si>
    <t>seno</t>
  </si>
  <si>
    <t>monocolumn</t>
  </si>
  <si>
    <t>vlcc</t>
  </si>
  <si>
    <t>convertido</t>
  </si>
  <si>
    <t>ilustrado</t>
  </si>
  <si>
    <t>construct</t>
  </si>
  <si>
    <t>obtainable</t>
  </si>
  <si>
    <t>similaridades</t>
  </si>
  <si>
    <t>arqueológicas</t>
  </si>
  <si>
    <t>geografic</t>
  </si>
  <si>
    <t>requisitos</t>
  </si>
  <si>
    <t>técnico-econômicos</t>
  </si>
  <si>
    <t>vislumbra-se</t>
  </si>
  <si>
    <t>mef</t>
  </si>
  <si>
    <t>10s</t>
  </si>
  <si>
    <t>momentos</t>
  </si>
  <si>
    <t>fletores</t>
  </si>
  <si>
    <t>grandeza</t>
  </si>
  <si>
    <t>quantificável</t>
  </si>
  <si>
    <t>otimizar</t>
  </si>
  <si>
    <t>convés</t>
  </si>
  <si>
    <t>dnv-os-f201</t>
  </si>
  <si>
    <t>dnl</t>
  </si>
  <si>
    <t>moonpool</t>
  </si>
  <si>
    <t>alongado</t>
  </si>
  <si>
    <t>torcionais</t>
  </si>
  <si>
    <t>calibrador</t>
  </si>
  <si>
    <t>hidrodinâmico</t>
  </si>
  <si>
    <t>oceânico</t>
  </si>
  <si>
    <t>dedicado</t>
  </si>
  <si>
    <t>wamit®</t>
  </si>
  <si>
    <t>oscila</t>
  </si>
  <si>
    <t>computacionalmente</t>
  </si>
  <si>
    <t>sobol17</t>
  </si>
  <si>
    <t>ordenam</t>
  </si>
  <si>
    <t>mmus</t>
  </si>
  <si>
    <t>kbopd</t>
  </si>
  <si>
    <t>pnv5740</t>
  </si>
  <si>
    <t>haveriam</t>
  </si>
  <si>
    <t>ganhos</t>
  </si>
  <si>
    <t>tecnocentristas</t>
  </si>
  <si>
    <t>moderados</t>
  </si>
  <si>
    <t>painel</t>
  </si>
  <si>
    <t>bush</t>
  </si>
  <si>
    <t>vuuren</t>
  </si>
  <si>
    <t>respondia</t>
  </si>
  <si>
    <t>daly</t>
  </si>
  <si>
    <t>retratar</t>
  </si>
  <si>
    <t>isard</t>
  </si>
  <si>
    <t>não-ferrosos</t>
  </si>
  <si>
    <t>domesticamente</t>
  </si>
  <si>
    <t>yxai</t>
  </si>
  <si>
    <t>endogeneizado</t>
  </si>
  <si>
    <t>emissores</t>
  </si>
  <si>
    <t>rounds</t>
  </si>
  <si>
    <t>¡</t>
  </si>
  <si>
    <t>¢</t>
  </si>
  <si>
    <t>¦</t>
  </si>
  <si>
    <t>ter-se-á</t>
  </si>
  <si>
    <t>representarem</t>
  </si>
  <si>
    <t>esquematicamente</t>
  </si>
  <si>
    <t>z*</t>
  </si>
  <si>
    <t>f*</t>
  </si>
  <si>
    <t>xa</t>
  </si>
  <si>
    <t>1æ_x0002_</t>
  </si>
  <si>
    <t>y_x0003_</t>
  </si>
  <si>
    <t>d_x0003_</t>
  </si>
  <si>
    <t>realocar</t>
  </si>
  <si>
    <t>iá_x0003_</t>
  </si>
  <si>
    <t>ijä_x0003_</t>
  </si>
  <si>
    <t>aproveitada</t>
  </si>
  <si>
    <t>reinjeção</t>
  </si>
  <si>
    <t>arrefecimento</t>
  </si>
  <si>
    <t>abatimentos</t>
  </si>
  <si>
    <t>distributivos</t>
  </si>
  <si>
    <t>concentram-se</t>
  </si>
  <si>
    <t>diretos</t>
  </si>
  <si>
    <t>localizavam-se</t>
  </si>
  <si>
    <t>distribuírem</t>
  </si>
  <si>
    <t>1milhão</t>
  </si>
  <si>
    <t>surfactante</t>
  </si>
  <si>
    <t>aniõnicos</t>
  </si>
  <si>
    <t>ocoreu</t>
  </si>
  <si>
    <t>silfate</t>
  </si>
  <si>
    <t>tornaria</t>
  </si>
  <si>
    <t>apresentavam-se</t>
  </si>
  <si>
    <t>semana</t>
  </si>
  <si>
    <t>subtraindo</t>
  </si>
  <si>
    <t>cmc</t>
  </si>
  <si>
    <t>minimo</t>
  </si>
  <si>
    <t>maximo</t>
  </si>
  <si>
    <t>2ªª</t>
  </si>
  <si>
    <t>MI&gt;8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</si>
</sst>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9" formatCode="_-* #,##0.0000_-;\-* #,##0.000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rgb="FF000000"/>
      <name val="Courier New"/>
      <family val="3"/>
    </font>
    <font>
      <sz val="11"/>
      <color rgb="FF000000"/>
      <name val="Calibri"/>
      <family val="2"/>
      <scheme val="minor"/>
    </font>
    <font>
      <sz val="10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applyFont="1"/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11" fontId="0" fillId="0" borderId="0" xfId="0" applyNumberFormat="1"/>
    <xf numFmtId="169" fontId="0" fillId="0" borderId="0" xfId="1" applyNumberFormat="1" applyFont="1" applyAlignment="1">
      <alignment horizont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"/>
  <sheetViews>
    <sheetView tabSelected="1" workbookViewId="0">
      <selection activeCell="D13" sqref="D13"/>
    </sheetView>
  </sheetViews>
  <sheetFormatPr defaultRowHeight="14.4" x14ac:dyDescent="0.3"/>
  <cols>
    <col min="1" max="1" width="16.88671875" style="3" customWidth="1"/>
    <col min="2" max="10" width="14.109375" style="3" customWidth="1"/>
  </cols>
  <sheetData>
    <row r="1" spans="1:10" ht="18" x14ac:dyDescent="0.35">
      <c r="A1" s="9" t="s">
        <v>0</v>
      </c>
      <c r="I1" s="8"/>
    </row>
    <row r="2" spans="1:10" x14ac:dyDescent="0.3">
      <c r="I2" s="8"/>
    </row>
    <row r="3" spans="1:10" x14ac:dyDescent="0.3">
      <c r="A3" s="2" t="s">
        <v>1</v>
      </c>
      <c r="B3" s="2" t="s">
        <v>2</v>
      </c>
      <c r="C3" s="2" t="s">
        <v>7</v>
      </c>
      <c r="D3" s="2" t="s">
        <v>3</v>
      </c>
      <c r="E3" s="2" t="s">
        <v>4</v>
      </c>
      <c r="F3" s="2" t="s">
        <v>5</v>
      </c>
      <c r="G3" s="2" t="s">
        <v>1569</v>
      </c>
    </row>
    <row r="4" spans="1:10" x14ac:dyDescent="0.3">
      <c r="A4" s="3">
        <v>2</v>
      </c>
      <c r="B4" s="3">
        <v>16.549595126361201</v>
      </c>
      <c r="C4" s="3">
        <v>17.962907192243101</v>
      </c>
      <c r="D4" s="3">
        <v>17.959831406829601</v>
      </c>
      <c r="E4" s="3">
        <v>18.045142671055899</v>
      </c>
      <c r="F4" s="3">
        <v>18.017905942531801</v>
      </c>
      <c r="G4" s="3">
        <v>16.874641913626299</v>
      </c>
    </row>
    <row r="5" spans="1:10" x14ac:dyDescent="0.3">
      <c r="A5" s="3">
        <v>3</v>
      </c>
      <c r="B5" s="3">
        <v>4.5635113240535397</v>
      </c>
      <c r="C5" s="3">
        <v>5.3498216190911201</v>
      </c>
      <c r="D5" s="3">
        <v>5.3482310065200904</v>
      </c>
      <c r="E5" s="3">
        <v>5.3400533601681799</v>
      </c>
      <c r="F5" s="3">
        <v>5.3335018901697699</v>
      </c>
    </row>
    <row r="6" spans="1:10" x14ac:dyDescent="0.3">
      <c r="I6" s="8"/>
    </row>
    <row r="7" spans="1:10" x14ac:dyDescent="0.3">
      <c r="I7" s="8"/>
    </row>
    <row r="8" spans="1:10" x14ac:dyDescent="0.3">
      <c r="A8" s="2" t="s">
        <v>1</v>
      </c>
      <c r="B8" s="2" t="s">
        <v>2</v>
      </c>
      <c r="C8" s="2" t="s">
        <v>1571</v>
      </c>
      <c r="D8" s="2" t="s">
        <v>1570</v>
      </c>
      <c r="E8" s="2" t="s">
        <v>3</v>
      </c>
      <c r="F8" s="2"/>
      <c r="H8" s="2"/>
      <c r="I8" s="2"/>
      <c r="J8" s="2"/>
    </row>
    <row r="9" spans="1:10" x14ac:dyDescent="0.3">
      <c r="A9" s="3">
        <v>2</v>
      </c>
      <c r="B9" s="14">
        <v>16.549595126361201</v>
      </c>
      <c r="C9" s="14">
        <v>17.966253778929101</v>
      </c>
      <c r="D9" s="14">
        <v>17.9682891486015</v>
      </c>
      <c r="E9" s="14">
        <v>17.908522800459199</v>
      </c>
    </row>
    <row r="10" spans="1:10" x14ac:dyDescent="0.3">
      <c r="A10" s="3">
        <v>3</v>
      </c>
      <c r="B10" s="14">
        <v>4.5635113240535397</v>
      </c>
      <c r="C10" s="14">
        <v>5.3498276135899401</v>
      </c>
      <c r="D10" s="14">
        <v>5.3501386750234099</v>
      </c>
      <c r="E10" s="14">
        <v>5.3459310171348298</v>
      </c>
    </row>
    <row r="11" spans="1:10" x14ac:dyDescent="0.3">
      <c r="I11" s="8"/>
    </row>
    <row r="12" spans="1:10" x14ac:dyDescent="0.3">
      <c r="I12" s="8"/>
    </row>
    <row r="13" spans="1:10" x14ac:dyDescent="0.3">
      <c r="I13" s="8"/>
    </row>
    <row r="14" spans="1:10" x14ac:dyDescent="0.3">
      <c r="I14" s="8"/>
    </row>
    <row r="15" spans="1:10" x14ac:dyDescent="0.3">
      <c r="I15" s="8"/>
    </row>
    <row r="16" spans="1:10" x14ac:dyDescent="0.3">
      <c r="I16" s="8"/>
    </row>
    <row r="17" spans="9:9" x14ac:dyDescent="0.3">
      <c r="I17" s="8"/>
    </row>
    <row r="18" spans="9:9" x14ac:dyDescent="0.3">
      <c r="I18" s="8"/>
    </row>
    <row r="19" spans="9:9" x14ac:dyDescent="0.3">
      <c r="I19" s="8"/>
    </row>
    <row r="20" spans="9:9" x14ac:dyDescent="0.3">
      <c r="I20" s="8"/>
    </row>
    <row r="21" spans="9:9" x14ac:dyDescent="0.3">
      <c r="I21" s="8"/>
    </row>
    <row r="22" spans="9:9" x14ac:dyDescent="0.3">
      <c r="I22" s="8"/>
    </row>
    <row r="23" spans="9:9" x14ac:dyDescent="0.3">
      <c r="I23" s="8"/>
    </row>
    <row r="24" spans="9:9" x14ac:dyDescent="0.3">
      <c r="I24" s="8"/>
    </row>
    <row r="25" spans="9:9" x14ac:dyDescent="0.3">
      <c r="I25" s="8"/>
    </row>
    <row r="26" spans="9:9" x14ac:dyDescent="0.3">
      <c r="I26" s="8"/>
    </row>
    <row r="27" spans="9:9" x14ac:dyDescent="0.3">
      <c r="I27" s="8"/>
    </row>
    <row r="28" spans="9:9" x14ac:dyDescent="0.3">
      <c r="I28" s="8"/>
    </row>
    <row r="29" spans="9:9" x14ac:dyDescent="0.3">
      <c r="I29" s="8"/>
    </row>
    <row r="30" spans="9:9" x14ac:dyDescent="0.3">
      <c r="I30" s="8"/>
    </row>
    <row r="31" spans="9:9" x14ac:dyDescent="0.3">
      <c r="I31" s="8"/>
    </row>
    <row r="32" spans="9:9" x14ac:dyDescent="0.3">
      <c r="I32" s="8"/>
    </row>
    <row r="33" spans="9:9" x14ac:dyDescent="0.3">
      <c r="I33" s="8"/>
    </row>
    <row r="34" spans="9:9" x14ac:dyDescent="0.3">
      <c r="I34" s="8"/>
    </row>
    <row r="35" spans="9:9" x14ac:dyDescent="0.3">
      <c r="I35" s="8"/>
    </row>
    <row r="36" spans="9:9" x14ac:dyDescent="0.3">
      <c r="I36" s="8"/>
    </row>
    <row r="37" spans="9:9" x14ac:dyDescent="0.3">
      <c r="I37" s="8"/>
    </row>
    <row r="38" spans="9:9" x14ac:dyDescent="0.3">
      <c r="I38" s="8"/>
    </row>
    <row r="39" spans="9:9" x14ac:dyDescent="0.3">
      <c r="I39" s="8"/>
    </row>
    <row r="40" spans="9:9" x14ac:dyDescent="0.3">
      <c r="I40" s="8"/>
    </row>
    <row r="41" spans="9:9" x14ac:dyDescent="0.3">
      <c r="I41" s="8"/>
    </row>
    <row r="42" spans="9:9" x14ac:dyDescent="0.3">
      <c r="I42" s="8"/>
    </row>
    <row r="43" spans="9:9" x14ac:dyDescent="0.3">
      <c r="I43" s="8"/>
    </row>
    <row r="44" spans="9:9" x14ac:dyDescent="0.3">
      <c r="I44" s="8"/>
    </row>
    <row r="45" spans="9:9" x14ac:dyDescent="0.3">
      <c r="I45" s="8"/>
    </row>
    <row r="46" spans="9:9" x14ac:dyDescent="0.3">
      <c r="I46" s="8"/>
    </row>
    <row r="47" spans="9:9" x14ac:dyDescent="0.3">
      <c r="I47" s="8"/>
    </row>
    <row r="48" spans="9:9" x14ac:dyDescent="0.3">
      <c r="I48" s="8"/>
    </row>
    <row r="49" spans="9:9" x14ac:dyDescent="0.3">
      <c r="I49" s="8"/>
    </row>
    <row r="50" spans="9:9" x14ac:dyDescent="0.3">
      <c r="I50" s="8"/>
    </row>
    <row r="51" spans="9:9" x14ac:dyDescent="0.3">
      <c r="I51" s="8"/>
    </row>
    <row r="52" spans="9:9" x14ac:dyDescent="0.3">
      <c r="I52" s="8"/>
    </row>
    <row r="53" spans="9:9" x14ac:dyDescent="0.3">
      <c r="I53" s="8"/>
    </row>
    <row r="54" spans="9:9" x14ac:dyDescent="0.3">
      <c r="I54" s="8"/>
    </row>
    <row r="55" spans="9:9" x14ac:dyDescent="0.3">
      <c r="I55" s="8"/>
    </row>
    <row r="56" spans="9:9" x14ac:dyDescent="0.3">
      <c r="I56" s="8"/>
    </row>
    <row r="57" spans="9:9" x14ac:dyDescent="0.3">
      <c r="I57" s="8"/>
    </row>
    <row r="58" spans="9:9" x14ac:dyDescent="0.3">
      <c r="I58" s="8"/>
    </row>
    <row r="59" spans="9:9" x14ac:dyDescent="0.3">
      <c r="I59" s="8"/>
    </row>
    <row r="60" spans="9:9" x14ac:dyDescent="0.3">
      <c r="I60" s="8"/>
    </row>
    <row r="61" spans="9:9" x14ac:dyDescent="0.3">
      <c r="I61" s="8"/>
    </row>
    <row r="62" spans="9:9" x14ac:dyDescent="0.3">
      <c r="I62" s="8"/>
    </row>
    <row r="63" spans="9:9" x14ac:dyDescent="0.3">
      <c r="I63" s="8"/>
    </row>
    <row r="64" spans="9:9" x14ac:dyDescent="0.3">
      <c r="I64" s="8"/>
    </row>
    <row r="65" spans="9:9" x14ac:dyDescent="0.3">
      <c r="I65" s="8"/>
    </row>
    <row r="66" spans="9:9" x14ac:dyDescent="0.3">
      <c r="I66" s="8"/>
    </row>
    <row r="67" spans="9:9" x14ac:dyDescent="0.3">
      <c r="I67" s="8"/>
    </row>
    <row r="68" spans="9:9" x14ac:dyDescent="0.3">
      <c r="I68" s="8"/>
    </row>
    <row r="69" spans="9:9" x14ac:dyDescent="0.3">
      <c r="I69" s="8"/>
    </row>
    <row r="70" spans="9:9" x14ac:dyDescent="0.3">
      <c r="I70" s="8"/>
    </row>
    <row r="71" spans="9:9" x14ac:dyDescent="0.3">
      <c r="I71" s="8"/>
    </row>
    <row r="72" spans="9:9" x14ac:dyDescent="0.3">
      <c r="I72" s="8"/>
    </row>
    <row r="73" spans="9:9" x14ac:dyDescent="0.3">
      <c r="I73" s="8"/>
    </row>
    <row r="74" spans="9:9" x14ac:dyDescent="0.3">
      <c r="I74" s="8"/>
    </row>
    <row r="75" spans="9:9" x14ac:dyDescent="0.3">
      <c r="I75" s="8"/>
    </row>
    <row r="76" spans="9:9" x14ac:dyDescent="0.3">
      <c r="I76" s="8"/>
    </row>
    <row r="77" spans="9:9" x14ac:dyDescent="0.3">
      <c r="I77" s="8"/>
    </row>
    <row r="78" spans="9:9" x14ac:dyDescent="0.3">
      <c r="I78" s="8"/>
    </row>
    <row r="79" spans="9:9" x14ac:dyDescent="0.3">
      <c r="I79" s="8"/>
    </row>
    <row r="80" spans="9:9" x14ac:dyDescent="0.3">
      <c r="I80" s="8"/>
    </row>
    <row r="81" spans="9:9" x14ac:dyDescent="0.3">
      <c r="I81" s="8"/>
    </row>
    <row r="82" spans="9:9" x14ac:dyDescent="0.3">
      <c r="I82" s="8"/>
    </row>
    <row r="83" spans="9:9" x14ac:dyDescent="0.3">
      <c r="I83" s="8"/>
    </row>
    <row r="84" spans="9:9" x14ac:dyDescent="0.3">
      <c r="I84" s="8"/>
    </row>
    <row r="85" spans="9:9" x14ac:dyDescent="0.3">
      <c r="I85" s="8"/>
    </row>
    <row r="86" spans="9:9" x14ac:dyDescent="0.3">
      <c r="I86" s="8"/>
    </row>
    <row r="87" spans="9:9" x14ac:dyDescent="0.3">
      <c r="I87" s="8"/>
    </row>
    <row r="88" spans="9:9" x14ac:dyDescent="0.3">
      <c r="I88" s="8"/>
    </row>
    <row r="89" spans="9:9" x14ac:dyDescent="0.3">
      <c r="I89" s="8"/>
    </row>
    <row r="90" spans="9:9" x14ac:dyDescent="0.3">
      <c r="I90" s="8"/>
    </row>
    <row r="91" spans="9:9" x14ac:dyDescent="0.3">
      <c r="I91" s="8"/>
    </row>
    <row r="92" spans="9:9" x14ac:dyDescent="0.3">
      <c r="I92" s="8"/>
    </row>
    <row r="93" spans="9:9" x14ac:dyDescent="0.3">
      <c r="I93" s="8"/>
    </row>
    <row r="94" spans="9:9" x14ac:dyDescent="0.3">
      <c r="I94" s="8"/>
    </row>
    <row r="95" spans="9:9" x14ac:dyDescent="0.3">
      <c r="I95" s="8"/>
    </row>
    <row r="96" spans="9:9" x14ac:dyDescent="0.3">
      <c r="I96" s="8"/>
    </row>
    <row r="97" spans="9:9" x14ac:dyDescent="0.3">
      <c r="I97" s="8"/>
    </row>
    <row r="98" spans="9:9" x14ac:dyDescent="0.3">
      <c r="I98" s="8"/>
    </row>
    <row r="99" spans="9:9" x14ac:dyDescent="0.3">
      <c r="I99" s="8"/>
    </row>
    <row r="100" spans="9:9" x14ac:dyDescent="0.3">
      <c r="I100" s="8"/>
    </row>
    <row r="101" spans="9:9" x14ac:dyDescent="0.3">
      <c r="I101" s="8"/>
    </row>
    <row r="102" spans="9:9" x14ac:dyDescent="0.3">
      <c r="I102" s="8"/>
    </row>
    <row r="103" spans="9:9" x14ac:dyDescent="0.3">
      <c r="I103" s="8"/>
    </row>
    <row r="104" spans="9:9" x14ac:dyDescent="0.3">
      <c r="I104" s="8"/>
    </row>
    <row r="105" spans="9:9" x14ac:dyDescent="0.3">
      <c r="I105" s="8"/>
    </row>
    <row r="106" spans="9:9" x14ac:dyDescent="0.3">
      <c r="I106" s="8"/>
    </row>
    <row r="107" spans="9:9" x14ac:dyDescent="0.3">
      <c r="I107" s="8"/>
    </row>
    <row r="108" spans="9:9" x14ac:dyDescent="0.3">
      <c r="I108" s="8"/>
    </row>
    <row r="109" spans="9:9" x14ac:dyDescent="0.3">
      <c r="I109" s="8"/>
    </row>
    <row r="110" spans="9:9" x14ac:dyDescent="0.3">
      <c r="I110" s="8"/>
    </row>
    <row r="111" spans="9:9" x14ac:dyDescent="0.3">
      <c r="I111" s="8"/>
    </row>
    <row r="112" spans="9:9" x14ac:dyDescent="0.3">
      <c r="I112" s="8"/>
    </row>
    <row r="113" spans="9:9" x14ac:dyDescent="0.3">
      <c r="I113" s="8"/>
    </row>
    <row r="114" spans="9:9" x14ac:dyDescent="0.3">
      <c r="I114" s="8"/>
    </row>
    <row r="115" spans="9:9" x14ac:dyDescent="0.3">
      <c r="I115" s="8"/>
    </row>
    <row r="116" spans="9:9" x14ac:dyDescent="0.3">
      <c r="I116" s="8"/>
    </row>
    <row r="117" spans="9:9" x14ac:dyDescent="0.3">
      <c r="I117" s="8"/>
    </row>
    <row r="118" spans="9:9" x14ac:dyDescent="0.3">
      <c r="I118" s="8"/>
    </row>
    <row r="119" spans="9:9" x14ac:dyDescent="0.3">
      <c r="I119" s="8"/>
    </row>
    <row r="120" spans="9:9" x14ac:dyDescent="0.3">
      <c r="I120" s="8"/>
    </row>
    <row r="121" spans="9:9" x14ac:dyDescent="0.3">
      <c r="I121" s="8"/>
    </row>
    <row r="122" spans="9:9" x14ac:dyDescent="0.3">
      <c r="I122" s="8"/>
    </row>
    <row r="123" spans="9:9" x14ac:dyDescent="0.3">
      <c r="I123" s="8"/>
    </row>
    <row r="124" spans="9:9" x14ac:dyDescent="0.3">
      <c r="I124" s="8"/>
    </row>
    <row r="125" spans="9:9" x14ac:dyDescent="0.3">
      <c r="I125" s="8"/>
    </row>
    <row r="126" spans="9:9" x14ac:dyDescent="0.3">
      <c r="I126" s="8"/>
    </row>
    <row r="127" spans="9:9" x14ac:dyDescent="0.3">
      <c r="I127" s="8"/>
    </row>
    <row r="128" spans="9:9" x14ac:dyDescent="0.3">
      <c r="I128" s="8"/>
    </row>
    <row r="129" spans="9:9" x14ac:dyDescent="0.3">
      <c r="I129" s="8"/>
    </row>
    <row r="130" spans="9:9" x14ac:dyDescent="0.3">
      <c r="I130" s="8"/>
    </row>
    <row r="131" spans="9:9" x14ac:dyDescent="0.3">
      <c r="I131" s="8"/>
    </row>
    <row r="132" spans="9:9" x14ac:dyDescent="0.3">
      <c r="I132" s="8"/>
    </row>
    <row r="133" spans="9:9" x14ac:dyDescent="0.3">
      <c r="I133" s="8"/>
    </row>
    <row r="134" spans="9:9" x14ac:dyDescent="0.3">
      <c r="I134" s="8"/>
    </row>
    <row r="135" spans="9:9" x14ac:dyDescent="0.3">
      <c r="I135" s="8"/>
    </row>
    <row r="136" spans="9:9" x14ac:dyDescent="0.3">
      <c r="I136" s="8"/>
    </row>
    <row r="137" spans="9:9" x14ac:dyDescent="0.3">
      <c r="I137" s="8"/>
    </row>
    <row r="138" spans="9:9" x14ac:dyDescent="0.3">
      <c r="I138" s="8"/>
    </row>
    <row r="139" spans="9:9" x14ac:dyDescent="0.3">
      <c r="I139" s="8"/>
    </row>
    <row r="140" spans="9:9" x14ac:dyDescent="0.3">
      <c r="I140" s="8"/>
    </row>
    <row r="141" spans="9:9" x14ac:dyDescent="0.3">
      <c r="I141" s="8"/>
    </row>
    <row r="142" spans="9:9" x14ac:dyDescent="0.3">
      <c r="I142" s="8"/>
    </row>
    <row r="143" spans="9:9" x14ac:dyDescent="0.3">
      <c r="I143" s="8"/>
    </row>
    <row r="144" spans="9:9" x14ac:dyDescent="0.3">
      <c r="I144" s="8"/>
    </row>
    <row r="145" spans="9:9" x14ac:dyDescent="0.3">
      <c r="I145" s="8"/>
    </row>
    <row r="146" spans="9:9" x14ac:dyDescent="0.3">
      <c r="I146" s="8"/>
    </row>
    <row r="147" spans="9:9" x14ac:dyDescent="0.3">
      <c r="I147" s="8"/>
    </row>
    <row r="148" spans="9:9" x14ac:dyDescent="0.3">
      <c r="I148" s="8"/>
    </row>
    <row r="149" spans="9:9" x14ac:dyDescent="0.3">
      <c r="I149" s="8"/>
    </row>
    <row r="150" spans="9:9" x14ac:dyDescent="0.3">
      <c r="I150" s="8"/>
    </row>
    <row r="151" spans="9:9" x14ac:dyDescent="0.3">
      <c r="I151" s="8"/>
    </row>
    <row r="152" spans="9:9" x14ac:dyDescent="0.3">
      <c r="I152" s="8"/>
    </row>
    <row r="153" spans="9:9" x14ac:dyDescent="0.3">
      <c r="I153" s="8"/>
    </row>
    <row r="154" spans="9:9" x14ac:dyDescent="0.3">
      <c r="I154" s="8"/>
    </row>
    <row r="155" spans="9:9" x14ac:dyDescent="0.3">
      <c r="I155" s="8"/>
    </row>
    <row r="156" spans="9:9" x14ac:dyDescent="0.3">
      <c r="I156" s="8"/>
    </row>
    <row r="157" spans="9:9" x14ac:dyDescent="0.3">
      <c r="I157" s="8"/>
    </row>
    <row r="158" spans="9:9" x14ac:dyDescent="0.3">
      <c r="I158" s="8"/>
    </row>
    <row r="159" spans="9:9" x14ac:dyDescent="0.3">
      <c r="I159" s="8"/>
    </row>
    <row r="160" spans="9:9" x14ac:dyDescent="0.3">
      <c r="I160" s="8"/>
    </row>
    <row r="161" spans="9:9" x14ac:dyDescent="0.3">
      <c r="I161" s="8"/>
    </row>
    <row r="162" spans="9:9" x14ac:dyDescent="0.3">
      <c r="I162" s="8"/>
    </row>
    <row r="163" spans="9:9" x14ac:dyDescent="0.3">
      <c r="I163" s="8"/>
    </row>
    <row r="164" spans="9:9" x14ac:dyDescent="0.3">
      <c r="I164" s="8"/>
    </row>
    <row r="165" spans="9:9" x14ac:dyDescent="0.3">
      <c r="I165" s="8"/>
    </row>
    <row r="166" spans="9:9" x14ac:dyDescent="0.3">
      <c r="I166" s="8"/>
    </row>
    <row r="167" spans="9:9" x14ac:dyDescent="0.3">
      <c r="I167" s="8"/>
    </row>
    <row r="168" spans="9:9" x14ac:dyDescent="0.3">
      <c r="I168" s="8"/>
    </row>
    <row r="169" spans="9:9" x14ac:dyDescent="0.3">
      <c r="I169" s="8"/>
    </row>
    <row r="170" spans="9:9" x14ac:dyDescent="0.3">
      <c r="I170" s="8"/>
    </row>
    <row r="171" spans="9:9" x14ac:dyDescent="0.3">
      <c r="I171" s="8"/>
    </row>
    <row r="172" spans="9:9" x14ac:dyDescent="0.3">
      <c r="I172" s="8"/>
    </row>
    <row r="173" spans="9:9" x14ac:dyDescent="0.3">
      <c r="I173" s="8"/>
    </row>
    <row r="174" spans="9:9" x14ac:dyDescent="0.3">
      <c r="I174" s="8"/>
    </row>
    <row r="175" spans="9:9" x14ac:dyDescent="0.3">
      <c r="I175" s="8"/>
    </row>
    <row r="176" spans="9:9" x14ac:dyDescent="0.3">
      <c r="I176" s="8"/>
    </row>
    <row r="177" spans="9:9" x14ac:dyDescent="0.3">
      <c r="I177" s="8"/>
    </row>
    <row r="178" spans="9:9" x14ac:dyDescent="0.3">
      <c r="I178" s="8"/>
    </row>
    <row r="179" spans="9:9" x14ac:dyDescent="0.3">
      <c r="I179" s="8"/>
    </row>
    <row r="180" spans="9:9" x14ac:dyDescent="0.3">
      <c r="I180" s="8"/>
    </row>
    <row r="181" spans="9:9" x14ac:dyDescent="0.3">
      <c r="I181" s="8"/>
    </row>
    <row r="182" spans="9:9" x14ac:dyDescent="0.3">
      <c r="I182" s="8"/>
    </row>
    <row r="183" spans="9:9" x14ac:dyDescent="0.3">
      <c r="I183" s="8"/>
    </row>
    <row r="184" spans="9:9" x14ac:dyDescent="0.3">
      <c r="I184" s="8"/>
    </row>
    <row r="185" spans="9:9" x14ac:dyDescent="0.3">
      <c r="I185" s="8"/>
    </row>
    <row r="186" spans="9:9" x14ac:dyDescent="0.3">
      <c r="I186" s="8"/>
    </row>
    <row r="187" spans="9:9" x14ac:dyDescent="0.3">
      <c r="I187" s="8"/>
    </row>
    <row r="188" spans="9:9" x14ac:dyDescent="0.3">
      <c r="I188" s="8"/>
    </row>
    <row r="189" spans="9:9" x14ac:dyDescent="0.3">
      <c r="I189" s="8"/>
    </row>
    <row r="190" spans="9:9" x14ac:dyDescent="0.3">
      <c r="I190" s="8"/>
    </row>
    <row r="191" spans="9:9" x14ac:dyDescent="0.3">
      <c r="I191" s="8"/>
    </row>
    <row r="192" spans="9:9" x14ac:dyDescent="0.3">
      <c r="I192" s="8"/>
    </row>
    <row r="193" spans="9:9" x14ac:dyDescent="0.3">
      <c r="I193" s="8"/>
    </row>
    <row r="194" spans="9:9" x14ac:dyDescent="0.3">
      <c r="I194" s="8"/>
    </row>
    <row r="195" spans="9:9" x14ac:dyDescent="0.3">
      <c r="I195" s="8"/>
    </row>
    <row r="196" spans="9:9" x14ac:dyDescent="0.3">
      <c r="I196" s="8"/>
    </row>
    <row r="197" spans="9:9" x14ac:dyDescent="0.3">
      <c r="I197" s="8"/>
    </row>
    <row r="198" spans="9:9" x14ac:dyDescent="0.3">
      <c r="I198" s="8"/>
    </row>
    <row r="199" spans="9:9" x14ac:dyDescent="0.3">
      <c r="I199" s="8"/>
    </row>
    <row r="200" spans="9:9" x14ac:dyDescent="0.3">
      <c r="I200" s="8"/>
    </row>
    <row r="201" spans="9:9" x14ac:dyDescent="0.3">
      <c r="I201" s="8"/>
    </row>
    <row r="202" spans="9:9" x14ac:dyDescent="0.3">
      <c r="I202" s="8"/>
    </row>
    <row r="203" spans="9:9" x14ac:dyDescent="0.3">
      <c r="I203" s="8"/>
    </row>
    <row r="204" spans="9:9" x14ac:dyDescent="0.3">
      <c r="I204" s="8"/>
    </row>
    <row r="205" spans="9:9" x14ac:dyDescent="0.3">
      <c r="I205" s="8"/>
    </row>
    <row r="206" spans="9:9" x14ac:dyDescent="0.3">
      <c r="I206" s="8"/>
    </row>
    <row r="207" spans="9:9" x14ac:dyDescent="0.3">
      <c r="I207" s="8"/>
    </row>
    <row r="208" spans="9:9" x14ac:dyDescent="0.3">
      <c r="I208" s="8"/>
    </row>
    <row r="209" spans="9:9" x14ac:dyDescent="0.3">
      <c r="I209" s="8"/>
    </row>
    <row r="210" spans="9:9" x14ac:dyDescent="0.3">
      <c r="I210" s="8"/>
    </row>
    <row r="211" spans="9:9" x14ac:dyDescent="0.3">
      <c r="I211" s="8"/>
    </row>
    <row r="212" spans="9:9" x14ac:dyDescent="0.3">
      <c r="I212" s="8"/>
    </row>
    <row r="213" spans="9:9" x14ac:dyDescent="0.3">
      <c r="I213" s="8"/>
    </row>
    <row r="214" spans="9:9" x14ac:dyDescent="0.3">
      <c r="I214" s="8"/>
    </row>
    <row r="215" spans="9:9" x14ac:dyDescent="0.3">
      <c r="I215" s="8"/>
    </row>
    <row r="216" spans="9:9" x14ac:dyDescent="0.3">
      <c r="I216" s="8"/>
    </row>
    <row r="217" spans="9:9" x14ac:dyDescent="0.3">
      <c r="I217" s="8"/>
    </row>
    <row r="218" spans="9:9" x14ac:dyDescent="0.3">
      <c r="I218" s="8"/>
    </row>
    <row r="219" spans="9:9" x14ac:dyDescent="0.3">
      <c r="I219" s="8"/>
    </row>
    <row r="220" spans="9:9" x14ac:dyDescent="0.3">
      <c r="I220" s="8"/>
    </row>
    <row r="221" spans="9:9" x14ac:dyDescent="0.3">
      <c r="I221" s="8"/>
    </row>
    <row r="222" spans="9:9" x14ac:dyDescent="0.3">
      <c r="I222" s="8"/>
    </row>
    <row r="223" spans="9:9" x14ac:dyDescent="0.3">
      <c r="I223" s="8"/>
    </row>
    <row r="224" spans="9:9" x14ac:dyDescent="0.3">
      <c r="I224" s="8"/>
    </row>
    <row r="225" spans="9:9" x14ac:dyDescent="0.3">
      <c r="I225" s="8"/>
    </row>
    <row r="226" spans="9:9" x14ac:dyDescent="0.3">
      <c r="I226" s="8"/>
    </row>
    <row r="227" spans="9:9" x14ac:dyDescent="0.3">
      <c r="I227" s="8"/>
    </row>
    <row r="228" spans="9:9" x14ac:dyDescent="0.3">
      <c r="I228" s="8"/>
    </row>
    <row r="229" spans="9:9" x14ac:dyDescent="0.3">
      <c r="I229" s="8"/>
    </row>
    <row r="230" spans="9:9" x14ac:dyDescent="0.3">
      <c r="I230" s="8"/>
    </row>
    <row r="231" spans="9:9" x14ac:dyDescent="0.3">
      <c r="I231" s="8"/>
    </row>
    <row r="232" spans="9:9" x14ac:dyDescent="0.3">
      <c r="I232" s="8"/>
    </row>
    <row r="233" spans="9:9" x14ac:dyDescent="0.3">
      <c r="I233" s="8"/>
    </row>
    <row r="234" spans="9:9" x14ac:dyDescent="0.3">
      <c r="I234" s="8"/>
    </row>
    <row r="235" spans="9:9" x14ac:dyDescent="0.3">
      <c r="I235" s="8"/>
    </row>
    <row r="236" spans="9:9" x14ac:dyDescent="0.3">
      <c r="I236" s="8"/>
    </row>
    <row r="237" spans="9:9" x14ac:dyDescent="0.3">
      <c r="I237" s="8"/>
    </row>
    <row r="238" spans="9:9" x14ac:dyDescent="0.3">
      <c r="I238" s="8"/>
    </row>
    <row r="239" spans="9:9" x14ac:dyDescent="0.3">
      <c r="I239" s="8"/>
    </row>
    <row r="240" spans="9:9" x14ac:dyDescent="0.3">
      <c r="I240" s="8"/>
    </row>
    <row r="241" spans="9:9" x14ac:dyDescent="0.3">
      <c r="I241" s="8"/>
    </row>
    <row r="242" spans="9:9" x14ac:dyDescent="0.3">
      <c r="I242" s="8"/>
    </row>
    <row r="243" spans="9:9" x14ac:dyDescent="0.3">
      <c r="I243" s="8"/>
    </row>
    <row r="244" spans="9:9" x14ac:dyDescent="0.3">
      <c r="I244" s="8"/>
    </row>
    <row r="245" spans="9:9" x14ac:dyDescent="0.3">
      <c r="I245" s="8"/>
    </row>
    <row r="246" spans="9:9" x14ac:dyDescent="0.3">
      <c r="I246" s="8"/>
    </row>
    <row r="247" spans="9:9" x14ac:dyDescent="0.3">
      <c r="I247" s="8"/>
    </row>
    <row r="248" spans="9:9" x14ac:dyDescent="0.3">
      <c r="I248" s="8"/>
    </row>
    <row r="249" spans="9:9" x14ac:dyDescent="0.3">
      <c r="I249" s="8"/>
    </row>
    <row r="250" spans="9:9" x14ac:dyDescent="0.3">
      <c r="I250" s="8"/>
    </row>
    <row r="251" spans="9:9" x14ac:dyDescent="0.3">
      <c r="I251" s="8"/>
    </row>
    <row r="252" spans="9:9" x14ac:dyDescent="0.3">
      <c r="I252" s="8"/>
    </row>
    <row r="253" spans="9:9" x14ac:dyDescent="0.3">
      <c r="I253" s="8"/>
    </row>
    <row r="254" spans="9:9" x14ac:dyDescent="0.3">
      <c r="I254" s="8"/>
    </row>
    <row r="255" spans="9:9" x14ac:dyDescent="0.3">
      <c r="I255" s="8"/>
    </row>
    <row r="256" spans="9:9" x14ac:dyDescent="0.3">
      <c r="I256" s="8"/>
    </row>
    <row r="257" spans="9:9" x14ac:dyDescent="0.3">
      <c r="I257" s="8"/>
    </row>
    <row r="258" spans="9:9" x14ac:dyDescent="0.3">
      <c r="I258" s="8"/>
    </row>
    <row r="259" spans="9:9" x14ac:dyDescent="0.3">
      <c r="I259" s="8"/>
    </row>
    <row r="260" spans="9:9" x14ac:dyDescent="0.3">
      <c r="I260" s="8"/>
    </row>
    <row r="261" spans="9:9" x14ac:dyDescent="0.3">
      <c r="I261" s="8"/>
    </row>
    <row r="262" spans="9:9" x14ac:dyDescent="0.3">
      <c r="I262" s="8"/>
    </row>
    <row r="263" spans="9:9" x14ac:dyDescent="0.3">
      <c r="I263" s="8"/>
    </row>
    <row r="264" spans="9:9" x14ac:dyDescent="0.3">
      <c r="I264" s="8"/>
    </row>
    <row r="265" spans="9:9" x14ac:dyDescent="0.3">
      <c r="I265" s="8"/>
    </row>
    <row r="266" spans="9:9" x14ac:dyDescent="0.3">
      <c r="I266" s="8"/>
    </row>
    <row r="267" spans="9:9" x14ac:dyDescent="0.3">
      <c r="I267" s="8"/>
    </row>
    <row r="268" spans="9:9" x14ac:dyDescent="0.3">
      <c r="I268" s="8"/>
    </row>
    <row r="269" spans="9:9" x14ac:dyDescent="0.3">
      <c r="I269" s="8"/>
    </row>
    <row r="270" spans="9:9" x14ac:dyDescent="0.3">
      <c r="I270" s="8"/>
    </row>
    <row r="271" spans="9:9" x14ac:dyDescent="0.3">
      <c r="I271" s="8"/>
    </row>
    <row r="272" spans="9:9" x14ac:dyDescent="0.3">
      <c r="I272" s="8"/>
    </row>
    <row r="273" spans="9:9" x14ac:dyDescent="0.3">
      <c r="I273" s="8"/>
    </row>
    <row r="274" spans="9:9" x14ac:dyDescent="0.3">
      <c r="I274" s="8"/>
    </row>
    <row r="275" spans="9:9" x14ac:dyDescent="0.3">
      <c r="I275" s="8"/>
    </row>
    <row r="276" spans="9:9" x14ac:dyDescent="0.3">
      <c r="I276" s="8"/>
    </row>
    <row r="277" spans="9:9" x14ac:dyDescent="0.3">
      <c r="I277" s="8"/>
    </row>
    <row r="278" spans="9:9" x14ac:dyDescent="0.3">
      <c r="I278" s="8"/>
    </row>
    <row r="279" spans="9:9" x14ac:dyDescent="0.3">
      <c r="I279" s="8"/>
    </row>
    <row r="280" spans="9:9" x14ac:dyDescent="0.3">
      <c r="I280" s="8"/>
    </row>
    <row r="281" spans="9:9" x14ac:dyDescent="0.3">
      <c r="I281" s="8"/>
    </row>
    <row r="282" spans="9:9" x14ac:dyDescent="0.3">
      <c r="I282" s="8"/>
    </row>
    <row r="283" spans="9:9" x14ac:dyDescent="0.3">
      <c r="I283" s="8"/>
    </row>
    <row r="284" spans="9:9" x14ac:dyDescent="0.3">
      <c r="I284" s="8"/>
    </row>
    <row r="285" spans="9:9" x14ac:dyDescent="0.3">
      <c r="I285" s="8"/>
    </row>
    <row r="286" spans="9:9" x14ac:dyDescent="0.3">
      <c r="I286" s="8"/>
    </row>
    <row r="287" spans="9:9" x14ac:dyDescent="0.3">
      <c r="I287" s="8"/>
    </row>
    <row r="288" spans="9:9" x14ac:dyDescent="0.3">
      <c r="I288" s="8"/>
    </row>
    <row r="289" spans="9:9" x14ac:dyDescent="0.3">
      <c r="I289" s="8"/>
    </row>
    <row r="290" spans="9:9" x14ac:dyDescent="0.3">
      <c r="I290" s="8"/>
    </row>
    <row r="291" spans="9:9" x14ac:dyDescent="0.3">
      <c r="I291" s="8"/>
    </row>
    <row r="292" spans="9:9" x14ac:dyDescent="0.3">
      <c r="I292" s="8"/>
    </row>
    <row r="293" spans="9:9" x14ac:dyDescent="0.3">
      <c r="I293" s="8"/>
    </row>
    <row r="294" spans="9:9" x14ac:dyDescent="0.3">
      <c r="I294" s="8"/>
    </row>
    <row r="295" spans="9:9" x14ac:dyDescent="0.3">
      <c r="I295" s="8"/>
    </row>
    <row r="296" spans="9:9" x14ac:dyDescent="0.3">
      <c r="I296" s="8"/>
    </row>
    <row r="297" spans="9:9" x14ac:dyDescent="0.3">
      <c r="I297" s="8"/>
    </row>
    <row r="298" spans="9:9" x14ac:dyDescent="0.3">
      <c r="I298" s="8"/>
    </row>
    <row r="299" spans="9:9" x14ac:dyDescent="0.3">
      <c r="I299" s="8"/>
    </row>
    <row r="300" spans="9:9" x14ac:dyDescent="0.3">
      <c r="I300" s="8"/>
    </row>
    <row r="301" spans="9:9" x14ac:dyDescent="0.3">
      <c r="I301" s="8"/>
    </row>
    <row r="302" spans="9:9" x14ac:dyDescent="0.3">
      <c r="I302" s="8"/>
    </row>
    <row r="303" spans="9:9" x14ac:dyDescent="0.3">
      <c r="I303" s="8"/>
    </row>
    <row r="304" spans="9:9" x14ac:dyDescent="0.3">
      <c r="I304" s="8"/>
    </row>
    <row r="305" spans="9:9" x14ac:dyDescent="0.3">
      <c r="I305" s="8"/>
    </row>
    <row r="306" spans="9:9" x14ac:dyDescent="0.3">
      <c r="I306" s="8"/>
    </row>
    <row r="307" spans="9:9" x14ac:dyDescent="0.3">
      <c r="I307" s="8"/>
    </row>
    <row r="308" spans="9:9" x14ac:dyDescent="0.3">
      <c r="I308" s="8"/>
    </row>
    <row r="309" spans="9:9" x14ac:dyDescent="0.3">
      <c r="I309" s="8"/>
    </row>
    <row r="310" spans="9:9" x14ac:dyDescent="0.3">
      <c r="I310" s="8"/>
    </row>
    <row r="311" spans="9:9" x14ac:dyDescent="0.3">
      <c r="I311" s="8"/>
    </row>
    <row r="312" spans="9:9" x14ac:dyDescent="0.3">
      <c r="I312" s="8"/>
    </row>
    <row r="313" spans="9:9" x14ac:dyDescent="0.3">
      <c r="I313" s="8"/>
    </row>
    <row r="314" spans="9:9" x14ac:dyDescent="0.3">
      <c r="I314" s="8"/>
    </row>
    <row r="315" spans="9:9" x14ac:dyDescent="0.3">
      <c r="I315" s="8"/>
    </row>
    <row r="316" spans="9:9" x14ac:dyDescent="0.3">
      <c r="I316" s="8"/>
    </row>
    <row r="317" spans="9:9" x14ac:dyDescent="0.3">
      <c r="I317" s="8"/>
    </row>
    <row r="318" spans="9:9" x14ac:dyDescent="0.3">
      <c r="I318" s="8"/>
    </row>
    <row r="319" spans="9:9" x14ac:dyDescent="0.3">
      <c r="I319" s="8"/>
    </row>
    <row r="320" spans="9:9" x14ac:dyDescent="0.3">
      <c r="I320" s="8"/>
    </row>
    <row r="321" spans="9:9" x14ac:dyDescent="0.3">
      <c r="I321" s="8"/>
    </row>
    <row r="322" spans="9:9" x14ac:dyDescent="0.3">
      <c r="I322" s="8"/>
    </row>
    <row r="323" spans="9:9" x14ac:dyDescent="0.3">
      <c r="I323" s="8"/>
    </row>
    <row r="324" spans="9:9" x14ac:dyDescent="0.3">
      <c r="I324" s="8"/>
    </row>
    <row r="325" spans="9:9" x14ac:dyDescent="0.3">
      <c r="I325" s="8"/>
    </row>
    <row r="326" spans="9:9" x14ac:dyDescent="0.3">
      <c r="I326" s="8"/>
    </row>
    <row r="327" spans="9:9" x14ac:dyDescent="0.3">
      <c r="I327" s="8"/>
    </row>
    <row r="328" spans="9:9" x14ac:dyDescent="0.3">
      <c r="I328" s="8"/>
    </row>
    <row r="329" spans="9:9" x14ac:dyDescent="0.3">
      <c r="I329" s="8"/>
    </row>
    <row r="330" spans="9:9" x14ac:dyDescent="0.3">
      <c r="I330" s="8"/>
    </row>
    <row r="331" spans="9:9" x14ac:dyDescent="0.3">
      <c r="I331" s="8"/>
    </row>
    <row r="332" spans="9:9" x14ac:dyDescent="0.3">
      <c r="I332" s="8"/>
    </row>
    <row r="333" spans="9:9" x14ac:dyDescent="0.3">
      <c r="I333" s="8"/>
    </row>
    <row r="334" spans="9:9" x14ac:dyDescent="0.3">
      <c r="I334" s="8"/>
    </row>
    <row r="335" spans="9:9" x14ac:dyDescent="0.3">
      <c r="I335" s="8"/>
    </row>
    <row r="336" spans="9:9" x14ac:dyDescent="0.3">
      <c r="I336" s="8"/>
    </row>
    <row r="337" spans="9:9" x14ac:dyDescent="0.3">
      <c r="I337" s="8"/>
    </row>
    <row r="338" spans="9:9" x14ac:dyDescent="0.3">
      <c r="I338" s="8"/>
    </row>
    <row r="339" spans="9:9" x14ac:dyDescent="0.3">
      <c r="I339" s="8"/>
    </row>
    <row r="340" spans="9:9" x14ac:dyDescent="0.3">
      <c r="I340" s="8"/>
    </row>
    <row r="341" spans="9:9" x14ac:dyDescent="0.3">
      <c r="I341" s="8"/>
    </row>
    <row r="342" spans="9:9" x14ac:dyDescent="0.3">
      <c r="I342" s="8"/>
    </row>
    <row r="343" spans="9:9" x14ac:dyDescent="0.3">
      <c r="I343" s="8"/>
    </row>
    <row r="344" spans="9:9" x14ac:dyDescent="0.3">
      <c r="I344" s="8"/>
    </row>
    <row r="345" spans="9:9" x14ac:dyDescent="0.3">
      <c r="I345" s="8"/>
    </row>
    <row r="346" spans="9:9" x14ac:dyDescent="0.3">
      <c r="I346" s="8"/>
    </row>
    <row r="347" spans="9:9" x14ac:dyDescent="0.3">
      <c r="I347" s="8"/>
    </row>
    <row r="348" spans="9:9" x14ac:dyDescent="0.3">
      <c r="I348" s="8"/>
    </row>
    <row r="349" spans="9:9" x14ac:dyDescent="0.3">
      <c r="I349" s="8"/>
    </row>
    <row r="350" spans="9:9" x14ac:dyDescent="0.3">
      <c r="I350" s="8"/>
    </row>
    <row r="351" spans="9:9" x14ac:dyDescent="0.3">
      <c r="I351" s="8"/>
    </row>
    <row r="352" spans="9:9" x14ac:dyDescent="0.3">
      <c r="I352" s="8"/>
    </row>
    <row r="353" spans="9:9" x14ac:dyDescent="0.3">
      <c r="I353" s="8"/>
    </row>
    <row r="354" spans="9:9" x14ac:dyDescent="0.3">
      <c r="I354" s="8"/>
    </row>
    <row r="355" spans="9:9" x14ac:dyDescent="0.3">
      <c r="I355" s="8"/>
    </row>
    <row r="356" spans="9:9" x14ac:dyDescent="0.3">
      <c r="I356" s="8"/>
    </row>
    <row r="357" spans="9:9" x14ac:dyDescent="0.3">
      <c r="I357" s="8"/>
    </row>
  </sheetData>
  <sortState ref="I1:K360">
    <sortCondition ref="I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3442"/>
  <sheetViews>
    <sheetView workbookViewId="0">
      <selection activeCell="D9" sqref="D9"/>
    </sheetView>
  </sheetViews>
  <sheetFormatPr defaultRowHeight="14.4" x14ac:dyDescent="0.3"/>
  <cols>
    <col min="1" max="7" width="23.5546875" customWidth="1"/>
    <col min="8" max="14" width="16.88671875" style="5" customWidth="1"/>
  </cols>
  <sheetData>
    <row r="1" spans="1:28" x14ac:dyDescent="0.3">
      <c r="H1" s="5" t="s">
        <v>6</v>
      </c>
    </row>
    <row r="2" spans="1:28" x14ac:dyDescent="0.3">
      <c r="T2">
        <f>SUMIF(T3:T23,FALSE,T3:T23)</f>
        <v>0</v>
      </c>
    </row>
    <row r="3" spans="1:28" x14ac:dyDescent="0.3">
      <c r="A3" s="1" t="s">
        <v>1662</v>
      </c>
      <c r="C3" s="1" t="s">
        <v>19567</v>
      </c>
      <c r="E3" s="1" t="s">
        <v>36937</v>
      </c>
      <c r="H3" s="1" t="s">
        <v>1565</v>
      </c>
      <c r="J3" s="2" t="s">
        <v>1566</v>
      </c>
      <c r="L3" s="2" t="s">
        <v>1567</v>
      </c>
      <c r="N3" s="2" t="s">
        <v>1568</v>
      </c>
      <c r="P3" s="4"/>
      <c r="Q3" s="4"/>
      <c r="R3" s="7"/>
      <c r="T3" t="b">
        <f>U3&gt;10</f>
        <v>0</v>
      </c>
      <c r="U3" s="7">
        <v>8.4312174684280006</v>
      </c>
      <c r="V3" t="s">
        <v>19568</v>
      </c>
      <c r="W3">
        <v>94</v>
      </c>
      <c r="Y3" t="b">
        <f>Z3&gt;12</f>
        <v>0</v>
      </c>
      <c r="Z3" s="7">
        <v>11.8812050142595</v>
      </c>
      <c r="AA3" t="s">
        <v>13988</v>
      </c>
      <c r="AB3" t="s">
        <v>4148</v>
      </c>
    </row>
    <row r="4" spans="1:28" x14ac:dyDescent="0.3">
      <c r="A4">
        <v>496</v>
      </c>
      <c r="B4" t="s">
        <v>1640</v>
      </c>
      <c r="C4" t="s">
        <v>4408</v>
      </c>
      <c r="D4">
        <v>1006</v>
      </c>
      <c r="E4">
        <v>24</v>
      </c>
      <c r="F4" t="s">
        <v>19602</v>
      </c>
      <c r="H4" s="5" t="s">
        <v>114</v>
      </c>
      <c r="I4" s="5" t="s">
        <v>115</v>
      </c>
      <c r="J4">
        <v>651</v>
      </c>
      <c r="K4" t="s">
        <v>220</v>
      </c>
      <c r="L4">
        <v>0</v>
      </c>
      <c r="M4" t="s">
        <v>831</v>
      </c>
      <c r="N4">
        <v>0</v>
      </c>
      <c r="O4" t="s">
        <v>1144</v>
      </c>
      <c r="P4" s="4"/>
      <c r="Q4" s="4"/>
      <c r="R4" s="7"/>
      <c r="T4" t="b">
        <f>U4&gt;10</f>
        <v>0</v>
      </c>
      <c r="U4" s="7">
        <v>8.3258569527701791</v>
      </c>
      <c r="V4" t="s">
        <v>19569</v>
      </c>
      <c r="W4">
        <v>98</v>
      </c>
      <c r="Y4" t="b">
        <f>Z4&gt;12</f>
        <v>0</v>
      </c>
      <c r="Z4" s="7">
        <v>10.4949106531397</v>
      </c>
      <c r="AA4" t="s">
        <v>6126</v>
      </c>
      <c r="AB4" t="s">
        <v>6127</v>
      </c>
    </row>
    <row r="5" spans="1:28" x14ac:dyDescent="0.3">
      <c r="A5" t="s">
        <v>1632</v>
      </c>
      <c r="B5" t="s">
        <v>1633</v>
      </c>
      <c r="C5" t="s">
        <v>1697</v>
      </c>
      <c r="D5" t="s">
        <v>1698</v>
      </c>
      <c r="E5">
        <v>12800</v>
      </c>
      <c r="F5" t="s">
        <v>19610</v>
      </c>
      <c r="H5" s="6" t="s">
        <v>30</v>
      </c>
      <c r="I5" s="5" t="s">
        <v>31</v>
      </c>
      <c r="J5">
        <v>1000</v>
      </c>
      <c r="K5" t="s">
        <v>526</v>
      </c>
      <c r="L5">
        <v>30</v>
      </c>
      <c r="M5" t="s">
        <v>784</v>
      </c>
      <c r="N5">
        <v>7</v>
      </c>
      <c r="O5" t="s">
        <v>1474</v>
      </c>
      <c r="P5" s="4"/>
      <c r="Q5" s="4"/>
      <c r="R5" s="7"/>
      <c r="T5" t="b">
        <f>U5&gt;10</f>
        <v>0</v>
      </c>
      <c r="U5" s="7">
        <v>8.5706620008655694</v>
      </c>
      <c r="V5" t="s">
        <v>19570</v>
      </c>
      <c r="W5" t="s">
        <v>19571</v>
      </c>
      <c r="Y5" t="b">
        <f>Z5&gt;12</f>
        <v>0</v>
      </c>
      <c r="Z5" s="7">
        <v>10.158438416518401</v>
      </c>
      <c r="AA5" t="s">
        <v>3131</v>
      </c>
      <c r="AB5" t="s">
        <v>3132</v>
      </c>
    </row>
    <row r="6" spans="1:28" x14ac:dyDescent="0.3">
      <c r="A6" t="s">
        <v>1615</v>
      </c>
      <c r="B6" t="s">
        <v>1616</v>
      </c>
      <c r="C6" t="s">
        <v>2600</v>
      </c>
      <c r="D6" t="s">
        <v>2601</v>
      </c>
      <c r="E6" t="s">
        <v>19616</v>
      </c>
      <c r="F6" t="s">
        <v>19617</v>
      </c>
      <c r="H6" s="5" t="s">
        <v>54</v>
      </c>
      <c r="I6" s="5" t="s">
        <v>55</v>
      </c>
      <c r="J6">
        <v>8376</v>
      </c>
      <c r="K6" t="s">
        <v>484</v>
      </c>
      <c r="L6">
        <v>36</v>
      </c>
      <c r="M6" t="s">
        <v>951</v>
      </c>
      <c r="N6">
        <v>8</v>
      </c>
      <c r="O6" t="s">
        <v>1163</v>
      </c>
      <c r="P6" s="4"/>
      <c r="Q6" s="4"/>
      <c r="R6" s="7"/>
      <c r="T6" t="b">
        <f>U6&gt;10</f>
        <v>0</v>
      </c>
      <c r="U6" s="7">
        <v>8.10431468282294</v>
      </c>
      <c r="V6" t="s">
        <v>19572</v>
      </c>
      <c r="W6" t="s">
        <v>19573</v>
      </c>
      <c r="Y6" t="b">
        <f>Z6&gt;12</f>
        <v>0</v>
      </c>
      <c r="Z6" s="7">
        <v>10.4949106531397</v>
      </c>
      <c r="AA6" t="s">
        <v>6209</v>
      </c>
      <c r="AB6" t="s">
        <v>6127</v>
      </c>
    </row>
    <row r="7" spans="1:28" x14ac:dyDescent="0.3">
      <c r="A7" t="s">
        <v>1595</v>
      </c>
      <c r="B7" t="s">
        <v>1661</v>
      </c>
      <c r="C7" t="s">
        <v>5623</v>
      </c>
      <c r="D7" t="s">
        <v>5624</v>
      </c>
      <c r="E7" t="s">
        <v>1632</v>
      </c>
      <c r="F7" t="s">
        <v>19608</v>
      </c>
      <c r="H7" s="5" t="s">
        <v>120</v>
      </c>
      <c r="I7" s="5" t="s">
        <v>121</v>
      </c>
      <c r="J7" t="s">
        <v>466</v>
      </c>
      <c r="K7" t="s">
        <v>467</v>
      </c>
      <c r="L7">
        <v>38</v>
      </c>
      <c r="M7" t="s">
        <v>641</v>
      </c>
      <c r="N7">
        <v>9</v>
      </c>
      <c r="O7">
        <v>35</v>
      </c>
      <c r="P7" s="4"/>
      <c r="Q7" s="4"/>
      <c r="R7" s="7"/>
      <c r="T7" t="b">
        <f>U7&gt;10</f>
        <v>0</v>
      </c>
      <c r="U7" s="7">
        <v>8.7199583022280294</v>
      </c>
      <c r="V7" t="s">
        <v>19574</v>
      </c>
      <c r="W7" t="s">
        <v>19575</v>
      </c>
      <c r="Y7" t="b">
        <f>Z7&gt;12</f>
        <v>0</v>
      </c>
      <c r="Z7" s="7">
        <v>10.4461204889702</v>
      </c>
      <c r="AA7" t="s">
        <v>5623</v>
      </c>
      <c r="AB7" t="s">
        <v>5624</v>
      </c>
    </row>
    <row r="8" spans="1:28" x14ac:dyDescent="0.3">
      <c r="A8" t="s">
        <v>1643</v>
      </c>
      <c r="B8" t="s">
        <v>1644</v>
      </c>
      <c r="C8" t="s">
        <v>12786</v>
      </c>
      <c r="D8" t="s">
        <v>6337</v>
      </c>
      <c r="E8" t="s">
        <v>19611</v>
      </c>
      <c r="F8" t="s">
        <v>19612</v>
      </c>
      <c r="H8" s="5" t="s">
        <v>182</v>
      </c>
      <c r="I8" s="5" t="s">
        <v>183</v>
      </c>
      <c r="J8" t="s">
        <v>300</v>
      </c>
      <c r="K8" t="s">
        <v>301</v>
      </c>
      <c r="L8">
        <v>45</v>
      </c>
      <c r="M8" t="s">
        <v>785</v>
      </c>
      <c r="N8">
        <v>10</v>
      </c>
      <c r="O8" t="s">
        <v>1115</v>
      </c>
      <c r="P8" s="4"/>
      <c r="Q8" s="4"/>
      <c r="R8" s="7"/>
      <c r="T8" t="b">
        <f>U8&gt;10</f>
        <v>0</v>
      </c>
      <c r="U8" s="7">
        <v>9.4652912359585404</v>
      </c>
      <c r="V8" t="s">
        <v>19576</v>
      </c>
      <c r="W8" t="s">
        <v>19577</v>
      </c>
      <c r="Y8" t="b">
        <f>Z8&gt;12</f>
        <v>0</v>
      </c>
      <c r="Z8" s="7">
        <v>10.3125890963457</v>
      </c>
      <c r="AA8" t="s">
        <v>4637</v>
      </c>
      <c r="AB8" t="s">
        <v>4638</v>
      </c>
    </row>
    <row r="9" spans="1:28" x14ac:dyDescent="0.3">
      <c r="A9" t="s">
        <v>1644</v>
      </c>
      <c r="B9" t="s">
        <v>1645</v>
      </c>
      <c r="C9" t="s">
        <v>8600</v>
      </c>
      <c r="D9" t="s">
        <v>8601</v>
      </c>
      <c r="E9" t="s">
        <v>19621</v>
      </c>
      <c r="F9" t="s">
        <v>19622</v>
      </c>
      <c r="H9" s="5" t="s">
        <v>170</v>
      </c>
      <c r="I9" s="5" t="s">
        <v>171</v>
      </c>
      <c r="J9" t="s">
        <v>299</v>
      </c>
      <c r="K9" t="s">
        <v>300</v>
      </c>
      <c r="L9">
        <v>54</v>
      </c>
      <c r="M9" t="s">
        <v>642</v>
      </c>
      <c r="N9">
        <v>15</v>
      </c>
      <c r="O9" t="s">
        <v>689</v>
      </c>
      <c r="P9" s="4"/>
      <c r="Q9" s="4"/>
      <c r="R9" s="7"/>
      <c r="T9" t="b">
        <f>U9&gt;10</f>
        <v>0</v>
      </c>
      <c r="U9" s="7">
        <v>9.4652912359585404</v>
      </c>
      <c r="V9" t="s">
        <v>19576</v>
      </c>
      <c r="W9" t="s">
        <v>19578</v>
      </c>
      <c r="Y9" t="b">
        <f>Z9&gt;12</f>
        <v>0</v>
      </c>
      <c r="Z9" s="7">
        <v>10.4461204889702</v>
      </c>
      <c r="AA9" t="s">
        <v>5724</v>
      </c>
      <c r="AB9" t="s">
        <v>5725</v>
      </c>
    </row>
    <row r="10" spans="1:28" x14ac:dyDescent="0.3">
      <c r="A10" t="s">
        <v>1645</v>
      </c>
      <c r="B10" t="s">
        <v>1646</v>
      </c>
      <c r="C10" t="s">
        <v>6577</v>
      </c>
      <c r="D10" t="s">
        <v>6579</v>
      </c>
      <c r="E10" t="s">
        <v>19572</v>
      </c>
      <c r="F10" t="s">
        <v>19573</v>
      </c>
      <c r="H10" s="6" t="s">
        <v>15</v>
      </c>
      <c r="I10" s="5" t="s">
        <v>16</v>
      </c>
      <c r="J10" t="s">
        <v>380</v>
      </c>
      <c r="K10" t="s">
        <v>381</v>
      </c>
      <c r="L10">
        <v>68</v>
      </c>
      <c r="M10" t="s">
        <v>564</v>
      </c>
      <c r="N10">
        <v>15</v>
      </c>
      <c r="O10" t="s">
        <v>688</v>
      </c>
      <c r="P10" s="4"/>
      <c r="Q10" s="4"/>
      <c r="R10" s="7"/>
      <c r="T10" t="b">
        <f>U10&gt;10</f>
        <v>0</v>
      </c>
      <c r="U10" s="7">
        <v>9.1086162920198106</v>
      </c>
      <c r="V10" t="s">
        <v>6127</v>
      </c>
      <c r="W10" t="s">
        <v>19579</v>
      </c>
      <c r="Y10" t="b">
        <f>Z10&gt;12</f>
        <v>0</v>
      </c>
      <c r="Z10" s="7">
        <v>10.0894455450315</v>
      </c>
      <c r="AA10" t="s">
        <v>2827</v>
      </c>
      <c r="AB10" t="s">
        <v>2828</v>
      </c>
    </row>
    <row r="11" spans="1:28" x14ac:dyDescent="0.3">
      <c r="A11" t="s">
        <v>1598</v>
      </c>
      <c r="B11" t="s">
        <v>1599</v>
      </c>
      <c r="C11" t="s">
        <v>12864</v>
      </c>
      <c r="D11" t="s">
        <v>12865</v>
      </c>
      <c r="E11" t="s">
        <v>5623</v>
      </c>
      <c r="F11" t="s">
        <v>1573</v>
      </c>
      <c r="H11" s="5" t="s">
        <v>63</v>
      </c>
      <c r="I11" s="5" t="s">
        <v>64</v>
      </c>
      <c r="J11" t="s">
        <v>231</v>
      </c>
      <c r="K11" t="s">
        <v>232</v>
      </c>
      <c r="L11">
        <v>75</v>
      </c>
      <c r="M11" t="s">
        <v>699</v>
      </c>
      <c r="N11">
        <v>20</v>
      </c>
      <c r="O11" t="s">
        <v>1188</v>
      </c>
      <c r="P11" s="4"/>
      <c r="Q11" s="4"/>
      <c r="R11" s="7"/>
      <c r="T11" t="b">
        <f>U11&gt;10</f>
        <v>0</v>
      </c>
      <c r="U11" s="7">
        <v>9.5016588801294208</v>
      </c>
      <c r="V11" t="s">
        <v>6962</v>
      </c>
      <c r="W11" t="s">
        <v>13230</v>
      </c>
      <c r="Y11" t="b">
        <f>Z11&gt;12</f>
        <v>0</v>
      </c>
      <c r="Z11" s="7">
        <v>10.024907023893901</v>
      </c>
      <c r="AA11" t="s">
        <v>1778</v>
      </c>
      <c r="AB11" t="s">
        <v>1779</v>
      </c>
    </row>
    <row r="12" spans="1:28" x14ac:dyDescent="0.3">
      <c r="A12" t="s">
        <v>1634</v>
      </c>
      <c r="B12" t="s">
        <v>1633</v>
      </c>
      <c r="C12" t="s">
        <v>13666</v>
      </c>
      <c r="D12" t="s">
        <v>13667</v>
      </c>
      <c r="E12" t="s">
        <v>5623</v>
      </c>
      <c r="F12" t="s">
        <v>3482</v>
      </c>
      <c r="H12" s="6" t="s">
        <v>10</v>
      </c>
      <c r="I12" s="5" t="s">
        <v>11</v>
      </c>
      <c r="J12" t="s">
        <v>222</v>
      </c>
      <c r="K12" t="s">
        <v>223</v>
      </c>
      <c r="L12">
        <v>80</v>
      </c>
      <c r="M12" t="s">
        <v>565</v>
      </c>
      <c r="N12">
        <v>25</v>
      </c>
      <c r="O12" t="s">
        <v>1188</v>
      </c>
      <c r="P12" s="4"/>
      <c r="Q12" s="4"/>
      <c r="R12" s="7"/>
      <c r="T12" t="b">
        <f>U12&gt;10</f>
        <v>0</v>
      </c>
      <c r="U12" s="7">
        <v>9.7529733084103203</v>
      </c>
      <c r="V12" t="s">
        <v>5623</v>
      </c>
      <c r="W12" t="s">
        <v>1573</v>
      </c>
      <c r="Y12" t="b">
        <f>Z12&gt;12</f>
        <v>0</v>
      </c>
      <c r="Z12" s="7">
        <v>10.232546388672199</v>
      </c>
      <c r="AA12" t="s">
        <v>4042</v>
      </c>
      <c r="AB12" t="s">
        <v>4023</v>
      </c>
    </row>
    <row r="13" spans="1:28" x14ac:dyDescent="0.3">
      <c r="A13" t="s">
        <v>1600</v>
      </c>
      <c r="B13" t="s">
        <v>1601</v>
      </c>
      <c r="C13" t="s">
        <v>3131</v>
      </c>
      <c r="D13" t="s">
        <v>3132</v>
      </c>
      <c r="E13" t="s">
        <v>19596</v>
      </c>
      <c r="F13" t="s">
        <v>860</v>
      </c>
      <c r="H13" s="5" t="s">
        <v>78</v>
      </c>
      <c r="I13" s="5" t="s">
        <v>79</v>
      </c>
      <c r="J13" t="s">
        <v>217</v>
      </c>
      <c r="K13" t="s">
        <v>65</v>
      </c>
      <c r="L13">
        <v>97</v>
      </c>
      <c r="M13">
        <v>26</v>
      </c>
      <c r="N13">
        <v>26</v>
      </c>
      <c r="O13" t="s">
        <v>1472</v>
      </c>
      <c r="P13" s="4"/>
      <c r="Q13" s="4"/>
      <c r="R13" s="7"/>
      <c r="T13" t="b">
        <f>U13&gt;10</f>
        <v>0</v>
      </c>
      <c r="U13" s="7">
        <v>8.8272038325816293</v>
      </c>
      <c r="V13" t="s">
        <v>19580</v>
      </c>
      <c r="W13">
        <v>77</v>
      </c>
      <c r="Y13" t="b">
        <f>Z13&gt;12</f>
        <v>0</v>
      </c>
      <c r="Z13" s="7">
        <v>11.293418349357401</v>
      </c>
      <c r="AA13" t="s">
        <v>11281</v>
      </c>
      <c r="AB13" t="s">
        <v>11282</v>
      </c>
    </row>
    <row r="14" spans="1:28" x14ac:dyDescent="0.3">
      <c r="A14" t="s">
        <v>1593</v>
      </c>
      <c r="B14" t="s">
        <v>1594</v>
      </c>
      <c r="C14" t="s">
        <v>12342</v>
      </c>
      <c r="D14" t="s">
        <v>12343</v>
      </c>
      <c r="E14" t="s">
        <v>19569</v>
      </c>
      <c r="F14">
        <v>98</v>
      </c>
      <c r="H14" s="5" t="s">
        <v>58</v>
      </c>
      <c r="I14" s="5" t="s">
        <v>59</v>
      </c>
      <c r="J14" t="s">
        <v>330</v>
      </c>
      <c r="K14" t="s">
        <v>331</v>
      </c>
      <c r="L14">
        <v>250</v>
      </c>
      <c r="M14" t="s">
        <v>563</v>
      </c>
      <c r="N14">
        <v>28</v>
      </c>
      <c r="O14" t="s">
        <v>1295</v>
      </c>
      <c r="P14" s="4"/>
      <c r="Q14" s="4"/>
      <c r="R14" s="7"/>
      <c r="T14" t="b">
        <f>U14&gt;10</f>
        <v>0</v>
      </c>
      <c r="U14" s="7">
        <v>8.2488959116340492</v>
      </c>
      <c r="V14" t="s">
        <v>5623</v>
      </c>
      <c r="W14" t="s">
        <v>3482</v>
      </c>
      <c r="Y14" t="b">
        <f>Z14&gt;12</f>
        <v>0</v>
      </c>
      <c r="Z14" s="7">
        <v>10.2717671018254</v>
      </c>
      <c r="AA14" t="s">
        <v>4307</v>
      </c>
      <c r="AB14" t="s">
        <v>4308</v>
      </c>
    </row>
    <row r="15" spans="1:28" x14ac:dyDescent="0.3">
      <c r="A15" t="s">
        <v>1580</v>
      </c>
      <c r="B15" t="s">
        <v>1581</v>
      </c>
      <c r="C15" t="s">
        <v>1778</v>
      </c>
      <c r="D15" t="s">
        <v>1779</v>
      </c>
      <c r="E15" t="s">
        <v>19593</v>
      </c>
      <c r="F15">
        <v>96</v>
      </c>
      <c r="H15" s="6" t="s">
        <v>19</v>
      </c>
      <c r="I15" s="5" t="s">
        <v>20</v>
      </c>
      <c r="J15" t="s">
        <v>436</v>
      </c>
      <c r="K15" t="s">
        <v>437</v>
      </c>
      <c r="L15">
        <v>400</v>
      </c>
      <c r="M15" t="s">
        <v>832</v>
      </c>
      <c r="N15">
        <v>29</v>
      </c>
      <c r="O15">
        <v>69</v>
      </c>
      <c r="P15" s="4"/>
      <c r="Q15" s="4"/>
      <c r="R15" s="7"/>
      <c r="T15" t="b">
        <f>U15&gt;10</f>
        <v>0</v>
      </c>
      <c r="U15" s="7">
        <v>9.7529733084103203</v>
      </c>
      <c r="V15" t="s">
        <v>19581</v>
      </c>
      <c r="W15" t="s">
        <v>19582</v>
      </c>
      <c r="Y15" t="b">
        <f>Z15&gt;12</f>
        <v>0</v>
      </c>
      <c r="Z15" s="7">
        <v>11.8812050142595</v>
      </c>
      <c r="AA15" t="s">
        <v>13666</v>
      </c>
      <c r="AB15" t="s">
        <v>13667</v>
      </c>
    </row>
    <row r="16" spans="1:28" x14ac:dyDescent="0.3">
      <c r="A16" t="s">
        <v>1590</v>
      </c>
      <c r="B16" t="s">
        <v>1591</v>
      </c>
      <c r="C16" t="s">
        <v>10138</v>
      </c>
      <c r="D16" t="s">
        <v>10139</v>
      </c>
      <c r="E16" t="s">
        <v>19585</v>
      </c>
      <c r="F16" t="s">
        <v>19586</v>
      </c>
      <c r="H16" s="5" t="s">
        <v>43</v>
      </c>
      <c r="I16" s="5" t="s">
        <v>44</v>
      </c>
      <c r="J16" t="s">
        <v>417</v>
      </c>
      <c r="K16" t="s">
        <v>418</v>
      </c>
      <c r="L16">
        <v>1997</v>
      </c>
      <c r="M16" t="s">
        <v>698</v>
      </c>
      <c r="N16">
        <v>42</v>
      </c>
      <c r="O16">
        <v>43</v>
      </c>
      <c r="P16" s="4"/>
      <c r="Q16" s="4"/>
      <c r="R16" s="7"/>
      <c r="T16" t="b">
        <f>U16&gt;10</f>
        <v>0</v>
      </c>
      <c r="U16" s="7">
        <v>8.7544444782992006</v>
      </c>
      <c r="V16" t="s">
        <v>19583</v>
      </c>
      <c r="W16" t="s">
        <v>19584</v>
      </c>
      <c r="Y16" t="b">
        <f>Z16&gt;12</f>
        <v>0</v>
      </c>
      <c r="Z16" s="7">
        <v>10.8234147201117</v>
      </c>
      <c r="AA16" t="s">
        <v>8600</v>
      </c>
      <c r="AB16" t="s">
        <v>8601</v>
      </c>
    </row>
    <row r="17" spans="1:28" x14ac:dyDescent="0.3">
      <c r="A17" t="s">
        <v>1613</v>
      </c>
      <c r="B17" t="s">
        <v>1614</v>
      </c>
      <c r="C17" t="s">
        <v>12916</v>
      </c>
      <c r="D17" t="s">
        <v>12917</v>
      </c>
      <c r="E17" t="s">
        <v>19574</v>
      </c>
      <c r="F17" t="s">
        <v>19575</v>
      </c>
      <c r="H17" s="5" t="s">
        <v>47</v>
      </c>
      <c r="I17" s="5" t="s">
        <v>48</v>
      </c>
      <c r="J17" t="s">
        <v>59</v>
      </c>
      <c r="K17" t="s">
        <v>266</v>
      </c>
      <c r="L17" t="s">
        <v>829</v>
      </c>
      <c r="M17" t="s">
        <v>830</v>
      </c>
      <c r="N17">
        <v>50</v>
      </c>
      <c r="O17" t="s">
        <v>1282</v>
      </c>
      <c r="P17" s="4"/>
      <c r="Q17" s="4"/>
      <c r="R17" s="7"/>
      <c r="T17" t="b">
        <f>U17&gt;10</f>
        <v>0</v>
      </c>
      <c r="U17" s="7">
        <v>8.2976860758034796</v>
      </c>
      <c r="V17" t="s">
        <v>19585</v>
      </c>
      <c r="W17" t="s">
        <v>19586</v>
      </c>
      <c r="Y17" t="b">
        <f>Z17&gt;12</f>
        <v>0</v>
      </c>
      <c r="Z17" s="7">
        <v>10.140738839419001</v>
      </c>
      <c r="AA17" t="s">
        <v>3051</v>
      </c>
      <c r="AB17" t="s">
        <v>3052</v>
      </c>
    </row>
    <row r="18" spans="1:28" x14ac:dyDescent="0.3">
      <c r="A18" t="s">
        <v>1607</v>
      </c>
      <c r="B18" t="s">
        <v>1608</v>
      </c>
      <c r="C18" t="s">
        <v>9518</v>
      </c>
      <c r="D18" t="s">
        <v>9519</v>
      </c>
      <c r="E18" t="s">
        <v>6945</v>
      </c>
      <c r="F18" t="s">
        <v>19591</v>
      </c>
      <c r="H18" s="6" t="s">
        <v>17</v>
      </c>
      <c r="I18" s="5" t="s">
        <v>18</v>
      </c>
      <c r="J18" t="s">
        <v>489</v>
      </c>
      <c r="K18" t="s">
        <v>490</v>
      </c>
      <c r="L18" t="s">
        <v>1021</v>
      </c>
      <c r="M18" t="s">
        <v>776</v>
      </c>
      <c r="N18">
        <v>52</v>
      </c>
      <c r="O18">
        <v>470</v>
      </c>
      <c r="P18" s="4"/>
      <c r="Q18" s="4"/>
      <c r="R18" s="7"/>
      <c r="T18" t="b">
        <f>U18&gt;10</f>
        <v>0</v>
      </c>
      <c r="U18" s="7">
        <v>9.2421476846443298</v>
      </c>
      <c r="V18" t="s">
        <v>19587</v>
      </c>
      <c r="W18" t="s">
        <v>19588</v>
      </c>
      <c r="Y18" t="b">
        <f>Z18&gt;12</f>
        <v>0</v>
      </c>
      <c r="Z18" s="7">
        <v>11.0057362769056</v>
      </c>
      <c r="AA18" t="s">
        <v>9518</v>
      </c>
      <c r="AB18" t="s">
        <v>9519</v>
      </c>
    </row>
    <row r="19" spans="1:28" x14ac:dyDescent="0.3">
      <c r="A19" t="s">
        <v>1647</v>
      </c>
      <c r="B19" t="s">
        <v>1648</v>
      </c>
      <c r="C19" t="s">
        <v>6126</v>
      </c>
      <c r="D19" t="s">
        <v>6127</v>
      </c>
      <c r="E19" t="s">
        <v>6962</v>
      </c>
      <c r="F19" t="s">
        <v>13230</v>
      </c>
      <c r="H19" s="6" t="s">
        <v>23</v>
      </c>
      <c r="I19" s="5" t="s">
        <v>24</v>
      </c>
      <c r="J19" t="s">
        <v>260</v>
      </c>
      <c r="K19" t="s">
        <v>261</v>
      </c>
      <c r="L19" t="s">
        <v>640</v>
      </c>
      <c r="M19" t="s">
        <v>466</v>
      </c>
      <c r="N19">
        <v>55</v>
      </c>
      <c r="O19">
        <v>75</v>
      </c>
      <c r="P19" s="4"/>
      <c r="Q19" s="4"/>
      <c r="R19" s="7"/>
      <c r="T19" t="b">
        <f>U19&gt;10</f>
        <v>0</v>
      </c>
      <c r="U19" s="7">
        <v>8.5418830363155198</v>
      </c>
      <c r="V19" t="s">
        <v>3717</v>
      </c>
      <c r="W19" t="s">
        <v>19589</v>
      </c>
      <c r="Y19" t="b">
        <f>Z19&gt;12</f>
        <v>0</v>
      </c>
      <c r="Z19" s="7">
        <v>10.7825927255914</v>
      </c>
      <c r="AA19" t="s">
        <v>8257</v>
      </c>
      <c r="AB19" t="s">
        <v>8258</v>
      </c>
    </row>
    <row r="20" spans="1:28" x14ac:dyDescent="0.3">
      <c r="A20" t="s">
        <v>1653</v>
      </c>
      <c r="B20" t="s">
        <v>1654</v>
      </c>
      <c r="C20" t="s">
        <v>13716</v>
      </c>
      <c r="D20" t="s">
        <v>13717</v>
      </c>
      <c r="E20" t="s">
        <v>19601</v>
      </c>
      <c r="F20" t="s">
        <v>514</v>
      </c>
      <c r="H20" s="5" t="s">
        <v>108</v>
      </c>
      <c r="I20" s="5" t="s">
        <v>109</v>
      </c>
      <c r="J20" t="s">
        <v>260</v>
      </c>
      <c r="K20" t="s">
        <v>448</v>
      </c>
      <c r="L20" t="s">
        <v>1022</v>
      </c>
      <c r="M20" t="s">
        <v>1023</v>
      </c>
      <c r="N20">
        <v>65</v>
      </c>
      <c r="O20">
        <v>23</v>
      </c>
      <c r="P20" s="4"/>
      <c r="Q20" s="4"/>
      <c r="R20" s="7"/>
      <c r="T20" t="b">
        <f>U20&gt;10</f>
        <v>0</v>
      </c>
      <c r="U20" s="7">
        <v>8.9688543496446496</v>
      </c>
      <c r="V20" t="s">
        <v>19590</v>
      </c>
      <c r="W20">
        <v>93</v>
      </c>
      <c r="Y20" t="b">
        <f>Z20&gt;12</f>
        <v>0</v>
      </c>
      <c r="Z20" s="7">
        <v>11.0927476538953</v>
      </c>
      <c r="AA20" t="s">
        <v>10138</v>
      </c>
      <c r="AB20" t="s">
        <v>10139</v>
      </c>
    </row>
    <row r="21" spans="1:28" x14ac:dyDescent="0.3">
      <c r="A21" t="s">
        <v>1596</v>
      </c>
      <c r="B21" t="s">
        <v>1597</v>
      </c>
      <c r="C21" t="s">
        <v>5724</v>
      </c>
      <c r="D21" t="s">
        <v>5725</v>
      </c>
      <c r="E21" t="s">
        <v>19614</v>
      </c>
      <c r="F21" t="s">
        <v>19615</v>
      </c>
      <c r="H21" s="6" t="s">
        <v>34</v>
      </c>
      <c r="I21" s="5" t="s">
        <v>35</v>
      </c>
      <c r="J21" t="s">
        <v>212</v>
      </c>
      <c r="K21" t="s">
        <v>213</v>
      </c>
      <c r="L21" t="s">
        <v>833</v>
      </c>
      <c r="M21" t="s">
        <v>834</v>
      </c>
      <c r="N21">
        <v>75</v>
      </c>
      <c r="O21" t="s">
        <v>1296</v>
      </c>
      <c r="P21" s="4"/>
      <c r="Q21" s="4"/>
      <c r="R21" s="7"/>
      <c r="T21" t="b">
        <f>U21&gt;10</f>
        <v>0</v>
      </c>
      <c r="U21" s="7">
        <v>9.2139768076776392</v>
      </c>
      <c r="V21" t="s">
        <v>6945</v>
      </c>
      <c r="W21" t="s">
        <v>19591</v>
      </c>
      <c r="Y21" t="b">
        <f>Z21&gt;12</f>
        <v>0</v>
      </c>
      <c r="Z21" s="7">
        <v>10.3125890963457</v>
      </c>
      <c r="AA21" t="s">
        <v>4408</v>
      </c>
      <c r="AB21">
        <v>1006</v>
      </c>
    </row>
    <row r="22" spans="1:28" x14ac:dyDescent="0.3">
      <c r="A22" t="s">
        <v>1657</v>
      </c>
      <c r="B22" t="s">
        <v>1658</v>
      </c>
      <c r="C22" t="s">
        <v>4637</v>
      </c>
      <c r="D22" t="s">
        <v>4638</v>
      </c>
      <c r="E22" t="s">
        <v>19583</v>
      </c>
      <c r="F22" t="s">
        <v>19584</v>
      </c>
      <c r="H22" s="5" t="s">
        <v>153</v>
      </c>
      <c r="I22" s="5" t="s">
        <v>154</v>
      </c>
      <c r="J22" t="s">
        <v>212</v>
      </c>
      <c r="K22" t="s">
        <v>70</v>
      </c>
      <c r="L22" t="s">
        <v>835</v>
      </c>
      <c r="M22" t="s">
        <v>369</v>
      </c>
      <c r="N22">
        <v>77</v>
      </c>
      <c r="O22" t="s">
        <v>1296</v>
      </c>
      <c r="P22" s="4"/>
      <c r="Q22" s="4"/>
      <c r="R22" s="7"/>
      <c r="T22" t="b">
        <f>U22&gt;10</f>
        <v>0</v>
      </c>
      <c r="U22" s="7">
        <v>8.2176433681299397</v>
      </c>
      <c r="V22" t="s">
        <v>2861</v>
      </c>
      <c r="W22" t="s">
        <v>9228</v>
      </c>
      <c r="Y22" t="b">
        <f>Z22&gt;12</f>
        <v>0</v>
      </c>
      <c r="Z22" s="7">
        <v>10.5462039475272</v>
      </c>
      <c r="AA22" t="s">
        <v>6577</v>
      </c>
      <c r="AB22" t="s">
        <v>6579</v>
      </c>
    </row>
    <row r="23" spans="1:28" x14ac:dyDescent="0.3">
      <c r="A23" t="s">
        <v>1655</v>
      </c>
      <c r="B23" t="s">
        <v>1656</v>
      </c>
      <c r="C23" t="s">
        <v>2969</v>
      </c>
      <c r="D23" t="s">
        <v>2970</v>
      </c>
      <c r="E23" t="s">
        <v>6127</v>
      </c>
      <c r="F23" t="s">
        <v>19579</v>
      </c>
      <c r="H23" s="5" t="s">
        <v>56</v>
      </c>
      <c r="I23" s="5" t="s">
        <v>57</v>
      </c>
      <c r="J23" t="s">
        <v>473</v>
      </c>
      <c r="K23" t="s">
        <v>474</v>
      </c>
      <c r="L23" t="s">
        <v>1024</v>
      </c>
      <c r="M23" t="s">
        <v>1025</v>
      </c>
      <c r="N23">
        <v>86</v>
      </c>
      <c r="O23" t="s">
        <v>1515</v>
      </c>
      <c r="P23" s="4"/>
      <c r="R23" s="7"/>
      <c r="T23" t="b">
        <f>U23&gt;10</f>
        <v>0</v>
      </c>
      <c r="U23" s="7">
        <v>8.2757071690847095</v>
      </c>
      <c r="V23" t="s">
        <v>15848</v>
      </c>
      <c r="W23">
        <v>93</v>
      </c>
      <c r="Y23" t="b">
        <f>Z23&gt;12</f>
        <v>0</v>
      </c>
      <c r="Z23" s="7">
        <v>10.194806060689301</v>
      </c>
      <c r="AA23" t="s">
        <v>3712</v>
      </c>
      <c r="AB23" t="s">
        <v>3549</v>
      </c>
    </row>
    <row r="24" spans="1:28" x14ac:dyDescent="0.3">
      <c r="A24" t="s">
        <v>1611</v>
      </c>
      <c r="B24" t="s">
        <v>1612</v>
      </c>
      <c r="C24" t="s">
        <v>5379</v>
      </c>
      <c r="D24" t="s">
        <v>5381</v>
      </c>
      <c r="E24" t="s">
        <v>19623</v>
      </c>
      <c r="F24" t="s">
        <v>1626</v>
      </c>
      <c r="H24" s="6" t="s">
        <v>41</v>
      </c>
      <c r="I24" s="5" t="s">
        <v>42</v>
      </c>
      <c r="J24" t="s">
        <v>519</v>
      </c>
      <c r="K24" t="s">
        <v>520</v>
      </c>
      <c r="L24" t="s">
        <v>952</v>
      </c>
      <c r="M24" t="s">
        <v>953</v>
      </c>
      <c r="N24">
        <v>87</v>
      </c>
      <c r="O24">
        <v>31</v>
      </c>
      <c r="P24" s="4"/>
      <c r="R24" s="7"/>
      <c r="T24" t="b">
        <f>U24&gt;10</f>
        <v>0</v>
      </c>
      <c r="U24" s="7">
        <v>8.5418830363155198</v>
      </c>
      <c r="V24" t="s">
        <v>19589</v>
      </c>
      <c r="W24" t="s">
        <v>19592</v>
      </c>
      <c r="Y24" t="b">
        <f>Z24&gt;12</f>
        <v>0</v>
      </c>
      <c r="Z24" s="7">
        <v>10.399600473335299</v>
      </c>
      <c r="AA24" t="s">
        <v>5379</v>
      </c>
      <c r="AB24" t="s">
        <v>5381</v>
      </c>
    </row>
    <row r="25" spans="1:28" x14ac:dyDescent="0.3">
      <c r="A25" t="s">
        <v>1626</v>
      </c>
      <c r="B25" t="s">
        <v>1627</v>
      </c>
      <c r="C25" t="s">
        <v>4732</v>
      </c>
      <c r="D25" t="s">
        <v>11152</v>
      </c>
      <c r="E25" t="s">
        <v>19600</v>
      </c>
      <c r="F25" t="s">
        <v>7575</v>
      </c>
      <c r="H25" s="5" t="s">
        <v>102</v>
      </c>
      <c r="I25" s="5" t="s">
        <v>103</v>
      </c>
      <c r="J25" t="s">
        <v>313</v>
      </c>
      <c r="K25" t="s">
        <v>314</v>
      </c>
      <c r="L25" t="s">
        <v>952</v>
      </c>
      <c r="M25" t="s">
        <v>954</v>
      </c>
      <c r="N25">
        <v>87</v>
      </c>
      <c r="O25">
        <v>21</v>
      </c>
      <c r="P25" s="4"/>
      <c r="R25" s="7"/>
      <c r="T25" t="b">
        <f>U25&gt;10</f>
        <v>0</v>
      </c>
      <c r="U25" s="7">
        <v>8.1246669116718397</v>
      </c>
      <c r="V25" t="s">
        <v>19593</v>
      </c>
      <c r="W25">
        <v>96</v>
      </c>
      <c r="Y25" t="b">
        <f>Z25&gt;12</f>
        <v>0</v>
      </c>
      <c r="Z25" s="7">
        <v>10.4949106531397</v>
      </c>
      <c r="AA25" t="s">
        <v>1664</v>
      </c>
      <c r="AB25" t="s">
        <v>1582</v>
      </c>
    </row>
    <row r="26" spans="1:28" x14ac:dyDescent="0.3">
      <c r="A26" t="s">
        <v>1587</v>
      </c>
      <c r="B26" t="s">
        <v>1588</v>
      </c>
      <c r="C26" t="s">
        <v>11152</v>
      </c>
      <c r="D26" t="s">
        <v>12786</v>
      </c>
      <c r="E26" t="s">
        <v>19589</v>
      </c>
      <c r="F26" t="s">
        <v>19592</v>
      </c>
      <c r="H26" s="5" t="s">
        <v>165</v>
      </c>
      <c r="I26" s="5" t="s">
        <v>166</v>
      </c>
      <c r="J26" t="s">
        <v>302</v>
      </c>
      <c r="K26" t="s">
        <v>303</v>
      </c>
      <c r="L26" t="s">
        <v>952</v>
      </c>
      <c r="M26" t="s">
        <v>955</v>
      </c>
      <c r="N26">
        <v>89</v>
      </c>
      <c r="O26" t="s">
        <v>1406</v>
      </c>
      <c r="P26" s="4"/>
      <c r="R26" s="7"/>
      <c r="T26" t="b">
        <f>U26&gt;10</f>
        <v>0</v>
      </c>
      <c r="U26" s="7">
        <v>8.4185990044687902</v>
      </c>
      <c r="V26" t="s">
        <v>19594</v>
      </c>
      <c r="W26" t="s">
        <v>19595</v>
      </c>
      <c r="Y26" t="b">
        <f>Z26&gt;12</f>
        <v>0</v>
      </c>
      <c r="Z26" s="7">
        <v>10.024907023893901</v>
      </c>
      <c r="AA26" t="s">
        <v>1697</v>
      </c>
      <c r="AB26" t="s">
        <v>1698</v>
      </c>
    </row>
    <row r="27" spans="1:28" x14ac:dyDescent="0.3">
      <c r="A27" t="s">
        <v>1617</v>
      </c>
      <c r="B27" t="s">
        <v>1618</v>
      </c>
      <c r="C27" t="s">
        <v>6209</v>
      </c>
      <c r="D27" t="s">
        <v>6127</v>
      </c>
      <c r="E27" t="s">
        <v>15848</v>
      </c>
      <c r="F27">
        <v>93</v>
      </c>
      <c r="H27" s="5" t="s">
        <v>53</v>
      </c>
      <c r="I27" s="5">
        <v>108</v>
      </c>
      <c r="J27" t="s">
        <v>162</v>
      </c>
      <c r="K27" t="s">
        <v>246</v>
      </c>
      <c r="L27" t="s">
        <v>952</v>
      </c>
      <c r="M27" t="s">
        <v>956</v>
      </c>
      <c r="N27">
        <v>200</v>
      </c>
      <c r="O27" t="s">
        <v>1302</v>
      </c>
      <c r="P27" s="4"/>
      <c r="R27" s="7"/>
      <c r="T27" t="b">
        <f>U27&gt;10</f>
        <v>0</v>
      </c>
      <c r="U27" s="7">
        <v>8.2976860758034796</v>
      </c>
      <c r="V27" t="s">
        <v>19596</v>
      </c>
      <c r="W27" t="s">
        <v>860</v>
      </c>
      <c r="Y27" t="b">
        <f>Z27&gt;12</f>
        <v>0</v>
      </c>
      <c r="Z27" s="7">
        <v>11.8812050142595</v>
      </c>
      <c r="AA27" t="s">
        <v>13716</v>
      </c>
      <c r="AB27" t="s">
        <v>13717</v>
      </c>
    </row>
    <row r="28" spans="1:28" x14ac:dyDescent="0.3">
      <c r="A28" t="s">
        <v>1578</v>
      </c>
      <c r="B28" t="s">
        <v>1579</v>
      </c>
      <c r="C28" t="s">
        <v>1888</v>
      </c>
      <c r="D28" t="s">
        <v>4732</v>
      </c>
      <c r="E28" t="s">
        <v>19594</v>
      </c>
      <c r="F28" t="s">
        <v>19595</v>
      </c>
      <c r="H28" s="5" t="s">
        <v>93</v>
      </c>
      <c r="I28" s="5" t="s">
        <v>94</v>
      </c>
      <c r="J28" t="s">
        <v>327</v>
      </c>
      <c r="K28" t="s">
        <v>328</v>
      </c>
      <c r="L28" t="s">
        <v>836</v>
      </c>
      <c r="M28" t="s">
        <v>837</v>
      </c>
      <c r="N28">
        <v>200</v>
      </c>
      <c r="O28" t="s">
        <v>563</v>
      </c>
      <c r="P28" s="4"/>
      <c r="R28" s="7"/>
      <c r="T28" t="b">
        <f>U28&gt;10</f>
        <v>0</v>
      </c>
      <c r="U28" s="7">
        <v>9.0133061122154796</v>
      </c>
      <c r="V28" t="s">
        <v>19597</v>
      </c>
      <c r="W28" t="s">
        <v>19598</v>
      </c>
      <c r="Y28" t="b">
        <f>Z28&gt;12</f>
        <v>0</v>
      </c>
      <c r="Z28" s="7">
        <v>11.6988834574656</v>
      </c>
      <c r="AA28" t="s">
        <v>13417</v>
      </c>
      <c r="AB28" t="s">
        <v>13418</v>
      </c>
    </row>
    <row r="29" spans="1:28" x14ac:dyDescent="0.3">
      <c r="A29" t="s">
        <v>1630</v>
      </c>
      <c r="B29" t="s">
        <v>1631</v>
      </c>
      <c r="C29" t="s">
        <v>13125</v>
      </c>
      <c r="D29" t="s">
        <v>13126</v>
      </c>
      <c r="E29" t="s">
        <v>19594</v>
      </c>
      <c r="F29" t="s">
        <v>19607</v>
      </c>
      <c r="H29" s="5" t="s">
        <v>83</v>
      </c>
      <c r="I29" s="5" t="s">
        <v>84</v>
      </c>
      <c r="J29" t="s">
        <v>546</v>
      </c>
      <c r="K29" t="s">
        <v>199</v>
      </c>
      <c r="L29" t="s">
        <v>838</v>
      </c>
      <c r="M29" t="s">
        <v>839</v>
      </c>
      <c r="N29">
        <v>382</v>
      </c>
      <c r="O29" t="s">
        <v>1144</v>
      </c>
      <c r="P29" s="4"/>
      <c r="R29" s="7"/>
      <c r="T29" t="b">
        <f>U29&gt;10</f>
        <v>0</v>
      </c>
      <c r="U29" s="7">
        <v>9.9071239882375792</v>
      </c>
      <c r="V29" t="s">
        <v>19597</v>
      </c>
      <c r="W29" t="s">
        <v>19599</v>
      </c>
      <c r="Y29" t="b">
        <f>Z29&gt;12</f>
        <v>0</v>
      </c>
      <c r="Z29" s="7">
        <v>11.6988834574656</v>
      </c>
      <c r="AA29" t="s">
        <v>13284</v>
      </c>
      <c r="AB29" t="s">
        <v>4614</v>
      </c>
    </row>
    <row r="30" spans="1:28" x14ac:dyDescent="0.3">
      <c r="A30" t="s">
        <v>1602</v>
      </c>
      <c r="B30" t="s">
        <v>1603</v>
      </c>
      <c r="C30" t="s">
        <v>8483</v>
      </c>
      <c r="D30" t="s">
        <v>8484</v>
      </c>
      <c r="E30" t="s">
        <v>19626</v>
      </c>
      <c r="F30" t="s">
        <v>19627</v>
      </c>
      <c r="H30" s="5" t="s">
        <v>148</v>
      </c>
      <c r="I30" s="5" t="s">
        <v>149</v>
      </c>
      <c r="J30" t="s">
        <v>252</v>
      </c>
      <c r="K30" t="s">
        <v>253</v>
      </c>
      <c r="L30" t="s">
        <v>175</v>
      </c>
      <c r="M30" t="s">
        <v>840</v>
      </c>
      <c r="N30">
        <v>500</v>
      </c>
      <c r="O30" t="s">
        <v>563</v>
      </c>
      <c r="P30" s="4"/>
      <c r="R30" s="7"/>
      <c r="T30" t="b">
        <f>U30&gt;10</f>
        <v>0</v>
      </c>
      <c r="U30" s="7">
        <v>9.7411388507633205</v>
      </c>
      <c r="V30" t="s">
        <v>19600</v>
      </c>
      <c r="W30" t="s">
        <v>7575</v>
      </c>
      <c r="Y30" t="b">
        <f>Z30&gt;12</f>
        <v>0</v>
      </c>
      <c r="Z30" s="7">
        <v>11.6988834574656</v>
      </c>
      <c r="AA30" t="s">
        <v>13125</v>
      </c>
      <c r="AB30" t="s">
        <v>13126</v>
      </c>
    </row>
    <row r="31" spans="1:28" x14ac:dyDescent="0.3">
      <c r="A31" t="s">
        <v>1591</v>
      </c>
      <c r="B31" t="s">
        <v>1592</v>
      </c>
      <c r="C31" t="s">
        <v>8483</v>
      </c>
      <c r="D31" t="s">
        <v>8485</v>
      </c>
      <c r="E31" t="s">
        <v>19620</v>
      </c>
      <c r="F31">
        <v>0</v>
      </c>
      <c r="H31" s="5" t="s">
        <v>94</v>
      </c>
      <c r="I31" s="5" t="s">
        <v>95</v>
      </c>
      <c r="J31" t="s">
        <v>411</v>
      </c>
      <c r="K31" t="s">
        <v>412</v>
      </c>
      <c r="L31" t="s">
        <v>841</v>
      </c>
      <c r="M31" t="s">
        <v>842</v>
      </c>
      <c r="N31">
        <v>600</v>
      </c>
      <c r="O31" t="s">
        <v>1189</v>
      </c>
      <c r="P31" s="4"/>
      <c r="R31" s="7"/>
      <c r="T31" t="b">
        <f>U31&gt;10</f>
        <v>0</v>
      </c>
      <c r="U31" s="7">
        <v>8.1061478639045994</v>
      </c>
      <c r="V31" t="s">
        <v>19601</v>
      </c>
      <c r="W31" t="s">
        <v>514</v>
      </c>
      <c r="Y31" t="b">
        <f>Z31&gt;12</f>
        <v>0</v>
      </c>
      <c r="Z31" s="7">
        <v>11.5447327776383</v>
      </c>
      <c r="AA31" t="s">
        <v>12342</v>
      </c>
      <c r="AB31" t="s">
        <v>12343</v>
      </c>
    </row>
    <row r="32" spans="1:28" x14ac:dyDescent="0.3">
      <c r="A32" t="s">
        <v>1635</v>
      </c>
      <c r="B32" t="s">
        <v>1636</v>
      </c>
      <c r="C32" t="s">
        <v>8483</v>
      </c>
      <c r="D32" t="s">
        <v>8486</v>
      </c>
      <c r="E32" t="s">
        <v>19590</v>
      </c>
      <c r="F32">
        <v>93</v>
      </c>
      <c r="H32" s="6" t="s">
        <v>38</v>
      </c>
      <c r="I32" s="5" t="s">
        <v>39</v>
      </c>
      <c r="J32" t="s">
        <v>384</v>
      </c>
      <c r="K32" t="s">
        <v>385</v>
      </c>
      <c r="L32" t="s">
        <v>231</v>
      </c>
      <c r="M32" t="s">
        <v>244</v>
      </c>
      <c r="N32">
        <v>1972</v>
      </c>
      <c r="O32" t="s">
        <v>1255</v>
      </c>
      <c r="P32" s="4"/>
      <c r="R32" s="7"/>
      <c r="T32" t="b">
        <f>U32&gt;10</f>
        <v>0</v>
      </c>
      <c r="U32" s="7">
        <v>8.3258569527701791</v>
      </c>
      <c r="V32" t="s">
        <v>4307</v>
      </c>
      <c r="W32" t="s">
        <v>10055</v>
      </c>
      <c r="Y32" t="b">
        <f>Z32&gt;12</f>
        <v>0</v>
      </c>
      <c r="Z32" s="7">
        <v>10.123347096707199</v>
      </c>
      <c r="AA32" t="s">
        <v>2969</v>
      </c>
      <c r="AB32" t="s">
        <v>2970</v>
      </c>
    </row>
    <row r="33" spans="1:28" x14ac:dyDescent="0.3">
      <c r="A33" t="s">
        <v>1637</v>
      </c>
      <c r="B33" t="s">
        <v>1638</v>
      </c>
      <c r="C33" t="s">
        <v>8483</v>
      </c>
      <c r="D33" t="s">
        <v>8487</v>
      </c>
      <c r="E33" t="s">
        <v>19624</v>
      </c>
      <c r="F33" t="s">
        <v>19625</v>
      </c>
      <c r="H33" s="5" t="s">
        <v>112</v>
      </c>
      <c r="I33" s="5" t="s">
        <v>113</v>
      </c>
      <c r="J33" t="s">
        <v>464</v>
      </c>
      <c r="K33" t="s">
        <v>465</v>
      </c>
      <c r="L33" t="s">
        <v>217</v>
      </c>
      <c r="M33" t="s">
        <v>289</v>
      </c>
      <c r="N33">
        <v>4500</v>
      </c>
      <c r="O33" t="s">
        <v>1473</v>
      </c>
      <c r="P33" s="4"/>
      <c r="R33" s="7"/>
      <c r="T33" t="b">
        <f>U33&gt;10</f>
        <v>0</v>
      </c>
      <c r="U33" s="7">
        <v>9.5786199212655401</v>
      </c>
      <c r="V33" t="s">
        <v>4307</v>
      </c>
      <c r="W33" t="s">
        <v>8922</v>
      </c>
      <c r="Y33" t="b">
        <f>Z33&gt;12</f>
        <v>0</v>
      </c>
      <c r="Z33" s="7">
        <v>11.6988834574656</v>
      </c>
      <c r="AA33" t="s">
        <v>12864</v>
      </c>
      <c r="AB33" t="s">
        <v>12865</v>
      </c>
    </row>
    <row r="34" spans="1:28" x14ac:dyDescent="0.3">
      <c r="A34" t="s">
        <v>1649</v>
      </c>
      <c r="B34" t="s">
        <v>1650</v>
      </c>
      <c r="C34" t="s">
        <v>8483</v>
      </c>
      <c r="D34" t="s">
        <v>8489</v>
      </c>
      <c r="E34" t="s">
        <v>19603</v>
      </c>
      <c r="F34" t="s">
        <v>19604</v>
      </c>
      <c r="H34" s="5" t="s">
        <v>70</v>
      </c>
      <c r="I34" s="5" t="s">
        <v>71</v>
      </c>
      <c r="J34" t="s">
        <v>523</v>
      </c>
      <c r="K34" t="s">
        <v>524</v>
      </c>
      <c r="L34" t="s">
        <v>786</v>
      </c>
      <c r="M34" t="s">
        <v>787</v>
      </c>
      <c r="N34" t="s">
        <v>1470</v>
      </c>
      <c r="O34" t="s">
        <v>1114</v>
      </c>
      <c r="P34" s="4"/>
      <c r="R34" s="7"/>
      <c r="T34" t="b">
        <f>U34&gt;10</f>
        <v>0</v>
      </c>
      <c r="U34" s="7">
        <v>8.1725229328494802</v>
      </c>
      <c r="V34">
        <v>24</v>
      </c>
      <c r="W34" t="s">
        <v>19602</v>
      </c>
      <c r="Y34" t="b">
        <f>Z34&gt;12</f>
        <v>0</v>
      </c>
      <c r="Z34" s="7">
        <v>10.355148710764499</v>
      </c>
      <c r="AA34" t="s">
        <v>5224</v>
      </c>
      <c r="AB34" t="s">
        <v>5225</v>
      </c>
    </row>
    <row r="35" spans="1:28" x14ac:dyDescent="0.3">
      <c r="A35" t="s">
        <v>1605</v>
      </c>
      <c r="B35" t="s">
        <v>1606</v>
      </c>
      <c r="C35" t="s">
        <v>8483</v>
      </c>
      <c r="D35" t="s">
        <v>8488</v>
      </c>
      <c r="E35" t="s">
        <v>19597</v>
      </c>
      <c r="F35" t="s">
        <v>19598</v>
      </c>
      <c r="H35" s="5" t="s">
        <v>161</v>
      </c>
      <c r="I35" s="5" t="s">
        <v>162</v>
      </c>
      <c r="J35" t="s">
        <v>507</v>
      </c>
      <c r="K35" t="s">
        <v>508</v>
      </c>
      <c r="L35" t="s">
        <v>700</v>
      </c>
      <c r="M35" t="s">
        <v>701</v>
      </c>
      <c r="N35" t="s">
        <v>1114</v>
      </c>
      <c r="O35" t="s">
        <v>734</v>
      </c>
      <c r="P35" s="4"/>
      <c r="R35" s="7"/>
      <c r="T35" t="b">
        <f>U35&gt;10</f>
        <v>0</v>
      </c>
      <c r="U35" s="7">
        <v>8.8755224098524295</v>
      </c>
      <c r="V35" t="s">
        <v>19603</v>
      </c>
      <c r="W35" t="s">
        <v>19604</v>
      </c>
      <c r="Y35" t="b">
        <f>Z35&gt;12</f>
        <v>0</v>
      </c>
      <c r="Z35" s="7">
        <v>10.7825927255914</v>
      </c>
      <c r="AA35" t="s">
        <v>8483</v>
      </c>
      <c r="AB35" t="s">
        <v>8484</v>
      </c>
    </row>
    <row r="36" spans="1:28" x14ac:dyDescent="0.3">
      <c r="A36" t="s">
        <v>1621</v>
      </c>
      <c r="B36" t="s">
        <v>1622</v>
      </c>
      <c r="C36" t="s">
        <v>8257</v>
      </c>
      <c r="D36" t="s">
        <v>8258</v>
      </c>
      <c r="E36" t="s">
        <v>19597</v>
      </c>
      <c r="F36" t="s">
        <v>19599</v>
      </c>
      <c r="H36" s="5" t="s">
        <v>81</v>
      </c>
      <c r="I36" s="5" t="s">
        <v>82</v>
      </c>
      <c r="J36" t="s">
        <v>276</v>
      </c>
      <c r="K36" t="s">
        <v>277</v>
      </c>
      <c r="L36" t="s">
        <v>643</v>
      </c>
      <c r="M36" t="s">
        <v>644</v>
      </c>
      <c r="N36" t="s">
        <v>1114</v>
      </c>
      <c r="O36" t="s">
        <v>1471</v>
      </c>
      <c r="P36" s="4"/>
      <c r="R36" s="7"/>
      <c r="T36" t="b">
        <f>U36&gt;10</f>
        <v>0</v>
      </c>
      <c r="U36" s="7">
        <v>8.9056754480231195</v>
      </c>
      <c r="V36" t="s">
        <v>1403</v>
      </c>
      <c r="W36" t="s">
        <v>19605</v>
      </c>
      <c r="Y36" t="b">
        <f>Z36&gt;12</f>
        <v>0</v>
      </c>
      <c r="Z36" s="7">
        <v>10.7825927255914</v>
      </c>
      <c r="AA36" t="s">
        <v>8483</v>
      </c>
      <c r="AB36" t="s">
        <v>8485</v>
      </c>
    </row>
    <row r="37" spans="1:28" x14ac:dyDescent="0.3">
      <c r="A37" t="s">
        <v>1574</v>
      </c>
      <c r="B37" t="s">
        <v>1575</v>
      </c>
      <c r="C37" t="s">
        <v>13192</v>
      </c>
      <c r="D37" t="s">
        <v>13193</v>
      </c>
      <c r="E37" t="s">
        <v>1403</v>
      </c>
      <c r="F37" t="s">
        <v>19605</v>
      </c>
      <c r="H37" s="5" t="s">
        <v>51</v>
      </c>
      <c r="I37" s="5" t="s">
        <v>52</v>
      </c>
      <c r="J37" t="s">
        <v>304</v>
      </c>
      <c r="K37" t="s">
        <v>305</v>
      </c>
      <c r="L37" t="s">
        <v>436</v>
      </c>
      <c r="M37" t="s">
        <v>843</v>
      </c>
      <c r="N37" t="s">
        <v>1116</v>
      </c>
      <c r="O37" t="s">
        <v>1117</v>
      </c>
      <c r="P37" s="4"/>
      <c r="R37" s="7"/>
      <c r="T37" t="b">
        <f>U37&gt;10</f>
        <v>0</v>
      </c>
      <c r="U37" s="7">
        <v>9.9941353652272102</v>
      </c>
      <c r="V37" t="s">
        <v>19606</v>
      </c>
      <c r="W37" t="s">
        <v>19594</v>
      </c>
      <c r="Y37" t="b">
        <f>Z37&gt;12</f>
        <v>0</v>
      </c>
      <c r="Z37" s="7">
        <v>10.7825927255914</v>
      </c>
      <c r="AA37" t="s">
        <v>8483</v>
      </c>
      <c r="AB37" t="s">
        <v>8486</v>
      </c>
    </row>
    <row r="38" spans="1:28" x14ac:dyDescent="0.3">
      <c r="A38" t="s">
        <v>1623</v>
      </c>
      <c r="B38" t="s">
        <v>1624</v>
      </c>
      <c r="C38" t="s">
        <v>11281</v>
      </c>
      <c r="D38" t="s">
        <v>11282</v>
      </c>
      <c r="E38" t="s">
        <v>3717</v>
      </c>
      <c r="F38" t="s">
        <v>19589</v>
      </c>
      <c r="H38" s="5" t="s">
        <v>104</v>
      </c>
      <c r="I38" s="5" t="s">
        <v>105</v>
      </c>
      <c r="J38" t="s">
        <v>304</v>
      </c>
      <c r="K38" t="s">
        <v>172</v>
      </c>
      <c r="L38" t="s">
        <v>1026</v>
      </c>
      <c r="M38" t="s">
        <v>1027</v>
      </c>
      <c r="N38" t="s">
        <v>835</v>
      </c>
      <c r="O38" t="s">
        <v>817</v>
      </c>
      <c r="P38" s="4"/>
      <c r="R38" s="7"/>
      <c r="T38" t="b">
        <f>U38&gt;10</f>
        <v>0</v>
      </c>
      <c r="U38" s="7">
        <v>9.3009881846672702</v>
      </c>
      <c r="V38" t="s">
        <v>19594</v>
      </c>
      <c r="W38" t="s">
        <v>19607</v>
      </c>
      <c r="Y38" t="b">
        <f>Z38&gt;12</f>
        <v>0</v>
      </c>
      <c r="Z38" s="7">
        <v>10.7825927255914</v>
      </c>
      <c r="AA38" t="s">
        <v>8483</v>
      </c>
      <c r="AB38" t="s">
        <v>8487</v>
      </c>
    </row>
    <row r="39" spans="1:28" x14ac:dyDescent="0.3">
      <c r="A39" t="s">
        <v>1623</v>
      </c>
      <c r="B39" t="s">
        <v>1625</v>
      </c>
      <c r="C39" t="s">
        <v>13240</v>
      </c>
      <c r="D39" t="s">
        <v>13241</v>
      </c>
      <c r="E39" t="s">
        <v>19613</v>
      </c>
      <c r="F39" t="s">
        <v>19582</v>
      </c>
      <c r="H39" s="5" t="s">
        <v>100</v>
      </c>
      <c r="I39" s="5" t="s">
        <v>101</v>
      </c>
      <c r="J39" t="s">
        <v>453</v>
      </c>
      <c r="K39" t="s">
        <v>454</v>
      </c>
      <c r="L39" t="s">
        <v>566</v>
      </c>
      <c r="M39" t="s">
        <v>567</v>
      </c>
      <c r="N39" t="s">
        <v>1516</v>
      </c>
      <c r="O39" t="s">
        <v>1191</v>
      </c>
      <c r="P39" s="4"/>
      <c r="R39" s="7"/>
      <c r="T39" t="b">
        <f>U39&gt;10</f>
        <v>0</v>
      </c>
      <c r="U39" s="7">
        <v>9.0839236794294393</v>
      </c>
      <c r="V39" t="s">
        <v>1632</v>
      </c>
      <c r="W39" t="s">
        <v>19608</v>
      </c>
      <c r="Y39" t="b">
        <f>Z39&gt;12</f>
        <v>0</v>
      </c>
      <c r="Z39" s="7">
        <v>10.7825927255914</v>
      </c>
      <c r="AA39" t="s">
        <v>8483</v>
      </c>
      <c r="AB39" t="s">
        <v>8489</v>
      </c>
    </row>
    <row r="40" spans="1:28" x14ac:dyDescent="0.3">
      <c r="A40" t="s">
        <v>1572</v>
      </c>
      <c r="B40" t="s">
        <v>1573</v>
      </c>
      <c r="C40" t="s">
        <v>3051</v>
      </c>
      <c r="D40" t="s">
        <v>3052</v>
      </c>
      <c r="E40" t="s">
        <v>4307</v>
      </c>
      <c r="F40" t="s">
        <v>10055</v>
      </c>
      <c r="H40" s="5" t="s">
        <v>122</v>
      </c>
      <c r="I40" s="5" t="s">
        <v>123</v>
      </c>
      <c r="J40" t="s">
        <v>390</v>
      </c>
      <c r="K40" t="s">
        <v>391</v>
      </c>
      <c r="L40" t="s">
        <v>566</v>
      </c>
      <c r="M40" t="s">
        <v>509</v>
      </c>
      <c r="N40" t="s">
        <v>1517</v>
      </c>
      <c r="O40" t="s">
        <v>1191</v>
      </c>
      <c r="P40" s="4"/>
      <c r="R40" s="7"/>
      <c r="T40" t="b">
        <f>U40&gt;10</f>
        <v>0</v>
      </c>
      <c r="U40" s="7">
        <v>8.1923255601456599</v>
      </c>
      <c r="V40" t="s">
        <v>19609</v>
      </c>
      <c r="W40">
        <v>91</v>
      </c>
      <c r="Y40" t="b">
        <f>Z40&gt;12</f>
        <v>0</v>
      </c>
      <c r="Z40" s="7">
        <v>10.7825927255914</v>
      </c>
      <c r="AA40" t="s">
        <v>8483</v>
      </c>
      <c r="AB40" t="s">
        <v>8488</v>
      </c>
    </row>
    <row r="41" spans="1:28" x14ac:dyDescent="0.3">
      <c r="A41" t="s">
        <v>1658</v>
      </c>
      <c r="B41" t="s">
        <v>1659</v>
      </c>
      <c r="C41" t="s">
        <v>13284</v>
      </c>
      <c r="D41" t="s">
        <v>4614</v>
      </c>
      <c r="E41" t="s">
        <v>4307</v>
      </c>
      <c r="F41" t="s">
        <v>8922</v>
      </c>
      <c r="H41" s="5" t="s">
        <v>135</v>
      </c>
      <c r="I41" s="5" t="s">
        <v>136</v>
      </c>
      <c r="J41" t="s">
        <v>271</v>
      </c>
      <c r="K41" t="s">
        <v>272</v>
      </c>
      <c r="L41" t="s">
        <v>844</v>
      </c>
      <c r="M41" t="s">
        <v>845</v>
      </c>
      <c r="N41" t="s">
        <v>1118</v>
      </c>
      <c r="O41" t="s">
        <v>1119</v>
      </c>
      <c r="P41" s="4"/>
      <c r="R41" s="7"/>
      <c r="T41" t="b">
        <f>U41&gt;10</f>
        <v>0</v>
      </c>
      <c r="U41" s="7">
        <v>8.8559139384640595</v>
      </c>
      <c r="V41">
        <v>12800</v>
      </c>
      <c r="W41" t="s">
        <v>19610</v>
      </c>
      <c r="Y41" t="b">
        <f>Z41&gt;12</f>
        <v>0</v>
      </c>
      <c r="Z41" s="7">
        <v>11.6988834574656</v>
      </c>
      <c r="AA41" t="s">
        <v>12916</v>
      </c>
      <c r="AB41" t="s">
        <v>12917</v>
      </c>
    </row>
    <row r="42" spans="1:28" x14ac:dyDescent="0.3">
      <c r="A42" t="s">
        <v>1604</v>
      </c>
      <c r="B42" t="s">
        <v>1605</v>
      </c>
      <c r="C42" t="s">
        <v>1664</v>
      </c>
      <c r="D42" t="s">
        <v>1582</v>
      </c>
      <c r="E42" t="s">
        <v>19618</v>
      </c>
      <c r="F42" t="s">
        <v>19619</v>
      </c>
      <c r="H42" s="5" t="s">
        <v>168</v>
      </c>
      <c r="I42" s="5" t="s">
        <v>169</v>
      </c>
      <c r="J42" t="s">
        <v>495</v>
      </c>
      <c r="K42" t="s">
        <v>274</v>
      </c>
      <c r="L42" t="s">
        <v>957</v>
      </c>
      <c r="M42" t="s">
        <v>952</v>
      </c>
      <c r="N42" t="s">
        <v>1441</v>
      </c>
      <c r="O42" t="s">
        <v>1442</v>
      </c>
      <c r="P42" s="4"/>
      <c r="R42" s="7"/>
      <c r="T42" t="b">
        <f>U42&gt;10</f>
        <v>0</v>
      </c>
      <c r="U42" s="7">
        <v>8.8854727407056</v>
      </c>
      <c r="V42" t="s">
        <v>19611</v>
      </c>
      <c r="W42" t="s">
        <v>19612</v>
      </c>
      <c r="Y42" t="b">
        <f>Z42&gt;12</f>
        <v>0</v>
      </c>
      <c r="Z42" s="7">
        <v>10.0894455450315</v>
      </c>
      <c r="AA42" t="s">
        <v>2543</v>
      </c>
      <c r="AB42" t="s">
        <v>2544</v>
      </c>
    </row>
    <row r="43" spans="1:28" x14ac:dyDescent="0.3">
      <c r="A43" t="s">
        <v>1651</v>
      </c>
      <c r="B43" t="s">
        <v>1652</v>
      </c>
      <c r="C43" t="s">
        <v>3712</v>
      </c>
      <c r="D43" t="s">
        <v>3549</v>
      </c>
      <c r="E43" t="s">
        <v>19570</v>
      </c>
      <c r="F43" t="s">
        <v>19571</v>
      </c>
      <c r="H43" s="5" t="s">
        <v>130</v>
      </c>
      <c r="I43" s="5" t="s">
        <v>131</v>
      </c>
      <c r="J43" t="s">
        <v>497</v>
      </c>
      <c r="K43" t="s">
        <v>498</v>
      </c>
      <c r="L43" t="s">
        <v>515</v>
      </c>
      <c r="M43" t="s">
        <v>1028</v>
      </c>
      <c r="N43" t="s">
        <v>1441</v>
      </c>
      <c r="O43" t="s">
        <v>1443</v>
      </c>
      <c r="P43" s="4"/>
      <c r="R43" s="7"/>
      <c r="T43" t="b">
        <f>U43&gt;10</f>
        <v>0</v>
      </c>
      <c r="U43" s="7">
        <v>8.6543610197422094</v>
      </c>
      <c r="V43" t="s">
        <v>19613</v>
      </c>
      <c r="W43" t="s">
        <v>19582</v>
      </c>
      <c r="Y43" t="b">
        <f>Z43&gt;12</f>
        <v>0</v>
      </c>
      <c r="Z43" s="7">
        <v>10.0894455450315</v>
      </c>
      <c r="AA43" t="s">
        <v>2600</v>
      </c>
      <c r="AB43" t="s">
        <v>2601</v>
      </c>
    </row>
    <row r="44" spans="1:28" x14ac:dyDescent="0.3">
      <c r="A44" t="s">
        <v>1609</v>
      </c>
      <c r="B44" t="s">
        <v>1610</v>
      </c>
      <c r="C44" t="s">
        <v>4307</v>
      </c>
      <c r="D44" t="s">
        <v>4308</v>
      </c>
      <c r="E44" t="s">
        <v>19576</v>
      </c>
      <c r="F44" t="s">
        <v>19577</v>
      </c>
      <c r="H44" s="5" t="s">
        <v>45</v>
      </c>
      <c r="I44" s="5" t="s">
        <v>46</v>
      </c>
      <c r="J44" t="s">
        <v>552</v>
      </c>
      <c r="K44" t="s">
        <v>553</v>
      </c>
      <c r="L44" t="s">
        <v>568</v>
      </c>
      <c r="M44" t="s">
        <v>569</v>
      </c>
      <c r="N44" t="s">
        <v>1120</v>
      </c>
      <c r="O44" t="s">
        <v>1121</v>
      </c>
      <c r="P44" s="4"/>
      <c r="R44" s="7"/>
      <c r="T44" t="b">
        <f>U44&gt;10</f>
        <v>0</v>
      </c>
      <c r="U44" s="7">
        <v>8.1435353959762207</v>
      </c>
      <c r="V44" t="s">
        <v>19609</v>
      </c>
      <c r="W44">
        <v>94</v>
      </c>
      <c r="Y44" t="b">
        <f>Z44&gt;12</f>
        <v>0</v>
      </c>
      <c r="Z44" s="7">
        <v>10.7825927255914</v>
      </c>
      <c r="AA44" t="s">
        <v>2601</v>
      </c>
      <c r="AB44" t="s">
        <v>8356</v>
      </c>
    </row>
    <row r="45" spans="1:28" x14ac:dyDescent="0.3">
      <c r="A45" t="s">
        <v>1628</v>
      </c>
      <c r="B45" t="s">
        <v>1629</v>
      </c>
      <c r="C45" t="s">
        <v>13988</v>
      </c>
      <c r="D45" t="s">
        <v>4148</v>
      </c>
      <c r="E45" t="s">
        <v>19576</v>
      </c>
      <c r="F45" t="s">
        <v>19578</v>
      </c>
      <c r="H45" s="5" t="s">
        <v>85</v>
      </c>
      <c r="I45" s="5" t="s">
        <v>86</v>
      </c>
      <c r="J45" t="s">
        <v>258</v>
      </c>
      <c r="K45" t="s">
        <v>259</v>
      </c>
      <c r="L45" t="s">
        <v>645</v>
      </c>
      <c r="M45" t="s">
        <v>646</v>
      </c>
      <c r="N45" t="s">
        <v>1120</v>
      </c>
      <c r="O45" t="s">
        <v>1122</v>
      </c>
      <c r="P45" s="4"/>
      <c r="R45" s="7"/>
      <c r="T45" t="b">
        <f>U45&gt;10</f>
        <v>0</v>
      </c>
      <c r="U45" s="7">
        <v>8.4154691114598599</v>
      </c>
      <c r="V45" t="s">
        <v>19614</v>
      </c>
      <c r="W45" t="s">
        <v>19615</v>
      </c>
      <c r="Y45" t="b">
        <f>Z45&gt;12</f>
        <v>0</v>
      </c>
      <c r="Z45" s="7">
        <v>10.6002711687975</v>
      </c>
      <c r="AA45" t="s">
        <v>7260</v>
      </c>
      <c r="AB45" t="s">
        <v>7261</v>
      </c>
    </row>
    <row r="46" spans="1:28" x14ac:dyDescent="0.3">
      <c r="A46" t="s">
        <v>1576</v>
      </c>
      <c r="B46" t="s">
        <v>1577</v>
      </c>
      <c r="C46" t="s">
        <v>2827</v>
      </c>
      <c r="D46" t="s">
        <v>2828</v>
      </c>
      <c r="E46" t="s">
        <v>19609</v>
      </c>
      <c r="F46">
        <v>91</v>
      </c>
      <c r="H46" s="5" t="s">
        <v>145</v>
      </c>
      <c r="I46" s="5" t="s">
        <v>146</v>
      </c>
      <c r="J46" t="s">
        <v>258</v>
      </c>
      <c r="K46" t="s">
        <v>273</v>
      </c>
      <c r="L46" t="s">
        <v>958</v>
      </c>
      <c r="M46" t="s">
        <v>959</v>
      </c>
      <c r="N46" t="s">
        <v>1120</v>
      </c>
      <c r="O46" t="s">
        <v>418</v>
      </c>
      <c r="P46" s="4"/>
      <c r="R46" s="7"/>
      <c r="T46" t="b">
        <f>U46&gt;10</f>
        <v>0</v>
      </c>
      <c r="U46" s="7">
        <v>8.4893367278859504</v>
      </c>
      <c r="V46" t="s">
        <v>19616</v>
      </c>
      <c r="W46" t="s">
        <v>19617</v>
      </c>
      <c r="Y46" t="b">
        <f>Z46&gt;12</f>
        <v>0</v>
      </c>
      <c r="Z46" s="7">
        <v>10.3125890963457</v>
      </c>
      <c r="AA46" t="s">
        <v>1888</v>
      </c>
      <c r="AB46" t="s">
        <v>4732</v>
      </c>
    </row>
    <row r="47" spans="1:28" x14ac:dyDescent="0.3">
      <c r="A47" t="s">
        <v>1619</v>
      </c>
      <c r="B47" t="s">
        <v>1620</v>
      </c>
      <c r="C47" t="s">
        <v>13417</v>
      </c>
      <c r="D47" t="s">
        <v>13418</v>
      </c>
      <c r="E47" t="s">
        <v>19609</v>
      </c>
      <c r="F47">
        <v>94</v>
      </c>
      <c r="H47" s="5" t="s">
        <v>150</v>
      </c>
      <c r="I47" s="5" t="s">
        <v>151</v>
      </c>
      <c r="J47" t="s">
        <v>353</v>
      </c>
      <c r="K47" t="s">
        <v>354</v>
      </c>
      <c r="L47" t="s">
        <v>960</v>
      </c>
      <c r="M47" t="s">
        <v>961</v>
      </c>
      <c r="N47" t="s">
        <v>1427</v>
      </c>
      <c r="O47" t="s">
        <v>1135</v>
      </c>
      <c r="P47" s="4"/>
      <c r="R47" s="7"/>
      <c r="T47" t="b">
        <f>U47&gt;10</f>
        <v>0</v>
      </c>
      <c r="U47" s="7">
        <v>8.4030465914613099</v>
      </c>
      <c r="V47" t="s">
        <v>19618</v>
      </c>
      <c r="W47" t="s">
        <v>19619</v>
      </c>
      <c r="Y47" t="b">
        <f>Z47&gt;12</f>
        <v>0</v>
      </c>
      <c r="Z47" s="7">
        <v>11.293418349357401</v>
      </c>
      <c r="AA47" t="s">
        <v>4732</v>
      </c>
      <c r="AB47" t="s">
        <v>11152</v>
      </c>
    </row>
    <row r="48" spans="1:28" x14ac:dyDescent="0.3">
      <c r="A48" t="s">
        <v>1582</v>
      </c>
      <c r="B48" t="s">
        <v>1583</v>
      </c>
      <c r="C48" t="s">
        <v>4042</v>
      </c>
      <c r="D48" t="s">
        <v>4023</v>
      </c>
      <c r="E48" t="s">
        <v>19581</v>
      </c>
      <c r="F48" t="s">
        <v>19582</v>
      </c>
      <c r="H48" s="5" t="s">
        <v>149</v>
      </c>
      <c r="I48" s="5" t="s">
        <v>150</v>
      </c>
      <c r="J48" t="s">
        <v>424</v>
      </c>
      <c r="K48" t="s">
        <v>425</v>
      </c>
      <c r="L48" t="s">
        <v>302</v>
      </c>
      <c r="M48" t="s">
        <v>647</v>
      </c>
      <c r="N48" t="s">
        <v>1518</v>
      </c>
      <c r="O48" t="s">
        <v>466</v>
      </c>
      <c r="P48" s="4"/>
      <c r="R48" s="7"/>
      <c r="T48" t="b">
        <f>U48&gt;10</f>
        <v>0</v>
      </c>
      <c r="U48" s="7">
        <v>8.2436188545332101</v>
      </c>
      <c r="V48" t="s">
        <v>19620</v>
      </c>
      <c r="W48">
        <v>0</v>
      </c>
      <c r="Y48" t="b">
        <f>Z48&gt;12</f>
        <v>0</v>
      </c>
      <c r="Z48" s="7">
        <v>11.986565529917399</v>
      </c>
      <c r="AA48" t="s">
        <v>11152</v>
      </c>
      <c r="AB48" t="s">
        <v>12786</v>
      </c>
    </row>
    <row r="49" spans="1:28" x14ac:dyDescent="0.3">
      <c r="A49" t="s">
        <v>1639</v>
      </c>
      <c r="B49">
        <v>5052</v>
      </c>
      <c r="C49" t="s">
        <v>7260</v>
      </c>
      <c r="D49" t="s">
        <v>7261</v>
      </c>
      <c r="E49" t="s">
        <v>19568</v>
      </c>
      <c r="F49">
        <v>94</v>
      </c>
      <c r="H49" s="5" t="s">
        <v>180</v>
      </c>
      <c r="I49" s="5" t="s">
        <v>181</v>
      </c>
      <c r="J49" t="s">
        <v>408</v>
      </c>
      <c r="K49" t="s">
        <v>409</v>
      </c>
      <c r="L49" t="s">
        <v>570</v>
      </c>
      <c r="M49" t="s">
        <v>571</v>
      </c>
      <c r="N49" t="s">
        <v>1519</v>
      </c>
      <c r="O49" t="s">
        <v>1520</v>
      </c>
      <c r="P49" s="4"/>
      <c r="R49" s="7"/>
      <c r="T49" t="b">
        <f>U49&gt;10</f>
        <v>0</v>
      </c>
      <c r="U49" s="7">
        <v>9.6839804369233704</v>
      </c>
      <c r="V49" t="s">
        <v>19621</v>
      </c>
      <c r="W49" t="s">
        <v>19622</v>
      </c>
      <c r="Y49" t="b">
        <f>Z49&gt;12</f>
        <v>0</v>
      </c>
      <c r="Z49" s="7">
        <v>11.6988834574656</v>
      </c>
      <c r="AA49" t="s">
        <v>12786</v>
      </c>
      <c r="AB49" t="s">
        <v>6337</v>
      </c>
    </row>
    <row r="50" spans="1:28" x14ac:dyDescent="0.3">
      <c r="A50" t="s">
        <v>1584</v>
      </c>
      <c r="B50" t="s">
        <v>1585</v>
      </c>
      <c r="C50" t="s">
        <v>2543</v>
      </c>
      <c r="D50" t="s">
        <v>2544</v>
      </c>
      <c r="E50" t="s">
        <v>19587</v>
      </c>
      <c r="F50" t="s">
        <v>19588</v>
      </c>
      <c r="H50" s="5" t="s">
        <v>118</v>
      </c>
      <c r="I50" s="5" t="s">
        <v>119</v>
      </c>
      <c r="J50" t="s">
        <v>407</v>
      </c>
      <c r="K50" t="s">
        <v>449</v>
      </c>
      <c r="L50" t="s">
        <v>570</v>
      </c>
      <c r="M50" t="s">
        <v>572</v>
      </c>
      <c r="N50" t="s">
        <v>1545</v>
      </c>
      <c r="O50" t="s">
        <v>1261</v>
      </c>
      <c r="P50" s="4"/>
      <c r="R50" s="7"/>
      <c r="T50" t="b">
        <f>U50&gt;10</f>
        <v>0</v>
      </c>
      <c r="U50" s="7">
        <v>9.09619377202125</v>
      </c>
      <c r="V50" t="s">
        <v>19623</v>
      </c>
      <c r="W50" t="s">
        <v>1626</v>
      </c>
      <c r="Y50" t="b">
        <f>Z50&gt;12</f>
        <v>0</v>
      </c>
      <c r="Z50" s="7">
        <v>11.0057362769056</v>
      </c>
      <c r="AA50" t="s">
        <v>9987</v>
      </c>
      <c r="AB50" t="s">
        <v>4732</v>
      </c>
    </row>
    <row r="51" spans="1:28" x14ac:dyDescent="0.3">
      <c r="A51" t="s">
        <v>1586</v>
      </c>
      <c r="B51">
        <v>2900</v>
      </c>
      <c r="C51" t="s">
        <v>5224</v>
      </c>
      <c r="D51" t="s">
        <v>5225</v>
      </c>
      <c r="E51" t="s">
        <v>19580</v>
      </c>
      <c r="F51">
        <v>77</v>
      </c>
      <c r="H51" s="5" t="s">
        <v>126</v>
      </c>
      <c r="I51" s="5" t="s">
        <v>127</v>
      </c>
      <c r="J51" t="s">
        <v>20</v>
      </c>
      <c r="K51" t="s">
        <v>210</v>
      </c>
      <c r="L51" t="s">
        <v>846</v>
      </c>
      <c r="M51" t="s">
        <v>847</v>
      </c>
      <c r="N51" t="s">
        <v>1407</v>
      </c>
      <c r="O51" t="s">
        <v>1194</v>
      </c>
      <c r="P51" s="4"/>
      <c r="R51" s="7"/>
      <c r="T51" t="b">
        <f>U51&gt;10</f>
        <v>0</v>
      </c>
      <c r="U51" s="7">
        <v>8.3201589316555395</v>
      </c>
      <c r="V51" t="s">
        <v>19624</v>
      </c>
      <c r="W51" t="s">
        <v>19625</v>
      </c>
      <c r="Y51" t="b">
        <f>Z51&gt;12</f>
        <v>0</v>
      </c>
      <c r="Z51" s="7">
        <v>11.6988834574656</v>
      </c>
      <c r="AA51" t="s">
        <v>13192</v>
      </c>
      <c r="AB51" t="s">
        <v>13193</v>
      </c>
    </row>
    <row r="52" spans="1:28" x14ac:dyDescent="0.3">
      <c r="A52" t="s">
        <v>1589</v>
      </c>
      <c r="B52" t="s">
        <v>1660</v>
      </c>
      <c r="C52" t="s">
        <v>9987</v>
      </c>
      <c r="D52" t="s">
        <v>4732</v>
      </c>
      <c r="E52" t="s">
        <v>19606</v>
      </c>
      <c r="F52" t="s">
        <v>19594</v>
      </c>
      <c r="H52" s="5" t="s">
        <v>98</v>
      </c>
      <c r="I52" s="5" t="s">
        <v>99</v>
      </c>
      <c r="J52" t="s">
        <v>430</v>
      </c>
      <c r="K52" t="s">
        <v>431</v>
      </c>
      <c r="L52" t="s">
        <v>859</v>
      </c>
      <c r="M52" t="s">
        <v>1029</v>
      </c>
      <c r="N52" t="s">
        <v>1407</v>
      </c>
      <c r="O52" t="s">
        <v>696</v>
      </c>
      <c r="P52" s="4"/>
      <c r="R52" s="7"/>
      <c r="T52" t="b">
        <f>U52&gt;10</f>
        <v>0</v>
      </c>
      <c r="U52" s="7">
        <v>8.1733883591258998</v>
      </c>
      <c r="V52" t="s">
        <v>19626</v>
      </c>
      <c r="W52" t="s">
        <v>19627</v>
      </c>
      <c r="Y52" t="b">
        <f>Z52&gt;12</f>
        <v>0</v>
      </c>
      <c r="Z52" s="7">
        <v>11.6988834574656</v>
      </c>
      <c r="AA52" t="s">
        <v>13240</v>
      </c>
      <c r="AB52" t="s">
        <v>13241</v>
      </c>
    </row>
    <row r="53" spans="1:28" x14ac:dyDescent="0.3">
      <c r="A53" t="s">
        <v>1641</v>
      </c>
      <c r="B53" t="s">
        <v>1642</v>
      </c>
      <c r="C53" t="s">
        <v>2601</v>
      </c>
      <c r="D53" t="s">
        <v>8356</v>
      </c>
      <c r="E53" t="s">
        <v>2861</v>
      </c>
      <c r="F53" t="s">
        <v>9228</v>
      </c>
      <c r="H53" s="5" t="s">
        <v>146</v>
      </c>
      <c r="I53" s="5" t="s">
        <v>147</v>
      </c>
      <c r="J53" t="s">
        <v>206</v>
      </c>
      <c r="K53" t="s">
        <v>208</v>
      </c>
      <c r="L53" t="s">
        <v>510</v>
      </c>
      <c r="M53" t="s">
        <v>315</v>
      </c>
      <c r="N53" t="s">
        <v>1303</v>
      </c>
      <c r="O53" t="s">
        <v>1304</v>
      </c>
      <c r="P53" s="4"/>
      <c r="R53" s="7"/>
      <c r="T53" t="b">
        <f>U53&gt;10</f>
        <v>0</v>
      </c>
      <c r="U53" s="7">
        <v>8.1627667579041105</v>
      </c>
      <c r="V53" t="s">
        <v>19628</v>
      </c>
      <c r="W53" t="s">
        <v>19629</v>
      </c>
      <c r="Z53" s="7"/>
    </row>
    <row r="54" spans="1:28" x14ac:dyDescent="0.3">
      <c r="H54" s="5" t="s">
        <v>62</v>
      </c>
      <c r="I54" s="5" t="s">
        <v>63</v>
      </c>
      <c r="J54" t="s">
        <v>487</v>
      </c>
      <c r="K54" t="s">
        <v>488</v>
      </c>
      <c r="L54" t="s">
        <v>573</v>
      </c>
      <c r="M54" t="s">
        <v>574</v>
      </c>
      <c r="N54" t="s">
        <v>260</v>
      </c>
      <c r="O54" t="s">
        <v>1355</v>
      </c>
      <c r="P54" s="4"/>
      <c r="R54" s="7"/>
      <c r="T54" t="b">
        <f>U54&gt;10</f>
        <v>0</v>
      </c>
      <c r="U54" s="7">
        <v>9.9071239882375792</v>
      </c>
      <c r="V54" t="s">
        <v>7038</v>
      </c>
      <c r="W54" t="s">
        <v>6854</v>
      </c>
      <c r="Z54" s="7"/>
    </row>
    <row r="55" spans="1:28" x14ac:dyDescent="0.3">
      <c r="H55" s="5" t="s">
        <v>76</v>
      </c>
      <c r="I55" s="5" t="s">
        <v>77</v>
      </c>
      <c r="J55" t="s">
        <v>455</v>
      </c>
      <c r="K55" t="s">
        <v>456</v>
      </c>
      <c r="L55" t="s">
        <v>848</v>
      </c>
      <c r="M55" t="s">
        <v>849</v>
      </c>
      <c r="N55" t="s">
        <v>568</v>
      </c>
      <c r="O55" t="s">
        <v>1305</v>
      </c>
      <c r="P55" s="4"/>
      <c r="R55" s="7"/>
      <c r="T55" t="b">
        <f>U55&gt;10</f>
        <v>0</v>
      </c>
      <c r="U55" s="7">
        <v>8.5070363049853501</v>
      </c>
      <c r="V55" t="s">
        <v>19616</v>
      </c>
      <c r="W55" t="s">
        <v>19630</v>
      </c>
      <c r="Z55" s="7"/>
    </row>
    <row r="56" spans="1:28" x14ac:dyDescent="0.3">
      <c r="H56" s="5" t="s">
        <v>172</v>
      </c>
      <c r="I56" s="5" t="s">
        <v>173</v>
      </c>
      <c r="J56" t="s">
        <v>274</v>
      </c>
      <c r="K56" t="s">
        <v>275</v>
      </c>
      <c r="L56" t="s">
        <v>702</v>
      </c>
      <c r="M56" t="s">
        <v>703</v>
      </c>
      <c r="N56" t="s">
        <v>1164</v>
      </c>
      <c r="O56" t="s">
        <v>1032</v>
      </c>
      <c r="P56" s="4"/>
      <c r="R56" s="7"/>
      <c r="T56" t="b">
        <f>U56&gt;10</f>
        <v>0</v>
      </c>
      <c r="U56" s="7">
        <v>9.3962983644715905</v>
      </c>
      <c r="V56" t="s">
        <v>8546</v>
      </c>
      <c r="W56">
        <v>1006</v>
      </c>
      <c r="Z56" s="7"/>
    </row>
    <row r="57" spans="1:28" x14ac:dyDescent="0.3">
      <c r="H57" s="6" t="s">
        <v>8</v>
      </c>
      <c r="I57" s="5" t="s">
        <v>9</v>
      </c>
      <c r="J57" t="s">
        <v>511</v>
      </c>
      <c r="K57" t="s">
        <v>249</v>
      </c>
      <c r="L57" t="s">
        <v>850</v>
      </c>
      <c r="M57" t="s">
        <v>851</v>
      </c>
      <c r="N57" t="s">
        <v>473</v>
      </c>
      <c r="O57" t="s">
        <v>790</v>
      </c>
      <c r="P57" s="4"/>
      <c r="R57" s="7"/>
      <c r="T57" t="b">
        <f>U57&gt;10</f>
        <v>0</v>
      </c>
      <c r="U57" s="7">
        <v>9.1599095864073607</v>
      </c>
      <c r="V57" t="s">
        <v>19631</v>
      </c>
      <c r="W57" t="s">
        <v>19632</v>
      </c>
      <c r="Z57" s="7"/>
    </row>
    <row r="58" spans="1:28" x14ac:dyDescent="0.3">
      <c r="H58" s="5" t="s">
        <v>60</v>
      </c>
      <c r="I58" s="5" t="s">
        <v>61</v>
      </c>
      <c r="J58" t="s">
        <v>269</v>
      </c>
      <c r="K58" t="s">
        <v>270</v>
      </c>
      <c r="L58" t="s">
        <v>788</v>
      </c>
      <c r="M58" t="s">
        <v>789</v>
      </c>
      <c r="N58" t="s">
        <v>1190</v>
      </c>
      <c r="O58" t="s">
        <v>770</v>
      </c>
      <c r="P58" s="4"/>
      <c r="R58" s="7"/>
      <c r="T58" t="b">
        <f>U58&gt;10</f>
        <v>0</v>
      </c>
      <c r="U58" s="7">
        <v>9.09619377202125</v>
      </c>
      <c r="V58" t="s">
        <v>19633</v>
      </c>
      <c r="W58" t="s">
        <v>3628</v>
      </c>
      <c r="Z58" s="7"/>
    </row>
    <row r="59" spans="1:28" x14ac:dyDescent="0.3">
      <c r="H59" s="5" t="s">
        <v>89</v>
      </c>
      <c r="I59" s="5" t="s">
        <v>90</v>
      </c>
      <c r="J59" t="s">
        <v>194</v>
      </c>
      <c r="K59" t="s">
        <v>525</v>
      </c>
      <c r="L59" t="s">
        <v>575</v>
      </c>
      <c r="M59" t="s">
        <v>576</v>
      </c>
      <c r="N59" t="s">
        <v>570</v>
      </c>
      <c r="O59" t="s">
        <v>464</v>
      </c>
      <c r="P59" s="4"/>
      <c r="R59" s="7"/>
      <c r="T59" t="b">
        <f>U59&gt;10</f>
        <v>0</v>
      </c>
      <c r="U59" s="7">
        <v>8.2976860758034796</v>
      </c>
      <c r="V59" t="s">
        <v>19634</v>
      </c>
      <c r="W59">
        <v>83</v>
      </c>
      <c r="Z59" s="7"/>
    </row>
    <row r="60" spans="1:28" x14ac:dyDescent="0.3">
      <c r="H60" s="5" t="s">
        <v>96</v>
      </c>
      <c r="I60" s="5" t="s">
        <v>97</v>
      </c>
      <c r="J60" t="s">
        <v>542</v>
      </c>
      <c r="K60" t="s">
        <v>543</v>
      </c>
      <c r="L60" t="s">
        <v>852</v>
      </c>
      <c r="M60" t="s">
        <v>853</v>
      </c>
      <c r="N60" t="s">
        <v>570</v>
      </c>
      <c r="O60" t="s">
        <v>1306</v>
      </c>
      <c r="P60" s="4"/>
      <c r="R60" s="7"/>
      <c r="T60" t="b">
        <f>U60&gt;10</f>
        <v>0</v>
      </c>
      <c r="U60" s="7">
        <v>8.0183722530222195</v>
      </c>
      <c r="V60" t="s">
        <v>7460</v>
      </c>
      <c r="W60" t="s">
        <v>19635</v>
      </c>
      <c r="Z60" s="7"/>
    </row>
    <row r="61" spans="1:28" x14ac:dyDescent="0.3">
      <c r="H61" s="5" t="s">
        <v>136</v>
      </c>
      <c r="I61" s="5" t="s">
        <v>137</v>
      </c>
      <c r="J61" t="s">
        <v>547</v>
      </c>
      <c r="K61" t="s">
        <v>548</v>
      </c>
      <c r="L61" t="s">
        <v>790</v>
      </c>
      <c r="M61" t="s">
        <v>791</v>
      </c>
      <c r="N61" t="s">
        <v>846</v>
      </c>
      <c r="O61" t="s">
        <v>550</v>
      </c>
      <c r="P61" s="4"/>
      <c r="R61" s="7"/>
      <c r="T61" t="b">
        <f>U61&gt;10</f>
        <v>0</v>
      </c>
      <c r="U61" s="7">
        <v>8.1627667579041105</v>
      </c>
      <c r="V61">
        <v>2960</v>
      </c>
      <c r="W61" t="s">
        <v>19610</v>
      </c>
      <c r="Z61" s="7"/>
    </row>
    <row r="62" spans="1:28" x14ac:dyDescent="0.3">
      <c r="H62" s="6" t="s">
        <v>24</v>
      </c>
      <c r="I62" s="5" t="s">
        <v>25</v>
      </c>
      <c r="J62" t="s">
        <v>329</v>
      </c>
      <c r="K62" t="s">
        <v>330</v>
      </c>
      <c r="L62" t="s">
        <v>704</v>
      </c>
      <c r="M62" t="s">
        <v>705</v>
      </c>
      <c r="N62" t="s">
        <v>1408</v>
      </c>
      <c r="O62" t="s">
        <v>165</v>
      </c>
      <c r="P62" s="4"/>
      <c r="R62" s="7"/>
      <c r="T62" t="b">
        <f>U62&gt;10</f>
        <v>0</v>
      </c>
      <c r="U62" s="7">
        <v>8.8559139384640595</v>
      </c>
      <c r="V62">
        <v>1610</v>
      </c>
      <c r="W62" t="s">
        <v>19610</v>
      </c>
      <c r="Z62" s="7"/>
    </row>
    <row r="63" spans="1:28" x14ac:dyDescent="0.3">
      <c r="H63" s="5" t="s">
        <v>74</v>
      </c>
      <c r="I63" s="5" t="s">
        <v>75</v>
      </c>
      <c r="J63" t="s">
        <v>318</v>
      </c>
      <c r="K63" t="s">
        <v>319</v>
      </c>
      <c r="L63" t="s">
        <v>792</v>
      </c>
      <c r="M63">
        <v>30</v>
      </c>
      <c r="N63" t="s">
        <v>1475</v>
      </c>
      <c r="O63" t="s">
        <v>198</v>
      </c>
      <c r="P63" s="4"/>
      <c r="R63" s="7"/>
      <c r="T63" t="b">
        <f>U63&gt;10</f>
        <v>0</v>
      </c>
      <c r="U63" s="7">
        <v>8.2976860758034796</v>
      </c>
      <c r="V63" t="s">
        <v>958</v>
      </c>
      <c r="W63" t="s">
        <v>19636</v>
      </c>
      <c r="Z63" s="7"/>
    </row>
    <row r="64" spans="1:28" x14ac:dyDescent="0.3">
      <c r="H64" s="5" t="s">
        <v>132</v>
      </c>
      <c r="I64" s="5" t="s">
        <v>133</v>
      </c>
      <c r="J64" t="s">
        <v>469</v>
      </c>
      <c r="K64" t="s">
        <v>470</v>
      </c>
      <c r="L64" t="s">
        <v>111</v>
      </c>
      <c r="M64" t="s">
        <v>859</v>
      </c>
      <c r="N64" t="s">
        <v>1475</v>
      </c>
      <c r="O64" t="s">
        <v>1476</v>
      </c>
      <c r="P64" s="4"/>
      <c r="R64" s="7"/>
      <c r="T64" t="b">
        <f>U64&gt;10</f>
        <v>0</v>
      </c>
      <c r="U64" s="7">
        <v>8.8559139384640595</v>
      </c>
      <c r="V64">
        <v>1580</v>
      </c>
      <c r="W64" t="s">
        <v>19610</v>
      </c>
    </row>
    <row r="65" spans="8:23" x14ac:dyDescent="0.3">
      <c r="H65" s="5" t="s">
        <v>77</v>
      </c>
      <c r="I65" s="5" t="s">
        <v>78</v>
      </c>
      <c r="J65" t="s">
        <v>423</v>
      </c>
      <c r="K65" t="s">
        <v>424</v>
      </c>
      <c r="L65" t="s">
        <v>464</v>
      </c>
      <c r="M65" t="s">
        <v>441</v>
      </c>
      <c r="N65" t="s">
        <v>1356</v>
      </c>
      <c r="O65" t="s">
        <v>1357</v>
      </c>
      <c r="P65" s="4"/>
      <c r="R65" s="7"/>
      <c r="T65" t="b">
        <f>U65&gt;10</f>
        <v>0</v>
      </c>
      <c r="U65" s="7">
        <v>8.1774369476519002</v>
      </c>
      <c r="V65" t="s">
        <v>8790</v>
      </c>
      <c r="W65" t="s">
        <v>2918</v>
      </c>
    </row>
    <row r="66" spans="8:23" x14ac:dyDescent="0.3">
      <c r="H66" s="5" t="s">
        <v>184</v>
      </c>
      <c r="I66" s="5" t="s">
        <v>185</v>
      </c>
      <c r="J66" t="s">
        <v>539</v>
      </c>
      <c r="K66" t="s">
        <v>540</v>
      </c>
      <c r="L66" t="s">
        <v>1030</v>
      </c>
      <c r="M66" t="s">
        <v>1031</v>
      </c>
      <c r="N66" t="s">
        <v>1477</v>
      </c>
      <c r="O66" t="s">
        <v>1329</v>
      </c>
      <c r="P66" s="4"/>
      <c r="R66" s="7"/>
      <c r="T66" t="b">
        <f>U66&gt;10</f>
        <v>0</v>
      </c>
      <c r="U66" s="7">
        <v>8.8559139384640595</v>
      </c>
      <c r="V66">
        <v>1513</v>
      </c>
      <c r="W66" t="s">
        <v>19610</v>
      </c>
    </row>
    <row r="67" spans="8:23" x14ac:dyDescent="0.3">
      <c r="H67" s="5" t="s">
        <v>186</v>
      </c>
      <c r="I67" s="5" t="s">
        <v>187</v>
      </c>
      <c r="J67" t="s">
        <v>296</v>
      </c>
      <c r="K67" t="s">
        <v>297</v>
      </c>
      <c r="L67" t="s">
        <v>854</v>
      </c>
      <c r="M67" t="s">
        <v>855</v>
      </c>
      <c r="N67" t="s">
        <v>1358</v>
      </c>
      <c r="O67" t="s">
        <v>1145</v>
      </c>
      <c r="P67" s="4"/>
      <c r="R67" s="7"/>
      <c r="T67" t="b">
        <f>U67&gt;10</f>
        <v>0</v>
      </c>
      <c r="U67" s="7">
        <v>8.1627667579041105</v>
      </c>
      <c r="V67">
        <v>1650</v>
      </c>
      <c r="W67" t="s">
        <v>19610</v>
      </c>
    </row>
    <row r="68" spans="8:23" x14ac:dyDescent="0.3">
      <c r="H68" s="5" t="s">
        <v>66</v>
      </c>
      <c r="I68" s="5" t="s">
        <v>67</v>
      </c>
      <c r="J68" t="s">
        <v>344</v>
      </c>
      <c r="K68" t="s">
        <v>345</v>
      </c>
      <c r="L68" t="s">
        <v>548</v>
      </c>
      <c r="M68" t="s">
        <v>1032</v>
      </c>
      <c r="N68" t="s">
        <v>1256</v>
      </c>
      <c r="O68" t="s">
        <v>743</v>
      </c>
      <c r="P68" s="4"/>
      <c r="R68" s="7"/>
      <c r="T68" t="b">
        <f>U68&gt;10</f>
        <v>0</v>
      </c>
      <c r="U68" s="7">
        <v>8.8559139384640595</v>
      </c>
      <c r="V68">
        <v>1410</v>
      </c>
      <c r="W68" t="s">
        <v>19610</v>
      </c>
    </row>
    <row r="69" spans="8:23" x14ac:dyDescent="0.3">
      <c r="H69" s="5" t="s">
        <v>157</v>
      </c>
      <c r="I69" s="5" t="s">
        <v>158</v>
      </c>
      <c r="J69" t="s">
        <v>314</v>
      </c>
      <c r="K69" t="s">
        <v>315</v>
      </c>
      <c r="L69" t="s">
        <v>706</v>
      </c>
      <c r="M69" t="s">
        <v>707</v>
      </c>
      <c r="N69" t="s">
        <v>1256</v>
      </c>
      <c r="O69" t="s">
        <v>1257</v>
      </c>
      <c r="P69" s="4"/>
      <c r="R69" s="7"/>
      <c r="T69" t="b">
        <f>U69&gt;10</f>
        <v>0</v>
      </c>
      <c r="U69" s="7">
        <v>8.8559139384640595</v>
      </c>
      <c r="V69">
        <v>1460</v>
      </c>
      <c r="W69" t="s">
        <v>19610</v>
      </c>
    </row>
    <row r="70" spans="8:23" x14ac:dyDescent="0.3">
      <c r="H70" s="5" t="s">
        <v>79</v>
      </c>
      <c r="I70" s="5" t="s">
        <v>80</v>
      </c>
      <c r="J70" t="s">
        <v>415</v>
      </c>
      <c r="K70" t="s">
        <v>416</v>
      </c>
      <c r="L70" t="s">
        <v>962</v>
      </c>
      <c r="M70" t="s">
        <v>963</v>
      </c>
      <c r="N70" t="s">
        <v>1359</v>
      </c>
      <c r="O70" t="s">
        <v>191</v>
      </c>
      <c r="P70" s="4"/>
      <c r="R70" s="7"/>
      <c r="T70" t="b">
        <f>U70&gt;10</f>
        <v>0</v>
      </c>
      <c r="U70" s="7">
        <v>8.8559139384640595</v>
      </c>
      <c r="V70">
        <v>916</v>
      </c>
      <c r="W70" t="s">
        <v>19610</v>
      </c>
    </row>
    <row r="71" spans="8:23" x14ac:dyDescent="0.3">
      <c r="H71" s="5" t="s">
        <v>167</v>
      </c>
      <c r="I71" s="5" t="s">
        <v>168</v>
      </c>
      <c r="J71" t="s">
        <v>557</v>
      </c>
      <c r="K71" t="s">
        <v>558</v>
      </c>
      <c r="L71" t="s">
        <v>856</v>
      </c>
      <c r="M71" t="s">
        <v>857</v>
      </c>
      <c r="N71" t="s">
        <v>1359</v>
      </c>
      <c r="O71" t="s">
        <v>1360</v>
      </c>
      <c r="P71" s="4"/>
      <c r="R71" s="7"/>
      <c r="T71" t="b">
        <f>U71&gt;10</f>
        <v>0</v>
      </c>
      <c r="U71" s="7">
        <v>8.9908332563634303</v>
      </c>
      <c r="V71" t="s">
        <v>7084</v>
      </c>
      <c r="W71" t="s">
        <v>19637</v>
      </c>
    </row>
    <row r="72" spans="8:23" x14ac:dyDescent="0.3">
      <c r="H72" s="6" t="s">
        <v>32</v>
      </c>
      <c r="I72" s="5" t="s">
        <v>33</v>
      </c>
      <c r="J72" t="s">
        <v>325</v>
      </c>
      <c r="K72" t="s">
        <v>326</v>
      </c>
      <c r="L72" t="s">
        <v>648</v>
      </c>
      <c r="M72" t="s">
        <v>649</v>
      </c>
      <c r="N72" t="s">
        <v>1307</v>
      </c>
      <c r="O72" t="s">
        <v>497</v>
      </c>
      <c r="P72" s="4"/>
      <c r="R72" s="7"/>
      <c r="T72" t="b">
        <f>U72&gt;10</f>
        <v>0</v>
      </c>
      <c r="U72" s="7">
        <v>9.0479916702033698</v>
      </c>
      <c r="V72" t="s">
        <v>19638</v>
      </c>
      <c r="W72" t="s">
        <v>19639</v>
      </c>
    </row>
    <row r="73" spans="8:23" x14ac:dyDescent="0.3">
      <c r="H73" s="6" t="s">
        <v>26</v>
      </c>
      <c r="I73" s="5" t="s">
        <v>27</v>
      </c>
      <c r="J73" t="s">
        <v>325</v>
      </c>
      <c r="K73" t="s">
        <v>340</v>
      </c>
      <c r="L73" t="s">
        <v>858</v>
      </c>
      <c r="M73" t="s">
        <v>859</v>
      </c>
      <c r="N73" t="s">
        <v>1307</v>
      </c>
      <c r="O73" t="s">
        <v>1386</v>
      </c>
      <c r="P73" s="4"/>
      <c r="R73" s="7"/>
      <c r="T73" t="b">
        <f>U73&gt;10</f>
        <v>0</v>
      </c>
      <c r="U73" s="7">
        <v>9.0095253893755807</v>
      </c>
      <c r="V73" t="s">
        <v>19640</v>
      </c>
      <c r="W73" t="s">
        <v>19641</v>
      </c>
    </row>
    <row r="74" spans="8:23" x14ac:dyDescent="0.3">
      <c r="H74" s="5" t="s">
        <v>178</v>
      </c>
      <c r="I74" s="5" t="s">
        <v>179</v>
      </c>
      <c r="J74" t="s">
        <v>374</v>
      </c>
      <c r="K74" t="s">
        <v>375</v>
      </c>
      <c r="L74" t="s">
        <v>490</v>
      </c>
      <c r="M74" t="s">
        <v>860</v>
      </c>
      <c r="N74" t="s">
        <v>1144</v>
      </c>
      <c r="O74" t="s">
        <v>1145</v>
      </c>
      <c r="P74" s="4"/>
      <c r="R74" s="7"/>
      <c r="T74" t="b">
        <f>U74&gt;10</f>
        <v>0</v>
      </c>
      <c r="U74" s="7">
        <v>9.2711352215175893</v>
      </c>
      <c r="V74">
        <v>360</v>
      </c>
      <c r="W74" t="s">
        <v>19642</v>
      </c>
    </row>
    <row r="75" spans="8:23" x14ac:dyDescent="0.3">
      <c r="H75" s="5" t="s">
        <v>152</v>
      </c>
      <c r="I75" s="5" t="s">
        <v>153</v>
      </c>
      <c r="J75" t="s">
        <v>516</v>
      </c>
      <c r="K75" t="s">
        <v>313</v>
      </c>
      <c r="L75" t="s">
        <v>793</v>
      </c>
      <c r="M75" t="s">
        <v>276</v>
      </c>
      <c r="N75" t="s">
        <v>1144</v>
      </c>
      <c r="O75" t="s">
        <v>1283</v>
      </c>
      <c r="P75" s="4"/>
      <c r="R75" s="7"/>
      <c r="T75" t="b">
        <f>U75&gt;10</f>
        <v>0</v>
      </c>
      <c r="U75" s="7">
        <v>9.2421476846443298</v>
      </c>
      <c r="V75">
        <v>850</v>
      </c>
      <c r="W75" t="s">
        <v>19642</v>
      </c>
    </row>
    <row r="76" spans="8:23" x14ac:dyDescent="0.3">
      <c r="H76" s="6" t="s">
        <v>13</v>
      </c>
      <c r="I76" s="5" t="s">
        <v>14</v>
      </c>
      <c r="J76" t="s">
        <v>394</v>
      </c>
      <c r="K76" t="s">
        <v>395</v>
      </c>
      <c r="L76" t="s">
        <v>577</v>
      </c>
      <c r="M76" t="s">
        <v>578</v>
      </c>
      <c r="N76" t="s">
        <v>1144</v>
      </c>
      <c r="O76" t="s">
        <v>1284</v>
      </c>
      <c r="P76" s="4"/>
      <c r="R76" s="7"/>
      <c r="T76" t="b">
        <f>U76&gt;10</f>
        <v>0</v>
      </c>
      <c r="U76" s="7">
        <v>9.3009881846672702</v>
      </c>
      <c r="V76" t="s">
        <v>19643</v>
      </c>
      <c r="W76" t="s">
        <v>19644</v>
      </c>
    </row>
    <row r="77" spans="8:23" x14ac:dyDescent="0.3">
      <c r="H77" s="5" t="s">
        <v>159</v>
      </c>
      <c r="I77" s="5" t="s">
        <v>160</v>
      </c>
      <c r="J77" t="s">
        <v>394</v>
      </c>
      <c r="K77" t="s">
        <v>401</v>
      </c>
      <c r="L77" t="s">
        <v>708</v>
      </c>
      <c r="M77" t="s">
        <v>709</v>
      </c>
      <c r="N77" t="s">
        <v>790</v>
      </c>
      <c r="O77" t="s">
        <v>1478</v>
      </c>
      <c r="P77" s="4"/>
      <c r="R77" s="7"/>
      <c r="T77" t="b">
        <f>U77&gt;10</f>
        <v>0</v>
      </c>
      <c r="U77" s="7">
        <v>9.4652912359585404</v>
      </c>
      <c r="V77" t="s">
        <v>19576</v>
      </c>
      <c r="W77" t="s">
        <v>19645</v>
      </c>
    </row>
    <row r="78" spans="8:23" x14ac:dyDescent="0.3">
      <c r="H78" s="5" t="s">
        <v>87</v>
      </c>
      <c r="I78" s="5" t="s">
        <v>88</v>
      </c>
      <c r="J78" t="s">
        <v>549</v>
      </c>
      <c r="K78" t="s">
        <v>313</v>
      </c>
      <c r="L78" t="s">
        <v>579</v>
      </c>
      <c r="M78" t="s">
        <v>580</v>
      </c>
      <c r="N78" t="s">
        <v>1191</v>
      </c>
      <c r="O78" t="s">
        <v>1192</v>
      </c>
      <c r="P78" s="4"/>
      <c r="R78" s="7"/>
      <c r="T78" t="b">
        <f>U78&gt;10</f>
        <v>0</v>
      </c>
      <c r="U78" s="7">
        <v>8.5490005040843897</v>
      </c>
      <c r="V78" t="s">
        <v>19646</v>
      </c>
      <c r="W78" t="s">
        <v>19647</v>
      </c>
    </row>
    <row r="79" spans="8:23" x14ac:dyDescent="0.3">
      <c r="H79" s="5" t="s">
        <v>155</v>
      </c>
      <c r="I79" s="5" t="s">
        <v>156</v>
      </c>
      <c r="J79" t="s">
        <v>426</v>
      </c>
      <c r="K79" t="s">
        <v>427</v>
      </c>
      <c r="L79" t="s">
        <v>861</v>
      </c>
      <c r="M79" t="s">
        <v>862</v>
      </c>
      <c r="N79" t="s">
        <v>546</v>
      </c>
      <c r="O79" t="s">
        <v>570</v>
      </c>
      <c r="P79" s="4"/>
      <c r="R79" s="7"/>
      <c r="T79" t="b">
        <f>U79&gt;10</f>
        <v>0</v>
      </c>
      <c r="U79" s="7">
        <v>8.11536451900953</v>
      </c>
      <c r="V79" t="s">
        <v>19648</v>
      </c>
      <c r="W79" t="s">
        <v>19649</v>
      </c>
    </row>
    <row r="80" spans="8:23" x14ac:dyDescent="0.3">
      <c r="H80" s="5" t="s">
        <v>176</v>
      </c>
      <c r="I80" s="5" t="s">
        <v>177</v>
      </c>
      <c r="J80" t="s">
        <v>233</v>
      </c>
      <c r="K80" t="s">
        <v>234</v>
      </c>
      <c r="L80" t="s">
        <v>552</v>
      </c>
      <c r="M80" t="s">
        <v>650</v>
      </c>
      <c r="N80" t="s">
        <v>1357</v>
      </c>
      <c r="O80" t="s">
        <v>1316</v>
      </c>
      <c r="P80" s="4"/>
      <c r="R80" s="7"/>
      <c r="T80" t="b">
        <f>U80&gt;10</f>
        <v>0</v>
      </c>
      <c r="U80" s="7">
        <v>8.0582293553061692</v>
      </c>
      <c r="V80" t="s">
        <v>329</v>
      </c>
      <c r="W80" t="s">
        <v>330</v>
      </c>
    </row>
    <row r="81" spans="8:23" x14ac:dyDescent="0.3">
      <c r="H81" s="5" t="s">
        <v>116</v>
      </c>
      <c r="I81" s="5" t="s">
        <v>117</v>
      </c>
      <c r="J81" t="s">
        <v>210</v>
      </c>
      <c r="K81" t="s">
        <v>211</v>
      </c>
      <c r="L81" t="s">
        <v>863</v>
      </c>
      <c r="M81" t="s">
        <v>864</v>
      </c>
      <c r="N81" t="s">
        <v>411</v>
      </c>
      <c r="O81" t="s">
        <v>980</v>
      </c>
      <c r="P81" s="4"/>
      <c r="R81" s="7"/>
      <c r="T81" t="b">
        <f>U81&gt;10</f>
        <v>0</v>
      </c>
      <c r="U81" s="7">
        <v>9.4345195772917894</v>
      </c>
      <c r="V81" t="s">
        <v>5943</v>
      </c>
      <c r="W81" t="s">
        <v>154</v>
      </c>
    </row>
    <row r="82" spans="8:23" x14ac:dyDescent="0.3">
      <c r="H82" s="5" t="s">
        <v>138</v>
      </c>
      <c r="I82" s="5" t="s">
        <v>139</v>
      </c>
      <c r="J82" t="s">
        <v>210</v>
      </c>
      <c r="K82" t="s">
        <v>216</v>
      </c>
      <c r="L82" t="s">
        <v>651</v>
      </c>
      <c r="M82" t="s">
        <v>652</v>
      </c>
      <c r="N82" t="s">
        <v>1084</v>
      </c>
      <c r="O82" t="s">
        <v>1123</v>
      </c>
      <c r="P82" s="4"/>
      <c r="R82" s="7"/>
      <c r="T82" t="b">
        <f>U82&gt;10</f>
        <v>0</v>
      </c>
      <c r="U82" s="7">
        <v>8.0970153803413307</v>
      </c>
      <c r="V82" t="s">
        <v>329</v>
      </c>
      <c r="W82" t="s">
        <v>19650</v>
      </c>
    </row>
    <row r="83" spans="8:23" x14ac:dyDescent="0.3">
      <c r="H83" s="5" t="s">
        <v>91</v>
      </c>
      <c r="I83" s="5" t="s">
        <v>92</v>
      </c>
      <c r="J83" t="s">
        <v>432</v>
      </c>
      <c r="K83" t="s">
        <v>433</v>
      </c>
      <c r="L83" t="s">
        <v>710</v>
      </c>
      <c r="M83" t="s">
        <v>711</v>
      </c>
      <c r="N83" t="s">
        <v>1232</v>
      </c>
      <c r="O83" t="s">
        <v>1233</v>
      </c>
      <c r="P83" s="4"/>
      <c r="R83" s="7"/>
      <c r="T83" t="b">
        <f>U83&gt;10</f>
        <v>0</v>
      </c>
      <c r="U83" s="7">
        <v>8.6386126627740794</v>
      </c>
      <c r="V83" t="s">
        <v>19651</v>
      </c>
      <c r="W83" t="s">
        <v>3800</v>
      </c>
    </row>
    <row r="84" spans="8:23" x14ac:dyDescent="0.3">
      <c r="H84" s="5" t="s">
        <v>142</v>
      </c>
      <c r="I84" s="5" t="s">
        <v>143</v>
      </c>
      <c r="J84" t="s">
        <v>280</v>
      </c>
      <c r="K84" t="s">
        <v>281</v>
      </c>
      <c r="L84" t="s">
        <v>407</v>
      </c>
      <c r="M84" t="s">
        <v>359</v>
      </c>
      <c r="N84" t="s">
        <v>1146</v>
      </c>
      <c r="O84" t="s">
        <v>1147</v>
      </c>
      <c r="P84" s="4"/>
      <c r="R84" s="7"/>
      <c r="T84" t="b">
        <f>U84&gt;10</f>
        <v>0</v>
      </c>
      <c r="U84" s="7">
        <v>8.4217387244734603</v>
      </c>
      <c r="V84" t="s">
        <v>19652</v>
      </c>
      <c r="W84" t="s">
        <v>19653</v>
      </c>
    </row>
    <row r="85" spans="8:23" x14ac:dyDescent="0.3">
      <c r="H85" s="5" t="s">
        <v>72</v>
      </c>
      <c r="I85" s="5" t="s">
        <v>73</v>
      </c>
      <c r="J85" t="s">
        <v>189</v>
      </c>
      <c r="K85" t="s">
        <v>496</v>
      </c>
      <c r="L85" t="s">
        <v>964</v>
      </c>
      <c r="M85" t="s">
        <v>965</v>
      </c>
      <c r="N85" t="s">
        <v>1473</v>
      </c>
      <c r="O85" t="s">
        <v>1479</v>
      </c>
      <c r="P85" s="4"/>
      <c r="R85" s="7"/>
      <c r="T85" t="b">
        <f>U85&gt;10</f>
        <v>0</v>
      </c>
      <c r="U85" s="7">
        <v>8.7031511839116504</v>
      </c>
      <c r="V85" t="s">
        <v>19654</v>
      </c>
      <c r="W85" t="s">
        <v>19655</v>
      </c>
    </row>
    <row r="86" spans="8:23" x14ac:dyDescent="0.3">
      <c r="H86" s="6" t="s">
        <v>29</v>
      </c>
      <c r="I86" s="5" t="s">
        <v>30</v>
      </c>
      <c r="J86" t="s">
        <v>207</v>
      </c>
      <c r="K86" t="s">
        <v>206</v>
      </c>
      <c r="L86" t="s">
        <v>827</v>
      </c>
      <c r="M86" t="s">
        <v>718</v>
      </c>
      <c r="N86" t="s">
        <v>1361</v>
      </c>
      <c r="O86" t="s">
        <v>1362</v>
      </c>
      <c r="P86" s="4"/>
      <c r="R86" s="7"/>
      <c r="T86" t="b">
        <f>U86&gt;10</f>
        <v>0</v>
      </c>
      <c r="U86" s="7">
        <v>8.8178140922317905</v>
      </c>
      <c r="V86" t="s">
        <v>19656</v>
      </c>
      <c r="W86" t="s">
        <v>19657</v>
      </c>
    </row>
    <row r="87" spans="8:23" x14ac:dyDescent="0.3">
      <c r="H87" s="6" t="s">
        <v>27</v>
      </c>
      <c r="I87" s="5" t="s">
        <v>28</v>
      </c>
      <c r="J87" t="s">
        <v>382</v>
      </c>
      <c r="K87" t="s">
        <v>383</v>
      </c>
      <c r="L87" t="s">
        <v>827</v>
      </c>
      <c r="M87" t="s">
        <v>966</v>
      </c>
      <c r="N87" t="s">
        <v>1271</v>
      </c>
      <c r="O87" t="s">
        <v>1126</v>
      </c>
      <c r="P87" s="4"/>
      <c r="R87" s="7"/>
      <c r="T87" t="b">
        <f>U87&gt;10</f>
        <v>0</v>
      </c>
      <c r="U87" s="7">
        <v>8.0970153803413307</v>
      </c>
      <c r="V87" t="s">
        <v>329</v>
      </c>
      <c r="W87" t="s">
        <v>19658</v>
      </c>
    </row>
    <row r="88" spans="8:23" x14ac:dyDescent="0.3">
      <c r="H88" s="5" t="s">
        <v>65</v>
      </c>
      <c r="I88" s="5" t="s">
        <v>66</v>
      </c>
      <c r="J88" t="s">
        <v>263</v>
      </c>
      <c r="K88" t="s">
        <v>264</v>
      </c>
      <c r="L88" t="s">
        <v>1033</v>
      </c>
      <c r="M88">
        <v>75</v>
      </c>
      <c r="N88" t="s">
        <v>1193</v>
      </c>
      <c r="O88" t="s">
        <v>1194</v>
      </c>
      <c r="P88" s="4"/>
      <c r="R88" s="7"/>
      <c r="T88" t="b">
        <f>U88&gt;10</f>
        <v>0</v>
      </c>
      <c r="U88" s="7">
        <v>9.5393992081122594</v>
      </c>
      <c r="V88" t="s">
        <v>19658</v>
      </c>
      <c r="W88" t="s">
        <v>19659</v>
      </c>
    </row>
    <row r="89" spans="8:23" x14ac:dyDescent="0.3">
      <c r="H89" s="6" t="s">
        <v>40</v>
      </c>
      <c r="I89" s="5" t="s">
        <v>41</v>
      </c>
      <c r="J89" t="s">
        <v>214</v>
      </c>
      <c r="K89" t="s">
        <v>215</v>
      </c>
      <c r="L89" t="s">
        <v>794</v>
      </c>
      <c r="M89" t="s">
        <v>795</v>
      </c>
      <c r="N89" t="s">
        <v>1193</v>
      </c>
      <c r="O89" t="s">
        <v>696</v>
      </c>
      <c r="P89" s="4"/>
      <c r="R89" s="7"/>
      <c r="T89" t="b">
        <f>U89&gt;10</f>
        <v>0</v>
      </c>
      <c r="U89" s="7">
        <v>9.8307510094530102</v>
      </c>
      <c r="V89" t="s">
        <v>19660</v>
      </c>
      <c r="W89" t="s">
        <v>19661</v>
      </c>
    </row>
    <row r="90" spans="8:23" x14ac:dyDescent="0.3">
      <c r="H90" s="5" t="s">
        <v>128</v>
      </c>
      <c r="I90" s="5" t="s">
        <v>129</v>
      </c>
      <c r="J90" t="s">
        <v>295</v>
      </c>
      <c r="K90" t="s">
        <v>296</v>
      </c>
      <c r="L90" t="s">
        <v>794</v>
      </c>
      <c r="M90" t="s">
        <v>796</v>
      </c>
      <c r="N90" t="s">
        <v>1500</v>
      </c>
      <c r="O90" t="s">
        <v>1166</v>
      </c>
      <c r="P90" s="4"/>
      <c r="R90" s="7"/>
      <c r="T90" t="b">
        <f>U90&gt;10</f>
        <v>0</v>
      </c>
      <c r="U90" s="7">
        <v>8.8890083955379104</v>
      </c>
      <c r="V90" t="s">
        <v>19662</v>
      </c>
      <c r="W90" t="s">
        <v>19663</v>
      </c>
    </row>
    <row r="91" spans="8:23" x14ac:dyDescent="0.3">
      <c r="H91" s="5" t="s">
        <v>140</v>
      </c>
      <c r="I91" s="5" t="s">
        <v>141</v>
      </c>
      <c r="J91" t="s">
        <v>475</v>
      </c>
      <c r="K91" t="s">
        <v>476</v>
      </c>
      <c r="L91" t="s">
        <v>880</v>
      </c>
      <c r="M91" t="s">
        <v>1034</v>
      </c>
      <c r="N91" t="s">
        <v>236</v>
      </c>
      <c r="O91" t="s">
        <v>1165</v>
      </c>
      <c r="P91" s="4"/>
      <c r="R91" s="7"/>
      <c r="T91" t="b">
        <f>U91&gt;10</f>
        <v>0</v>
      </c>
      <c r="U91" s="7">
        <v>8.1435353959762207</v>
      </c>
      <c r="V91" t="s">
        <v>1121</v>
      </c>
      <c r="W91" t="s">
        <v>19664</v>
      </c>
    </row>
    <row r="92" spans="8:23" x14ac:dyDescent="0.3">
      <c r="H92" s="5" t="s">
        <v>110</v>
      </c>
      <c r="I92" s="5" t="s">
        <v>111</v>
      </c>
      <c r="J92" t="s">
        <v>341</v>
      </c>
      <c r="K92" t="s">
        <v>342</v>
      </c>
      <c r="L92" t="s">
        <v>558</v>
      </c>
      <c r="M92" t="s">
        <v>236</v>
      </c>
      <c r="N92" t="s">
        <v>1308</v>
      </c>
      <c r="O92" t="s">
        <v>607</v>
      </c>
      <c r="P92" s="4"/>
      <c r="R92" s="7"/>
      <c r="T92" t="b">
        <f>U92&gt;10</f>
        <v>0</v>
      </c>
      <c r="U92" s="7">
        <v>8.5277982964337795</v>
      </c>
      <c r="V92" t="s">
        <v>7624</v>
      </c>
      <c r="W92" t="s">
        <v>19665</v>
      </c>
    </row>
    <row r="93" spans="8:23" x14ac:dyDescent="0.3">
      <c r="H93" s="5" t="s">
        <v>134</v>
      </c>
      <c r="I93" s="5">
        <v>-2</v>
      </c>
      <c r="J93" t="s">
        <v>250</v>
      </c>
      <c r="K93" t="s">
        <v>251</v>
      </c>
      <c r="L93" t="s">
        <v>1035</v>
      </c>
      <c r="M93" t="s">
        <v>1036</v>
      </c>
      <c r="N93" t="s">
        <v>1308</v>
      </c>
      <c r="O93" t="s">
        <v>1252</v>
      </c>
      <c r="P93" s="4"/>
      <c r="R93" s="7"/>
      <c r="T93" t="b">
        <f>U93&gt;10</f>
        <v>0</v>
      </c>
      <c r="U93" s="7">
        <v>8.4407869194441592</v>
      </c>
      <c r="V93" t="s">
        <v>9437</v>
      </c>
      <c r="W93" t="s">
        <v>19666</v>
      </c>
    </row>
    <row r="94" spans="8:23" x14ac:dyDescent="0.3">
      <c r="H94" s="5" t="s">
        <v>49</v>
      </c>
      <c r="I94" s="5" t="s">
        <v>50</v>
      </c>
      <c r="J94" t="s">
        <v>289</v>
      </c>
      <c r="K94" t="s">
        <v>68</v>
      </c>
      <c r="L94" t="s">
        <v>581</v>
      </c>
      <c r="M94" t="s">
        <v>582</v>
      </c>
      <c r="N94" t="s">
        <v>1501</v>
      </c>
      <c r="O94" t="s">
        <v>1502</v>
      </c>
      <c r="P94" s="4"/>
      <c r="R94" s="7"/>
      <c r="T94" t="b">
        <f>U94&gt;10</f>
        <v>0</v>
      </c>
      <c r="U94" s="7">
        <v>8.9688543496446496</v>
      </c>
      <c r="V94" t="s">
        <v>19667</v>
      </c>
      <c r="W94" t="s">
        <v>19668</v>
      </c>
    </row>
    <row r="95" spans="8:23" x14ac:dyDescent="0.3">
      <c r="H95" s="6" t="s">
        <v>36</v>
      </c>
      <c r="I95" s="5" t="s">
        <v>37</v>
      </c>
      <c r="J95" t="s">
        <v>336</v>
      </c>
      <c r="K95" t="s">
        <v>337</v>
      </c>
      <c r="L95" t="s">
        <v>712</v>
      </c>
      <c r="M95" t="s">
        <v>713</v>
      </c>
      <c r="N95" t="s">
        <v>1258</v>
      </c>
      <c r="O95" t="s">
        <v>1259</v>
      </c>
      <c r="P95" s="4"/>
      <c r="R95" s="7"/>
      <c r="T95" t="b">
        <f>U95&gt;10</f>
        <v>0</v>
      </c>
      <c r="U95" s="7">
        <v>8.5208296271176902</v>
      </c>
      <c r="V95" t="s">
        <v>19669</v>
      </c>
      <c r="W95" t="s">
        <v>7862</v>
      </c>
    </row>
    <row r="96" spans="8:23" x14ac:dyDescent="0.3">
      <c r="H96" s="5" t="s">
        <v>163</v>
      </c>
      <c r="I96" s="5" t="s">
        <v>164</v>
      </c>
      <c r="J96" t="s">
        <v>359</v>
      </c>
      <c r="K96" t="s">
        <v>360</v>
      </c>
      <c r="L96" t="s">
        <v>865</v>
      </c>
      <c r="M96" t="s">
        <v>375</v>
      </c>
      <c r="N96" t="s">
        <v>1309</v>
      </c>
      <c r="O96" t="s">
        <v>618</v>
      </c>
      <c r="P96" s="4"/>
      <c r="R96" s="7"/>
      <c r="T96" t="b">
        <f>U96&gt;10</f>
        <v>0</v>
      </c>
      <c r="U96" s="7">
        <v>9.8017634725797596</v>
      </c>
      <c r="V96" t="s">
        <v>19661</v>
      </c>
      <c r="W96" t="s">
        <v>19670</v>
      </c>
    </row>
    <row r="97" spans="8:23" x14ac:dyDescent="0.3">
      <c r="H97" s="5" t="s">
        <v>144</v>
      </c>
      <c r="I97" s="5" t="s">
        <v>145</v>
      </c>
      <c r="J97" t="s">
        <v>359</v>
      </c>
      <c r="K97" t="s">
        <v>120</v>
      </c>
      <c r="L97" t="s">
        <v>967</v>
      </c>
      <c r="M97">
        <v>100</v>
      </c>
      <c r="N97" t="s">
        <v>648</v>
      </c>
      <c r="O97" t="s">
        <v>1034</v>
      </c>
      <c r="P97" s="4"/>
      <c r="R97" s="7"/>
      <c r="T97" t="b">
        <f>U97&gt;10</f>
        <v>0</v>
      </c>
      <c r="U97" s="7">
        <v>9.07180231889709</v>
      </c>
      <c r="V97" t="s">
        <v>19671</v>
      </c>
      <c r="W97" t="s">
        <v>19672</v>
      </c>
    </row>
    <row r="98" spans="8:23" x14ac:dyDescent="0.3">
      <c r="H98" s="5" t="s">
        <v>124</v>
      </c>
      <c r="I98" s="5" t="s">
        <v>125</v>
      </c>
      <c r="J98" t="s">
        <v>392</v>
      </c>
      <c r="K98" t="s">
        <v>393</v>
      </c>
      <c r="L98" t="s">
        <v>583</v>
      </c>
      <c r="M98" t="s">
        <v>584</v>
      </c>
      <c r="N98" t="s">
        <v>648</v>
      </c>
      <c r="O98" t="s">
        <v>423</v>
      </c>
      <c r="P98" s="4"/>
      <c r="R98" s="7"/>
      <c r="T98" t="b">
        <f>U98&gt;10</f>
        <v>0</v>
      </c>
      <c r="U98" s="7">
        <v>8.9797834201768403</v>
      </c>
      <c r="V98" t="s">
        <v>19672</v>
      </c>
      <c r="W98" t="s">
        <v>19673</v>
      </c>
    </row>
    <row r="99" spans="8:23" x14ac:dyDescent="0.3">
      <c r="H99" s="5" t="s">
        <v>68</v>
      </c>
      <c r="I99" s="5" t="s">
        <v>69</v>
      </c>
      <c r="J99" t="s">
        <v>282</v>
      </c>
      <c r="K99" t="s">
        <v>283</v>
      </c>
      <c r="L99" t="s">
        <v>585</v>
      </c>
      <c r="M99" t="s">
        <v>586</v>
      </c>
      <c r="N99" t="s">
        <v>1363</v>
      </c>
      <c r="O99" t="s">
        <v>1364</v>
      </c>
      <c r="P99" s="4"/>
      <c r="R99" s="7"/>
      <c r="T99" t="b">
        <f>U99&gt;10</f>
        <v>0</v>
      </c>
      <c r="U99" s="7">
        <v>8.5208296271176902</v>
      </c>
      <c r="V99" t="s">
        <v>19674</v>
      </c>
      <c r="W99" t="s">
        <v>19675</v>
      </c>
    </row>
    <row r="100" spans="8:23" x14ac:dyDescent="0.3">
      <c r="H100" s="5" t="s">
        <v>174</v>
      </c>
      <c r="I100" s="5" t="s">
        <v>175</v>
      </c>
      <c r="J100" t="s">
        <v>311</v>
      </c>
      <c r="K100" t="s">
        <v>312</v>
      </c>
      <c r="L100" t="s">
        <v>1037</v>
      </c>
      <c r="M100" t="s">
        <v>1038</v>
      </c>
      <c r="N100" t="s">
        <v>342</v>
      </c>
      <c r="O100" t="s">
        <v>1260</v>
      </c>
      <c r="P100" s="4"/>
      <c r="R100" s="7"/>
      <c r="T100" t="b">
        <f>U100&gt;10</f>
        <v>0</v>
      </c>
      <c r="U100" s="7">
        <v>9.8530567669673097</v>
      </c>
      <c r="V100" t="s">
        <v>4615</v>
      </c>
      <c r="W100" t="s">
        <v>6667</v>
      </c>
    </row>
    <row r="101" spans="8:23" x14ac:dyDescent="0.3">
      <c r="H101" s="6" t="s">
        <v>21</v>
      </c>
      <c r="I101" s="5" t="s">
        <v>22</v>
      </c>
      <c r="J101" t="s">
        <v>343</v>
      </c>
      <c r="K101" t="s">
        <v>344</v>
      </c>
      <c r="L101" t="s">
        <v>1039</v>
      </c>
      <c r="M101" t="s">
        <v>495</v>
      </c>
      <c r="N101" t="s">
        <v>793</v>
      </c>
      <c r="O101" t="s">
        <v>1315</v>
      </c>
      <c r="P101" s="4"/>
      <c r="R101" s="7"/>
      <c r="T101" t="b">
        <f>U101&gt;10</f>
        <v>0</v>
      </c>
      <c r="U101" s="7">
        <v>8.9056754480231195</v>
      </c>
      <c r="V101" t="s">
        <v>19676</v>
      </c>
      <c r="W101">
        <v>2020</v>
      </c>
    </row>
    <row r="102" spans="8:23" x14ac:dyDescent="0.3">
      <c r="H102" s="5" t="s">
        <v>106</v>
      </c>
      <c r="I102" s="5" t="s">
        <v>107</v>
      </c>
      <c r="J102" t="s">
        <v>265</v>
      </c>
      <c r="K102" t="s">
        <v>58</v>
      </c>
      <c r="L102" t="s">
        <v>653</v>
      </c>
      <c r="M102" t="s">
        <v>654</v>
      </c>
      <c r="N102" t="s">
        <v>1285</v>
      </c>
      <c r="O102" t="s">
        <v>1286</v>
      </c>
      <c r="P102" s="4"/>
      <c r="R102" s="7"/>
      <c r="T102" t="b">
        <f>U102&gt;10</f>
        <v>0</v>
      </c>
      <c r="U102" s="7">
        <v>8.9908332563634303</v>
      </c>
      <c r="V102" s="10">
        <v>43992</v>
      </c>
      <c r="W102" t="s">
        <v>10342</v>
      </c>
    </row>
    <row r="103" spans="8:23" x14ac:dyDescent="0.3">
      <c r="H103" s="6" t="s">
        <v>11</v>
      </c>
      <c r="I103" s="5" t="s">
        <v>12</v>
      </c>
      <c r="J103" t="s">
        <v>241</v>
      </c>
      <c r="K103" t="s">
        <v>242</v>
      </c>
      <c r="L103" t="s">
        <v>587</v>
      </c>
      <c r="M103" t="s">
        <v>570</v>
      </c>
      <c r="N103" t="s">
        <v>1480</v>
      </c>
      <c r="O103" t="s">
        <v>981</v>
      </c>
      <c r="P103" s="4"/>
      <c r="R103" s="7"/>
      <c r="T103" t="b">
        <f>U103&gt;10</f>
        <v>0</v>
      </c>
      <c r="U103" s="7">
        <v>8.2573086245223806</v>
      </c>
      <c r="V103" t="s">
        <v>19677</v>
      </c>
      <c r="W103" t="s">
        <v>19678</v>
      </c>
    </row>
    <row r="104" spans="8:23" x14ac:dyDescent="0.3">
      <c r="J104" t="s">
        <v>559</v>
      </c>
      <c r="K104" t="s">
        <v>560</v>
      </c>
      <c r="L104" t="s">
        <v>968</v>
      </c>
      <c r="M104" t="s">
        <v>969</v>
      </c>
      <c r="N104" t="s">
        <v>1480</v>
      </c>
      <c r="O104" t="s">
        <v>1203</v>
      </c>
      <c r="P104" s="4"/>
      <c r="R104" s="7"/>
      <c r="T104" t="b">
        <f>U104&gt;10</f>
        <v>0</v>
      </c>
      <c r="U104" s="7">
        <v>8.6543610197422094</v>
      </c>
      <c r="V104" t="s">
        <v>14178</v>
      </c>
      <c r="W104">
        <v>220</v>
      </c>
    </row>
    <row r="105" spans="8:23" x14ac:dyDescent="0.3">
      <c r="J105" t="s">
        <v>208</v>
      </c>
      <c r="K105" t="s">
        <v>209</v>
      </c>
      <c r="L105" t="s">
        <v>970</v>
      </c>
      <c r="M105" t="s">
        <v>971</v>
      </c>
      <c r="N105" t="s">
        <v>1546</v>
      </c>
      <c r="O105" t="s">
        <v>1274</v>
      </c>
      <c r="P105" s="4"/>
      <c r="R105" s="7"/>
      <c r="T105" t="b">
        <f>U105&gt;10</f>
        <v>0</v>
      </c>
      <c r="U105" s="7">
        <v>9.7529733084103203</v>
      </c>
      <c r="V105">
        <v>220</v>
      </c>
      <c r="W105" t="s">
        <v>19679</v>
      </c>
    </row>
    <row r="106" spans="8:23" x14ac:dyDescent="0.3">
      <c r="J106" t="s">
        <v>521</v>
      </c>
      <c r="K106" t="s">
        <v>522</v>
      </c>
      <c r="L106" t="s">
        <v>187</v>
      </c>
      <c r="M106" t="s">
        <v>745</v>
      </c>
      <c r="N106" t="s">
        <v>1310</v>
      </c>
      <c r="O106" t="s">
        <v>573</v>
      </c>
      <c r="P106" s="4"/>
      <c r="R106" s="7"/>
      <c r="T106" t="b">
        <f>U106&gt;10</f>
        <v>0</v>
      </c>
      <c r="U106" s="7">
        <v>8.8854727407056</v>
      </c>
      <c r="V106">
        <v>1253</v>
      </c>
      <c r="W106" t="s">
        <v>19612</v>
      </c>
    </row>
    <row r="107" spans="8:23" x14ac:dyDescent="0.3">
      <c r="J107" t="s">
        <v>205</v>
      </c>
      <c r="K107" t="s">
        <v>206</v>
      </c>
      <c r="L107" t="s">
        <v>303</v>
      </c>
      <c r="M107" t="s">
        <v>779</v>
      </c>
      <c r="N107" t="s">
        <v>579</v>
      </c>
      <c r="O107" t="s">
        <v>814</v>
      </c>
      <c r="P107" s="4"/>
      <c r="R107" s="7"/>
      <c r="T107" t="b">
        <f>U107&gt;10</f>
        <v>0</v>
      </c>
      <c r="U107" s="7">
        <v>9.3962983644715905</v>
      </c>
      <c r="V107" s="10">
        <v>44114</v>
      </c>
      <c r="W107" t="s">
        <v>10342</v>
      </c>
    </row>
    <row r="108" spans="8:23" x14ac:dyDescent="0.3">
      <c r="J108" t="s">
        <v>224</v>
      </c>
      <c r="K108" t="s">
        <v>26</v>
      </c>
      <c r="L108" t="s">
        <v>655</v>
      </c>
      <c r="M108" t="s">
        <v>656</v>
      </c>
      <c r="N108" t="s">
        <v>1409</v>
      </c>
      <c r="O108" t="s">
        <v>1279</v>
      </c>
      <c r="P108" s="4"/>
      <c r="R108" s="7"/>
      <c r="T108" t="b">
        <f>U108&gt;10</f>
        <v>0</v>
      </c>
      <c r="U108" s="7">
        <v>8.4092385617092305</v>
      </c>
      <c r="V108" t="s">
        <v>19680</v>
      </c>
      <c r="W108" t="s">
        <v>19681</v>
      </c>
    </row>
    <row r="109" spans="8:23" x14ac:dyDescent="0.3">
      <c r="J109" t="s">
        <v>239</v>
      </c>
      <c r="K109" t="s">
        <v>240</v>
      </c>
      <c r="L109" t="s">
        <v>657</v>
      </c>
      <c r="M109" t="s">
        <v>658</v>
      </c>
      <c r="N109" t="s">
        <v>1251</v>
      </c>
      <c r="O109" t="s">
        <v>1252</v>
      </c>
      <c r="P109" s="4"/>
      <c r="R109" s="7"/>
      <c r="T109" t="b">
        <f>U109&gt;10</f>
        <v>0</v>
      </c>
      <c r="U109" s="7">
        <v>8.5139091842731194</v>
      </c>
      <c r="V109" t="s">
        <v>19682</v>
      </c>
      <c r="W109" t="s">
        <v>19683</v>
      </c>
    </row>
    <row r="110" spans="8:23" x14ac:dyDescent="0.3">
      <c r="J110" t="s">
        <v>321</v>
      </c>
      <c r="K110" t="s">
        <v>322</v>
      </c>
      <c r="L110" t="s">
        <v>714</v>
      </c>
      <c r="M110" t="s">
        <v>715</v>
      </c>
      <c r="N110" t="s">
        <v>1161</v>
      </c>
      <c r="O110" t="s">
        <v>1162</v>
      </c>
      <c r="P110" s="4"/>
      <c r="R110" s="7"/>
      <c r="T110" t="b">
        <f>U110&gt;10</f>
        <v>0</v>
      </c>
      <c r="U110" s="7">
        <v>8.2757071690847095</v>
      </c>
      <c r="V110" t="s">
        <v>19684</v>
      </c>
      <c r="W110" t="s">
        <v>19685</v>
      </c>
    </row>
    <row r="111" spans="8:23" x14ac:dyDescent="0.3">
      <c r="J111" t="s">
        <v>404</v>
      </c>
      <c r="K111" t="s">
        <v>405</v>
      </c>
      <c r="L111" t="s">
        <v>588</v>
      </c>
      <c r="M111" t="s">
        <v>589</v>
      </c>
      <c r="N111" t="s">
        <v>1161</v>
      </c>
      <c r="O111" t="s">
        <v>1287</v>
      </c>
      <c r="P111" s="4"/>
      <c r="R111" s="7"/>
      <c r="T111" t="b">
        <f>U111&gt;10</f>
        <v>0</v>
      </c>
      <c r="U111" s="7">
        <v>9.43019991614727</v>
      </c>
      <c r="V111" t="s">
        <v>19686</v>
      </c>
      <c r="W111" t="s">
        <v>19687</v>
      </c>
    </row>
    <row r="112" spans="8:23" x14ac:dyDescent="0.3">
      <c r="J112" t="s">
        <v>246</v>
      </c>
      <c r="K112" t="s">
        <v>247</v>
      </c>
      <c r="L112" t="s">
        <v>588</v>
      </c>
      <c r="M112" t="s">
        <v>972</v>
      </c>
      <c r="N112" t="s">
        <v>1161</v>
      </c>
      <c r="O112" t="s">
        <v>1288</v>
      </c>
      <c r="P112" s="4"/>
      <c r="R112" s="7"/>
      <c r="T112" t="b">
        <f>U112&gt;10</f>
        <v>0</v>
      </c>
      <c r="U112" s="7">
        <v>9.8270812805640499</v>
      </c>
      <c r="V112" t="s">
        <v>19688</v>
      </c>
      <c r="W112" t="s">
        <v>19689</v>
      </c>
    </row>
    <row r="113" spans="10:23" x14ac:dyDescent="0.3">
      <c r="J113" t="s">
        <v>337</v>
      </c>
      <c r="K113" t="s">
        <v>378</v>
      </c>
      <c r="L113" t="s">
        <v>469</v>
      </c>
      <c r="M113" t="s">
        <v>866</v>
      </c>
      <c r="N113" t="s">
        <v>1161</v>
      </c>
      <c r="O113" t="s">
        <v>1134</v>
      </c>
      <c r="P113" s="4"/>
      <c r="R113" s="7"/>
      <c r="T113" t="b">
        <f>U113&gt;10</f>
        <v>0</v>
      </c>
      <c r="U113" s="7">
        <v>8.8559139384640595</v>
      </c>
      <c r="V113">
        <v>3470</v>
      </c>
      <c r="W113" t="s">
        <v>19610</v>
      </c>
    </row>
    <row r="114" spans="10:23" x14ac:dyDescent="0.3">
      <c r="J114" t="s">
        <v>256</v>
      </c>
      <c r="K114" t="s">
        <v>257</v>
      </c>
      <c r="L114" t="s">
        <v>423</v>
      </c>
      <c r="M114" t="s">
        <v>867</v>
      </c>
      <c r="N114" t="s">
        <v>1161</v>
      </c>
      <c r="O114" t="s">
        <v>1289</v>
      </c>
      <c r="P114" s="4"/>
      <c r="R114" s="7"/>
      <c r="T114" t="b">
        <f>U114&gt;10</f>
        <v>0</v>
      </c>
      <c r="U114" s="7">
        <v>8.8559139384640595</v>
      </c>
      <c r="V114">
        <v>1461</v>
      </c>
      <c r="W114" t="s">
        <v>19610</v>
      </c>
    </row>
    <row r="115" spans="10:23" x14ac:dyDescent="0.3">
      <c r="J115" t="s">
        <v>442</v>
      </c>
      <c r="K115" t="s">
        <v>443</v>
      </c>
      <c r="L115" t="s">
        <v>590</v>
      </c>
      <c r="M115" t="s">
        <v>591</v>
      </c>
      <c r="N115" t="s">
        <v>1161</v>
      </c>
      <c r="O115" t="s">
        <v>1290</v>
      </c>
      <c r="P115" s="4"/>
      <c r="R115" s="7"/>
      <c r="T115" t="b">
        <f>U115&gt;10</f>
        <v>0</v>
      </c>
      <c r="U115" s="7">
        <v>9.6194419157857993</v>
      </c>
      <c r="V115" t="s">
        <v>525</v>
      </c>
      <c r="W115" t="s">
        <v>19690</v>
      </c>
    </row>
    <row r="116" spans="10:23" x14ac:dyDescent="0.3">
      <c r="J116" t="s">
        <v>482</v>
      </c>
      <c r="K116" t="s">
        <v>483</v>
      </c>
      <c r="L116" t="s">
        <v>1040</v>
      </c>
      <c r="M116" t="s">
        <v>1041</v>
      </c>
      <c r="N116" t="s">
        <v>863</v>
      </c>
      <c r="O116" t="s">
        <v>329</v>
      </c>
      <c r="P116" s="4"/>
      <c r="R116" s="7"/>
      <c r="T116" t="b">
        <f>U116&gt;10</f>
        <v>0</v>
      </c>
      <c r="U116" s="7">
        <v>8.1126247912684093</v>
      </c>
      <c r="V116" t="s">
        <v>19691</v>
      </c>
      <c r="W116" t="s">
        <v>19692</v>
      </c>
    </row>
    <row r="117" spans="10:23" x14ac:dyDescent="0.3">
      <c r="J117" t="s">
        <v>290</v>
      </c>
      <c r="K117" t="s">
        <v>291</v>
      </c>
      <c r="L117" t="s">
        <v>868</v>
      </c>
      <c r="M117" t="s">
        <v>579</v>
      </c>
      <c r="N117" t="s">
        <v>1195</v>
      </c>
      <c r="O117" t="s">
        <v>1196</v>
      </c>
      <c r="P117" s="4"/>
      <c r="R117" s="7"/>
      <c r="T117" t="b">
        <f>U117&gt;10</f>
        <v>0</v>
      </c>
      <c r="U117" s="7">
        <v>8.8559139384640595</v>
      </c>
      <c r="V117">
        <v>1085</v>
      </c>
      <c r="W117" t="s">
        <v>19610</v>
      </c>
    </row>
    <row r="118" spans="10:23" x14ac:dyDescent="0.3">
      <c r="J118" t="s">
        <v>350</v>
      </c>
      <c r="K118" t="s">
        <v>351</v>
      </c>
      <c r="L118" t="s">
        <v>716</v>
      </c>
      <c r="M118" t="s">
        <v>717</v>
      </c>
      <c r="N118" t="s">
        <v>1331</v>
      </c>
      <c r="O118" t="s">
        <v>519</v>
      </c>
      <c r="P118" s="4"/>
      <c r="R118" s="7"/>
      <c r="T118" t="b">
        <f>U118&gt;10</f>
        <v>0</v>
      </c>
      <c r="U118" s="7">
        <v>8.2436188545332101</v>
      </c>
      <c r="V118" t="s">
        <v>2510</v>
      </c>
      <c r="W118">
        <v>-2</v>
      </c>
    </row>
    <row r="119" spans="10:23" x14ac:dyDescent="0.3">
      <c r="J119" t="s">
        <v>245</v>
      </c>
      <c r="K119" t="s">
        <v>202</v>
      </c>
      <c r="L119" t="s">
        <v>652</v>
      </c>
      <c r="M119" t="s">
        <v>659</v>
      </c>
      <c r="N119" t="s">
        <v>1331</v>
      </c>
      <c r="O119" t="s">
        <v>1332</v>
      </c>
      <c r="P119" s="4"/>
      <c r="R119" s="7"/>
      <c r="T119" t="b">
        <f>U119&gt;10</f>
        <v>0</v>
      </c>
      <c r="U119" s="7">
        <v>8.8559139384640595</v>
      </c>
      <c r="V119">
        <v>1636</v>
      </c>
      <c r="W119" t="s">
        <v>19610</v>
      </c>
    </row>
    <row r="120" spans="10:23" x14ac:dyDescent="0.3">
      <c r="J120" t="s">
        <v>450</v>
      </c>
      <c r="K120" t="s">
        <v>170</v>
      </c>
      <c r="L120" t="s">
        <v>797</v>
      </c>
      <c r="M120" t="s">
        <v>798</v>
      </c>
      <c r="N120" t="s">
        <v>1331</v>
      </c>
      <c r="O120" t="s">
        <v>1333</v>
      </c>
      <c r="P120" s="4"/>
      <c r="R120" s="7"/>
      <c r="T120" t="b">
        <f>U120&gt;10</f>
        <v>0</v>
      </c>
      <c r="U120" s="7">
        <v>8.8559139384640595</v>
      </c>
      <c r="V120">
        <v>3476</v>
      </c>
      <c r="W120" t="s">
        <v>19610</v>
      </c>
    </row>
    <row r="121" spans="10:23" x14ac:dyDescent="0.3">
      <c r="J121" t="s">
        <v>297</v>
      </c>
      <c r="K121" t="s">
        <v>298</v>
      </c>
      <c r="L121" t="s">
        <v>855</v>
      </c>
      <c r="M121" t="s">
        <v>869</v>
      </c>
      <c r="N121" t="s">
        <v>1331</v>
      </c>
      <c r="O121" t="s">
        <v>1334</v>
      </c>
      <c r="P121" s="4"/>
      <c r="R121" s="7"/>
      <c r="T121" t="b">
        <f>U121&gt;10</f>
        <v>0</v>
      </c>
      <c r="U121" s="7">
        <v>8.8559139384640595</v>
      </c>
      <c r="V121">
        <v>1376</v>
      </c>
      <c r="W121" t="s">
        <v>19610</v>
      </c>
    </row>
    <row r="122" spans="10:23" x14ac:dyDescent="0.3">
      <c r="J122" t="s">
        <v>354</v>
      </c>
      <c r="K122" t="s">
        <v>104</v>
      </c>
      <c r="L122" t="s">
        <v>443</v>
      </c>
      <c r="M122" t="s">
        <v>415</v>
      </c>
      <c r="N122" t="s">
        <v>1124</v>
      </c>
      <c r="O122" t="s">
        <v>817</v>
      </c>
      <c r="P122" s="4"/>
      <c r="R122" s="7"/>
      <c r="T122" t="b">
        <f>U122&gt;10</f>
        <v>0</v>
      </c>
      <c r="U122" s="7">
        <v>8.6543610197422094</v>
      </c>
      <c r="V122" t="s">
        <v>19693</v>
      </c>
      <c r="W122" t="s">
        <v>19694</v>
      </c>
    </row>
    <row r="123" spans="10:23" x14ac:dyDescent="0.3">
      <c r="J123" t="s">
        <v>220</v>
      </c>
      <c r="K123" t="s">
        <v>221</v>
      </c>
      <c r="L123" t="s">
        <v>1042</v>
      </c>
      <c r="M123" t="s">
        <v>1043</v>
      </c>
      <c r="N123" t="s">
        <v>1390</v>
      </c>
      <c r="O123" t="s">
        <v>1391</v>
      </c>
      <c r="P123" s="4"/>
      <c r="R123" s="7"/>
      <c r="T123" t="b">
        <f>U123&gt;10</f>
        <v>0</v>
      </c>
      <c r="U123" s="7">
        <v>9.1211950742266694</v>
      </c>
      <c r="V123" t="s">
        <v>19695</v>
      </c>
      <c r="W123" t="s">
        <v>19696</v>
      </c>
    </row>
    <row r="124" spans="10:23" x14ac:dyDescent="0.3">
      <c r="J124" t="s">
        <v>361</v>
      </c>
      <c r="K124" t="s">
        <v>362</v>
      </c>
      <c r="L124" t="s">
        <v>870</v>
      </c>
      <c r="M124" t="s">
        <v>871</v>
      </c>
      <c r="N124" t="s">
        <v>1178</v>
      </c>
      <c r="O124" t="s">
        <v>1179</v>
      </c>
      <c r="P124" s="4"/>
      <c r="R124" s="7"/>
      <c r="T124" t="b">
        <f>U124&gt;10</f>
        <v>0</v>
      </c>
      <c r="U124" s="7">
        <v>8.8366825765361696</v>
      </c>
      <c r="V124" t="s">
        <v>19697</v>
      </c>
      <c r="W124" t="s">
        <v>8483</v>
      </c>
    </row>
    <row r="125" spans="10:23" x14ac:dyDescent="0.3">
      <c r="J125" t="s">
        <v>286</v>
      </c>
      <c r="K125" t="s">
        <v>217</v>
      </c>
      <c r="L125" t="s">
        <v>799</v>
      </c>
      <c r="M125" t="s">
        <v>800</v>
      </c>
      <c r="N125" t="s">
        <v>1178</v>
      </c>
      <c r="O125" t="s">
        <v>1180</v>
      </c>
      <c r="P125" s="4"/>
      <c r="R125" s="7"/>
      <c r="T125" t="b">
        <f>U125&gt;10</f>
        <v>0</v>
      </c>
      <c r="U125" s="7">
        <v>8.6543610197422094</v>
      </c>
      <c r="V125" t="s">
        <v>19693</v>
      </c>
      <c r="W125" t="s">
        <v>19698</v>
      </c>
    </row>
    <row r="126" spans="10:23" x14ac:dyDescent="0.3">
      <c r="J126" t="s">
        <v>310</v>
      </c>
      <c r="K126" t="s">
        <v>311</v>
      </c>
      <c r="L126" t="s">
        <v>973</v>
      </c>
      <c r="M126" t="s">
        <v>974</v>
      </c>
      <c r="N126" t="s">
        <v>430</v>
      </c>
      <c r="O126" t="s">
        <v>1355</v>
      </c>
      <c r="P126" s="4"/>
      <c r="R126" s="7"/>
      <c r="T126" t="b">
        <f>U126&gt;10</f>
        <v>0</v>
      </c>
      <c r="U126" s="7">
        <v>8.0353218113359901</v>
      </c>
      <c r="V126" t="s">
        <v>19699</v>
      </c>
      <c r="W126" t="s">
        <v>19700</v>
      </c>
    </row>
    <row r="127" spans="10:23" x14ac:dyDescent="0.3">
      <c r="J127" t="s">
        <v>540</v>
      </c>
      <c r="K127" t="s">
        <v>541</v>
      </c>
      <c r="L127" t="s">
        <v>592</v>
      </c>
      <c r="M127" t="s">
        <v>593</v>
      </c>
      <c r="N127" t="s">
        <v>1311</v>
      </c>
      <c r="O127" t="s">
        <v>987</v>
      </c>
      <c r="P127" s="4"/>
      <c r="R127" s="7"/>
      <c r="T127" t="b">
        <f>U127&gt;10</f>
        <v>0</v>
      </c>
      <c r="U127" s="7">
        <v>9.6194419157857993</v>
      </c>
      <c r="V127" t="s">
        <v>19701</v>
      </c>
      <c r="W127" t="s">
        <v>19702</v>
      </c>
    </row>
    <row r="128" spans="10:23" x14ac:dyDescent="0.3">
      <c r="J128" t="s">
        <v>529</v>
      </c>
      <c r="K128" t="s">
        <v>530</v>
      </c>
      <c r="L128" t="s">
        <v>592</v>
      </c>
      <c r="M128" t="s">
        <v>592</v>
      </c>
      <c r="N128" t="s">
        <v>1392</v>
      </c>
      <c r="O128" t="s">
        <v>1393</v>
      </c>
      <c r="P128" s="4"/>
      <c r="R128" s="7"/>
      <c r="T128" t="b">
        <f>U128&gt;10</f>
        <v>0</v>
      </c>
      <c r="U128" s="7">
        <v>9.3475082003021601</v>
      </c>
      <c r="V128" t="s">
        <v>19703</v>
      </c>
      <c r="W128" t="s">
        <v>19704</v>
      </c>
    </row>
    <row r="129" spans="10:23" x14ac:dyDescent="0.3">
      <c r="J129" t="s">
        <v>527</v>
      </c>
      <c r="K129" t="s">
        <v>528</v>
      </c>
      <c r="L129" t="s">
        <v>660</v>
      </c>
      <c r="M129" t="s">
        <v>661</v>
      </c>
      <c r="N129" t="s">
        <v>1410</v>
      </c>
      <c r="O129" t="s">
        <v>1411</v>
      </c>
      <c r="P129" s="4"/>
      <c r="R129" s="7"/>
      <c r="T129" t="b">
        <f>U129&gt;10</f>
        <v>0</v>
      </c>
      <c r="U129" s="7">
        <v>9.8270812805640499</v>
      </c>
      <c r="V129" t="s">
        <v>19665</v>
      </c>
      <c r="W129" t="s">
        <v>19705</v>
      </c>
    </row>
    <row r="130" spans="10:23" x14ac:dyDescent="0.3">
      <c r="J130" t="s">
        <v>477</v>
      </c>
      <c r="K130" t="s">
        <v>478</v>
      </c>
      <c r="L130" t="s">
        <v>660</v>
      </c>
      <c r="M130" t="s">
        <v>662</v>
      </c>
      <c r="N130" t="s">
        <v>1410</v>
      </c>
      <c r="O130" t="s">
        <v>197</v>
      </c>
      <c r="P130" s="4"/>
      <c r="R130" s="7"/>
      <c r="T130" t="b">
        <f>U130&gt;10</f>
        <v>0</v>
      </c>
      <c r="U130" s="7">
        <v>8.2595343098391094</v>
      </c>
      <c r="V130" t="s">
        <v>19706</v>
      </c>
      <c r="W130" t="s">
        <v>19707</v>
      </c>
    </row>
    <row r="131" spans="10:23" x14ac:dyDescent="0.3">
      <c r="J131" t="s">
        <v>367</v>
      </c>
      <c r="K131" t="s">
        <v>368</v>
      </c>
      <c r="L131" t="s">
        <v>872</v>
      </c>
      <c r="M131" t="s">
        <v>867</v>
      </c>
      <c r="N131" t="s">
        <v>1521</v>
      </c>
      <c r="O131" t="s">
        <v>595</v>
      </c>
      <c r="P131" s="4"/>
      <c r="R131" s="7"/>
      <c r="T131" t="b">
        <f>U131&gt;10</f>
        <v>0</v>
      </c>
      <c r="U131" s="7">
        <v>8.9797834201768403</v>
      </c>
      <c r="V131" t="s">
        <v>19707</v>
      </c>
      <c r="W131" t="s">
        <v>19673</v>
      </c>
    </row>
    <row r="132" spans="10:23" x14ac:dyDescent="0.3">
      <c r="J132" t="s">
        <v>308</v>
      </c>
      <c r="K132" t="s">
        <v>309</v>
      </c>
      <c r="L132" t="s">
        <v>1044</v>
      </c>
      <c r="M132" t="s">
        <v>1045</v>
      </c>
      <c r="N132" t="s">
        <v>1521</v>
      </c>
      <c r="O132" t="s">
        <v>1286</v>
      </c>
      <c r="P132" s="4"/>
      <c r="R132" s="7"/>
      <c r="T132" t="b">
        <f>U132&gt;10</f>
        <v>0</v>
      </c>
      <c r="U132" s="7">
        <v>8.7199583022280294</v>
      </c>
      <c r="V132" t="s">
        <v>19708</v>
      </c>
      <c r="W132" t="s">
        <v>19709</v>
      </c>
    </row>
    <row r="133" spans="10:23" x14ac:dyDescent="0.3">
      <c r="J133" t="s">
        <v>535</v>
      </c>
      <c r="K133" t="s">
        <v>536</v>
      </c>
      <c r="L133" t="s">
        <v>873</v>
      </c>
      <c r="M133" t="s">
        <v>874</v>
      </c>
      <c r="N133" t="s">
        <v>1522</v>
      </c>
      <c r="O133" t="s">
        <v>394</v>
      </c>
      <c r="P133" s="4"/>
      <c r="R133" s="7"/>
      <c r="T133" t="b">
        <f>U133&gt;10</f>
        <v>0</v>
      </c>
      <c r="U133" s="7">
        <v>9.9642824020775294</v>
      </c>
      <c r="V133" t="s">
        <v>19710</v>
      </c>
      <c r="W133" t="s">
        <v>19711</v>
      </c>
    </row>
    <row r="134" spans="10:23" x14ac:dyDescent="0.3">
      <c r="J134" t="s">
        <v>501</v>
      </c>
      <c r="K134" t="s">
        <v>502</v>
      </c>
      <c r="L134" t="s">
        <v>689</v>
      </c>
      <c r="M134" t="s">
        <v>538</v>
      </c>
      <c r="N134" t="s">
        <v>1412</v>
      </c>
      <c r="O134" t="s">
        <v>733</v>
      </c>
      <c r="P134" s="4"/>
      <c r="R134" s="7"/>
      <c r="T134" t="b">
        <f>U134&gt;10</f>
        <v>0</v>
      </c>
      <c r="U134" s="7">
        <v>9.3797690625203796</v>
      </c>
      <c r="V134" t="s">
        <v>19712</v>
      </c>
      <c r="W134" t="s">
        <v>19713</v>
      </c>
    </row>
    <row r="135" spans="10:23" x14ac:dyDescent="0.3">
      <c r="J135" t="s">
        <v>438</v>
      </c>
      <c r="K135" t="s">
        <v>439</v>
      </c>
      <c r="L135" t="s">
        <v>875</v>
      </c>
      <c r="M135" t="s">
        <v>876</v>
      </c>
      <c r="N135" t="s">
        <v>1287</v>
      </c>
      <c r="O135" t="s">
        <v>1503</v>
      </c>
      <c r="P135" s="4"/>
      <c r="R135" s="7"/>
      <c r="T135" t="b">
        <f>U135&gt;10</f>
        <v>0</v>
      </c>
      <c r="U135" s="7">
        <v>9.3009881846672702</v>
      </c>
      <c r="V135" t="s">
        <v>19714</v>
      </c>
      <c r="W135" t="s">
        <v>19715</v>
      </c>
    </row>
    <row r="136" spans="10:23" x14ac:dyDescent="0.3">
      <c r="J136" t="s">
        <v>409</v>
      </c>
      <c r="K136" t="s">
        <v>410</v>
      </c>
      <c r="L136" t="s">
        <v>1046</v>
      </c>
      <c r="M136" t="s">
        <v>228</v>
      </c>
      <c r="N136" t="s">
        <v>1481</v>
      </c>
      <c r="O136" t="s">
        <v>704</v>
      </c>
      <c r="P136" s="4"/>
      <c r="R136" s="7"/>
      <c r="T136" t="b">
        <f>U136&gt;10</f>
        <v>0</v>
      </c>
      <c r="U136" s="7">
        <v>8.4580287258786608</v>
      </c>
      <c r="V136" t="s">
        <v>19716</v>
      </c>
      <c r="W136" t="s">
        <v>19717</v>
      </c>
    </row>
    <row r="137" spans="10:23" x14ac:dyDescent="0.3">
      <c r="J137" t="s">
        <v>267</v>
      </c>
      <c r="K137" t="s">
        <v>268</v>
      </c>
      <c r="L137" t="s">
        <v>403</v>
      </c>
      <c r="M137" t="s">
        <v>718</v>
      </c>
      <c r="N137" t="s">
        <v>1481</v>
      </c>
      <c r="O137" t="s">
        <v>1482</v>
      </c>
      <c r="P137" s="4"/>
      <c r="R137" s="7"/>
      <c r="T137" t="b">
        <f>U137&gt;10</f>
        <v>0</v>
      </c>
      <c r="U137" s="7">
        <v>8.2436188545332101</v>
      </c>
      <c r="V137" t="s">
        <v>19718</v>
      </c>
      <c r="W137" t="s">
        <v>2543</v>
      </c>
    </row>
    <row r="138" spans="10:23" x14ac:dyDescent="0.3">
      <c r="J138" t="s">
        <v>446</v>
      </c>
      <c r="K138" t="s">
        <v>447</v>
      </c>
      <c r="L138" t="s">
        <v>1047</v>
      </c>
      <c r="M138" t="s">
        <v>1048</v>
      </c>
      <c r="N138" t="s">
        <v>1145</v>
      </c>
      <c r="O138" t="s">
        <v>1365</v>
      </c>
      <c r="P138" s="4"/>
      <c r="R138" s="7"/>
      <c r="T138" t="b">
        <f>U138&gt;10</f>
        <v>0</v>
      </c>
      <c r="U138" s="7">
        <v>9.2421476846443298</v>
      </c>
      <c r="V138" t="s">
        <v>2543</v>
      </c>
      <c r="W138" t="s">
        <v>8842</v>
      </c>
    </row>
    <row r="139" spans="10:23" x14ac:dyDescent="0.3">
      <c r="J139" t="s">
        <v>234</v>
      </c>
      <c r="K139" t="s">
        <v>320</v>
      </c>
      <c r="L139" t="s">
        <v>1049</v>
      </c>
      <c r="M139" t="s">
        <v>1050</v>
      </c>
      <c r="N139" t="s">
        <v>1145</v>
      </c>
      <c r="O139" t="s">
        <v>1366</v>
      </c>
      <c r="P139" s="4"/>
      <c r="R139" s="7"/>
      <c r="T139" t="b">
        <f>U139&gt;10</f>
        <v>0</v>
      </c>
      <c r="U139" s="7">
        <v>9.5988226285830596</v>
      </c>
      <c r="V139" t="s">
        <v>19719</v>
      </c>
      <c r="W139" t="s">
        <v>19720</v>
      </c>
    </row>
    <row r="140" spans="10:23" x14ac:dyDescent="0.3">
      <c r="J140" t="s">
        <v>357</v>
      </c>
      <c r="K140" t="s">
        <v>358</v>
      </c>
      <c r="L140" t="s">
        <v>877</v>
      </c>
      <c r="M140" t="s">
        <v>511</v>
      </c>
      <c r="N140" t="s">
        <v>1145</v>
      </c>
      <c r="O140" t="s">
        <v>1367</v>
      </c>
      <c r="P140" s="4"/>
      <c r="R140" s="7"/>
      <c r="T140" t="b">
        <f>U140&gt;10</f>
        <v>0</v>
      </c>
      <c r="U140" s="7">
        <v>8.4472178097744397</v>
      </c>
      <c r="V140" t="s">
        <v>19721</v>
      </c>
      <c r="W140" t="s">
        <v>19722</v>
      </c>
    </row>
    <row r="141" spans="10:23" x14ac:dyDescent="0.3">
      <c r="J141" t="s">
        <v>306</v>
      </c>
      <c r="K141" t="s">
        <v>307</v>
      </c>
      <c r="L141" t="s">
        <v>877</v>
      </c>
      <c r="M141" t="s">
        <v>878</v>
      </c>
      <c r="N141" t="s">
        <v>1312</v>
      </c>
      <c r="O141" t="s">
        <v>1313</v>
      </c>
      <c r="R141" s="7"/>
      <c r="T141" t="b">
        <f>U141&gt;10</f>
        <v>0</v>
      </c>
      <c r="U141" s="7">
        <v>9.9071239882375792</v>
      </c>
      <c r="V141" t="s">
        <v>2600</v>
      </c>
      <c r="W141" t="s">
        <v>19723</v>
      </c>
    </row>
    <row r="142" spans="10:23" x14ac:dyDescent="0.3">
      <c r="J142" t="s">
        <v>225</v>
      </c>
      <c r="K142" t="s">
        <v>226</v>
      </c>
      <c r="L142" t="s">
        <v>877</v>
      </c>
      <c r="M142" t="s">
        <v>879</v>
      </c>
      <c r="N142" t="s">
        <v>971</v>
      </c>
      <c r="O142" t="s">
        <v>1444</v>
      </c>
      <c r="R142" s="7"/>
      <c r="T142" t="b">
        <f>U142&gt;10</f>
        <v>0</v>
      </c>
      <c r="U142" s="7">
        <v>9.3475082003021601</v>
      </c>
      <c r="V142" t="s">
        <v>19724</v>
      </c>
      <c r="W142" t="s">
        <v>19703</v>
      </c>
    </row>
    <row r="143" spans="10:23" x14ac:dyDescent="0.3">
      <c r="J143" t="s">
        <v>509</v>
      </c>
      <c r="K143" t="s">
        <v>510</v>
      </c>
      <c r="L143" t="s">
        <v>719</v>
      </c>
      <c r="M143" t="s">
        <v>720</v>
      </c>
      <c r="N143" t="s">
        <v>270</v>
      </c>
      <c r="O143" t="s">
        <v>1261</v>
      </c>
      <c r="R143" s="7"/>
      <c r="T143" t="b">
        <f>U143&gt;10</f>
        <v>0</v>
      </c>
      <c r="U143" s="7">
        <v>8.2542009638637399</v>
      </c>
      <c r="V143" t="s">
        <v>19725</v>
      </c>
      <c r="W143" t="s">
        <v>19726</v>
      </c>
    </row>
    <row r="144" spans="10:23" x14ac:dyDescent="0.3">
      <c r="J144" t="s">
        <v>550</v>
      </c>
      <c r="K144" t="s">
        <v>551</v>
      </c>
      <c r="L144" t="s">
        <v>594</v>
      </c>
      <c r="M144" t="s">
        <v>595</v>
      </c>
      <c r="N144" t="s">
        <v>1125</v>
      </c>
      <c r="O144" t="s">
        <v>1120</v>
      </c>
      <c r="R144" s="7"/>
      <c r="T144" t="b">
        <f>U144&gt;10</f>
        <v>0</v>
      </c>
      <c r="U144" s="7">
        <v>9.9071239882375792</v>
      </c>
      <c r="V144" t="s">
        <v>8600</v>
      </c>
      <c r="W144" t="s">
        <v>1888</v>
      </c>
    </row>
    <row r="145" spans="10:23" x14ac:dyDescent="0.3">
      <c r="J145" t="s">
        <v>459</v>
      </c>
      <c r="K145" t="s">
        <v>460</v>
      </c>
      <c r="L145" t="s">
        <v>594</v>
      </c>
      <c r="M145" t="s">
        <v>975</v>
      </c>
      <c r="N145" t="s">
        <v>1039</v>
      </c>
      <c r="O145" t="s">
        <v>1389</v>
      </c>
      <c r="R145" s="7"/>
      <c r="T145" t="b">
        <f>U145&gt;10</f>
        <v>0</v>
      </c>
      <c r="U145" s="7">
        <v>8.4934306529295807</v>
      </c>
      <c r="V145" t="s">
        <v>6337</v>
      </c>
      <c r="W145" t="s">
        <v>19727</v>
      </c>
    </row>
    <row r="146" spans="10:23" x14ac:dyDescent="0.3">
      <c r="J146" t="s">
        <v>451</v>
      </c>
      <c r="K146" t="s">
        <v>452</v>
      </c>
      <c r="L146" t="s">
        <v>721</v>
      </c>
      <c r="M146" t="s">
        <v>657</v>
      </c>
      <c r="N146" t="s">
        <v>542</v>
      </c>
      <c r="O146" t="s">
        <v>1191</v>
      </c>
      <c r="R146" s="7"/>
      <c r="T146" t="b">
        <f>U146&gt;10</f>
        <v>0</v>
      </c>
      <c r="U146" s="7">
        <v>8.0183722530222195</v>
      </c>
      <c r="V146" t="s">
        <v>19728</v>
      </c>
      <c r="W146" t="s">
        <v>9987</v>
      </c>
    </row>
    <row r="147" spans="10:23" x14ac:dyDescent="0.3">
      <c r="J147" t="s">
        <v>399</v>
      </c>
      <c r="K147" t="s">
        <v>400</v>
      </c>
      <c r="L147" t="s">
        <v>722</v>
      </c>
      <c r="M147" t="s">
        <v>723</v>
      </c>
      <c r="N147" t="s">
        <v>1413</v>
      </c>
      <c r="O147" t="s">
        <v>1318</v>
      </c>
      <c r="R147" s="7"/>
      <c r="T147" t="b">
        <f>U147&gt;10</f>
        <v>0</v>
      </c>
      <c r="U147" s="7">
        <v>9.3009881846672702</v>
      </c>
      <c r="V147" t="s">
        <v>19729</v>
      </c>
      <c r="W147" t="s">
        <v>113</v>
      </c>
    </row>
    <row r="148" spans="10:23" x14ac:dyDescent="0.3">
      <c r="J148" t="s">
        <v>421</v>
      </c>
      <c r="K148" t="s">
        <v>422</v>
      </c>
      <c r="L148" t="s">
        <v>1051</v>
      </c>
      <c r="M148" t="s">
        <v>1052</v>
      </c>
      <c r="N148" t="s">
        <v>970</v>
      </c>
      <c r="O148" t="s">
        <v>1181</v>
      </c>
      <c r="R148" s="7"/>
      <c r="T148" t="b">
        <f>U148&gt;10</f>
        <v>0</v>
      </c>
      <c r="U148" s="7">
        <v>8.8462520275523193</v>
      </c>
      <c r="V148" t="s">
        <v>19730</v>
      </c>
      <c r="W148" t="s">
        <v>19731</v>
      </c>
    </row>
    <row r="149" spans="10:23" x14ac:dyDescent="0.3">
      <c r="J149" t="s">
        <v>351</v>
      </c>
      <c r="K149" t="s">
        <v>352</v>
      </c>
      <c r="L149" t="s">
        <v>724</v>
      </c>
      <c r="M149" t="s">
        <v>725</v>
      </c>
      <c r="N149" t="s">
        <v>970</v>
      </c>
      <c r="O149" t="s">
        <v>848</v>
      </c>
      <c r="R149" s="7"/>
      <c r="T149" t="b">
        <f>U149&gt;10</f>
        <v>0</v>
      </c>
      <c r="U149" s="7">
        <v>8.5081785095641305</v>
      </c>
      <c r="V149" t="s">
        <v>19732</v>
      </c>
      <c r="W149" t="s">
        <v>19733</v>
      </c>
    </row>
    <row r="150" spans="10:23" x14ac:dyDescent="0.3">
      <c r="J150" t="s">
        <v>351</v>
      </c>
      <c r="K150" t="s">
        <v>371</v>
      </c>
      <c r="L150" t="s">
        <v>663</v>
      </c>
      <c r="M150" t="s">
        <v>664</v>
      </c>
      <c r="N150" t="s">
        <v>1250</v>
      </c>
      <c r="O150" t="s">
        <v>577</v>
      </c>
      <c r="R150" s="7"/>
      <c r="T150" t="b">
        <f>U150&gt;10</f>
        <v>0</v>
      </c>
      <c r="U150" s="7">
        <v>9.5016588801294208</v>
      </c>
      <c r="V150" t="s">
        <v>12204</v>
      </c>
      <c r="W150" t="s">
        <v>19734</v>
      </c>
    </row>
    <row r="151" spans="10:23" x14ac:dyDescent="0.3">
      <c r="J151" t="s">
        <v>228</v>
      </c>
      <c r="K151" t="s">
        <v>223</v>
      </c>
      <c r="L151" t="s">
        <v>1053</v>
      </c>
      <c r="M151" t="s">
        <v>1054</v>
      </c>
      <c r="N151" t="s">
        <v>14</v>
      </c>
      <c r="O151" t="s">
        <v>1147</v>
      </c>
      <c r="R151" s="7"/>
      <c r="T151" t="b">
        <f>U151&gt;10</f>
        <v>0</v>
      </c>
      <c r="U151" s="7">
        <v>9.5016588801294208</v>
      </c>
      <c r="V151" t="s">
        <v>19735</v>
      </c>
      <c r="W151" t="s">
        <v>19736</v>
      </c>
    </row>
    <row r="152" spans="10:23" x14ac:dyDescent="0.3">
      <c r="J152" t="s">
        <v>334</v>
      </c>
      <c r="K152" t="s">
        <v>335</v>
      </c>
      <c r="L152" t="s">
        <v>422</v>
      </c>
      <c r="M152" t="s">
        <v>880</v>
      </c>
      <c r="N152" t="s">
        <v>1182</v>
      </c>
      <c r="O152" t="s">
        <v>987</v>
      </c>
      <c r="R152" s="7"/>
      <c r="T152" t="b">
        <f>U152&gt;10</f>
        <v>0</v>
      </c>
      <c r="U152" s="7">
        <v>8.1923255601456599</v>
      </c>
      <c r="V152" t="s">
        <v>19737</v>
      </c>
      <c r="W152" t="s">
        <v>19738</v>
      </c>
    </row>
    <row r="153" spans="10:23" x14ac:dyDescent="0.3">
      <c r="J153" t="s">
        <v>373</v>
      </c>
      <c r="K153" t="s">
        <v>374</v>
      </c>
      <c r="L153" t="s">
        <v>881</v>
      </c>
      <c r="M153" t="s">
        <v>548</v>
      </c>
      <c r="N153" t="s">
        <v>1182</v>
      </c>
      <c r="O153" t="s">
        <v>490</v>
      </c>
      <c r="R153" s="7"/>
      <c r="T153" t="b">
        <f>U153&gt;10</f>
        <v>0</v>
      </c>
      <c r="U153" s="7">
        <v>9.4371203589918498</v>
      </c>
      <c r="V153" t="s">
        <v>41</v>
      </c>
      <c r="W153" t="s">
        <v>19739</v>
      </c>
    </row>
    <row r="154" spans="10:23" x14ac:dyDescent="0.3">
      <c r="J154" t="s">
        <v>278</v>
      </c>
      <c r="K154" t="s">
        <v>279</v>
      </c>
      <c r="L154" t="s">
        <v>665</v>
      </c>
      <c r="M154" t="s">
        <v>666</v>
      </c>
      <c r="N154" t="s">
        <v>1414</v>
      </c>
      <c r="O154" t="s">
        <v>1410</v>
      </c>
      <c r="R154" s="7"/>
      <c r="T154" t="b">
        <f>U154&gt;10</f>
        <v>0</v>
      </c>
      <c r="U154" s="7">
        <v>9.1468375048400095</v>
      </c>
      <c r="V154" t="s">
        <v>19740</v>
      </c>
      <c r="W154" t="s">
        <v>19741</v>
      </c>
    </row>
    <row r="155" spans="10:23" x14ac:dyDescent="0.3">
      <c r="J155" t="s">
        <v>226</v>
      </c>
      <c r="K155" t="s">
        <v>227</v>
      </c>
      <c r="L155" t="s">
        <v>249</v>
      </c>
      <c r="M155" t="s">
        <v>558</v>
      </c>
      <c r="N155" t="s">
        <v>469</v>
      </c>
      <c r="O155" t="s">
        <v>826</v>
      </c>
      <c r="R155" s="7"/>
      <c r="T155" t="b">
        <f>U155&gt;10</f>
        <v>0</v>
      </c>
      <c r="U155" s="7">
        <v>9.8270812805640499</v>
      </c>
      <c r="V155" t="s">
        <v>19742</v>
      </c>
      <c r="W155" t="s">
        <v>19743</v>
      </c>
    </row>
    <row r="156" spans="10:23" x14ac:dyDescent="0.3">
      <c r="J156" t="s">
        <v>298</v>
      </c>
      <c r="K156" t="s">
        <v>296</v>
      </c>
      <c r="L156" t="s">
        <v>582</v>
      </c>
      <c r="M156" t="s">
        <v>596</v>
      </c>
      <c r="N156" t="s">
        <v>1297</v>
      </c>
      <c r="O156" t="s">
        <v>1298</v>
      </c>
      <c r="R156" s="7"/>
      <c r="T156" t="b">
        <f>U156&gt;10</f>
        <v>0</v>
      </c>
      <c r="U156" s="7">
        <v>9.9642824020775294</v>
      </c>
      <c r="V156" t="s">
        <v>19744</v>
      </c>
      <c r="W156" t="s">
        <v>19745</v>
      </c>
    </row>
    <row r="157" spans="10:23" x14ac:dyDescent="0.3">
      <c r="J157" t="s">
        <v>556</v>
      </c>
      <c r="K157" t="s">
        <v>557</v>
      </c>
      <c r="L157" t="s">
        <v>582</v>
      </c>
      <c r="M157" t="s">
        <v>597</v>
      </c>
      <c r="N157" t="s">
        <v>1016</v>
      </c>
      <c r="O157" t="s">
        <v>1262</v>
      </c>
      <c r="R157" s="7"/>
      <c r="T157" t="b">
        <f>U157&gt;10</f>
        <v>0</v>
      </c>
      <c r="U157" s="7">
        <v>8.0141793747621808</v>
      </c>
      <c r="V157" t="s">
        <v>19746</v>
      </c>
      <c r="W157" t="s">
        <v>19747</v>
      </c>
    </row>
    <row r="158" spans="10:23" x14ac:dyDescent="0.3">
      <c r="J158" t="s">
        <v>348</v>
      </c>
      <c r="K158" t="s">
        <v>349</v>
      </c>
      <c r="L158" t="s">
        <v>382</v>
      </c>
      <c r="M158" t="s">
        <v>882</v>
      </c>
      <c r="N158" t="s">
        <v>1263</v>
      </c>
      <c r="O158" t="s">
        <v>1264</v>
      </c>
      <c r="R158" s="7"/>
      <c r="T158" t="b">
        <f>U158&gt;10</f>
        <v>0</v>
      </c>
      <c r="U158" s="7">
        <v>8.2542009638637399</v>
      </c>
      <c r="V158" t="s">
        <v>19748</v>
      </c>
      <c r="W158" t="s">
        <v>19749</v>
      </c>
    </row>
    <row r="159" spans="10:23" x14ac:dyDescent="0.3">
      <c r="J159" t="s">
        <v>493</v>
      </c>
      <c r="K159" t="s">
        <v>494</v>
      </c>
      <c r="L159" t="s">
        <v>801</v>
      </c>
      <c r="M159" t="s">
        <v>802</v>
      </c>
      <c r="N159" t="s">
        <v>1126</v>
      </c>
      <c r="O159" t="s">
        <v>1127</v>
      </c>
      <c r="R159" s="7"/>
      <c r="T159" t="b">
        <f>U159&gt;10</f>
        <v>0</v>
      </c>
      <c r="U159" s="7">
        <v>9.1339341000040992</v>
      </c>
      <c r="V159" t="s">
        <v>19750</v>
      </c>
      <c r="W159" t="s">
        <v>19751</v>
      </c>
    </row>
    <row r="160" spans="10:23" x14ac:dyDescent="0.3">
      <c r="J160" t="s">
        <v>365</v>
      </c>
      <c r="K160" t="s">
        <v>366</v>
      </c>
      <c r="L160" t="s">
        <v>1055</v>
      </c>
      <c r="M160" t="s">
        <v>1056</v>
      </c>
      <c r="N160" t="s">
        <v>1547</v>
      </c>
      <c r="O160" t="s">
        <v>1270</v>
      </c>
      <c r="R160" s="7"/>
      <c r="T160" t="b">
        <f>U160&gt;10</f>
        <v>0</v>
      </c>
      <c r="U160" s="7">
        <v>9.3162556567980594</v>
      </c>
      <c r="V160" t="s">
        <v>19750</v>
      </c>
      <c r="W160" t="s">
        <v>19752</v>
      </c>
    </row>
    <row r="161" spans="10:23" x14ac:dyDescent="0.3">
      <c r="J161" t="s">
        <v>287</v>
      </c>
      <c r="K161" t="s">
        <v>288</v>
      </c>
      <c r="L161" t="s">
        <v>667</v>
      </c>
      <c r="M161" t="s">
        <v>159</v>
      </c>
      <c r="N161" t="s">
        <v>344</v>
      </c>
      <c r="O161" t="s">
        <v>842</v>
      </c>
      <c r="R161" s="7"/>
      <c r="T161" t="b">
        <f>U161&gt;10</f>
        <v>0</v>
      </c>
      <c r="U161" s="7">
        <v>8.5490005040843897</v>
      </c>
      <c r="V161" t="s">
        <v>19752</v>
      </c>
      <c r="W161" t="s">
        <v>3075</v>
      </c>
    </row>
    <row r="162" spans="10:23" x14ac:dyDescent="0.3">
      <c r="J162" t="s">
        <v>254</v>
      </c>
      <c r="K162" t="s">
        <v>255</v>
      </c>
      <c r="L162" t="s">
        <v>976</v>
      </c>
      <c r="M162" t="s">
        <v>977</v>
      </c>
      <c r="N162" t="s">
        <v>1148</v>
      </c>
      <c r="O162" t="s">
        <v>1147</v>
      </c>
      <c r="R162" s="7"/>
      <c r="T162" t="b">
        <f>U162&gt;10</f>
        <v>0</v>
      </c>
      <c r="U162" s="7">
        <v>8.6231084762381105</v>
      </c>
      <c r="V162" t="s">
        <v>9030</v>
      </c>
      <c r="W162" t="s">
        <v>568</v>
      </c>
    </row>
    <row r="163" spans="10:23" x14ac:dyDescent="0.3">
      <c r="J163" t="s">
        <v>386</v>
      </c>
      <c r="K163" t="s">
        <v>387</v>
      </c>
      <c r="L163" t="s">
        <v>976</v>
      </c>
      <c r="M163" t="s">
        <v>978</v>
      </c>
      <c r="N163" t="s">
        <v>415</v>
      </c>
      <c r="O163" t="s">
        <v>1164</v>
      </c>
      <c r="R163" s="7"/>
      <c r="T163" t="b">
        <f>U163&gt;10</f>
        <v>0</v>
      </c>
      <c r="U163" s="7">
        <v>8.6464558402351006</v>
      </c>
      <c r="V163" t="s">
        <v>19753</v>
      </c>
      <c r="W163" t="s">
        <v>1557</v>
      </c>
    </row>
    <row r="164" spans="10:23" x14ac:dyDescent="0.3">
      <c r="J164" t="s">
        <v>512</v>
      </c>
      <c r="K164" t="s">
        <v>513</v>
      </c>
      <c r="L164" t="s">
        <v>976</v>
      </c>
      <c r="M164" t="s">
        <v>979</v>
      </c>
      <c r="N164" t="s">
        <v>789</v>
      </c>
      <c r="O164" t="s">
        <v>1483</v>
      </c>
      <c r="R164" s="7"/>
      <c r="T164" t="b">
        <f>U164&gt;10</f>
        <v>0</v>
      </c>
      <c r="U164" s="7">
        <v>8.7700034908994908</v>
      </c>
      <c r="V164" t="s">
        <v>19754</v>
      </c>
      <c r="W164" t="s">
        <v>19755</v>
      </c>
    </row>
    <row r="165" spans="10:23" x14ac:dyDescent="0.3">
      <c r="J165" t="s">
        <v>243</v>
      </c>
      <c r="K165" t="s">
        <v>244</v>
      </c>
      <c r="L165" t="s">
        <v>976</v>
      </c>
      <c r="M165" t="s">
        <v>929</v>
      </c>
      <c r="N165" t="s">
        <v>1445</v>
      </c>
      <c r="O165" t="s">
        <v>1441</v>
      </c>
      <c r="R165" s="7"/>
      <c r="T165" t="b">
        <f>U165&gt;10</f>
        <v>0</v>
      </c>
      <c r="U165" s="7">
        <v>9.9941353652272102</v>
      </c>
      <c r="V165" t="s">
        <v>19756</v>
      </c>
      <c r="W165" t="s">
        <v>19757</v>
      </c>
    </row>
    <row r="166" spans="10:23" x14ac:dyDescent="0.3">
      <c r="J166" t="s">
        <v>237</v>
      </c>
      <c r="K166" t="s">
        <v>238</v>
      </c>
      <c r="L166" t="s">
        <v>883</v>
      </c>
      <c r="M166" t="s">
        <v>29</v>
      </c>
      <c r="N166" t="s">
        <v>888</v>
      </c>
      <c r="O166" t="s">
        <v>940</v>
      </c>
      <c r="R166" s="7"/>
      <c r="T166" t="b">
        <f>U166&gt;10</f>
        <v>0</v>
      </c>
      <c r="U166" s="7">
        <v>8.2074391979557006</v>
      </c>
      <c r="V166" t="s">
        <v>19758</v>
      </c>
      <c r="W166" t="s">
        <v>927</v>
      </c>
    </row>
    <row r="167" spans="10:23" x14ac:dyDescent="0.3">
      <c r="J167" t="s">
        <v>332</v>
      </c>
      <c r="K167" t="s">
        <v>333</v>
      </c>
      <c r="L167" t="s">
        <v>803</v>
      </c>
      <c r="M167" t="s">
        <v>406</v>
      </c>
      <c r="N167" t="s">
        <v>1128</v>
      </c>
      <c r="O167" t="s">
        <v>1129</v>
      </c>
      <c r="R167" s="7"/>
      <c r="T167" t="b">
        <f>U167&gt;10</f>
        <v>0</v>
      </c>
      <c r="U167" s="7">
        <v>9.44176073854835</v>
      </c>
      <c r="V167" t="s">
        <v>19759</v>
      </c>
      <c r="W167" t="s">
        <v>19760</v>
      </c>
    </row>
    <row r="168" spans="10:23" x14ac:dyDescent="0.3">
      <c r="J168" t="s">
        <v>503</v>
      </c>
      <c r="K168" t="s">
        <v>504</v>
      </c>
      <c r="L168" t="s">
        <v>666</v>
      </c>
      <c r="M168" t="s">
        <v>668</v>
      </c>
      <c r="N168" t="s">
        <v>1128</v>
      </c>
      <c r="O168" t="s">
        <v>1415</v>
      </c>
      <c r="R168" s="7"/>
      <c r="T168" t="b">
        <f>U168&gt;10</f>
        <v>0</v>
      </c>
      <c r="U168" s="7">
        <v>8.2074391979557006</v>
      </c>
      <c r="V168" t="s">
        <v>19761</v>
      </c>
      <c r="W168" t="s">
        <v>927</v>
      </c>
    </row>
    <row r="169" spans="10:23" x14ac:dyDescent="0.3">
      <c r="J169" t="s">
        <v>505</v>
      </c>
      <c r="K169" t="s">
        <v>506</v>
      </c>
      <c r="L169" t="s">
        <v>884</v>
      </c>
      <c r="M169" t="s">
        <v>885</v>
      </c>
      <c r="N169" t="s">
        <v>1128</v>
      </c>
      <c r="O169" t="s">
        <v>644</v>
      </c>
      <c r="R169" s="7"/>
      <c r="T169" t="b">
        <f>U169&gt;10</f>
        <v>0</v>
      </c>
      <c r="U169" s="7">
        <v>9.5786199212655401</v>
      </c>
      <c r="V169" t="s">
        <v>19762</v>
      </c>
      <c r="W169" t="s">
        <v>19763</v>
      </c>
    </row>
    <row r="170" spans="10:23" x14ac:dyDescent="0.3">
      <c r="J170" t="s">
        <v>235</v>
      </c>
      <c r="K170" t="s">
        <v>236</v>
      </c>
      <c r="L170" t="s">
        <v>598</v>
      </c>
      <c r="M170" t="s">
        <v>200</v>
      </c>
      <c r="N170" t="s">
        <v>1335</v>
      </c>
      <c r="O170" t="s">
        <v>1336</v>
      </c>
      <c r="R170" s="7"/>
      <c r="T170" t="b">
        <f>U170&gt;10</f>
        <v>0</v>
      </c>
      <c r="U170" s="7">
        <v>8.4800076325974398</v>
      </c>
      <c r="V170" t="s">
        <v>19764</v>
      </c>
      <c r="W170" t="s">
        <v>19765</v>
      </c>
    </row>
    <row r="171" spans="10:23" x14ac:dyDescent="0.3">
      <c r="J171" t="s">
        <v>355</v>
      </c>
      <c r="K171" t="s">
        <v>356</v>
      </c>
      <c r="L171" t="s">
        <v>598</v>
      </c>
      <c r="M171" t="s">
        <v>599</v>
      </c>
      <c r="N171" t="s">
        <v>1335</v>
      </c>
      <c r="O171" t="s">
        <v>122</v>
      </c>
      <c r="R171" s="7"/>
      <c r="T171" t="b">
        <f>U171&gt;10</f>
        <v>0</v>
      </c>
      <c r="U171" s="7">
        <v>9.6194419157857993</v>
      </c>
      <c r="V171" t="s">
        <v>19765</v>
      </c>
      <c r="W171" t="s">
        <v>1698</v>
      </c>
    </row>
    <row r="172" spans="10:23" x14ac:dyDescent="0.3">
      <c r="J172" t="s">
        <v>363</v>
      </c>
      <c r="K172" t="s">
        <v>364</v>
      </c>
      <c r="L172" t="s">
        <v>886</v>
      </c>
      <c r="M172" t="s">
        <v>450</v>
      </c>
      <c r="N172" t="s">
        <v>1335</v>
      </c>
      <c r="O172" t="s">
        <v>1337</v>
      </c>
      <c r="R172" s="7"/>
      <c r="T172" t="b">
        <f>U172&gt;10</f>
        <v>0</v>
      </c>
      <c r="U172" s="7">
        <v>9.09619377202125</v>
      </c>
      <c r="V172" t="s">
        <v>19766</v>
      </c>
      <c r="W172" t="s">
        <v>19767</v>
      </c>
    </row>
    <row r="173" spans="10:23" x14ac:dyDescent="0.3">
      <c r="J173" t="s">
        <v>216</v>
      </c>
      <c r="K173" t="s">
        <v>217</v>
      </c>
      <c r="L173" t="s">
        <v>1057</v>
      </c>
      <c r="M173" t="s">
        <v>1058</v>
      </c>
      <c r="N173" t="s">
        <v>1335</v>
      </c>
      <c r="O173" t="s">
        <v>1338</v>
      </c>
      <c r="R173" s="7"/>
      <c r="T173" t="b">
        <f>U173&gt;10</f>
        <v>0</v>
      </c>
      <c r="U173" s="7">
        <v>8.9908332563634303</v>
      </c>
      <c r="V173" t="s">
        <v>18888</v>
      </c>
      <c r="W173" t="s">
        <v>19768</v>
      </c>
    </row>
    <row r="174" spans="10:23" x14ac:dyDescent="0.3">
      <c r="J174" t="s">
        <v>316</v>
      </c>
      <c r="K174" t="s">
        <v>317</v>
      </c>
      <c r="L174" t="s">
        <v>980</v>
      </c>
      <c r="M174" t="s">
        <v>128</v>
      </c>
      <c r="N174" t="s">
        <v>834</v>
      </c>
      <c r="O174" t="s">
        <v>1054</v>
      </c>
      <c r="R174" s="7"/>
      <c r="T174" t="b">
        <f>U174&gt;10</f>
        <v>0</v>
      </c>
      <c r="U174" s="7">
        <v>8.2648962529804901</v>
      </c>
      <c r="V174" t="s">
        <v>19769</v>
      </c>
      <c r="W174" t="s">
        <v>19770</v>
      </c>
    </row>
    <row r="175" spans="10:23" x14ac:dyDescent="0.3">
      <c r="J175" t="s">
        <v>316</v>
      </c>
      <c r="K175" t="s">
        <v>532</v>
      </c>
      <c r="L175" t="s">
        <v>887</v>
      </c>
      <c r="M175" t="s">
        <v>888</v>
      </c>
      <c r="N175" t="s">
        <v>840</v>
      </c>
      <c r="O175" t="s">
        <v>809</v>
      </c>
      <c r="R175" s="7"/>
      <c r="T175" t="b">
        <f>U175&gt;10</f>
        <v>0</v>
      </c>
      <c r="U175" s="7">
        <v>8.9056754480231195</v>
      </c>
      <c r="V175" t="s">
        <v>19771</v>
      </c>
      <c r="W175" t="s">
        <v>19772</v>
      </c>
    </row>
    <row r="176" spans="10:23" x14ac:dyDescent="0.3">
      <c r="J176" t="s">
        <v>457</v>
      </c>
      <c r="K176" t="s">
        <v>458</v>
      </c>
      <c r="L176" t="s">
        <v>889</v>
      </c>
      <c r="M176" t="s">
        <v>888</v>
      </c>
      <c r="N176" t="s">
        <v>840</v>
      </c>
      <c r="O176" t="s">
        <v>1368</v>
      </c>
      <c r="R176" s="7"/>
      <c r="T176" t="b">
        <f>U176&gt;10</f>
        <v>0</v>
      </c>
      <c r="U176" s="7">
        <v>9.1086162920198106</v>
      </c>
      <c r="V176" t="s">
        <v>19773</v>
      </c>
      <c r="W176" t="s">
        <v>19774</v>
      </c>
    </row>
    <row r="177" spans="10:23" x14ac:dyDescent="0.3">
      <c r="J177" t="s">
        <v>457</v>
      </c>
      <c r="K177" t="s">
        <v>461</v>
      </c>
      <c r="L177" t="s">
        <v>890</v>
      </c>
      <c r="M177" t="s">
        <v>840</v>
      </c>
      <c r="N177" t="s">
        <v>1504</v>
      </c>
      <c r="O177" t="s">
        <v>1165</v>
      </c>
      <c r="R177" s="7"/>
      <c r="T177" t="b">
        <f>U177&gt;10</f>
        <v>0</v>
      </c>
      <c r="U177" s="7">
        <v>8.9159319481903108</v>
      </c>
      <c r="V177" t="s">
        <v>19775</v>
      </c>
      <c r="W177" t="s">
        <v>19776</v>
      </c>
    </row>
    <row r="178" spans="10:23" x14ac:dyDescent="0.3">
      <c r="J178" t="s">
        <v>491</v>
      </c>
      <c r="K178" t="s">
        <v>492</v>
      </c>
      <c r="L178" t="s">
        <v>726</v>
      </c>
      <c r="M178" t="s">
        <v>727</v>
      </c>
      <c r="N178" t="s">
        <v>1446</v>
      </c>
      <c r="O178" t="s">
        <v>630</v>
      </c>
      <c r="R178" s="7"/>
      <c r="T178" t="b">
        <f>U178&gt;10</f>
        <v>0</v>
      </c>
      <c r="U178" s="7">
        <v>8.1531048469923704</v>
      </c>
      <c r="V178" t="s">
        <v>19777</v>
      </c>
      <c r="W178" t="s">
        <v>7964</v>
      </c>
    </row>
    <row r="179" spans="10:23" x14ac:dyDescent="0.3">
      <c r="J179" t="s">
        <v>537</v>
      </c>
      <c r="K179" t="s">
        <v>538</v>
      </c>
      <c r="L179" t="s">
        <v>728</v>
      </c>
      <c r="M179" t="s">
        <v>729</v>
      </c>
      <c r="N179" t="s">
        <v>1366</v>
      </c>
      <c r="O179" t="s">
        <v>1391</v>
      </c>
      <c r="R179" s="7"/>
      <c r="T179" t="b">
        <f>U179&gt;10</f>
        <v>0</v>
      </c>
      <c r="U179" s="7">
        <v>8.4301598268698701</v>
      </c>
      <c r="V179" t="s">
        <v>19778</v>
      </c>
      <c r="W179" t="s">
        <v>5275</v>
      </c>
    </row>
    <row r="180" spans="10:23" x14ac:dyDescent="0.3">
      <c r="J180" t="s">
        <v>284</v>
      </c>
      <c r="K180" t="s">
        <v>285</v>
      </c>
      <c r="L180" t="s">
        <v>728</v>
      </c>
      <c r="M180" t="s">
        <v>730</v>
      </c>
      <c r="N180" t="s">
        <v>1130</v>
      </c>
      <c r="O180" t="s">
        <v>1117</v>
      </c>
      <c r="R180" s="7"/>
      <c r="T180" t="b">
        <f>U180&gt;10</f>
        <v>0</v>
      </c>
      <c r="U180" s="7">
        <v>8.6231084762381105</v>
      </c>
      <c r="V180" t="s">
        <v>3955</v>
      </c>
      <c r="W180" t="s">
        <v>1112</v>
      </c>
    </row>
    <row r="181" spans="10:23" x14ac:dyDescent="0.3">
      <c r="J181" t="s">
        <v>338</v>
      </c>
      <c r="K181" t="s">
        <v>339</v>
      </c>
      <c r="L181" t="s">
        <v>891</v>
      </c>
      <c r="M181" t="s">
        <v>892</v>
      </c>
      <c r="N181" t="s">
        <v>1234</v>
      </c>
      <c r="O181" t="s">
        <v>1235</v>
      </c>
      <c r="R181" s="7"/>
      <c r="T181" t="b">
        <f>U181&gt;10</f>
        <v>0</v>
      </c>
      <c r="U181" s="7">
        <v>9.0598261278503802</v>
      </c>
      <c r="V181" t="s">
        <v>19779</v>
      </c>
      <c r="W181" t="s">
        <v>19780</v>
      </c>
    </row>
    <row r="182" spans="10:23" x14ac:dyDescent="0.3">
      <c r="J182" t="s">
        <v>196</v>
      </c>
      <c r="K182" t="s">
        <v>316</v>
      </c>
      <c r="L182" t="s">
        <v>891</v>
      </c>
      <c r="M182" t="s">
        <v>893</v>
      </c>
      <c r="N182" t="s">
        <v>1234</v>
      </c>
      <c r="O182" t="s">
        <v>1236</v>
      </c>
      <c r="R182" s="7"/>
      <c r="T182" t="b">
        <f>U182&gt;10</f>
        <v>0</v>
      </c>
      <c r="U182" s="7">
        <v>8.4715105023434898</v>
      </c>
      <c r="V182" t="s">
        <v>19781</v>
      </c>
      <c r="W182" t="s">
        <v>1660</v>
      </c>
    </row>
    <row r="183" spans="10:23" x14ac:dyDescent="0.3">
      <c r="J183" t="s">
        <v>517</v>
      </c>
      <c r="K183" t="s">
        <v>518</v>
      </c>
      <c r="L183" t="s">
        <v>894</v>
      </c>
      <c r="M183" t="s">
        <v>895</v>
      </c>
      <c r="N183" t="s">
        <v>1503</v>
      </c>
      <c r="O183" t="s">
        <v>1505</v>
      </c>
      <c r="R183" s="7"/>
      <c r="T183" t="b">
        <f>U183&gt;10</f>
        <v>0</v>
      </c>
      <c r="U183" s="7">
        <v>8.5490005040843897</v>
      </c>
      <c r="V183" t="s">
        <v>19773</v>
      </c>
      <c r="W183" t="s">
        <v>19782</v>
      </c>
    </row>
    <row r="184" spans="10:23" x14ac:dyDescent="0.3">
      <c r="J184" t="s">
        <v>544</v>
      </c>
      <c r="K184" t="s">
        <v>545</v>
      </c>
      <c r="L184" t="s">
        <v>830</v>
      </c>
      <c r="M184" t="s">
        <v>829</v>
      </c>
      <c r="N184" t="s">
        <v>1131</v>
      </c>
      <c r="O184">
        <v>10</v>
      </c>
      <c r="R184" s="7"/>
      <c r="T184" t="b">
        <f>U184&gt;10</f>
        <v>0</v>
      </c>
      <c r="U184" s="7">
        <v>9.9071239882375792</v>
      </c>
      <c r="V184" t="s">
        <v>19783</v>
      </c>
      <c r="W184" t="s">
        <v>19784</v>
      </c>
    </row>
    <row r="185" spans="10:23" x14ac:dyDescent="0.3">
      <c r="J185" t="s">
        <v>479</v>
      </c>
      <c r="K185" t="s">
        <v>480</v>
      </c>
      <c r="L185" t="s">
        <v>591</v>
      </c>
      <c r="M185" t="s">
        <v>600</v>
      </c>
      <c r="N185" t="s">
        <v>705</v>
      </c>
      <c r="O185" t="s">
        <v>1132</v>
      </c>
      <c r="R185" s="7"/>
      <c r="T185" t="b">
        <f>U185&gt;10</f>
        <v>0</v>
      </c>
      <c r="U185" s="7">
        <v>8.8272038325816293</v>
      </c>
      <c r="V185" t="s">
        <v>19785</v>
      </c>
      <c r="W185" t="s">
        <v>19786</v>
      </c>
    </row>
    <row r="186" spans="10:23" x14ac:dyDescent="0.3">
      <c r="J186" t="s">
        <v>444</v>
      </c>
      <c r="K186" t="s">
        <v>445</v>
      </c>
      <c r="L186" t="s">
        <v>591</v>
      </c>
      <c r="M186" t="s">
        <v>778</v>
      </c>
      <c r="N186" t="s">
        <v>705</v>
      </c>
      <c r="O186" t="s">
        <v>1416</v>
      </c>
      <c r="R186" s="7"/>
      <c r="T186" t="b">
        <f>U186&gt;10</f>
        <v>0</v>
      </c>
      <c r="U186" s="7">
        <v>9.7529733084103203</v>
      </c>
      <c r="V186" t="s">
        <v>19787</v>
      </c>
      <c r="W186">
        <v>220</v>
      </c>
    </row>
    <row r="187" spans="10:23" x14ac:dyDescent="0.3">
      <c r="J187" t="s">
        <v>554</v>
      </c>
      <c r="K187" t="s">
        <v>555</v>
      </c>
      <c r="L187" t="s">
        <v>644</v>
      </c>
      <c r="M187" t="s">
        <v>600</v>
      </c>
      <c r="N187" t="s">
        <v>1280</v>
      </c>
      <c r="O187" t="s">
        <v>1548</v>
      </c>
      <c r="R187" s="7"/>
      <c r="T187" t="b">
        <f>U187&gt;10</f>
        <v>0</v>
      </c>
      <c r="U187" s="7">
        <v>9.6194419157857993</v>
      </c>
      <c r="V187" t="s">
        <v>9440</v>
      </c>
      <c r="W187" t="s">
        <v>19730</v>
      </c>
    </row>
    <row r="188" spans="10:23" x14ac:dyDescent="0.3">
      <c r="J188" t="s">
        <v>395</v>
      </c>
      <c r="K188" t="s">
        <v>396</v>
      </c>
      <c r="L188" t="s">
        <v>804</v>
      </c>
      <c r="M188" t="s">
        <v>805</v>
      </c>
      <c r="N188" t="s">
        <v>1299</v>
      </c>
      <c r="O188">
        <v>1999</v>
      </c>
      <c r="R188" s="7"/>
      <c r="T188" t="b">
        <f>U188&gt;10</f>
        <v>0</v>
      </c>
      <c r="U188" s="7">
        <v>9.4652912359585404</v>
      </c>
      <c r="V188" t="s">
        <v>1601</v>
      </c>
      <c r="W188" t="s">
        <v>19788</v>
      </c>
    </row>
    <row r="189" spans="10:23" x14ac:dyDescent="0.3">
      <c r="J189" t="s">
        <v>202</v>
      </c>
      <c r="K189" t="s">
        <v>13</v>
      </c>
      <c r="L189" t="s">
        <v>601</v>
      </c>
      <c r="M189" t="s">
        <v>602</v>
      </c>
      <c r="N189" t="s">
        <v>1197</v>
      </c>
      <c r="O189" t="s">
        <v>906</v>
      </c>
      <c r="R189" s="7"/>
      <c r="T189" t="b">
        <f>U189&gt;10</f>
        <v>0</v>
      </c>
      <c r="U189" s="7">
        <v>9.8530567669673097</v>
      </c>
      <c r="V189" t="s">
        <v>19789</v>
      </c>
      <c r="W189" t="s">
        <v>19790</v>
      </c>
    </row>
    <row r="190" spans="10:23" x14ac:dyDescent="0.3">
      <c r="J190" t="s">
        <v>428</v>
      </c>
      <c r="K190" t="s">
        <v>429</v>
      </c>
      <c r="L190" t="s">
        <v>647</v>
      </c>
      <c r="M190" t="s">
        <v>779</v>
      </c>
      <c r="N190" t="s">
        <v>594</v>
      </c>
      <c r="O190" t="s">
        <v>1314</v>
      </c>
      <c r="R190" s="7"/>
      <c r="T190" t="b">
        <f>U190&gt;10</f>
        <v>0</v>
      </c>
      <c r="U190" s="7">
        <v>8.9908332563634303</v>
      </c>
      <c r="V190" t="s">
        <v>4604</v>
      </c>
      <c r="W190">
        <v>149</v>
      </c>
    </row>
    <row r="191" spans="10:23" x14ac:dyDescent="0.3">
      <c r="J191" t="s">
        <v>419</v>
      </c>
      <c r="K191" t="s">
        <v>420</v>
      </c>
      <c r="L191" t="s">
        <v>375</v>
      </c>
      <c r="M191" t="s">
        <v>1059</v>
      </c>
      <c r="N191" t="s">
        <v>721</v>
      </c>
      <c r="O191" t="s">
        <v>931</v>
      </c>
      <c r="R191" s="7"/>
      <c r="T191" t="b">
        <f>U191&gt;10</f>
        <v>0</v>
      </c>
      <c r="U191" s="7">
        <v>8.8085116995694701</v>
      </c>
      <c r="V191" t="s">
        <v>19791</v>
      </c>
      <c r="W191" t="s">
        <v>19792</v>
      </c>
    </row>
    <row r="192" spans="10:23" x14ac:dyDescent="0.3">
      <c r="J192" t="s">
        <v>462</v>
      </c>
      <c r="K192" t="s">
        <v>463</v>
      </c>
      <c r="L192" t="s">
        <v>279</v>
      </c>
      <c r="M192" t="s">
        <v>669</v>
      </c>
      <c r="N192" t="s">
        <v>1198</v>
      </c>
      <c r="O192" t="s">
        <v>1199</v>
      </c>
      <c r="R192" s="7"/>
      <c r="T192" t="b">
        <f>U192&gt;10</f>
        <v>0</v>
      </c>
      <c r="U192" s="7">
        <v>9.1731548131573799</v>
      </c>
      <c r="V192" t="s">
        <v>2601</v>
      </c>
      <c r="W192" t="s">
        <v>19793</v>
      </c>
    </row>
    <row r="193" spans="10:23" x14ac:dyDescent="0.3">
      <c r="J193" t="s">
        <v>323</v>
      </c>
      <c r="K193" t="s">
        <v>324</v>
      </c>
      <c r="L193" t="s">
        <v>981</v>
      </c>
      <c r="M193" t="s">
        <v>982</v>
      </c>
      <c r="N193" t="s">
        <v>1198</v>
      </c>
      <c r="O193" t="s">
        <v>1200</v>
      </c>
      <c r="R193" s="7"/>
      <c r="T193" t="b">
        <f>U193&gt;10</f>
        <v>0</v>
      </c>
      <c r="U193" s="7">
        <v>8.8366825765361696</v>
      </c>
      <c r="V193" t="s">
        <v>19794</v>
      </c>
      <c r="W193" t="s">
        <v>19795</v>
      </c>
    </row>
    <row r="194" spans="10:23" x14ac:dyDescent="0.3">
      <c r="J194" t="s">
        <v>440</v>
      </c>
      <c r="K194" t="s">
        <v>441</v>
      </c>
      <c r="L194" t="s">
        <v>311</v>
      </c>
      <c r="M194" t="s">
        <v>293</v>
      </c>
      <c r="N194" t="s">
        <v>1198</v>
      </c>
      <c r="O194" t="s">
        <v>1201</v>
      </c>
      <c r="R194" s="7"/>
      <c r="T194" t="b">
        <f>U194&gt;10</f>
        <v>0</v>
      </c>
      <c r="U194" s="7">
        <v>9.3962983644715905</v>
      </c>
      <c r="V194" t="s">
        <v>6450</v>
      </c>
      <c r="W194" t="s">
        <v>19796</v>
      </c>
    </row>
    <row r="195" spans="10:23" x14ac:dyDescent="0.3">
      <c r="J195" t="s">
        <v>229</v>
      </c>
      <c r="K195" t="s">
        <v>230</v>
      </c>
      <c r="L195" t="s">
        <v>265</v>
      </c>
      <c r="M195" t="s">
        <v>670</v>
      </c>
      <c r="N195" t="s">
        <v>722</v>
      </c>
      <c r="O195" t="s">
        <v>1202</v>
      </c>
      <c r="R195" s="7"/>
      <c r="T195" t="b">
        <f>U195&gt;10</f>
        <v>0</v>
      </c>
      <c r="U195" s="7">
        <v>8.3907764988694904</v>
      </c>
      <c r="V195">
        <v>227</v>
      </c>
      <c r="W195" t="s">
        <v>19797</v>
      </c>
    </row>
    <row r="196" spans="10:23" x14ac:dyDescent="0.3">
      <c r="J196" t="s">
        <v>229</v>
      </c>
      <c r="K196" t="s">
        <v>245</v>
      </c>
      <c r="L196" t="s">
        <v>731</v>
      </c>
      <c r="M196" t="s">
        <v>732</v>
      </c>
      <c r="N196" t="s">
        <v>722</v>
      </c>
      <c r="O196" t="s">
        <v>1151</v>
      </c>
      <c r="R196" s="7"/>
      <c r="T196" t="b">
        <f>U196&gt;10</f>
        <v>0</v>
      </c>
      <c r="U196" s="7">
        <v>8.3907764988694904</v>
      </c>
      <c r="V196">
        <v>19</v>
      </c>
      <c r="W196" t="s">
        <v>19797</v>
      </c>
    </row>
    <row r="197" spans="10:23" x14ac:dyDescent="0.3">
      <c r="J197" t="s">
        <v>203</v>
      </c>
      <c r="K197" t="s">
        <v>204</v>
      </c>
      <c r="L197" t="s">
        <v>806</v>
      </c>
      <c r="M197" t="s">
        <v>807</v>
      </c>
      <c r="N197" t="s">
        <v>722</v>
      </c>
      <c r="O197" t="s">
        <v>1417</v>
      </c>
      <c r="R197" s="7"/>
      <c r="T197" t="b">
        <f>U197&gt;10</f>
        <v>0</v>
      </c>
      <c r="U197" s="7">
        <v>8.8366825765361696</v>
      </c>
      <c r="V197" t="s">
        <v>19798</v>
      </c>
      <c r="W197" t="s">
        <v>19799</v>
      </c>
    </row>
    <row r="198" spans="10:23" x14ac:dyDescent="0.3">
      <c r="J198" t="s">
        <v>397</v>
      </c>
      <c r="K198" t="s">
        <v>398</v>
      </c>
      <c r="L198" t="s">
        <v>439</v>
      </c>
      <c r="M198" t="s">
        <v>603</v>
      </c>
      <c r="N198" t="s">
        <v>1447</v>
      </c>
      <c r="O198" t="s">
        <v>1444</v>
      </c>
      <c r="R198" s="7"/>
      <c r="T198" t="b">
        <f>U198&gt;10</f>
        <v>0</v>
      </c>
      <c r="U198" s="7">
        <v>9.2279630496523808</v>
      </c>
      <c r="V198" t="s">
        <v>19800</v>
      </c>
      <c r="W198" t="s">
        <v>19801</v>
      </c>
    </row>
    <row r="199" spans="10:23" x14ac:dyDescent="0.3">
      <c r="J199" t="s">
        <v>471</v>
      </c>
      <c r="K199" t="s">
        <v>472</v>
      </c>
      <c r="L199" t="s">
        <v>1060</v>
      </c>
      <c r="M199" t="s">
        <v>1061</v>
      </c>
      <c r="N199" t="s">
        <v>1394</v>
      </c>
      <c r="O199" t="s">
        <v>1395</v>
      </c>
      <c r="R199" s="7"/>
      <c r="T199" t="b">
        <f>U199&gt;10</f>
        <v>0</v>
      </c>
      <c r="U199" s="7">
        <v>8.0100040033516997</v>
      </c>
      <c r="V199" t="s">
        <v>9801</v>
      </c>
      <c r="W199" t="s">
        <v>6454</v>
      </c>
    </row>
    <row r="200" spans="10:23" x14ac:dyDescent="0.3">
      <c r="J200" t="s">
        <v>22</v>
      </c>
      <c r="K200" t="s">
        <v>210</v>
      </c>
      <c r="L200" t="s">
        <v>896</v>
      </c>
      <c r="M200" t="s">
        <v>897</v>
      </c>
      <c r="N200" t="s">
        <v>724</v>
      </c>
      <c r="O200" t="s">
        <v>747</v>
      </c>
      <c r="R200" s="7"/>
      <c r="T200" t="b">
        <f>U200&gt;10</f>
        <v>0</v>
      </c>
      <c r="U200" s="7">
        <v>8.4030465914613099</v>
      </c>
      <c r="V200" t="s">
        <v>3765</v>
      </c>
      <c r="W200" t="s">
        <v>3559</v>
      </c>
    </row>
    <row r="201" spans="10:23" x14ac:dyDescent="0.3">
      <c r="J201" t="s">
        <v>69</v>
      </c>
      <c r="K201" t="s">
        <v>212</v>
      </c>
      <c r="L201" t="s">
        <v>896</v>
      </c>
      <c r="M201" t="s">
        <v>87</v>
      </c>
      <c r="N201" t="s">
        <v>261</v>
      </c>
      <c r="O201" t="s">
        <v>1391</v>
      </c>
      <c r="R201" s="7"/>
      <c r="T201" t="b">
        <f>U201&gt;10</f>
        <v>0</v>
      </c>
      <c r="U201" s="7">
        <v>8.02827332400493</v>
      </c>
      <c r="V201" t="s">
        <v>766</v>
      </c>
      <c r="W201" t="s">
        <v>19802</v>
      </c>
    </row>
    <row r="202" spans="10:23" x14ac:dyDescent="0.3">
      <c r="J202" t="s">
        <v>346</v>
      </c>
      <c r="K202" t="s">
        <v>347</v>
      </c>
      <c r="L202" t="s">
        <v>239</v>
      </c>
      <c r="M202" t="s">
        <v>214</v>
      </c>
      <c r="N202" t="s">
        <v>871</v>
      </c>
      <c r="O202" t="s">
        <v>1369</v>
      </c>
      <c r="R202" s="7"/>
      <c r="T202" t="b">
        <f>U202&gt;10</f>
        <v>0</v>
      </c>
      <c r="U202" s="7">
        <v>8.1435353959762207</v>
      </c>
      <c r="V202" t="s">
        <v>19803</v>
      </c>
      <c r="W202" t="s">
        <v>5917</v>
      </c>
    </row>
    <row r="203" spans="10:23" x14ac:dyDescent="0.3">
      <c r="J203" t="s">
        <v>293</v>
      </c>
      <c r="K203" t="s">
        <v>294</v>
      </c>
      <c r="L203" t="s">
        <v>246</v>
      </c>
      <c r="M203" t="s">
        <v>898</v>
      </c>
      <c r="N203" t="s">
        <v>871</v>
      </c>
      <c r="O203" t="s">
        <v>852</v>
      </c>
      <c r="R203" s="7"/>
      <c r="T203" t="b">
        <f>U203&gt;10</f>
        <v>0</v>
      </c>
      <c r="U203" s="7">
        <v>9.4833097414612197</v>
      </c>
      <c r="V203" t="s">
        <v>19804</v>
      </c>
      <c r="W203" t="s">
        <v>19805</v>
      </c>
    </row>
    <row r="204" spans="10:23" x14ac:dyDescent="0.3">
      <c r="J204" t="s">
        <v>533</v>
      </c>
      <c r="K204" t="s">
        <v>534</v>
      </c>
      <c r="L204" t="s">
        <v>246</v>
      </c>
      <c r="M204" t="s">
        <v>899</v>
      </c>
      <c r="N204" t="s">
        <v>249</v>
      </c>
      <c r="O204" t="s">
        <v>907</v>
      </c>
      <c r="R204" s="7"/>
      <c r="T204" t="b">
        <f>U204&gt;10</f>
        <v>0</v>
      </c>
      <c r="U204" s="7">
        <v>8.2436188545332101</v>
      </c>
      <c r="V204" t="s">
        <v>606</v>
      </c>
      <c r="W204" t="s">
        <v>8880</v>
      </c>
    </row>
    <row r="205" spans="10:23" x14ac:dyDescent="0.3">
      <c r="J205" t="s">
        <v>514</v>
      </c>
      <c r="K205" t="s">
        <v>515</v>
      </c>
      <c r="L205" t="s">
        <v>488</v>
      </c>
      <c r="M205" t="s">
        <v>733</v>
      </c>
      <c r="N205" t="s">
        <v>1237</v>
      </c>
      <c r="O205" t="s">
        <v>1233</v>
      </c>
      <c r="R205" s="7"/>
      <c r="T205" t="b">
        <f>U205&gt;10</f>
        <v>0</v>
      </c>
      <c r="U205" s="7">
        <v>8.3144931941198603</v>
      </c>
      <c r="V205" t="s">
        <v>19806</v>
      </c>
      <c r="W205" t="s">
        <v>19807</v>
      </c>
    </row>
    <row r="206" spans="10:23" x14ac:dyDescent="0.3">
      <c r="J206" t="s">
        <v>218</v>
      </c>
      <c r="K206" t="s">
        <v>219</v>
      </c>
      <c r="L206" t="s">
        <v>734</v>
      </c>
      <c r="M206" t="s">
        <v>735</v>
      </c>
      <c r="N206" t="s">
        <v>801</v>
      </c>
      <c r="O206" t="s">
        <v>854</v>
      </c>
      <c r="R206" s="7"/>
      <c r="T206" t="b">
        <f>U206&gt;10</f>
        <v>0</v>
      </c>
      <c r="U206" s="7">
        <v>8.6308305223320207</v>
      </c>
      <c r="V206" t="s">
        <v>19808</v>
      </c>
      <c r="W206" t="s">
        <v>19809</v>
      </c>
    </row>
    <row r="207" spans="10:23" x14ac:dyDescent="0.3">
      <c r="J207" t="s">
        <v>376</v>
      </c>
      <c r="K207" t="s">
        <v>377</v>
      </c>
      <c r="L207" t="s">
        <v>751</v>
      </c>
      <c r="M207" t="s">
        <v>900</v>
      </c>
      <c r="N207" t="s">
        <v>667</v>
      </c>
      <c r="O207" t="s">
        <v>1370</v>
      </c>
      <c r="R207" s="7"/>
      <c r="T207" t="b">
        <f>U207&gt;10</f>
        <v>0</v>
      </c>
      <c r="U207" s="7">
        <v>8.0268111216680804</v>
      </c>
      <c r="V207" t="s">
        <v>19810</v>
      </c>
      <c r="W207" t="s">
        <v>19811</v>
      </c>
    </row>
    <row r="208" spans="10:23" x14ac:dyDescent="0.3">
      <c r="J208" t="s">
        <v>376</v>
      </c>
      <c r="K208" t="s">
        <v>379</v>
      </c>
      <c r="L208" t="s">
        <v>671</v>
      </c>
      <c r="M208" t="s">
        <v>658</v>
      </c>
      <c r="N208" t="s">
        <v>667</v>
      </c>
      <c r="O208" t="s">
        <v>1371</v>
      </c>
      <c r="R208" s="7"/>
      <c r="T208" t="b">
        <f>U208&gt;10</f>
        <v>0</v>
      </c>
      <c r="U208" s="7">
        <v>9.1086162920198106</v>
      </c>
      <c r="V208" t="s">
        <v>19812</v>
      </c>
      <c r="W208" t="s">
        <v>19813</v>
      </c>
    </row>
    <row r="209" spans="10:23" x14ac:dyDescent="0.3">
      <c r="J209" t="s">
        <v>480</v>
      </c>
      <c r="K209" t="s">
        <v>481</v>
      </c>
      <c r="L209" t="s">
        <v>209</v>
      </c>
      <c r="M209" t="s">
        <v>1062</v>
      </c>
      <c r="N209" t="s">
        <v>976</v>
      </c>
      <c r="O209" t="s">
        <v>385</v>
      </c>
      <c r="R209" s="7"/>
      <c r="T209" t="b">
        <f>U209&gt;10</f>
        <v>0</v>
      </c>
      <c r="U209" s="7">
        <v>9.8797250140494697</v>
      </c>
      <c r="V209" t="s">
        <v>19813</v>
      </c>
      <c r="W209" t="s">
        <v>19814</v>
      </c>
    </row>
    <row r="210" spans="10:23" x14ac:dyDescent="0.3">
      <c r="J210" t="s">
        <v>369</v>
      </c>
      <c r="K210" t="s">
        <v>370</v>
      </c>
      <c r="L210" t="s">
        <v>1063</v>
      </c>
      <c r="M210" t="s">
        <v>1064</v>
      </c>
      <c r="N210" t="s">
        <v>883</v>
      </c>
      <c r="O210" t="s">
        <v>366</v>
      </c>
      <c r="R210" s="7"/>
      <c r="T210" t="b">
        <f>U210&gt;10</f>
        <v>0</v>
      </c>
      <c r="U210" s="7">
        <v>9.1865778334895207</v>
      </c>
      <c r="V210" t="s">
        <v>19814</v>
      </c>
      <c r="W210">
        <v>902</v>
      </c>
    </row>
    <row r="211" spans="10:23" x14ac:dyDescent="0.3">
      <c r="J211" t="s">
        <v>468</v>
      </c>
      <c r="K211" t="s">
        <v>444</v>
      </c>
      <c r="L211" t="s">
        <v>1063</v>
      </c>
      <c r="M211" t="s">
        <v>1065</v>
      </c>
      <c r="N211" t="s">
        <v>1291</v>
      </c>
      <c r="O211" t="s">
        <v>1159</v>
      </c>
      <c r="R211" s="7"/>
      <c r="T211" t="b">
        <f>U211&gt;10</f>
        <v>0</v>
      </c>
      <c r="U211" s="7">
        <v>9.3962983644715905</v>
      </c>
      <c r="V211" t="s">
        <v>19815</v>
      </c>
      <c r="W211" t="s">
        <v>19816</v>
      </c>
    </row>
    <row r="212" spans="10:23" x14ac:dyDescent="0.3">
      <c r="J212" t="s">
        <v>262</v>
      </c>
      <c r="K212" t="s">
        <v>244</v>
      </c>
      <c r="L212" t="s">
        <v>736</v>
      </c>
      <c r="M212" t="s">
        <v>737</v>
      </c>
      <c r="N212" t="s">
        <v>1183</v>
      </c>
      <c r="O212" t="s">
        <v>1184</v>
      </c>
      <c r="R212" s="7"/>
      <c r="T212" t="b">
        <f>U212&gt;10</f>
        <v>0</v>
      </c>
      <c r="U212" s="7">
        <v>8.5208296271176902</v>
      </c>
      <c r="V212" t="s">
        <v>19817</v>
      </c>
      <c r="W212" t="s">
        <v>9801</v>
      </c>
    </row>
    <row r="213" spans="10:23" x14ac:dyDescent="0.3">
      <c r="J213" t="s">
        <v>388</v>
      </c>
      <c r="K213" t="s">
        <v>389</v>
      </c>
      <c r="L213" t="s">
        <v>736</v>
      </c>
      <c r="M213" t="s">
        <v>738</v>
      </c>
      <c r="N213" t="s">
        <v>666</v>
      </c>
      <c r="O213" t="s">
        <v>1149</v>
      </c>
      <c r="R213" s="7"/>
      <c r="T213" t="b">
        <f>U213&gt;10</f>
        <v>0</v>
      </c>
      <c r="U213" s="7">
        <v>8.1627667579041105</v>
      </c>
      <c r="V213" t="s">
        <v>19818</v>
      </c>
      <c r="W213" t="s">
        <v>19819</v>
      </c>
    </row>
    <row r="214" spans="10:23" x14ac:dyDescent="0.3">
      <c r="J214" t="s">
        <v>288</v>
      </c>
      <c r="K214" t="s">
        <v>292</v>
      </c>
      <c r="L214" t="s">
        <v>634</v>
      </c>
      <c r="M214" t="s">
        <v>739</v>
      </c>
      <c r="N214" t="s">
        <v>666</v>
      </c>
      <c r="O214" t="s">
        <v>1305</v>
      </c>
      <c r="R214" s="7"/>
      <c r="T214" t="b">
        <f>U214&gt;10</f>
        <v>0</v>
      </c>
      <c r="U214" s="7">
        <v>9.2139768076776392</v>
      </c>
      <c r="V214" t="s">
        <v>19820</v>
      </c>
      <c r="W214" t="s">
        <v>9801</v>
      </c>
    </row>
    <row r="215" spans="10:23" x14ac:dyDescent="0.3">
      <c r="J215" t="s">
        <v>413</v>
      </c>
      <c r="K215" t="s">
        <v>414</v>
      </c>
      <c r="L215" t="s">
        <v>634</v>
      </c>
      <c r="M215" t="s">
        <v>1066</v>
      </c>
      <c r="N215" t="s">
        <v>886</v>
      </c>
      <c r="O215" t="s">
        <v>658</v>
      </c>
      <c r="R215" s="7"/>
      <c r="T215" t="b">
        <f>U215&gt;10</f>
        <v>0</v>
      </c>
      <c r="U215" s="7">
        <v>8.3144931941198603</v>
      </c>
      <c r="V215" t="s">
        <v>19821</v>
      </c>
      <c r="W215" t="s">
        <v>1025</v>
      </c>
    </row>
    <row r="216" spans="10:23" x14ac:dyDescent="0.3">
      <c r="J216" t="s">
        <v>248</v>
      </c>
      <c r="K216" t="s">
        <v>249</v>
      </c>
      <c r="L216" t="s">
        <v>1067</v>
      </c>
      <c r="M216" t="s">
        <v>1068</v>
      </c>
      <c r="N216" t="s">
        <v>1300</v>
      </c>
      <c r="O216" t="s">
        <v>491</v>
      </c>
      <c r="R216" s="7"/>
      <c r="T216" t="b">
        <f>U216&gt;10</f>
        <v>0</v>
      </c>
      <c r="U216" s="7">
        <v>8.8085116995694701</v>
      </c>
      <c r="V216" t="s">
        <v>19822</v>
      </c>
      <c r="W216" t="s">
        <v>19823</v>
      </c>
    </row>
    <row r="217" spans="10:23" x14ac:dyDescent="0.3">
      <c r="J217" t="s">
        <v>531</v>
      </c>
      <c r="K217" t="s">
        <v>195</v>
      </c>
      <c r="L217" t="s">
        <v>604</v>
      </c>
      <c r="M217" t="s">
        <v>605</v>
      </c>
      <c r="N217" t="s">
        <v>1300</v>
      </c>
      <c r="O217" t="s">
        <v>1484</v>
      </c>
      <c r="R217" s="7"/>
      <c r="T217" t="b">
        <f>U217&gt;10</f>
        <v>0</v>
      </c>
      <c r="U217" s="7">
        <v>8.7031511839116504</v>
      </c>
      <c r="V217" t="s">
        <v>19824</v>
      </c>
      <c r="W217" t="s">
        <v>19825</v>
      </c>
    </row>
    <row r="218" spans="10:23" x14ac:dyDescent="0.3">
      <c r="J218" t="s">
        <v>371</v>
      </c>
      <c r="K218" t="s">
        <v>372</v>
      </c>
      <c r="L218" t="s">
        <v>604</v>
      </c>
      <c r="M218" t="s">
        <v>983</v>
      </c>
      <c r="N218" t="s">
        <v>1506</v>
      </c>
      <c r="O218" t="s">
        <v>1165</v>
      </c>
      <c r="R218" s="7"/>
      <c r="T218" t="b">
        <f>U218&gt;10</f>
        <v>0</v>
      </c>
      <c r="U218" s="7">
        <v>9.0133061122154796</v>
      </c>
      <c r="V218" t="s">
        <v>19826</v>
      </c>
      <c r="W218" t="s">
        <v>19827</v>
      </c>
    </row>
    <row r="219" spans="10:23" x14ac:dyDescent="0.3">
      <c r="J219" t="s">
        <v>434</v>
      </c>
      <c r="K219" t="s">
        <v>435</v>
      </c>
      <c r="L219" t="s">
        <v>808</v>
      </c>
      <c r="M219" t="s">
        <v>809</v>
      </c>
      <c r="N219" t="s">
        <v>980</v>
      </c>
      <c r="O219" t="s">
        <v>1185</v>
      </c>
      <c r="R219" s="7"/>
      <c r="T219" t="b">
        <f>U219&gt;10</f>
        <v>0</v>
      </c>
      <c r="U219" s="7">
        <v>8.8656701134094202</v>
      </c>
      <c r="V219" t="s">
        <v>19828</v>
      </c>
      <c r="W219" t="s">
        <v>19829</v>
      </c>
    </row>
    <row r="220" spans="10:23" x14ac:dyDescent="0.3">
      <c r="J220" t="s">
        <v>499</v>
      </c>
      <c r="K220" t="s">
        <v>500</v>
      </c>
      <c r="L220" t="s">
        <v>810</v>
      </c>
      <c r="M220">
        <v>28</v>
      </c>
      <c r="N220" t="s">
        <v>980</v>
      </c>
      <c r="O220" t="s">
        <v>1046</v>
      </c>
      <c r="R220" s="7"/>
      <c r="T220" t="b">
        <f>U220&gt;10</f>
        <v>0</v>
      </c>
      <c r="U220" s="7">
        <v>8.8755224098524295</v>
      </c>
      <c r="V220" t="s">
        <v>19830</v>
      </c>
      <c r="W220" t="s">
        <v>19831</v>
      </c>
    </row>
    <row r="221" spans="10:23" x14ac:dyDescent="0.3">
      <c r="J221" t="s">
        <v>406</v>
      </c>
      <c r="K221" t="s">
        <v>407</v>
      </c>
      <c r="L221" t="s">
        <v>901</v>
      </c>
      <c r="M221" t="s">
        <v>664</v>
      </c>
      <c r="N221" t="s">
        <v>980</v>
      </c>
      <c r="O221" t="s">
        <v>1448</v>
      </c>
      <c r="R221" s="7"/>
      <c r="T221" t="b">
        <f>U221&gt;10</f>
        <v>0</v>
      </c>
      <c r="U221" s="7">
        <v>8.53130092698499</v>
      </c>
      <c r="V221" t="s">
        <v>19832</v>
      </c>
      <c r="W221" t="s">
        <v>6676</v>
      </c>
    </row>
    <row r="222" spans="10:23" x14ac:dyDescent="0.3">
      <c r="J222" t="s">
        <v>402</v>
      </c>
      <c r="K222" t="s">
        <v>403</v>
      </c>
      <c r="L222" t="s">
        <v>901</v>
      </c>
      <c r="M222" t="s">
        <v>1057</v>
      </c>
      <c r="N222" t="s">
        <v>728</v>
      </c>
      <c r="O222" t="s">
        <v>1330</v>
      </c>
      <c r="R222" s="7"/>
      <c r="T222" t="b">
        <f>U222&gt;10</f>
        <v>0</v>
      </c>
      <c r="U222" s="7">
        <v>9.9071239882375792</v>
      </c>
      <c r="V222" t="s">
        <v>19833</v>
      </c>
      <c r="W222" t="s">
        <v>4203</v>
      </c>
    </row>
    <row r="223" spans="10:23" x14ac:dyDescent="0.3">
      <c r="J223" t="s">
        <v>485</v>
      </c>
      <c r="K223" t="s">
        <v>486</v>
      </c>
      <c r="L223" t="s">
        <v>901</v>
      </c>
      <c r="M223" t="s">
        <v>887</v>
      </c>
      <c r="N223" t="s">
        <v>1372</v>
      </c>
      <c r="O223" t="s">
        <v>1357</v>
      </c>
      <c r="R223" s="7"/>
      <c r="T223" t="b">
        <f>U223&gt;10</f>
        <v>0</v>
      </c>
      <c r="U223" s="7">
        <v>8.3088593764016103</v>
      </c>
      <c r="V223" t="s">
        <v>19834</v>
      </c>
      <c r="W223" t="s">
        <v>19835</v>
      </c>
    </row>
    <row r="224" spans="10:23" x14ac:dyDescent="0.3">
      <c r="L224" t="s">
        <v>560</v>
      </c>
      <c r="M224" t="s">
        <v>672</v>
      </c>
      <c r="N224" t="s">
        <v>1238</v>
      </c>
      <c r="O224" t="s">
        <v>1239</v>
      </c>
      <c r="R224" s="7"/>
      <c r="T224" t="b">
        <f>U224&gt;10</f>
        <v>0</v>
      </c>
      <c r="U224" s="7">
        <v>8.1246669116718397</v>
      </c>
      <c r="V224" t="s">
        <v>19836</v>
      </c>
      <c r="W224" t="s">
        <v>19837</v>
      </c>
    </row>
    <row r="225" spans="12:23" x14ac:dyDescent="0.3">
      <c r="L225" t="s">
        <v>902</v>
      </c>
      <c r="M225" t="s">
        <v>903</v>
      </c>
      <c r="N225" t="s">
        <v>984</v>
      </c>
      <c r="O225" t="s">
        <v>1408</v>
      </c>
      <c r="R225" s="7"/>
      <c r="T225" t="b">
        <f>U225&gt;10</f>
        <v>0</v>
      </c>
      <c r="U225" s="7">
        <v>9.8530567669673097</v>
      </c>
      <c r="V225" t="s">
        <v>1612</v>
      </c>
      <c r="W225" t="s">
        <v>19838</v>
      </c>
    </row>
    <row r="226" spans="12:23" x14ac:dyDescent="0.3">
      <c r="L226" t="s">
        <v>902</v>
      </c>
      <c r="M226" t="s">
        <v>904</v>
      </c>
      <c r="N226" t="s">
        <v>475</v>
      </c>
      <c r="O226" t="s">
        <v>697</v>
      </c>
      <c r="R226" s="7"/>
      <c r="T226" t="b">
        <f>U226&gt;10</f>
        <v>0</v>
      </c>
      <c r="U226" s="7">
        <v>8.6623291893913894</v>
      </c>
      <c r="V226" t="s">
        <v>19732</v>
      </c>
      <c r="W226" t="s">
        <v>19839</v>
      </c>
    </row>
    <row r="227" spans="12:23" x14ac:dyDescent="0.3">
      <c r="L227" t="s">
        <v>740</v>
      </c>
      <c r="M227" t="s">
        <v>214</v>
      </c>
      <c r="N227" t="s">
        <v>1265</v>
      </c>
      <c r="O227" t="s">
        <v>1266</v>
      </c>
      <c r="R227" s="7"/>
      <c r="T227" t="b">
        <f>U227&gt;10</f>
        <v>0</v>
      </c>
      <c r="U227" s="7">
        <v>8.0821531110200908</v>
      </c>
      <c r="V227" t="s">
        <v>210</v>
      </c>
      <c r="W227" t="s">
        <v>216</v>
      </c>
    </row>
    <row r="228" spans="12:23" x14ac:dyDescent="0.3">
      <c r="L228" t="s">
        <v>1069</v>
      </c>
      <c r="M228" t="s">
        <v>1054</v>
      </c>
      <c r="N228" t="s">
        <v>647</v>
      </c>
      <c r="O228" t="s">
        <v>1082</v>
      </c>
      <c r="R228" s="7"/>
      <c r="T228" t="b">
        <f>U228&gt;10</f>
        <v>0</v>
      </c>
      <c r="U228" s="7">
        <v>9.1516336771035007</v>
      </c>
      <c r="V228" t="s">
        <v>216</v>
      </c>
      <c r="W228" t="s">
        <v>217</v>
      </c>
    </row>
    <row r="229" spans="12:23" x14ac:dyDescent="0.3">
      <c r="L229" t="s">
        <v>654</v>
      </c>
      <c r="M229" t="s">
        <v>808</v>
      </c>
      <c r="N229" t="s">
        <v>250</v>
      </c>
      <c r="O229" t="s">
        <v>826</v>
      </c>
      <c r="R229" s="7"/>
      <c r="T229" t="b">
        <f>U229&gt;10</f>
        <v>0</v>
      </c>
      <c r="U229" s="7">
        <v>8.2023758959991593</v>
      </c>
      <c r="V229" t="s">
        <v>739</v>
      </c>
      <c r="W229" t="s">
        <v>19840</v>
      </c>
    </row>
    <row r="230" spans="12:23" x14ac:dyDescent="0.3">
      <c r="L230" t="s">
        <v>843</v>
      </c>
      <c r="M230" t="s">
        <v>1070</v>
      </c>
      <c r="N230" t="s">
        <v>336</v>
      </c>
      <c r="O230" t="s">
        <v>1373</v>
      </c>
      <c r="R230" s="7"/>
      <c r="T230" t="b">
        <f>U230&gt;10</f>
        <v>0</v>
      </c>
      <c r="U230" s="7">
        <v>8.9908332563634303</v>
      </c>
      <c r="V230" t="s">
        <v>7246</v>
      </c>
      <c r="W230" t="s">
        <v>2519</v>
      </c>
    </row>
    <row r="231" spans="12:23" x14ac:dyDescent="0.3">
      <c r="L231" t="s">
        <v>741</v>
      </c>
      <c r="M231" t="s">
        <v>742</v>
      </c>
      <c r="N231" t="s">
        <v>1240</v>
      </c>
      <c r="O231" t="s">
        <v>1241</v>
      </c>
      <c r="R231" s="7"/>
      <c r="T231" t="b">
        <f>U231&gt;10</f>
        <v>0</v>
      </c>
      <c r="U231" s="7">
        <v>9.5016588801294208</v>
      </c>
      <c r="V231" t="s">
        <v>19833</v>
      </c>
      <c r="W231" t="s">
        <v>19841</v>
      </c>
    </row>
    <row r="232" spans="12:23" x14ac:dyDescent="0.3">
      <c r="L232" t="s">
        <v>905</v>
      </c>
      <c r="M232" t="s">
        <v>888</v>
      </c>
      <c r="N232" t="s">
        <v>1240</v>
      </c>
      <c r="O232" t="s">
        <v>1242</v>
      </c>
      <c r="R232" s="7"/>
      <c r="T232" t="b">
        <f>U232&gt;10</f>
        <v>0</v>
      </c>
      <c r="U232" s="7">
        <v>8.1843573904964799</v>
      </c>
      <c r="V232" t="s">
        <v>19833</v>
      </c>
      <c r="W232" t="s">
        <v>19842</v>
      </c>
    </row>
    <row r="233" spans="12:23" x14ac:dyDescent="0.3">
      <c r="L233" t="s">
        <v>1071</v>
      </c>
      <c r="M233" t="s">
        <v>1072</v>
      </c>
      <c r="N233" t="s">
        <v>1240</v>
      </c>
      <c r="O233" t="s">
        <v>1243</v>
      </c>
      <c r="R233" s="7"/>
      <c r="T233" t="b">
        <f>U233&gt;10</f>
        <v>0</v>
      </c>
      <c r="U233" s="7">
        <v>9.2859503073027305</v>
      </c>
      <c r="V233" t="s">
        <v>19843</v>
      </c>
      <c r="W233" t="s">
        <v>19844</v>
      </c>
    </row>
    <row r="234" spans="12:23" x14ac:dyDescent="0.3">
      <c r="L234" t="s">
        <v>780</v>
      </c>
      <c r="M234" t="s">
        <v>781</v>
      </c>
      <c r="N234" t="s">
        <v>1240</v>
      </c>
      <c r="O234" t="s">
        <v>1244</v>
      </c>
      <c r="R234" s="7"/>
      <c r="T234" t="b">
        <f>U234&gt;10</f>
        <v>0</v>
      </c>
      <c r="U234" s="7">
        <v>9.1339341000040992</v>
      </c>
      <c r="V234" t="s">
        <v>19845</v>
      </c>
      <c r="W234" t="s">
        <v>19846</v>
      </c>
    </row>
    <row r="235" spans="12:23" x14ac:dyDescent="0.3">
      <c r="L235" t="s">
        <v>780</v>
      </c>
      <c r="M235" t="s">
        <v>984</v>
      </c>
      <c r="N235" t="s">
        <v>924</v>
      </c>
      <c r="O235" t="s">
        <v>733</v>
      </c>
      <c r="R235" s="7"/>
      <c r="T235" t="b">
        <f>U235&gt;10</f>
        <v>0</v>
      </c>
      <c r="U235" s="7">
        <v>8.9056754480231195</v>
      </c>
      <c r="V235" t="s">
        <v>19771</v>
      </c>
      <c r="W235" t="s">
        <v>19847</v>
      </c>
    </row>
    <row r="236" spans="12:23" x14ac:dyDescent="0.3">
      <c r="L236" t="s">
        <v>561</v>
      </c>
      <c r="M236" t="s">
        <v>562</v>
      </c>
      <c r="N236" t="s">
        <v>787</v>
      </c>
      <c r="O236" t="s">
        <v>1133</v>
      </c>
      <c r="R236" s="7"/>
      <c r="T236" t="b">
        <f>U236&gt;10</f>
        <v>0</v>
      </c>
      <c r="U236" s="7">
        <v>9.4833097414612197</v>
      </c>
      <c r="V236" t="s">
        <v>19848</v>
      </c>
      <c r="W236" t="s">
        <v>4377</v>
      </c>
    </row>
    <row r="237" spans="12:23" x14ac:dyDescent="0.3">
      <c r="L237" t="s">
        <v>561</v>
      </c>
      <c r="M237" t="s">
        <v>673</v>
      </c>
      <c r="N237" t="s">
        <v>279</v>
      </c>
      <c r="O237" t="s">
        <v>1104</v>
      </c>
      <c r="R237" s="7"/>
      <c r="T237" t="b">
        <f>U237&gt;10</f>
        <v>0</v>
      </c>
      <c r="U237" s="7">
        <v>9.1339341000040992</v>
      </c>
      <c r="V237" t="s">
        <v>19849</v>
      </c>
      <c r="W237" t="s">
        <v>19850</v>
      </c>
    </row>
    <row r="238" spans="12:23" x14ac:dyDescent="0.3">
      <c r="L238" t="s">
        <v>743</v>
      </c>
      <c r="M238" t="s">
        <v>744</v>
      </c>
      <c r="N238" t="s">
        <v>1267</v>
      </c>
      <c r="O238" t="s">
        <v>1062</v>
      </c>
      <c r="R238" s="7"/>
      <c r="T238" t="b">
        <f>U238&gt;10</f>
        <v>0</v>
      </c>
      <c r="U238" s="7">
        <v>8.0569209231394492</v>
      </c>
      <c r="V238" t="s">
        <v>19851</v>
      </c>
      <c r="W238" t="s">
        <v>19852</v>
      </c>
    </row>
    <row r="239" spans="12:23" x14ac:dyDescent="0.3">
      <c r="L239" t="s">
        <v>606</v>
      </c>
      <c r="M239" t="s">
        <v>577</v>
      </c>
      <c r="N239" t="s">
        <v>1449</v>
      </c>
      <c r="O239" t="s">
        <v>1450</v>
      </c>
      <c r="R239" s="7"/>
      <c r="T239" t="b">
        <f>U239&gt;10</f>
        <v>0</v>
      </c>
      <c r="U239" s="7">
        <v>8.8366825765361696</v>
      </c>
      <c r="V239" t="s">
        <v>19853</v>
      </c>
      <c r="W239" t="s">
        <v>162</v>
      </c>
    </row>
    <row r="240" spans="12:23" x14ac:dyDescent="0.3">
      <c r="L240" t="s">
        <v>607</v>
      </c>
      <c r="M240" t="s">
        <v>608</v>
      </c>
      <c r="N240" t="s">
        <v>1315</v>
      </c>
      <c r="O240" t="s">
        <v>1031</v>
      </c>
      <c r="R240" s="7"/>
      <c r="T240" t="b">
        <f>U240&gt;10</f>
        <v>0</v>
      </c>
      <c r="U240" s="7">
        <v>8.7031511839116504</v>
      </c>
      <c r="V240" t="s">
        <v>959</v>
      </c>
      <c r="W240" t="s">
        <v>19854</v>
      </c>
    </row>
    <row r="241" spans="12:23" x14ac:dyDescent="0.3">
      <c r="L241" t="s">
        <v>607</v>
      </c>
      <c r="M241" t="s">
        <v>609</v>
      </c>
      <c r="N241" t="s">
        <v>1134</v>
      </c>
      <c r="O241" t="s">
        <v>1117</v>
      </c>
      <c r="R241" s="7"/>
      <c r="T241" t="b">
        <f>U241&gt;10</f>
        <v>0</v>
      </c>
      <c r="U241" s="7">
        <v>8.6425265620952096</v>
      </c>
      <c r="V241" t="s">
        <v>862</v>
      </c>
      <c r="W241" t="s">
        <v>19855</v>
      </c>
    </row>
    <row r="242" spans="12:23" x14ac:dyDescent="0.3">
      <c r="L242" t="s">
        <v>607</v>
      </c>
      <c r="M242" t="s">
        <v>610</v>
      </c>
      <c r="N242" t="s">
        <v>1382</v>
      </c>
      <c r="O242" t="s">
        <v>769</v>
      </c>
      <c r="R242" s="7"/>
      <c r="T242" t="b">
        <f>U242&gt;10</f>
        <v>0</v>
      </c>
      <c r="U242" s="7">
        <v>8.4536903242800605</v>
      </c>
      <c r="V242" t="s">
        <v>3104</v>
      </c>
      <c r="W242" t="s">
        <v>19594</v>
      </c>
    </row>
    <row r="243" spans="12:23" x14ac:dyDescent="0.3">
      <c r="L243" t="s">
        <v>607</v>
      </c>
      <c r="M243" t="s">
        <v>611</v>
      </c>
      <c r="N243" t="s">
        <v>896</v>
      </c>
      <c r="O243" t="s">
        <v>1523</v>
      </c>
      <c r="R243" s="7"/>
      <c r="T243" t="b">
        <f>U243&gt;10</f>
        <v>0</v>
      </c>
      <c r="U243" s="7">
        <v>9.5203510131415694</v>
      </c>
      <c r="V243" t="s">
        <v>19856</v>
      </c>
      <c r="W243" t="s">
        <v>19641</v>
      </c>
    </row>
    <row r="244" spans="12:23" x14ac:dyDescent="0.3">
      <c r="L244" t="s">
        <v>607</v>
      </c>
      <c r="M244" t="s">
        <v>612</v>
      </c>
      <c r="N244" t="s">
        <v>1524</v>
      </c>
      <c r="O244" t="s">
        <v>1525</v>
      </c>
      <c r="R244" s="7"/>
      <c r="T244" t="b">
        <f>U244&gt;10</f>
        <v>0</v>
      </c>
      <c r="U244" s="7">
        <v>9.7064532927754303</v>
      </c>
      <c r="V244" t="s">
        <v>19857</v>
      </c>
      <c r="W244" t="s">
        <v>19858</v>
      </c>
    </row>
    <row r="245" spans="12:23" x14ac:dyDescent="0.3">
      <c r="L245" t="s">
        <v>677</v>
      </c>
      <c r="M245" t="s">
        <v>883</v>
      </c>
      <c r="N245" t="s">
        <v>1524</v>
      </c>
      <c r="O245" t="s">
        <v>1526</v>
      </c>
      <c r="R245" s="7"/>
      <c r="T245" t="b">
        <f>U245&gt;10</f>
        <v>0</v>
      </c>
      <c r="U245" s="7">
        <v>8.9473481444236906</v>
      </c>
      <c r="V245" t="s">
        <v>19859</v>
      </c>
      <c r="W245" t="s">
        <v>19860</v>
      </c>
    </row>
    <row r="246" spans="12:23" x14ac:dyDescent="0.3">
      <c r="L246" t="s">
        <v>718</v>
      </c>
      <c r="M246" t="s">
        <v>1073</v>
      </c>
      <c r="N246" t="s">
        <v>1451</v>
      </c>
      <c r="O246" t="s">
        <v>316</v>
      </c>
      <c r="R246" s="7"/>
      <c r="T246" t="b">
        <f>U246&gt;10</f>
        <v>0</v>
      </c>
      <c r="U246" s="7">
        <v>8.6543610197422094</v>
      </c>
      <c r="V246" t="s">
        <v>19861</v>
      </c>
      <c r="W246" t="s">
        <v>19862</v>
      </c>
    </row>
    <row r="247" spans="12:23" x14ac:dyDescent="0.3">
      <c r="L247" t="s">
        <v>745</v>
      </c>
      <c r="M247" t="s">
        <v>746</v>
      </c>
      <c r="N247" t="s">
        <v>1527</v>
      </c>
      <c r="O247" t="s">
        <v>1324</v>
      </c>
      <c r="R247" s="7"/>
      <c r="T247" t="b">
        <f>U247&gt;10</f>
        <v>0</v>
      </c>
      <c r="U247" s="7">
        <v>9.9071239882375792</v>
      </c>
      <c r="V247" t="s">
        <v>19862</v>
      </c>
      <c r="W247" t="s">
        <v>3307</v>
      </c>
    </row>
    <row r="248" spans="12:23" x14ac:dyDescent="0.3">
      <c r="L248" t="s">
        <v>456</v>
      </c>
      <c r="M248" t="s">
        <v>906</v>
      </c>
      <c r="N248" t="s">
        <v>1203</v>
      </c>
      <c r="O248" t="s">
        <v>1189</v>
      </c>
      <c r="R248" s="7"/>
      <c r="T248" t="b">
        <f>U248&gt;10</f>
        <v>0</v>
      </c>
      <c r="U248" s="7">
        <v>8.5853681482552595</v>
      </c>
      <c r="V248" t="s">
        <v>19863</v>
      </c>
      <c r="W248" t="s">
        <v>19864</v>
      </c>
    </row>
    <row r="249" spans="12:23" x14ac:dyDescent="0.3">
      <c r="L249" t="s">
        <v>674</v>
      </c>
      <c r="M249" t="s">
        <v>675</v>
      </c>
      <c r="N249" t="s">
        <v>1245</v>
      </c>
      <c r="O249" t="s">
        <v>1233</v>
      </c>
      <c r="R249" s="7"/>
      <c r="T249" t="b">
        <f>U249&gt;10</f>
        <v>0</v>
      </c>
      <c r="U249" s="7">
        <v>8.2595343098391094</v>
      </c>
      <c r="V249" t="s">
        <v>19706</v>
      </c>
      <c r="W249" t="s">
        <v>19865</v>
      </c>
    </row>
    <row r="250" spans="12:23" x14ac:dyDescent="0.3">
      <c r="L250" t="s">
        <v>1074</v>
      </c>
      <c r="M250" t="s">
        <v>423</v>
      </c>
      <c r="N250" t="s">
        <v>1418</v>
      </c>
      <c r="O250" t="s">
        <v>1408</v>
      </c>
      <c r="R250" s="7"/>
      <c r="T250" t="b">
        <f>U250&gt;10</f>
        <v>0</v>
      </c>
      <c r="U250" s="7">
        <v>9.8017634725797596</v>
      </c>
      <c r="V250" t="s">
        <v>19866</v>
      </c>
      <c r="W250" t="s">
        <v>3307</v>
      </c>
    </row>
    <row r="251" spans="12:23" x14ac:dyDescent="0.3">
      <c r="L251" t="s">
        <v>676</v>
      </c>
      <c r="M251" t="s">
        <v>442</v>
      </c>
      <c r="N251" t="s">
        <v>1119</v>
      </c>
      <c r="O251" t="s">
        <v>1485</v>
      </c>
      <c r="R251" s="7"/>
      <c r="T251" t="b">
        <f>U251&gt;10</f>
        <v>0</v>
      </c>
      <c r="U251" s="7">
        <v>9.5393992081122594</v>
      </c>
      <c r="V251" t="s">
        <v>19867</v>
      </c>
      <c r="W251" t="s">
        <v>4015</v>
      </c>
    </row>
    <row r="252" spans="12:23" x14ac:dyDescent="0.3">
      <c r="L252" t="s">
        <v>676</v>
      </c>
      <c r="M252" t="s">
        <v>677</v>
      </c>
      <c r="N252" t="s">
        <v>1135</v>
      </c>
      <c r="O252" t="s">
        <v>1060</v>
      </c>
      <c r="R252" s="7"/>
      <c r="T252" t="b">
        <f>U252&gt;10</f>
        <v>0</v>
      </c>
      <c r="U252" s="7">
        <v>9.3962983644715905</v>
      </c>
      <c r="V252" t="s">
        <v>19868</v>
      </c>
      <c r="W252" t="s">
        <v>19869</v>
      </c>
    </row>
    <row r="253" spans="12:23" x14ac:dyDescent="0.3">
      <c r="L253" t="s">
        <v>907</v>
      </c>
      <c r="M253" t="s">
        <v>908</v>
      </c>
      <c r="N253" t="s">
        <v>1486</v>
      </c>
      <c r="O253" t="s">
        <v>789</v>
      </c>
      <c r="R253" s="7"/>
      <c r="T253" t="b">
        <f>U253&gt;10</f>
        <v>0</v>
      </c>
      <c r="U253" s="7">
        <v>9.3797690625203796</v>
      </c>
      <c r="V253" t="s">
        <v>19870</v>
      </c>
      <c r="W253" t="s">
        <v>19871</v>
      </c>
    </row>
    <row r="254" spans="12:23" x14ac:dyDescent="0.3">
      <c r="L254" t="s">
        <v>697</v>
      </c>
      <c r="M254" t="s">
        <v>909</v>
      </c>
      <c r="N254" t="s">
        <v>1316</v>
      </c>
      <c r="O254" t="s">
        <v>582</v>
      </c>
      <c r="R254" s="7"/>
      <c r="T254" t="b">
        <f>U254&gt;10</f>
        <v>0</v>
      </c>
      <c r="U254" s="7">
        <v>9.5016588801294208</v>
      </c>
      <c r="V254" t="s">
        <v>19872</v>
      </c>
      <c r="W254" t="s">
        <v>775</v>
      </c>
    </row>
    <row r="255" spans="12:23" x14ac:dyDescent="0.3">
      <c r="L255" t="s">
        <v>910</v>
      </c>
      <c r="M255" t="s">
        <v>382</v>
      </c>
      <c r="N255" t="s">
        <v>1204</v>
      </c>
      <c r="O255" t="s">
        <v>425</v>
      </c>
      <c r="R255" s="7"/>
      <c r="T255" t="b">
        <f>U255&gt;10</f>
        <v>0</v>
      </c>
      <c r="U255" s="7">
        <v>9.2711352215175893</v>
      </c>
      <c r="V255" t="s">
        <v>201</v>
      </c>
      <c r="W255" t="s">
        <v>19873</v>
      </c>
    </row>
    <row r="256" spans="12:23" x14ac:dyDescent="0.3">
      <c r="L256" t="s">
        <v>911</v>
      </c>
      <c r="M256" t="s">
        <v>487</v>
      </c>
      <c r="N256" t="s">
        <v>309</v>
      </c>
      <c r="O256" t="s">
        <v>1184</v>
      </c>
      <c r="R256" s="7"/>
      <c r="T256" t="b">
        <f>U256&gt;10</f>
        <v>0</v>
      </c>
      <c r="U256" s="7">
        <v>9.2139768076776392</v>
      </c>
      <c r="V256" t="s">
        <v>19874</v>
      </c>
      <c r="W256" t="s">
        <v>1512</v>
      </c>
    </row>
    <row r="257" spans="12:23" x14ac:dyDescent="0.3">
      <c r="L257" t="s">
        <v>550</v>
      </c>
      <c r="M257" t="s">
        <v>304</v>
      </c>
      <c r="N257" t="s">
        <v>209</v>
      </c>
      <c r="O257" t="s">
        <v>1205</v>
      </c>
      <c r="R257" s="7"/>
      <c r="T257" t="b">
        <f>U257&gt;10</f>
        <v>0</v>
      </c>
      <c r="U257" s="7">
        <v>8.3907764988694904</v>
      </c>
      <c r="V257">
        <v>193</v>
      </c>
      <c r="W257" t="s">
        <v>19797</v>
      </c>
    </row>
    <row r="258" spans="12:23" x14ac:dyDescent="0.3">
      <c r="L258" t="s">
        <v>828</v>
      </c>
      <c r="M258" t="s">
        <v>633</v>
      </c>
      <c r="N258" t="s">
        <v>713</v>
      </c>
      <c r="O258" t="s">
        <v>614</v>
      </c>
      <c r="R258" s="7"/>
      <c r="T258" t="b">
        <f>U258&gt;10</f>
        <v>0</v>
      </c>
      <c r="U258" s="7">
        <v>9.4131054827879694</v>
      </c>
      <c r="V258" t="s">
        <v>1622</v>
      </c>
      <c r="W258" t="s">
        <v>19875</v>
      </c>
    </row>
    <row r="259" spans="12:23" x14ac:dyDescent="0.3">
      <c r="L259" t="s">
        <v>906</v>
      </c>
      <c r="M259" t="s">
        <v>912</v>
      </c>
      <c r="N259" t="s">
        <v>1246</v>
      </c>
      <c r="O259" t="s">
        <v>1233</v>
      </c>
      <c r="R259" s="7"/>
      <c r="T259" t="b">
        <f>U259&gt;10</f>
        <v>0</v>
      </c>
      <c r="U259" s="7">
        <v>8.4472178097744397</v>
      </c>
      <c r="V259" t="s">
        <v>1373</v>
      </c>
      <c r="W259" t="s">
        <v>1623</v>
      </c>
    </row>
    <row r="260" spans="12:23" x14ac:dyDescent="0.3">
      <c r="L260" t="s">
        <v>613</v>
      </c>
      <c r="M260" t="s">
        <v>614</v>
      </c>
      <c r="N260" t="s">
        <v>1396</v>
      </c>
      <c r="O260" t="s">
        <v>1397</v>
      </c>
      <c r="R260" s="7"/>
      <c r="T260" t="b">
        <f>U260&gt;10</f>
        <v>0</v>
      </c>
      <c r="U260" s="7">
        <v>8.2331475546659103</v>
      </c>
      <c r="V260" t="s">
        <v>19876</v>
      </c>
      <c r="W260" t="s">
        <v>19877</v>
      </c>
    </row>
    <row r="261" spans="12:23" x14ac:dyDescent="0.3">
      <c r="L261" t="s">
        <v>747</v>
      </c>
      <c r="M261" t="s">
        <v>748</v>
      </c>
      <c r="N261" t="s">
        <v>1284</v>
      </c>
      <c r="O261" t="s">
        <v>1145</v>
      </c>
      <c r="R261" s="7"/>
      <c r="T261" t="b">
        <f>U261&gt;10</f>
        <v>0</v>
      </c>
      <c r="U261" s="7">
        <v>8.4536903242800605</v>
      </c>
      <c r="V261" t="s">
        <v>19878</v>
      </c>
      <c r="W261" t="s">
        <v>14941</v>
      </c>
    </row>
    <row r="262" spans="12:23" x14ac:dyDescent="0.3">
      <c r="L262" t="s">
        <v>747</v>
      </c>
      <c r="M262" t="s">
        <v>248</v>
      </c>
      <c r="N262" t="s">
        <v>541</v>
      </c>
      <c r="O262" t="s">
        <v>1191</v>
      </c>
      <c r="R262" s="7"/>
      <c r="T262" t="b">
        <f>U262&gt;10</f>
        <v>0</v>
      </c>
      <c r="U262" s="7">
        <v>8.0970153803413307</v>
      </c>
      <c r="V262" t="s">
        <v>329</v>
      </c>
      <c r="W262" t="s">
        <v>19879</v>
      </c>
    </row>
    <row r="263" spans="12:23" x14ac:dyDescent="0.3">
      <c r="L263" t="s">
        <v>399</v>
      </c>
      <c r="M263" t="s">
        <v>913</v>
      </c>
      <c r="N263" t="s">
        <v>1419</v>
      </c>
      <c r="O263" t="s">
        <v>1420</v>
      </c>
      <c r="R263" s="7"/>
      <c r="T263" t="b">
        <f>U263&gt;10</f>
        <v>0</v>
      </c>
      <c r="U263" s="7">
        <v>8.1061478639045994</v>
      </c>
      <c r="V263" t="s">
        <v>19880</v>
      </c>
      <c r="W263" t="s">
        <v>19881</v>
      </c>
    </row>
    <row r="264" spans="12:23" x14ac:dyDescent="0.3">
      <c r="L264" t="s">
        <v>351</v>
      </c>
      <c r="M264" t="s">
        <v>505</v>
      </c>
      <c r="N264" t="s">
        <v>1374</v>
      </c>
      <c r="O264" t="s">
        <v>1375</v>
      </c>
      <c r="R264" s="7"/>
      <c r="T264" t="b">
        <f>U264&gt;10</f>
        <v>0</v>
      </c>
      <c r="U264" s="7">
        <v>9.5393992081122594</v>
      </c>
      <c r="V264" t="s">
        <v>19882</v>
      </c>
      <c r="W264" t="s">
        <v>19883</v>
      </c>
    </row>
    <row r="265" spans="12:23" x14ac:dyDescent="0.3">
      <c r="L265" t="s">
        <v>985</v>
      </c>
      <c r="M265" t="s">
        <v>986</v>
      </c>
      <c r="N265" t="s">
        <v>1452</v>
      </c>
      <c r="O265" t="s">
        <v>618</v>
      </c>
      <c r="R265" s="7"/>
      <c r="T265" t="b">
        <f>U265&gt;10</f>
        <v>0</v>
      </c>
      <c r="U265" s="7">
        <v>9.0247348080391099</v>
      </c>
      <c r="V265" t="s">
        <v>19884</v>
      </c>
      <c r="W265" t="s">
        <v>19885</v>
      </c>
    </row>
    <row r="266" spans="12:23" x14ac:dyDescent="0.3">
      <c r="L266" t="s">
        <v>811</v>
      </c>
      <c r="M266" t="s">
        <v>812</v>
      </c>
      <c r="N266" t="s">
        <v>1247</v>
      </c>
      <c r="O266" t="s">
        <v>1248</v>
      </c>
      <c r="R266" s="7"/>
      <c r="T266" t="b">
        <f>U266&gt;10</f>
        <v>0</v>
      </c>
      <c r="U266" s="7">
        <v>9.7064532927754303</v>
      </c>
      <c r="V266" t="s">
        <v>19886</v>
      </c>
      <c r="W266" t="s">
        <v>19887</v>
      </c>
    </row>
    <row r="267" spans="12:23" x14ac:dyDescent="0.3">
      <c r="L267" t="s">
        <v>749</v>
      </c>
      <c r="M267" t="s">
        <v>329</v>
      </c>
      <c r="N267" t="s">
        <v>1187</v>
      </c>
      <c r="O267" t="s">
        <v>1421</v>
      </c>
      <c r="R267" s="7"/>
      <c r="T267" t="b">
        <f>U267&gt;10</f>
        <v>0</v>
      </c>
      <c r="U267" s="7">
        <v>8.3431484498802408</v>
      </c>
      <c r="V267" t="s">
        <v>19888</v>
      </c>
      <c r="W267" t="s">
        <v>19889</v>
      </c>
    </row>
    <row r="268" spans="12:23" x14ac:dyDescent="0.3">
      <c r="L268" t="s">
        <v>914</v>
      </c>
      <c r="M268" t="s">
        <v>844</v>
      </c>
      <c r="N268" t="s">
        <v>1398</v>
      </c>
      <c r="O268" t="s">
        <v>1399</v>
      </c>
      <c r="R268" s="7"/>
      <c r="T268" t="b">
        <f>U268&gt;10</f>
        <v>0</v>
      </c>
      <c r="U268" s="7">
        <v>8.0745425244892708</v>
      </c>
      <c r="V268" t="s">
        <v>19890</v>
      </c>
      <c r="W268" t="s">
        <v>4134</v>
      </c>
    </row>
    <row r="269" spans="12:23" x14ac:dyDescent="0.3">
      <c r="L269" t="s">
        <v>615</v>
      </c>
      <c r="M269" t="s">
        <v>616</v>
      </c>
      <c r="N269" t="s">
        <v>1136</v>
      </c>
      <c r="O269" t="s">
        <v>1111</v>
      </c>
      <c r="R269" s="7"/>
      <c r="T269" t="b">
        <f>U269&gt;10</f>
        <v>0</v>
      </c>
      <c r="U269" s="7">
        <v>9.9352948652042805</v>
      </c>
      <c r="V269" t="s">
        <v>1561</v>
      </c>
      <c r="W269" t="s">
        <v>4133</v>
      </c>
    </row>
    <row r="270" spans="12:23" x14ac:dyDescent="0.3">
      <c r="L270" t="s">
        <v>615</v>
      </c>
      <c r="M270" t="s">
        <v>540</v>
      </c>
      <c r="N270" t="s">
        <v>1347</v>
      </c>
      <c r="O270" t="s">
        <v>1408</v>
      </c>
      <c r="R270" s="7"/>
      <c r="T270" t="b">
        <f>U270&gt;10</f>
        <v>0</v>
      </c>
      <c r="U270" s="7">
        <v>8.0141793747621808</v>
      </c>
      <c r="V270" t="s">
        <v>19891</v>
      </c>
      <c r="W270" t="s">
        <v>103</v>
      </c>
    </row>
    <row r="271" spans="12:23" x14ac:dyDescent="0.3">
      <c r="L271" t="s">
        <v>782</v>
      </c>
      <c r="M271" t="s">
        <v>218</v>
      </c>
      <c r="N271" t="s">
        <v>1422</v>
      </c>
      <c r="O271" t="s">
        <v>1415</v>
      </c>
      <c r="R271" s="7"/>
      <c r="T271" t="b">
        <f>U271&gt;10</f>
        <v>0</v>
      </c>
      <c r="U271" s="7">
        <v>9.5786199212655401</v>
      </c>
      <c r="V271" t="s">
        <v>19892</v>
      </c>
      <c r="W271" t="s">
        <v>19893</v>
      </c>
    </row>
    <row r="272" spans="12:23" x14ac:dyDescent="0.3">
      <c r="L272" t="s">
        <v>750</v>
      </c>
      <c r="M272" t="s">
        <v>751</v>
      </c>
      <c r="N272" t="s">
        <v>1255</v>
      </c>
      <c r="O272" t="s">
        <v>675</v>
      </c>
      <c r="R272" s="7"/>
      <c r="T272" t="b">
        <f>U272&gt;10</f>
        <v>0</v>
      </c>
      <c r="U272" s="7">
        <v>9.7529733084103203</v>
      </c>
      <c r="V272" t="s">
        <v>12848</v>
      </c>
      <c r="W272" t="s">
        <v>19894</v>
      </c>
    </row>
    <row r="273" spans="12:23" x14ac:dyDescent="0.3">
      <c r="L273" t="s">
        <v>987</v>
      </c>
      <c r="M273" t="s">
        <v>988</v>
      </c>
      <c r="N273" t="s">
        <v>1255</v>
      </c>
      <c r="O273" t="s">
        <v>1549</v>
      </c>
      <c r="R273" s="7"/>
      <c r="T273" t="b">
        <f>U273&gt;10</f>
        <v>0</v>
      </c>
      <c r="U273" s="7">
        <v>8.2976860758034796</v>
      </c>
      <c r="V273" t="s">
        <v>16117</v>
      </c>
      <c r="W273" t="s">
        <v>19895</v>
      </c>
    </row>
    <row r="274" spans="12:23" x14ac:dyDescent="0.3">
      <c r="L274" t="s">
        <v>989</v>
      </c>
      <c r="M274" t="s">
        <v>990</v>
      </c>
      <c r="N274" t="s">
        <v>1255</v>
      </c>
      <c r="O274" t="s">
        <v>1550</v>
      </c>
      <c r="R274" s="7"/>
      <c r="T274" t="b">
        <f>U274&gt;10</f>
        <v>0</v>
      </c>
      <c r="U274" s="7">
        <v>8.8085116995694701</v>
      </c>
      <c r="V274" t="s">
        <v>3717</v>
      </c>
      <c r="W274" t="s">
        <v>19896</v>
      </c>
    </row>
    <row r="275" spans="12:23" x14ac:dyDescent="0.3">
      <c r="L275" t="s">
        <v>562</v>
      </c>
      <c r="M275" t="s">
        <v>678</v>
      </c>
      <c r="N275" t="s">
        <v>1255</v>
      </c>
      <c r="O275" t="s">
        <v>549</v>
      </c>
      <c r="R275" s="7"/>
      <c r="T275" t="b">
        <f>U275&gt;10</f>
        <v>0</v>
      </c>
      <c r="U275" s="7">
        <v>9.1086162920198106</v>
      </c>
      <c r="V275" t="s">
        <v>19897</v>
      </c>
      <c r="W275" t="s">
        <v>19898</v>
      </c>
    </row>
    <row r="276" spans="12:23" x14ac:dyDescent="0.3">
      <c r="L276" t="s">
        <v>562</v>
      </c>
      <c r="M276" t="s">
        <v>679</v>
      </c>
      <c r="N276" t="s">
        <v>1255</v>
      </c>
      <c r="O276" t="s">
        <v>1510</v>
      </c>
      <c r="R276" s="7"/>
      <c r="T276" t="b">
        <f>U276&gt;10</f>
        <v>0</v>
      </c>
      <c r="U276" s="7">
        <v>9.6194419157857993</v>
      </c>
      <c r="V276" t="s">
        <v>1778</v>
      </c>
      <c r="W276" t="s">
        <v>19899</v>
      </c>
    </row>
    <row r="277" spans="12:23" x14ac:dyDescent="0.3">
      <c r="L277" t="s">
        <v>752</v>
      </c>
      <c r="M277" t="s">
        <v>753</v>
      </c>
      <c r="N277" t="s">
        <v>812</v>
      </c>
      <c r="O277" t="s">
        <v>1551</v>
      </c>
      <c r="R277" s="7"/>
      <c r="T277" t="b">
        <f>U277&gt;10</f>
        <v>0</v>
      </c>
      <c r="U277" s="7">
        <v>8.7901625609012797</v>
      </c>
      <c r="V277" t="s">
        <v>19900</v>
      </c>
      <c r="W277" t="s">
        <v>19901</v>
      </c>
    </row>
    <row r="278" spans="12:23" x14ac:dyDescent="0.3">
      <c r="L278" t="s">
        <v>1075</v>
      </c>
      <c r="M278" t="s">
        <v>1076</v>
      </c>
      <c r="N278" t="s">
        <v>1339</v>
      </c>
      <c r="O278" t="s">
        <v>1335</v>
      </c>
      <c r="R278" s="7"/>
      <c r="T278" t="b">
        <f>U278&gt;10</f>
        <v>0</v>
      </c>
      <c r="U278" s="7">
        <v>8.8085116995694701</v>
      </c>
      <c r="V278" t="s">
        <v>19902</v>
      </c>
      <c r="W278" t="s">
        <v>19903</v>
      </c>
    </row>
    <row r="279" spans="12:23" x14ac:dyDescent="0.3">
      <c r="L279" t="s">
        <v>1075</v>
      </c>
      <c r="M279" t="s">
        <v>1077</v>
      </c>
      <c r="N279" t="s">
        <v>1528</v>
      </c>
      <c r="O279" t="s">
        <v>1191</v>
      </c>
      <c r="R279" s="7"/>
      <c r="T279" t="b">
        <f>U279&gt;10</f>
        <v>0</v>
      </c>
      <c r="U279" s="7">
        <v>9.6194419157857993</v>
      </c>
      <c r="V279" t="s">
        <v>19903</v>
      </c>
      <c r="W279" t="s">
        <v>19904</v>
      </c>
    </row>
    <row r="280" spans="12:23" x14ac:dyDescent="0.3">
      <c r="L280" t="s">
        <v>593</v>
      </c>
      <c r="M280" t="s">
        <v>617</v>
      </c>
      <c r="N280" t="s">
        <v>898</v>
      </c>
      <c r="O280" t="s">
        <v>789</v>
      </c>
      <c r="R280" s="7"/>
      <c r="T280" t="b">
        <f>U280&gt;10</f>
        <v>0</v>
      </c>
      <c r="U280" s="7">
        <v>8.3666789472904295</v>
      </c>
      <c r="V280" t="s">
        <v>1628</v>
      </c>
      <c r="W280" t="s">
        <v>19582</v>
      </c>
    </row>
    <row r="281" spans="12:23" x14ac:dyDescent="0.3">
      <c r="L281" t="s">
        <v>1078</v>
      </c>
      <c r="M281" t="s">
        <v>1079</v>
      </c>
      <c r="N281" t="s">
        <v>529</v>
      </c>
      <c r="O281" t="s">
        <v>807</v>
      </c>
      <c r="R281" s="7"/>
      <c r="T281" t="b">
        <f>U281&gt;10</f>
        <v>0</v>
      </c>
      <c r="U281" s="7">
        <v>8.8366825765361696</v>
      </c>
      <c r="V281" t="s">
        <v>19905</v>
      </c>
      <c r="W281" t="s">
        <v>19906</v>
      </c>
    </row>
    <row r="282" spans="12:23" x14ac:dyDescent="0.3">
      <c r="L282" t="s">
        <v>754</v>
      </c>
      <c r="M282" t="s">
        <v>755</v>
      </c>
      <c r="N282" t="s">
        <v>654</v>
      </c>
      <c r="O282" t="s">
        <v>1264</v>
      </c>
      <c r="R282" s="7"/>
      <c r="T282" t="b">
        <f>U282&gt;10</f>
        <v>0</v>
      </c>
      <c r="U282" s="7">
        <v>8.11536451900953</v>
      </c>
      <c r="V282" t="s">
        <v>19907</v>
      </c>
      <c r="W282" t="s">
        <v>19908</v>
      </c>
    </row>
    <row r="283" spans="12:23" x14ac:dyDescent="0.3">
      <c r="L283" t="s">
        <v>680</v>
      </c>
      <c r="M283" t="s">
        <v>681</v>
      </c>
      <c r="N283" t="s">
        <v>1268</v>
      </c>
      <c r="O283" t="s">
        <v>1269</v>
      </c>
      <c r="R283" s="7"/>
      <c r="T283" t="b">
        <f>U283&gt;10</f>
        <v>0</v>
      </c>
      <c r="U283" s="7">
        <v>8.0612972977392499</v>
      </c>
      <c r="V283" t="s">
        <v>19909</v>
      </c>
      <c r="W283" t="s">
        <v>19910</v>
      </c>
    </row>
    <row r="284" spans="12:23" x14ac:dyDescent="0.3">
      <c r="L284" t="s">
        <v>680</v>
      </c>
      <c r="M284" t="s">
        <v>915</v>
      </c>
      <c r="N284" t="s">
        <v>1317</v>
      </c>
      <c r="O284" t="s">
        <v>1318</v>
      </c>
      <c r="R284" s="7"/>
      <c r="T284" t="b">
        <f>U284&gt;10</f>
        <v>0</v>
      </c>
      <c r="U284" s="7">
        <v>8.3907764988694904</v>
      </c>
      <c r="V284" t="s">
        <v>19911</v>
      </c>
      <c r="W284" t="s">
        <v>362</v>
      </c>
    </row>
    <row r="285" spans="12:23" x14ac:dyDescent="0.3">
      <c r="L285" t="s">
        <v>991</v>
      </c>
      <c r="M285" t="s">
        <v>992</v>
      </c>
      <c r="N285" t="s">
        <v>1206</v>
      </c>
      <c r="O285" t="s">
        <v>705</v>
      </c>
      <c r="R285" s="7"/>
      <c r="T285" t="b">
        <f>U285&gt;10</f>
        <v>0</v>
      </c>
      <c r="U285" s="7">
        <v>8.0634926883026896</v>
      </c>
      <c r="V285" t="s">
        <v>19912</v>
      </c>
      <c r="W285" t="s">
        <v>19913</v>
      </c>
    </row>
    <row r="286" spans="12:23" x14ac:dyDescent="0.3">
      <c r="L286" t="s">
        <v>993</v>
      </c>
      <c r="M286" t="s">
        <v>994</v>
      </c>
      <c r="N286" t="s">
        <v>1376</v>
      </c>
      <c r="O286" t="s">
        <v>1357</v>
      </c>
      <c r="R286" s="7"/>
      <c r="T286" t="b">
        <f>U286&gt;10</f>
        <v>0</v>
      </c>
      <c r="U286" s="7">
        <v>9.4652912359585404</v>
      </c>
      <c r="V286" t="s">
        <v>19914</v>
      </c>
      <c r="W286" t="s">
        <v>19915</v>
      </c>
    </row>
    <row r="287" spans="12:23" x14ac:dyDescent="0.3">
      <c r="L287" t="s">
        <v>993</v>
      </c>
      <c r="M287" t="s">
        <v>995</v>
      </c>
      <c r="N287" t="s">
        <v>1319</v>
      </c>
      <c r="O287" t="s">
        <v>1320</v>
      </c>
      <c r="R287" s="7"/>
      <c r="T287" t="b">
        <f>U287&gt;10</f>
        <v>0</v>
      </c>
      <c r="U287" s="7">
        <v>9.7064532927754303</v>
      </c>
      <c r="V287" t="s">
        <v>19916</v>
      </c>
      <c r="W287" t="s">
        <v>19917</v>
      </c>
    </row>
    <row r="288" spans="12:23" x14ac:dyDescent="0.3">
      <c r="L288" t="s">
        <v>586</v>
      </c>
      <c r="M288" t="s">
        <v>996</v>
      </c>
      <c r="N288" t="s">
        <v>1319</v>
      </c>
      <c r="O288" t="s">
        <v>805</v>
      </c>
      <c r="R288" s="7"/>
      <c r="T288" t="b">
        <f>U288&gt;10</f>
        <v>0</v>
      </c>
      <c r="U288" s="7">
        <v>8.9526814903990495</v>
      </c>
      <c r="V288" t="s">
        <v>19918</v>
      </c>
      <c r="W288" t="s">
        <v>19919</v>
      </c>
    </row>
    <row r="289" spans="12:23" x14ac:dyDescent="0.3">
      <c r="L289" t="s">
        <v>586</v>
      </c>
      <c r="M289" t="s">
        <v>632</v>
      </c>
      <c r="N289" t="s">
        <v>1507</v>
      </c>
      <c r="O289" t="s">
        <v>1508</v>
      </c>
      <c r="R289" s="7"/>
      <c r="T289" t="b">
        <f>U289&gt;10</f>
        <v>0</v>
      </c>
      <c r="U289" s="7">
        <v>8.7031511839116504</v>
      </c>
      <c r="V289" t="s">
        <v>915</v>
      </c>
      <c r="W289" t="s">
        <v>19920</v>
      </c>
    </row>
    <row r="290" spans="12:23" x14ac:dyDescent="0.3">
      <c r="L290" t="s">
        <v>1080</v>
      </c>
      <c r="M290" t="s">
        <v>1081</v>
      </c>
      <c r="N290" t="s">
        <v>501</v>
      </c>
      <c r="O290" t="s">
        <v>982</v>
      </c>
      <c r="R290" s="7"/>
      <c r="T290" t="b">
        <f>U290&gt;10</f>
        <v>0</v>
      </c>
      <c r="U290" s="7">
        <v>9.2565364220964295</v>
      </c>
      <c r="V290" t="s">
        <v>19921</v>
      </c>
      <c r="W290" t="s">
        <v>19922</v>
      </c>
    </row>
    <row r="291" spans="12:23" x14ac:dyDescent="0.3">
      <c r="L291" t="s">
        <v>618</v>
      </c>
      <c r="M291" t="s">
        <v>363</v>
      </c>
      <c r="N291" t="s">
        <v>1127</v>
      </c>
      <c r="O291">
        <v>96</v>
      </c>
      <c r="R291" s="7"/>
      <c r="T291" t="b">
        <f>U291&gt;10</f>
        <v>0</v>
      </c>
      <c r="U291" s="7">
        <v>9.6620015302046003</v>
      </c>
      <c r="V291" t="s">
        <v>19923</v>
      </c>
      <c r="W291" t="s">
        <v>19924</v>
      </c>
    </row>
    <row r="292" spans="12:23" x14ac:dyDescent="0.3">
      <c r="L292" t="s">
        <v>618</v>
      </c>
      <c r="M292" t="s">
        <v>997</v>
      </c>
      <c r="N292" t="s">
        <v>504</v>
      </c>
      <c r="O292" t="s">
        <v>1509</v>
      </c>
      <c r="R292" s="7"/>
      <c r="T292" t="b">
        <f>U292&gt;10</f>
        <v>0</v>
      </c>
      <c r="U292" s="7">
        <v>8.6002937984719399</v>
      </c>
      <c r="V292" t="s">
        <v>19925</v>
      </c>
      <c r="W292" t="s">
        <v>19926</v>
      </c>
    </row>
    <row r="293" spans="12:23" x14ac:dyDescent="0.3">
      <c r="L293" t="s">
        <v>1054</v>
      </c>
      <c r="M293" t="s">
        <v>110</v>
      </c>
      <c r="N293" t="s">
        <v>267</v>
      </c>
      <c r="O293" t="s">
        <v>696</v>
      </c>
      <c r="R293" s="7"/>
      <c r="T293" t="b">
        <f>U293&gt;10</f>
        <v>0</v>
      </c>
      <c r="U293" s="7">
        <v>8.0183722530222195</v>
      </c>
      <c r="V293" t="s">
        <v>19927</v>
      </c>
      <c r="W293" t="s">
        <v>19928</v>
      </c>
    </row>
    <row r="294" spans="12:23" x14ac:dyDescent="0.3">
      <c r="L294" t="s">
        <v>682</v>
      </c>
      <c r="M294" t="s">
        <v>683</v>
      </c>
      <c r="N294" t="s">
        <v>1150</v>
      </c>
      <c r="O294" t="s">
        <v>1147</v>
      </c>
      <c r="R294" s="7"/>
      <c r="T294" t="b">
        <f>U294&gt;10</f>
        <v>0</v>
      </c>
      <c r="U294" s="7">
        <v>8.1725229328494802</v>
      </c>
      <c r="V294" t="s">
        <v>19927</v>
      </c>
      <c r="W294" t="s">
        <v>19929</v>
      </c>
    </row>
    <row r="295" spans="12:23" x14ac:dyDescent="0.3">
      <c r="L295" t="s">
        <v>682</v>
      </c>
      <c r="M295" t="s">
        <v>684</v>
      </c>
      <c r="N295" t="s">
        <v>1529</v>
      </c>
      <c r="O295" t="s">
        <v>715</v>
      </c>
      <c r="R295" s="7"/>
      <c r="T295" t="b">
        <f>U295&gt;10</f>
        <v>0</v>
      </c>
      <c r="U295" s="7">
        <v>9.3009881846672702</v>
      </c>
      <c r="V295" t="s">
        <v>19919</v>
      </c>
      <c r="W295" t="s">
        <v>19930</v>
      </c>
    </row>
    <row r="296" spans="12:23" x14ac:dyDescent="0.3">
      <c r="L296" t="s">
        <v>619</v>
      </c>
      <c r="M296" t="s">
        <v>620</v>
      </c>
      <c r="N296" t="s">
        <v>1229</v>
      </c>
      <c r="O296" t="s">
        <v>1205</v>
      </c>
      <c r="R296" s="7"/>
      <c r="T296" t="b">
        <f>U296&gt;10</f>
        <v>0</v>
      </c>
      <c r="U296" s="7">
        <v>8.9367660350931502</v>
      </c>
      <c r="V296" t="s">
        <v>1088</v>
      </c>
      <c r="W296" t="s">
        <v>1630</v>
      </c>
    </row>
    <row r="297" spans="12:23" x14ac:dyDescent="0.3">
      <c r="L297" t="s">
        <v>916</v>
      </c>
      <c r="M297" t="s">
        <v>917</v>
      </c>
      <c r="N297" t="s">
        <v>933</v>
      </c>
      <c r="O297" t="s">
        <v>510</v>
      </c>
      <c r="R297" s="7"/>
      <c r="T297" t="b">
        <f>U297&gt;10</f>
        <v>0</v>
      </c>
      <c r="U297" s="7">
        <v>8.4934306529295807</v>
      </c>
      <c r="V297">
        <v>700</v>
      </c>
      <c r="W297" t="s">
        <v>9324</v>
      </c>
    </row>
    <row r="298" spans="12:23" x14ac:dyDescent="0.3">
      <c r="L298" t="s">
        <v>916</v>
      </c>
      <c r="M298" t="s">
        <v>918</v>
      </c>
      <c r="N298" t="s">
        <v>1498</v>
      </c>
      <c r="O298" t="s">
        <v>931</v>
      </c>
      <c r="R298" s="7"/>
      <c r="T298" t="b">
        <f>U298&gt;10</f>
        <v>0</v>
      </c>
      <c r="U298" s="7">
        <v>8.8155243510288201</v>
      </c>
      <c r="V298" t="s">
        <v>19771</v>
      </c>
      <c r="W298" t="s">
        <v>19931</v>
      </c>
    </row>
    <row r="299" spans="12:23" x14ac:dyDescent="0.3">
      <c r="L299" t="s">
        <v>696</v>
      </c>
      <c r="M299" t="s">
        <v>697</v>
      </c>
      <c r="N299" t="s">
        <v>1133</v>
      </c>
      <c r="O299" t="s">
        <v>1207</v>
      </c>
      <c r="R299" s="7"/>
      <c r="T299" t="b">
        <f>U299&gt;10</f>
        <v>0</v>
      </c>
      <c r="U299" s="7">
        <v>9.43019991614727</v>
      </c>
      <c r="V299" t="s">
        <v>19931</v>
      </c>
      <c r="W299" t="s">
        <v>19932</v>
      </c>
    </row>
    <row r="300" spans="12:23" x14ac:dyDescent="0.3">
      <c r="L300" t="s">
        <v>919</v>
      </c>
      <c r="M300" t="s">
        <v>62</v>
      </c>
      <c r="N300" t="s">
        <v>718</v>
      </c>
      <c r="O300" t="s">
        <v>943</v>
      </c>
      <c r="R300" s="7"/>
      <c r="T300" t="b">
        <f>U300&gt;10</f>
        <v>0</v>
      </c>
      <c r="U300" s="7">
        <v>9.4652912359585404</v>
      </c>
      <c r="V300" t="s">
        <v>19933</v>
      </c>
      <c r="W300" t="s">
        <v>19934</v>
      </c>
    </row>
    <row r="301" spans="12:23" x14ac:dyDescent="0.3">
      <c r="L301" t="s">
        <v>919</v>
      </c>
      <c r="M301" t="s">
        <v>920</v>
      </c>
      <c r="N301" t="s">
        <v>1487</v>
      </c>
      <c r="O301" t="s">
        <v>1488</v>
      </c>
      <c r="R301" s="7"/>
      <c r="T301" t="b">
        <f>U301&gt;10</f>
        <v>0</v>
      </c>
      <c r="U301" s="7">
        <v>8.4602050053012601</v>
      </c>
      <c r="V301" t="s">
        <v>19935</v>
      </c>
      <c r="W301" t="s">
        <v>19936</v>
      </c>
    </row>
    <row r="302" spans="12:23" x14ac:dyDescent="0.3">
      <c r="L302" t="s">
        <v>1082</v>
      </c>
      <c r="M302" t="s">
        <v>1083</v>
      </c>
      <c r="N302" t="s">
        <v>1487</v>
      </c>
      <c r="O302" t="s">
        <v>1489</v>
      </c>
      <c r="R302" s="7"/>
      <c r="T302" t="b">
        <f>U302&gt;10</f>
        <v>0</v>
      </c>
      <c r="U302" s="7">
        <v>8.0525636177705007</v>
      </c>
      <c r="V302" t="s">
        <v>19937</v>
      </c>
      <c r="W302" t="s">
        <v>19938</v>
      </c>
    </row>
    <row r="303" spans="12:23" x14ac:dyDescent="0.3">
      <c r="L303" t="s">
        <v>756</v>
      </c>
      <c r="M303" t="s">
        <v>757</v>
      </c>
      <c r="N303" t="s">
        <v>1487</v>
      </c>
      <c r="O303" t="s">
        <v>1490</v>
      </c>
      <c r="R303" s="7"/>
      <c r="T303" t="b">
        <f>U303&gt;10</f>
        <v>0</v>
      </c>
      <c r="U303" s="7">
        <v>8.2023758959991593</v>
      </c>
      <c r="V303" t="s">
        <v>19939</v>
      </c>
      <c r="W303" t="s">
        <v>19940</v>
      </c>
    </row>
    <row r="304" spans="12:23" x14ac:dyDescent="0.3">
      <c r="L304" t="s">
        <v>758</v>
      </c>
      <c r="M304" t="s">
        <v>759</v>
      </c>
      <c r="N304" t="s">
        <v>1487</v>
      </c>
      <c r="O304" t="s">
        <v>1491</v>
      </c>
      <c r="R304" s="7"/>
      <c r="T304" t="b">
        <f>U304&gt;10</f>
        <v>0</v>
      </c>
      <c r="U304" s="7">
        <v>8.0669523552226003</v>
      </c>
      <c r="V304" t="s">
        <v>19941</v>
      </c>
      <c r="W304" t="s">
        <v>19942</v>
      </c>
    </row>
    <row r="305" spans="12:23" x14ac:dyDescent="0.3">
      <c r="L305" t="s">
        <v>758</v>
      </c>
      <c r="M305" t="s">
        <v>760</v>
      </c>
      <c r="N305" t="s">
        <v>676</v>
      </c>
      <c r="O305" t="s">
        <v>853</v>
      </c>
      <c r="R305" s="7"/>
      <c r="T305" t="b">
        <f>U305&gt;10</f>
        <v>0</v>
      </c>
      <c r="U305" s="7">
        <v>8.2976860758034796</v>
      </c>
      <c r="V305" t="s">
        <v>19943</v>
      </c>
      <c r="W305" t="s">
        <v>19944</v>
      </c>
    </row>
    <row r="306" spans="12:23" x14ac:dyDescent="0.3">
      <c r="L306" t="s">
        <v>813</v>
      </c>
      <c r="M306" t="s">
        <v>790</v>
      </c>
      <c r="N306" t="s">
        <v>676</v>
      </c>
      <c r="O306" t="s">
        <v>865</v>
      </c>
      <c r="R306" s="7"/>
      <c r="T306" t="b">
        <f>U306&gt;10</f>
        <v>0</v>
      </c>
      <c r="U306" s="7">
        <v>9.5588172939693692</v>
      </c>
      <c r="V306" t="s">
        <v>7377</v>
      </c>
      <c r="W306" t="s">
        <v>19945</v>
      </c>
    </row>
    <row r="307" spans="12:23" x14ac:dyDescent="0.3">
      <c r="L307" t="s">
        <v>814</v>
      </c>
      <c r="M307" t="s">
        <v>815</v>
      </c>
      <c r="N307" t="s">
        <v>676</v>
      </c>
      <c r="O307" t="s">
        <v>1499</v>
      </c>
      <c r="R307" s="7"/>
      <c r="T307" t="b">
        <f>U307&gt;10</f>
        <v>0</v>
      </c>
      <c r="U307" s="7">
        <v>9.1086162920198106</v>
      </c>
      <c r="V307" t="s">
        <v>17477</v>
      </c>
      <c r="W307" t="s">
        <v>19946</v>
      </c>
    </row>
    <row r="308" spans="12:23" x14ac:dyDescent="0.3">
      <c r="L308" t="s">
        <v>715</v>
      </c>
      <c r="M308" t="s">
        <v>1084</v>
      </c>
      <c r="N308" t="s">
        <v>679</v>
      </c>
      <c r="O308" t="s">
        <v>1240</v>
      </c>
      <c r="R308" s="7"/>
      <c r="T308" t="b">
        <f>U308&gt;10</f>
        <v>0</v>
      </c>
      <c r="U308" s="7">
        <v>9.3162556567980594</v>
      </c>
      <c r="V308" t="s">
        <v>19947</v>
      </c>
      <c r="W308" t="s">
        <v>19948</v>
      </c>
    </row>
    <row r="309" spans="12:23" x14ac:dyDescent="0.3">
      <c r="L309" t="s">
        <v>715</v>
      </c>
      <c r="M309" t="s">
        <v>1085</v>
      </c>
      <c r="N309" t="s">
        <v>1137</v>
      </c>
      <c r="O309" t="s">
        <v>1138</v>
      </c>
      <c r="R309" s="7"/>
      <c r="T309" t="b">
        <f>U309&gt;10</f>
        <v>0</v>
      </c>
      <c r="U309" s="7">
        <v>8.2436188545332101</v>
      </c>
      <c r="V309" t="s">
        <v>19905</v>
      </c>
      <c r="W309" t="s">
        <v>19949</v>
      </c>
    </row>
    <row r="310" spans="12:23" x14ac:dyDescent="0.3">
      <c r="L310" t="s">
        <v>998</v>
      </c>
      <c r="M310" t="s">
        <v>999</v>
      </c>
      <c r="N310" t="s">
        <v>1208</v>
      </c>
      <c r="O310" t="s">
        <v>430</v>
      </c>
      <c r="R310" s="7"/>
      <c r="T310" t="b">
        <f>U310&gt;10</f>
        <v>0</v>
      </c>
      <c r="U310" s="7">
        <v>9.0479916702033698</v>
      </c>
      <c r="V310" t="s">
        <v>19950</v>
      </c>
      <c r="W310" t="s">
        <v>14878</v>
      </c>
    </row>
    <row r="311" spans="12:23" x14ac:dyDescent="0.3">
      <c r="L311" t="s">
        <v>621</v>
      </c>
      <c r="M311" t="s">
        <v>622</v>
      </c>
      <c r="N311" t="s">
        <v>1208</v>
      </c>
      <c r="O311" t="s">
        <v>1424</v>
      </c>
      <c r="R311" s="7"/>
      <c r="T311" t="b">
        <f>U311&gt;10</f>
        <v>0</v>
      </c>
      <c r="U311" s="7">
        <v>8.8755224098524295</v>
      </c>
      <c r="V311" t="s">
        <v>19603</v>
      </c>
      <c r="W311" t="s">
        <v>19951</v>
      </c>
    </row>
    <row r="312" spans="12:23" x14ac:dyDescent="0.3">
      <c r="L312" t="s">
        <v>621</v>
      </c>
      <c r="M312" t="s">
        <v>623</v>
      </c>
      <c r="N312" t="s">
        <v>1377</v>
      </c>
      <c r="O312" t="s">
        <v>344</v>
      </c>
      <c r="R312" s="7"/>
      <c r="T312" t="b">
        <f>U312&gt;10</f>
        <v>0</v>
      </c>
      <c r="U312" s="7">
        <v>9.9352948652042805</v>
      </c>
      <c r="V312" t="s">
        <v>19952</v>
      </c>
      <c r="W312">
        <v>550</v>
      </c>
    </row>
    <row r="313" spans="12:23" x14ac:dyDescent="0.3">
      <c r="L313" t="s">
        <v>656</v>
      </c>
      <c r="M313" t="s">
        <v>685</v>
      </c>
      <c r="N313" t="s">
        <v>1453</v>
      </c>
      <c r="O313" t="s">
        <v>552</v>
      </c>
      <c r="R313" s="7"/>
      <c r="T313" t="b">
        <f>U313&gt;10</f>
        <v>0</v>
      </c>
      <c r="U313" s="7">
        <v>9.6194419157857993</v>
      </c>
      <c r="V313" t="s">
        <v>19953</v>
      </c>
      <c r="W313" t="s">
        <v>19954</v>
      </c>
    </row>
    <row r="314" spans="12:23" x14ac:dyDescent="0.3">
      <c r="L314" t="s">
        <v>656</v>
      </c>
      <c r="M314" t="s">
        <v>686</v>
      </c>
      <c r="N314" t="s">
        <v>1185</v>
      </c>
      <c r="O314" t="s">
        <v>881</v>
      </c>
      <c r="R314" s="7"/>
      <c r="T314" t="b">
        <f>U314&gt;10</f>
        <v>0</v>
      </c>
      <c r="U314" s="7">
        <v>8.3489793701910298</v>
      </c>
      <c r="V314" t="s">
        <v>19955</v>
      </c>
      <c r="W314">
        <v>1</v>
      </c>
    </row>
    <row r="315" spans="12:23" x14ac:dyDescent="0.3">
      <c r="L315" t="s">
        <v>656</v>
      </c>
      <c r="M315" t="s">
        <v>81</v>
      </c>
      <c r="N315" t="s">
        <v>1185</v>
      </c>
      <c r="O315" t="s">
        <v>822</v>
      </c>
      <c r="R315" s="7"/>
      <c r="T315" t="b">
        <f>U315&gt;10</f>
        <v>0</v>
      </c>
      <c r="U315" s="7">
        <v>9.1211950742266694</v>
      </c>
      <c r="V315" t="s">
        <v>19695</v>
      </c>
      <c r="W315" t="s">
        <v>19956</v>
      </c>
    </row>
    <row r="316" spans="12:23" x14ac:dyDescent="0.3">
      <c r="L316" t="s">
        <v>503</v>
      </c>
      <c r="M316" t="s">
        <v>921</v>
      </c>
      <c r="N316" t="s">
        <v>1270</v>
      </c>
      <c r="O316" t="s">
        <v>1271</v>
      </c>
      <c r="R316" s="7"/>
      <c r="T316" t="b">
        <f>U316&gt;10</f>
        <v>0</v>
      </c>
      <c r="U316" s="7">
        <v>9.2139768076776392</v>
      </c>
      <c r="V316" t="s">
        <v>19957</v>
      </c>
      <c r="W316" t="s">
        <v>19958</v>
      </c>
    </row>
    <row r="317" spans="12:23" x14ac:dyDescent="0.3">
      <c r="L317" t="s">
        <v>895</v>
      </c>
      <c r="M317" t="s">
        <v>922</v>
      </c>
      <c r="N317" t="s">
        <v>1270</v>
      </c>
      <c r="O317" t="s">
        <v>1272</v>
      </c>
      <c r="R317" s="7"/>
      <c r="T317" t="b">
        <f>U317&gt;10</f>
        <v>0</v>
      </c>
      <c r="U317" s="7">
        <v>8.6154456034925406</v>
      </c>
      <c r="V317" t="s">
        <v>19959</v>
      </c>
      <c r="W317" t="s">
        <v>19960</v>
      </c>
    </row>
    <row r="318" spans="12:23" x14ac:dyDescent="0.3">
      <c r="L318" t="s">
        <v>735</v>
      </c>
      <c r="M318" t="s">
        <v>450</v>
      </c>
      <c r="N318" t="s">
        <v>1270</v>
      </c>
      <c r="O318" t="s">
        <v>1043</v>
      </c>
      <c r="R318" s="7"/>
      <c r="T318" t="b">
        <f>U318&gt;10</f>
        <v>0</v>
      </c>
      <c r="U318" s="7">
        <v>9.6404953249836307</v>
      </c>
      <c r="V318" t="s">
        <v>19961</v>
      </c>
      <c r="W318" t="s">
        <v>19962</v>
      </c>
    </row>
    <row r="319" spans="12:23" x14ac:dyDescent="0.3">
      <c r="L319" t="s">
        <v>735</v>
      </c>
      <c r="M319" t="s">
        <v>761</v>
      </c>
      <c r="N319" t="s">
        <v>1448</v>
      </c>
      <c r="O319" t="s">
        <v>754</v>
      </c>
      <c r="R319" s="7"/>
      <c r="T319" t="b">
        <f>U319&gt;10</f>
        <v>0</v>
      </c>
      <c r="U319" s="7">
        <v>8.6154456034925406</v>
      </c>
      <c r="V319" t="s">
        <v>19959</v>
      </c>
      <c r="W319" t="s">
        <v>19963</v>
      </c>
    </row>
    <row r="320" spans="12:23" x14ac:dyDescent="0.3">
      <c r="L320" t="s">
        <v>735</v>
      </c>
      <c r="M320" t="s">
        <v>1086</v>
      </c>
      <c r="N320" t="s">
        <v>828</v>
      </c>
      <c r="O320" t="s">
        <v>1024</v>
      </c>
      <c r="R320" s="7"/>
      <c r="T320" t="b">
        <f>U320&gt;10</f>
        <v>0</v>
      </c>
      <c r="U320" s="7">
        <v>9.7294428110001299</v>
      </c>
      <c r="V320" t="s">
        <v>19964</v>
      </c>
      <c r="W320" t="s">
        <v>19965</v>
      </c>
    </row>
    <row r="321" spans="12:23" x14ac:dyDescent="0.3">
      <c r="L321" t="s">
        <v>735</v>
      </c>
      <c r="M321" t="s">
        <v>1087</v>
      </c>
      <c r="N321" t="s">
        <v>1340</v>
      </c>
      <c r="O321" t="s">
        <v>1341</v>
      </c>
      <c r="R321" s="7"/>
      <c r="T321" t="b">
        <f>U321&gt;10</f>
        <v>0</v>
      </c>
      <c r="U321" s="7">
        <v>9.3239777028919697</v>
      </c>
      <c r="V321" t="s">
        <v>19964</v>
      </c>
      <c r="W321" t="s">
        <v>3735</v>
      </c>
    </row>
    <row r="322" spans="12:23" x14ac:dyDescent="0.3">
      <c r="L322" t="s">
        <v>687</v>
      </c>
      <c r="M322" t="s">
        <v>656</v>
      </c>
      <c r="N322" t="s">
        <v>1321</v>
      </c>
      <c r="O322" t="s">
        <v>575</v>
      </c>
      <c r="R322" s="7"/>
      <c r="T322" t="b">
        <f>U322&gt;10</f>
        <v>0</v>
      </c>
      <c r="U322" s="7">
        <v>9.5588172939693692</v>
      </c>
      <c r="V322" t="s">
        <v>19966</v>
      </c>
      <c r="W322" t="s">
        <v>19967</v>
      </c>
    </row>
    <row r="323" spans="12:23" x14ac:dyDescent="0.3">
      <c r="L323" t="s">
        <v>624</v>
      </c>
      <c r="M323" t="s">
        <v>625</v>
      </c>
      <c r="N323" t="s">
        <v>1117</v>
      </c>
      <c r="O323" t="s">
        <v>361</v>
      </c>
      <c r="R323" s="7"/>
      <c r="T323" t="b">
        <f>U323&gt;10</f>
        <v>0</v>
      </c>
      <c r="U323" s="7">
        <v>8.2866362396169002</v>
      </c>
      <c r="V323" t="s">
        <v>473</v>
      </c>
      <c r="W323" t="s">
        <v>19968</v>
      </c>
    </row>
    <row r="324" spans="12:23" x14ac:dyDescent="0.3">
      <c r="L324" t="s">
        <v>624</v>
      </c>
      <c r="M324" t="s">
        <v>1000</v>
      </c>
      <c r="N324" t="s">
        <v>1117</v>
      </c>
      <c r="O324" t="s">
        <v>1139</v>
      </c>
      <c r="R324" s="7"/>
      <c r="T324" t="b">
        <f>U324&gt;10</f>
        <v>0</v>
      </c>
      <c r="U324" s="7">
        <v>9.1468375048400095</v>
      </c>
      <c r="V324" t="s">
        <v>19969</v>
      </c>
      <c r="W324" t="s">
        <v>19970</v>
      </c>
    </row>
    <row r="325" spans="12:23" x14ac:dyDescent="0.3">
      <c r="L325" t="s">
        <v>624</v>
      </c>
      <c r="M325" t="s">
        <v>1001</v>
      </c>
      <c r="N325" t="s">
        <v>1530</v>
      </c>
      <c r="O325" t="s">
        <v>1531</v>
      </c>
      <c r="R325" s="7"/>
      <c r="T325" t="b">
        <f>U325&gt;10</f>
        <v>0</v>
      </c>
      <c r="U325" s="7">
        <v>9.1339341000040992</v>
      </c>
      <c r="V325" t="s">
        <v>19970</v>
      </c>
      <c r="W325" t="s">
        <v>974</v>
      </c>
    </row>
    <row r="326" spans="12:23" x14ac:dyDescent="0.3">
      <c r="L326" t="s">
        <v>1088</v>
      </c>
      <c r="M326" t="s">
        <v>1089</v>
      </c>
      <c r="N326" t="s">
        <v>906</v>
      </c>
      <c r="O326" t="s">
        <v>1177</v>
      </c>
      <c r="R326" s="7"/>
      <c r="T326" t="b">
        <f>U326&gt;10</f>
        <v>0</v>
      </c>
      <c r="U326" s="7">
        <v>8.2488959116340492</v>
      </c>
      <c r="V326" t="s">
        <v>19971</v>
      </c>
      <c r="W326" t="s">
        <v>19972</v>
      </c>
    </row>
    <row r="327" spans="12:23" x14ac:dyDescent="0.3">
      <c r="L327" t="s">
        <v>867</v>
      </c>
      <c r="M327" t="s">
        <v>872</v>
      </c>
      <c r="N327" t="s">
        <v>906</v>
      </c>
      <c r="O327" t="s">
        <v>781</v>
      </c>
      <c r="R327" s="7"/>
      <c r="T327" t="b">
        <f>U327&gt;10</f>
        <v>0</v>
      </c>
      <c r="U327" s="7">
        <v>9.1339341000040992</v>
      </c>
      <c r="V327" t="s">
        <v>19973</v>
      </c>
      <c r="W327" t="s">
        <v>19974</v>
      </c>
    </row>
    <row r="328" spans="12:23" x14ac:dyDescent="0.3">
      <c r="L328" t="s">
        <v>867</v>
      </c>
      <c r="M328" t="s">
        <v>923</v>
      </c>
      <c r="N328" t="s">
        <v>1342</v>
      </c>
      <c r="O328">
        <v>14</v>
      </c>
      <c r="R328" s="7"/>
      <c r="T328" t="b">
        <f>U328&gt;10</f>
        <v>0</v>
      </c>
      <c r="U328" s="7">
        <v>8.2488959116340492</v>
      </c>
      <c r="V328" t="s">
        <v>19971</v>
      </c>
      <c r="W328" t="s">
        <v>19975</v>
      </c>
    </row>
    <row r="329" spans="12:23" x14ac:dyDescent="0.3">
      <c r="L329" t="s">
        <v>688</v>
      </c>
      <c r="M329" t="s">
        <v>689</v>
      </c>
      <c r="N329" t="s">
        <v>1085</v>
      </c>
      <c r="O329" t="s">
        <v>1254</v>
      </c>
      <c r="R329" s="7"/>
      <c r="T329" t="b">
        <f>U329&gt;10</f>
        <v>0</v>
      </c>
      <c r="U329" s="7">
        <v>9.2421476846443298</v>
      </c>
      <c r="V329" t="s">
        <v>19976</v>
      </c>
      <c r="W329" t="s">
        <v>19977</v>
      </c>
    </row>
    <row r="330" spans="12:23" x14ac:dyDescent="0.3">
      <c r="L330" t="s">
        <v>385</v>
      </c>
      <c r="M330" t="s">
        <v>924</v>
      </c>
      <c r="N330" t="s">
        <v>399</v>
      </c>
      <c r="O330" t="s">
        <v>1454</v>
      </c>
      <c r="R330" s="7"/>
      <c r="T330" t="b">
        <f>U330&gt;10</f>
        <v>0</v>
      </c>
      <c r="U330" s="7">
        <v>8.4030465914613099</v>
      </c>
      <c r="V330" t="s">
        <v>19978</v>
      </c>
      <c r="W330" t="s">
        <v>19979</v>
      </c>
    </row>
    <row r="331" spans="12:23" x14ac:dyDescent="0.3">
      <c r="L331" t="s">
        <v>626</v>
      </c>
      <c r="M331" t="s">
        <v>627</v>
      </c>
      <c r="N331" t="s">
        <v>985</v>
      </c>
      <c r="O331" t="s">
        <v>598</v>
      </c>
      <c r="R331" s="7"/>
      <c r="T331" t="b">
        <f>U331&gt;10</f>
        <v>0</v>
      </c>
      <c r="U331" s="7">
        <v>8.6703613610886592</v>
      </c>
      <c r="V331" t="s">
        <v>19980</v>
      </c>
      <c r="W331" t="s">
        <v>19981</v>
      </c>
    </row>
    <row r="332" spans="12:23" x14ac:dyDescent="0.3">
      <c r="L332" t="s">
        <v>626</v>
      </c>
      <c r="M332" t="s">
        <v>628</v>
      </c>
      <c r="N332" t="s">
        <v>1292</v>
      </c>
      <c r="O332" t="s">
        <v>1291</v>
      </c>
      <c r="R332" s="7"/>
      <c r="T332" t="b">
        <f>U332&gt;10</f>
        <v>0</v>
      </c>
      <c r="U332" s="7">
        <v>9.5393992081122594</v>
      </c>
      <c r="V332" t="s">
        <v>19982</v>
      </c>
      <c r="W332" t="s">
        <v>1647</v>
      </c>
    </row>
    <row r="333" spans="12:23" x14ac:dyDescent="0.3">
      <c r="L333" t="s">
        <v>626</v>
      </c>
      <c r="M333" t="s">
        <v>629</v>
      </c>
      <c r="N333" t="s">
        <v>1378</v>
      </c>
      <c r="O333" t="s">
        <v>1379</v>
      </c>
      <c r="R333" s="7"/>
      <c r="T333" t="b">
        <f>U333&gt;10</f>
        <v>0</v>
      </c>
      <c r="U333" s="7">
        <v>8.2648962529804901</v>
      </c>
      <c r="V333" t="s">
        <v>19983</v>
      </c>
      <c r="W333" t="s">
        <v>19984</v>
      </c>
    </row>
    <row r="334" spans="12:23" x14ac:dyDescent="0.3">
      <c r="L334" t="s">
        <v>925</v>
      </c>
      <c r="M334" t="s">
        <v>926</v>
      </c>
      <c r="N334" t="s">
        <v>615</v>
      </c>
      <c r="O334" t="s">
        <v>1045</v>
      </c>
      <c r="R334" s="7"/>
      <c r="T334" t="b">
        <f>U334&gt;10</f>
        <v>0</v>
      </c>
      <c r="U334" s="7">
        <v>8.0970153803413307</v>
      </c>
      <c r="V334" t="s">
        <v>19985</v>
      </c>
      <c r="W334" t="s">
        <v>1024</v>
      </c>
    </row>
    <row r="335" spans="12:23" x14ac:dyDescent="0.3">
      <c r="L335" t="s">
        <v>1090</v>
      </c>
      <c r="M335" t="s">
        <v>1069</v>
      </c>
      <c r="N335" t="s">
        <v>782</v>
      </c>
      <c r="O335" t="s">
        <v>1143</v>
      </c>
      <c r="R335" s="7"/>
      <c r="T335" t="b">
        <f>U335&gt;10</f>
        <v>0</v>
      </c>
      <c r="U335" s="7">
        <v>9.9071239882375792</v>
      </c>
      <c r="V335">
        <v>10000</v>
      </c>
      <c r="W335" t="s">
        <v>9324</v>
      </c>
    </row>
    <row r="336" spans="12:23" x14ac:dyDescent="0.3">
      <c r="L336" t="s">
        <v>1002</v>
      </c>
      <c r="M336" t="s">
        <v>782</v>
      </c>
      <c r="N336" t="s">
        <v>1455</v>
      </c>
      <c r="O336" t="s">
        <v>1456</v>
      </c>
      <c r="R336" s="7"/>
      <c r="T336" t="b">
        <f>U336&gt;10</f>
        <v>0</v>
      </c>
      <c r="U336" s="7">
        <v>8.2279527377888098</v>
      </c>
      <c r="V336" t="s">
        <v>19986</v>
      </c>
      <c r="W336" t="s">
        <v>19987</v>
      </c>
    </row>
    <row r="337" spans="12:23" x14ac:dyDescent="0.3">
      <c r="L337" t="s">
        <v>1091</v>
      </c>
      <c r="M337" t="s">
        <v>252</v>
      </c>
      <c r="N337" t="s">
        <v>1380</v>
      </c>
      <c r="O337" t="s">
        <v>1373</v>
      </c>
      <c r="R337" s="7"/>
      <c r="T337" t="b">
        <f>U337&gt;10</f>
        <v>0</v>
      </c>
      <c r="U337" s="7">
        <v>8.7115194335821595</v>
      </c>
      <c r="V337" t="s">
        <v>19988</v>
      </c>
      <c r="W337" t="s">
        <v>19989</v>
      </c>
    </row>
    <row r="338" spans="12:23" x14ac:dyDescent="0.3">
      <c r="L338" t="s">
        <v>771</v>
      </c>
      <c r="M338" t="s">
        <v>842</v>
      </c>
      <c r="N338" t="s">
        <v>742</v>
      </c>
      <c r="O338" t="s">
        <v>518</v>
      </c>
      <c r="R338" s="7"/>
      <c r="T338" t="b">
        <f>U338&gt;10</f>
        <v>0</v>
      </c>
      <c r="U338" s="7">
        <v>9.5588172939693692</v>
      </c>
      <c r="V338" t="s">
        <v>19935</v>
      </c>
      <c r="W338" t="s">
        <v>19990</v>
      </c>
    </row>
    <row r="339" spans="12:23" x14ac:dyDescent="0.3">
      <c r="L339" t="s">
        <v>999</v>
      </c>
      <c r="M339" t="s">
        <v>1003</v>
      </c>
      <c r="N339" t="s">
        <v>1381</v>
      </c>
      <c r="O339" t="s">
        <v>1382</v>
      </c>
      <c r="R339" s="7"/>
      <c r="T339" t="b">
        <f>U339&gt;10</f>
        <v>0</v>
      </c>
      <c r="U339" s="7">
        <v>8.8085116995694701</v>
      </c>
      <c r="V339" t="s">
        <v>19991</v>
      </c>
      <c r="W339" t="s">
        <v>19992</v>
      </c>
    </row>
    <row r="340" spans="12:23" x14ac:dyDescent="0.3">
      <c r="L340" t="s">
        <v>1004</v>
      </c>
      <c r="M340" t="s">
        <v>1005</v>
      </c>
      <c r="N340" t="s">
        <v>1457</v>
      </c>
      <c r="O340" t="s">
        <v>985</v>
      </c>
      <c r="R340" s="7"/>
      <c r="T340" t="b">
        <f>U340&gt;10</f>
        <v>0</v>
      </c>
      <c r="U340" s="7">
        <v>8.0525636177705007</v>
      </c>
      <c r="V340" t="s">
        <v>19942</v>
      </c>
      <c r="W340" t="s">
        <v>19993</v>
      </c>
    </row>
    <row r="341" spans="12:23" x14ac:dyDescent="0.3">
      <c r="L341" t="s">
        <v>762</v>
      </c>
      <c r="M341" t="s">
        <v>763</v>
      </c>
      <c r="N341" t="s">
        <v>1532</v>
      </c>
      <c r="O341" t="s">
        <v>1524</v>
      </c>
      <c r="R341" s="7"/>
      <c r="T341" t="b">
        <f>U341&gt;10</f>
        <v>0</v>
      </c>
      <c r="U341" s="7">
        <v>8.1725229328494802</v>
      </c>
      <c r="V341" t="s">
        <v>19994</v>
      </c>
      <c r="W341" t="s">
        <v>19995</v>
      </c>
    </row>
    <row r="342" spans="12:23" x14ac:dyDescent="0.3">
      <c r="L342" t="s">
        <v>1006</v>
      </c>
      <c r="M342" t="s">
        <v>1007</v>
      </c>
      <c r="N342" t="s">
        <v>315</v>
      </c>
      <c r="O342" t="s">
        <v>906</v>
      </c>
      <c r="R342" s="7"/>
      <c r="T342" t="b">
        <f>U342&gt;10</f>
        <v>0</v>
      </c>
      <c r="U342" s="7">
        <v>8.0446242039982998</v>
      </c>
      <c r="V342" t="s">
        <v>858</v>
      </c>
      <c r="W342" t="s">
        <v>3854</v>
      </c>
    </row>
    <row r="343" spans="12:23" x14ac:dyDescent="0.3">
      <c r="L343" t="s">
        <v>662</v>
      </c>
      <c r="M343" t="s">
        <v>1092</v>
      </c>
      <c r="N343" t="s">
        <v>1533</v>
      </c>
      <c r="O343" t="s">
        <v>1524</v>
      </c>
      <c r="R343" s="7"/>
      <c r="T343" t="b">
        <f>U343&gt;10</f>
        <v>0</v>
      </c>
      <c r="U343" s="7">
        <v>9.9941353652272102</v>
      </c>
      <c r="V343" t="s">
        <v>19996</v>
      </c>
      <c r="W343" t="s">
        <v>19997</v>
      </c>
    </row>
    <row r="344" spans="12:23" x14ac:dyDescent="0.3">
      <c r="L344" t="s">
        <v>1093</v>
      </c>
      <c r="M344" t="s">
        <v>713</v>
      </c>
      <c r="N344" t="s">
        <v>1383</v>
      </c>
      <c r="O344" t="s">
        <v>430</v>
      </c>
      <c r="R344" s="7"/>
      <c r="T344" t="b">
        <f>U344&gt;10</f>
        <v>0</v>
      </c>
      <c r="U344" s="7">
        <v>9.2001834855453009</v>
      </c>
      <c r="V344" t="s">
        <v>19998</v>
      </c>
      <c r="W344" t="s">
        <v>19999</v>
      </c>
    </row>
    <row r="345" spans="12:23" x14ac:dyDescent="0.3">
      <c r="L345" t="s">
        <v>927</v>
      </c>
      <c r="M345" t="s">
        <v>928</v>
      </c>
      <c r="N345" t="s">
        <v>909</v>
      </c>
      <c r="O345" t="s">
        <v>1117</v>
      </c>
      <c r="R345" s="7"/>
      <c r="T345" t="b">
        <f>U345&gt;10</f>
        <v>0</v>
      </c>
      <c r="U345" s="7">
        <v>9.1731548131573799</v>
      </c>
      <c r="V345" t="s">
        <v>20000</v>
      </c>
      <c r="W345" t="s">
        <v>19722</v>
      </c>
    </row>
    <row r="346" spans="12:23" x14ac:dyDescent="0.3">
      <c r="L346" t="s">
        <v>929</v>
      </c>
      <c r="M346" t="s">
        <v>927</v>
      </c>
      <c r="N346" t="s">
        <v>1492</v>
      </c>
      <c r="O346" t="s">
        <v>712</v>
      </c>
      <c r="R346" s="7"/>
      <c r="T346" t="b">
        <f>U346&gt;10</f>
        <v>0</v>
      </c>
      <c r="U346" s="7">
        <v>9.7064532927754303</v>
      </c>
      <c r="V346" t="s">
        <v>20001</v>
      </c>
      <c r="W346" t="s">
        <v>20002</v>
      </c>
    </row>
    <row r="347" spans="12:23" x14ac:dyDescent="0.3">
      <c r="L347" t="s">
        <v>764</v>
      </c>
      <c r="M347" t="s">
        <v>765</v>
      </c>
      <c r="N347" t="s">
        <v>752</v>
      </c>
      <c r="O347" t="s">
        <v>346</v>
      </c>
      <c r="R347" s="7"/>
      <c r="T347" t="b">
        <f>U347&gt;10</f>
        <v>0</v>
      </c>
      <c r="U347" s="7">
        <v>9.0133061122154796</v>
      </c>
      <c r="V347" t="s">
        <v>20001</v>
      </c>
      <c r="W347" t="s">
        <v>20003</v>
      </c>
    </row>
    <row r="348" spans="12:23" x14ac:dyDescent="0.3">
      <c r="L348" t="s">
        <v>816</v>
      </c>
      <c r="M348" t="s">
        <v>817</v>
      </c>
      <c r="N348" t="s">
        <v>752</v>
      </c>
      <c r="O348" t="s">
        <v>434</v>
      </c>
      <c r="R348" s="7"/>
      <c r="T348" t="b">
        <f>U348&gt;10</f>
        <v>0</v>
      </c>
      <c r="U348" s="7">
        <v>8.7853892821486195</v>
      </c>
      <c r="V348" t="s">
        <v>20004</v>
      </c>
      <c r="W348" t="s">
        <v>420</v>
      </c>
    </row>
    <row r="349" spans="12:23" x14ac:dyDescent="0.3">
      <c r="L349" t="s">
        <v>930</v>
      </c>
      <c r="M349">
        <v>400</v>
      </c>
      <c r="N349" t="s">
        <v>1075</v>
      </c>
      <c r="O349" t="s">
        <v>1322</v>
      </c>
      <c r="R349" s="7"/>
      <c r="T349" t="b">
        <f>U349&gt;10</f>
        <v>0</v>
      </c>
      <c r="U349" s="7">
        <v>9.2421476846443298</v>
      </c>
      <c r="V349" t="s">
        <v>20004</v>
      </c>
      <c r="W349" t="s">
        <v>20005</v>
      </c>
    </row>
    <row r="350" spans="12:23" x14ac:dyDescent="0.3">
      <c r="L350" t="s">
        <v>1008</v>
      </c>
      <c r="M350" t="s">
        <v>624</v>
      </c>
      <c r="N350" t="s">
        <v>1534</v>
      </c>
      <c r="O350" t="s">
        <v>1535</v>
      </c>
      <c r="R350" s="7"/>
      <c r="T350" t="b">
        <f>U350&gt;10</f>
        <v>0</v>
      </c>
      <c r="U350" s="7">
        <v>9.5016588801294208</v>
      </c>
      <c r="V350" t="s">
        <v>12947</v>
      </c>
      <c r="W350" t="s">
        <v>11257</v>
      </c>
    </row>
    <row r="351" spans="12:23" x14ac:dyDescent="0.3">
      <c r="L351" t="s">
        <v>630</v>
      </c>
      <c r="M351" t="s">
        <v>626</v>
      </c>
      <c r="N351" t="s">
        <v>1423</v>
      </c>
      <c r="O351" t="s">
        <v>1424</v>
      </c>
      <c r="R351" s="7"/>
      <c r="T351" t="b">
        <f>U351&gt;10</f>
        <v>0</v>
      </c>
      <c r="U351" s="7">
        <v>8.5277982964337795</v>
      </c>
      <c r="V351" t="s">
        <v>20006</v>
      </c>
      <c r="W351" t="s">
        <v>10115</v>
      </c>
    </row>
    <row r="352" spans="12:23" x14ac:dyDescent="0.3">
      <c r="L352" t="s">
        <v>1094</v>
      </c>
      <c r="M352" t="s">
        <v>1095</v>
      </c>
      <c r="N352" t="s">
        <v>1458</v>
      </c>
      <c r="O352" t="s">
        <v>1459</v>
      </c>
      <c r="R352" s="7"/>
      <c r="T352" t="b">
        <f>U352&gt;10</f>
        <v>0</v>
      </c>
      <c r="U352" s="7">
        <v>9.2940195153511702</v>
      </c>
      <c r="V352" t="s">
        <v>20007</v>
      </c>
      <c r="W352" t="s">
        <v>1715</v>
      </c>
    </row>
    <row r="353" spans="12:23" x14ac:dyDescent="0.3">
      <c r="L353" t="s">
        <v>75</v>
      </c>
      <c r="M353" t="s">
        <v>799</v>
      </c>
      <c r="N353" t="s">
        <v>1273</v>
      </c>
      <c r="O353" t="s">
        <v>1274</v>
      </c>
      <c r="R353" s="7"/>
      <c r="T353" t="b">
        <f>U353&gt;10</f>
        <v>0</v>
      </c>
      <c r="U353" s="7">
        <v>9.1599095864073607</v>
      </c>
      <c r="V353" t="s">
        <v>20008</v>
      </c>
      <c r="W353" t="s">
        <v>1653</v>
      </c>
    </row>
    <row r="354" spans="12:23" x14ac:dyDescent="0.3">
      <c r="L354" t="s">
        <v>931</v>
      </c>
      <c r="M354" t="s">
        <v>932</v>
      </c>
      <c r="N354" t="s">
        <v>1391</v>
      </c>
      <c r="O354" t="s">
        <v>262</v>
      </c>
      <c r="R354" s="7"/>
      <c r="T354" t="b">
        <f>U354&gt;10</f>
        <v>0</v>
      </c>
      <c r="U354" s="7">
        <v>8.0100040033516997</v>
      </c>
      <c r="V354" t="s">
        <v>4640</v>
      </c>
      <c r="W354" t="s">
        <v>6079</v>
      </c>
    </row>
    <row r="355" spans="12:23" x14ac:dyDescent="0.3">
      <c r="L355" t="s">
        <v>631</v>
      </c>
      <c r="M355" t="s">
        <v>618</v>
      </c>
      <c r="N355" t="s">
        <v>1054</v>
      </c>
      <c r="O355" t="s">
        <v>676</v>
      </c>
      <c r="R355" s="7"/>
      <c r="T355" t="b">
        <f>U355&gt;10</f>
        <v>0</v>
      </c>
      <c r="U355" s="7">
        <v>8.7947183774371407</v>
      </c>
      <c r="V355" t="s">
        <v>20009</v>
      </c>
      <c r="W355" t="s">
        <v>11050</v>
      </c>
    </row>
    <row r="356" spans="12:23" x14ac:dyDescent="0.3">
      <c r="L356" t="s">
        <v>1096</v>
      </c>
      <c r="M356" t="s">
        <v>1097</v>
      </c>
      <c r="N356" t="s">
        <v>1054</v>
      </c>
      <c r="O356" t="s">
        <v>1425</v>
      </c>
      <c r="R356" s="7"/>
      <c r="T356" t="b">
        <f>U356&gt;10</f>
        <v>0</v>
      </c>
      <c r="U356" s="7">
        <v>9.0133061122154796</v>
      </c>
      <c r="V356" t="s">
        <v>5350</v>
      </c>
      <c r="W356" t="s">
        <v>6369</v>
      </c>
    </row>
    <row r="357" spans="12:23" x14ac:dyDescent="0.3">
      <c r="L357" t="s">
        <v>837</v>
      </c>
      <c r="M357" t="s">
        <v>933</v>
      </c>
      <c r="N357" t="s">
        <v>682</v>
      </c>
      <c r="O357" t="s">
        <v>1151</v>
      </c>
      <c r="R357" s="7"/>
      <c r="T357" t="b">
        <f>U357&gt;10</f>
        <v>0</v>
      </c>
      <c r="U357" s="7">
        <v>8.9544656121925499</v>
      </c>
      <c r="V357" t="s">
        <v>20010</v>
      </c>
      <c r="W357" t="s">
        <v>3072</v>
      </c>
    </row>
    <row r="358" spans="12:23" x14ac:dyDescent="0.3">
      <c r="L358" t="s">
        <v>1009</v>
      </c>
      <c r="M358" t="s">
        <v>1010</v>
      </c>
      <c r="N358" t="s">
        <v>619</v>
      </c>
      <c r="O358" t="s">
        <v>860</v>
      </c>
      <c r="R358" s="7"/>
      <c r="T358" t="b">
        <f>U358&gt;10</f>
        <v>0</v>
      </c>
      <c r="U358" s="7">
        <v>8.6231084762381105</v>
      </c>
      <c r="V358" t="s">
        <v>20011</v>
      </c>
      <c r="W358" t="s">
        <v>20012</v>
      </c>
    </row>
    <row r="359" spans="12:23" x14ac:dyDescent="0.3">
      <c r="L359" t="s">
        <v>1009</v>
      </c>
      <c r="M359" t="s">
        <v>1011</v>
      </c>
      <c r="N359" t="s">
        <v>1097</v>
      </c>
      <c r="O359" t="s">
        <v>570</v>
      </c>
      <c r="R359" s="7"/>
      <c r="T359" t="b">
        <f>U359&gt;10</f>
        <v>0</v>
      </c>
      <c r="U359" s="7">
        <v>8.3666789472904295</v>
      </c>
      <c r="V359" t="s">
        <v>20013</v>
      </c>
      <c r="W359" t="s">
        <v>12204</v>
      </c>
    </row>
    <row r="360" spans="12:23" x14ac:dyDescent="0.3">
      <c r="L360" t="s">
        <v>323</v>
      </c>
      <c r="M360" t="s">
        <v>497</v>
      </c>
      <c r="N360" t="s">
        <v>696</v>
      </c>
      <c r="O360" t="s">
        <v>280</v>
      </c>
      <c r="R360" s="7"/>
      <c r="T360" t="b">
        <f>U360&gt;10</f>
        <v>0</v>
      </c>
      <c r="U360" s="7">
        <v>8.7284689918959302</v>
      </c>
      <c r="V360" t="s">
        <v>20014</v>
      </c>
      <c r="W360" t="s">
        <v>20015</v>
      </c>
    </row>
    <row r="361" spans="12:23" x14ac:dyDescent="0.3">
      <c r="L361" t="s">
        <v>934</v>
      </c>
      <c r="M361" t="s">
        <v>935</v>
      </c>
      <c r="N361" t="s">
        <v>1536</v>
      </c>
      <c r="O361" t="s">
        <v>1253</v>
      </c>
      <c r="R361" s="7"/>
      <c r="T361" t="b">
        <f>U361&gt;10</f>
        <v>0</v>
      </c>
      <c r="U361" s="7">
        <v>9.8797250140494697</v>
      </c>
      <c r="V361" t="s">
        <v>20016</v>
      </c>
      <c r="W361" t="s">
        <v>20017</v>
      </c>
    </row>
    <row r="362" spans="12:23" x14ac:dyDescent="0.3">
      <c r="L362" t="s">
        <v>1098</v>
      </c>
      <c r="M362" t="s">
        <v>1099</v>
      </c>
      <c r="N362" t="s">
        <v>1323</v>
      </c>
      <c r="O362" t="s">
        <v>573</v>
      </c>
      <c r="R362" s="7"/>
      <c r="T362" t="b">
        <f>U362&gt;10</f>
        <v>0</v>
      </c>
      <c r="U362" s="7">
        <v>8.6386126627740794</v>
      </c>
      <c r="V362" t="s">
        <v>7828</v>
      </c>
      <c r="W362" t="s">
        <v>20018</v>
      </c>
    </row>
    <row r="363" spans="12:23" x14ac:dyDescent="0.3">
      <c r="L363" t="s">
        <v>1100</v>
      </c>
      <c r="M363" t="s">
        <v>1101</v>
      </c>
      <c r="N363" t="s">
        <v>1082</v>
      </c>
      <c r="O363" t="s">
        <v>779</v>
      </c>
      <c r="R363" s="7"/>
      <c r="T363" t="b">
        <f>U363&gt;10</f>
        <v>0</v>
      </c>
      <c r="U363" s="7">
        <v>8.0183722530222195</v>
      </c>
      <c r="V363" t="s">
        <v>20019</v>
      </c>
      <c r="W363" t="s">
        <v>7393</v>
      </c>
    </row>
    <row r="364" spans="12:23" x14ac:dyDescent="0.3">
      <c r="L364" t="s">
        <v>1100</v>
      </c>
      <c r="M364" t="s">
        <v>1102</v>
      </c>
      <c r="N364" t="s">
        <v>1166</v>
      </c>
      <c r="O364" t="s">
        <v>757</v>
      </c>
      <c r="R364" s="7"/>
      <c r="T364" t="b">
        <f>U364&gt;10</f>
        <v>0</v>
      </c>
      <c r="U364" s="7">
        <v>8.2436188545332101</v>
      </c>
      <c r="V364" t="s">
        <v>20020</v>
      </c>
      <c r="W364" t="s">
        <v>20021</v>
      </c>
    </row>
    <row r="365" spans="12:23" x14ac:dyDescent="0.3">
      <c r="L365" t="s">
        <v>766</v>
      </c>
      <c r="M365" t="s">
        <v>767</v>
      </c>
      <c r="N365" t="s">
        <v>756</v>
      </c>
      <c r="O365" t="s">
        <v>1140</v>
      </c>
      <c r="R365" s="7"/>
      <c r="T365" t="b">
        <f>U365&gt;10</f>
        <v>0</v>
      </c>
      <c r="U365" s="7">
        <v>9.6194419157857993</v>
      </c>
      <c r="V365" t="s">
        <v>20022</v>
      </c>
      <c r="W365" t="s">
        <v>10077</v>
      </c>
    </row>
    <row r="366" spans="12:23" x14ac:dyDescent="0.3">
      <c r="L366" t="s">
        <v>936</v>
      </c>
      <c r="M366" t="s">
        <v>265</v>
      </c>
      <c r="N366" t="s">
        <v>756</v>
      </c>
      <c r="O366" t="s">
        <v>976</v>
      </c>
      <c r="R366" s="7"/>
      <c r="T366" t="b">
        <f>U366&gt;10</f>
        <v>0</v>
      </c>
      <c r="U366" s="7">
        <v>8.2331475546659103</v>
      </c>
      <c r="V366" t="s">
        <v>20023</v>
      </c>
      <c r="W366" t="s">
        <v>10077</v>
      </c>
    </row>
    <row r="367" spans="12:23" x14ac:dyDescent="0.3">
      <c r="L367" t="s">
        <v>229</v>
      </c>
      <c r="M367" t="s">
        <v>202</v>
      </c>
      <c r="N367" t="s">
        <v>758</v>
      </c>
      <c r="O367" t="s">
        <v>1426</v>
      </c>
      <c r="R367" s="7"/>
      <c r="T367" t="b">
        <f>U367&gt;10</f>
        <v>0</v>
      </c>
      <c r="U367" s="7">
        <v>8.2568640812832292</v>
      </c>
      <c r="V367" t="s">
        <v>19732</v>
      </c>
      <c r="W367" t="s">
        <v>18499</v>
      </c>
    </row>
    <row r="368" spans="12:23" x14ac:dyDescent="0.3">
      <c r="L368" t="s">
        <v>658</v>
      </c>
      <c r="M368" t="s">
        <v>690</v>
      </c>
      <c r="N368" t="s">
        <v>758</v>
      </c>
      <c r="O368" t="s">
        <v>923</v>
      </c>
      <c r="R368" s="7"/>
      <c r="T368" t="b">
        <f>U368&gt;10</f>
        <v>0</v>
      </c>
      <c r="U368" s="7">
        <v>8.5418830363155198</v>
      </c>
      <c r="V368" t="s">
        <v>18499</v>
      </c>
      <c r="W368" t="s">
        <v>20024</v>
      </c>
    </row>
    <row r="369" spans="12:23" x14ac:dyDescent="0.3">
      <c r="L369" t="s">
        <v>658</v>
      </c>
      <c r="M369" t="s">
        <v>691</v>
      </c>
      <c r="N369" t="s">
        <v>1324</v>
      </c>
      <c r="O369" t="s">
        <v>570</v>
      </c>
      <c r="R369" s="7"/>
      <c r="T369" t="b">
        <f>U369&gt;10</f>
        <v>0</v>
      </c>
      <c r="U369" s="7">
        <v>8.6623291893913894</v>
      </c>
      <c r="V369" t="s">
        <v>19732</v>
      </c>
      <c r="W369" t="s">
        <v>20025</v>
      </c>
    </row>
    <row r="370" spans="12:23" x14ac:dyDescent="0.3">
      <c r="L370" t="s">
        <v>768</v>
      </c>
      <c r="M370" t="s">
        <v>769</v>
      </c>
      <c r="N370" t="s">
        <v>1209</v>
      </c>
      <c r="O370" t="s">
        <v>1210</v>
      </c>
      <c r="R370" s="7"/>
      <c r="T370" t="b">
        <f>U370&gt;10</f>
        <v>0</v>
      </c>
      <c r="U370" s="7">
        <v>9.5203510131415694</v>
      </c>
      <c r="V370" t="s">
        <v>20026</v>
      </c>
      <c r="W370" t="s">
        <v>20027</v>
      </c>
    </row>
    <row r="371" spans="12:23" x14ac:dyDescent="0.3">
      <c r="L371" t="s">
        <v>768</v>
      </c>
      <c r="M371" t="s">
        <v>523</v>
      </c>
      <c r="N371" t="s">
        <v>1209</v>
      </c>
      <c r="O371" t="s">
        <v>1427</v>
      </c>
      <c r="R371" s="7"/>
      <c r="T371" t="b">
        <f>U371&gt;10</f>
        <v>0</v>
      </c>
      <c r="U371" s="7">
        <v>9.5393992081122594</v>
      </c>
      <c r="V371" t="s">
        <v>20028</v>
      </c>
      <c r="W371" t="s">
        <v>20029</v>
      </c>
    </row>
    <row r="372" spans="12:23" x14ac:dyDescent="0.3">
      <c r="L372" t="s">
        <v>632</v>
      </c>
      <c r="M372" t="s">
        <v>573</v>
      </c>
      <c r="N372" t="s">
        <v>1048</v>
      </c>
      <c r="O372" t="s">
        <v>1166</v>
      </c>
      <c r="R372" s="7"/>
      <c r="T372" t="b">
        <f>U372&gt;10</f>
        <v>0</v>
      </c>
      <c r="U372" s="7">
        <v>8.0183722530222195</v>
      </c>
      <c r="V372" t="s">
        <v>20030</v>
      </c>
      <c r="W372" t="s">
        <v>20031</v>
      </c>
    </row>
    <row r="373" spans="12:23" x14ac:dyDescent="0.3">
      <c r="L373" t="s">
        <v>1012</v>
      </c>
      <c r="M373" t="s">
        <v>1013</v>
      </c>
      <c r="N373" t="s">
        <v>1048</v>
      </c>
      <c r="O373" t="s">
        <v>803</v>
      </c>
      <c r="R373" s="7"/>
      <c r="T373" t="b">
        <f>U373&gt;10</f>
        <v>0</v>
      </c>
      <c r="U373" s="7">
        <v>8.5418830363155198</v>
      </c>
      <c r="V373" t="s">
        <v>20032</v>
      </c>
      <c r="W373" t="s">
        <v>14146</v>
      </c>
    </row>
    <row r="374" spans="12:23" x14ac:dyDescent="0.3">
      <c r="L374" t="s">
        <v>818</v>
      </c>
      <c r="M374" t="s">
        <v>790</v>
      </c>
      <c r="N374" t="s">
        <v>814</v>
      </c>
      <c r="O374" t="s">
        <v>1371</v>
      </c>
      <c r="R374" s="7"/>
      <c r="T374" t="b">
        <f>U374&gt;10</f>
        <v>0</v>
      </c>
      <c r="U374" s="7">
        <v>8.0745425244892708</v>
      </c>
      <c r="V374" t="s">
        <v>2332</v>
      </c>
      <c r="W374" t="s">
        <v>20033</v>
      </c>
    </row>
    <row r="375" spans="12:23" x14ac:dyDescent="0.3">
      <c r="L375" t="s">
        <v>770</v>
      </c>
      <c r="M375" t="s">
        <v>771</v>
      </c>
      <c r="N375" t="s">
        <v>621</v>
      </c>
      <c r="O375" t="s">
        <v>1325</v>
      </c>
      <c r="R375" s="7"/>
      <c r="T375" t="b">
        <f>U375&gt;10</f>
        <v>0</v>
      </c>
      <c r="U375" s="7">
        <v>9.8530567669673097</v>
      </c>
      <c r="V375" t="s">
        <v>20034</v>
      </c>
      <c r="W375" t="s">
        <v>20035</v>
      </c>
    </row>
    <row r="376" spans="12:23" x14ac:dyDescent="0.3">
      <c r="L376" t="s">
        <v>711</v>
      </c>
      <c r="M376" t="s">
        <v>102</v>
      </c>
      <c r="N376" t="s">
        <v>621</v>
      </c>
      <c r="O376" t="s">
        <v>1477</v>
      </c>
      <c r="R376" s="7"/>
      <c r="T376" t="b">
        <f>U376&gt;10</f>
        <v>0</v>
      </c>
      <c r="U376" s="7">
        <v>8.8462520275523193</v>
      </c>
      <c r="V376" t="s">
        <v>20036</v>
      </c>
      <c r="W376" t="s">
        <v>20037</v>
      </c>
    </row>
    <row r="377" spans="12:23" x14ac:dyDescent="0.3">
      <c r="L377" t="s">
        <v>711</v>
      </c>
      <c r="M377" t="s">
        <v>1103</v>
      </c>
      <c r="N377" t="s">
        <v>656</v>
      </c>
      <c r="O377" t="s">
        <v>921</v>
      </c>
      <c r="R377" s="7"/>
      <c r="T377" t="b">
        <f>U377&gt;10</f>
        <v>0</v>
      </c>
      <c r="U377" s="7">
        <v>8.0100040033516997</v>
      </c>
      <c r="V377" t="s">
        <v>20038</v>
      </c>
      <c r="W377" t="s">
        <v>1791</v>
      </c>
    </row>
    <row r="378" spans="12:23" x14ac:dyDescent="0.3">
      <c r="L378" t="s">
        <v>633</v>
      </c>
      <c r="M378" t="s">
        <v>634</v>
      </c>
      <c r="N378" t="s">
        <v>656</v>
      </c>
      <c r="O378" t="s">
        <v>1384</v>
      </c>
      <c r="R378" s="7"/>
      <c r="T378" t="b">
        <f>U378&gt;10</f>
        <v>0</v>
      </c>
      <c r="U378" s="7">
        <v>9.3962983644715905</v>
      </c>
      <c r="V378" t="s">
        <v>20038</v>
      </c>
      <c r="W378" t="s">
        <v>3471</v>
      </c>
    </row>
    <row r="379" spans="12:23" x14ac:dyDescent="0.3">
      <c r="L379" t="s">
        <v>633</v>
      </c>
      <c r="M379" t="s">
        <v>635</v>
      </c>
      <c r="N379" t="s">
        <v>1537</v>
      </c>
      <c r="O379" t="s">
        <v>1538</v>
      </c>
      <c r="R379" s="7"/>
      <c r="T379" t="b">
        <f>U379&gt;10</f>
        <v>0</v>
      </c>
      <c r="U379" s="7">
        <v>8.1725229328494802</v>
      </c>
      <c r="V379" t="s">
        <v>20039</v>
      </c>
      <c r="W379" t="s">
        <v>20040</v>
      </c>
    </row>
    <row r="380" spans="12:23" x14ac:dyDescent="0.3">
      <c r="L380" t="s">
        <v>842</v>
      </c>
      <c r="M380" t="s">
        <v>726</v>
      </c>
      <c r="N380" t="s">
        <v>1510</v>
      </c>
      <c r="O380" t="s">
        <v>1165</v>
      </c>
      <c r="R380" s="7"/>
      <c r="T380" t="b">
        <f>U380&gt;10</f>
        <v>0</v>
      </c>
      <c r="U380" s="7">
        <v>9.0270363050273907</v>
      </c>
      <c r="V380" t="s">
        <v>20041</v>
      </c>
      <c r="W380" t="s">
        <v>3072</v>
      </c>
    </row>
    <row r="381" spans="12:23" x14ac:dyDescent="0.3">
      <c r="L381" t="s">
        <v>727</v>
      </c>
      <c r="M381" t="s">
        <v>98</v>
      </c>
      <c r="N381" t="s">
        <v>1343</v>
      </c>
      <c r="O381" t="s">
        <v>1344</v>
      </c>
      <c r="R381" s="7"/>
      <c r="T381" t="b">
        <f>U381&gt;10</f>
        <v>0</v>
      </c>
      <c r="U381" s="7">
        <v>8.2488959116340492</v>
      </c>
      <c r="V381" t="s">
        <v>5662</v>
      </c>
      <c r="W381" t="s">
        <v>933</v>
      </c>
    </row>
    <row r="382" spans="12:23" x14ac:dyDescent="0.3">
      <c r="L382" t="s">
        <v>1014</v>
      </c>
      <c r="M382">
        <v>382</v>
      </c>
      <c r="N382" t="s">
        <v>1343</v>
      </c>
      <c r="O382" t="s">
        <v>841</v>
      </c>
      <c r="R382" s="7"/>
      <c r="T382" t="b">
        <f>U382&gt;10</f>
        <v>0</v>
      </c>
      <c r="U382" s="7">
        <v>9.2565364220964295</v>
      </c>
      <c r="V382" t="s">
        <v>20042</v>
      </c>
      <c r="W382" t="s">
        <v>20043</v>
      </c>
    </row>
    <row r="383" spans="12:23" x14ac:dyDescent="0.3">
      <c r="L383" t="s">
        <v>1014</v>
      </c>
      <c r="M383" t="s">
        <v>1015</v>
      </c>
      <c r="N383" t="s">
        <v>1343</v>
      </c>
      <c r="O383" t="s">
        <v>1345</v>
      </c>
      <c r="R383" s="7"/>
      <c r="T383" t="b">
        <f>U383&gt;10</f>
        <v>0</v>
      </c>
      <c r="U383" s="7">
        <v>9.7770708599893794</v>
      </c>
      <c r="V383" t="s">
        <v>20044</v>
      </c>
      <c r="W383" t="s">
        <v>20045</v>
      </c>
    </row>
    <row r="384" spans="12:23" x14ac:dyDescent="0.3">
      <c r="L384" t="s">
        <v>1104</v>
      </c>
      <c r="M384" t="s">
        <v>1105</v>
      </c>
      <c r="N384" t="s">
        <v>1343</v>
      </c>
      <c r="O384" t="s">
        <v>1346</v>
      </c>
      <c r="R384" s="7"/>
      <c r="T384" t="b">
        <f>U384&gt;10</f>
        <v>0</v>
      </c>
      <c r="U384" s="7">
        <v>9.1731548131573799</v>
      </c>
      <c r="V384" t="s">
        <v>20038</v>
      </c>
      <c r="W384" t="s">
        <v>20046</v>
      </c>
    </row>
    <row r="385" spans="12:23" x14ac:dyDescent="0.3">
      <c r="L385" t="s">
        <v>992</v>
      </c>
      <c r="M385" t="s">
        <v>1016</v>
      </c>
      <c r="N385" t="s">
        <v>1343</v>
      </c>
      <c r="O385" t="s">
        <v>1347</v>
      </c>
      <c r="R385" s="7"/>
      <c r="T385" t="b">
        <f>U385&gt;10</f>
        <v>0</v>
      </c>
      <c r="U385" s="7">
        <v>9.3317598433340194</v>
      </c>
      <c r="V385" t="s">
        <v>14149</v>
      </c>
      <c r="W385" t="s">
        <v>20047</v>
      </c>
    </row>
    <row r="386" spans="12:23" x14ac:dyDescent="0.3">
      <c r="L386" t="s">
        <v>992</v>
      </c>
      <c r="M386" t="s">
        <v>1017</v>
      </c>
      <c r="N386" t="s">
        <v>1343</v>
      </c>
      <c r="O386" t="s">
        <v>1348</v>
      </c>
      <c r="R386" s="7"/>
      <c r="T386" t="b">
        <f>U386&gt;10</f>
        <v>0</v>
      </c>
      <c r="U386" s="7">
        <v>9.43019991614727</v>
      </c>
      <c r="V386" t="s">
        <v>3274</v>
      </c>
      <c r="W386" t="s">
        <v>20048</v>
      </c>
    </row>
    <row r="387" spans="12:23" x14ac:dyDescent="0.3">
      <c r="L387" t="s">
        <v>992</v>
      </c>
      <c r="M387" t="s">
        <v>1018</v>
      </c>
      <c r="N387" t="s">
        <v>1343</v>
      </c>
      <c r="O387" t="s">
        <v>1349</v>
      </c>
      <c r="R387" s="7"/>
      <c r="T387" t="b">
        <f>U387&gt;10</f>
        <v>0</v>
      </c>
      <c r="U387" s="7">
        <v>8.4030465914613099</v>
      </c>
      <c r="V387" t="s">
        <v>20049</v>
      </c>
      <c r="W387" t="s">
        <v>3680</v>
      </c>
    </row>
    <row r="388" spans="12:23" x14ac:dyDescent="0.3">
      <c r="L388" t="s">
        <v>1019</v>
      </c>
      <c r="M388" t="s">
        <v>142</v>
      </c>
      <c r="N388" t="s">
        <v>1326</v>
      </c>
      <c r="O388" t="s">
        <v>965</v>
      </c>
      <c r="R388" s="7"/>
      <c r="T388" t="b">
        <f>U388&gt;10</f>
        <v>0</v>
      </c>
      <c r="U388" s="7">
        <v>9.5393992081122594</v>
      </c>
      <c r="V388" t="s">
        <v>20050</v>
      </c>
      <c r="W388" t="s">
        <v>610</v>
      </c>
    </row>
    <row r="389" spans="12:23" x14ac:dyDescent="0.3">
      <c r="L389" t="s">
        <v>692</v>
      </c>
      <c r="M389" t="s">
        <v>693</v>
      </c>
      <c r="N389" t="s">
        <v>1211</v>
      </c>
      <c r="O389" t="s">
        <v>1212</v>
      </c>
      <c r="R389" s="7"/>
      <c r="T389" t="b">
        <f>U389&gt;10</f>
        <v>0</v>
      </c>
      <c r="U389" s="7">
        <v>8.9797834201768403</v>
      </c>
      <c r="V389" t="s">
        <v>20051</v>
      </c>
      <c r="W389" t="s">
        <v>20052</v>
      </c>
    </row>
    <row r="390" spans="12:23" x14ac:dyDescent="0.3">
      <c r="L390" t="s">
        <v>694</v>
      </c>
      <c r="M390" t="s">
        <v>695</v>
      </c>
      <c r="N390" t="s">
        <v>1031</v>
      </c>
      <c r="O390" t="s">
        <v>1317</v>
      </c>
      <c r="R390" s="7"/>
      <c r="T390" t="b">
        <f>U390&gt;10</f>
        <v>0</v>
      </c>
      <c r="U390" s="7">
        <v>8.3907764988694904</v>
      </c>
      <c r="V390" t="s">
        <v>20053</v>
      </c>
      <c r="W390" t="s">
        <v>362</v>
      </c>
    </row>
    <row r="391" spans="12:23" x14ac:dyDescent="0.3">
      <c r="L391" t="s">
        <v>1106</v>
      </c>
      <c r="M391" t="s">
        <v>768</v>
      </c>
      <c r="N391" t="s">
        <v>978</v>
      </c>
      <c r="O391" t="s">
        <v>1391</v>
      </c>
      <c r="R391" s="7"/>
      <c r="T391" t="b">
        <f>U391&gt;10</f>
        <v>0</v>
      </c>
      <c r="U391" s="7">
        <v>9.1599095864073607</v>
      </c>
      <c r="V391" t="s">
        <v>11790</v>
      </c>
      <c r="W391" t="s">
        <v>20054</v>
      </c>
    </row>
    <row r="392" spans="12:23" x14ac:dyDescent="0.3">
      <c r="L392" t="s">
        <v>937</v>
      </c>
      <c r="M392" t="s">
        <v>938</v>
      </c>
      <c r="N392" t="s">
        <v>1385</v>
      </c>
      <c r="O392" t="s">
        <v>387</v>
      </c>
      <c r="R392" s="7"/>
      <c r="T392" t="b">
        <f>U392&gt;10</f>
        <v>0</v>
      </c>
      <c r="U392" s="7">
        <v>8.5490005040843897</v>
      </c>
      <c r="V392" t="s">
        <v>3072</v>
      </c>
      <c r="W392" t="s">
        <v>20055</v>
      </c>
    </row>
    <row r="393" spans="12:23" x14ac:dyDescent="0.3">
      <c r="L393" t="s">
        <v>1020</v>
      </c>
      <c r="M393" t="s">
        <v>615</v>
      </c>
      <c r="N393" t="s">
        <v>1213</v>
      </c>
      <c r="O393" t="s">
        <v>1214</v>
      </c>
      <c r="R393" s="7"/>
      <c r="T393" t="b">
        <f>U393&gt;10</f>
        <v>0</v>
      </c>
      <c r="U393" s="7">
        <v>8.0353218113359901</v>
      </c>
      <c r="V393" t="s">
        <v>20056</v>
      </c>
      <c r="W393" t="s">
        <v>19666</v>
      </c>
    </row>
    <row r="394" spans="12:23" x14ac:dyDescent="0.3">
      <c r="L394" t="s">
        <v>388</v>
      </c>
      <c r="M394" t="s">
        <v>939</v>
      </c>
      <c r="N394" t="s">
        <v>1213</v>
      </c>
      <c r="O394" t="s">
        <v>1327</v>
      </c>
      <c r="R394" s="7"/>
      <c r="T394" t="b">
        <f>U394&gt;10</f>
        <v>0</v>
      </c>
      <c r="U394" s="7">
        <v>9.6620015302046003</v>
      </c>
      <c r="V394" t="s">
        <v>5473</v>
      </c>
      <c r="W394" t="s">
        <v>20057</v>
      </c>
    </row>
    <row r="395" spans="12:23" x14ac:dyDescent="0.3">
      <c r="L395" t="s">
        <v>940</v>
      </c>
      <c r="M395" t="s">
        <v>941</v>
      </c>
      <c r="N395" t="s">
        <v>1443</v>
      </c>
      <c r="O395" t="s">
        <v>1254</v>
      </c>
      <c r="R395" s="7"/>
      <c r="T395" t="b">
        <f>U395&gt;10</f>
        <v>0</v>
      </c>
      <c r="U395" s="7">
        <v>9.3317598433340194</v>
      </c>
      <c r="V395" t="s">
        <v>20058</v>
      </c>
      <c r="W395" t="s">
        <v>7803</v>
      </c>
    </row>
    <row r="396" spans="12:23" x14ac:dyDescent="0.3">
      <c r="L396" t="s">
        <v>1107</v>
      </c>
      <c r="M396" t="s">
        <v>188</v>
      </c>
      <c r="N396" t="s">
        <v>1539</v>
      </c>
      <c r="O396" t="s">
        <v>1383</v>
      </c>
      <c r="R396" s="7"/>
      <c r="T396" t="b">
        <f>U396&gt;10</f>
        <v>0</v>
      </c>
      <c r="U396" s="7">
        <v>8.5779880409576403</v>
      </c>
      <c r="V396" t="s">
        <v>20059</v>
      </c>
      <c r="W396" t="s">
        <v>20060</v>
      </c>
    </row>
    <row r="397" spans="12:23" x14ac:dyDescent="0.3">
      <c r="L397" t="s">
        <v>819</v>
      </c>
      <c r="M397" t="s">
        <v>820</v>
      </c>
      <c r="N397" t="s">
        <v>1404</v>
      </c>
      <c r="O397" t="s">
        <v>1405</v>
      </c>
      <c r="R397" s="7"/>
      <c r="T397" t="b">
        <f>U397&gt;10</f>
        <v>0</v>
      </c>
      <c r="U397" s="7">
        <v>9.6839804369233704</v>
      </c>
      <c r="V397" t="s">
        <v>20060</v>
      </c>
      <c r="W397" t="s">
        <v>20061</v>
      </c>
    </row>
    <row r="398" spans="12:23" x14ac:dyDescent="0.3">
      <c r="L398" t="s">
        <v>819</v>
      </c>
      <c r="M398" t="s">
        <v>821</v>
      </c>
      <c r="N398" t="s">
        <v>1274</v>
      </c>
      <c r="O398" t="s">
        <v>898</v>
      </c>
      <c r="R398" s="7"/>
      <c r="T398" t="b">
        <f>U398&gt;10</f>
        <v>0</v>
      </c>
      <c r="U398" s="7">
        <v>9.2279630496523808</v>
      </c>
      <c r="V398" t="s">
        <v>20062</v>
      </c>
      <c r="W398" t="s">
        <v>20063</v>
      </c>
    </row>
    <row r="399" spans="12:23" x14ac:dyDescent="0.3">
      <c r="L399" t="s">
        <v>942</v>
      </c>
      <c r="M399" t="s">
        <v>943</v>
      </c>
      <c r="N399" t="s">
        <v>1389</v>
      </c>
      <c r="O399" t="s">
        <v>1511</v>
      </c>
      <c r="R399" s="7"/>
      <c r="T399" t="b">
        <f>U399&gt;10</f>
        <v>0</v>
      </c>
      <c r="U399" s="7">
        <v>8.5208296271176902</v>
      </c>
      <c r="V399" t="s">
        <v>20064</v>
      </c>
      <c r="W399" t="s">
        <v>19735</v>
      </c>
    </row>
    <row r="400" spans="12:23" x14ac:dyDescent="0.3">
      <c r="L400" t="s">
        <v>783</v>
      </c>
      <c r="M400">
        <v>80</v>
      </c>
      <c r="N400" t="s">
        <v>1389</v>
      </c>
      <c r="O400" t="s">
        <v>1512</v>
      </c>
      <c r="R400" s="7"/>
      <c r="T400" t="b">
        <f>U400&gt;10</f>
        <v>0</v>
      </c>
      <c r="U400" s="7">
        <v>8.4934306529295807</v>
      </c>
      <c r="V400" t="s">
        <v>20065</v>
      </c>
      <c r="W400" t="s">
        <v>20066</v>
      </c>
    </row>
    <row r="401" spans="12:23" x14ac:dyDescent="0.3">
      <c r="L401" t="s">
        <v>944</v>
      </c>
      <c r="M401" t="s">
        <v>945</v>
      </c>
      <c r="N401" t="s">
        <v>1215</v>
      </c>
      <c r="O401" t="s">
        <v>1216</v>
      </c>
      <c r="R401" s="7"/>
      <c r="T401" t="b">
        <f>U401&gt;10</f>
        <v>0</v>
      </c>
      <c r="U401" s="7">
        <v>8.7031511839116504</v>
      </c>
      <c r="V401" t="s">
        <v>2736</v>
      </c>
      <c r="W401" t="s">
        <v>4436</v>
      </c>
    </row>
    <row r="402" spans="12:23" x14ac:dyDescent="0.3">
      <c r="L402" t="s">
        <v>946</v>
      </c>
      <c r="M402" t="s">
        <v>422</v>
      </c>
      <c r="N402" t="s">
        <v>1493</v>
      </c>
      <c r="O402" t="s">
        <v>1300</v>
      </c>
      <c r="R402" s="7"/>
      <c r="T402" t="b">
        <f>U402&gt;10</f>
        <v>0</v>
      </c>
      <c r="U402" s="7">
        <v>8.2331475546659103</v>
      </c>
      <c r="V402" t="s">
        <v>20067</v>
      </c>
      <c r="W402" t="s">
        <v>3472</v>
      </c>
    </row>
    <row r="403" spans="12:23" x14ac:dyDescent="0.3">
      <c r="L403" t="s">
        <v>946</v>
      </c>
      <c r="M403" t="s">
        <v>1108</v>
      </c>
      <c r="N403" t="s">
        <v>1090</v>
      </c>
      <c r="O403" t="s">
        <v>1040</v>
      </c>
      <c r="R403" s="7"/>
      <c r="T403" t="b">
        <f>U403&gt;10</f>
        <v>0</v>
      </c>
      <c r="U403" s="7">
        <v>8.5928031267427798</v>
      </c>
      <c r="V403" t="s">
        <v>20068</v>
      </c>
      <c r="W403" t="s">
        <v>20069</v>
      </c>
    </row>
    <row r="404" spans="12:23" x14ac:dyDescent="0.3">
      <c r="L404" t="s">
        <v>636</v>
      </c>
      <c r="M404" t="s">
        <v>637</v>
      </c>
      <c r="N404" t="s">
        <v>1275</v>
      </c>
      <c r="O404" t="s">
        <v>1262</v>
      </c>
      <c r="R404" s="7"/>
      <c r="T404" t="b">
        <f>U404&gt;10</f>
        <v>0</v>
      </c>
      <c r="U404" s="7">
        <v>8.6543610197422094</v>
      </c>
      <c r="V404" t="s">
        <v>20070</v>
      </c>
      <c r="W404" t="s">
        <v>3229</v>
      </c>
    </row>
    <row r="405" spans="12:23" x14ac:dyDescent="0.3">
      <c r="L405" t="s">
        <v>636</v>
      </c>
      <c r="M405" t="s">
        <v>638</v>
      </c>
      <c r="N405" t="s">
        <v>999</v>
      </c>
      <c r="O405" t="s">
        <v>965</v>
      </c>
      <c r="R405" s="7"/>
      <c r="T405" t="b">
        <f>U405&gt;10</f>
        <v>0</v>
      </c>
      <c r="U405" s="7">
        <v>8.7721440553986003</v>
      </c>
      <c r="V405" t="s">
        <v>7930</v>
      </c>
      <c r="W405" t="s">
        <v>3229</v>
      </c>
    </row>
    <row r="406" spans="12:23" x14ac:dyDescent="0.3">
      <c r="L406" t="s">
        <v>636</v>
      </c>
      <c r="M406" t="s">
        <v>639</v>
      </c>
      <c r="N406" t="s">
        <v>584</v>
      </c>
      <c r="O406" t="s">
        <v>851</v>
      </c>
      <c r="R406" s="7"/>
      <c r="T406" t="b">
        <f>U406&gt;10</f>
        <v>0</v>
      </c>
      <c r="U406" s="7">
        <v>8.3258569527701791</v>
      </c>
      <c r="V406" t="s">
        <v>20071</v>
      </c>
      <c r="W406" t="s">
        <v>20072</v>
      </c>
    </row>
    <row r="407" spans="12:23" x14ac:dyDescent="0.3">
      <c r="L407" t="s">
        <v>772</v>
      </c>
      <c r="M407" t="s">
        <v>186</v>
      </c>
      <c r="N407" t="s">
        <v>1375</v>
      </c>
      <c r="O407" t="s">
        <v>919</v>
      </c>
      <c r="R407" s="7"/>
      <c r="T407" t="b">
        <f>U407&gt;10</f>
        <v>0</v>
      </c>
      <c r="U407" s="7">
        <v>8.2176433681299397</v>
      </c>
      <c r="V407" t="s">
        <v>20073</v>
      </c>
      <c r="W407" t="s">
        <v>20074</v>
      </c>
    </row>
    <row r="408" spans="12:23" x14ac:dyDescent="0.3">
      <c r="L408" t="s">
        <v>1109</v>
      </c>
      <c r="M408" t="s">
        <v>1110</v>
      </c>
      <c r="N408" t="s">
        <v>1301</v>
      </c>
      <c r="O408" t="s">
        <v>865</v>
      </c>
      <c r="R408" s="7"/>
      <c r="T408" t="b">
        <f>U408&gt;10</f>
        <v>0</v>
      </c>
      <c r="U408" s="7">
        <v>8.2811567738522704</v>
      </c>
      <c r="V408" t="s">
        <v>20075</v>
      </c>
      <c r="W408" t="s">
        <v>20076</v>
      </c>
    </row>
    <row r="409" spans="12:23" x14ac:dyDescent="0.3">
      <c r="L409" t="s">
        <v>773</v>
      </c>
      <c r="M409" t="s">
        <v>493</v>
      </c>
      <c r="N409" t="s">
        <v>1301</v>
      </c>
      <c r="O409" t="s">
        <v>354</v>
      </c>
      <c r="R409" s="7"/>
      <c r="T409" t="b">
        <f>U409&gt;10</f>
        <v>0</v>
      </c>
      <c r="U409" s="7">
        <v>8.0100040033516997</v>
      </c>
      <c r="V409" t="s">
        <v>449</v>
      </c>
      <c r="W409" t="s">
        <v>20077</v>
      </c>
    </row>
    <row r="410" spans="12:23" x14ac:dyDescent="0.3">
      <c r="L410" t="s">
        <v>1111</v>
      </c>
      <c r="M410" t="s">
        <v>353</v>
      </c>
      <c r="N410" t="s">
        <v>1428</v>
      </c>
      <c r="O410" t="s">
        <v>1429</v>
      </c>
      <c r="R410" s="7"/>
      <c r="T410" t="b">
        <f>U410&gt;10</f>
        <v>0</v>
      </c>
      <c r="U410" s="7">
        <v>9.07180231889709</v>
      </c>
      <c r="V410" t="s">
        <v>20078</v>
      </c>
      <c r="W410" t="s">
        <v>20079</v>
      </c>
    </row>
    <row r="411" spans="12:23" x14ac:dyDescent="0.3">
      <c r="L411" t="s">
        <v>1111</v>
      </c>
      <c r="M411" t="s">
        <v>190</v>
      </c>
      <c r="N411" t="s">
        <v>1399</v>
      </c>
      <c r="O411" t="s">
        <v>850</v>
      </c>
      <c r="R411" s="7"/>
      <c r="T411" t="b">
        <f>U411&gt;10</f>
        <v>0</v>
      </c>
      <c r="U411" s="7">
        <v>8.2279527377888098</v>
      </c>
      <c r="V411" t="s">
        <v>20080</v>
      </c>
      <c r="W411" t="s">
        <v>20081</v>
      </c>
    </row>
    <row r="412" spans="12:23" x14ac:dyDescent="0.3">
      <c r="L412" t="s">
        <v>1111</v>
      </c>
      <c r="M412" t="s">
        <v>1112</v>
      </c>
      <c r="N412" t="s">
        <v>284</v>
      </c>
      <c r="O412" t="s">
        <v>1217</v>
      </c>
      <c r="R412" s="7"/>
      <c r="T412" t="b">
        <f>U412&gt;10</f>
        <v>0</v>
      </c>
      <c r="U412" s="7">
        <v>8.7544444782992006</v>
      </c>
      <c r="V412" t="s">
        <v>14146</v>
      </c>
      <c r="W412" t="s">
        <v>19838</v>
      </c>
    </row>
    <row r="413" spans="12:23" x14ac:dyDescent="0.3">
      <c r="L413" t="s">
        <v>947</v>
      </c>
      <c r="M413" t="s">
        <v>948</v>
      </c>
      <c r="N413" t="s">
        <v>1167</v>
      </c>
      <c r="O413" t="s">
        <v>1168</v>
      </c>
      <c r="R413" s="7"/>
      <c r="T413" t="b">
        <f>U413&gt;10</f>
        <v>0</v>
      </c>
      <c r="U413" s="7">
        <v>8.0100040033516997</v>
      </c>
      <c r="V413" t="s">
        <v>20082</v>
      </c>
      <c r="W413" t="s">
        <v>20083</v>
      </c>
    </row>
    <row r="414" spans="12:23" x14ac:dyDescent="0.3">
      <c r="L414" t="s">
        <v>949</v>
      </c>
      <c r="M414" t="s">
        <v>325</v>
      </c>
      <c r="N414" t="s">
        <v>927</v>
      </c>
      <c r="O414" t="s">
        <v>1540</v>
      </c>
      <c r="R414" s="7"/>
      <c r="T414" t="b">
        <f>U414&gt;10</f>
        <v>0</v>
      </c>
      <c r="U414" s="7">
        <v>8.9262947352258593</v>
      </c>
      <c r="V414" t="s">
        <v>20083</v>
      </c>
      <c r="W414" t="s">
        <v>14883</v>
      </c>
    </row>
    <row r="415" spans="12:23" x14ac:dyDescent="0.3">
      <c r="L415" t="s">
        <v>774</v>
      </c>
      <c r="M415" t="s">
        <v>775</v>
      </c>
      <c r="N415" t="s">
        <v>927</v>
      </c>
      <c r="O415" t="s">
        <v>405</v>
      </c>
      <c r="R415" s="7"/>
      <c r="T415" t="b">
        <f>U415&gt;10</f>
        <v>0</v>
      </c>
      <c r="U415" s="7">
        <v>9.7294428110001299</v>
      </c>
      <c r="V415" t="s">
        <v>20084</v>
      </c>
      <c r="W415" t="s">
        <v>199</v>
      </c>
    </row>
    <row r="416" spans="12:23" x14ac:dyDescent="0.3">
      <c r="L416" t="s">
        <v>1038</v>
      </c>
      <c r="M416" t="s">
        <v>1113</v>
      </c>
      <c r="N416" t="s">
        <v>1257</v>
      </c>
      <c r="O416" t="s">
        <v>653</v>
      </c>
      <c r="R416" s="7"/>
      <c r="T416" t="b">
        <f>U416&gt;10</f>
        <v>0</v>
      </c>
      <c r="U416" s="7">
        <v>8.6703613610886592</v>
      </c>
      <c r="V416" t="s">
        <v>20085</v>
      </c>
      <c r="W416" t="s">
        <v>2208</v>
      </c>
    </row>
    <row r="417" spans="12:23" x14ac:dyDescent="0.3">
      <c r="L417" t="s">
        <v>822</v>
      </c>
      <c r="M417" t="s">
        <v>823</v>
      </c>
      <c r="N417" t="s">
        <v>1169</v>
      </c>
      <c r="O417" t="s">
        <v>1170</v>
      </c>
      <c r="R417" s="7"/>
      <c r="T417" t="b">
        <f>U417&gt;10</f>
        <v>0</v>
      </c>
      <c r="U417" s="7">
        <v>8.0268111216680804</v>
      </c>
      <c r="V417" t="s">
        <v>20086</v>
      </c>
      <c r="W417" t="s">
        <v>20087</v>
      </c>
    </row>
    <row r="418" spans="12:23" x14ac:dyDescent="0.3">
      <c r="L418" t="s">
        <v>822</v>
      </c>
      <c r="M418" t="s">
        <v>824</v>
      </c>
      <c r="N418" t="s">
        <v>1171</v>
      </c>
      <c r="O418" t="s">
        <v>1164</v>
      </c>
      <c r="R418" s="7"/>
      <c r="T418" t="b">
        <f>U418&gt;10</f>
        <v>0</v>
      </c>
      <c r="U418" s="7">
        <v>8.6002937984719399</v>
      </c>
      <c r="V418" t="s">
        <v>159</v>
      </c>
      <c r="W418" t="s">
        <v>20088</v>
      </c>
    </row>
    <row r="419" spans="12:23" x14ac:dyDescent="0.3">
      <c r="L419" t="s">
        <v>776</v>
      </c>
      <c r="M419" t="s">
        <v>777</v>
      </c>
      <c r="N419" t="s">
        <v>764</v>
      </c>
      <c r="O419" t="s">
        <v>794</v>
      </c>
      <c r="R419" s="7"/>
      <c r="T419" t="b">
        <f>U419&gt;10</f>
        <v>0</v>
      </c>
      <c r="U419" s="7">
        <v>8.0701079274214091</v>
      </c>
      <c r="V419" t="s">
        <v>20089</v>
      </c>
      <c r="W419" t="s">
        <v>13</v>
      </c>
    </row>
    <row r="420" spans="12:23" x14ac:dyDescent="0.3">
      <c r="L420" t="s">
        <v>825</v>
      </c>
      <c r="M420" t="s">
        <v>826</v>
      </c>
      <c r="N420" t="s">
        <v>1293</v>
      </c>
      <c r="O420" t="s">
        <v>1294</v>
      </c>
      <c r="R420" s="7"/>
      <c r="T420" t="b">
        <f>U420&gt;10</f>
        <v>0</v>
      </c>
      <c r="U420" s="7">
        <v>8.5779880409576403</v>
      </c>
      <c r="V420" t="s">
        <v>20090</v>
      </c>
      <c r="W420" t="s">
        <v>20091</v>
      </c>
    </row>
    <row r="421" spans="12:23" x14ac:dyDescent="0.3">
      <c r="L421" t="s">
        <v>763</v>
      </c>
      <c r="M421" t="s">
        <v>950</v>
      </c>
      <c r="N421" t="s">
        <v>201</v>
      </c>
      <c r="O421" t="s">
        <v>1480</v>
      </c>
      <c r="R421" s="7"/>
      <c r="T421" t="b">
        <f>U421&gt;10</f>
        <v>0</v>
      </c>
      <c r="U421" s="7">
        <v>8.7712515966155795</v>
      </c>
      <c r="V421" t="s">
        <v>20092</v>
      </c>
      <c r="W421" t="s">
        <v>20021</v>
      </c>
    </row>
    <row r="422" spans="12:23" x14ac:dyDescent="0.3">
      <c r="L422" t="s">
        <v>738</v>
      </c>
      <c r="M422" t="s">
        <v>727</v>
      </c>
      <c r="N422" t="s">
        <v>1202</v>
      </c>
      <c r="O422" t="s">
        <v>615</v>
      </c>
      <c r="R422" s="7"/>
      <c r="T422" t="b">
        <f>U422&gt;10</f>
        <v>0</v>
      </c>
      <c r="U422" s="7">
        <v>8.1725229328494802</v>
      </c>
      <c r="V422" t="s">
        <v>20093</v>
      </c>
      <c r="W422" t="s">
        <v>20094</v>
      </c>
    </row>
    <row r="423" spans="12:23" x14ac:dyDescent="0.3">
      <c r="N423" t="s">
        <v>1350</v>
      </c>
      <c r="O423" t="s">
        <v>1351</v>
      </c>
      <c r="R423" s="7"/>
      <c r="T423" t="b">
        <f>U423&gt;10</f>
        <v>0</v>
      </c>
      <c r="U423" s="7">
        <v>8.7031511839116504</v>
      </c>
      <c r="V423" t="s">
        <v>20095</v>
      </c>
      <c r="W423" t="s">
        <v>441</v>
      </c>
    </row>
    <row r="424" spans="12:23" x14ac:dyDescent="0.3">
      <c r="N424" t="s">
        <v>1460</v>
      </c>
      <c r="O424" t="s">
        <v>1461</v>
      </c>
      <c r="R424" s="7"/>
      <c r="T424" t="b">
        <f>U424&gt;10</f>
        <v>0</v>
      </c>
      <c r="U424" s="7">
        <v>8.8656701134094202</v>
      </c>
      <c r="V424" t="s">
        <v>13190</v>
      </c>
      <c r="W424" t="s">
        <v>20096</v>
      </c>
    </row>
    <row r="425" spans="12:23" x14ac:dyDescent="0.3">
      <c r="N425" t="s">
        <v>1460</v>
      </c>
      <c r="O425" t="s">
        <v>269</v>
      </c>
      <c r="R425" s="7"/>
      <c r="T425" t="b">
        <f>U425&gt;10</f>
        <v>0</v>
      </c>
      <c r="U425" s="7">
        <v>8.1362360934946096</v>
      </c>
      <c r="V425" t="s">
        <v>20097</v>
      </c>
      <c r="W425" t="s">
        <v>20098</v>
      </c>
    </row>
    <row r="426" spans="12:23" x14ac:dyDescent="0.3">
      <c r="N426" t="s">
        <v>1460</v>
      </c>
      <c r="O426" t="s">
        <v>1462</v>
      </c>
      <c r="R426" s="7"/>
      <c r="T426" t="b">
        <f>U426&gt;10</f>
        <v>0</v>
      </c>
      <c r="U426" s="7">
        <v>9.5786199212655401</v>
      </c>
      <c r="V426" t="s">
        <v>4270</v>
      </c>
      <c r="W426" t="s">
        <v>20099</v>
      </c>
    </row>
    <row r="427" spans="12:23" x14ac:dyDescent="0.3">
      <c r="N427" t="s">
        <v>1494</v>
      </c>
      <c r="O427" t="s">
        <v>1480</v>
      </c>
      <c r="R427" s="7"/>
      <c r="T427" t="b">
        <f>U427&gt;10</f>
        <v>0</v>
      </c>
      <c r="U427" s="7">
        <v>8.8366825765361696</v>
      </c>
      <c r="V427" t="s">
        <v>12550</v>
      </c>
      <c r="W427" t="s">
        <v>20100</v>
      </c>
    </row>
    <row r="428" spans="12:23" x14ac:dyDescent="0.3">
      <c r="N428" t="s">
        <v>192</v>
      </c>
      <c r="O428" t="s">
        <v>1218</v>
      </c>
      <c r="R428" s="7"/>
      <c r="T428" t="b">
        <f>U428&gt;10</f>
        <v>0</v>
      </c>
      <c r="U428" s="7">
        <v>8.0569209231394492</v>
      </c>
      <c r="V428" t="s">
        <v>20101</v>
      </c>
      <c r="W428" t="s">
        <v>20102</v>
      </c>
    </row>
    <row r="429" spans="12:23" x14ac:dyDescent="0.3">
      <c r="N429" t="s">
        <v>193</v>
      </c>
      <c r="O429" t="s">
        <v>1353</v>
      </c>
      <c r="R429" s="7"/>
      <c r="T429" t="b">
        <f>U429&gt;10</f>
        <v>0</v>
      </c>
      <c r="U429" s="7">
        <v>9.8017634725797596</v>
      </c>
      <c r="V429" t="s">
        <v>20103</v>
      </c>
      <c r="W429" t="s">
        <v>11592</v>
      </c>
    </row>
    <row r="430" spans="12:23" x14ac:dyDescent="0.3">
      <c r="N430" t="s">
        <v>1541</v>
      </c>
      <c r="O430" t="s">
        <v>1191</v>
      </c>
      <c r="R430" s="7"/>
      <c r="T430" t="b">
        <f>U430&gt;10</f>
        <v>0</v>
      </c>
      <c r="U430" s="7">
        <v>8.1340566520216804</v>
      </c>
      <c r="V430" t="s">
        <v>1378</v>
      </c>
      <c r="W430" t="s">
        <v>20104</v>
      </c>
    </row>
    <row r="431" spans="12:23" x14ac:dyDescent="0.3">
      <c r="N431" t="s">
        <v>931</v>
      </c>
      <c r="O431" t="s">
        <v>1152</v>
      </c>
      <c r="R431" s="7"/>
      <c r="T431" t="b">
        <f>U431&gt;10</f>
        <v>0</v>
      </c>
      <c r="U431" s="7">
        <v>9.3317598433340194</v>
      </c>
      <c r="V431" t="s">
        <v>20104</v>
      </c>
      <c r="W431" t="s">
        <v>20105</v>
      </c>
    </row>
    <row r="432" spans="12:23" x14ac:dyDescent="0.3">
      <c r="N432" t="s">
        <v>1353</v>
      </c>
      <c r="O432" t="s">
        <v>1354</v>
      </c>
      <c r="R432" s="7"/>
      <c r="T432" t="b">
        <f>U432&gt;10</f>
        <v>0</v>
      </c>
      <c r="U432" s="7">
        <v>8.2488959116340492</v>
      </c>
      <c r="V432" t="s">
        <v>12550</v>
      </c>
      <c r="W432" t="s">
        <v>3745</v>
      </c>
    </row>
    <row r="433" spans="14:23" x14ac:dyDescent="0.3">
      <c r="N433" t="s">
        <v>1353</v>
      </c>
      <c r="O433" t="s">
        <v>1495</v>
      </c>
      <c r="R433" s="7"/>
      <c r="T433" t="b">
        <f>U433&gt;10</f>
        <v>0</v>
      </c>
      <c r="U433" s="7">
        <v>8.4602050053012601</v>
      </c>
      <c r="V433" t="s">
        <v>1071</v>
      </c>
      <c r="W433" t="s">
        <v>20106</v>
      </c>
    </row>
    <row r="434" spans="14:23" x14ac:dyDescent="0.3">
      <c r="N434" t="s">
        <v>1353</v>
      </c>
      <c r="O434" t="s">
        <v>1496</v>
      </c>
      <c r="R434" s="7"/>
      <c r="T434" t="b">
        <f>U434&gt;10</f>
        <v>0</v>
      </c>
      <c r="U434" s="7">
        <v>8.6308305223320207</v>
      </c>
      <c r="V434" t="s">
        <v>1028</v>
      </c>
      <c r="W434" t="s">
        <v>20107</v>
      </c>
    </row>
    <row r="435" spans="14:23" x14ac:dyDescent="0.3">
      <c r="N435" t="s">
        <v>1513</v>
      </c>
      <c r="O435" t="s">
        <v>1165</v>
      </c>
      <c r="R435" s="7"/>
      <c r="T435" t="b">
        <f>U435&gt;10</f>
        <v>0</v>
      </c>
      <c r="U435" s="7">
        <v>8.6308305223320207</v>
      </c>
      <c r="V435" t="s">
        <v>1028</v>
      </c>
      <c r="W435" t="s">
        <v>20108</v>
      </c>
    </row>
    <row r="436" spans="14:23" x14ac:dyDescent="0.3">
      <c r="N436" t="s">
        <v>1463</v>
      </c>
      <c r="O436" t="s">
        <v>1464</v>
      </c>
      <c r="R436" s="7"/>
      <c r="T436" t="b">
        <f>U436&gt;10</f>
        <v>0</v>
      </c>
      <c r="U436" s="7">
        <v>9.6194419157857993</v>
      </c>
      <c r="V436" t="s">
        <v>20109</v>
      </c>
      <c r="W436" t="s">
        <v>20110</v>
      </c>
    </row>
    <row r="437" spans="14:23" x14ac:dyDescent="0.3">
      <c r="N437" t="s">
        <v>1153</v>
      </c>
      <c r="O437" t="s">
        <v>1131</v>
      </c>
      <c r="R437" s="7"/>
      <c r="T437" t="b">
        <f>U437&gt;10</f>
        <v>0</v>
      </c>
      <c r="U437" s="7">
        <v>8.1435353959762207</v>
      </c>
      <c r="V437" t="s">
        <v>20111</v>
      </c>
      <c r="W437" t="s">
        <v>20112</v>
      </c>
    </row>
    <row r="438" spans="14:23" x14ac:dyDescent="0.3">
      <c r="N438" t="s">
        <v>1276</v>
      </c>
      <c r="O438" t="s">
        <v>710</v>
      </c>
      <c r="R438" s="7"/>
      <c r="T438" t="b">
        <f>U438&gt;10</f>
        <v>0</v>
      </c>
      <c r="U438" s="7">
        <v>8.46676240584741</v>
      </c>
      <c r="V438" t="s">
        <v>20113</v>
      </c>
      <c r="W438" t="s">
        <v>20114</v>
      </c>
    </row>
    <row r="439" spans="14:23" x14ac:dyDescent="0.3">
      <c r="N439" t="s">
        <v>672</v>
      </c>
      <c r="O439" t="s">
        <v>1171</v>
      </c>
      <c r="R439" s="7"/>
      <c r="T439" t="b">
        <f>U439&gt;10</f>
        <v>0</v>
      </c>
      <c r="U439" s="7">
        <v>8.0268111216680804</v>
      </c>
      <c r="V439" t="s">
        <v>20115</v>
      </c>
      <c r="W439" t="s">
        <v>20116</v>
      </c>
    </row>
    <row r="440" spans="14:23" x14ac:dyDescent="0.3">
      <c r="N440" t="s">
        <v>672</v>
      </c>
      <c r="O440" t="s">
        <v>1111</v>
      </c>
      <c r="R440" s="7"/>
      <c r="T440" t="b">
        <f>U440&gt;10</f>
        <v>0</v>
      </c>
      <c r="U440" s="7">
        <v>8.6231084762381105</v>
      </c>
      <c r="V440" t="s">
        <v>20117</v>
      </c>
      <c r="W440" t="s">
        <v>6131</v>
      </c>
    </row>
    <row r="441" spans="14:23" x14ac:dyDescent="0.3">
      <c r="N441" t="s">
        <v>1405</v>
      </c>
      <c r="O441" t="s">
        <v>1465</v>
      </c>
      <c r="R441" s="7"/>
      <c r="T441" t="b">
        <f>U441&gt;10</f>
        <v>0</v>
      </c>
      <c r="U441" s="7">
        <v>8.8085116995694701</v>
      </c>
      <c r="V441" t="s">
        <v>20118</v>
      </c>
      <c r="W441" t="s">
        <v>20119</v>
      </c>
    </row>
    <row r="442" spans="14:23" x14ac:dyDescent="0.3">
      <c r="N442" t="s">
        <v>1100</v>
      </c>
      <c r="O442" t="s">
        <v>1430</v>
      </c>
      <c r="R442" s="7"/>
      <c r="T442" t="b">
        <f>U442&gt;10</f>
        <v>0</v>
      </c>
      <c r="U442" s="7">
        <v>8.7031511839116504</v>
      </c>
      <c r="V442" t="s">
        <v>20120</v>
      </c>
      <c r="W442" t="s">
        <v>20121</v>
      </c>
    </row>
    <row r="443" spans="14:23" x14ac:dyDescent="0.3">
      <c r="N443" t="s">
        <v>658</v>
      </c>
      <c r="O443" t="s">
        <v>1154</v>
      </c>
      <c r="R443" s="7"/>
      <c r="T443" t="b">
        <f>U443&gt;10</f>
        <v>0</v>
      </c>
      <c r="U443" s="7">
        <v>9.3009881846672702</v>
      </c>
      <c r="V443" t="s">
        <v>3789</v>
      </c>
      <c r="W443" t="s">
        <v>20122</v>
      </c>
    </row>
    <row r="444" spans="14:23" x14ac:dyDescent="0.3">
      <c r="N444" t="s">
        <v>768</v>
      </c>
      <c r="O444" t="s">
        <v>1431</v>
      </c>
      <c r="R444" s="7"/>
      <c r="T444" t="b">
        <f>U444&gt;10</f>
        <v>0</v>
      </c>
      <c r="U444" s="7">
        <v>9.7529733084103203</v>
      </c>
      <c r="V444" t="s">
        <v>20123</v>
      </c>
      <c r="W444" t="s">
        <v>20124</v>
      </c>
    </row>
    <row r="445" spans="14:23" x14ac:dyDescent="0.3">
      <c r="N445" t="s">
        <v>1264</v>
      </c>
      <c r="O445" t="s">
        <v>1277</v>
      </c>
      <c r="R445" s="7"/>
      <c r="T445" t="b">
        <f>U445&gt;10</f>
        <v>0</v>
      </c>
      <c r="U445" s="7">
        <v>8.2866362396169002</v>
      </c>
      <c r="V445" t="s">
        <v>16769</v>
      </c>
      <c r="W445" t="s">
        <v>20125</v>
      </c>
    </row>
    <row r="446" spans="14:23" x14ac:dyDescent="0.3">
      <c r="N446" t="s">
        <v>1264</v>
      </c>
      <c r="O446" t="s">
        <v>1278</v>
      </c>
      <c r="R446" s="7"/>
      <c r="T446" t="b">
        <f>U446&gt;10</f>
        <v>0</v>
      </c>
      <c r="U446" s="7">
        <v>8.7031511839116504</v>
      </c>
      <c r="V446" t="s">
        <v>20126</v>
      </c>
      <c r="W446" t="s">
        <v>20127</v>
      </c>
    </row>
    <row r="447" spans="14:23" x14ac:dyDescent="0.3">
      <c r="N447" t="s">
        <v>1264</v>
      </c>
      <c r="O447" t="s">
        <v>1552</v>
      </c>
      <c r="R447" s="7"/>
      <c r="T447" t="b">
        <f>U447&gt;10</f>
        <v>0</v>
      </c>
      <c r="U447" s="7">
        <v>8.9908332563634303</v>
      </c>
      <c r="V447" t="s">
        <v>20128</v>
      </c>
      <c r="W447" t="s">
        <v>20129</v>
      </c>
    </row>
    <row r="448" spans="14:23" x14ac:dyDescent="0.3">
      <c r="N448" t="s">
        <v>1261</v>
      </c>
      <c r="O448" t="s">
        <v>1553</v>
      </c>
      <c r="R448" s="7"/>
      <c r="T448" t="b">
        <f>U448&gt;10</f>
        <v>0</v>
      </c>
      <c r="U448" s="7">
        <v>8.11536451900953</v>
      </c>
      <c r="V448" t="s">
        <v>2637</v>
      </c>
      <c r="W448" t="s">
        <v>20130</v>
      </c>
    </row>
    <row r="449" spans="14:23" x14ac:dyDescent="0.3">
      <c r="N449" t="s">
        <v>1400</v>
      </c>
      <c r="O449" t="s">
        <v>1401</v>
      </c>
      <c r="R449" s="7"/>
      <c r="T449" t="b">
        <f>U449&gt;10</f>
        <v>0</v>
      </c>
      <c r="U449" s="7">
        <v>9.3962983644715905</v>
      </c>
      <c r="V449" t="s">
        <v>20131</v>
      </c>
      <c r="W449" t="s">
        <v>20130</v>
      </c>
    </row>
    <row r="450" spans="14:23" x14ac:dyDescent="0.3">
      <c r="N450" t="s">
        <v>1400</v>
      </c>
      <c r="O450" t="s">
        <v>1402</v>
      </c>
      <c r="R450" s="7"/>
      <c r="T450" t="b">
        <f>U450&gt;10</f>
        <v>0</v>
      </c>
      <c r="U450" s="7">
        <v>9.7064532927754303</v>
      </c>
      <c r="V450" t="s">
        <v>10198</v>
      </c>
      <c r="W450" t="s">
        <v>20132</v>
      </c>
    </row>
    <row r="451" spans="14:23" x14ac:dyDescent="0.3">
      <c r="N451" t="s">
        <v>1176</v>
      </c>
      <c r="O451" t="s">
        <v>1177</v>
      </c>
      <c r="R451" s="7"/>
      <c r="T451" t="b">
        <f>U451&gt;10</f>
        <v>0</v>
      </c>
      <c r="U451" s="7">
        <v>9.2139768076776392</v>
      </c>
      <c r="V451" t="s">
        <v>20133</v>
      </c>
      <c r="W451" t="s">
        <v>20130</v>
      </c>
    </row>
    <row r="452" spans="14:23" x14ac:dyDescent="0.3">
      <c r="N452" t="s">
        <v>1176</v>
      </c>
      <c r="O452" t="s">
        <v>1352</v>
      </c>
      <c r="R452" s="7"/>
      <c r="T452" t="b">
        <f>U452&gt;10</f>
        <v>0</v>
      </c>
      <c r="U452" s="7">
        <v>8.0834711552335694</v>
      </c>
      <c r="V452" t="s">
        <v>20134</v>
      </c>
      <c r="W452" t="s">
        <v>20135</v>
      </c>
    </row>
    <row r="453" spans="14:23" x14ac:dyDescent="0.3">
      <c r="N453" t="s">
        <v>1279</v>
      </c>
      <c r="O453" t="s">
        <v>1280</v>
      </c>
      <c r="R453" s="7"/>
      <c r="T453" t="b">
        <f>U453&gt;10</f>
        <v>0</v>
      </c>
      <c r="U453" s="7">
        <v>8.2976860758034796</v>
      </c>
      <c r="V453" t="s">
        <v>20136</v>
      </c>
      <c r="W453" t="s">
        <v>2405</v>
      </c>
    </row>
    <row r="454" spans="14:23" x14ac:dyDescent="0.3">
      <c r="N454" t="s">
        <v>1279</v>
      </c>
      <c r="O454" t="s">
        <v>1432</v>
      </c>
      <c r="R454" s="7"/>
      <c r="T454" t="b">
        <f>U454&gt;10</f>
        <v>0</v>
      </c>
      <c r="U454" s="7">
        <v>9.1599095864073607</v>
      </c>
      <c r="V454" t="s">
        <v>20137</v>
      </c>
      <c r="W454" t="s">
        <v>1269</v>
      </c>
    </row>
    <row r="455" spans="14:23" x14ac:dyDescent="0.3">
      <c r="N455" t="s">
        <v>1466</v>
      </c>
      <c r="O455" t="s">
        <v>1418</v>
      </c>
      <c r="R455" s="7"/>
      <c r="T455" t="b">
        <f>U455&gt;10</f>
        <v>0</v>
      </c>
      <c r="U455" s="7">
        <v>8.2488959116340492</v>
      </c>
      <c r="V455" t="s">
        <v>20138</v>
      </c>
      <c r="W455" t="s">
        <v>20139</v>
      </c>
    </row>
    <row r="456" spans="14:23" x14ac:dyDescent="0.3">
      <c r="N456" t="s">
        <v>1012</v>
      </c>
      <c r="O456" t="s">
        <v>1467</v>
      </c>
      <c r="R456" s="7"/>
      <c r="T456" t="b">
        <f>U456&gt;10</f>
        <v>0</v>
      </c>
      <c r="U456" s="7">
        <v>8.73705273558733</v>
      </c>
      <c r="V456" t="s">
        <v>20140</v>
      </c>
      <c r="W456" t="s">
        <v>20141</v>
      </c>
    </row>
    <row r="457" spans="14:23" x14ac:dyDescent="0.3">
      <c r="N457" t="s">
        <v>770</v>
      </c>
      <c r="O457" t="s">
        <v>1219</v>
      </c>
      <c r="R457" s="7"/>
      <c r="T457" t="b">
        <f>U457&gt;10</f>
        <v>0</v>
      </c>
      <c r="U457" s="7">
        <v>8.5490005040843897</v>
      </c>
      <c r="V457" t="s">
        <v>20142</v>
      </c>
      <c r="W457" t="s">
        <v>20143</v>
      </c>
    </row>
    <row r="458" spans="14:23" x14ac:dyDescent="0.3">
      <c r="N458" t="s">
        <v>1172</v>
      </c>
      <c r="O458" t="s">
        <v>1173</v>
      </c>
      <c r="R458" s="7"/>
      <c r="T458" t="b">
        <f>U458&gt;10</f>
        <v>0</v>
      </c>
      <c r="U458" s="7">
        <v>8.9908332563634303</v>
      </c>
      <c r="V458" t="s">
        <v>20144</v>
      </c>
      <c r="W458" t="s">
        <v>20145</v>
      </c>
    </row>
    <row r="459" spans="14:23" x14ac:dyDescent="0.3">
      <c r="N459" t="s">
        <v>1172</v>
      </c>
      <c r="O459" t="s">
        <v>1514</v>
      </c>
      <c r="R459" s="7"/>
      <c r="T459" t="b">
        <f>U459&gt;10</f>
        <v>0</v>
      </c>
      <c r="U459" s="7">
        <v>9.0479916702033698</v>
      </c>
      <c r="V459" t="s">
        <v>20146</v>
      </c>
      <c r="W459" t="s">
        <v>20147</v>
      </c>
    </row>
    <row r="460" spans="14:23" x14ac:dyDescent="0.3">
      <c r="N460" t="s">
        <v>1387</v>
      </c>
      <c r="O460" t="s">
        <v>1388</v>
      </c>
      <c r="R460" s="7"/>
      <c r="T460" t="b">
        <f>U460&gt;10</f>
        <v>0</v>
      </c>
      <c r="U460" s="7">
        <v>9.6194419157857993</v>
      </c>
      <c r="V460" t="s">
        <v>4487</v>
      </c>
      <c r="W460" t="s">
        <v>3856</v>
      </c>
    </row>
    <row r="461" spans="14:23" x14ac:dyDescent="0.3">
      <c r="N461" t="s">
        <v>1387</v>
      </c>
      <c r="O461" t="s">
        <v>1564</v>
      </c>
      <c r="R461" s="7"/>
      <c r="T461" t="b">
        <f>U461&gt;10</f>
        <v>0</v>
      </c>
      <c r="U461" s="7">
        <v>9.9071239882375792</v>
      </c>
      <c r="V461" t="s">
        <v>9666</v>
      </c>
      <c r="W461" t="s">
        <v>20148</v>
      </c>
    </row>
    <row r="462" spans="14:23" x14ac:dyDescent="0.3">
      <c r="N462" t="s">
        <v>1147</v>
      </c>
      <c r="O462" t="s">
        <v>1155</v>
      </c>
      <c r="R462" s="7"/>
      <c r="T462" t="b">
        <f>U462&gt;10</f>
        <v>0</v>
      </c>
      <c r="U462" s="7">
        <v>9.9642824020775294</v>
      </c>
      <c r="V462" t="s">
        <v>20149</v>
      </c>
      <c r="W462" t="s">
        <v>20150</v>
      </c>
    </row>
    <row r="463" spans="14:23" x14ac:dyDescent="0.3">
      <c r="N463" t="s">
        <v>1147</v>
      </c>
      <c r="O463" t="s">
        <v>1156</v>
      </c>
      <c r="R463" s="7"/>
      <c r="T463" t="b">
        <f>U463&gt;10</f>
        <v>0</v>
      </c>
      <c r="U463" s="7">
        <v>9.9071239882375792</v>
      </c>
      <c r="V463" t="s">
        <v>2637</v>
      </c>
      <c r="W463" t="s">
        <v>20130</v>
      </c>
    </row>
    <row r="464" spans="14:23" x14ac:dyDescent="0.3">
      <c r="N464" t="s">
        <v>1147</v>
      </c>
      <c r="O464" t="s">
        <v>1157</v>
      </c>
      <c r="R464" s="7"/>
      <c r="T464" t="b">
        <f>U464&gt;10</f>
        <v>0</v>
      </c>
      <c r="U464" s="7">
        <v>8.2976860758034796</v>
      </c>
      <c r="V464" t="s">
        <v>8535</v>
      </c>
      <c r="W464" t="s">
        <v>20130</v>
      </c>
    </row>
    <row r="465" spans="14:23" x14ac:dyDescent="0.3">
      <c r="N465" t="s">
        <v>1147</v>
      </c>
      <c r="O465" t="s">
        <v>126</v>
      </c>
      <c r="R465" s="7"/>
      <c r="T465" t="b">
        <f>U465&gt;10</f>
        <v>0</v>
      </c>
      <c r="U465" s="7">
        <v>8.9908332563634303</v>
      </c>
      <c r="V465" t="s">
        <v>5668</v>
      </c>
      <c r="W465" t="s">
        <v>2637</v>
      </c>
    </row>
    <row r="466" spans="14:23" x14ac:dyDescent="0.3">
      <c r="N466" t="s">
        <v>1147</v>
      </c>
      <c r="O466" t="s">
        <v>1158</v>
      </c>
      <c r="R466" s="7"/>
      <c r="T466" t="b">
        <f>U466&gt;10</f>
        <v>0</v>
      </c>
      <c r="U466" s="7">
        <v>8.0612972977392499</v>
      </c>
      <c r="V466" t="s">
        <v>20151</v>
      </c>
      <c r="W466" t="s">
        <v>20152</v>
      </c>
    </row>
    <row r="467" spans="14:23" x14ac:dyDescent="0.3">
      <c r="N467" t="s">
        <v>1220</v>
      </c>
      <c r="O467" t="s">
        <v>1191</v>
      </c>
      <c r="R467" s="7"/>
      <c r="T467" t="b">
        <f>U467&gt;10</f>
        <v>0</v>
      </c>
      <c r="U467" s="7">
        <v>8.0612972977392499</v>
      </c>
      <c r="V467" t="s">
        <v>20152</v>
      </c>
      <c r="W467" t="s">
        <v>20153</v>
      </c>
    </row>
    <row r="468" spans="14:23" x14ac:dyDescent="0.3">
      <c r="N468" t="s">
        <v>1433</v>
      </c>
      <c r="O468" t="s">
        <v>1434</v>
      </c>
      <c r="R468" s="7"/>
      <c r="T468" t="b">
        <f>U468&gt;10</f>
        <v>0</v>
      </c>
      <c r="U468" s="7">
        <v>8.7721440553986003</v>
      </c>
      <c r="V468" t="s">
        <v>1772</v>
      </c>
      <c r="W468" t="s">
        <v>1365</v>
      </c>
    </row>
    <row r="469" spans="14:23" x14ac:dyDescent="0.3">
      <c r="N469" t="s">
        <v>1542</v>
      </c>
      <c r="O469" t="s">
        <v>1058</v>
      </c>
      <c r="R469" s="7"/>
      <c r="T469" t="b">
        <f>U469&gt;10</f>
        <v>0</v>
      </c>
      <c r="U469" s="7">
        <v>9.6839804369233704</v>
      </c>
      <c r="V469" t="s">
        <v>2741</v>
      </c>
      <c r="W469" t="s">
        <v>20154</v>
      </c>
    </row>
    <row r="470" spans="14:23" x14ac:dyDescent="0.3">
      <c r="N470" t="s">
        <v>1435</v>
      </c>
      <c r="O470" t="s">
        <v>1436</v>
      </c>
      <c r="R470" s="7"/>
      <c r="T470" t="b">
        <f>U470&gt;10</f>
        <v>0</v>
      </c>
      <c r="U470" s="7">
        <v>8.2023758959991593</v>
      </c>
      <c r="V470" t="s">
        <v>20155</v>
      </c>
      <c r="W470" t="s">
        <v>20156</v>
      </c>
    </row>
    <row r="471" spans="14:23" x14ac:dyDescent="0.3">
      <c r="N471" t="s">
        <v>1260</v>
      </c>
      <c r="O471" t="s">
        <v>700</v>
      </c>
      <c r="R471" s="7"/>
      <c r="T471" t="b">
        <f>U471&gt;10</f>
        <v>0</v>
      </c>
      <c r="U471" s="7">
        <v>8.7721440553986003</v>
      </c>
      <c r="V471" t="s">
        <v>20157</v>
      </c>
      <c r="W471" t="s">
        <v>20158</v>
      </c>
    </row>
    <row r="472" spans="14:23" x14ac:dyDescent="0.3">
      <c r="N472" t="s">
        <v>1260</v>
      </c>
      <c r="O472" t="s">
        <v>1554</v>
      </c>
      <c r="R472" s="7"/>
      <c r="T472" t="b">
        <f>U472&gt;10</f>
        <v>0</v>
      </c>
      <c r="U472" s="7">
        <v>9.9352948652042805</v>
      </c>
      <c r="V472" t="s">
        <v>7618</v>
      </c>
      <c r="W472" t="s">
        <v>20159</v>
      </c>
    </row>
    <row r="473" spans="14:23" x14ac:dyDescent="0.3">
      <c r="N473" t="s">
        <v>1328</v>
      </c>
      <c r="O473" t="s">
        <v>1329</v>
      </c>
      <c r="R473" s="7"/>
      <c r="T473" t="b">
        <f>U473&gt;10</f>
        <v>0</v>
      </c>
      <c r="U473" s="7">
        <v>9.4934621129252399</v>
      </c>
      <c r="V473" t="s">
        <v>7618</v>
      </c>
      <c r="W473" t="s">
        <v>7619</v>
      </c>
    </row>
    <row r="474" spans="14:23" x14ac:dyDescent="0.3">
      <c r="N474" t="s">
        <v>1328</v>
      </c>
      <c r="O474" t="s">
        <v>1330</v>
      </c>
      <c r="R474" s="7"/>
      <c r="T474" t="b">
        <f>U474&gt;10</f>
        <v>0</v>
      </c>
      <c r="U474" s="7">
        <v>9.6620015302046003</v>
      </c>
      <c r="V474" t="s">
        <v>20160</v>
      </c>
      <c r="W474" t="s">
        <v>20161</v>
      </c>
    </row>
    <row r="475" spans="14:23" x14ac:dyDescent="0.3">
      <c r="N475" t="s">
        <v>1221</v>
      </c>
      <c r="O475" t="s">
        <v>587</v>
      </c>
      <c r="R475" s="7"/>
      <c r="T475" t="b">
        <f>U475&gt;10</f>
        <v>0</v>
      </c>
      <c r="U475" s="7">
        <v>8.11536451900953</v>
      </c>
      <c r="V475" t="s">
        <v>20162</v>
      </c>
      <c r="W475" t="s">
        <v>20163</v>
      </c>
    </row>
    <row r="476" spans="14:23" x14ac:dyDescent="0.3">
      <c r="N476" t="s">
        <v>1294</v>
      </c>
      <c r="O476" t="s">
        <v>1037</v>
      </c>
      <c r="R476" s="7"/>
      <c r="T476" t="b">
        <f>U476&gt;10</f>
        <v>0</v>
      </c>
      <c r="U476" s="7">
        <v>8.9262947352258593</v>
      </c>
      <c r="V476" t="s">
        <v>20164</v>
      </c>
      <c r="W476" t="s">
        <v>20165</v>
      </c>
    </row>
    <row r="477" spans="14:23" x14ac:dyDescent="0.3">
      <c r="N477" t="s">
        <v>1174</v>
      </c>
      <c r="O477" t="s">
        <v>1175</v>
      </c>
      <c r="R477" s="7"/>
      <c r="T477" t="b">
        <f>U477&gt;10</f>
        <v>0</v>
      </c>
      <c r="U477" s="7">
        <v>8.6623291893913894</v>
      </c>
      <c r="V477" t="s">
        <v>206</v>
      </c>
      <c r="W477" t="s">
        <v>20166</v>
      </c>
    </row>
    <row r="478" spans="14:23" x14ac:dyDescent="0.3">
      <c r="N478" t="s">
        <v>1555</v>
      </c>
      <c r="O478" t="s">
        <v>1556</v>
      </c>
      <c r="R478" s="7"/>
      <c r="T478" t="b">
        <f>U478&gt;10</f>
        <v>0</v>
      </c>
      <c r="U478" s="7">
        <v>8.3666789472904295</v>
      </c>
      <c r="V478" t="s">
        <v>797</v>
      </c>
      <c r="W478" t="s">
        <v>20167</v>
      </c>
    </row>
    <row r="479" spans="14:23" x14ac:dyDescent="0.3">
      <c r="N479" t="s">
        <v>1555</v>
      </c>
      <c r="O479" t="s">
        <v>1557</v>
      </c>
      <c r="R479" s="7"/>
      <c r="T479" t="b">
        <f>U479&gt;10</f>
        <v>0</v>
      </c>
      <c r="U479" s="7">
        <v>9.6404953249836307</v>
      </c>
      <c r="V479" t="s">
        <v>20167</v>
      </c>
      <c r="W479" t="s">
        <v>5954</v>
      </c>
    </row>
    <row r="480" spans="14:23" x14ac:dyDescent="0.3">
      <c r="N480" t="s">
        <v>1143</v>
      </c>
      <c r="O480" t="s">
        <v>1281</v>
      </c>
      <c r="R480" s="7"/>
      <c r="T480" t="b">
        <f>U480&gt;10</f>
        <v>0</v>
      </c>
      <c r="U480" s="7">
        <v>9.1865778334895207</v>
      </c>
      <c r="V480" t="s">
        <v>16637</v>
      </c>
      <c r="W480" t="s">
        <v>19814</v>
      </c>
    </row>
    <row r="481" spans="14:23" x14ac:dyDescent="0.3">
      <c r="N481" t="s">
        <v>1143</v>
      </c>
      <c r="O481" t="s">
        <v>856</v>
      </c>
      <c r="R481" s="7"/>
      <c r="T481" t="b">
        <f>U481&gt;10</f>
        <v>0</v>
      </c>
      <c r="U481" s="7">
        <v>8.5853681482552595</v>
      </c>
      <c r="V481" t="s">
        <v>19863</v>
      </c>
      <c r="W481" t="s">
        <v>20168</v>
      </c>
    </row>
    <row r="482" spans="14:23" x14ac:dyDescent="0.3">
      <c r="N482" t="s">
        <v>1143</v>
      </c>
      <c r="O482" t="s">
        <v>1558</v>
      </c>
      <c r="R482" s="7"/>
      <c r="T482" t="b">
        <f>U482&gt;10</f>
        <v>0</v>
      </c>
      <c r="U482" s="7">
        <v>9.1339341000040992</v>
      </c>
      <c r="V482" t="s">
        <v>16769</v>
      </c>
      <c r="W482" t="s">
        <v>20169</v>
      </c>
    </row>
    <row r="483" spans="14:23" x14ac:dyDescent="0.3">
      <c r="N483" t="s">
        <v>727</v>
      </c>
      <c r="O483" t="s">
        <v>768</v>
      </c>
      <c r="R483" s="7"/>
      <c r="T483" t="b">
        <f>U483&gt;10</f>
        <v>0</v>
      </c>
      <c r="U483" s="7">
        <v>8.5208296271176902</v>
      </c>
      <c r="V483" t="s">
        <v>20170</v>
      </c>
      <c r="W483" t="s">
        <v>20171</v>
      </c>
    </row>
    <row r="484" spans="14:23" x14ac:dyDescent="0.3">
      <c r="N484" t="s">
        <v>1014</v>
      </c>
      <c r="O484" t="s">
        <v>768</v>
      </c>
      <c r="R484" s="7"/>
      <c r="T484" t="b">
        <f>U484&gt;10</f>
        <v>0</v>
      </c>
      <c r="U484" s="7">
        <v>9.5393992081122594</v>
      </c>
      <c r="V484" t="s">
        <v>361</v>
      </c>
      <c r="W484" t="s">
        <v>20172</v>
      </c>
    </row>
    <row r="485" spans="14:23" x14ac:dyDescent="0.3">
      <c r="N485" t="s">
        <v>1014</v>
      </c>
      <c r="O485" t="s">
        <v>533</v>
      </c>
      <c r="R485" s="7"/>
      <c r="T485" t="b">
        <f>U485&gt;10</f>
        <v>0</v>
      </c>
      <c r="U485" s="7">
        <v>8.8656701134094202</v>
      </c>
      <c r="V485" t="s">
        <v>20173</v>
      </c>
      <c r="W485" t="s">
        <v>20174</v>
      </c>
    </row>
    <row r="486" spans="14:23" x14ac:dyDescent="0.3">
      <c r="N486" t="s">
        <v>1189</v>
      </c>
      <c r="O486" t="s">
        <v>1222</v>
      </c>
      <c r="R486" s="7"/>
      <c r="T486" t="b">
        <f>U486&gt;10</f>
        <v>0</v>
      </c>
      <c r="U486" s="7">
        <v>8.3907764988694904</v>
      </c>
      <c r="V486" t="s">
        <v>20175</v>
      </c>
      <c r="W486" t="s">
        <v>20176</v>
      </c>
    </row>
    <row r="487" spans="14:23" x14ac:dyDescent="0.3">
      <c r="N487" t="s">
        <v>1159</v>
      </c>
      <c r="O487" t="s">
        <v>1147</v>
      </c>
      <c r="R487" s="7"/>
      <c r="T487" t="b">
        <f>U487&gt;10</f>
        <v>0</v>
      </c>
      <c r="U487" s="7">
        <v>9.7064532927754303</v>
      </c>
      <c r="V487" t="s">
        <v>20177</v>
      </c>
      <c r="W487" t="s">
        <v>20178</v>
      </c>
    </row>
    <row r="488" spans="14:23" x14ac:dyDescent="0.3">
      <c r="N488" t="s">
        <v>1186</v>
      </c>
      <c r="O488" t="s">
        <v>1187</v>
      </c>
      <c r="R488" s="7"/>
      <c r="T488" t="b">
        <f>U488&gt;10</f>
        <v>0</v>
      </c>
      <c r="U488" s="7">
        <v>8.3666789472904295</v>
      </c>
      <c r="V488" t="s">
        <v>20179</v>
      </c>
      <c r="W488" t="s">
        <v>797</v>
      </c>
    </row>
    <row r="489" spans="14:23" x14ac:dyDescent="0.3">
      <c r="N489" t="s">
        <v>1535</v>
      </c>
      <c r="O489" t="s">
        <v>1463</v>
      </c>
      <c r="R489" s="7"/>
      <c r="T489" t="b">
        <f>U489&gt;10</f>
        <v>0</v>
      </c>
      <c r="U489" s="7">
        <v>9.8797250140494697</v>
      </c>
      <c r="V489" t="s">
        <v>20180</v>
      </c>
      <c r="W489" t="s">
        <v>20181</v>
      </c>
    </row>
    <row r="490" spans="14:23" x14ac:dyDescent="0.3">
      <c r="N490" t="s">
        <v>1535</v>
      </c>
      <c r="O490" t="s">
        <v>1543</v>
      </c>
      <c r="R490" s="7"/>
      <c r="T490" t="b">
        <f>U490&gt;10</f>
        <v>0</v>
      </c>
      <c r="U490" s="7">
        <v>8.6269620455540998</v>
      </c>
      <c r="V490" t="s">
        <v>20181</v>
      </c>
      <c r="W490" t="s">
        <v>5686</v>
      </c>
    </row>
    <row r="491" spans="14:23" x14ac:dyDescent="0.3">
      <c r="N491" t="s">
        <v>937</v>
      </c>
      <c r="O491" t="s">
        <v>790</v>
      </c>
      <c r="R491" s="7"/>
      <c r="T491" t="b">
        <f>U491&gt;10</f>
        <v>0</v>
      </c>
      <c r="U491" s="7">
        <v>9.0598261278503802</v>
      </c>
      <c r="V491" t="s">
        <v>20182</v>
      </c>
      <c r="W491" t="s">
        <v>20183</v>
      </c>
    </row>
    <row r="492" spans="14:23" x14ac:dyDescent="0.3">
      <c r="N492" t="s">
        <v>1249</v>
      </c>
      <c r="O492" t="s">
        <v>1233</v>
      </c>
      <c r="R492" s="7"/>
      <c r="T492" t="b">
        <f>U492&gt;10</f>
        <v>0</v>
      </c>
      <c r="U492" s="7">
        <v>8.3548444896434297</v>
      </c>
      <c r="V492" t="s">
        <v>20184</v>
      </c>
      <c r="W492" t="s">
        <v>20185</v>
      </c>
    </row>
    <row r="493" spans="14:23" x14ac:dyDescent="0.3">
      <c r="N493" t="s">
        <v>1544</v>
      </c>
      <c r="O493" t="s">
        <v>695</v>
      </c>
      <c r="R493" s="7"/>
      <c r="T493" t="b">
        <f>U493&gt;10</f>
        <v>0</v>
      </c>
      <c r="U493" s="7">
        <v>8.0100040033516997</v>
      </c>
      <c r="V493" t="s">
        <v>20186</v>
      </c>
      <c r="W493" t="s">
        <v>20187</v>
      </c>
    </row>
    <row r="494" spans="14:23" x14ac:dyDescent="0.3">
      <c r="N494" t="s">
        <v>940</v>
      </c>
      <c r="O494" t="s">
        <v>1160</v>
      </c>
      <c r="R494" s="7"/>
      <c r="T494" t="b">
        <f>U494&gt;10</f>
        <v>0</v>
      </c>
      <c r="U494" s="7">
        <v>8.4030465914613099</v>
      </c>
      <c r="V494" t="s">
        <v>20188</v>
      </c>
      <c r="W494" t="s">
        <v>20189</v>
      </c>
    </row>
    <row r="495" spans="14:23" x14ac:dyDescent="0.3">
      <c r="N495" t="s">
        <v>940</v>
      </c>
      <c r="O495" t="s">
        <v>1253</v>
      </c>
      <c r="R495" s="7"/>
      <c r="T495" t="b">
        <f>U495&gt;10</f>
        <v>0</v>
      </c>
      <c r="U495" s="7">
        <v>8.5853681482552595</v>
      </c>
      <c r="V495" t="s">
        <v>20190</v>
      </c>
      <c r="W495" t="s">
        <v>20191</v>
      </c>
    </row>
    <row r="496" spans="14:23" x14ac:dyDescent="0.3">
      <c r="N496" t="s">
        <v>819</v>
      </c>
      <c r="O496" t="s">
        <v>754</v>
      </c>
      <c r="R496" s="7"/>
      <c r="T496" t="b">
        <f>U496&gt;10</f>
        <v>0</v>
      </c>
      <c r="U496" s="7">
        <v>8.3968927258869304</v>
      </c>
      <c r="V496" t="s">
        <v>13568</v>
      </c>
      <c r="W496" t="s">
        <v>20192</v>
      </c>
    </row>
    <row r="497" spans="14:23" x14ac:dyDescent="0.3">
      <c r="N497" t="s">
        <v>819</v>
      </c>
      <c r="O497" t="s">
        <v>1273</v>
      </c>
      <c r="R497" s="7"/>
      <c r="T497" t="b">
        <f>U497&gt;10</f>
        <v>0</v>
      </c>
      <c r="U497" s="7">
        <v>8.6543610197422094</v>
      </c>
      <c r="V497" t="s">
        <v>20193</v>
      </c>
      <c r="W497" t="s">
        <v>20194</v>
      </c>
    </row>
    <row r="498" spans="14:23" x14ac:dyDescent="0.3">
      <c r="N498" t="s">
        <v>1468</v>
      </c>
      <c r="O498" t="s">
        <v>1014</v>
      </c>
      <c r="R498" s="7"/>
      <c r="T498" t="b">
        <f>U498&gt;10</f>
        <v>0</v>
      </c>
      <c r="U498" s="7">
        <v>8.1435353959762207</v>
      </c>
      <c r="V498" t="s">
        <v>20195</v>
      </c>
      <c r="W498" t="s">
        <v>20196</v>
      </c>
    </row>
    <row r="499" spans="14:23" x14ac:dyDescent="0.3">
      <c r="N499" t="s">
        <v>1168</v>
      </c>
      <c r="O499" t="s">
        <v>1223</v>
      </c>
      <c r="R499" s="7"/>
      <c r="T499" t="b">
        <f>U499&gt;10</f>
        <v>0</v>
      </c>
      <c r="U499" s="7">
        <v>8.8854727407056</v>
      </c>
      <c r="V499" t="s">
        <v>20197</v>
      </c>
      <c r="W499" t="s">
        <v>20198</v>
      </c>
    </row>
    <row r="500" spans="14:23" x14ac:dyDescent="0.3">
      <c r="N500" t="s">
        <v>986</v>
      </c>
      <c r="O500" t="s">
        <v>1480</v>
      </c>
      <c r="R500" s="7"/>
      <c r="T500" t="b">
        <f>U500&gt;10</f>
        <v>0</v>
      </c>
      <c r="U500" s="7">
        <v>8.4733630898787702</v>
      </c>
      <c r="V500" t="s">
        <v>20199</v>
      </c>
      <c r="W500" t="s">
        <v>20200</v>
      </c>
    </row>
    <row r="501" spans="14:23" x14ac:dyDescent="0.3">
      <c r="N501" t="s">
        <v>1224</v>
      </c>
      <c r="O501">
        <v>20</v>
      </c>
      <c r="R501" s="7"/>
      <c r="T501" t="b">
        <f>U501&gt;10</f>
        <v>0</v>
      </c>
      <c r="U501" s="7">
        <v>9.0479916702033698</v>
      </c>
      <c r="V501" t="s">
        <v>14878</v>
      </c>
      <c r="W501" t="s">
        <v>20201</v>
      </c>
    </row>
    <row r="502" spans="14:23" x14ac:dyDescent="0.3">
      <c r="N502" t="s">
        <v>1224</v>
      </c>
      <c r="O502" t="s">
        <v>840</v>
      </c>
      <c r="R502" s="7"/>
      <c r="T502" t="b">
        <f>U502&gt;10</f>
        <v>0</v>
      </c>
      <c r="U502" s="7">
        <v>8.2436188545332101</v>
      </c>
      <c r="V502" t="s">
        <v>20202</v>
      </c>
      <c r="W502" t="s">
        <v>20203</v>
      </c>
    </row>
    <row r="503" spans="14:23" x14ac:dyDescent="0.3">
      <c r="N503" t="s">
        <v>1437</v>
      </c>
      <c r="O503" t="s">
        <v>516</v>
      </c>
      <c r="R503" s="7"/>
      <c r="T503" t="b">
        <f>U503&gt;10</f>
        <v>0</v>
      </c>
      <c r="U503" s="7">
        <v>8.3846974527931106</v>
      </c>
      <c r="V503" t="s">
        <v>89</v>
      </c>
      <c r="W503" t="s">
        <v>12667</v>
      </c>
    </row>
    <row r="504" spans="14:23" x14ac:dyDescent="0.3">
      <c r="N504" t="s">
        <v>1437</v>
      </c>
      <c r="O504" t="s">
        <v>1438</v>
      </c>
      <c r="R504" s="7"/>
      <c r="T504" t="b">
        <f>U504&gt;10</f>
        <v>0</v>
      </c>
      <c r="U504" s="7">
        <v>9.5786199212655401</v>
      </c>
      <c r="V504" t="s">
        <v>20204</v>
      </c>
      <c r="W504" t="s">
        <v>20205</v>
      </c>
    </row>
    <row r="505" spans="14:23" x14ac:dyDescent="0.3">
      <c r="N505" t="s">
        <v>1437</v>
      </c>
      <c r="O505" t="s">
        <v>1439</v>
      </c>
      <c r="R505" s="7"/>
      <c r="T505" t="b">
        <f>U505&gt;10</f>
        <v>0</v>
      </c>
      <c r="U505" s="7">
        <v>9.6194419157857993</v>
      </c>
      <c r="V505" t="s">
        <v>1723</v>
      </c>
      <c r="W505" t="s">
        <v>20206</v>
      </c>
    </row>
    <row r="506" spans="14:23" x14ac:dyDescent="0.3">
      <c r="N506" t="s">
        <v>1225</v>
      </c>
      <c r="O506" t="s">
        <v>1226</v>
      </c>
      <c r="R506" s="7"/>
      <c r="T506" t="b">
        <f>U506&gt;10</f>
        <v>0</v>
      </c>
      <c r="U506" s="7">
        <v>8.5633892415364894</v>
      </c>
      <c r="V506" t="s">
        <v>20207</v>
      </c>
      <c r="W506" t="s">
        <v>20208</v>
      </c>
    </row>
    <row r="507" spans="14:23" x14ac:dyDescent="0.3">
      <c r="N507" t="s">
        <v>772</v>
      </c>
      <c r="O507" t="s">
        <v>202</v>
      </c>
      <c r="R507" s="7"/>
      <c r="T507" t="b">
        <f>U507&gt;10</f>
        <v>0</v>
      </c>
      <c r="U507" s="7">
        <v>9.2421476846443298</v>
      </c>
      <c r="V507" t="s">
        <v>20209</v>
      </c>
      <c r="W507" t="s">
        <v>20210</v>
      </c>
    </row>
    <row r="508" spans="14:23" x14ac:dyDescent="0.3">
      <c r="N508" t="s">
        <v>1152</v>
      </c>
      <c r="O508" t="s">
        <v>1160</v>
      </c>
      <c r="R508" s="7"/>
      <c r="T508" t="b">
        <f>U508&gt;10</f>
        <v>0</v>
      </c>
      <c r="U508" s="7">
        <v>8.6386126627740794</v>
      </c>
      <c r="V508" t="s">
        <v>1723</v>
      </c>
      <c r="W508" t="s">
        <v>20211</v>
      </c>
    </row>
    <row r="509" spans="14:23" x14ac:dyDescent="0.3">
      <c r="N509" t="s">
        <v>1152</v>
      </c>
      <c r="O509" t="s">
        <v>763</v>
      </c>
      <c r="R509" s="7"/>
      <c r="T509" t="b">
        <f>U509&gt;10</f>
        <v>0</v>
      </c>
      <c r="U509" s="7">
        <v>9.6194419157857993</v>
      </c>
      <c r="V509" t="s">
        <v>20182</v>
      </c>
      <c r="W509" t="s">
        <v>20212</v>
      </c>
    </row>
    <row r="510" spans="14:23" x14ac:dyDescent="0.3">
      <c r="N510" t="s">
        <v>1227</v>
      </c>
      <c r="O510" t="s">
        <v>733</v>
      </c>
      <c r="R510" s="7"/>
      <c r="T510" t="b">
        <f>U510&gt;10</f>
        <v>0</v>
      </c>
      <c r="U510" s="7">
        <v>8.7721440553986003</v>
      </c>
      <c r="V510" t="s">
        <v>20213</v>
      </c>
      <c r="W510" t="s">
        <v>2062</v>
      </c>
    </row>
    <row r="511" spans="14:23" x14ac:dyDescent="0.3">
      <c r="N511" t="s">
        <v>1227</v>
      </c>
      <c r="O511" t="s">
        <v>1261</v>
      </c>
      <c r="R511" s="7"/>
      <c r="T511" t="b">
        <f>U511&gt;10</f>
        <v>0</v>
      </c>
      <c r="U511" s="7">
        <v>8.4092385617092305</v>
      </c>
      <c r="V511" t="s">
        <v>20214</v>
      </c>
      <c r="W511" t="s">
        <v>5134</v>
      </c>
    </row>
    <row r="512" spans="14:23" x14ac:dyDescent="0.3">
      <c r="N512" t="s">
        <v>1038</v>
      </c>
      <c r="O512" t="s">
        <v>1440</v>
      </c>
      <c r="R512" s="7"/>
      <c r="T512" t="b">
        <f>U512&gt;10</f>
        <v>0</v>
      </c>
      <c r="U512" s="7">
        <v>8.0612972977392499</v>
      </c>
      <c r="V512" t="s">
        <v>20215</v>
      </c>
      <c r="W512" t="s">
        <v>20216</v>
      </c>
    </row>
    <row r="513" spans="14:23" x14ac:dyDescent="0.3">
      <c r="N513" t="s">
        <v>1038</v>
      </c>
      <c r="O513" t="s">
        <v>380</v>
      </c>
      <c r="R513" s="7"/>
      <c r="T513" t="b">
        <f>U513&gt;10</f>
        <v>0</v>
      </c>
      <c r="U513" s="7">
        <v>8.0924802251759402</v>
      </c>
      <c r="V513" t="s">
        <v>20217</v>
      </c>
      <c r="W513" t="s">
        <v>20218</v>
      </c>
    </row>
    <row r="514" spans="14:23" x14ac:dyDescent="0.3">
      <c r="N514" t="s">
        <v>1141</v>
      </c>
      <c r="O514" t="s">
        <v>414</v>
      </c>
      <c r="R514" s="7"/>
      <c r="T514" t="b">
        <f>U514&gt;10</f>
        <v>0</v>
      </c>
      <c r="U514" s="7">
        <v>8.7544444782992006</v>
      </c>
      <c r="V514" t="s">
        <v>20219</v>
      </c>
      <c r="W514" t="s">
        <v>20220</v>
      </c>
    </row>
    <row r="515" spans="14:23" x14ac:dyDescent="0.3">
      <c r="N515" t="s">
        <v>1141</v>
      </c>
      <c r="O515" t="s">
        <v>1142</v>
      </c>
      <c r="R515" s="7"/>
      <c r="T515" t="b">
        <f>U515&gt;10</f>
        <v>0</v>
      </c>
      <c r="U515" s="7">
        <v>8.0100040033516997</v>
      </c>
      <c r="V515">
        <v>128</v>
      </c>
      <c r="W515" t="s">
        <v>9340</v>
      </c>
    </row>
    <row r="516" spans="14:23" x14ac:dyDescent="0.3">
      <c r="N516" t="s">
        <v>1559</v>
      </c>
      <c r="O516" t="s">
        <v>1560</v>
      </c>
      <c r="R516" s="7"/>
      <c r="T516" t="b">
        <f>U516&gt;10</f>
        <v>0</v>
      </c>
      <c r="U516" s="7">
        <v>8.6078410041073194</v>
      </c>
      <c r="V516" t="s">
        <v>9340</v>
      </c>
      <c r="W516" t="s">
        <v>20221</v>
      </c>
    </row>
    <row r="517" spans="14:23" x14ac:dyDescent="0.3">
      <c r="N517" t="s">
        <v>1559</v>
      </c>
      <c r="O517" t="s">
        <v>1561</v>
      </c>
      <c r="R517" s="7"/>
      <c r="T517" t="b">
        <f>U517&gt;10</f>
        <v>0</v>
      </c>
      <c r="U517" s="7">
        <v>8.6078410041073194</v>
      </c>
      <c r="V517" t="s">
        <v>20001</v>
      </c>
      <c r="W517" t="s">
        <v>20222</v>
      </c>
    </row>
    <row r="518" spans="14:23" x14ac:dyDescent="0.3">
      <c r="N518" t="s">
        <v>1559</v>
      </c>
      <c r="O518" t="s">
        <v>1562</v>
      </c>
      <c r="R518" s="7"/>
      <c r="T518" t="b">
        <f>U518&gt;10</f>
        <v>0</v>
      </c>
      <c r="U518" s="7">
        <v>8.8955230765590994</v>
      </c>
      <c r="V518" t="s">
        <v>3462</v>
      </c>
      <c r="W518" t="s">
        <v>20223</v>
      </c>
    </row>
    <row r="519" spans="14:23" x14ac:dyDescent="0.3">
      <c r="N519" t="s">
        <v>1469</v>
      </c>
      <c r="O519" t="s">
        <v>1466</v>
      </c>
      <c r="R519" s="7"/>
      <c r="T519" t="b">
        <f>U519&gt;10</f>
        <v>0</v>
      </c>
      <c r="U519" s="7">
        <v>8.7721440553986003</v>
      </c>
      <c r="V519" t="s">
        <v>20158</v>
      </c>
      <c r="W519" t="s">
        <v>20224</v>
      </c>
    </row>
    <row r="520" spans="14:23" x14ac:dyDescent="0.3">
      <c r="N520" t="s">
        <v>1563</v>
      </c>
      <c r="O520" t="s">
        <v>1555</v>
      </c>
      <c r="R520" s="7"/>
      <c r="T520" t="b">
        <f>U520&gt;10</f>
        <v>0</v>
      </c>
      <c r="U520" s="7">
        <v>9.8270812805640499</v>
      </c>
      <c r="V520" t="s">
        <v>8309</v>
      </c>
      <c r="W520" t="s">
        <v>3882</v>
      </c>
    </row>
    <row r="521" spans="14:23" x14ac:dyDescent="0.3">
      <c r="N521" t="s">
        <v>1253</v>
      </c>
      <c r="O521" t="s">
        <v>1254</v>
      </c>
      <c r="R521" s="7"/>
      <c r="T521" t="b">
        <f>U521&gt;10</f>
        <v>0</v>
      </c>
      <c r="U521" s="7">
        <v>8.0602014072186101</v>
      </c>
      <c r="V521" t="s">
        <v>20225</v>
      </c>
      <c r="W521" t="s">
        <v>20221</v>
      </c>
    </row>
    <row r="522" spans="14:23" x14ac:dyDescent="0.3">
      <c r="N522" t="s">
        <v>1253</v>
      </c>
      <c r="O522" t="s">
        <v>826</v>
      </c>
      <c r="R522" s="7"/>
      <c r="T522" t="b">
        <f>U522&gt;10</f>
        <v>0</v>
      </c>
      <c r="U522" s="7">
        <v>8.3846974527931106</v>
      </c>
      <c r="V522" t="s">
        <v>20001</v>
      </c>
      <c r="W522" t="s">
        <v>2579</v>
      </c>
    </row>
    <row r="523" spans="14:23" x14ac:dyDescent="0.3">
      <c r="N523" t="s">
        <v>1497</v>
      </c>
      <c r="O523" t="s">
        <v>605</v>
      </c>
      <c r="R523" s="7"/>
      <c r="T523" t="b">
        <f>U523&gt;10</f>
        <v>0</v>
      </c>
      <c r="U523" s="7">
        <v>8.8085116995694701</v>
      </c>
      <c r="V523" t="s">
        <v>20188</v>
      </c>
      <c r="W523" t="s">
        <v>7775</v>
      </c>
    </row>
    <row r="524" spans="14:23" x14ac:dyDescent="0.3">
      <c r="N524" t="s">
        <v>1497</v>
      </c>
      <c r="O524" t="s">
        <v>625</v>
      </c>
      <c r="R524" s="7"/>
      <c r="T524" t="b">
        <f>U524&gt;10</f>
        <v>0</v>
      </c>
      <c r="U524" s="7">
        <v>8.6703613610886592</v>
      </c>
      <c r="V524" t="s">
        <v>14169</v>
      </c>
      <c r="W524">
        <v>5000</v>
      </c>
    </row>
    <row r="525" spans="14:23" x14ac:dyDescent="0.3">
      <c r="N525" t="s">
        <v>1228</v>
      </c>
      <c r="O525" t="s">
        <v>1229</v>
      </c>
      <c r="R525" s="7"/>
      <c r="T525" t="b">
        <f>U525&gt;10</f>
        <v>0</v>
      </c>
      <c r="U525" s="7">
        <v>8.1676329475552798</v>
      </c>
      <c r="V525" t="s">
        <v>20226</v>
      </c>
      <c r="W525" t="s">
        <v>20227</v>
      </c>
    </row>
    <row r="526" spans="14:23" x14ac:dyDescent="0.3">
      <c r="N526" t="s">
        <v>1397</v>
      </c>
      <c r="O526" t="s">
        <v>1396</v>
      </c>
      <c r="R526" s="7"/>
      <c r="T526" t="b">
        <f>U526&gt;10</f>
        <v>0</v>
      </c>
      <c r="U526" s="7">
        <v>8.4154691114598599</v>
      </c>
      <c r="V526" t="s">
        <v>4286</v>
      </c>
      <c r="W526" t="s">
        <v>20228</v>
      </c>
    </row>
    <row r="527" spans="14:23" x14ac:dyDescent="0.3">
      <c r="N527" t="s">
        <v>1397</v>
      </c>
      <c r="O527" t="s">
        <v>1403</v>
      </c>
      <c r="R527" s="7"/>
      <c r="T527" t="b">
        <f>U527&gt;10</f>
        <v>0</v>
      </c>
      <c r="U527" s="7">
        <v>8.9367660350931502</v>
      </c>
      <c r="V527" t="s">
        <v>1247</v>
      </c>
      <c r="W527">
        <v>4300</v>
      </c>
    </row>
    <row r="528" spans="14:23" x14ac:dyDescent="0.3">
      <c r="N528" t="s">
        <v>1230</v>
      </c>
      <c r="O528" t="s">
        <v>1231</v>
      </c>
      <c r="R528" s="7"/>
      <c r="T528" t="b">
        <f>U528&gt;10</f>
        <v>0</v>
      </c>
      <c r="U528" s="7">
        <v>8.2436188545332101</v>
      </c>
      <c r="V528" t="s">
        <v>1247</v>
      </c>
      <c r="W528">
        <v>4900</v>
      </c>
    </row>
    <row r="529" spans="18:23" x14ac:dyDescent="0.3">
      <c r="R529" s="7"/>
      <c r="T529" t="b">
        <f>U529&gt;10</f>
        <v>0</v>
      </c>
      <c r="U529" s="7">
        <v>8.5208296271176902</v>
      </c>
      <c r="V529" t="s">
        <v>20229</v>
      </c>
      <c r="W529" t="s">
        <v>19674</v>
      </c>
    </row>
    <row r="530" spans="18:23" x14ac:dyDescent="0.3">
      <c r="R530" s="7"/>
      <c r="T530" t="b">
        <f>U530&gt;10</f>
        <v>0</v>
      </c>
      <c r="U530" s="7">
        <v>8.9367660350931502</v>
      </c>
      <c r="V530" t="s">
        <v>1247</v>
      </c>
      <c r="W530">
        <v>5200</v>
      </c>
    </row>
    <row r="531" spans="18:23" x14ac:dyDescent="0.3">
      <c r="R531" s="7"/>
      <c r="T531" t="b">
        <f>U531&gt;10</f>
        <v>0</v>
      </c>
      <c r="U531" s="7">
        <v>9.7529733084103203</v>
      </c>
      <c r="V531" t="s">
        <v>20230</v>
      </c>
      <c r="W531" t="s">
        <v>20231</v>
      </c>
    </row>
    <row r="532" spans="18:23" x14ac:dyDescent="0.3">
      <c r="R532" s="7"/>
      <c r="T532" t="b">
        <f>U532&gt;10</f>
        <v>0</v>
      </c>
      <c r="U532" s="7">
        <v>8.8085116995694701</v>
      </c>
      <c r="V532" t="s">
        <v>20232</v>
      </c>
      <c r="W532" t="s">
        <v>20233</v>
      </c>
    </row>
    <row r="533" spans="18:23" x14ac:dyDescent="0.3">
      <c r="R533" s="7"/>
      <c r="T533" t="b">
        <f>U533&gt;10</f>
        <v>0</v>
      </c>
      <c r="U533" s="7">
        <v>8.1435353959762207</v>
      </c>
      <c r="V533" t="s">
        <v>14173</v>
      </c>
      <c r="W533" t="s">
        <v>20234</v>
      </c>
    </row>
    <row r="534" spans="18:23" x14ac:dyDescent="0.3">
      <c r="R534" s="7"/>
      <c r="T534" t="b">
        <f>U534&gt;10</f>
        <v>0</v>
      </c>
      <c r="U534" s="7">
        <v>8.11536451900953</v>
      </c>
      <c r="V534" t="s">
        <v>3544</v>
      </c>
      <c r="W534" t="s">
        <v>19674</v>
      </c>
    </row>
    <row r="535" spans="18:23" x14ac:dyDescent="0.3">
      <c r="R535" s="7"/>
      <c r="T535" t="b">
        <f>U535&gt;10</f>
        <v>0</v>
      </c>
      <c r="U535" s="7">
        <v>9.7064532927754303</v>
      </c>
      <c r="V535" t="s">
        <v>20235</v>
      </c>
      <c r="W535" t="s">
        <v>20236</v>
      </c>
    </row>
    <row r="536" spans="18:23" x14ac:dyDescent="0.3">
      <c r="R536" s="7"/>
      <c r="T536" t="b">
        <f>U536&gt;10</f>
        <v>0</v>
      </c>
      <c r="U536" s="7">
        <v>8.2866362396169002</v>
      </c>
      <c r="V536" t="s">
        <v>14175</v>
      </c>
      <c r="W536" t="s">
        <v>20237</v>
      </c>
    </row>
    <row r="537" spans="18:23" x14ac:dyDescent="0.3">
      <c r="R537" s="7"/>
      <c r="T537" t="b">
        <f>U537&gt;10</f>
        <v>0</v>
      </c>
      <c r="U537" s="7">
        <v>9.1086162920198106</v>
      </c>
      <c r="V537" t="s">
        <v>20238</v>
      </c>
      <c r="W537" t="s">
        <v>10504</v>
      </c>
    </row>
    <row r="538" spans="18:23" x14ac:dyDescent="0.3">
      <c r="R538" s="7"/>
      <c r="T538" t="b">
        <f>U538&gt;10</f>
        <v>0</v>
      </c>
      <c r="U538" s="7">
        <v>8.4472178097744397</v>
      </c>
      <c r="V538" t="s">
        <v>20239</v>
      </c>
      <c r="W538" t="s">
        <v>20240</v>
      </c>
    </row>
    <row r="539" spans="18:23" x14ac:dyDescent="0.3">
      <c r="R539" s="7"/>
      <c r="T539" t="b">
        <f>U539&gt;10</f>
        <v>0</v>
      </c>
      <c r="U539" s="7">
        <v>8.4536903242800605</v>
      </c>
      <c r="V539" t="s">
        <v>20241</v>
      </c>
      <c r="W539" t="s">
        <v>20242</v>
      </c>
    </row>
    <row r="540" spans="18:23" x14ac:dyDescent="0.3">
      <c r="R540" s="7"/>
      <c r="T540" t="b">
        <f>U540&gt;10</f>
        <v>0</v>
      </c>
      <c r="U540" s="7">
        <v>8.4154691114598599</v>
      </c>
      <c r="V540" t="s">
        <v>20243</v>
      </c>
      <c r="W540" t="s">
        <v>20244</v>
      </c>
    </row>
    <row r="541" spans="18:23" x14ac:dyDescent="0.3">
      <c r="R541" s="7"/>
      <c r="T541" t="b">
        <f>U541&gt;10</f>
        <v>0</v>
      </c>
      <c r="U541" s="7">
        <v>9.8530567669673097</v>
      </c>
      <c r="V541" t="s">
        <v>20245</v>
      </c>
      <c r="W541" t="s">
        <v>20246</v>
      </c>
    </row>
    <row r="542" spans="18:23" x14ac:dyDescent="0.3">
      <c r="R542" s="7"/>
      <c r="T542" t="b">
        <f>U542&gt;10</f>
        <v>0</v>
      </c>
      <c r="U542" s="7">
        <v>8.8002128967547808</v>
      </c>
      <c r="V542" t="s">
        <v>20247</v>
      </c>
      <c r="W542" t="s">
        <v>10185</v>
      </c>
    </row>
    <row r="543" spans="18:23" x14ac:dyDescent="0.3">
      <c r="R543" s="7"/>
      <c r="T543" t="b">
        <f>U543&gt;10</f>
        <v>0</v>
      </c>
      <c r="U543" s="7">
        <v>9.1865778334895207</v>
      </c>
      <c r="V543" t="s">
        <v>20248</v>
      </c>
      <c r="W543" t="s">
        <v>20249</v>
      </c>
    </row>
    <row r="544" spans="18:23" x14ac:dyDescent="0.3">
      <c r="R544" s="7"/>
      <c r="T544" t="b">
        <f>U544&gt;10</f>
        <v>0</v>
      </c>
      <c r="U544" s="7">
        <v>9.5016588801294208</v>
      </c>
      <c r="V544" t="s">
        <v>11591</v>
      </c>
      <c r="W544" t="s">
        <v>3687</v>
      </c>
    </row>
    <row r="545" spans="18:23" x14ac:dyDescent="0.3">
      <c r="R545" s="7"/>
      <c r="T545" t="b">
        <f>U545&gt;10</f>
        <v>0</v>
      </c>
      <c r="U545" s="7">
        <v>8.7115194335821595</v>
      </c>
      <c r="V545" t="s">
        <v>20250</v>
      </c>
      <c r="W545" t="s">
        <v>20251</v>
      </c>
    </row>
    <row r="546" spans="18:23" x14ac:dyDescent="0.3">
      <c r="R546" s="7"/>
      <c r="T546" t="b">
        <f>U546&gt;10</f>
        <v>0</v>
      </c>
      <c r="U546" s="7">
        <v>9.0133061122154796</v>
      </c>
      <c r="V546" t="s">
        <v>20252</v>
      </c>
      <c r="W546" t="s">
        <v>20253</v>
      </c>
    </row>
    <row r="547" spans="18:23" x14ac:dyDescent="0.3">
      <c r="R547" s="7"/>
      <c r="T547" t="b">
        <f>U547&gt;10</f>
        <v>0</v>
      </c>
      <c r="U547" s="7">
        <v>8.0789968748386496</v>
      </c>
      <c r="V547" t="s">
        <v>20253</v>
      </c>
      <c r="W547" t="s">
        <v>3251</v>
      </c>
    </row>
    <row r="548" spans="18:23" x14ac:dyDescent="0.3">
      <c r="R548" s="7"/>
      <c r="T548" t="b">
        <f>U548&gt;10</f>
        <v>0</v>
      </c>
      <c r="U548" s="7">
        <v>9.4652912359585404</v>
      </c>
      <c r="V548" t="s">
        <v>20253</v>
      </c>
      <c r="W548" t="s">
        <v>20254</v>
      </c>
    </row>
    <row r="549" spans="18:23" x14ac:dyDescent="0.3">
      <c r="R549" s="7"/>
      <c r="T549" t="b">
        <f>U549&gt;10</f>
        <v>0</v>
      </c>
      <c r="U549" s="7">
        <v>8.3201589316555395</v>
      </c>
      <c r="V549" t="s">
        <v>20255</v>
      </c>
      <c r="W549" t="s">
        <v>20256</v>
      </c>
    </row>
    <row r="550" spans="18:23" x14ac:dyDescent="0.3">
      <c r="R550" s="7"/>
      <c r="T550" t="b">
        <f>U550&gt;10</f>
        <v>0</v>
      </c>
      <c r="U550" s="7">
        <v>8.9262947352258593</v>
      </c>
      <c r="V550" t="s">
        <v>20257</v>
      </c>
      <c r="W550" t="s">
        <v>20258</v>
      </c>
    </row>
    <row r="551" spans="18:23" x14ac:dyDescent="0.3">
      <c r="R551" s="7"/>
      <c r="T551" t="b">
        <f>U551&gt;10</f>
        <v>0</v>
      </c>
      <c r="U551" s="7">
        <v>8.3373513321959098</v>
      </c>
      <c r="V551" t="s">
        <v>20259</v>
      </c>
      <c r="W551" t="s">
        <v>20260</v>
      </c>
    </row>
    <row r="552" spans="18:23" x14ac:dyDescent="0.3">
      <c r="R552" s="7"/>
      <c r="T552" t="b">
        <f>U552&gt;10</f>
        <v>0</v>
      </c>
      <c r="U552" s="7">
        <v>8.1260029172145796</v>
      </c>
      <c r="V552" t="s">
        <v>20261</v>
      </c>
      <c r="W552" t="s">
        <v>113</v>
      </c>
    </row>
    <row r="553" spans="18:23" x14ac:dyDescent="0.3">
      <c r="R553" s="7"/>
      <c r="T553" t="b">
        <f>U553&gt;10</f>
        <v>0</v>
      </c>
      <c r="U553" s="7">
        <v>8.0482252161719003</v>
      </c>
      <c r="V553" t="s">
        <v>20262</v>
      </c>
      <c r="W553" t="s">
        <v>20263</v>
      </c>
    </row>
    <row r="554" spans="18:23" x14ac:dyDescent="0.3">
      <c r="R554" s="7"/>
      <c r="T554" t="b">
        <f>U554&gt;10</f>
        <v>0</v>
      </c>
      <c r="U554" s="7">
        <v>8.5490005040843897</v>
      </c>
      <c r="V554" t="s">
        <v>20264</v>
      </c>
      <c r="W554" t="s">
        <v>20265</v>
      </c>
    </row>
    <row r="555" spans="18:23" x14ac:dyDescent="0.3">
      <c r="R555" s="7"/>
      <c r="T555" t="b">
        <f>U555&gt;10</f>
        <v>0</v>
      </c>
      <c r="U555" s="7">
        <v>8.4733630898787702</v>
      </c>
      <c r="V555" t="s">
        <v>20266</v>
      </c>
      <c r="W555" t="s">
        <v>20267</v>
      </c>
    </row>
    <row r="556" spans="18:23" x14ac:dyDescent="0.3">
      <c r="R556" s="7"/>
      <c r="T556" t="b">
        <f>U556&gt;10</f>
        <v>0</v>
      </c>
      <c r="U556" s="7">
        <v>8.3373513321959098</v>
      </c>
      <c r="V556" t="s">
        <v>20259</v>
      </c>
      <c r="W556" t="s">
        <v>20268</v>
      </c>
    </row>
    <row r="557" spans="18:23" x14ac:dyDescent="0.3">
      <c r="R557" s="7"/>
      <c r="T557" t="b">
        <f>U557&gt;10</f>
        <v>0</v>
      </c>
      <c r="U557" s="7">
        <v>8.7992950444645501</v>
      </c>
      <c r="V557" t="s">
        <v>20268</v>
      </c>
      <c r="W557" t="s">
        <v>20269</v>
      </c>
    </row>
    <row r="558" spans="18:23" x14ac:dyDescent="0.3">
      <c r="R558" s="7"/>
      <c r="T558" t="b">
        <f>U558&gt;10</f>
        <v>0</v>
      </c>
      <c r="U558" s="7">
        <v>8.8656701134094202</v>
      </c>
      <c r="V558" t="s">
        <v>20270</v>
      </c>
      <c r="W558" t="s">
        <v>20271</v>
      </c>
    </row>
    <row r="559" spans="18:23" x14ac:dyDescent="0.3">
      <c r="R559" s="7"/>
      <c r="T559" t="b">
        <f>U559&gt;10</f>
        <v>0</v>
      </c>
      <c r="U559" s="7">
        <v>8.0924802251759402</v>
      </c>
      <c r="V559" t="s">
        <v>20272</v>
      </c>
      <c r="W559" t="s">
        <v>20273</v>
      </c>
    </row>
    <row r="560" spans="18:23" x14ac:dyDescent="0.3">
      <c r="R560" s="7"/>
      <c r="T560" t="b">
        <f>U560&gt;10</f>
        <v>0</v>
      </c>
      <c r="U560" s="7">
        <v>8.0834711552335694</v>
      </c>
      <c r="V560" t="s">
        <v>20274</v>
      </c>
      <c r="W560" t="s">
        <v>20275</v>
      </c>
    </row>
    <row r="561" spans="18:23" x14ac:dyDescent="0.3">
      <c r="R561" s="7"/>
      <c r="T561" t="b">
        <f>U561&gt;10</f>
        <v>0</v>
      </c>
      <c r="U561" s="7">
        <v>9.0362956304401791</v>
      </c>
      <c r="V561" t="s">
        <v>20276</v>
      </c>
      <c r="W561" t="s">
        <v>20277</v>
      </c>
    </row>
    <row r="562" spans="18:23" x14ac:dyDescent="0.3">
      <c r="R562" s="7"/>
      <c r="T562" t="b">
        <f>U562&gt;10</f>
        <v>0</v>
      </c>
      <c r="U562" s="7">
        <v>8.2488959116340492</v>
      </c>
      <c r="V562" t="s">
        <v>130</v>
      </c>
      <c r="W562" t="s">
        <v>20278</v>
      </c>
    </row>
    <row r="563" spans="18:23" x14ac:dyDescent="0.3">
      <c r="R563" s="7"/>
      <c r="T563" t="b">
        <f>U563&gt;10</f>
        <v>0</v>
      </c>
      <c r="U563" s="7">
        <v>8.9262947352258593</v>
      </c>
      <c r="V563" t="s">
        <v>20253</v>
      </c>
      <c r="W563" t="s">
        <v>20279</v>
      </c>
    </row>
    <row r="564" spans="18:23" x14ac:dyDescent="0.3">
      <c r="R564" s="7"/>
      <c r="T564" t="b">
        <f>U564&gt;10</f>
        <v>0</v>
      </c>
      <c r="U564" s="7">
        <v>8.0701079274214091</v>
      </c>
      <c r="V564" t="s">
        <v>20280</v>
      </c>
      <c r="W564" t="s">
        <v>20281</v>
      </c>
    </row>
    <row r="565" spans="18:23" x14ac:dyDescent="0.3">
      <c r="R565" s="7"/>
      <c r="T565" t="b">
        <f>U565&gt;10</f>
        <v>0</v>
      </c>
      <c r="U565" s="7">
        <v>8.8854727407056</v>
      </c>
      <c r="V565" t="s">
        <v>20282</v>
      </c>
      <c r="W565" t="s">
        <v>20283</v>
      </c>
    </row>
    <row r="566" spans="18:23" x14ac:dyDescent="0.3">
      <c r="R566" s="7"/>
      <c r="T566" t="b">
        <f>U566&gt;10</f>
        <v>0</v>
      </c>
      <c r="U566" s="7">
        <v>9.6404953249836307</v>
      </c>
      <c r="V566" s="12">
        <v>44044</v>
      </c>
      <c r="W566" t="s">
        <v>20284</v>
      </c>
    </row>
    <row r="567" spans="18:23" x14ac:dyDescent="0.3">
      <c r="R567" s="7"/>
      <c r="T567" t="b">
        <f>U567&gt;10</f>
        <v>0</v>
      </c>
      <c r="U567" s="7">
        <v>8.9473481444236906</v>
      </c>
      <c r="V567" t="s">
        <v>20285</v>
      </c>
      <c r="W567" t="s">
        <v>20284</v>
      </c>
    </row>
    <row r="568" spans="18:23" x14ac:dyDescent="0.3">
      <c r="R568" s="7"/>
      <c r="T568" t="b">
        <f>U568&gt;10</f>
        <v>0</v>
      </c>
      <c r="U568" s="7">
        <v>8.6231084762381105</v>
      </c>
      <c r="V568" t="s">
        <v>4346</v>
      </c>
      <c r="W568" t="s">
        <v>2704</v>
      </c>
    </row>
    <row r="569" spans="18:23" x14ac:dyDescent="0.3">
      <c r="R569" s="7"/>
      <c r="T569" t="b">
        <f>U569&gt;10</f>
        <v>0</v>
      </c>
      <c r="U569" s="7">
        <v>8.3431484498802408</v>
      </c>
      <c r="V569" t="s">
        <v>80</v>
      </c>
      <c r="W569" t="s">
        <v>6239</v>
      </c>
    </row>
    <row r="570" spans="18:23" x14ac:dyDescent="0.3">
      <c r="R570" s="7"/>
      <c r="T570" t="b">
        <f>U570&gt;10</f>
        <v>0</v>
      </c>
      <c r="U570" s="7">
        <v>9.6839804369233704</v>
      </c>
      <c r="V570" t="s">
        <v>2584</v>
      </c>
      <c r="W570" t="s">
        <v>20286</v>
      </c>
    </row>
    <row r="571" spans="18:23" x14ac:dyDescent="0.3">
      <c r="R571" s="7"/>
      <c r="T571" t="b">
        <f>U571&gt;10</f>
        <v>0</v>
      </c>
      <c r="U571" s="7">
        <v>8.6308305223320207</v>
      </c>
      <c r="V571" t="s">
        <v>20286</v>
      </c>
      <c r="W571" t="s">
        <v>20287</v>
      </c>
    </row>
    <row r="572" spans="18:23" x14ac:dyDescent="0.3">
      <c r="R572" s="7"/>
      <c r="T572" t="b">
        <f>U572&gt;10</f>
        <v>0</v>
      </c>
      <c r="U572" s="7">
        <v>8.2488959116340492</v>
      </c>
      <c r="V572" t="s">
        <v>130</v>
      </c>
      <c r="W572" t="s">
        <v>20288</v>
      </c>
    </row>
    <row r="573" spans="18:23" x14ac:dyDescent="0.3">
      <c r="R573" s="7"/>
      <c r="T573" t="b">
        <f>U573&gt;10</f>
        <v>0</v>
      </c>
      <c r="U573" s="7">
        <v>9.9941353652272102</v>
      </c>
      <c r="V573" t="s">
        <v>20289</v>
      </c>
      <c r="W573" t="s">
        <v>20223</v>
      </c>
    </row>
    <row r="574" spans="18:23" x14ac:dyDescent="0.3">
      <c r="R574" s="7"/>
      <c r="T574" t="b">
        <f>U574&gt;10</f>
        <v>0</v>
      </c>
      <c r="U574" s="7">
        <v>8.3907764988694904</v>
      </c>
      <c r="V574" t="s">
        <v>11585</v>
      </c>
      <c r="W574" t="s">
        <v>20290</v>
      </c>
    </row>
    <row r="575" spans="18:23" x14ac:dyDescent="0.3">
      <c r="R575" s="7"/>
      <c r="T575" t="b">
        <f>U575&gt;10</f>
        <v>0</v>
      </c>
      <c r="U575" s="7">
        <v>9.6404953249836307</v>
      </c>
      <c r="V575" t="s">
        <v>20291</v>
      </c>
      <c r="W575" t="s">
        <v>20284</v>
      </c>
    </row>
    <row r="576" spans="18:23" x14ac:dyDescent="0.3">
      <c r="R576" s="7"/>
      <c r="T576" t="b">
        <f>U576&gt;10</f>
        <v>0</v>
      </c>
      <c r="U576" s="7">
        <v>8.0353218113359901</v>
      </c>
      <c r="V576" t="s">
        <v>3951</v>
      </c>
      <c r="W576" t="s">
        <v>20292</v>
      </c>
    </row>
    <row r="577" spans="18:23" x14ac:dyDescent="0.3">
      <c r="R577" s="7"/>
      <c r="T577" t="b">
        <f>U577&gt;10</f>
        <v>0</v>
      </c>
      <c r="U577" s="7">
        <v>8.3201589316555395</v>
      </c>
      <c r="V577" t="s">
        <v>20293</v>
      </c>
      <c r="W577" t="s">
        <v>20256</v>
      </c>
    </row>
    <row r="578" spans="18:23" x14ac:dyDescent="0.3">
      <c r="R578" s="7"/>
      <c r="T578" t="b">
        <f>U578&gt;10</f>
        <v>0</v>
      </c>
      <c r="U578" s="7">
        <v>8.4536903242800605</v>
      </c>
      <c r="V578" t="s">
        <v>20294</v>
      </c>
      <c r="W578" t="s">
        <v>14941</v>
      </c>
    </row>
    <row r="579" spans="18:23" x14ac:dyDescent="0.3">
      <c r="R579" s="7"/>
      <c r="T579" t="b">
        <f>U579&gt;10</f>
        <v>0</v>
      </c>
      <c r="U579" s="7">
        <v>8.4536903242800605</v>
      </c>
      <c r="V579" t="s">
        <v>14941</v>
      </c>
      <c r="W579" t="s">
        <v>20295</v>
      </c>
    </row>
    <row r="580" spans="18:23" x14ac:dyDescent="0.3">
      <c r="R580" s="7"/>
      <c r="T580" t="b">
        <f>U580&gt;10</f>
        <v>0</v>
      </c>
      <c r="U580" s="7">
        <v>8.4536903242800605</v>
      </c>
      <c r="V580" t="s">
        <v>20296</v>
      </c>
      <c r="W580" t="s">
        <v>14941</v>
      </c>
    </row>
    <row r="581" spans="18:23" x14ac:dyDescent="0.3">
      <c r="R581" s="7"/>
      <c r="T581" t="b">
        <f>U581&gt;10</f>
        <v>0</v>
      </c>
      <c r="U581" s="7">
        <v>8.4536903242800605</v>
      </c>
      <c r="V581" t="s">
        <v>14941</v>
      </c>
      <c r="W581" t="s">
        <v>20297</v>
      </c>
    </row>
    <row r="582" spans="18:23" x14ac:dyDescent="0.3">
      <c r="R582" s="7"/>
      <c r="T582" t="b">
        <f>U582&gt;10</f>
        <v>0</v>
      </c>
      <c r="U582" s="7">
        <v>9.5786199212655401</v>
      </c>
      <c r="V582" t="s">
        <v>20298</v>
      </c>
      <c r="W582" t="s">
        <v>20299</v>
      </c>
    </row>
    <row r="583" spans="18:23" x14ac:dyDescent="0.3">
      <c r="R583" s="7"/>
      <c r="T583" t="b">
        <f>U583&gt;10</f>
        <v>0</v>
      </c>
      <c r="U583" s="7">
        <v>8.4536903242800605</v>
      </c>
      <c r="V583" t="s">
        <v>20300</v>
      </c>
      <c r="W583" t="s">
        <v>20301</v>
      </c>
    </row>
    <row r="584" spans="18:23" x14ac:dyDescent="0.3">
      <c r="R584" s="7"/>
      <c r="T584" t="b">
        <f>U584&gt;10</f>
        <v>0</v>
      </c>
      <c r="U584" s="7">
        <v>8.8366825765361696</v>
      </c>
      <c r="V584" t="s">
        <v>20302</v>
      </c>
      <c r="W584" t="s">
        <v>9516</v>
      </c>
    </row>
    <row r="585" spans="18:23" x14ac:dyDescent="0.3">
      <c r="R585" s="7"/>
      <c r="T585" t="b">
        <f>U585&gt;10</f>
        <v>0</v>
      </c>
      <c r="U585" s="7">
        <v>8.7544444782992006</v>
      </c>
      <c r="V585" t="s">
        <v>20303</v>
      </c>
      <c r="W585" t="s">
        <v>20304</v>
      </c>
    </row>
    <row r="586" spans="18:23" x14ac:dyDescent="0.3">
      <c r="R586" s="7"/>
      <c r="T586" t="b">
        <f>U586&gt;10</f>
        <v>0</v>
      </c>
      <c r="U586" s="7">
        <v>8.0612972977392499</v>
      </c>
      <c r="V586" t="s">
        <v>19855</v>
      </c>
      <c r="W586" t="s">
        <v>20305</v>
      </c>
    </row>
    <row r="587" spans="18:23" x14ac:dyDescent="0.3">
      <c r="R587" s="7"/>
      <c r="T587" t="b">
        <f>U587&gt;10</f>
        <v>0</v>
      </c>
      <c r="U587" s="7">
        <v>8.1531048469923704</v>
      </c>
      <c r="V587" t="s">
        <v>20306</v>
      </c>
      <c r="W587" t="s">
        <v>387</v>
      </c>
    </row>
    <row r="588" spans="18:23" x14ac:dyDescent="0.3">
      <c r="R588" s="7"/>
      <c r="T588" t="b">
        <f>U588&gt;10</f>
        <v>0</v>
      </c>
      <c r="U588" s="7">
        <v>8.1725229328494802</v>
      </c>
      <c r="V588" t="s">
        <v>20307</v>
      </c>
      <c r="W588" t="s">
        <v>9515</v>
      </c>
    </row>
    <row r="589" spans="18:23" x14ac:dyDescent="0.3">
      <c r="R589" s="7"/>
      <c r="T589" t="b">
        <f>U589&gt;10</f>
        <v>0</v>
      </c>
      <c r="U589" s="7">
        <v>8.9262947352258593</v>
      </c>
      <c r="V589" t="s">
        <v>20308</v>
      </c>
      <c r="W589" t="s">
        <v>20309</v>
      </c>
    </row>
    <row r="590" spans="18:23" x14ac:dyDescent="0.3">
      <c r="R590" s="7"/>
      <c r="T590" t="b">
        <f>U590&gt;10</f>
        <v>0</v>
      </c>
      <c r="U590" s="7">
        <v>8.7544444782992006</v>
      </c>
      <c r="V590" t="s">
        <v>20310</v>
      </c>
      <c r="W590" t="s">
        <v>20311</v>
      </c>
    </row>
    <row r="591" spans="18:23" x14ac:dyDescent="0.3">
      <c r="R591" s="7"/>
      <c r="T591" t="b">
        <f>U591&gt;10</f>
        <v>0</v>
      </c>
      <c r="U591" s="7">
        <v>9.4833097414612197</v>
      </c>
      <c r="V591" t="s">
        <v>20312</v>
      </c>
      <c r="W591" t="s">
        <v>20313</v>
      </c>
    </row>
    <row r="592" spans="18:23" x14ac:dyDescent="0.3">
      <c r="R592" s="7"/>
      <c r="T592" t="b">
        <f>U592&gt;10</f>
        <v>0</v>
      </c>
      <c r="U592" s="7">
        <v>9.5016588801294208</v>
      </c>
      <c r="V592" t="s">
        <v>20314</v>
      </c>
      <c r="W592" t="s">
        <v>20315</v>
      </c>
    </row>
    <row r="593" spans="18:23" x14ac:dyDescent="0.3">
      <c r="R593" s="7"/>
      <c r="T593" t="b">
        <f>U593&gt;10</f>
        <v>0</v>
      </c>
      <c r="U593" s="7">
        <v>8.3315876274791592</v>
      </c>
      <c r="V593" t="s">
        <v>20316</v>
      </c>
      <c r="W593" t="s">
        <v>20317</v>
      </c>
    </row>
    <row r="594" spans="18:23" x14ac:dyDescent="0.3">
      <c r="R594" s="7"/>
      <c r="T594" t="b">
        <f>U594&gt;10</f>
        <v>0</v>
      </c>
      <c r="U594" s="7">
        <v>8.8854727407056</v>
      </c>
      <c r="V594" t="s">
        <v>20318</v>
      </c>
      <c r="W594" t="s">
        <v>19612</v>
      </c>
    </row>
    <row r="595" spans="18:23" x14ac:dyDescent="0.3">
      <c r="R595" s="7"/>
      <c r="T595" t="b">
        <f>U595&gt;10</f>
        <v>0</v>
      </c>
      <c r="U595" s="7">
        <v>9.9941353652272102</v>
      </c>
      <c r="V595" t="s">
        <v>10302</v>
      </c>
      <c r="W595" t="s">
        <v>14178</v>
      </c>
    </row>
    <row r="596" spans="18:23" x14ac:dyDescent="0.3">
      <c r="R596" s="7"/>
      <c r="T596" t="b">
        <f>U596&gt;10</f>
        <v>0</v>
      </c>
      <c r="U596" s="7">
        <v>8.0225827855585603</v>
      </c>
      <c r="V596" t="s">
        <v>20319</v>
      </c>
      <c r="W596" t="s">
        <v>20320</v>
      </c>
    </row>
    <row r="597" spans="18:23" x14ac:dyDescent="0.3">
      <c r="R597" s="7"/>
      <c r="T597" t="b">
        <f>U597&gt;10</f>
        <v>0</v>
      </c>
      <c r="U597" s="7">
        <v>9.9352948652042805</v>
      </c>
      <c r="V597" s="10">
        <v>43961</v>
      </c>
      <c r="W597" t="s">
        <v>10342</v>
      </c>
    </row>
    <row r="598" spans="18:23" x14ac:dyDescent="0.3">
      <c r="R598" s="7"/>
      <c r="T598" t="b">
        <f>U598&gt;10</f>
        <v>0</v>
      </c>
      <c r="U598" s="7">
        <v>8.2176433681299397</v>
      </c>
      <c r="V598" t="s">
        <v>20073</v>
      </c>
      <c r="W598" t="s">
        <v>20321</v>
      </c>
    </row>
    <row r="599" spans="18:23" x14ac:dyDescent="0.3">
      <c r="R599" s="7"/>
      <c r="T599" t="b">
        <f>U599&gt;10</f>
        <v>0</v>
      </c>
      <c r="U599" s="7">
        <v>8.5208296271176902</v>
      </c>
      <c r="V599" t="s">
        <v>19674</v>
      </c>
      <c r="W599" t="s">
        <v>20322</v>
      </c>
    </row>
    <row r="600" spans="18:23" x14ac:dyDescent="0.3">
      <c r="R600" s="7"/>
      <c r="T600" t="b">
        <f>U600&gt;10</f>
        <v>0</v>
      </c>
      <c r="U600" s="7">
        <v>9.6194419157857993</v>
      </c>
      <c r="V600" t="s">
        <v>20323</v>
      </c>
      <c r="W600" t="s">
        <v>20324</v>
      </c>
    </row>
    <row r="601" spans="18:23" x14ac:dyDescent="0.3">
      <c r="R601" s="7"/>
      <c r="T601" t="b">
        <f>U601&gt;10</f>
        <v>0</v>
      </c>
      <c r="U601" s="7">
        <v>9.9352948652042805</v>
      </c>
      <c r="V601" t="s">
        <v>20325</v>
      </c>
      <c r="W601" t="s">
        <v>20326</v>
      </c>
    </row>
    <row r="602" spans="18:23" x14ac:dyDescent="0.3">
      <c r="R602" s="7"/>
      <c r="T602" t="b">
        <f>U602&gt;10</f>
        <v>0</v>
      </c>
      <c r="U602" s="7">
        <v>8.0100040033516997</v>
      </c>
      <c r="V602" t="s">
        <v>20327</v>
      </c>
      <c r="W602" t="s">
        <v>20328</v>
      </c>
    </row>
    <row r="603" spans="18:23" x14ac:dyDescent="0.3">
      <c r="R603" s="7"/>
      <c r="T603" t="b">
        <f>U603&gt;10</f>
        <v>0</v>
      </c>
      <c r="U603" s="7">
        <v>8.0100040033516997</v>
      </c>
      <c r="V603" t="s">
        <v>20328</v>
      </c>
      <c r="W603" t="s">
        <v>20329</v>
      </c>
    </row>
    <row r="604" spans="18:23" x14ac:dyDescent="0.3">
      <c r="R604" s="7"/>
      <c r="T604" t="b">
        <f>U604&gt;10</f>
        <v>0</v>
      </c>
      <c r="U604" s="7">
        <v>9.1086162920198106</v>
      </c>
      <c r="V604" t="s">
        <v>20327</v>
      </c>
      <c r="W604" t="s">
        <v>20330</v>
      </c>
    </row>
    <row r="605" spans="18:23" x14ac:dyDescent="0.3">
      <c r="R605" s="7"/>
      <c r="T605" t="b">
        <f>U605&gt;10</f>
        <v>0</v>
      </c>
      <c r="U605" s="7">
        <v>9.5988226285830596</v>
      </c>
      <c r="V605" t="s">
        <v>20331</v>
      </c>
      <c r="W605" t="s">
        <v>20332</v>
      </c>
    </row>
    <row r="606" spans="18:23" x14ac:dyDescent="0.3">
      <c r="R606" s="7"/>
      <c r="T606" t="b">
        <f>U606&gt;10</f>
        <v>0</v>
      </c>
      <c r="U606" s="7">
        <v>9.3317598433340194</v>
      </c>
      <c r="V606" t="s">
        <v>1859</v>
      </c>
      <c r="W606" t="s">
        <v>20333</v>
      </c>
    </row>
    <row r="607" spans="18:23" x14ac:dyDescent="0.3">
      <c r="R607" s="7"/>
      <c r="T607" t="b">
        <f>U607&gt;10</f>
        <v>0</v>
      </c>
      <c r="U607" s="7">
        <v>9.8530567669673097</v>
      </c>
      <c r="V607" t="s">
        <v>20334</v>
      </c>
      <c r="W607" t="s">
        <v>20335</v>
      </c>
    </row>
    <row r="608" spans="18:23" x14ac:dyDescent="0.3">
      <c r="R608" s="7"/>
      <c r="T608" t="b">
        <f>U608&gt;10</f>
        <v>0</v>
      </c>
      <c r="U608" s="7">
        <v>8.4472178097744397</v>
      </c>
      <c r="V608" t="s">
        <v>20336</v>
      </c>
      <c r="W608" t="s">
        <v>20337</v>
      </c>
    </row>
    <row r="609" spans="18:23" x14ac:dyDescent="0.3">
      <c r="R609" s="7"/>
      <c r="T609" t="b">
        <f>U609&gt;10</f>
        <v>0</v>
      </c>
      <c r="U609" s="7">
        <v>9.6620015302046003</v>
      </c>
      <c r="V609" t="s">
        <v>19872</v>
      </c>
      <c r="W609" t="s">
        <v>20338</v>
      </c>
    </row>
    <row r="610" spans="18:23" x14ac:dyDescent="0.3">
      <c r="R610" s="7"/>
      <c r="T610" t="b">
        <f>U610&gt;10</f>
        <v>0</v>
      </c>
      <c r="U610" s="7">
        <v>8.2331475546659103</v>
      </c>
      <c r="V610" t="s">
        <v>20327</v>
      </c>
      <c r="W610" t="s">
        <v>20339</v>
      </c>
    </row>
    <row r="611" spans="18:23" x14ac:dyDescent="0.3">
      <c r="R611" s="7"/>
      <c r="T611" t="b">
        <f>U611&gt;10</f>
        <v>0</v>
      </c>
      <c r="U611" s="7">
        <v>8.6327703871498507</v>
      </c>
      <c r="V611">
        <v>2027</v>
      </c>
      <c r="W611" t="s">
        <v>19610</v>
      </c>
    </row>
    <row r="612" spans="18:23" x14ac:dyDescent="0.3">
      <c r="R612" s="7"/>
      <c r="T612" t="b">
        <f>U612&gt;10</f>
        <v>0</v>
      </c>
      <c r="U612" s="7">
        <v>8.1627667579041105</v>
      </c>
      <c r="V612">
        <v>2117</v>
      </c>
      <c r="W612" t="s">
        <v>19610</v>
      </c>
    </row>
    <row r="613" spans="18:23" x14ac:dyDescent="0.3">
      <c r="R613" s="7"/>
      <c r="T613" t="b">
        <f>U613&gt;10</f>
        <v>0</v>
      </c>
      <c r="U613" s="7">
        <v>8.7544444782992006</v>
      </c>
      <c r="V613" t="s">
        <v>20340</v>
      </c>
      <c r="W613" t="s">
        <v>20341</v>
      </c>
    </row>
    <row r="614" spans="18:23" x14ac:dyDescent="0.3">
      <c r="R614" s="7"/>
      <c r="T614" t="b">
        <f>U614&gt;10</f>
        <v>0</v>
      </c>
      <c r="U614" s="7">
        <v>8.1340566520216804</v>
      </c>
      <c r="V614" t="s">
        <v>20342</v>
      </c>
      <c r="W614" t="s">
        <v>20343</v>
      </c>
    </row>
    <row r="615" spans="18:23" x14ac:dyDescent="0.3">
      <c r="R615" s="7"/>
      <c r="T615" t="b">
        <f>U615&gt;10</f>
        <v>0</v>
      </c>
      <c r="U615" s="7">
        <v>8.8559139384640595</v>
      </c>
      <c r="V615">
        <v>2072</v>
      </c>
      <c r="W615" t="s">
        <v>19610</v>
      </c>
    </row>
    <row r="616" spans="18:23" x14ac:dyDescent="0.3">
      <c r="R616" s="7"/>
      <c r="T616" t="b">
        <f>U616&gt;10</f>
        <v>0</v>
      </c>
      <c r="U616" s="7">
        <v>9.1086162920198106</v>
      </c>
      <c r="V616" t="s">
        <v>20344</v>
      </c>
      <c r="W616" t="s">
        <v>20327</v>
      </c>
    </row>
    <row r="617" spans="18:23" x14ac:dyDescent="0.3">
      <c r="R617" s="7"/>
      <c r="T617" t="b">
        <f>U617&gt;10</f>
        <v>0</v>
      </c>
      <c r="U617" s="7">
        <v>8.11536451900953</v>
      </c>
      <c r="V617" t="s">
        <v>20339</v>
      </c>
      <c r="W617" t="s">
        <v>20345</v>
      </c>
    </row>
    <row r="618" spans="18:23" x14ac:dyDescent="0.3">
      <c r="R618" s="7"/>
      <c r="T618" t="b">
        <f>U618&gt;10</f>
        <v>0</v>
      </c>
      <c r="U618" s="7">
        <v>8.3666789472904295</v>
      </c>
      <c r="V618" t="s">
        <v>20346</v>
      </c>
      <c r="W618" t="s">
        <v>20347</v>
      </c>
    </row>
    <row r="619" spans="18:23" x14ac:dyDescent="0.3">
      <c r="R619" s="7"/>
      <c r="T619" t="b">
        <f>U619&gt;10</f>
        <v>0</v>
      </c>
      <c r="U619" s="7">
        <v>8.3258569527701791</v>
      </c>
      <c r="V619" t="s">
        <v>20348</v>
      </c>
      <c r="W619" t="s">
        <v>20349</v>
      </c>
    </row>
    <row r="620" spans="18:23" x14ac:dyDescent="0.3">
      <c r="R620" s="7"/>
      <c r="T620" t="b">
        <f>U620&gt;10</f>
        <v>0</v>
      </c>
      <c r="U620" s="7">
        <v>9.1403649903343904</v>
      </c>
      <c r="V620" t="s">
        <v>2181</v>
      </c>
      <c r="W620" t="s">
        <v>20350</v>
      </c>
    </row>
    <row r="621" spans="18:23" x14ac:dyDescent="0.3">
      <c r="R621" s="7"/>
      <c r="T621" t="b">
        <f>U621&gt;10</f>
        <v>0</v>
      </c>
      <c r="U621" s="7">
        <v>9.2139768076776392</v>
      </c>
      <c r="V621" t="s">
        <v>9436</v>
      </c>
      <c r="W621" t="s">
        <v>20351</v>
      </c>
    </row>
    <row r="622" spans="18:23" x14ac:dyDescent="0.3">
      <c r="R622" s="7"/>
      <c r="T622" t="b">
        <f>U622&gt;10</f>
        <v>0</v>
      </c>
      <c r="U622" s="7">
        <v>9.0839236794294393</v>
      </c>
      <c r="V622" t="s">
        <v>20352</v>
      </c>
      <c r="W622" t="s">
        <v>20353</v>
      </c>
    </row>
    <row r="623" spans="18:23" x14ac:dyDescent="0.3">
      <c r="R623" s="7"/>
      <c r="T623" t="b">
        <f>U623&gt;10</f>
        <v>0</v>
      </c>
      <c r="U623" s="7">
        <v>8.7031511839116504</v>
      </c>
      <c r="V623" t="s">
        <v>1121</v>
      </c>
      <c r="W623" t="s">
        <v>20354</v>
      </c>
    </row>
    <row r="624" spans="18:23" x14ac:dyDescent="0.3">
      <c r="R624" s="7"/>
      <c r="T624" t="b">
        <f>U624&gt;10</f>
        <v>0</v>
      </c>
      <c r="U624" s="7">
        <v>8.22278476763036</v>
      </c>
      <c r="V624" t="s">
        <v>20355</v>
      </c>
      <c r="W624" t="s">
        <v>19776</v>
      </c>
    </row>
    <row r="625" spans="18:23" x14ac:dyDescent="0.3">
      <c r="R625" s="7"/>
      <c r="T625" t="b">
        <f>U625&gt;10</f>
        <v>0</v>
      </c>
      <c r="U625" s="7">
        <v>8.86620019558457</v>
      </c>
      <c r="V625" t="s">
        <v>20352</v>
      </c>
      <c r="W625" t="s">
        <v>20356</v>
      </c>
    </row>
    <row r="626" spans="18:23" x14ac:dyDescent="0.3">
      <c r="R626" s="7"/>
      <c r="T626" t="b">
        <f>U626&gt;10</f>
        <v>0</v>
      </c>
      <c r="U626" s="7">
        <v>8.3373513321959098</v>
      </c>
      <c r="V626" t="s">
        <v>136</v>
      </c>
      <c r="W626" t="s">
        <v>14180</v>
      </c>
    </row>
    <row r="627" spans="18:23" x14ac:dyDescent="0.3">
      <c r="R627" s="7"/>
      <c r="T627" t="b">
        <f>U627&gt;10</f>
        <v>0</v>
      </c>
      <c r="U627" s="7">
        <v>9.3962983644715905</v>
      </c>
      <c r="V627" t="s">
        <v>20357</v>
      </c>
      <c r="W627" t="s">
        <v>6321</v>
      </c>
    </row>
    <row r="628" spans="18:23" x14ac:dyDescent="0.3">
      <c r="R628" s="7"/>
      <c r="T628" t="b">
        <f>U628&gt;10</f>
        <v>0</v>
      </c>
      <c r="U628" s="7">
        <v>8.0970153803413307</v>
      </c>
      <c r="V628" t="s">
        <v>6321</v>
      </c>
      <c r="W628" t="s">
        <v>20358</v>
      </c>
    </row>
    <row r="629" spans="18:23" x14ac:dyDescent="0.3">
      <c r="R629" s="7"/>
      <c r="T629" t="b">
        <f>U629&gt;10</f>
        <v>0</v>
      </c>
      <c r="U629" s="7">
        <v>9.5988226285830596</v>
      </c>
      <c r="V629" t="s">
        <v>20359</v>
      </c>
      <c r="W629" t="s">
        <v>5926</v>
      </c>
    </row>
    <row r="630" spans="18:23" x14ac:dyDescent="0.3">
      <c r="R630" s="7"/>
      <c r="T630" t="b">
        <f>U630&gt;10</f>
        <v>0</v>
      </c>
      <c r="U630" s="7">
        <v>8.0834711552335694</v>
      </c>
      <c r="V630" t="s">
        <v>14186</v>
      </c>
      <c r="W630" t="s">
        <v>20274</v>
      </c>
    </row>
    <row r="631" spans="18:23" x14ac:dyDescent="0.3">
      <c r="R631" s="7"/>
      <c r="T631" t="b">
        <f>U631&gt;10</f>
        <v>0</v>
      </c>
      <c r="U631" s="7">
        <v>8.7811127253813606</v>
      </c>
      <c r="V631" t="s">
        <v>20360</v>
      </c>
      <c r="W631" t="s">
        <v>2524</v>
      </c>
    </row>
    <row r="632" spans="18:23" x14ac:dyDescent="0.3">
      <c r="R632" s="7"/>
      <c r="T632" t="b">
        <f>U632&gt;10</f>
        <v>0</v>
      </c>
      <c r="U632" s="7">
        <v>8.7031511839116504</v>
      </c>
      <c r="V632" t="s">
        <v>19868</v>
      </c>
      <c r="W632" t="s">
        <v>20361</v>
      </c>
    </row>
    <row r="633" spans="18:23" x14ac:dyDescent="0.3">
      <c r="R633" s="7"/>
      <c r="T633" t="b">
        <f>U633&gt;10</f>
        <v>0</v>
      </c>
      <c r="U633" s="7">
        <v>9.8530567669673097</v>
      </c>
      <c r="V633" t="s">
        <v>20362</v>
      </c>
      <c r="W633" t="s">
        <v>20363</v>
      </c>
    </row>
    <row r="634" spans="18:23" x14ac:dyDescent="0.3">
      <c r="R634" s="7"/>
      <c r="T634" t="b">
        <f>U634&gt;10</f>
        <v>0</v>
      </c>
      <c r="U634" s="7">
        <v>9.8270812805640499</v>
      </c>
      <c r="V634" t="s">
        <v>20364</v>
      </c>
      <c r="W634" t="s">
        <v>20365</v>
      </c>
    </row>
    <row r="635" spans="18:23" x14ac:dyDescent="0.3">
      <c r="R635" s="7"/>
      <c r="T635" t="b">
        <f>U635&gt;10</f>
        <v>0</v>
      </c>
      <c r="U635" s="7">
        <v>8.3977695343604601</v>
      </c>
      <c r="V635" t="s">
        <v>515</v>
      </c>
      <c r="W635" t="s">
        <v>6476</v>
      </c>
    </row>
    <row r="636" spans="18:23" x14ac:dyDescent="0.3">
      <c r="R636" s="7"/>
      <c r="T636" t="b">
        <f>U636&gt;10</f>
        <v>0</v>
      </c>
      <c r="U636" s="7">
        <v>8.0789968748386496</v>
      </c>
      <c r="V636" t="s">
        <v>20366</v>
      </c>
      <c r="W636" t="s">
        <v>1698</v>
      </c>
    </row>
    <row r="637" spans="18:23" x14ac:dyDescent="0.3">
      <c r="R637" s="7"/>
      <c r="T637" t="b">
        <f>U637&gt;10</f>
        <v>0</v>
      </c>
      <c r="U637" s="7">
        <v>9.1086162920198106</v>
      </c>
      <c r="V637" t="s">
        <v>19868</v>
      </c>
      <c r="W637" t="s">
        <v>20367</v>
      </c>
    </row>
    <row r="638" spans="18:23" x14ac:dyDescent="0.3">
      <c r="R638" s="7"/>
      <c r="T638" t="b">
        <f>U638&gt;10</f>
        <v>0</v>
      </c>
      <c r="U638" s="7">
        <v>8.5853681482552595</v>
      </c>
      <c r="V638" t="s">
        <v>20368</v>
      </c>
      <c r="W638" t="s">
        <v>20369</v>
      </c>
    </row>
    <row r="639" spans="18:23" x14ac:dyDescent="0.3">
      <c r="R639" s="7"/>
      <c r="T639" t="b">
        <f>U639&gt;10</f>
        <v>0</v>
      </c>
      <c r="U639" s="7">
        <v>8.2436188545332101</v>
      </c>
      <c r="V639" t="s">
        <v>13699</v>
      </c>
      <c r="W639" t="s">
        <v>19838</v>
      </c>
    </row>
    <row r="640" spans="18:23" x14ac:dyDescent="0.3">
      <c r="R640" s="7"/>
      <c r="T640" t="b">
        <f>U640&gt;10</f>
        <v>0</v>
      </c>
      <c r="U640" s="7">
        <v>9.3317598433340194</v>
      </c>
      <c r="V640" t="s">
        <v>4661</v>
      </c>
      <c r="W640" t="s">
        <v>7849</v>
      </c>
    </row>
    <row r="641" spans="18:23" x14ac:dyDescent="0.3">
      <c r="R641" s="7"/>
      <c r="T641" t="b">
        <f>U641&gt;10</f>
        <v>0</v>
      </c>
      <c r="U641" s="7">
        <v>8.4030465914613099</v>
      </c>
      <c r="V641" t="s">
        <v>20370</v>
      </c>
      <c r="W641" t="s">
        <v>20371</v>
      </c>
    </row>
    <row r="642" spans="18:23" x14ac:dyDescent="0.3">
      <c r="R642" s="7"/>
      <c r="T642" t="b">
        <f>U642&gt;10</f>
        <v>0</v>
      </c>
      <c r="U642" s="7">
        <v>9.6839804369233704</v>
      </c>
      <c r="V642" t="s">
        <v>20372</v>
      </c>
      <c r="W642" t="s">
        <v>20373</v>
      </c>
    </row>
    <row r="643" spans="18:23" x14ac:dyDescent="0.3">
      <c r="R643" s="7"/>
      <c r="T643" t="b">
        <f>U643&gt;10</f>
        <v>0</v>
      </c>
      <c r="U643" s="7">
        <v>8.3489793701910298</v>
      </c>
      <c r="V643" t="s">
        <v>20374</v>
      </c>
      <c r="W643" t="s">
        <v>20375</v>
      </c>
    </row>
    <row r="644" spans="18:23" x14ac:dyDescent="0.3">
      <c r="R644" s="7"/>
      <c r="T644" t="b">
        <f>U644&gt;10</f>
        <v>0</v>
      </c>
      <c r="U644" s="7">
        <v>8.4030465914613099</v>
      </c>
      <c r="V644" t="s">
        <v>20370</v>
      </c>
      <c r="W644" t="s">
        <v>20376</v>
      </c>
    </row>
    <row r="645" spans="18:23" x14ac:dyDescent="0.3">
      <c r="R645" s="7"/>
      <c r="T645" t="b">
        <f>U645&gt;10</f>
        <v>0</v>
      </c>
      <c r="U645" s="7">
        <v>9.4475916588591407</v>
      </c>
      <c r="V645" t="s">
        <v>20376</v>
      </c>
      <c r="W645" t="s">
        <v>20375</v>
      </c>
    </row>
    <row r="646" spans="18:23" x14ac:dyDescent="0.3">
      <c r="R646" s="7"/>
      <c r="T646" t="b">
        <f>U646&gt;10</f>
        <v>0</v>
      </c>
      <c r="U646" s="7">
        <v>9.7294428110001299</v>
      </c>
      <c r="V646" t="s">
        <v>1351</v>
      </c>
      <c r="W646" t="s">
        <v>20377</v>
      </c>
    </row>
    <row r="647" spans="18:23" x14ac:dyDescent="0.3">
      <c r="R647" s="7"/>
      <c r="T647" t="b">
        <f>U647&gt;10</f>
        <v>0</v>
      </c>
      <c r="U647" s="7">
        <v>8.0225827855585603</v>
      </c>
      <c r="V647" t="s">
        <v>20378</v>
      </c>
      <c r="W647" t="s">
        <v>578</v>
      </c>
    </row>
    <row r="648" spans="18:23" x14ac:dyDescent="0.3">
      <c r="R648" s="7"/>
      <c r="T648" t="b">
        <f>U648&gt;10</f>
        <v>0</v>
      </c>
      <c r="U648" s="7">
        <v>9.7529733084103203</v>
      </c>
      <c r="V648" t="s">
        <v>20379</v>
      </c>
      <c r="W648" t="s">
        <v>20380</v>
      </c>
    </row>
    <row r="649" spans="18:23" x14ac:dyDescent="0.3">
      <c r="R649" s="7"/>
      <c r="T649" t="b">
        <f>U649&gt;10</f>
        <v>0</v>
      </c>
      <c r="U649" s="7">
        <v>9.6194419157857993</v>
      </c>
      <c r="V649" t="s">
        <v>417</v>
      </c>
      <c r="W649" t="s">
        <v>20381</v>
      </c>
    </row>
    <row r="650" spans="18:23" x14ac:dyDescent="0.3">
      <c r="R650" s="7"/>
      <c r="T650" t="b">
        <f>U650&gt;10</f>
        <v>0</v>
      </c>
      <c r="U650" s="7">
        <v>8.3666789472904295</v>
      </c>
      <c r="V650" t="s">
        <v>193</v>
      </c>
      <c r="W650" t="s">
        <v>20382</v>
      </c>
    </row>
    <row r="651" spans="18:23" x14ac:dyDescent="0.3">
      <c r="R651" s="7"/>
      <c r="T651" t="b">
        <f>U651&gt;10</f>
        <v>0</v>
      </c>
      <c r="U651" s="7">
        <v>8.3666789472904295</v>
      </c>
      <c r="V651" t="s">
        <v>20383</v>
      </c>
      <c r="W651" t="s">
        <v>193</v>
      </c>
    </row>
    <row r="652" spans="18:23" x14ac:dyDescent="0.3">
      <c r="R652" s="7"/>
      <c r="T652" t="b">
        <f>U652&gt;10</f>
        <v>0</v>
      </c>
      <c r="U652" s="7">
        <v>9.6194419157857993</v>
      </c>
      <c r="V652" t="s">
        <v>20384</v>
      </c>
      <c r="W652" t="s">
        <v>20385</v>
      </c>
    </row>
    <row r="653" spans="18:23" x14ac:dyDescent="0.3">
      <c r="R653" s="7"/>
      <c r="T653" t="b">
        <f>U653&gt;10</f>
        <v>0</v>
      </c>
      <c r="U653" s="7">
        <v>8.4800076325974398</v>
      </c>
      <c r="V653" t="s">
        <v>20386</v>
      </c>
      <c r="W653" t="s">
        <v>20387</v>
      </c>
    </row>
    <row r="654" spans="18:23" x14ac:dyDescent="0.3">
      <c r="R654" s="7"/>
      <c r="T654" t="b">
        <f>U654&gt;10</f>
        <v>0</v>
      </c>
      <c r="U654" s="7">
        <v>8.1923255601456599</v>
      </c>
      <c r="V654" t="s">
        <v>20386</v>
      </c>
      <c r="W654" t="s">
        <v>6870</v>
      </c>
    </row>
    <row r="655" spans="18:23" x14ac:dyDescent="0.3">
      <c r="R655" s="7"/>
      <c r="T655" t="b">
        <f>U655&gt;10</f>
        <v>0</v>
      </c>
      <c r="U655" s="7">
        <v>8.9688543496446496</v>
      </c>
      <c r="V655" t="s">
        <v>19668</v>
      </c>
      <c r="W655" t="s">
        <v>19667</v>
      </c>
    </row>
    <row r="656" spans="18:23" x14ac:dyDescent="0.3">
      <c r="R656" s="7"/>
      <c r="T656" t="b">
        <f>U656&gt;10</f>
        <v>0</v>
      </c>
      <c r="U656" s="7">
        <v>9.7476962513094794</v>
      </c>
      <c r="V656" t="s">
        <v>20388</v>
      </c>
      <c r="W656" t="s">
        <v>20389</v>
      </c>
    </row>
    <row r="657" spans="18:23" x14ac:dyDescent="0.3">
      <c r="R657" s="7"/>
      <c r="T657" t="b">
        <f>U657&gt;10</f>
        <v>0</v>
      </c>
      <c r="U657" s="7">
        <v>8.4030465914613099</v>
      </c>
      <c r="V657" t="s">
        <v>20390</v>
      </c>
      <c r="W657" t="s">
        <v>19648</v>
      </c>
    </row>
    <row r="658" spans="18:23" x14ac:dyDescent="0.3">
      <c r="R658" s="7"/>
      <c r="T658" t="b">
        <f>U658&gt;10</f>
        <v>0</v>
      </c>
      <c r="U658" s="7">
        <v>9.9071239882375792</v>
      </c>
      <c r="V658" t="s">
        <v>19648</v>
      </c>
      <c r="W658" t="s">
        <v>20391</v>
      </c>
    </row>
    <row r="659" spans="18:23" x14ac:dyDescent="0.3">
      <c r="R659" s="7"/>
      <c r="T659" t="b">
        <f>U659&gt;10</f>
        <v>0</v>
      </c>
      <c r="U659" s="7">
        <v>8.1061478639045994</v>
      </c>
      <c r="V659" t="s">
        <v>20392</v>
      </c>
      <c r="W659" t="s">
        <v>1427</v>
      </c>
    </row>
    <row r="660" spans="18:23" x14ac:dyDescent="0.3">
      <c r="R660" s="7"/>
      <c r="T660" t="b">
        <f>U660&gt;10</f>
        <v>0</v>
      </c>
      <c r="U660" s="7">
        <v>8.1061478639045994</v>
      </c>
      <c r="V660" t="s">
        <v>1427</v>
      </c>
      <c r="W660" t="s">
        <v>20393</v>
      </c>
    </row>
    <row r="661" spans="18:23" x14ac:dyDescent="0.3">
      <c r="R661" s="7"/>
      <c r="T661" t="b">
        <f>U661&gt;10</f>
        <v>0</v>
      </c>
      <c r="U661" s="7">
        <v>9.2279630496523808</v>
      </c>
      <c r="V661" t="s">
        <v>20394</v>
      </c>
      <c r="W661" t="s">
        <v>20395</v>
      </c>
    </row>
    <row r="662" spans="18:23" x14ac:dyDescent="0.3">
      <c r="R662" s="7"/>
      <c r="T662" t="b">
        <f>U662&gt;10</f>
        <v>0</v>
      </c>
      <c r="U662" s="7">
        <v>9.3009881846672702</v>
      </c>
      <c r="V662" t="s">
        <v>20396</v>
      </c>
      <c r="W662" t="s">
        <v>20397</v>
      </c>
    </row>
    <row r="663" spans="18:23" x14ac:dyDescent="0.3">
      <c r="R663" s="7"/>
      <c r="T663" t="b">
        <f>U663&gt;10</f>
        <v>0</v>
      </c>
      <c r="U663" s="7">
        <v>8.6078410041073194</v>
      </c>
      <c r="V663" t="s">
        <v>11199</v>
      </c>
      <c r="W663" t="s">
        <v>20398</v>
      </c>
    </row>
    <row r="664" spans="18:23" x14ac:dyDescent="0.3">
      <c r="R664" s="7"/>
      <c r="T664" t="b">
        <f>U664&gt;10</f>
        <v>0</v>
      </c>
      <c r="U664" s="7">
        <v>9.0839236794294393</v>
      </c>
      <c r="V664" t="s">
        <v>20352</v>
      </c>
      <c r="W664" t="s">
        <v>20399</v>
      </c>
    </row>
    <row r="665" spans="18:23" x14ac:dyDescent="0.3">
      <c r="R665" s="7"/>
      <c r="T665" t="b">
        <f>U665&gt;10</f>
        <v>0</v>
      </c>
      <c r="U665" s="7">
        <v>9.0479916702033698</v>
      </c>
      <c r="V665" t="s">
        <v>20400</v>
      </c>
      <c r="W665" t="s">
        <v>862</v>
      </c>
    </row>
    <row r="666" spans="18:23" x14ac:dyDescent="0.3">
      <c r="R666" s="7"/>
      <c r="T666" t="b">
        <f>U666&gt;10</f>
        <v>0</v>
      </c>
      <c r="U666" s="7">
        <v>8.0569209231394492</v>
      </c>
      <c r="V666" t="s">
        <v>19851</v>
      </c>
      <c r="W666" t="s">
        <v>20401</v>
      </c>
    </row>
    <row r="667" spans="18:23" x14ac:dyDescent="0.3">
      <c r="R667" s="7"/>
      <c r="T667" t="b">
        <f>U667&gt;10</f>
        <v>0</v>
      </c>
      <c r="U667" s="7">
        <v>8.3367092775992209</v>
      </c>
      <c r="V667" t="s">
        <v>20352</v>
      </c>
      <c r="W667" t="s">
        <v>20402</v>
      </c>
    </row>
    <row r="668" spans="18:23" x14ac:dyDescent="0.3">
      <c r="R668" s="7"/>
      <c r="T668" t="b">
        <f>U668&gt;10</f>
        <v>0</v>
      </c>
      <c r="U668" s="7">
        <v>8.0569209231394492</v>
      </c>
      <c r="V668" t="s">
        <v>14189</v>
      </c>
      <c r="W668" t="s">
        <v>19851</v>
      </c>
    </row>
    <row r="669" spans="18:23" x14ac:dyDescent="0.3">
      <c r="R669" s="7"/>
      <c r="T669" t="b">
        <f>U669&gt;10</f>
        <v>0</v>
      </c>
      <c r="U669" s="7">
        <v>8.3373513321959098</v>
      </c>
      <c r="V669" t="s">
        <v>136</v>
      </c>
      <c r="W669" t="s">
        <v>14190</v>
      </c>
    </row>
    <row r="670" spans="18:23" x14ac:dyDescent="0.3">
      <c r="R670" s="7"/>
      <c r="T670" t="b">
        <f>U670&gt;10</f>
        <v>0</v>
      </c>
      <c r="U670" s="7">
        <v>8.6002937984719399</v>
      </c>
      <c r="V670" t="s">
        <v>20403</v>
      </c>
      <c r="W670" t="s">
        <v>20402</v>
      </c>
    </row>
    <row r="671" spans="18:23" x14ac:dyDescent="0.3">
      <c r="R671" s="7"/>
      <c r="T671" t="b">
        <f>U671&gt;10</f>
        <v>0</v>
      </c>
      <c r="U671" s="7">
        <v>8.0612972977392499</v>
      </c>
      <c r="V671" t="s">
        <v>20404</v>
      </c>
      <c r="W671" t="s">
        <v>20303</v>
      </c>
    </row>
    <row r="672" spans="18:23" x14ac:dyDescent="0.3">
      <c r="R672" s="7"/>
      <c r="T672" t="b">
        <f>U672&gt;10</f>
        <v>0</v>
      </c>
      <c r="U672" s="7">
        <v>9.3009881846672702</v>
      </c>
      <c r="V672" t="s">
        <v>20405</v>
      </c>
      <c r="W672" t="s">
        <v>20406</v>
      </c>
    </row>
    <row r="673" spans="18:23" x14ac:dyDescent="0.3">
      <c r="R673" s="7"/>
      <c r="T673" t="b">
        <f>U673&gt;10</f>
        <v>0</v>
      </c>
      <c r="U673" s="7">
        <v>8.6464558402351006</v>
      </c>
      <c r="V673" t="s">
        <v>20407</v>
      </c>
      <c r="W673" t="s">
        <v>20408</v>
      </c>
    </row>
    <row r="674" spans="18:23" x14ac:dyDescent="0.3">
      <c r="R674" s="7"/>
      <c r="T674" t="b">
        <f>U674&gt;10</f>
        <v>0</v>
      </c>
      <c r="U674" s="7">
        <v>8.8854727407056</v>
      </c>
      <c r="V674" t="s">
        <v>20386</v>
      </c>
      <c r="W674" t="s">
        <v>20409</v>
      </c>
    </row>
    <row r="675" spans="18:23" x14ac:dyDescent="0.3">
      <c r="R675" s="7"/>
      <c r="T675" t="b">
        <f>U675&gt;10</f>
        <v>0</v>
      </c>
      <c r="U675" s="7">
        <v>8.2023758959991593</v>
      </c>
      <c r="V675" t="s">
        <v>20410</v>
      </c>
      <c r="W675" t="s">
        <v>467</v>
      </c>
    </row>
    <row r="676" spans="18:23" x14ac:dyDescent="0.3">
      <c r="R676" s="7"/>
      <c r="T676" t="b">
        <f>U676&gt;10</f>
        <v>0</v>
      </c>
      <c r="U676" s="7">
        <v>8.7856274057358892</v>
      </c>
      <c r="V676" t="s">
        <v>3935</v>
      </c>
      <c r="W676" t="s">
        <v>20411</v>
      </c>
    </row>
    <row r="677" spans="18:23" x14ac:dyDescent="0.3">
      <c r="R677" s="7"/>
      <c r="T677" t="b">
        <f>U677&gt;10</f>
        <v>0</v>
      </c>
      <c r="U677" s="7">
        <v>9.0598261278503802</v>
      </c>
      <c r="V677" t="s">
        <v>20412</v>
      </c>
      <c r="W677" t="s">
        <v>10031</v>
      </c>
    </row>
    <row r="678" spans="18:23" x14ac:dyDescent="0.3">
      <c r="R678" s="7"/>
      <c r="T678" t="b">
        <f>U678&gt;10</f>
        <v>0</v>
      </c>
      <c r="U678" s="7">
        <v>8.4030465914613099</v>
      </c>
      <c r="V678" t="s">
        <v>20413</v>
      </c>
      <c r="W678" t="s">
        <v>20414</v>
      </c>
    </row>
    <row r="679" spans="18:23" x14ac:dyDescent="0.3">
      <c r="R679" s="7"/>
      <c r="T679" t="b">
        <f>U679&gt;10</f>
        <v>0</v>
      </c>
      <c r="U679" s="7">
        <v>8.2125282674631706</v>
      </c>
      <c r="V679" t="s">
        <v>20415</v>
      </c>
      <c r="W679" t="s">
        <v>1322</v>
      </c>
    </row>
    <row r="680" spans="18:23" x14ac:dyDescent="0.3">
      <c r="R680" s="7"/>
      <c r="T680" t="b">
        <f>U680&gt;10</f>
        <v>0</v>
      </c>
      <c r="U680" s="7">
        <v>8.6663372107889298</v>
      </c>
      <c r="V680" t="s">
        <v>285</v>
      </c>
      <c r="W680" t="s">
        <v>20416</v>
      </c>
    </row>
    <row r="681" spans="18:23" x14ac:dyDescent="0.3">
      <c r="R681" s="7"/>
      <c r="T681" t="b">
        <f>U681&gt;10</f>
        <v>0</v>
      </c>
      <c r="U681" s="7">
        <v>8.7199583022280294</v>
      </c>
      <c r="V681" t="s">
        <v>20417</v>
      </c>
      <c r="W681" t="s">
        <v>20418</v>
      </c>
    </row>
    <row r="682" spans="18:23" x14ac:dyDescent="0.3">
      <c r="R682" s="7"/>
      <c r="T682" t="b">
        <f>U682&gt;10</f>
        <v>0</v>
      </c>
      <c r="U682" s="7">
        <v>8.0100040033516997</v>
      </c>
      <c r="V682" t="s">
        <v>2378</v>
      </c>
      <c r="W682" t="s">
        <v>20323</v>
      </c>
    </row>
    <row r="683" spans="18:23" x14ac:dyDescent="0.3">
      <c r="R683" s="7"/>
      <c r="T683" t="b">
        <f>U683&gt;10</f>
        <v>0</v>
      </c>
      <c r="U683" s="7">
        <v>9.9642824020775294</v>
      </c>
      <c r="V683" t="s">
        <v>10621</v>
      </c>
      <c r="W683" t="s">
        <v>7496</v>
      </c>
    </row>
    <row r="684" spans="18:23" x14ac:dyDescent="0.3">
      <c r="R684" s="7"/>
      <c r="T684" t="b">
        <f>U684&gt;10</f>
        <v>0</v>
      </c>
      <c r="U684" s="7">
        <v>8.0924802251759402</v>
      </c>
      <c r="V684" t="s">
        <v>7496</v>
      </c>
      <c r="W684" t="s">
        <v>7642</v>
      </c>
    </row>
    <row r="685" spans="18:23" x14ac:dyDescent="0.3">
      <c r="R685" s="7"/>
      <c r="T685" t="b">
        <f>U685&gt;10</f>
        <v>0</v>
      </c>
      <c r="U685" s="7">
        <v>9.6194419157857993</v>
      </c>
      <c r="V685" t="s">
        <v>20419</v>
      </c>
      <c r="W685" t="s">
        <v>7798</v>
      </c>
    </row>
    <row r="686" spans="18:23" x14ac:dyDescent="0.3">
      <c r="R686" s="7"/>
      <c r="T686" t="b">
        <f>U686&gt;10</f>
        <v>0</v>
      </c>
      <c r="U686" s="7">
        <v>9.6194419157857993</v>
      </c>
      <c r="V686" t="s">
        <v>20323</v>
      </c>
      <c r="W686" t="s">
        <v>20420</v>
      </c>
    </row>
    <row r="687" spans="18:23" x14ac:dyDescent="0.3">
      <c r="R687" s="7"/>
      <c r="T687" t="b">
        <f>U687&gt;10</f>
        <v>0</v>
      </c>
      <c r="U687" s="7">
        <v>8.5208296271176902</v>
      </c>
      <c r="V687" t="s">
        <v>20421</v>
      </c>
      <c r="W687" t="s">
        <v>20323</v>
      </c>
    </row>
    <row r="688" spans="18:23" x14ac:dyDescent="0.3">
      <c r="R688" s="7"/>
      <c r="T688" t="b">
        <f>U688&gt;10</f>
        <v>0</v>
      </c>
      <c r="U688" s="7">
        <v>9.8530567669673097</v>
      </c>
      <c r="V688" t="s">
        <v>20422</v>
      </c>
      <c r="W688" t="s">
        <v>20423</v>
      </c>
    </row>
    <row r="689" spans="18:23" x14ac:dyDescent="0.3">
      <c r="R689" s="7"/>
      <c r="T689" t="b">
        <f>U689&gt;10</f>
        <v>0</v>
      </c>
      <c r="U689" s="7">
        <v>8.5208296271176902</v>
      </c>
      <c r="V689" t="s">
        <v>2466</v>
      </c>
      <c r="W689" t="s">
        <v>20323</v>
      </c>
    </row>
    <row r="690" spans="18:23" x14ac:dyDescent="0.3">
      <c r="R690" s="7"/>
      <c r="T690" t="b">
        <f>U690&gt;10</f>
        <v>0</v>
      </c>
      <c r="U690" s="7">
        <v>9.6194419157857993</v>
      </c>
      <c r="V690" t="s">
        <v>20323</v>
      </c>
      <c r="W690" t="s">
        <v>20424</v>
      </c>
    </row>
    <row r="691" spans="18:23" x14ac:dyDescent="0.3">
      <c r="R691" s="7"/>
      <c r="T691" t="b">
        <f>U691&gt;10</f>
        <v>0</v>
      </c>
      <c r="U691" s="7">
        <v>9.5988226285830596</v>
      </c>
      <c r="V691" t="s">
        <v>5822</v>
      </c>
      <c r="W691" t="s">
        <v>19676</v>
      </c>
    </row>
    <row r="692" spans="18:23" x14ac:dyDescent="0.3">
      <c r="R692" s="7"/>
      <c r="T692" t="b">
        <f>U692&gt;10</f>
        <v>0</v>
      </c>
      <c r="U692" s="7">
        <v>9.1086162920198106</v>
      </c>
      <c r="V692" t="s">
        <v>14193</v>
      </c>
      <c r="W692" t="s">
        <v>20425</v>
      </c>
    </row>
    <row r="693" spans="18:23" x14ac:dyDescent="0.3">
      <c r="R693" s="7"/>
      <c r="T693" t="b">
        <f>U693&gt;10</f>
        <v>0</v>
      </c>
      <c r="U693" s="7">
        <v>8.4536903242800605</v>
      </c>
      <c r="V693" t="s">
        <v>20426</v>
      </c>
      <c r="W693" t="s">
        <v>20427</v>
      </c>
    </row>
    <row r="694" spans="18:23" x14ac:dyDescent="0.3">
      <c r="R694" s="7"/>
      <c r="T694" t="b">
        <f>U694&gt;10</f>
        <v>0</v>
      </c>
      <c r="U694" s="7">
        <v>9.8530567669673097</v>
      </c>
      <c r="V694" t="s">
        <v>20427</v>
      </c>
      <c r="W694" t="s">
        <v>20034</v>
      </c>
    </row>
    <row r="695" spans="18:23" x14ac:dyDescent="0.3">
      <c r="R695" s="7"/>
      <c r="T695" t="b">
        <f>U695&gt;10</f>
        <v>0</v>
      </c>
      <c r="U695" s="7">
        <v>9.9941353652272102</v>
      </c>
      <c r="V695" t="s">
        <v>14178</v>
      </c>
      <c r="W695" t="s">
        <v>10302</v>
      </c>
    </row>
    <row r="696" spans="18:23" x14ac:dyDescent="0.3">
      <c r="R696" s="7"/>
      <c r="T696" t="b">
        <f>U696&gt;10</f>
        <v>0</v>
      </c>
      <c r="U696" s="7">
        <v>8.73705273558733</v>
      </c>
      <c r="V696" t="s">
        <v>17527</v>
      </c>
      <c r="W696" t="s">
        <v>20428</v>
      </c>
    </row>
    <row r="697" spans="18:23" x14ac:dyDescent="0.3">
      <c r="R697" s="7"/>
      <c r="T697" t="b">
        <f>U697&gt;10</f>
        <v>0</v>
      </c>
      <c r="U697" s="7">
        <v>9.3962983644715905</v>
      </c>
      <c r="V697" t="s">
        <v>20429</v>
      </c>
      <c r="W697" t="s">
        <v>20430</v>
      </c>
    </row>
    <row r="698" spans="18:23" x14ac:dyDescent="0.3">
      <c r="R698" s="7"/>
      <c r="T698" t="b">
        <f>U698&gt;10</f>
        <v>0</v>
      </c>
      <c r="U698" s="7">
        <v>9.4652912359585404</v>
      </c>
      <c r="V698" t="s">
        <v>15439</v>
      </c>
      <c r="W698" t="s">
        <v>8725</v>
      </c>
    </row>
    <row r="699" spans="18:23" x14ac:dyDescent="0.3">
      <c r="R699" s="7"/>
      <c r="T699" t="b">
        <f>U699&gt;10</f>
        <v>0</v>
      </c>
      <c r="U699" s="7">
        <v>8.6231084762381105</v>
      </c>
      <c r="V699" t="s">
        <v>19688</v>
      </c>
      <c r="W699" t="s">
        <v>3908</v>
      </c>
    </row>
    <row r="700" spans="18:23" x14ac:dyDescent="0.3">
      <c r="R700" s="7"/>
      <c r="T700" t="b">
        <f>U700&gt;10</f>
        <v>0</v>
      </c>
      <c r="U700" s="7">
        <v>8.0525636177705007</v>
      </c>
      <c r="V700" t="s">
        <v>20356</v>
      </c>
      <c r="W700" t="s">
        <v>20431</v>
      </c>
    </row>
    <row r="701" spans="18:23" x14ac:dyDescent="0.3">
      <c r="R701" s="7"/>
      <c r="T701" t="b">
        <f>U701&gt;10</f>
        <v>0</v>
      </c>
      <c r="U701" s="7">
        <v>8.9908332563634303</v>
      </c>
      <c r="V701" t="s">
        <v>19688</v>
      </c>
      <c r="W701" t="s">
        <v>20432</v>
      </c>
    </row>
    <row r="702" spans="18:23" x14ac:dyDescent="0.3">
      <c r="R702" s="7"/>
      <c r="T702" t="b">
        <f>U702&gt;10</f>
        <v>0</v>
      </c>
      <c r="U702" s="7">
        <v>8.7031511839116504</v>
      </c>
      <c r="V702" t="s">
        <v>19868</v>
      </c>
      <c r="W702" t="s">
        <v>20433</v>
      </c>
    </row>
    <row r="703" spans="18:23" x14ac:dyDescent="0.3">
      <c r="R703" s="7"/>
      <c r="T703" t="b">
        <f>U703&gt;10</f>
        <v>0</v>
      </c>
      <c r="U703" s="7">
        <v>8.2125282674631794</v>
      </c>
      <c r="V703" t="s">
        <v>20410</v>
      </c>
      <c r="W703" t="s">
        <v>20434</v>
      </c>
    </row>
    <row r="704" spans="18:23" x14ac:dyDescent="0.3">
      <c r="R704" s="7"/>
      <c r="T704" t="b">
        <f>U704&gt;10</f>
        <v>0</v>
      </c>
      <c r="U704" s="7">
        <v>8.3373513321959098</v>
      </c>
      <c r="V704" t="s">
        <v>20435</v>
      </c>
      <c r="W704" t="s">
        <v>20436</v>
      </c>
    </row>
    <row r="705" spans="18:23" x14ac:dyDescent="0.3">
      <c r="R705" s="7"/>
      <c r="T705" t="b">
        <f>U705&gt;10</f>
        <v>0</v>
      </c>
      <c r="U705" s="7">
        <v>9.8270812805640499</v>
      </c>
      <c r="V705" t="s">
        <v>20436</v>
      </c>
      <c r="W705" t="s">
        <v>19743</v>
      </c>
    </row>
    <row r="706" spans="18:23" x14ac:dyDescent="0.3">
      <c r="R706" s="7"/>
      <c r="T706" t="b">
        <f>U706&gt;10</f>
        <v>0</v>
      </c>
      <c r="U706" s="7">
        <v>8.9262947352258593</v>
      </c>
      <c r="V706" t="s">
        <v>4564</v>
      </c>
      <c r="W706" t="s">
        <v>14999</v>
      </c>
    </row>
    <row r="707" spans="18:23" x14ac:dyDescent="0.3">
      <c r="R707" s="7"/>
      <c r="T707" t="b">
        <f>U707&gt;10</f>
        <v>0</v>
      </c>
      <c r="U707" s="7">
        <v>8.0612972977392499</v>
      </c>
      <c r="V707" t="s">
        <v>20437</v>
      </c>
      <c r="W707" t="s">
        <v>4812</v>
      </c>
    </row>
    <row r="708" spans="18:23" x14ac:dyDescent="0.3">
      <c r="R708" s="7"/>
      <c r="T708" t="b">
        <f>U708&gt;10</f>
        <v>0</v>
      </c>
      <c r="U708" s="7">
        <v>8.8272038325816293</v>
      </c>
      <c r="V708" t="s">
        <v>20355</v>
      </c>
      <c r="W708" t="s">
        <v>19786</v>
      </c>
    </row>
    <row r="709" spans="18:23" x14ac:dyDescent="0.3">
      <c r="R709" s="7"/>
      <c r="T709" t="b">
        <f>U709&gt;10</f>
        <v>0</v>
      </c>
      <c r="U709" s="7">
        <v>8.3756476172731897</v>
      </c>
      <c r="V709" t="s">
        <v>15153</v>
      </c>
      <c r="W709" t="s">
        <v>20438</v>
      </c>
    </row>
    <row r="710" spans="18:23" x14ac:dyDescent="0.3">
      <c r="R710" s="7"/>
      <c r="T710" t="b">
        <f>U710&gt;10</f>
        <v>0</v>
      </c>
      <c r="U710" s="7">
        <v>8.0565240189865897</v>
      </c>
      <c r="V710" t="s">
        <v>808</v>
      </c>
      <c r="W710" t="s">
        <v>809</v>
      </c>
    </row>
    <row r="711" spans="18:23" x14ac:dyDescent="0.3">
      <c r="R711" s="7"/>
      <c r="T711" t="b">
        <f>U711&gt;10</f>
        <v>0</v>
      </c>
      <c r="U711" s="7">
        <v>8.4030465914613099</v>
      </c>
      <c r="V711" t="s">
        <v>20439</v>
      </c>
      <c r="W711" t="s">
        <v>20414</v>
      </c>
    </row>
    <row r="712" spans="18:23" x14ac:dyDescent="0.3">
      <c r="R712" s="7"/>
      <c r="T712" t="b">
        <f>U712&gt;10</f>
        <v>0</v>
      </c>
      <c r="U712" s="7">
        <v>8.4800076325974398</v>
      </c>
      <c r="V712">
        <v>4500</v>
      </c>
      <c r="W712" t="s">
        <v>2584</v>
      </c>
    </row>
    <row r="713" spans="18:23" x14ac:dyDescent="0.3">
      <c r="R713" s="7"/>
      <c r="T713" t="b">
        <f>U713&gt;10</f>
        <v>0</v>
      </c>
      <c r="U713" s="7">
        <v>9.8530567669673097</v>
      </c>
      <c r="V713" t="s">
        <v>20440</v>
      </c>
      <c r="W713" t="s">
        <v>20441</v>
      </c>
    </row>
    <row r="714" spans="18:23" x14ac:dyDescent="0.3">
      <c r="R714" s="7"/>
      <c r="T714" t="b">
        <f>U714&gt;10</f>
        <v>0</v>
      </c>
      <c r="U714" s="7">
        <v>9.0133061122154796</v>
      </c>
      <c r="V714" t="s">
        <v>14201</v>
      </c>
      <c r="W714" t="s">
        <v>20442</v>
      </c>
    </row>
    <row r="715" spans="18:23" x14ac:dyDescent="0.3">
      <c r="R715" s="7"/>
      <c r="T715" t="b">
        <f>U715&gt;10</f>
        <v>0</v>
      </c>
      <c r="U715" s="7">
        <v>8.72420459310948</v>
      </c>
      <c r="V715" t="s">
        <v>20443</v>
      </c>
      <c r="W715" t="s">
        <v>20444</v>
      </c>
    </row>
    <row r="716" spans="18:23" x14ac:dyDescent="0.3">
      <c r="R716" s="7"/>
      <c r="T716" t="b">
        <f>U716&gt;10</f>
        <v>0</v>
      </c>
      <c r="U716" s="7">
        <v>9.3475082003021601</v>
      </c>
      <c r="V716" t="s">
        <v>20445</v>
      </c>
      <c r="W716" t="s">
        <v>20446</v>
      </c>
    </row>
    <row r="717" spans="18:23" x14ac:dyDescent="0.3">
      <c r="R717" s="7"/>
      <c r="T717" t="b">
        <f>U717&gt;10</f>
        <v>0</v>
      </c>
      <c r="U717" s="7">
        <v>9.8270812805640499</v>
      </c>
      <c r="V717" t="s">
        <v>20446</v>
      </c>
      <c r="W717" t="s">
        <v>20447</v>
      </c>
    </row>
    <row r="718" spans="18:23" x14ac:dyDescent="0.3">
      <c r="R718" s="7"/>
      <c r="T718" t="b">
        <f>U718&gt;10</f>
        <v>0</v>
      </c>
      <c r="U718" s="7">
        <v>8.0100040033516997</v>
      </c>
      <c r="V718" t="s">
        <v>13747</v>
      </c>
      <c r="W718" t="s">
        <v>20448</v>
      </c>
    </row>
    <row r="719" spans="18:23" x14ac:dyDescent="0.3">
      <c r="R719" s="7"/>
      <c r="T719" t="b">
        <f>U719&gt;10</f>
        <v>0</v>
      </c>
      <c r="U719" s="7">
        <v>8.2125282674631794</v>
      </c>
      <c r="V719" t="s">
        <v>20449</v>
      </c>
      <c r="W719" t="s">
        <v>20450</v>
      </c>
    </row>
    <row r="720" spans="18:23" x14ac:dyDescent="0.3">
      <c r="R720" s="7"/>
      <c r="T720" t="b">
        <f>U720&gt;10</f>
        <v>0</v>
      </c>
      <c r="U720" s="7">
        <v>8.1107455731532294</v>
      </c>
      <c r="V720" t="s">
        <v>20451</v>
      </c>
      <c r="W720" t="s">
        <v>20452</v>
      </c>
    </row>
    <row r="721" spans="18:23" x14ac:dyDescent="0.3">
      <c r="R721" s="7"/>
      <c r="T721" t="b">
        <f>U721&gt;10</f>
        <v>0</v>
      </c>
      <c r="U721" s="7">
        <v>9.5393992081122594</v>
      </c>
      <c r="V721">
        <v>358</v>
      </c>
      <c r="W721" t="s">
        <v>9177</v>
      </c>
    </row>
    <row r="722" spans="18:23" x14ac:dyDescent="0.3">
      <c r="R722" s="7"/>
      <c r="T722" t="b">
        <f>U722&gt;10</f>
        <v>0</v>
      </c>
      <c r="U722" s="7">
        <v>9.1339341000040992</v>
      </c>
      <c r="V722" t="s">
        <v>20453</v>
      </c>
      <c r="W722" t="s">
        <v>20454</v>
      </c>
    </row>
    <row r="723" spans="18:23" x14ac:dyDescent="0.3">
      <c r="R723" s="7"/>
      <c r="T723" t="b">
        <f>U723&gt;10</f>
        <v>0</v>
      </c>
      <c r="U723" s="7">
        <v>8.7544444782992006</v>
      </c>
      <c r="V723" t="s">
        <v>20303</v>
      </c>
      <c r="W723" t="s">
        <v>20455</v>
      </c>
    </row>
    <row r="724" spans="18:23" x14ac:dyDescent="0.3">
      <c r="R724" s="7"/>
      <c r="T724" t="b">
        <f>U724&gt;10</f>
        <v>0</v>
      </c>
      <c r="U724" s="7">
        <v>8.0183722530222195</v>
      </c>
      <c r="V724" t="s">
        <v>584</v>
      </c>
      <c r="W724" t="s">
        <v>20451</v>
      </c>
    </row>
    <row r="725" spans="18:23" x14ac:dyDescent="0.3">
      <c r="R725" s="7"/>
      <c r="T725" t="b">
        <f>U725&gt;10</f>
        <v>0</v>
      </c>
      <c r="U725" s="7">
        <v>8.0612972977392499</v>
      </c>
      <c r="V725" t="s">
        <v>20456</v>
      </c>
      <c r="W725" t="s">
        <v>20457</v>
      </c>
    </row>
    <row r="726" spans="18:23" x14ac:dyDescent="0.3">
      <c r="R726" s="7"/>
      <c r="T726" t="b">
        <f>U726&gt;10</f>
        <v>0</v>
      </c>
      <c r="U726" s="7">
        <v>9.0312922085852705</v>
      </c>
      <c r="V726" t="s">
        <v>13535</v>
      </c>
      <c r="W726" t="s">
        <v>1363</v>
      </c>
    </row>
    <row r="727" spans="18:23" x14ac:dyDescent="0.3">
      <c r="R727" s="7"/>
      <c r="T727" t="b">
        <f>U727&gt;10</f>
        <v>0</v>
      </c>
      <c r="U727" s="7">
        <v>8.9688543496446496</v>
      </c>
      <c r="V727" t="s">
        <v>20458</v>
      </c>
      <c r="W727" t="s">
        <v>20459</v>
      </c>
    </row>
    <row r="728" spans="18:23" x14ac:dyDescent="0.3">
      <c r="R728" s="7"/>
      <c r="T728" t="b">
        <f>U728&gt;10</f>
        <v>0</v>
      </c>
      <c r="U728" s="7">
        <v>8.9056754480231195</v>
      </c>
      <c r="V728" t="s">
        <v>20460</v>
      </c>
      <c r="W728" t="s">
        <v>14198</v>
      </c>
    </row>
    <row r="729" spans="18:23" x14ac:dyDescent="0.3">
      <c r="R729" s="7"/>
      <c r="T729" t="b">
        <f>U729&gt;10</f>
        <v>0</v>
      </c>
      <c r="U729" s="7">
        <v>8.9056754480231195</v>
      </c>
      <c r="V729" t="s">
        <v>20460</v>
      </c>
      <c r="W729" t="s">
        <v>20461</v>
      </c>
    </row>
    <row r="730" spans="18:23" x14ac:dyDescent="0.3">
      <c r="R730" s="7"/>
      <c r="T730" t="b">
        <f>U730&gt;10</f>
        <v>0</v>
      </c>
      <c r="U730" s="7">
        <v>8.8559139384640595</v>
      </c>
      <c r="V730" t="s">
        <v>20462</v>
      </c>
      <c r="W730" t="s">
        <v>20463</v>
      </c>
    </row>
    <row r="731" spans="18:23" x14ac:dyDescent="0.3">
      <c r="R731" s="7"/>
      <c r="T731" t="b">
        <f>U731&gt;10</f>
        <v>0</v>
      </c>
      <c r="U731" s="7">
        <v>8.8559139384640595</v>
      </c>
      <c r="V731" t="s">
        <v>20462</v>
      </c>
      <c r="W731" t="s">
        <v>20464</v>
      </c>
    </row>
    <row r="732" spans="18:23" x14ac:dyDescent="0.3">
      <c r="R732" s="7"/>
      <c r="T732" t="b">
        <f>U732&gt;10</f>
        <v>0</v>
      </c>
      <c r="U732" s="7">
        <v>8.2542009638637399</v>
      </c>
      <c r="V732" t="s">
        <v>20465</v>
      </c>
      <c r="W732" t="s">
        <v>20466</v>
      </c>
    </row>
    <row r="733" spans="18:23" x14ac:dyDescent="0.3">
      <c r="R733" s="7"/>
      <c r="T733" t="b">
        <f>U733&gt;10</f>
        <v>0</v>
      </c>
      <c r="U733" s="7">
        <v>8.5208296271176902</v>
      </c>
      <c r="V733" t="s">
        <v>8072</v>
      </c>
      <c r="W733" t="s">
        <v>1473</v>
      </c>
    </row>
    <row r="734" spans="18:23" x14ac:dyDescent="0.3">
      <c r="R734" s="7"/>
      <c r="T734" t="b">
        <f>U734&gt;10</f>
        <v>0</v>
      </c>
      <c r="U734" s="7">
        <v>8.8462520275523193</v>
      </c>
      <c r="V734" t="s">
        <v>20467</v>
      </c>
      <c r="W734" t="s">
        <v>3908</v>
      </c>
    </row>
    <row r="735" spans="18:23" x14ac:dyDescent="0.3">
      <c r="R735" s="7"/>
      <c r="T735" t="b">
        <f>U735&gt;10</f>
        <v>0</v>
      </c>
      <c r="U735" s="7">
        <v>8.1084440761649503</v>
      </c>
      <c r="V735" t="s">
        <v>20468</v>
      </c>
      <c r="W735" t="s">
        <v>2666</v>
      </c>
    </row>
    <row r="736" spans="18:23" x14ac:dyDescent="0.3">
      <c r="R736" s="7"/>
      <c r="T736" t="b">
        <f>U736&gt;10</f>
        <v>0</v>
      </c>
      <c r="U736" s="7">
        <v>9.5298297570961097</v>
      </c>
      <c r="V736" t="s">
        <v>2666</v>
      </c>
      <c r="W736" t="e">
        <f>-y</f>
        <v>#NAME?</v>
      </c>
    </row>
    <row r="737" spans="18:23" x14ac:dyDescent="0.3">
      <c r="R737" s="7"/>
      <c r="T737" t="b">
        <f>U737&gt;10</f>
        <v>0</v>
      </c>
      <c r="U737" s="7">
        <v>8.3315876274791592</v>
      </c>
      <c r="V737" t="s">
        <v>20468</v>
      </c>
      <c r="W737" t="s">
        <v>20469</v>
      </c>
    </row>
    <row r="738" spans="18:23" x14ac:dyDescent="0.3">
      <c r="R738" s="7"/>
      <c r="T738" t="b">
        <f>U738&gt;10</f>
        <v>0</v>
      </c>
      <c r="U738" s="7">
        <v>8.73705273558733</v>
      </c>
      <c r="V738" t="s">
        <v>20468</v>
      </c>
      <c r="W738" t="s">
        <v>20470</v>
      </c>
    </row>
    <row r="739" spans="18:23" x14ac:dyDescent="0.3">
      <c r="R739" s="7"/>
      <c r="T739" t="b">
        <f>U739&gt;10</f>
        <v>0</v>
      </c>
      <c r="U739" s="7">
        <v>9.43019991614727</v>
      </c>
      <c r="V739" t="s">
        <v>20468</v>
      </c>
      <c r="W739" t="s">
        <v>10901</v>
      </c>
    </row>
    <row r="740" spans="18:23" x14ac:dyDescent="0.3">
      <c r="R740" s="7"/>
      <c r="T740" t="b">
        <f>U740&gt;10</f>
        <v>0</v>
      </c>
      <c r="U740" s="7">
        <v>9.2421476846443298</v>
      </c>
      <c r="V740" t="s">
        <v>5708</v>
      </c>
      <c r="W740" t="s">
        <v>10726</v>
      </c>
    </row>
    <row r="741" spans="18:23" x14ac:dyDescent="0.3">
      <c r="R741" s="7"/>
      <c r="T741" t="b">
        <f>U741&gt;10</f>
        <v>0</v>
      </c>
      <c r="U741" s="7">
        <v>8.2125282674631794</v>
      </c>
      <c r="V741" t="s">
        <v>20471</v>
      </c>
      <c r="W741" t="s">
        <v>20472</v>
      </c>
    </row>
    <row r="742" spans="18:23" x14ac:dyDescent="0.3">
      <c r="R742" s="7"/>
      <c r="T742" t="b">
        <f>U742&gt;10</f>
        <v>0</v>
      </c>
      <c r="U742" s="7">
        <v>8.1531048469923704</v>
      </c>
      <c r="V742" t="s">
        <v>20473</v>
      </c>
      <c r="W742" t="s">
        <v>795</v>
      </c>
    </row>
    <row r="743" spans="18:23" x14ac:dyDescent="0.3">
      <c r="R743" s="7"/>
      <c r="T743" t="b">
        <f>U743&gt;10</f>
        <v>0</v>
      </c>
      <c r="U743" s="7">
        <v>8.2245044585098892</v>
      </c>
      <c r="V743" t="s">
        <v>19671</v>
      </c>
      <c r="W743" t="s">
        <v>20474</v>
      </c>
    </row>
    <row r="744" spans="18:23" x14ac:dyDescent="0.3">
      <c r="R744" s="7"/>
      <c r="T744" t="b">
        <f>U744&gt;10</f>
        <v>0</v>
      </c>
      <c r="U744" s="7">
        <v>9.1731548131573799</v>
      </c>
      <c r="V744" t="s">
        <v>20475</v>
      </c>
      <c r="W744" t="s">
        <v>2768</v>
      </c>
    </row>
    <row r="745" spans="18:23" x14ac:dyDescent="0.3">
      <c r="R745" s="7"/>
      <c r="T745" t="b">
        <f>U745&gt;10</f>
        <v>0</v>
      </c>
      <c r="U745" s="7">
        <v>9.43019991614727</v>
      </c>
      <c r="V745" t="s">
        <v>20476</v>
      </c>
      <c r="W745" t="s">
        <v>13535</v>
      </c>
    </row>
    <row r="746" spans="18:23" x14ac:dyDescent="0.3">
      <c r="R746" s="7"/>
      <c r="T746" t="b">
        <f>U746&gt;10</f>
        <v>0</v>
      </c>
      <c r="U746" s="7">
        <v>8.5490005040843897</v>
      </c>
      <c r="V746" t="s">
        <v>20477</v>
      </c>
      <c r="W746" t="s">
        <v>3374</v>
      </c>
    </row>
    <row r="747" spans="18:23" x14ac:dyDescent="0.3">
      <c r="R747" s="7"/>
      <c r="T747" t="b">
        <f>U747&gt;10</f>
        <v>0</v>
      </c>
      <c r="U747" s="7">
        <v>8.3666789472904295</v>
      </c>
      <c r="V747" t="s">
        <v>5909</v>
      </c>
      <c r="W747" t="s">
        <v>20478</v>
      </c>
    </row>
    <row r="748" spans="18:23" x14ac:dyDescent="0.3">
      <c r="R748" s="7"/>
      <c r="T748" t="b">
        <f>U748&gt;10</f>
        <v>0</v>
      </c>
      <c r="U748" s="7">
        <v>9.8663019937173306</v>
      </c>
      <c r="V748" t="s">
        <v>20479</v>
      </c>
      <c r="W748" t="s">
        <v>20480</v>
      </c>
    </row>
    <row r="749" spans="18:23" x14ac:dyDescent="0.3">
      <c r="R749" s="7"/>
      <c r="T749" t="b">
        <f>U749&gt;10</f>
        <v>0</v>
      </c>
      <c r="U749" s="7">
        <v>9.43019991614727</v>
      </c>
      <c r="V749" t="s">
        <v>20481</v>
      </c>
      <c r="W749" t="s">
        <v>13535</v>
      </c>
    </row>
    <row r="750" spans="18:23" x14ac:dyDescent="0.3">
      <c r="R750" s="7"/>
      <c r="T750" t="b">
        <f>U750&gt;10</f>
        <v>0</v>
      </c>
      <c r="U750" s="7">
        <v>8.7284689918959302</v>
      </c>
      <c r="V750" t="s">
        <v>20482</v>
      </c>
      <c r="W750" t="e">
        <f>-cooh</f>
        <v>#NAME?</v>
      </c>
    </row>
    <row r="751" spans="18:23" x14ac:dyDescent="0.3">
      <c r="R751" s="7"/>
      <c r="T751" t="b">
        <f>U751&gt;10</f>
        <v>0</v>
      </c>
      <c r="U751" s="7">
        <v>9.5016588801294208</v>
      </c>
      <c r="V751" t="s">
        <v>9462</v>
      </c>
      <c r="W751" t="s">
        <v>20483</v>
      </c>
    </row>
    <row r="752" spans="18:23" x14ac:dyDescent="0.3">
      <c r="R752" s="7"/>
      <c r="T752" t="b">
        <f>U752&gt;10</f>
        <v>0</v>
      </c>
      <c r="U752" s="7">
        <v>8.7721440553986003</v>
      </c>
      <c r="V752" t="s">
        <v>1322</v>
      </c>
      <c r="W752" t="s">
        <v>20484</v>
      </c>
    </row>
    <row r="753" spans="18:23" x14ac:dyDescent="0.3">
      <c r="R753" s="7"/>
      <c r="T753" t="b">
        <f>U753&gt;10</f>
        <v>0</v>
      </c>
      <c r="U753" s="7">
        <v>8.2331475546659103</v>
      </c>
      <c r="V753" t="s">
        <v>19876</v>
      </c>
      <c r="W753" t="s">
        <v>14200</v>
      </c>
    </row>
    <row r="754" spans="18:23" x14ac:dyDescent="0.3">
      <c r="R754" s="7"/>
      <c r="T754" t="b">
        <f>U754&gt;10</f>
        <v>0</v>
      </c>
      <c r="U754" s="7">
        <v>8.73705273558733</v>
      </c>
      <c r="V754" t="s">
        <v>20485</v>
      </c>
      <c r="W754" t="s">
        <v>20486</v>
      </c>
    </row>
    <row r="755" spans="18:23" x14ac:dyDescent="0.3">
      <c r="R755" s="7"/>
      <c r="T755" t="b">
        <f>U755&gt;10</f>
        <v>0</v>
      </c>
      <c r="U755" s="7">
        <v>8.7544444782992006</v>
      </c>
      <c r="V755" t="s">
        <v>20487</v>
      </c>
      <c r="W755" t="s">
        <v>20488</v>
      </c>
    </row>
    <row r="756" spans="18:23" x14ac:dyDescent="0.3">
      <c r="R756" s="7"/>
      <c r="T756" t="b">
        <f>U756&gt;10</f>
        <v>0</v>
      </c>
      <c r="U756" s="7">
        <v>8.7811127253813606</v>
      </c>
      <c r="V756" t="s">
        <v>20489</v>
      </c>
      <c r="W756" t="s">
        <v>20490</v>
      </c>
    </row>
    <row r="757" spans="18:23" x14ac:dyDescent="0.3">
      <c r="R757" s="7"/>
      <c r="T757" t="b">
        <f>U757&gt;10</f>
        <v>0</v>
      </c>
      <c r="U757" s="7">
        <v>9.43019991614727</v>
      </c>
      <c r="V757" t="s">
        <v>13535</v>
      </c>
      <c r="W757" t="s">
        <v>20491</v>
      </c>
    </row>
    <row r="758" spans="18:23" x14ac:dyDescent="0.3">
      <c r="R758" s="7"/>
      <c r="T758" t="b">
        <f>U758&gt;10</f>
        <v>0</v>
      </c>
      <c r="U758" s="7">
        <v>8.3907764988694904</v>
      </c>
      <c r="V758" t="s">
        <v>20492</v>
      </c>
      <c r="W758" t="s">
        <v>20493</v>
      </c>
    </row>
    <row r="759" spans="18:23" x14ac:dyDescent="0.3">
      <c r="R759" s="7"/>
      <c r="T759" t="b">
        <f>U759&gt;10</f>
        <v>0</v>
      </c>
      <c r="U759" s="7">
        <v>8.3846974527931106</v>
      </c>
      <c r="V759" t="s">
        <v>20494</v>
      </c>
      <c r="W759" t="s">
        <v>11041</v>
      </c>
    </row>
    <row r="760" spans="18:23" x14ac:dyDescent="0.3">
      <c r="R760" s="7"/>
      <c r="T760" t="b">
        <f>U760&gt;10</f>
        <v>0</v>
      </c>
      <c r="U760" s="7">
        <v>9.43019991614727</v>
      </c>
      <c r="V760" t="s">
        <v>13535</v>
      </c>
      <c r="W760" t="s">
        <v>20495</v>
      </c>
    </row>
    <row r="761" spans="18:23" x14ac:dyDescent="0.3">
      <c r="R761" s="7"/>
      <c r="T761" t="b">
        <f>U761&gt;10</f>
        <v>0</v>
      </c>
      <c r="U761" s="7">
        <v>9.5988226285830596</v>
      </c>
      <c r="V761" t="s">
        <v>19676</v>
      </c>
      <c r="W761" t="s">
        <v>5822</v>
      </c>
    </row>
    <row r="762" spans="18:23" x14ac:dyDescent="0.3">
      <c r="R762" s="7"/>
      <c r="T762" t="b">
        <f>U762&gt;10</f>
        <v>0</v>
      </c>
      <c r="U762" s="7">
        <v>8.2125282674631706</v>
      </c>
      <c r="V762" t="s">
        <v>5822</v>
      </c>
      <c r="W762">
        <v>2020</v>
      </c>
    </row>
    <row r="763" spans="18:23" x14ac:dyDescent="0.3">
      <c r="R763" s="7"/>
      <c r="T763" t="b">
        <f>U763&gt;10</f>
        <v>0</v>
      </c>
      <c r="U763" s="7">
        <v>8.7721440553986003</v>
      </c>
      <c r="V763">
        <v>150</v>
      </c>
      <c r="W763" t="s">
        <v>20496</v>
      </c>
    </row>
    <row r="764" spans="18:23" x14ac:dyDescent="0.3">
      <c r="R764" s="7"/>
      <c r="T764" t="b">
        <f>U764&gt;10</f>
        <v>0</v>
      </c>
      <c r="U764" s="7">
        <v>9.3797690625203796</v>
      </c>
      <c r="V764" t="s">
        <v>20497</v>
      </c>
      <c r="W764">
        <v>-1</v>
      </c>
    </row>
    <row r="765" spans="18:23" x14ac:dyDescent="0.3">
      <c r="R765" s="7"/>
      <c r="T765" t="b">
        <f>U765&gt;10</f>
        <v>0</v>
      </c>
      <c r="U765" s="7">
        <v>9.1731548131573799</v>
      </c>
      <c r="V765" t="s">
        <v>20498</v>
      </c>
      <c r="W765" t="s">
        <v>8404</v>
      </c>
    </row>
    <row r="766" spans="18:23" x14ac:dyDescent="0.3">
      <c r="R766" s="7"/>
      <c r="T766" t="b">
        <f>U766&gt;10</f>
        <v>0</v>
      </c>
      <c r="U766" s="7">
        <v>8.0612972977392499</v>
      </c>
      <c r="V766" t="s">
        <v>20499</v>
      </c>
      <c r="W766" t="s">
        <v>14942</v>
      </c>
    </row>
    <row r="767" spans="18:23" x14ac:dyDescent="0.3">
      <c r="R767" s="7"/>
      <c r="T767" t="b">
        <f>U767&gt;10</f>
        <v>0</v>
      </c>
      <c r="U767" s="7">
        <v>9.3716057518812192</v>
      </c>
      <c r="V767" t="s">
        <v>20500</v>
      </c>
      <c r="W767" t="s">
        <v>1136</v>
      </c>
    </row>
    <row r="768" spans="18:23" x14ac:dyDescent="0.3">
      <c r="R768" s="7"/>
      <c r="T768" t="b">
        <f>U768&gt;10</f>
        <v>0</v>
      </c>
      <c r="U768" s="7">
        <v>8.73705273558733</v>
      </c>
      <c r="V768">
        <v>828</v>
      </c>
      <c r="W768" t="s">
        <v>13535</v>
      </c>
    </row>
    <row r="769" spans="18:23" x14ac:dyDescent="0.3">
      <c r="R769" s="7"/>
      <c r="T769" t="b">
        <f>U769&gt;10</f>
        <v>0</v>
      </c>
      <c r="U769" s="7">
        <v>8.2866362396169002</v>
      </c>
      <c r="V769" t="s">
        <v>20501</v>
      </c>
      <c r="W769" t="s">
        <v>20502</v>
      </c>
    </row>
    <row r="770" spans="18:23" x14ac:dyDescent="0.3">
      <c r="R770" s="7"/>
      <c r="T770" t="b">
        <f>U770&gt;10</f>
        <v>0</v>
      </c>
      <c r="U770" s="7">
        <v>8.5208296271176902</v>
      </c>
      <c r="V770" t="s">
        <v>20503</v>
      </c>
      <c r="W770" t="s">
        <v>20504</v>
      </c>
    </row>
    <row r="771" spans="18:23" x14ac:dyDescent="0.3">
      <c r="R771" s="7"/>
      <c r="T771" t="b">
        <f>U771&gt;10</f>
        <v>0</v>
      </c>
      <c r="U771" s="7">
        <v>8.0439055550273793</v>
      </c>
      <c r="V771">
        <v>415</v>
      </c>
      <c r="W771" t="s">
        <v>13535</v>
      </c>
    </row>
    <row r="772" spans="18:23" x14ac:dyDescent="0.3">
      <c r="R772" s="7"/>
      <c r="T772" t="b">
        <f>U772&gt;10</f>
        <v>0</v>
      </c>
      <c r="U772" s="7">
        <v>8.7031511839116504</v>
      </c>
      <c r="V772" t="s">
        <v>2523</v>
      </c>
      <c r="W772" t="s">
        <v>6888</v>
      </c>
    </row>
    <row r="773" spans="18:23" x14ac:dyDescent="0.3">
      <c r="R773" s="7"/>
      <c r="T773" t="b">
        <f>U773&gt;10</f>
        <v>0</v>
      </c>
      <c r="U773" s="7">
        <v>8.9262947352258593</v>
      </c>
      <c r="V773" t="s">
        <v>525</v>
      </c>
      <c r="W773" t="s">
        <v>20505</v>
      </c>
    </row>
    <row r="774" spans="18:23" x14ac:dyDescent="0.3">
      <c r="R774" s="7"/>
      <c r="T774" t="b">
        <f>U774&gt;10</f>
        <v>0</v>
      </c>
      <c r="U774" s="7">
        <v>8.5002103399149593</v>
      </c>
      <c r="V774" t="s">
        <v>20506</v>
      </c>
      <c r="W774">
        <v>53</v>
      </c>
    </row>
    <row r="775" spans="18:23" x14ac:dyDescent="0.3">
      <c r="R775" s="7"/>
      <c r="T775" t="b">
        <f>U775&gt;10</f>
        <v>0</v>
      </c>
      <c r="U775" s="7">
        <v>8.9262947352258593</v>
      </c>
      <c r="V775" t="s">
        <v>525</v>
      </c>
      <c r="W775" t="s">
        <v>3103</v>
      </c>
    </row>
    <row r="776" spans="18:23" x14ac:dyDescent="0.3">
      <c r="R776" s="7"/>
      <c r="T776" t="b">
        <f>U776&gt;10</f>
        <v>0</v>
      </c>
      <c r="U776" s="7">
        <v>8.3258569527701791</v>
      </c>
      <c r="V776" t="s">
        <v>20507</v>
      </c>
      <c r="W776" t="s">
        <v>20508</v>
      </c>
    </row>
    <row r="777" spans="18:23" x14ac:dyDescent="0.3">
      <c r="R777" s="7"/>
      <c r="T777" t="b">
        <f>U777&gt;10</f>
        <v>0</v>
      </c>
      <c r="U777" s="7">
        <v>9.5988226285830596</v>
      </c>
      <c r="V777" t="s">
        <v>2116</v>
      </c>
      <c r="W777">
        <v>4</v>
      </c>
    </row>
    <row r="778" spans="18:23" x14ac:dyDescent="0.3">
      <c r="R778" s="7"/>
      <c r="T778" t="b">
        <f>U778&gt;10</f>
        <v>0</v>
      </c>
      <c r="U778" s="7">
        <v>8.11536451900953</v>
      </c>
      <c r="V778" t="s">
        <v>1277</v>
      </c>
      <c r="W778" t="s">
        <v>20490</v>
      </c>
    </row>
    <row r="779" spans="18:23" x14ac:dyDescent="0.3">
      <c r="R779" s="7"/>
      <c r="T779" t="b">
        <f>U779&gt;10</f>
        <v>0</v>
      </c>
      <c r="U779" s="7">
        <v>8.13998396484285</v>
      </c>
      <c r="V779" t="s">
        <v>20509</v>
      </c>
      <c r="W779" t="s">
        <v>6713</v>
      </c>
    </row>
    <row r="780" spans="18:23" x14ac:dyDescent="0.3">
      <c r="R780" s="7"/>
      <c r="T780" t="b">
        <f>U780&gt;10</f>
        <v>0</v>
      </c>
      <c r="U780" s="7">
        <v>8.9262947352258593</v>
      </c>
      <c r="V780" t="s">
        <v>20510</v>
      </c>
      <c r="W780" t="s">
        <v>13286</v>
      </c>
    </row>
    <row r="781" spans="18:23" x14ac:dyDescent="0.3">
      <c r="R781" s="7"/>
      <c r="T781" t="b">
        <f>U781&gt;10</f>
        <v>0</v>
      </c>
      <c r="U781" s="7">
        <v>9.7770708599893794</v>
      </c>
      <c r="V781" t="s">
        <v>20511</v>
      </c>
      <c r="W781" t="s">
        <v>20512</v>
      </c>
    </row>
    <row r="782" spans="18:23" x14ac:dyDescent="0.3">
      <c r="R782" s="7"/>
      <c r="T782" t="b">
        <f>U782&gt;10</f>
        <v>0</v>
      </c>
      <c r="U782" s="7">
        <v>9.5786199212655401</v>
      </c>
      <c r="V782" t="s">
        <v>20513</v>
      </c>
      <c r="W782" t="s">
        <v>10612</v>
      </c>
    </row>
    <row r="783" spans="18:23" x14ac:dyDescent="0.3">
      <c r="R783" s="7"/>
      <c r="T783" t="b">
        <f>U783&gt;10</f>
        <v>0</v>
      </c>
      <c r="U783" s="7">
        <v>9.3962983644715905</v>
      </c>
      <c r="V783" t="s">
        <v>13072</v>
      </c>
      <c r="W783" t="s">
        <v>555</v>
      </c>
    </row>
    <row r="784" spans="18:23" x14ac:dyDescent="0.3">
      <c r="R784" s="7"/>
      <c r="T784" t="b">
        <f>U784&gt;10</f>
        <v>0</v>
      </c>
      <c r="U784" s="7">
        <v>9.9642824020775294</v>
      </c>
      <c r="V784" t="s">
        <v>7512</v>
      </c>
      <c r="W784" t="s">
        <v>20514</v>
      </c>
    </row>
    <row r="785" spans="18:23" x14ac:dyDescent="0.3">
      <c r="R785" s="7"/>
      <c r="T785" t="b">
        <f>U785&gt;10</f>
        <v>0</v>
      </c>
      <c r="U785" s="7">
        <v>8.8462520275523193</v>
      </c>
      <c r="V785" t="s">
        <v>20515</v>
      </c>
      <c r="W785" t="s">
        <v>3929</v>
      </c>
    </row>
    <row r="786" spans="18:23" x14ac:dyDescent="0.3">
      <c r="R786" s="7"/>
      <c r="T786" t="b">
        <f>U786&gt;10</f>
        <v>0</v>
      </c>
      <c r="U786" s="7">
        <v>9.0479916702033698</v>
      </c>
      <c r="V786" t="s">
        <v>20516</v>
      </c>
      <c r="W786" t="s">
        <v>20517</v>
      </c>
    </row>
    <row r="787" spans="18:23" x14ac:dyDescent="0.3">
      <c r="R787" s="7"/>
      <c r="T787" t="b">
        <f>U787&gt;10</f>
        <v>0</v>
      </c>
      <c r="U787" s="7">
        <v>8.8656701134094202</v>
      </c>
      <c r="V787" t="s">
        <v>766</v>
      </c>
      <c r="W787" t="s">
        <v>20518</v>
      </c>
    </row>
    <row r="788" spans="18:23" x14ac:dyDescent="0.3">
      <c r="R788" s="7"/>
      <c r="T788" t="b">
        <f>U788&gt;10</f>
        <v>0</v>
      </c>
      <c r="U788" s="7">
        <v>8.3666789472904295</v>
      </c>
      <c r="V788" t="s">
        <v>7307</v>
      </c>
      <c r="W788" t="s">
        <v>20519</v>
      </c>
    </row>
    <row r="789" spans="18:23" x14ac:dyDescent="0.3">
      <c r="R789" s="7"/>
      <c r="T789" t="b">
        <f>U789&gt;10</f>
        <v>0</v>
      </c>
      <c r="U789" s="7">
        <v>8.5348158690924301</v>
      </c>
      <c r="V789" t="s">
        <v>20520</v>
      </c>
      <c r="W789" t="s">
        <v>20521</v>
      </c>
    </row>
    <row r="790" spans="18:23" x14ac:dyDescent="0.3">
      <c r="R790" s="7"/>
      <c r="T790" t="b">
        <f>U790&gt;10</f>
        <v>0</v>
      </c>
      <c r="U790" s="7">
        <v>8.7721440553986003</v>
      </c>
      <c r="V790" t="s">
        <v>14224</v>
      </c>
      <c r="W790" t="s">
        <v>20522</v>
      </c>
    </row>
    <row r="791" spans="18:23" x14ac:dyDescent="0.3">
      <c r="R791" s="7"/>
      <c r="T791" t="b">
        <f>U791&gt;10</f>
        <v>0</v>
      </c>
      <c r="U791" s="7">
        <v>9.1865778334895207</v>
      </c>
      <c r="V791" t="s">
        <v>644</v>
      </c>
      <c r="W791" t="s">
        <v>20523</v>
      </c>
    </row>
    <row r="792" spans="18:23" x14ac:dyDescent="0.3">
      <c r="R792" s="7"/>
      <c r="T792" t="b">
        <f>U792&gt;10</f>
        <v>0</v>
      </c>
      <c r="U792" s="7">
        <v>8.2702871016153701</v>
      </c>
      <c r="V792" t="s">
        <v>20524</v>
      </c>
      <c r="W792" t="s">
        <v>20525</v>
      </c>
    </row>
    <row r="793" spans="18:23" x14ac:dyDescent="0.3">
      <c r="R793" s="7"/>
      <c r="T793" t="b">
        <f>U793&gt;10</f>
        <v>0</v>
      </c>
      <c r="U793" s="7">
        <v>8.6308305223320207</v>
      </c>
      <c r="V793" t="s">
        <v>20526</v>
      </c>
      <c r="W793" t="s">
        <v>20527</v>
      </c>
    </row>
    <row r="794" spans="18:23" x14ac:dyDescent="0.3">
      <c r="R794" s="7"/>
      <c r="T794" t="b">
        <f>U794&gt;10</f>
        <v>0</v>
      </c>
      <c r="U794" s="7">
        <v>9.09619377202125</v>
      </c>
      <c r="V794" t="s">
        <v>20528</v>
      </c>
      <c r="W794" t="s">
        <v>20529</v>
      </c>
    </row>
    <row r="795" spans="18:23" x14ac:dyDescent="0.3">
      <c r="R795" s="7"/>
      <c r="T795" t="b">
        <f>U795&gt;10</f>
        <v>0</v>
      </c>
      <c r="U795" s="7">
        <v>8.5070363049853501</v>
      </c>
      <c r="V795" t="s">
        <v>20530</v>
      </c>
      <c r="W795" t="s">
        <v>20531</v>
      </c>
    </row>
    <row r="796" spans="18:23" x14ac:dyDescent="0.3">
      <c r="R796" s="7"/>
      <c r="T796" t="b">
        <f>U796&gt;10</f>
        <v>0</v>
      </c>
      <c r="U796" s="7">
        <v>8.4536903242800605</v>
      </c>
      <c r="V796" t="s">
        <v>20531</v>
      </c>
      <c r="W796" t="s">
        <v>14941</v>
      </c>
    </row>
    <row r="797" spans="18:23" x14ac:dyDescent="0.3">
      <c r="R797" s="7"/>
      <c r="T797" t="b">
        <f>U797&gt;10</f>
        <v>0</v>
      </c>
      <c r="U797" s="7">
        <v>8.4536903242800605</v>
      </c>
      <c r="V797" t="s">
        <v>20532</v>
      </c>
      <c r="W797" t="s">
        <v>14941</v>
      </c>
    </row>
    <row r="798" spans="18:23" x14ac:dyDescent="0.3">
      <c r="R798" s="7"/>
      <c r="T798" t="b">
        <f>U798&gt;10</f>
        <v>0</v>
      </c>
      <c r="U798" s="7">
        <v>8.1246669116718397</v>
      </c>
      <c r="V798" t="s">
        <v>19836</v>
      </c>
      <c r="W798">
        <v>4771</v>
      </c>
    </row>
    <row r="799" spans="18:23" x14ac:dyDescent="0.3">
      <c r="R799" s="7"/>
      <c r="T799" t="b">
        <f>U799&gt;10</f>
        <v>0</v>
      </c>
      <c r="U799" s="7">
        <v>8.8854727407056</v>
      </c>
      <c r="V799" t="s">
        <v>20533</v>
      </c>
      <c r="W799" t="s">
        <v>20534</v>
      </c>
    </row>
    <row r="800" spans="18:23" x14ac:dyDescent="0.3">
      <c r="R800" s="7"/>
      <c r="T800" t="b">
        <f>U800&gt;10</f>
        <v>0</v>
      </c>
      <c r="U800" s="7">
        <v>8.0100040033516997</v>
      </c>
      <c r="V800" t="s">
        <v>20535</v>
      </c>
      <c r="W800" t="s">
        <v>13608</v>
      </c>
    </row>
    <row r="801" spans="18:23" x14ac:dyDescent="0.3">
      <c r="R801" s="7"/>
      <c r="T801" t="b">
        <f>U801&gt;10</f>
        <v>0</v>
      </c>
      <c r="U801" s="7">
        <v>8.3666789472904295</v>
      </c>
      <c r="V801" t="s">
        <v>20536</v>
      </c>
      <c r="W801" t="s">
        <v>4418</v>
      </c>
    </row>
    <row r="802" spans="18:23" x14ac:dyDescent="0.3">
      <c r="R802" s="7"/>
      <c r="T802" t="b">
        <f>U802&gt;10</f>
        <v>0</v>
      </c>
      <c r="U802" s="7">
        <v>9.2421476846443298</v>
      </c>
      <c r="V802" t="s">
        <v>20537</v>
      </c>
      <c r="W802" t="s">
        <v>3095</v>
      </c>
    </row>
    <row r="803" spans="18:23" x14ac:dyDescent="0.3">
      <c r="R803" s="7"/>
      <c r="T803" t="b">
        <f>U803&gt;10</f>
        <v>0</v>
      </c>
      <c r="U803" s="7">
        <v>8.5070363049853501</v>
      </c>
      <c r="V803" t="s">
        <v>20538</v>
      </c>
      <c r="W803" t="s">
        <v>20539</v>
      </c>
    </row>
    <row r="804" spans="18:23" x14ac:dyDescent="0.3">
      <c r="R804" s="7"/>
      <c r="T804" t="b">
        <f>U804&gt;10</f>
        <v>0</v>
      </c>
      <c r="U804" s="7">
        <v>8.9688543496446496</v>
      </c>
      <c r="V804" t="s">
        <v>20540</v>
      </c>
      <c r="W804" t="s">
        <v>20541</v>
      </c>
    </row>
    <row r="805" spans="18:23" x14ac:dyDescent="0.3">
      <c r="R805" s="7"/>
      <c r="T805" t="b">
        <f>U805&gt;10</f>
        <v>0</v>
      </c>
      <c r="U805" s="7">
        <v>9.2279630496523808</v>
      </c>
      <c r="V805" t="s">
        <v>20542</v>
      </c>
      <c r="W805" t="s">
        <v>20543</v>
      </c>
    </row>
    <row r="806" spans="18:23" x14ac:dyDescent="0.3">
      <c r="R806" s="7"/>
      <c r="T806" t="b">
        <f>U806&gt;10</f>
        <v>0</v>
      </c>
      <c r="U806" s="7">
        <v>8.7115194335821595</v>
      </c>
      <c r="V806" t="s">
        <v>20544</v>
      </c>
      <c r="W806" t="s">
        <v>19728</v>
      </c>
    </row>
    <row r="807" spans="18:23" x14ac:dyDescent="0.3">
      <c r="R807" s="7"/>
      <c r="T807" t="b">
        <f>U807&gt;10</f>
        <v>0</v>
      </c>
      <c r="U807" s="7">
        <v>8.5490005040843897</v>
      </c>
      <c r="V807" t="s">
        <v>20545</v>
      </c>
      <c r="W807" t="s">
        <v>20546</v>
      </c>
    </row>
    <row r="808" spans="18:23" x14ac:dyDescent="0.3">
      <c r="R808" s="7"/>
      <c r="T808" t="b">
        <f>U808&gt;10</f>
        <v>0</v>
      </c>
      <c r="U808" s="7">
        <v>8.4934306529295807</v>
      </c>
      <c r="V808" t="s">
        <v>20547</v>
      </c>
      <c r="W808" t="s">
        <v>20548</v>
      </c>
    </row>
    <row r="809" spans="18:23" x14ac:dyDescent="0.3">
      <c r="R809" s="7"/>
      <c r="T809" t="b">
        <f>U809&gt;10</f>
        <v>0</v>
      </c>
      <c r="U809" s="7">
        <v>9.2421476846443298</v>
      </c>
      <c r="V809" t="s">
        <v>20549</v>
      </c>
      <c r="W809" t="s">
        <v>20550</v>
      </c>
    </row>
    <row r="810" spans="18:23" x14ac:dyDescent="0.3">
      <c r="R810" s="7"/>
      <c r="T810" t="b">
        <f>U810&gt;10</f>
        <v>0</v>
      </c>
      <c r="U810" s="7">
        <v>8.1873380186346196</v>
      </c>
      <c r="V810" t="s">
        <v>20551</v>
      </c>
      <c r="W810" t="s">
        <v>20552</v>
      </c>
    </row>
    <row r="811" spans="18:23" x14ac:dyDescent="0.3">
      <c r="R811" s="7"/>
      <c r="T811" t="b">
        <f>U811&gt;10</f>
        <v>0</v>
      </c>
      <c r="U811" s="7">
        <v>8.4154691114598599</v>
      </c>
      <c r="V811" t="s">
        <v>6092</v>
      </c>
      <c r="W811" t="s">
        <v>20553</v>
      </c>
    </row>
    <row r="812" spans="18:23" x14ac:dyDescent="0.3">
      <c r="R812" s="7"/>
      <c r="T812" t="b">
        <f>U812&gt;10</f>
        <v>0</v>
      </c>
      <c r="U812" s="7">
        <v>8.2648962529804901</v>
      </c>
      <c r="V812" t="s">
        <v>20554</v>
      </c>
      <c r="W812" t="s">
        <v>20555</v>
      </c>
    </row>
    <row r="813" spans="18:23" x14ac:dyDescent="0.3">
      <c r="R813" s="7"/>
      <c r="T813" t="b">
        <f>U813&gt;10</f>
        <v>0</v>
      </c>
      <c r="U813" s="7">
        <v>9.3162556567980594</v>
      </c>
      <c r="V813" t="s">
        <v>8322</v>
      </c>
      <c r="W813" t="s">
        <v>3808</v>
      </c>
    </row>
    <row r="814" spans="18:23" x14ac:dyDescent="0.3">
      <c r="R814" s="7"/>
      <c r="T814" t="b">
        <f>U814&gt;10</f>
        <v>0</v>
      </c>
      <c r="U814" s="7">
        <v>8.1324855597896395</v>
      </c>
      <c r="V814" t="s">
        <v>20556</v>
      </c>
      <c r="W814" t="s">
        <v>3828</v>
      </c>
    </row>
    <row r="815" spans="18:23" x14ac:dyDescent="0.3">
      <c r="R815" s="7"/>
      <c r="T815" t="b">
        <f>U815&gt;10</f>
        <v>0</v>
      </c>
      <c r="U815" s="7">
        <v>8.2023758959991593</v>
      </c>
      <c r="V815" t="s">
        <v>20557</v>
      </c>
      <c r="W815" t="s">
        <v>20558</v>
      </c>
    </row>
    <row r="816" spans="18:23" x14ac:dyDescent="0.3">
      <c r="R816" s="7"/>
      <c r="T816" t="b">
        <f>U816&gt;10</f>
        <v>0</v>
      </c>
      <c r="U816" s="7">
        <v>9.9642824020775294</v>
      </c>
      <c r="V816" t="s">
        <v>20559</v>
      </c>
      <c r="W816" t="s">
        <v>20560</v>
      </c>
    </row>
    <row r="817" spans="18:23" x14ac:dyDescent="0.3">
      <c r="R817" s="7"/>
      <c r="T817" t="b">
        <f>U817&gt;10</f>
        <v>0</v>
      </c>
      <c r="U817" s="7">
        <v>8.8366825765361696</v>
      </c>
      <c r="V817" t="s">
        <v>20561</v>
      </c>
      <c r="W817" t="s">
        <v>20562</v>
      </c>
    </row>
    <row r="818" spans="18:23" x14ac:dyDescent="0.3">
      <c r="R818" s="7"/>
      <c r="T818" t="b">
        <f>U818&gt;10</f>
        <v>0</v>
      </c>
      <c r="U818" s="7">
        <v>9.0133061122154796</v>
      </c>
      <c r="V818" t="s">
        <v>20563</v>
      </c>
      <c r="W818" t="s">
        <v>20564</v>
      </c>
    </row>
    <row r="819" spans="18:23" x14ac:dyDescent="0.3">
      <c r="R819" s="7"/>
      <c r="T819" t="b">
        <f>U819&gt;10</f>
        <v>0</v>
      </c>
      <c r="U819" s="7">
        <v>8.9262947352258593</v>
      </c>
      <c r="V819" t="s">
        <v>20565</v>
      </c>
      <c r="W819" t="s">
        <v>20566</v>
      </c>
    </row>
    <row r="820" spans="18:23" x14ac:dyDescent="0.3">
      <c r="R820" s="7"/>
      <c r="T820" t="b">
        <f>U820&gt;10</f>
        <v>0</v>
      </c>
      <c r="U820" s="7">
        <v>8.4934306529295807</v>
      </c>
      <c r="V820" t="s">
        <v>827</v>
      </c>
      <c r="W820" t="s">
        <v>20567</v>
      </c>
    </row>
    <row r="821" spans="18:23" x14ac:dyDescent="0.3">
      <c r="R821" s="7"/>
      <c r="T821" t="b">
        <f>U821&gt;10</f>
        <v>0</v>
      </c>
      <c r="U821" s="7">
        <v>8.5633892415364894</v>
      </c>
      <c r="V821" t="s">
        <v>648</v>
      </c>
      <c r="W821" t="s">
        <v>20566</v>
      </c>
    </row>
    <row r="822" spans="18:23" x14ac:dyDescent="0.3">
      <c r="R822" s="7"/>
      <c r="T822" t="b">
        <f>U822&gt;10</f>
        <v>0</v>
      </c>
      <c r="U822" s="7">
        <v>8.7721440553986003</v>
      </c>
      <c r="V822" t="s">
        <v>20566</v>
      </c>
      <c r="W822" t="s">
        <v>20568</v>
      </c>
    </row>
    <row r="823" spans="18:23" x14ac:dyDescent="0.3">
      <c r="R823" s="7"/>
      <c r="T823" t="b">
        <f>U823&gt;10</f>
        <v>0</v>
      </c>
      <c r="U823" s="7">
        <v>8.3315876274791592</v>
      </c>
      <c r="V823" t="s">
        <v>18782</v>
      </c>
      <c r="W823" t="s">
        <v>20569</v>
      </c>
    </row>
    <row r="824" spans="18:23" x14ac:dyDescent="0.3">
      <c r="R824" s="7"/>
      <c r="T824" t="b">
        <f>U824&gt;10</f>
        <v>0</v>
      </c>
      <c r="U824" s="7">
        <v>8.5348158690924301</v>
      </c>
      <c r="V824" t="s">
        <v>20520</v>
      </c>
      <c r="W824" t="s">
        <v>20570</v>
      </c>
    </row>
    <row r="825" spans="18:23" x14ac:dyDescent="0.3">
      <c r="R825" s="7"/>
      <c r="T825" t="b">
        <f>U825&gt;10</f>
        <v>0</v>
      </c>
      <c r="U825" s="7">
        <v>9.7770708599893794</v>
      </c>
      <c r="V825" t="s">
        <v>3841</v>
      </c>
      <c r="W825" t="s">
        <v>20511</v>
      </c>
    </row>
    <row r="826" spans="18:23" x14ac:dyDescent="0.3">
      <c r="R826" s="7"/>
      <c r="T826" t="b">
        <f>U826&gt;10</f>
        <v>0</v>
      </c>
      <c r="U826" s="7">
        <v>8.8366825765361696</v>
      </c>
      <c r="V826" t="s">
        <v>20571</v>
      </c>
      <c r="W826" t="s">
        <v>20572</v>
      </c>
    </row>
    <row r="827" spans="18:23" x14ac:dyDescent="0.3">
      <c r="R827" s="7"/>
      <c r="T827" t="b">
        <f>U827&gt;10</f>
        <v>0</v>
      </c>
      <c r="U827" s="7">
        <v>8.6543610197422094</v>
      </c>
      <c r="V827" t="s">
        <v>20573</v>
      </c>
      <c r="W827" t="s">
        <v>461</v>
      </c>
    </row>
    <row r="828" spans="18:23" x14ac:dyDescent="0.3">
      <c r="R828" s="7"/>
      <c r="T828" t="b">
        <f>U828&gt;10</f>
        <v>0</v>
      </c>
      <c r="U828" s="7">
        <v>8.2702871016153701</v>
      </c>
      <c r="V828" t="s">
        <v>20574</v>
      </c>
      <c r="W828" t="s">
        <v>4288</v>
      </c>
    </row>
    <row r="829" spans="18:23" x14ac:dyDescent="0.3">
      <c r="R829" s="7"/>
      <c r="T829" t="b">
        <f>U829&gt;10</f>
        <v>0</v>
      </c>
      <c r="U829" s="7">
        <v>9.1865778334895207</v>
      </c>
      <c r="V829" t="s">
        <v>20575</v>
      </c>
      <c r="W829" t="s">
        <v>20576</v>
      </c>
    </row>
    <row r="830" spans="18:23" x14ac:dyDescent="0.3">
      <c r="R830" s="7"/>
      <c r="T830" t="b">
        <f>U830&gt;10</f>
        <v>0</v>
      </c>
      <c r="U830" s="7">
        <v>9.0133061122154796</v>
      </c>
      <c r="V830" t="s">
        <v>20577</v>
      </c>
      <c r="W830" t="s">
        <v>20578</v>
      </c>
    </row>
    <row r="831" spans="18:23" x14ac:dyDescent="0.3">
      <c r="R831" s="7"/>
      <c r="T831" t="b">
        <f>U831&gt;10</f>
        <v>0</v>
      </c>
      <c r="U831" s="7">
        <v>9.2139768076776392</v>
      </c>
      <c r="V831" t="s">
        <v>1870</v>
      </c>
      <c r="W831" t="s">
        <v>20579</v>
      </c>
    </row>
    <row r="832" spans="18:23" x14ac:dyDescent="0.3">
      <c r="R832" s="7"/>
      <c r="T832" t="b">
        <f>U832&gt;10</f>
        <v>0</v>
      </c>
      <c r="U832" s="7">
        <v>8.8804851991945597</v>
      </c>
      <c r="V832" t="s">
        <v>20580</v>
      </c>
      <c r="W832" t="s">
        <v>20581</v>
      </c>
    </row>
    <row r="833" spans="18:23" x14ac:dyDescent="0.3">
      <c r="R833" s="7"/>
      <c r="T833" t="b">
        <f>U833&gt;10</f>
        <v>0</v>
      </c>
      <c r="U833" s="7">
        <v>8.7721440553986003</v>
      </c>
      <c r="V833" t="s">
        <v>20582</v>
      </c>
      <c r="W833" t="s">
        <v>20583</v>
      </c>
    </row>
    <row r="834" spans="18:23" x14ac:dyDescent="0.3">
      <c r="R834" s="7"/>
      <c r="T834" t="b">
        <f>U834&gt;10</f>
        <v>0</v>
      </c>
      <c r="U834" s="7">
        <v>8.4602050053012601</v>
      </c>
      <c r="V834" t="s">
        <v>1071</v>
      </c>
      <c r="W834" t="s">
        <v>14230</v>
      </c>
    </row>
    <row r="835" spans="18:23" x14ac:dyDescent="0.3">
      <c r="R835" s="7"/>
      <c r="T835" t="b">
        <f>U835&gt;10</f>
        <v>0</v>
      </c>
      <c r="U835" s="7">
        <v>9.0479916702033698</v>
      </c>
      <c r="V835" t="s">
        <v>4341</v>
      </c>
      <c r="W835" t="s">
        <v>14878</v>
      </c>
    </row>
    <row r="836" spans="18:23" x14ac:dyDescent="0.3">
      <c r="R836" s="7"/>
      <c r="T836" t="b">
        <f>U836&gt;10</f>
        <v>0</v>
      </c>
      <c r="U836" s="7">
        <v>8.4407869194441592</v>
      </c>
      <c r="V836" t="s">
        <v>20584</v>
      </c>
      <c r="W836" t="s">
        <v>20585</v>
      </c>
    </row>
    <row r="837" spans="18:23" x14ac:dyDescent="0.3">
      <c r="R837" s="7"/>
      <c r="T837" t="b">
        <f>U837&gt;10</f>
        <v>0</v>
      </c>
      <c r="U837" s="7">
        <v>8.4602050053012601</v>
      </c>
      <c r="V837" t="s">
        <v>1071</v>
      </c>
      <c r="W837" t="s">
        <v>20586</v>
      </c>
    </row>
    <row r="838" spans="18:23" x14ac:dyDescent="0.3">
      <c r="R838" s="7"/>
      <c r="T838" t="b">
        <f>U838&gt;10</f>
        <v>0</v>
      </c>
      <c r="U838" s="7">
        <v>9.1599095864073607</v>
      </c>
      <c r="V838" t="s">
        <v>1342</v>
      </c>
      <c r="W838">
        <v>7181</v>
      </c>
    </row>
    <row r="839" spans="18:23" x14ac:dyDescent="0.3">
      <c r="R839" s="7"/>
      <c r="T839" t="b">
        <f>U839&gt;10</f>
        <v>0</v>
      </c>
      <c r="U839" s="7">
        <v>9.1599095864073607</v>
      </c>
      <c r="V839" t="s">
        <v>1342</v>
      </c>
      <c r="W839">
        <v>6457</v>
      </c>
    </row>
    <row r="840" spans="18:23" x14ac:dyDescent="0.3">
      <c r="R840" s="7"/>
      <c r="T840" t="b">
        <f>U840&gt;10</f>
        <v>0</v>
      </c>
      <c r="U840" s="7">
        <v>9.1599095864073607</v>
      </c>
      <c r="V840" t="s">
        <v>1342</v>
      </c>
      <c r="W840">
        <v>6508</v>
      </c>
    </row>
    <row r="841" spans="18:23" x14ac:dyDescent="0.3">
      <c r="R841" s="7"/>
      <c r="T841" t="b">
        <f>U841&gt;10</f>
        <v>0</v>
      </c>
      <c r="U841" s="7">
        <v>9.3635085416485992</v>
      </c>
      <c r="V841" t="s">
        <v>20587</v>
      </c>
      <c r="W841" t="s">
        <v>20588</v>
      </c>
    </row>
    <row r="842" spans="18:23" x14ac:dyDescent="0.3">
      <c r="R842" s="7"/>
      <c r="T842" t="b">
        <f>U842&gt;10</f>
        <v>0</v>
      </c>
      <c r="U842" s="7">
        <v>9.0133061122154796</v>
      </c>
      <c r="V842" t="s">
        <v>20589</v>
      </c>
      <c r="W842" t="s">
        <v>20590</v>
      </c>
    </row>
    <row r="843" spans="18:23" x14ac:dyDescent="0.3">
      <c r="R843" s="7"/>
      <c r="T843" t="b">
        <f>U843&gt;10</f>
        <v>0</v>
      </c>
      <c r="U843" s="7">
        <v>8.0525636177705007</v>
      </c>
      <c r="V843" t="s">
        <v>20591</v>
      </c>
      <c r="W843" t="s">
        <v>3695</v>
      </c>
    </row>
    <row r="844" spans="18:23" x14ac:dyDescent="0.3">
      <c r="R844" s="7"/>
      <c r="T844" t="b">
        <f>U844&gt;10</f>
        <v>0</v>
      </c>
      <c r="U844" s="7">
        <v>9.7770708599893794</v>
      </c>
      <c r="V844" t="s">
        <v>20592</v>
      </c>
      <c r="W844" t="s">
        <v>20593</v>
      </c>
    </row>
    <row r="845" spans="18:23" x14ac:dyDescent="0.3">
      <c r="R845" s="7"/>
      <c r="T845" t="b">
        <f>U845&gt;10</f>
        <v>0</v>
      </c>
      <c r="U845" s="7">
        <v>8.3373513321959098</v>
      </c>
      <c r="V845" t="s">
        <v>20594</v>
      </c>
      <c r="W845" t="s">
        <v>20595</v>
      </c>
    </row>
    <row r="846" spans="18:23" x14ac:dyDescent="0.3">
      <c r="R846" s="7"/>
      <c r="T846" t="b">
        <f>U846&gt;10</f>
        <v>0</v>
      </c>
      <c r="U846" s="7">
        <v>8.3373513321959098</v>
      </c>
      <c r="V846" t="s">
        <v>20594</v>
      </c>
      <c r="W846" t="s">
        <v>20596</v>
      </c>
    </row>
    <row r="847" spans="18:23" x14ac:dyDescent="0.3">
      <c r="R847" s="7"/>
      <c r="T847" t="b">
        <f>U847&gt;10</f>
        <v>0</v>
      </c>
      <c r="U847" s="7">
        <v>8.1799030401470993</v>
      </c>
      <c r="V847" t="s">
        <v>20597</v>
      </c>
      <c r="W847" t="s">
        <v>20598</v>
      </c>
    </row>
    <row r="848" spans="18:23" x14ac:dyDescent="0.3">
      <c r="R848" s="7"/>
      <c r="T848" t="b">
        <f>U848&gt;10</f>
        <v>0</v>
      </c>
      <c r="U848" s="7">
        <v>8.4154691114598599</v>
      </c>
      <c r="V848" t="s">
        <v>19773</v>
      </c>
      <c r="W848" t="s">
        <v>20599</v>
      </c>
    </row>
    <row r="849" spans="18:23" x14ac:dyDescent="0.3">
      <c r="R849" s="7"/>
      <c r="T849" t="b">
        <f>U849&gt;10</f>
        <v>0</v>
      </c>
      <c r="U849" s="7">
        <v>9.5393992081122594</v>
      </c>
      <c r="V849" t="s">
        <v>20364</v>
      </c>
      <c r="W849" t="s">
        <v>20600</v>
      </c>
    </row>
    <row r="850" spans="18:23" x14ac:dyDescent="0.3">
      <c r="R850" s="7"/>
      <c r="T850" t="b">
        <f>U850&gt;10</f>
        <v>0</v>
      </c>
      <c r="U850" s="7">
        <v>9.4652912359585404</v>
      </c>
      <c r="V850" t="s">
        <v>20601</v>
      </c>
      <c r="W850" t="s">
        <v>20602</v>
      </c>
    </row>
    <row r="851" spans="18:23" x14ac:dyDescent="0.3">
      <c r="R851" s="7"/>
      <c r="T851" t="b">
        <f>U851&gt;10</f>
        <v>0</v>
      </c>
      <c r="U851" s="7">
        <v>8.6543610197422094</v>
      </c>
      <c r="V851" t="s">
        <v>20602</v>
      </c>
      <c r="W851" t="s">
        <v>20603</v>
      </c>
    </row>
    <row r="852" spans="18:23" x14ac:dyDescent="0.3">
      <c r="R852" s="7"/>
      <c r="T852" t="b">
        <f>U852&gt;10</f>
        <v>0</v>
      </c>
      <c r="U852" s="7">
        <v>9.4475916588591407</v>
      </c>
      <c r="V852" t="s">
        <v>20604</v>
      </c>
      <c r="W852" t="s">
        <v>20605</v>
      </c>
    </row>
    <row r="853" spans="18:23" x14ac:dyDescent="0.3">
      <c r="R853" s="7"/>
      <c r="T853" t="b">
        <f>U853&gt;10</f>
        <v>0</v>
      </c>
      <c r="U853" s="7">
        <v>8.1340566520216804</v>
      </c>
      <c r="V853" t="s">
        <v>81</v>
      </c>
      <c r="W853" t="s">
        <v>20606</v>
      </c>
    </row>
    <row r="854" spans="18:23" x14ac:dyDescent="0.3">
      <c r="R854" s="7"/>
      <c r="T854" t="b">
        <f>U854&gt;10</f>
        <v>0</v>
      </c>
      <c r="U854" s="7">
        <v>8.8462520275523193</v>
      </c>
      <c r="V854" t="s">
        <v>115</v>
      </c>
      <c r="W854" t="s">
        <v>18298</v>
      </c>
    </row>
    <row r="855" spans="18:23" x14ac:dyDescent="0.3">
      <c r="R855" s="7"/>
      <c r="T855" t="b">
        <f>U855&gt;10</f>
        <v>0</v>
      </c>
      <c r="U855" s="7">
        <v>8.2702871016153701</v>
      </c>
      <c r="V855" t="s">
        <v>20607</v>
      </c>
      <c r="W855" t="s">
        <v>20576</v>
      </c>
    </row>
    <row r="856" spans="18:23" x14ac:dyDescent="0.3">
      <c r="R856" s="7"/>
      <c r="T856" t="b">
        <f>U856&gt;10</f>
        <v>0</v>
      </c>
      <c r="U856" s="7">
        <v>8.0310574125495293</v>
      </c>
      <c r="V856" t="s">
        <v>20608</v>
      </c>
      <c r="W856" t="s">
        <v>1390</v>
      </c>
    </row>
    <row r="857" spans="18:23" x14ac:dyDescent="0.3">
      <c r="R857" s="7"/>
      <c r="T857" t="b">
        <f>U857&gt;10</f>
        <v>0</v>
      </c>
      <c r="U857" s="7">
        <v>8.0310574125495293</v>
      </c>
      <c r="V857" t="s">
        <v>20609</v>
      </c>
      <c r="W857" t="s">
        <v>1390</v>
      </c>
    </row>
    <row r="858" spans="18:23" x14ac:dyDescent="0.3">
      <c r="R858" s="7"/>
      <c r="T858" t="b">
        <f>U858&gt;10</f>
        <v>0</v>
      </c>
      <c r="U858" s="7">
        <v>8.7721440553986003</v>
      </c>
      <c r="V858" t="s">
        <v>14016</v>
      </c>
      <c r="W858" t="s">
        <v>20610</v>
      </c>
    </row>
    <row r="859" spans="18:23" x14ac:dyDescent="0.3">
      <c r="R859" s="7"/>
      <c r="T859" t="b">
        <f>U859&gt;10</f>
        <v>0</v>
      </c>
      <c r="U859" s="7">
        <v>8.6231084762381105</v>
      </c>
      <c r="V859" t="s">
        <v>20513</v>
      </c>
      <c r="W859" t="s">
        <v>20611</v>
      </c>
    </row>
    <row r="860" spans="18:23" x14ac:dyDescent="0.3">
      <c r="R860" s="7"/>
      <c r="T860" t="b">
        <f>U860&gt;10</f>
        <v>0</v>
      </c>
      <c r="U860" s="7">
        <v>8.0789968748386496</v>
      </c>
      <c r="V860" t="s">
        <v>20612</v>
      </c>
      <c r="W860" t="s">
        <v>20613</v>
      </c>
    </row>
    <row r="861" spans="18:23" x14ac:dyDescent="0.3">
      <c r="R861" s="7"/>
      <c r="T861" t="b">
        <f>U861&gt;10</f>
        <v>0</v>
      </c>
      <c r="U861" s="7">
        <v>8.0396044731279908</v>
      </c>
      <c r="V861" t="s">
        <v>20614</v>
      </c>
      <c r="W861" t="s">
        <v>20615</v>
      </c>
    </row>
    <row r="862" spans="18:23" x14ac:dyDescent="0.3">
      <c r="R862" s="7"/>
      <c r="T862" t="b">
        <f>U862&gt;10</f>
        <v>0</v>
      </c>
      <c r="U862" s="7">
        <v>8.0070915819046693</v>
      </c>
      <c r="V862" t="s">
        <v>20616</v>
      </c>
      <c r="W862" t="s">
        <v>20617</v>
      </c>
    </row>
    <row r="863" spans="18:23" x14ac:dyDescent="0.3">
      <c r="R863" s="7"/>
      <c r="T863" t="b">
        <f>U863&gt;10</f>
        <v>0</v>
      </c>
      <c r="U863" s="7">
        <v>9.8530567669673097</v>
      </c>
      <c r="V863" t="s">
        <v>20618</v>
      </c>
      <c r="W863" t="s">
        <v>20619</v>
      </c>
    </row>
    <row r="864" spans="18:23" x14ac:dyDescent="0.3">
      <c r="R864" s="7"/>
      <c r="T864" t="b">
        <f>U864&gt;10</f>
        <v>0</v>
      </c>
      <c r="U864" s="7">
        <v>9.9642824020775294</v>
      </c>
      <c r="V864" t="s">
        <v>20619</v>
      </c>
      <c r="W864" t="s">
        <v>20620</v>
      </c>
    </row>
    <row r="865" spans="18:23" x14ac:dyDescent="0.3">
      <c r="R865" s="7"/>
      <c r="T865" t="b">
        <f>U865&gt;10</f>
        <v>0</v>
      </c>
      <c r="U865" s="7">
        <v>8.1873380186346196</v>
      </c>
      <c r="V865" t="s">
        <v>20621</v>
      </c>
      <c r="W865" t="s">
        <v>355</v>
      </c>
    </row>
    <row r="866" spans="18:23" x14ac:dyDescent="0.3">
      <c r="R866" s="7"/>
      <c r="T866" t="b">
        <f>U866&gt;10</f>
        <v>0</v>
      </c>
      <c r="U866" s="7">
        <v>9.3009881846672702</v>
      </c>
      <c r="V866" t="s">
        <v>20622</v>
      </c>
      <c r="W866" t="s">
        <v>20623</v>
      </c>
    </row>
    <row r="867" spans="18:23" x14ac:dyDescent="0.3">
      <c r="R867" s="7"/>
      <c r="T867" t="b">
        <f>U867&gt;10</f>
        <v>0</v>
      </c>
      <c r="U867" s="7">
        <v>8.7878924123667392</v>
      </c>
      <c r="V867" t="s">
        <v>20624</v>
      </c>
      <c r="W867" t="s">
        <v>20625</v>
      </c>
    </row>
    <row r="868" spans="18:23" x14ac:dyDescent="0.3">
      <c r="R868" s="7"/>
      <c r="T868" t="b">
        <f>U868&gt;10</f>
        <v>0</v>
      </c>
      <c r="U868" s="7">
        <v>8.3001335127799596</v>
      </c>
      <c r="V868" t="s">
        <v>20626</v>
      </c>
      <c r="W868" t="s">
        <v>20627</v>
      </c>
    </row>
    <row r="869" spans="18:23" x14ac:dyDescent="0.3">
      <c r="R869" s="7"/>
      <c r="T869" t="b">
        <f>U869&gt;10</f>
        <v>0</v>
      </c>
      <c r="U869" s="7">
        <v>8.1774369476519002</v>
      </c>
      <c r="V869" t="s">
        <v>20628</v>
      </c>
      <c r="W869" t="s">
        <v>12464</v>
      </c>
    </row>
    <row r="870" spans="18:23" x14ac:dyDescent="0.3">
      <c r="R870" s="7"/>
      <c r="T870" t="b">
        <f>U870&gt;10</f>
        <v>0</v>
      </c>
      <c r="U870" s="7">
        <v>9.2139768076776392</v>
      </c>
      <c r="V870" t="s">
        <v>6003</v>
      </c>
      <c r="W870" t="s">
        <v>1325</v>
      </c>
    </row>
    <row r="871" spans="18:23" x14ac:dyDescent="0.3">
      <c r="R871" s="7"/>
      <c r="T871" t="b">
        <f>U871&gt;10</f>
        <v>0</v>
      </c>
      <c r="U871" s="7">
        <v>9.1086162920198106</v>
      </c>
      <c r="V871" t="s">
        <v>6002</v>
      </c>
      <c r="W871" t="s">
        <v>1881</v>
      </c>
    </row>
    <row r="872" spans="18:23" x14ac:dyDescent="0.3">
      <c r="R872" s="7"/>
      <c r="T872" t="b">
        <f>U872&gt;10</f>
        <v>0</v>
      </c>
      <c r="U872" s="7">
        <v>8.4536903242800605</v>
      </c>
      <c r="V872" t="s">
        <v>19740</v>
      </c>
      <c r="W872" t="s">
        <v>20629</v>
      </c>
    </row>
    <row r="873" spans="18:23" x14ac:dyDescent="0.3">
      <c r="R873" s="7"/>
      <c r="T873" t="b">
        <f>U873&gt;10</f>
        <v>0</v>
      </c>
      <c r="U873" s="7">
        <v>9.2829696791645908</v>
      </c>
      <c r="V873" t="s">
        <v>3218</v>
      </c>
      <c r="W873" t="s">
        <v>20630</v>
      </c>
    </row>
    <row r="874" spans="18:23" x14ac:dyDescent="0.3">
      <c r="R874" s="7"/>
      <c r="T874" t="b">
        <f>U874&gt;10</f>
        <v>0</v>
      </c>
      <c r="U874" s="7">
        <v>9.9352948652042805</v>
      </c>
      <c r="V874" t="s">
        <v>20265</v>
      </c>
      <c r="W874" t="s">
        <v>20631</v>
      </c>
    </row>
    <row r="875" spans="18:23" x14ac:dyDescent="0.3">
      <c r="R875" s="7"/>
      <c r="T875" t="b">
        <f>U875&gt;10</f>
        <v>0</v>
      </c>
      <c r="U875" s="7">
        <v>8.2976860758034796</v>
      </c>
      <c r="V875" t="s">
        <v>9812</v>
      </c>
      <c r="W875" t="s">
        <v>20632</v>
      </c>
    </row>
    <row r="876" spans="18:23" x14ac:dyDescent="0.3">
      <c r="R876" s="7"/>
      <c r="T876" t="b">
        <f>U876&gt;10</f>
        <v>0</v>
      </c>
      <c r="U876" s="7">
        <v>8.4536903242800605</v>
      </c>
      <c r="V876" t="s">
        <v>20633</v>
      </c>
      <c r="W876" t="s">
        <v>19740</v>
      </c>
    </row>
    <row r="877" spans="18:23" x14ac:dyDescent="0.3">
      <c r="R877" s="7"/>
      <c r="T877" t="b">
        <f>U877&gt;10</f>
        <v>0</v>
      </c>
      <c r="U877" s="7">
        <v>9.7689736497567594</v>
      </c>
      <c r="V877" t="s">
        <v>2170</v>
      </c>
      <c r="W877" t="s">
        <v>20634</v>
      </c>
    </row>
    <row r="878" spans="18:23" x14ac:dyDescent="0.3">
      <c r="R878" s="7"/>
      <c r="T878" t="b">
        <f>U878&gt;10</f>
        <v>0</v>
      </c>
      <c r="U878" s="7">
        <v>8.9908332563634303</v>
      </c>
      <c r="V878" t="s">
        <v>20635</v>
      </c>
      <c r="W878" t="s">
        <v>20636</v>
      </c>
    </row>
    <row r="879" spans="18:23" x14ac:dyDescent="0.3">
      <c r="R879" s="7"/>
      <c r="T879" t="b">
        <f>U879&gt;10</f>
        <v>0</v>
      </c>
      <c r="U879" s="7">
        <v>9.9941353652272102</v>
      </c>
      <c r="V879" t="s">
        <v>20637</v>
      </c>
      <c r="W879" t="s">
        <v>20638</v>
      </c>
    </row>
    <row r="880" spans="18:23" x14ac:dyDescent="0.3">
      <c r="R880" s="7"/>
      <c r="T880" t="b">
        <f>U880&gt;10</f>
        <v>0</v>
      </c>
      <c r="U880" s="7">
        <v>8.8955230765590994</v>
      </c>
      <c r="V880" t="s">
        <v>20637</v>
      </c>
      <c r="W880" t="s">
        <v>20639</v>
      </c>
    </row>
    <row r="881" spans="18:23" x14ac:dyDescent="0.3">
      <c r="R881" s="7"/>
      <c r="T881" t="b">
        <f>U881&gt;10</f>
        <v>0</v>
      </c>
      <c r="U881" s="7">
        <v>8.5490005040843897</v>
      </c>
      <c r="V881" t="s">
        <v>20640</v>
      </c>
      <c r="W881" t="s">
        <v>3095</v>
      </c>
    </row>
    <row r="882" spans="18:23" x14ac:dyDescent="0.3">
      <c r="R882" s="7"/>
      <c r="T882" t="b">
        <f>U882&gt;10</f>
        <v>0</v>
      </c>
      <c r="U882" s="7">
        <v>8.4030465914613099</v>
      </c>
      <c r="V882" t="s">
        <v>1325</v>
      </c>
      <c r="W882" t="s">
        <v>9848</v>
      </c>
    </row>
    <row r="883" spans="18:23" x14ac:dyDescent="0.3">
      <c r="R883" s="7"/>
      <c r="T883" t="b">
        <f>U883&gt;10</f>
        <v>0</v>
      </c>
      <c r="U883" s="7">
        <v>8.10157119687719</v>
      </c>
      <c r="V883" t="s">
        <v>20009</v>
      </c>
      <c r="W883" t="s">
        <v>2529</v>
      </c>
    </row>
    <row r="884" spans="18:23" x14ac:dyDescent="0.3">
      <c r="R884" s="7"/>
      <c r="T884" t="b">
        <f>U884&gt;10</f>
        <v>0</v>
      </c>
      <c r="U884" s="7">
        <v>8.0970153803413307</v>
      </c>
      <c r="V884" t="s">
        <v>20641</v>
      </c>
      <c r="W884" t="s">
        <v>354</v>
      </c>
    </row>
    <row r="885" spans="18:23" x14ac:dyDescent="0.3">
      <c r="R885" s="7"/>
      <c r="T885" t="b">
        <f>U885&gt;10</f>
        <v>0</v>
      </c>
      <c r="U885" s="7">
        <v>8.1923255601456599</v>
      </c>
      <c r="V885" t="s">
        <v>20642</v>
      </c>
      <c r="W885" t="s">
        <v>2503</v>
      </c>
    </row>
    <row r="886" spans="18:23" x14ac:dyDescent="0.3">
      <c r="R886" s="7"/>
      <c r="T886" t="b">
        <f>U886&gt;10</f>
        <v>0</v>
      </c>
      <c r="U886" s="7">
        <v>9.3962983644715905</v>
      </c>
      <c r="V886" t="s">
        <v>4737</v>
      </c>
      <c r="W886" t="s">
        <v>14102</v>
      </c>
    </row>
    <row r="887" spans="18:23" x14ac:dyDescent="0.3">
      <c r="R887" s="7"/>
      <c r="T887" t="b">
        <f>U887&gt;10</f>
        <v>0</v>
      </c>
      <c r="U887" s="7">
        <v>9.6404953249836307</v>
      </c>
      <c r="V887" t="s">
        <v>20643</v>
      </c>
      <c r="W887" t="s">
        <v>20644</v>
      </c>
    </row>
    <row r="888" spans="18:23" x14ac:dyDescent="0.3">
      <c r="R888" s="7"/>
      <c r="T888" t="b">
        <f>U888&gt;10</f>
        <v>0</v>
      </c>
      <c r="U888" s="7">
        <v>9.6729306007367892</v>
      </c>
      <c r="V888" t="s">
        <v>20645</v>
      </c>
      <c r="W888" t="s">
        <v>20646</v>
      </c>
    </row>
    <row r="889" spans="18:23" x14ac:dyDescent="0.3">
      <c r="R889" s="7"/>
      <c r="T889" t="b">
        <f>U889&gt;10</f>
        <v>0</v>
      </c>
      <c r="U889" s="7">
        <v>9.0839236794294393</v>
      </c>
      <c r="V889" t="s">
        <v>20647</v>
      </c>
      <c r="W889" t="s">
        <v>10333</v>
      </c>
    </row>
    <row r="890" spans="18:23" x14ac:dyDescent="0.3">
      <c r="R890" s="7"/>
      <c r="T890" t="b">
        <f>U890&gt;10</f>
        <v>0</v>
      </c>
      <c r="U890" s="7">
        <v>8.5490005040843897</v>
      </c>
      <c r="V890" t="s">
        <v>16731</v>
      </c>
      <c r="W890" t="s">
        <v>20648</v>
      </c>
    </row>
    <row r="891" spans="18:23" x14ac:dyDescent="0.3">
      <c r="R891" s="7"/>
      <c r="T891" t="b">
        <f>U891&gt;10</f>
        <v>0</v>
      </c>
      <c r="U891" s="7">
        <v>8.9688543496446496</v>
      </c>
      <c r="V891">
        <v>964260</v>
      </c>
      <c r="W891" t="s">
        <v>20649</v>
      </c>
    </row>
    <row r="892" spans="18:23" x14ac:dyDescent="0.3">
      <c r="R892" s="7"/>
      <c r="T892" t="b">
        <f>U892&gt;10</f>
        <v>0</v>
      </c>
      <c r="U892" s="7">
        <v>8.9688543496446496</v>
      </c>
      <c r="V892">
        <v>238260</v>
      </c>
      <c r="W892" t="s">
        <v>20649</v>
      </c>
    </row>
    <row r="893" spans="18:23" x14ac:dyDescent="0.3">
      <c r="R893" s="7"/>
      <c r="T893" t="b">
        <f>U893&gt;10</f>
        <v>0</v>
      </c>
      <c r="U893" s="7">
        <v>8.7544444782992006</v>
      </c>
      <c r="V893" t="s">
        <v>20650</v>
      </c>
      <c r="W893" t="s">
        <v>1366</v>
      </c>
    </row>
    <row r="894" spans="18:23" x14ac:dyDescent="0.3">
      <c r="R894" s="7"/>
      <c r="T894" t="b">
        <f>U894&gt;10</f>
        <v>0</v>
      </c>
      <c r="U894" s="7">
        <v>8.2023758959991593</v>
      </c>
      <c r="V894" t="s">
        <v>20651</v>
      </c>
      <c r="W894" t="s">
        <v>20652</v>
      </c>
    </row>
    <row r="895" spans="18:23" x14ac:dyDescent="0.3">
      <c r="R895" s="7"/>
      <c r="T895" t="b">
        <f>U895&gt;10</f>
        <v>0</v>
      </c>
      <c r="U895" s="7">
        <v>9.7529733084103203</v>
      </c>
      <c r="V895" t="s">
        <v>20653</v>
      </c>
      <c r="W895" t="s">
        <v>20654</v>
      </c>
    </row>
    <row r="896" spans="18:23" x14ac:dyDescent="0.3">
      <c r="R896" s="7"/>
      <c r="T896" t="b">
        <f>U896&gt;10</f>
        <v>0</v>
      </c>
      <c r="U896" s="7">
        <v>8.2757071690847095</v>
      </c>
      <c r="V896">
        <v>242880</v>
      </c>
      <c r="W896" t="s">
        <v>20649</v>
      </c>
    </row>
    <row r="897" spans="18:23" x14ac:dyDescent="0.3">
      <c r="R897" s="7"/>
      <c r="T897" t="b">
        <f>U897&gt;10</f>
        <v>0</v>
      </c>
      <c r="U897" s="7">
        <v>9.3475082003021601</v>
      </c>
      <c r="V897" t="s">
        <v>20655</v>
      </c>
      <c r="W897" t="s">
        <v>20656</v>
      </c>
    </row>
    <row r="898" spans="18:23" x14ac:dyDescent="0.3">
      <c r="R898" s="7"/>
      <c r="T898" t="b">
        <f>U898&gt;10</f>
        <v>0</v>
      </c>
      <c r="U898" s="7">
        <v>8.1774369476519002</v>
      </c>
      <c r="V898" t="s">
        <v>20657</v>
      </c>
      <c r="W898" t="s">
        <v>20658</v>
      </c>
    </row>
    <row r="899" spans="18:23" x14ac:dyDescent="0.3">
      <c r="R899" s="7"/>
      <c r="T899" t="b">
        <f>U899&gt;10</f>
        <v>0</v>
      </c>
      <c r="U899" s="7">
        <v>8.8854727407056</v>
      </c>
      <c r="V899" t="s">
        <v>20659</v>
      </c>
      <c r="W899" t="s">
        <v>20098</v>
      </c>
    </row>
    <row r="900" spans="18:23" x14ac:dyDescent="0.3">
      <c r="R900" s="7"/>
      <c r="T900" t="b">
        <f>U900&gt;10</f>
        <v>0</v>
      </c>
      <c r="U900" s="7">
        <v>9.8017634725797596</v>
      </c>
      <c r="V900" t="s">
        <v>2101</v>
      </c>
      <c r="W900" t="s">
        <v>9296</v>
      </c>
    </row>
    <row r="901" spans="18:23" x14ac:dyDescent="0.3">
      <c r="R901" s="7"/>
      <c r="T901" t="b">
        <f>U901&gt;10</f>
        <v>0</v>
      </c>
      <c r="U901" s="7">
        <v>8.8854727407056</v>
      </c>
      <c r="V901" t="s">
        <v>20660</v>
      </c>
      <c r="W901" t="s">
        <v>20661</v>
      </c>
    </row>
    <row r="902" spans="18:23" x14ac:dyDescent="0.3">
      <c r="R902" s="7"/>
      <c r="T902" t="b">
        <f>U902&gt;10</f>
        <v>0</v>
      </c>
      <c r="U902" s="7">
        <v>9.1865778334895207</v>
      </c>
      <c r="V902" t="s">
        <v>79</v>
      </c>
      <c r="W902" t="s">
        <v>2622</v>
      </c>
    </row>
    <row r="903" spans="18:23" x14ac:dyDescent="0.3">
      <c r="R903" s="7"/>
      <c r="T903" t="b">
        <f>U903&gt;10</f>
        <v>0</v>
      </c>
      <c r="U903" s="7">
        <v>9.0598261278503802</v>
      </c>
      <c r="V903" t="s">
        <v>20662</v>
      </c>
      <c r="W903" t="s">
        <v>2504</v>
      </c>
    </row>
    <row r="904" spans="18:23" x14ac:dyDescent="0.3">
      <c r="R904" s="7"/>
      <c r="T904" t="b">
        <f>U904&gt;10</f>
        <v>0</v>
      </c>
      <c r="U904" s="7">
        <v>8.4407869194441592</v>
      </c>
      <c r="V904" t="s">
        <v>20663</v>
      </c>
      <c r="W904" t="s">
        <v>20664</v>
      </c>
    </row>
    <row r="905" spans="18:23" x14ac:dyDescent="0.3">
      <c r="R905" s="7"/>
      <c r="T905" t="b">
        <f>U905&gt;10</f>
        <v>0</v>
      </c>
      <c r="U905" s="7">
        <v>8.4602050053012601</v>
      </c>
      <c r="V905" t="s">
        <v>20665</v>
      </c>
      <c r="W905" t="s">
        <v>20666</v>
      </c>
    </row>
    <row r="906" spans="18:23" x14ac:dyDescent="0.3">
      <c r="R906" s="7"/>
      <c r="T906" t="b">
        <f>U906&gt;10</f>
        <v>0</v>
      </c>
      <c r="U906" s="7">
        <v>9.7529733084103203</v>
      </c>
      <c r="V906" t="s">
        <v>2504</v>
      </c>
      <c r="W906" t="s">
        <v>20662</v>
      </c>
    </row>
    <row r="907" spans="18:23" x14ac:dyDescent="0.3">
      <c r="R907" s="7"/>
      <c r="T907" t="b">
        <f>U907&gt;10</f>
        <v>0</v>
      </c>
      <c r="U907" s="7">
        <v>8.8272038325816293</v>
      </c>
      <c r="V907" t="s">
        <v>20667</v>
      </c>
      <c r="W907" t="s">
        <v>20668</v>
      </c>
    </row>
    <row r="908" spans="18:23" x14ac:dyDescent="0.3">
      <c r="R908" s="7"/>
      <c r="T908" t="b">
        <f>U908&gt;10</f>
        <v>0</v>
      </c>
      <c r="U908" s="7">
        <v>9.0133061122154796</v>
      </c>
      <c r="V908" t="s">
        <v>20669</v>
      </c>
      <c r="W908" t="s">
        <v>20670</v>
      </c>
    </row>
    <row r="909" spans="18:23" x14ac:dyDescent="0.3">
      <c r="R909" s="7"/>
      <c r="T909" t="b">
        <f>U909&gt;10</f>
        <v>0</v>
      </c>
      <c r="U909" s="7">
        <v>9.3317598433340194</v>
      </c>
      <c r="V909" t="s">
        <v>20670</v>
      </c>
      <c r="W909" t="s">
        <v>11805</v>
      </c>
    </row>
    <row r="910" spans="18:23" x14ac:dyDescent="0.3">
      <c r="R910" s="7"/>
      <c r="T910" t="b">
        <f>U910&gt;10</f>
        <v>0</v>
      </c>
      <c r="U910" s="7">
        <v>8.46676240584741</v>
      </c>
      <c r="V910" t="s">
        <v>11805</v>
      </c>
      <c r="W910" t="s">
        <v>20671</v>
      </c>
    </row>
    <row r="911" spans="18:23" x14ac:dyDescent="0.3">
      <c r="R911" s="7"/>
      <c r="T911" t="b">
        <f>U911&gt;10</f>
        <v>0</v>
      </c>
      <c r="U911" s="7">
        <v>9.8270812805640499</v>
      </c>
      <c r="V911" t="s">
        <v>20672</v>
      </c>
      <c r="W911" t="s">
        <v>20673</v>
      </c>
    </row>
    <row r="912" spans="18:23" x14ac:dyDescent="0.3">
      <c r="R912" s="7"/>
      <c r="T912" t="b">
        <f>U912&gt;10</f>
        <v>0</v>
      </c>
      <c r="U912" s="7">
        <v>8.0525636177705007</v>
      </c>
      <c r="V912" t="s">
        <v>5178</v>
      </c>
      <c r="W912" t="s">
        <v>10730</v>
      </c>
    </row>
    <row r="913" spans="18:23" x14ac:dyDescent="0.3">
      <c r="R913" s="7"/>
      <c r="T913" t="b">
        <f>U913&gt;10</f>
        <v>0</v>
      </c>
      <c r="U913" s="7">
        <v>8.8272038325816293</v>
      </c>
      <c r="V913" t="s">
        <v>20667</v>
      </c>
      <c r="W913" t="s">
        <v>20674</v>
      </c>
    </row>
    <row r="914" spans="18:23" x14ac:dyDescent="0.3">
      <c r="R914" s="7"/>
      <c r="T914" t="b">
        <f>U914&gt;10</f>
        <v>0</v>
      </c>
      <c r="U914" s="7">
        <v>9.5786199212655401</v>
      </c>
      <c r="V914" t="s">
        <v>20675</v>
      </c>
      <c r="W914" t="s">
        <v>20676</v>
      </c>
    </row>
    <row r="915" spans="18:23" x14ac:dyDescent="0.3">
      <c r="R915" s="7"/>
      <c r="T915" t="b">
        <f>U915&gt;10</f>
        <v>0</v>
      </c>
      <c r="U915" s="7">
        <v>9.2001834855453009</v>
      </c>
      <c r="V915" t="s">
        <v>20009</v>
      </c>
      <c r="W915" t="s">
        <v>20677</v>
      </c>
    </row>
    <row r="916" spans="18:23" x14ac:dyDescent="0.3">
      <c r="R916" s="7"/>
      <c r="T916" t="b">
        <f>U916&gt;10</f>
        <v>0</v>
      </c>
      <c r="U916" s="7">
        <v>9.09619377202125</v>
      </c>
      <c r="V916" t="s">
        <v>1663</v>
      </c>
      <c r="W916" t="s">
        <v>20678</v>
      </c>
    </row>
    <row r="917" spans="18:23" x14ac:dyDescent="0.3">
      <c r="R917" s="7"/>
      <c r="T917" t="b">
        <f>U917&gt;10</f>
        <v>0</v>
      </c>
      <c r="U917" s="7">
        <v>9.0479916702033698</v>
      </c>
      <c r="V917" t="s">
        <v>20679</v>
      </c>
      <c r="W917" t="s">
        <v>20680</v>
      </c>
    </row>
    <row r="918" spans="18:23" x14ac:dyDescent="0.3">
      <c r="R918" s="7"/>
      <c r="T918" t="b">
        <f>U918&gt;10</f>
        <v>0</v>
      </c>
      <c r="U918" s="7">
        <v>9.1086162920198106</v>
      </c>
      <c r="V918" t="s">
        <v>4346</v>
      </c>
      <c r="W918" t="s">
        <v>7033</v>
      </c>
    </row>
    <row r="919" spans="18:23" x14ac:dyDescent="0.3">
      <c r="R919" s="7"/>
      <c r="T919" t="b">
        <f>U919&gt;10</f>
        <v>0</v>
      </c>
      <c r="U919" s="7">
        <v>9.2139768076776392</v>
      </c>
      <c r="V919" t="s">
        <v>7033</v>
      </c>
      <c r="W919" t="s">
        <v>7052</v>
      </c>
    </row>
    <row r="920" spans="18:23" x14ac:dyDescent="0.3">
      <c r="R920" s="7"/>
      <c r="T920" t="b">
        <f>U920&gt;10</f>
        <v>0</v>
      </c>
      <c r="U920" s="7">
        <v>8.8854727407056</v>
      </c>
      <c r="V920" t="s">
        <v>20681</v>
      </c>
      <c r="W920" t="s">
        <v>20682</v>
      </c>
    </row>
    <row r="921" spans="18:23" x14ac:dyDescent="0.3">
      <c r="R921" s="7"/>
      <c r="T921" t="b">
        <f>U921&gt;10</f>
        <v>0</v>
      </c>
      <c r="U921" s="7">
        <v>9.0362956304401791</v>
      </c>
      <c r="V921" t="s">
        <v>20683</v>
      </c>
      <c r="W921" t="s">
        <v>14241</v>
      </c>
    </row>
    <row r="922" spans="18:23" x14ac:dyDescent="0.3">
      <c r="R922" s="7"/>
      <c r="T922" t="b">
        <f>U922&gt;10</f>
        <v>0</v>
      </c>
      <c r="U922" s="7">
        <v>8.3144931941198603</v>
      </c>
      <c r="V922">
        <v>40</v>
      </c>
      <c r="W922" t="s">
        <v>19811</v>
      </c>
    </row>
    <row r="923" spans="18:23" x14ac:dyDescent="0.3">
      <c r="R923" s="7"/>
      <c r="T923" t="b">
        <f>U923&gt;10</f>
        <v>0</v>
      </c>
      <c r="U923" s="7">
        <v>9.4131054827879694</v>
      </c>
      <c r="V923">
        <v>3582</v>
      </c>
      <c r="W923" t="s">
        <v>19811</v>
      </c>
    </row>
    <row r="924" spans="18:23" x14ac:dyDescent="0.3">
      <c r="R924" s="7"/>
      <c r="T924" t="b">
        <f>U924&gt;10</f>
        <v>0</v>
      </c>
      <c r="U924" s="7">
        <v>8.10157119687719</v>
      </c>
      <c r="V924" t="s">
        <v>20009</v>
      </c>
      <c r="W924" t="s">
        <v>4695</v>
      </c>
    </row>
    <row r="925" spans="18:23" x14ac:dyDescent="0.3">
      <c r="R925" s="7"/>
      <c r="T925" t="b">
        <f>U925&gt;10</f>
        <v>0</v>
      </c>
      <c r="U925" s="7">
        <v>8.5490005040843897</v>
      </c>
      <c r="V925" t="s">
        <v>16731</v>
      </c>
      <c r="W925" t="s">
        <v>14243</v>
      </c>
    </row>
    <row r="926" spans="18:23" x14ac:dyDescent="0.3">
      <c r="R926" s="7"/>
      <c r="T926" t="b">
        <f>U926&gt;10</f>
        <v>0</v>
      </c>
      <c r="U926" s="7">
        <v>8.9908332563634303</v>
      </c>
      <c r="V926" t="s">
        <v>20684</v>
      </c>
      <c r="W926" t="s">
        <v>14245</v>
      </c>
    </row>
    <row r="927" spans="18:23" x14ac:dyDescent="0.3">
      <c r="R927" s="7"/>
      <c r="T927" t="b">
        <f>U927&gt;10</f>
        <v>0</v>
      </c>
      <c r="U927" s="7">
        <v>9.5786199212655401</v>
      </c>
      <c r="V927" t="s">
        <v>2503</v>
      </c>
      <c r="W927" t="s">
        <v>20675</v>
      </c>
    </row>
    <row r="928" spans="18:23" x14ac:dyDescent="0.3">
      <c r="R928" s="7"/>
      <c r="T928" t="b">
        <f>U928&gt;10</f>
        <v>0</v>
      </c>
      <c r="U928" s="7">
        <v>8.9908332563634303</v>
      </c>
      <c r="V928" t="s">
        <v>20685</v>
      </c>
      <c r="W928" t="s">
        <v>3625</v>
      </c>
    </row>
    <row r="929" spans="18:23" x14ac:dyDescent="0.3">
      <c r="R929" s="7"/>
      <c r="T929" t="b">
        <f>U929&gt;10</f>
        <v>0</v>
      </c>
      <c r="U929" s="7">
        <v>9.6346025560164801</v>
      </c>
      <c r="V929" t="s">
        <v>20686</v>
      </c>
      <c r="W929" t="s">
        <v>20687</v>
      </c>
    </row>
    <row r="930" spans="18:23" x14ac:dyDescent="0.3">
      <c r="R930" s="7"/>
      <c r="T930" t="b">
        <f>U930&gt;10</f>
        <v>0</v>
      </c>
      <c r="U930" s="7">
        <v>8.0100040033516997</v>
      </c>
      <c r="V930" t="s">
        <v>20642</v>
      </c>
      <c r="W930" t="s">
        <v>2504</v>
      </c>
    </row>
    <row r="931" spans="18:23" x14ac:dyDescent="0.3">
      <c r="R931" s="7"/>
      <c r="T931" t="b">
        <f>U931&gt;10</f>
        <v>0</v>
      </c>
      <c r="U931" s="7">
        <v>8.1531048469923704</v>
      </c>
      <c r="V931" t="s">
        <v>20688</v>
      </c>
      <c r="W931" t="s">
        <v>20663</v>
      </c>
    </row>
    <row r="932" spans="18:23" x14ac:dyDescent="0.3">
      <c r="R932" s="7"/>
      <c r="T932" t="b">
        <f>U932&gt;10</f>
        <v>0</v>
      </c>
      <c r="U932" s="7">
        <v>8.0100040033516997</v>
      </c>
      <c r="V932" t="s">
        <v>20689</v>
      </c>
      <c r="W932" t="s">
        <v>20690</v>
      </c>
    </row>
    <row r="933" spans="18:23" x14ac:dyDescent="0.3">
      <c r="R933" s="7"/>
      <c r="T933" t="b">
        <f>U933&gt;10</f>
        <v>0</v>
      </c>
      <c r="U933" s="7">
        <v>8.5633892415364894</v>
      </c>
      <c r="V933" t="s">
        <v>20687</v>
      </c>
      <c r="W933" t="s">
        <v>20691</v>
      </c>
    </row>
    <row r="934" spans="18:23" x14ac:dyDescent="0.3">
      <c r="R934" s="7"/>
      <c r="T934" t="b">
        <f>U934&gt;10</f>
        <v>0</v>
      </c>
      <c r="U934" s="7">
        <v>8.2702871016153701</v>
      </c>
      <c r="V934" t="s">
        <v>79</v>
      </c>
      <c r="W934" t="s">
        <v>11493</v>
      </c>
    </row>
    <row r="935" spans="18:23" x14ac:dyDescent="0.3">
      <c r="R935" s="7"/>
      <c r="T935" t="b">
        <f>U935&gt;10</f>
        <v>0</v>
      </c>
      <c r="U935" s="7">
        <v>9.24692096339699</v>
      </c>
      <c r="V935" t="s">
        <v>20692</v>
      </c>
      <c r="W935" t="s">
        <v>5470</v>
      </c>
    </row>
    <row r="936" spans="18:23" x14ac:dyDescent="0.3">
      <c r="R936" s="7"/>
      <c r="T936" t="b">
        <f>U936&gt;10</f>
        <v>0</v>
      </c>
      <c r="U936" s="7">
        <v>8.7031511839116504</v>
      </c>
      <c r="V936" t="s">
        <v>5965</v>
      </c>
      <c r="W936" t="s">
        <v>20693</v>
      </c>
    </row>
    <row r="937" spans="18:23" x14ac:dyDescent="0.3">
      <c r="R937" s="7"/>
      <c r="T937" t="b">
        <f>U937&gt;10</f>
        <v>0</v>
      </c>
      <c r="U937" s="7">
        <v>8.7901625609012797</v>
      </c>
      <c r="V937" t="s">
        <v>5470</v>
      </c>
      <c r="W937">
        <v>1400</v>
      </c>
    </row>
    <row r="938" spans="18:23" x14ac:dyDescent="0.3">
      <c r="R938" s="7"/>
      <c r="T938" t="b">
        <f>U938&gt;10</f>
        <v>0</v>
      </c>
      <c r="U938" s="7">
        <v>8.1725229328494802</v>
      </c>
      <c r="V938" t="s">
        <v>5641</v>
      </c>
      <c r="W938" t="s">
        <v>20694</v>
      </c>
    </row>
    <row r="939" spans="18:23" x14ac:dyDescent="0.3">
      <c r="R939" s="7"/>
      <c r="T939" t="b">
        <f>U939&gt;10</f>
        <v>0</v>
      </c>
      <c r="U939" s="7">
        <v>8.8272038325816293</v>
      </c>
      <c r="V939" t="s">
        <v>20695</v>
      </c>
      <c r="W939" t="s">
        <v>20696</v>
      </c>
    </row>
    <row r="940" spans="18:23" x14ac:dyDescent="0.3">
      <c r="R940" s="7"/>
      <c r="T940" t="b">
        <f>U940&gt;10</f>
        <v>0</v>
      </c>
      <c r="U940" s="7">
        <v>9.1086162920198106</v>
      </c>
      <c r="V940" t="s">
        <v>20697</v>
      </c>
      <c r="W940" t="s">
        <v>20425</v>
      </c>
    </row>
    <row r="941" spans="18:23" x14ac:dyDescent="0.3">
      <c r="R941" s="7"/>
      <c r="T941" t="b">
        <f>U941&gt;10</f>
        <v>0</v>
      </c>
      <c r="U941" s="7">
        <v>9.5661974012669901</v>
      </c>
      <c r="V941" t="s">
        <v>3485</v>
      </c>
      <c r="W941" t="s">
        <v>2766</v>
      </c>
    </row>
    <row r="942" spans="18:23" x14ac:dyDescent="0.3">
      <c r="R942" s="7"/>
      <c r="T942" t="b">
        <f>U942&gt;10</f>
        <v>0</v>
      </c>
      <c r="U942" s="7">
        <v>8.0183722530222195</v>
      </c>
      <c r="V942" t="s">
        <v>19728</v>
      </c>
      <c r="W942" t="s">
        <v>5436</v>
      </c>
    </row>
    <row r="943" spans="18:23" x14ac:dyDescent="0.3">
      <c r="R943" s="7"/>
      <c r="T943" t="b">
        <f>U943&gt;10</f>
        <v>0</v>
      </c>
      <c r="U943" s="7">
        <v>9.6620015302046003</v>
      </c>
      <c r="V943" t="s">
        <v>20698</v>
      </c>
      <c r="W943" t="s">
        <v>20699</v>
      </c>
    </row>
    <row r="944" spans="18:23" x14ac:dyDescent="0.3">
      <c r="R944" s="7"/>
      <c r="T944" t="b">
        <f>U944&gt;10</f>
        <v>0</v>
      </c>
      <c r="U944" s="7">
        <v>8.2176433681299397</v>
      </c>
      <c r="V944" t="s">
        <v>20700</v>
      </c>
      <c r="W944" t="s">
        <v>20701</v>
      </c>
    </row>
    <row r="945" spans="18:23" x14ac:dyDescent="0.3">
      <c r="R945" s="7"/>
      <c r="T945" t="b">
        <f>U945&gt;10</f>
        <v>0</v>
      </c>
      <c r="U945" s="7">
        <v>9.4652912359585404</v>
      </c>
      <c r="V945" t="s">
        <v>14248</v>
      </c>
      <c r="W945" t="s">
        <v>3066</v>
      </c>
    </row>
    <row r="946" spans="18:23" x14ac:dyDescent="0.3">
      <c r="R946" s="7"/>
      <c r="T946" t="b">
        <f>U946&gt;10</f>
        <v>0</v>
      </c>
      <c r="U946" s="7">
        <v>8.4785272474269995</v>
      </c>
      <c r="V946" t="s">
        <v>20663</v>
      </c>
      <c r="W946" t="s">
        <v>20702</v>
      </c>
    </row>
    <row r="947" spans="18:23" x14ac:dyDescent="0.3">
      <c r="R947" s="7"/>
      <c r="T947" t="b">
        <f>U947&gt;10</f>
        <v>0</v>
      </c>
      <c r="U947" s="7">
        <v>8.6231084762381105</v>
      </c>
      <c r="V947" t="s">
        <v>20702</v>
      </c>
      <c r="W947" t="s">
        <v>20703</v>
      </c>
    </row>
    <row r="948" spans="18:23" x14ac:dyDescent="0.3">
      <c r="R948" s="7"/>
      <c r="T948" t="b">
        <f>U948&gt;10</f>
        <v>0</v>
      </c>
      <c r="U948" s="7">
        <v>9.2421476846443298</v>
      </c>
      <c r="V948" t="s">
        <v>20704</v>
      </c>
      <c r="W948" t="s">
        <v>20705</v>
      </c>
    </row>
    <row r="949" spans="18:23" x14ac:dyDescent="0.3">
      <c r="R949" s="7"/>
      <c r="T949" t="b">
        <f>U949&gt;10</f>
        <v>0</v>
      </c>
      <c r="U949" s="7">
        <v>8.8085116995694701</v>
      </c>
      <c r="V949" t="s">
        <v>20706</v>
      </c>
      <c r="W949" t="s">
        <v>12181</v>
      </c>
    </row>
    <row r="950" spans="18:23" x14ac:dyDescent="0.3">
      <c r="R950" s="7"/>
      <c r="T950" t="b">
        <f>U950&gt;10</f>
        <v>0</v>
      </c>
      <c r="U950" s="7">
        <v>9.3009881846672702</v>
      </c>
      <c r="V950" t="s">
        <v>20707</v>
      </c>
      <c r="W950" t="s">
        <v>20708</v>
      </c>
    </row>
    <row r="951" spans="18:23" x14ac:dyDescent="0.3">
      <c r="R951" s="7"/>
      <c r="T951" t="b">
        <f>U951&gt;10</f>
        <v>0</v>
      </c>
      <c r="U951" s="7">
        <v>8.9473481444236906</v>
      </c>
      <c r="V951" t="s">
        <v>20709</v>
      </c>
      <c r="W951" t="s">
        <v>20710</v>
      </c>
    </row>
    <row r="952" spans="18:23" x14ac:dyDescent="0.3">
      <c r="R952" s="7"/>
      <c r="T952" t="b">
        <f>U952&gt;10</f>
        <v>0</v>
      </c>
      <c r="U952" s="7">
        <v>9.5786199212655401</v>
      </c>
      <c r="V952" t="s">
        <v>20711</v>
      </c>
      <c r="W952" t="s">
        <v>20712</v>
      </c>
    </row>
    <row r="953" spans="18:23" x14ac:dyDescent="0.3">
      <c r="R953" s="7"/>
      <c r="T953" t="b">
        <f>U953&gt;10</f>
        <v>0</v>
      </c>
      <c r="U953" s="7">
        <v>8.6078410041073194</v>
      </c>
      <c r="V953" t="s">
        <v>9319</v>
      </c>
      <c r="W953" t="s">
        <v>20713</v>
      </c>
    </row>
    <row r="954" spans="18:23" x14ac:dyDescent="0.3">
      <c r="R954" s="7"/>
      <c r="T954" t="b">
        <f>U954&gt;10</f>
        <v>0</v>
      </c>
      <c r="U954" s="7">
        <v>8.22278476763036</v>
      </c>
      <c r="V954" t="s">
        <v>20714</v>
      </c>
      <c r="W954" t="s">
        <v>20715</v>
      </c>
    </row>
    <row r="955" spans="18:23" x14ac:dyDescent="0.3">
      <c r="R955" s="7"/>
      <c r="T955" t="b">
        <f>U955&gt;10</f>
        <v>0</v>
      </c>
      <c r="U955" s="7">
        <v>8.9262947352258593</v>
      </c>
      <c r="V955" t="s">
        <v>20716</v>
      </c>
      <c r="W955" t="s">
        <v>20717</v>
      </c>
    </row>
    <row r="956" spans="18:23" x14ac:dyDescent="0.3">
      <c r="R956" s="7"/>
      <c r="T956" t="b">
        <f>U956&gt;10</f>
        <v>0</v>
      </c>
      <c r="U956" s="7">
        <v>8.2702871016153701</v>
      </c>
      <c r="V956" t="s">
        <v>6412</v>
      </c>
      <c r="W956" t="s">
        <v>20718</v>
      </c>
    </row>
    <row r="957" spans="18:23" x14ac:dyDescent="0.3">
      <c r="R957" s="7"/>
      <c r="T957" t="b">
        <f>U957&gt;10</f>
        <v>0</v>
      </c>
      <c r="U957" s="7">
        <v>9.5786199212655401</v>
      </c>
      <c r="V957" t="s">
        <v>6047</v>
      </c>
      <c r="W957" t="s">
        <v>6412</v>
      </c>
    </row>
    <row r="958" spans="18:23" x14ac:dyDescent="0.3">
      <c r="R958" s="7"/>
      <c r="T958" t="b">
        <f>U958&gt;10</f>
        <v>0</v>
      </c>
      <c r="U958" s="7">
        <v>9.0598261278503802</v>
      </c>
      <c r="V958" t="s">
        <v>20719</v>
      </c>
      <c r="W958" t="s">
        <v>5792</v>
      </c>
    </row>
    <row r="959" spans="18:23" x14ac:dyDescent="0.3">
      <c r="R959" s="7"/>
      <c r="T959" t="b">
        <f>U959&gt;10</f>
        <v>0</v>
      </c>
      <c r="U959" s="7">
        <v>8.5002103399149593</v>
      </c>
      <c r="V959" t="s">
        <v>8994</v>
      </c>
      <c r="W959" t="s">
        <v>20720</v>
      </c>
    </row>
    <row r="960" spans="18:23" x14ac:dyDescent="0.3">
      <c r="R960" s="7"/>
      <c r="T960" t="b">
        <f>U960&gt;10</f>
        <v>0</v>
      </c>
      <c r="U960" s="7">
        <v>9.3962983644715905</v>
      </c>
      <c r="V960" t="s">
        <v>20721</v>
      </c>
      <c r="W960" t="s">
        <v>20722</v>
      </c>
    </row>
    <row r="961" spans="18:23" x14ac:dyDescent="0.3">
      <c r="R961" s="7"/>
      <c r="T961" t="b">
        <f>U961&gt;10</f>
        <v>0</v>
      </c>
      <c r="U961" s="7">
        <v>8.8085116995694701</v>
      </c>
      <c r="V961" t="s">
        <v>3525</v>
      </c>
      <c r="W961" t="s">
        <v>20723</v>
      </c>
    </row>
    <row r="962" spans="18:23" x14ac:dyDescent="0.3">
      <c r="R962" s="7"/>
      <c r="T962" t="b">
        <f>U962&gt;10</f>
        <v>0</v>
      </c>
      <c r="U962" s="7">
        <v>9.7529733084103203</v>
      </c>
      <c r="V962" t="s">
        <v>20724</v>
      </c>
      <c r="W962" t="s">
        <v>20725</v>
      </c>
    </row>
    <row r="963" spans="18:23" x14ac:dyDescent="0.3">
      <c r="R963" s="7"/>
      <c r="T963" t="b">
        <f>U963&gt;10</f>
        <v>0</v>
      </c>
      <c r="U963" s="7">
        <v>8.7031511839116504</v>
      </c>
      <c r="V963" t="s">
        <v>20726</v>
      </c>
      <c r="W963" t="s">
        <v>10923</v>
      </c>
    </row>
    <row r="964" spans="18:23" x14ac:dyDescent="0.3">
      <c r="R964" s="7"/>
      <c r="T964" t="b">
        <f>U964&gt;10</f>
        <v>0</v>
      </c>
      <c r="U964" s="7">
        <v>9.07180231889709</v>
      </c>
      <c r="V964" t="s">
        <v>543</v>
      </c>
      <c r="W964" t="s">
        <v>20727</v>
      </c>
    </row>
    <row r="965" spans="18:23" x14ac:dyDescent="0.3">
      <c r="R965" s="7"/>
      <c r="T965" t="b">
        <f>U965&gt;10</f>
        <v>0</v>
      </c>
      <c r="U965" s="7">
        <v>9.9071239882375792</v>
      </c>
      <c r="V965" t="s">
        <v>20728</v>
      </c>
      <c r="W965" t="s">
        <v>164</v>
      </c>
    </row>
    <row r="966" spans="18:23" x14ac:dyDescent="0.3">
      <c r="R966" s="7"/>
      <c r="T966" t="b">
        <f>U966&gt;10</f>
        <v>0</v>
      </c>
      <c r="U966" s="7">
        <v>8.5706620008655694</v>
      </c>
      <c r="V966" t="s">
        <v>20729</v>
      </c>
      <c r="W966" t="s">
        <v>20730</v>
      </c>
    </row>
    <row r="967" spans="18:23" x14ac:dyDescent="0.3">
      <c r="R967" s="7"/>
      <c r="T967" t="b">
        <f>U967&gt;10</f>
        <v>0</v>
      </c>
      <c r="U967" s="7">
        <v>8.2125282674631706</v>
      </c>
      <c r="V967" t="s">
        <v>20731</v>
      </c>
      <c r="W967" t="s">
        <v>20731</v>
      </c>
    </row>
    <row r="968" spans="18:23" x14ac:dyDescent="0.3">
      <c r="R968" s="7"/>
      <c r="T968" t="b">
        <f>U968&gt;10</f>
        <v>0</v>
      </c>
      <c r="U968" s="7">
        <v>8.2976860758034796</v>
      </c>
      <c r="V968" t="s">
        <v>2573</v>
      </c>
      <c r="W968" t="s">
        <v>2573</v>
      </c>
    </row>
    <row r="969" spans="18:23" x14ac:dyDescent="0.3">
      <c r="R969" s="7"/>
      <c r="T969" t="b">
        <f>U969&gt;10</f>
        <v>0</v>
      </c>
      <c r="U969" s="7">
        <v>8.2436188545332101</v>
      </c>
      <c r="V969" t="s">
        <v>340</v>
      </c>
      <c r="W969" t="s">
        <v>20732</v>
      </c>
    </row>
    <row r="970" spans="18:23" x14ac:dyDescent="0.3">
      <c r="R970" s="7"/>
      <c r="T970" t="b">
        <f>U970&gt;10</f>
        <v>0</v>
      </c>
      <c r="U970" s="7">
        <v>8.3666789472904295</v>
      </c>
      <c r="V970" t="s">
        <v>20733</v>
      </c>
      <c r="W970" t="s">
        <v>4663</v>
      </c>
    </row>
    <row r="971" spans="18:23" x14ac:dyDescent="0.3">
      <c r="R971" s="7"/>
      <c r="T971" t="b">
        <f>U971&gt;10</f>
        <v>0</v>
      </c>
      <c r="U971" s="7">
        <v>8.6543610197422094</v>
      </c>
      <c r="V971" t="s">
        <v>20734</v>
      </c>
      <c r="W971" t="s">
        <v>20735</v>
      </c>
    </row>
    <row r="972" spans="18:23" x14ac:dyDescent="0.3">
      <c r="R972" s="7"/>
      <c r="T972" t="b">
        <f>U972&gt;10</f>
        <v>0</v>
      </c>
      <c r="U972" s="7">
        <v>8.2976860758034796</v>
      </c>
      <c r="V972" t="s">
        <v>6372</v>
      </c>
      <c r="W972" t="s">
        <v>20736</v>
      </c>
    </row>
    <row r="973" spans="18:23" x14ac:dyDescent="0.3">
      <c r="R973" s="7"/>
      <c r="T973" t="b">
        <f>U973&gt;10</f>
        <v>0</v>
      </c>
      <c r="U973" s="7">
        <v>8.73705273558733</v>
      </c>
      <c r="V973" t="s">
        <v>20140</v>
      </c>
      <c r="W973" t="s">
        <v>20737</v>
      </c>
    </row>
    <row r="974" spans="18:23" x14ac:dyDescent="0.3">
      <c r="R974" s="7"/>
      <c r="T974" t="b">
        <f>U974&gt;10</f>
        <v>0</v>
      </c>
      <c r="U974" s="7">
        <v>8.1435353959762207</v>
      </c>
      <c r="V974" t="s">
        <v>20738</v>
      </c>
      <c r="W974" t="s">
        <v>20739</v>
      </c>
    </row>
    <row r="975" spans="18:23" x14ac:dyDescent="0.3">
      <c r="R975" s="7"/>
      <c r="T975" t="b">
        <f>U975&gt;10</f>
        <v>0</v>
      </c>
      <c r="U975" s="7">
        <v>8.3201589316555395</v>
      </c>
      <c r="V975" t="s">
        <v>20740</v>
      </c>
      <c r="W975" t="s">
        <v>7959</v>
      </c>
    </row>
    <row r="976" spans="18:23" x14ac:dyDescent="0.3">
      <c r="R976" s="7"/>
      <c r="T976" t="b">
        <f>U976&gt;10</f>
        <v>0</v>
      </c>
      <c r="U976" s="7">
        <v>8.3666789472904295</v>
      </c>
      <c r="V976" t="s">
        <v>20741</v>
      </c>
      <c r="W976" t="s">
        <v>20742</v>
      </c>
    </row>
    <row r="977" spans="18:23" x14ac:dyDescent="0.3">
      <c r="R977" s="7"/>
      <c r="T977" t="b">
        <f>U977&gt;10</f>
        <v>0</v>
      </c>
      <c r="U977" s="7">
        <v>8.8085116995694701</v>
      </c>
      <c r="V977" t="s">
        <v>20743</v>
      </c>
    </row>
    <row r="978" spans="18:23" x14ac:dyDescent="0.3">
      <c r="R978" s="7"/>
      <c r="T978" t="b">
        <f>U978&gt;10</f>
        <v>0</v>
      </c>
      <c r="U978" s="7">
        <v>8.0225827855585603</v>
      </c>
      <c r="V978" t="s">
        <v>20744</v>
      </c>
      <c r="W978" t="s">
        <v>20745</v>
      </c>
    </row>
    <row r="979" spans="18:23" x14ac:dyDescent="0.3">
      <c r="R979" s="7"/>
      <c r="T979" t="b">
        <f>U979&gt;10</f>
        <v>0</v>
      </c>
      <c r="U979" s="7">
        <v>9.1086162920198106</v>
      </c>
      <c r="V979" t="s">
        <v>20746</v>
      </c>
      <c r="W979" t="s">
        <v>20747</v>
      </c>
    </row>
    <row r="980" spans="18:23" x14ac:dyDescent="0.3">
      <c r="R980" s="7"/>
      <c r="T980" t="b">
        <f>U980&gt;10</f>
        <v>0</v>
      </c>
      <c r="U980" s="7">
        <v>8.7031511839116504</v>
      </c>
      <c r="V980" t="s">
        <v>20748</v>
      </c>
      <c r="W980" t="s">
        <v>20749</v>
      </c>
    </row>
    <row r="981" spans="18:23" x14ac:dyDescent="0.3">
      <c r="R981" s="7"/>
      <c r="T981" t="b">
        <f>U981&gt;10</f>
        <v>0</v>
      </c>
      <c r="U981" s="7">
        <v>9.3317598433340194</v>
      </c>
      <c r="V981" t="s">
        <v>20466</v>
      </c>
      <c r="W981" t="s">
        <v>20750</v>
      </c>
    </row>
    <row r="982" spans="18:23" x14ac:dyDescent="0.3">
      <c r="R982" s="7"/>
      <c r="T982" t="b">
        <f>U982&gt;10</f>
        <v>0</v>
      </c>
      <c r="U982" s="7">
        <v>8.2310663884620894</v>
      </c>
      <c r="V982" t="s">
        <v>20751</v>
      </c>
      <c r="W982" t="s">
        <v>20752</v>
      </c>
    </row>
    <row r="983" spans="18:23" x14ac:dyDescent="0.3">
      <c r="R983" s="7"/>
      <c r="T983" t="b">
        <f>U983&gt;10</f>
        <v>0</v>
      </c>
      <c r="U983" s="7">
        <v>8.2702871016153701</v>
      </c>
      <c r="V983" t="s">
        <v>20752</v>
      </c>
      <c r="W983" t="s">
        <v>20753</v>
      </c>
    </row>
    <row r="984" spans="18:23" x14ac:dyDescent="0.3">
      <c r="R984" s="7"/>
      <c r="T984" t="b">
        <f>U984&gt;10</f>
        <v>0</v>
      </c>
      <c r="U984" s="7">
        <v>8.3846974527931106</v>
      </c>
      <c r="V984" t="s">
        <v>20754</v>
      </c>
      <c r="W984" t="s">
        <v>20755</v>
      </c>
    </row>
    <row r="985" spans="18:23" x14ac:dyDescent="0.3">
      <c r="R985" s="7"/>
      <c r="T985" t="b">
        <f>U985&gt;10</f>
        <v>0</v>
      </c>
      <c r="U985" s="7">
        <v>9.3962983644715905</v>
      </c>
      <c r="V985" t="s">
        <v>20756</v>
      </c>
      <c r="W985" t="s">
        <v>20755</v>
      </c>
    </row>
    <row r="986" spans="18:23" x14ac:dyDescent="0.3">
      <c r="R986" s="7"/>
      <c r="T986" t="b">
        <f>U986&gt;10</f>
        <v>0</v>
      </c>
      <c r="U986" s="7">
        <v>9.1339341000040992</v>
      </c>
      <c r="V986" t="s">
        <v>20751</v>
      </c>
      <c r="W986" t="s">
        <v>20757</v>
      </c>
    </row>
    <row r="987" spans="18:23" x14ac:dyDescent="0.3">
      <c r="R987" s="7"/>
      <c r="T987" t="b">
        <f>U987&gt;10</f>
        <v>0</v>
      </c>
      <c r="U987" s="7">
        <v>9.9071239882375792</v>
      </c>
      <c r="V987" t="s">
        <v>4383</v>
      </c>
      <c r="W987" t="s">
        <v>20758</v>
      </c>
    </row>
    <row r="988" spans="18:23" x14ac:dyDescent="0.3">
      <c r="R988" s="7"/>
      <c r="T988" t="b">
        <f>U988&gt;10</f>
        <v>0</v>
      </c>
      <c r="U988" s="7">
        <v>8.7031511839116504</v>
      </c>
      <c r="V988" t="s">
        <v>20759</v>
      </c>
      <c r="W988" t="s">
        <v>3052</v>
      </c>
    </row>
    <row r="989" spans="18:23" x14ac:dyDescent="0.3">
      <c r="R989" s="7"/>
      <c r="T989" t="b">
        <f>U989&gt;10</f>
        <v>0</v>
      </c>
      <c r="U989" s="7">
        <v>9.1339341000040992</v>
      </c>
      <c r="V989" t="s">
        <v>20760</v>
      </c>
      <c r="W989" t="s">
        <v>13173</v>
      </c>
    </row>
    <row r="990" spans="18:23" x14ac:dyDescent="0.3">
      <c r="R990" s="7"/>
      <c r="T990" t="b">
        <f>U990&gt;10</f>
        <v>0</v>
      </c>
      <c r="U990" s="7">
        <v>9.5588172939693692</v>
      </c>
      <c r="V990" t="s">
        <v>20761</v>
      </c>
      <c r="W990" t="s">
        <v>20762</v>
      </c>
    </row>
    <row r="991" spans="18:23" x14ac:dyDescent="0.3">
      <c r="R991" s="7"/>
      <c r="T991" t="b">
        <f>U991&gt;10</f>
        <v>0</v>
      </c>
      <c r="U991" s="7">
        <v>8.4030465914613099</v>
      </c>
      <c r="V991" t="s">
        <v>20763</v>
      </c>
      <c r="W991" t="s">
        <v>9887</v>
      </c>
    </row>
    <row r="992" spans="18:23" x14ac:dyDescent="0.3">
      <c r="R992" s="7"/>
      <c r="T992" t="b">
        <f>U992&gt;10</f>
        <v>0</v>
      </c>
      <c r="U992" s="7">
        <v>8.7031511839116504</v>
      </c>
      <c r="V992" t="s">
        <v>6380</v>
      </c>
      <c r="W992" t="s">
        <v>8309</v>
      </c>
    </row>
    <row r="993" spans="18:23" x14ac:dyDescent="0.3">
      <c r="R993" s="7"/>
      <c r="T993" t="b">
        <f>U993&gt;10</f>
        <v>0</v>
      </c>
      <c r="U993" s="7">
        <v>8.4407869194441592</v>
      </c>
      <c r="V993" t="s">
        <v>20751</v>
      </c>
      <c r="W993" t="s">
        <v>20764</v>
      </c>
    </row>
    <row r="994" spans="18:23" x14ac:dyDescent="0.3">
      <c r="R994" s="7"/>
      <c r="T994" t="b">
        <f>U994&gt;10</f>
        <v>0</v>
      </c>
      <c r="U994" s="7">
        <v>8.5633892415364894</v>
      </c>
      <c r="V994">
        <v>35</v>
      </c>
      <c r="W994" t="s">
        <v>20765</v>
      </c>
    </row>
    <row r="995" spans="18:23" x14ac:dyDescent="0.3">
      <c r="R995" s="7"/>
      <c r="T995" t="b">
        <f>U995&gt;10</f>
        <v>0</v>
      </c>
      <c r="U995" s="7">
        <v>9.3162556567980594</v>
      </c>
      <c r="V995" t="s">
        <v>20766</v>
      </c>
      <c r="W995" t="s">
        <v>20767</v>
      </c>
    </row>
    <row r="996" spans="18:23" x14ac:dyDescent="0.3">
      <c r="R996" s="7"/>
      <c r="T996" t="b">
        <f>U996&gt;10</f>
        <v>0</v>
      </c>
      <c r="U996" s="7">
        <v>9.4652912359585404</v>
      </c>
      <c r="V996" t="s">
        <v>20768</v>
      </c>
      <c r="W996" t="s">
        <v>20769</v>
      </c>
    </row>
    <row r="997" spans="18:23" x14ac:dyDescent="0.3">
      <c r="R997" s="7"/>
      <c r="T997" t="b">
        <f>U997&gt;10</f>
        <v>0</v>
      </c>
      <c r="U997" s="7">
        <v>9.9071239882375792</v>
      </c>
      <c r="V997" t="s">
        <v>20770</v>
      </c>
      <c r="W997" t="s">
        <v>20771</v>
      </c>
    </row>
    <row r="998" spans="18:23" x14ac:dyDescent="0.3">
      <c r="R998" s="7"/>
      <c r="T998" t="b">
        <f>U998&gt;10</f>
        <v>0</v>
      </c>
      <c r="U998" s="7">
        <v>9.0598261278503802</v>
      </c>
      <c r="V998" t="s">
        <v>20772</v>
      </c>
      <c r="W998" t="s">
        <v>20773</v>
      </c>
    </row>
    <row r="999" spans="18:23" x14ac:dyDescent="0.3">
      <c r="R999" s="7"/>
      <c r="T999" t="b">
        <f>U999&gt;10</f>
        <v>0</v>
      </c>
      <c r="U999" s="7">
        <v>9.0598261278503802</v>
      </c>
      <c r="V999" t="s">
        <v>20774</v>
      </c>
      <c r="W999" t="s">
        <v>540</v>
      </c>
    </row>
    <row r="1000" spans="18:23" x14ac:dyDescent="0.3">
      <c r="R1000" s="7"/>
      <c r="T1000" t="b">
        <f>U1000&gt;10</f>
        <v>0</v>
      </c>
      <c r="U1000" s="7">
        <v>8.0100040033516997</v>
      </c>
      <c r="V1000" t="s">
        <v>20775</v>
      </c>
      <c r="W1000" t="s">
        <v>20776</v>
      </c>
    </row>
    <row r="1001" spans="18:23" x14ac:dyDescent="0.3">
      <c r="R1001" s="7"/>
      <c r="T1001" t="b">
        <f>U1001&gt;10</f>
        <v>0</v>
      </c>
      <c r="U1001" s="7">
        <v>8.0058459932030406</v>
      </c>
      <c r="V1001" t="s">
        <v>20777</v>
      </c>
      <c r="W1001" t="s">
        <v>1213</v>
      </c>
    </row>
    <row r="1002" spans="18:23" x14ac:dyDescent="0.3">
      <c r="R1002" s="7"/>
      <c r="T1002" t="b">
        <f>U1002&gt;10</f>
        <v>0</v>
      </c>
      <c r="U1002" s="7">
        <v>9.9071239882375792</v>
      </c>
      <c r="V1002" t="s">
        <v>16482</v>
      </c>
      <c r="W1002" t="s">
        <v>20778</v>
      </c>
    </row>
    <row r="1003" spans="18:23" x14ac:dyDescent="0.3">
      <c r="R1003" s="7"/>
      <c r="T1003" t="b">
        <f>U1003&gt;10</f>
        <v>0</v>
      </c>
      <c r="U1003" s="7">
        <v>8.4536903242800605</v>
      </c>
      <c r="V1003" t="s">
        <v>20779</v>
      </c>
      <c r="W1003" t="s">
        <v>5411</v>
      </c>
    </row>
    <row r="1004" spans="18:23" x14ac:dyDescent="0.3">
      <c r="R1004" s="7"/>
      <c r="T1004" t="b">
        <f>U1004&gt;10</f>
        <v>0</v>
      </c>
      <c r="U1004" s="7">
        <v>8.11536451900953</v>
      </c>
      <c r="V1004" t="s">
        <v>1187</v>
      </c>
      <c r="W1004" t="s">
        <v>20780</v>
      </c>
    </row>
    <row r="1005" spans="18:23" x14ac:dyDescent="0.3">
      <c r="R1005" s="7"/>
      <c r="T1005" t="b">
        <f>U1005&gt;10</f>
        <v>0</v>
      </c>
      <c r="U1005" s="7">
        <v>8.1107455731532294</v>
      </c>
      <c r="V1005" t="s">
        <v>20781</v>
      </c>
      <c r="W1005" t="s">
        <v>20782</v>
      </c>
    </row>
    <row r="1006" spans="18:23" x14ac:dyDescent="0.3">
      <c r="R1006" s="7"/>
      <c r="T1006" t="b">
        <f>U1006&gt;10</f>
        <v>0</v>
      </c>
      <c r="U1006" s="7">
        <v>8.2542009638637399</v>
      </c>
      <c r="V1006" t="s">
        <v>388</v>
      </c>
      <c r="W1006" t="s">
        <v>20783</v>
      </c>
    </row>
    <row r="1007" spans="18:23" x14ac:dyDescent="0.3">
      <c r="R1007" s="7"/>
      <c r="T1007" t="b">
        <f>U1007&gt;10</f>
        <v>0</v>
      </c>
      <c r="U1007" s="7">
        <v>8.7992950444645501</v>
      </c>
      <c r="V1007" t="s">
        <v>1197</v>
      </c>
      <c r="W1007" t="s">
        <v>7553</v>
      </c>
    </row>
    <row r="1008" spans="18:23" x14ac:dyDescent="0.3">
      <c r="R1008" s="7"/>
      <c r="T1008" t="b">
        <f>U1008&gt;10</f>
        <v>0</v>
      </c>
      <c r="U1008" s="7">
        <v>8.0525636177705007</v>
      </c>
      <c r="V1008" t="s">
        <v>20784</v>
      </c>
      <c r="W1008" t="s">
        <v>20785</v>
      </c>
    </row>
    <row r="1009" spans="18:23" x14ac:dyDescent="0.3">
      <c r="R1009" s="7"/>
      <c r="T1009" t="b">
        <f>U1009&gt;10</f>
        <v>0</v>
      </c>
      <c r="U1009" s="7">
        <v>8.0353218113359901</v>
      </c>
      <c r="V1009" t="s">
        <v>20760</v>
      </c>
      <c r="W1009" t="s">
        <v>20770</v>
      </c>
    </row>
    <row r="1010" spans="18:23" x14ac:dyDescent="0.3">
      <c r="R1010" s="7"/>
      <c r="T1010" t="b">
        <f>U1010&gt;10</f>
        <v>0</v>
      </c>
      <c r="U1010" s="7">
        <v>8.5633892415364894</v>
      </c>
      <c r="V1010" t="s">
        <v>8197</v>
      </c>
      <c r="W1010" t="s">
        <v>20786</v>
      </c>
    </row>
    <row r="1011" spans="18:23" x14ac:dyDescent="0.3">
      <c r="R1011" s="7"/>
      <c r="T1011" t="b">
        <f>U1011&gt;10</f>
        <v>0</v>
      </c>
      <c r="U1011" s="7">
        <v>9.9071239882375792</v>
      </c>
      <c r="V1011" t="s">
        <v>20787</v>
      </c>
      <c r="W1011" t="s">
        <v>20788</v>
      </c>
    </row>
    <row r="1012" spans="18:23" x14ac:dyDescent="0.3">
      <c r="R1012" s="7"/>
      <c r="T1012" t="b">
        <f>U1012&gt;10</f>
        <v>0</v>
      </c>
      <c r="U1012" s="7">
        <v>8.5418830363155198</v>
      </c>
      <c r="V1012" t="s">
        <v>1337</v>
      </c>
      <c r="W1012" t="s">
        <v>20789</v>
      </c>
    </row>
    <row r="1013" spans="18:23" x14ac:dyDescent="0.3">
      <c r="R1013" s="7"/>
      <c r="T1013" t="b">
        <f>U1013&gt;10</f>
        <v>0</v>
      </c>
      <c r="U1013" s="7">
        <v>8.4536903242800605</v>
      </c>
      <c r="V1013" t="s">
        <v>20789</v>
      </c>
      <c r="W1013" t="s">
        <v>14941</v>
      </c>
    </row>
    <row r="1014" spans="18:23" x14ac:dyDescent="0.3">
      <c r="R1014" s="7"/>
      <c r="T1014" t="b">
        <f>U1014&gt;10</f>
        <v>0</v>
      </c>
      <c r="U1014" s="7">
        <v>8.73705273558733</v>
      </c>
      <c r="V1014" t="s">
        <v>20790</v>
      </c>
      <c r="W1014" t="s">
        <v>20791</v>
      </c>
    </row>
    <row r="1015" spans="18:23" x14ac:dyDescent="0.3">
      <c r="R1015" s="7"/>
      <c r="T1015" t="b">
        <f>U1015&gt;10</f>
        <v>0</v>
      </c>
      <c r="U1015" s="7">
        <v>8.7992950444645501</v>
      </c>
      <c r="V1015" t="s">
        <v>20792</v>
      </c>
      <c r="W1015" t="s">
        <v>20793</v>
      </c>
    </row>
    <row r="1016" spans="18:23" x14ac:dyDescent="0.3">
      <c r="R1016" s="7"/>
      <c r="T1016" t="b">
        <f>U1016&gt;10</f>
        <v>0</v>
      </c>
      <c r="U1016" s="7">
        <v>9.3962983644715905</v>
      </c>
      <c r="V1016" t="s">
        <v>14269</v>
      </c>
      <c r="W1016" t="s">
        <v>2573</v>
      </c>
    </row>
    <row r="1017" spans="18:23" x14ac:dyDescent="0.3">
      <c r="R1017" s="7"/>
      <c r="T1017" t="b">
        <f>U1017&gt;10</f>
        <v>0</v>
      </c>
      <c r="U1017" s="7">
        <v>8.6981636424006101</v>
      </c>
      <c r="V1017" t="s">
        <v>20580</v>
      </c>
      <c r="W1017" t="s">
        <v>20794</v>
      </c>
    </row>
    <row r="1018" spans="18:23" x14ac:dyDescent="0.3">
      <c r="R1018" s="7"/>
      <c r="T1018" t="b">
        <f>U1018&gt;10</f>
        <v>0</v>
      </c>
      <c r="U1018" s="7">
        <v>8.3846974527931106</v>
      </c>
      <c r="V1018" t="s">
        <v>20795</v>
      </c>
      <c r="W1018" t="s">
        <v>20796</v>
      </c>
    </row>
    <row r="1019" spans="18:23" x14ac:dyDescent="0.3">
      <c r="R1019" s="7"/>
      <c r="T1019" t="b">
        <f>U1019&gt;10</f>
        <v>0</v>
      </c>
      <c r="U1019" s="7">
        <v>8.7544444782992006</v>
      </c>
      <c r="V1019" t="s">
        <v>20797</v>
      </c>
      <c r="W1019" t="s">
        <v>20798</v>
      </c>
    </row>
    <row r="1020" spans="18:23" x14ac:dyDescent="0.3">
      <c r="R1020" s="7"/>
      <c r="T1020" t="b">
        <f>U1020&gt;10</f>
        <v>0</v>
      </c>
      <c r="U1020" s="7">
        <v>9.8797250140494697</v>
      </c>
      <c r="V1020" t="s">
        <v>20799</v>
      </c>
      <c r="W1020" t="s">
        <v>20800</v>
      </c>
    </row>
    <row r="1021" spans="18:23" x14ac:dyDescent="0.3">
      <c r="R1021" s="7"/>
      <c r="T1021" t="b">
        <f>U1021&gt;10</f>
        <v>0</v>
      </c>
      <c r="U1021" s="7">
        <v>8.2976860758034796</v>
      </c>
      <c r="V1021" t="s">
        <v>20801</v>
      </c>
      <c r="W1021" t="s">
        <v>20802</v>
      </c>
    </row>
    <row r="1022" spans="18:23" x14ac:dyDescent="0.3">
      <c r="R1022" s="7"/>
      <c r="T1022" t="b">
        <f>U1022&gt;10</f>
        <v>0</v>
      </c>
      <c r="U1022" s="7">
        <v>9.9071239882375792</v>
      </c>
      <c r="V1022" t="s">
        <v>20803</v>
      </c>
      <c r="W1022" t="s">
        <v>20804</v>
      </c>
    </row>
    <row r="1023" spans="18:23" x14ac:dyDescent="0.3">
      <c r="R1023" s="7"/>
      <c r="T1023" t="b">
        <f>U1023&gt;10</f>
        <v>0</v>
      </c>
      <c r="U1023" s="7">
        <v>8.6002937984719399</v>
      </c>
      <c r="V1023" t="s">
        <v>20363</v>
      </c>
      <c r="W1023" t="s">
        <v>20805</v>
      </c>
    </row>
    <row r="1024" spans="18:23" x14ac:dyDescent="0.3">
      <c r="R1024" s="7"/>
      <c r="T1024" t="b">
        <f>U1024&gt;10</f>
        <v>0</v>
      </c>
      <c r="U1024" s="7">
        <v>8.8462520275523193</v>
      </c>
      <c r="V1024" t="s">
        <v>20806</v>
      </c>
      <c r="W1024" t="s">
        <v>20807</v>
      </c>
    </row>
    <row r="1025" spans="18:23" x14ac:dyDescent="0.3">
      <c r="R1025" s="7"/>
      <c r="T1025" t="b">
        <f>U1025&gt;10</f>
        <v>0</v>
      </c>
      <c r="U1025" s="7">
        <v>8.8085116995694701</v>
      </c>
      <c r="V1025" t="s">
        <v>20808</v>
      </c>
      <c r="W1025" t="s">
        <v>3509</v>
      </c>
    </row>
    <row r="1026" spans="18:23" x14ac:dyDescent="0.3">
      <c r="R1026" s="7"/>
      <c r="T1026" t="b">
        <f>U1026&gt;10</f>
        <v>0</v>
      </c>
      <c r="U1026" s="7">
        <v>9.3734836867054199</v>
      </c>
      <c r="V1026" t="s">
        <v>20809</v>
      </c>
      <c r="W1026" t="s">
        <v>20810</v>
      </c>
    </row>
    <row r="1027" spans="18:23" x14ac:dyDescent="0.3">
      <c r="R1027" s="7"/>
      <c r="T1027" t="b">
        <f>U1027&gt;10</f>
        <v>0</v>
      </c>
      <c r="U1027" s="7">
        <v>8.2023758959991593</v>
      </c>
      <c r="V1027" t="s">
        <v>167</v>
      </c>
      <c r="W1027" t="s">
        <v>168</v>
      </c>
    </row>
    <row r="1028" spans="18:23" x14ac:dyDescent="0.3">
      <c r="R1028" s="7"/>
      <c r="T1028" t="b">
        <f>U1028&gt;10</f>
        <v>0</v>
      </c>
      <c r="U1028" s="7">
        <v>8.0970153803413307</v>
      </c>
      <c r="V1028" t="s">
        <v>20811</v>
      </c>
      <c r="W1028" t="s">
        <v>20812</v>
      </c>
    </row>
    <row r="1029" spans="18:23" x14ac:dyDescent="0.3">
      <c r="R1029" s="7"/>
      <c r="T1029" t="b">
        <f>U1029&gt;10</f>
        <v>0</v>
      </c>
      <c r="U1029" s="7">
        <v>8.2635530694340193</v>
      </c>
      <c r="V1029" t="s">
        <v>20813</v>
      </c>
      <c r="W1029" t="s">
        <v>20814</v>
      </c>
    </row>
    <row r="1030" spans="18:23" x14ac:dyDescent="0.3">
      <c r="R1030" s="7"/>
      <c r="T1030" t="b">
        <f>U1030&gt;10</f>
        <v>0</v>
      </c>
      <c r="U1030" s="7">
        <v>9.2711352215175893</v>
      </c>
      <c r="V1030" t="s">
        <v>20815</v>
      </c>
      <c r="W1030" t="s">
        <v>7459</v>
      </c>
    </row>
    <row r="1031" spans="18:23" x14ac:dyDescent="0.3">
      <c r="R1031" s="7"/>
      <c r="T1031" t="b">
        <f>U1031&gt;10</f>
        <v>0</v>
      </c>
      <c r="U1031" s="7">
        <v>9.0362956304401791</v>
      </c>
      <c r="V1031" t="s">
        <v>20816</v>
      </c>
      <c r="W1031" t="s">
        <v>906</v>
      </c>
    </row>
    <row r="1032" spans="18:23" x14ac:dyDescent="0.3">
      <c r="R1032" s="7"/>
      <c r="T1032" t="b">
        <f>U1032&gt;10</f>
        <v>0</v>
      </c>
      <c r="U1032" s="7">
        <v>8.0079228371478806</v>
      </c>
      <c r="V1032" t="s">
        <v>20817</v>
      </c>
      <c r="W1032" t="s">
        <v>9213</v>
      </c>
    </row>
    <row r="1033" spans="18:23" x14ac:dyDescent="0.3">
      <c r="R1033" s="7"/>
      <c r="T1033" t="b">
        <f>U1033&gt;10</f>
        <v>0</v>
      </c>
      <c r="U1033" s="7">
        <v>8.8462520275523193</v>
      </c>
      <c r="V1033" t="s">
        <v>9239</v>
      </c>
      <c r="W1033" t="s">
        <v>20818</v>
      </c>
    </row>
    <row r="1034" spans="18:23" x14ac:dyDescent="0.3">
      <c r="R1034" s="7"/>
      <c r="T1034" t="b">
        <f>U1034&gt;10</f>
        <v>0</v>
      </c>
      <c r="U1034" s="7">
        <v>8.0569209231394492</v>
      </c>
      <c r="V1034" t="s">
        <v>19851</v>
      </c>
      <c r="W1034" t="s">
        <v>20819</v>
      </c>
    </row>
    <row r="1035" spans="18:23" x14ac:dyDescent="0.3">
      <c r="R1035" s="7"/>
      <c r="T1035" t="b">
        <f>U1035&gt;10</f>
        <v>0</v>
      </c>
      <c r="U1035" s="7">
        <v>8.4602050053012601</v>
      </c>
      <c r="V1035">
        <v>102</v>
      </c>
      <c r="W1035" t="s">
        <v>20820</v>
      </c>
    </row>
    <row r="1036" spans="18:23" x14ac:dyDescent="0.3">
      <c r="R1036" s="7"/>
      <c r="T1036" t="b">
        <f>U1036&gt;10</f>
        <v>0</v>
      </c>
      <c r="U1036" s="7">
        <v>8.9908332563634303</v>
      </c>
      <c r="V1036">
        <v>143</v>
      </c>
      <c r="W1036" t="s">
        <v>20820</v>
      </c>
    </row>
    <row r="1037" spans="18:23" x14ac:dyDescent="0.3">
      <c r="R1037" s="7"/>
      <c r="T1037" t="b">
        <f>U1037&gt;10</f>
        <v>0</v>
      </c>
      <c r="U1037" s="7">
        <v>9.1086162920198106</v>
      </c>
      <c r="V1037" t="s">
        <v>20821</v>
      </c>
      <c r="W1037" t="s">
        <v>20822</v>
      </c>
    </row>
    <row r="1038" spans="18:23" x14ac:dyDescent="0.3">
      <c r="R1038" s="7"/>
      <c r="T1038" t="b">
        <f>U1038&gt;10</f>
        <v>0</v>
      </c>
      <c r="U1038" s="7">
        <v>8.1823752292924894</v>
      </c>
      <c r="V1038" t="s">
        <v>20823</v>
      </c>
      <c r="W1038" t="s">
        <v>20824</v>
      </c>
    </row>
    <row r="1039" spans="18:23" x14ac:dyDescent="0.3">
      <c r="R1039" s="7"/>
      <c r="T1039" t="b">
        <f>U1039&gt;10</f>
        <v>0</v>
      </c>
      <c r="U1039" s="7">
        <v>9.3962983644715905</v>
      </c>
      <c r="V1039" t="s">
        <v>20825</v>
      </c>
      <c r="W1039" t="s">
        <v>20822</v>
      </c>
    </row>
    <row r="1040" spans="18:23" x14ac:dyDescent="0.3">
      <c r="R1040" s="7"/>
      <c r="T1040" t="b">
        <f>U1040&gt;10</f>
        <v>0</v>
      </c>
      <c r="U1040" s="7">
        <v>9.3009881846672702</v>
      </c>
      <c r="V1040" t="s">
        <v>5477</v>
      </c>
      <c r="W1040" t="s">
        <v>20826</v>
      </c>
    </row>
    <row r="1041" spans="18:23" x14ac:dyDescent="0.3">
      <c r="R1041" s="7"/>
      <c r="T1041" t="b">
        <f>U1041&gt;10</f>
        <v>0</v>
      </c>
      <c r="U1041" s="7">
        <v>9.1211950742266694</v>
      </c>
      <c r="V1041" t="s">
        <v>20827</v>
      </c>
      <c r="W1041" t="s">
        <v>709</v>
      </c>
    </row>
    <row r="1042" spans="18:23" x14ac:dyDescent="0.3">
      <c r="R1042" s="7"/>
      <c r="T1042" t="b">
        <f>U1042&gt;10</f>
        <v>0</v>
      </c>
      <c r="U1042" s="7">
        <v>9.0479916702033698</v>
      </c>
      <c r="V1042" t="s">
        <v>13895</v>
      </c>
      <c r="W1042" t="s">
        <v>20828</v>
      </c>
    </row>
    <row r="1043" spans="18:23" x14ac:dyDescent="0.3">
      <c r="R1043" s="7"/>
      <c r="T1043" t="b">
        <f>U1043&gt;10</f>
        <v>0</v>
      </c>
      <c r="U1043" s="7">
        <v>8.3548444896434297</v>
      </c>
      <c r="V1043" t="s">
        <v>20828</v>
      </c>
      <c r="W1043" t="s">
        <v>20829</v>
      </c>
    </row>
    <row r="1044" spans="18:23" x14ac:dyDescent="0.3">
      <c r="R1044" s="7"/>
      <c r="T1044" t="b">
        <f>U1044&gt;10</f>
        <v>0</v>
      </c>
      <c r="U1044" s="7">
        <v>9.5393992081122594</v>
      </c>
      <c r="V1044" t="s">
        <v>20830</v>
      </c>
      <c r="W1044" t="s">
        <v>20831</v>
      </c>
    </row>
    <row r="1045" spans="18:23" x14ac:dyDescent="0.3">
      <c r="R1045" s="7"/>
      <c r="T1045" t="b">
        <f>U1045&gt;10</f>
        <v>0</v>
      </c>
      <c r="U1045" s="7">
        <v>8.8854727407056</v>
      </c>
      <c r="V1045" t="s">
        <v>19737</v>
      </c>
      <c r="W1045" t="s">
        <v>20832</v>
      </c>
    </row>
    <row r="1046" spans="18:23" x14ac:dyDescent="0.3">
      <c r="R1046" s="7"/>
      <c r="T1046" t="b">
        <f>U1046&gt;10</f>
        <v>0</v>
      </c>
      <c r="U1046" s="7">
        <v>9.6839804369233704</v>
      </c>
      <c r="V1046" t="s">
        <v>20833</v>
      </c>
      <c r="W1046" t="s">
        <v>20834</v>
      </c>
    </row>
    <row r="1047" spans="18:23" x14ac:dyDescent="0.3">
      <c r="R1047" s="7"/>
      <c r="T1047" t="b">
        <f>U1047&gt;10</f>
        <v>0</v>
      </c>
      <c r="U1047" s="7">
        <v>8.4536903242800605</v>
      </c>
      <c r="V1047" t="s">
        <v>20835</v>
      </c>
      <c r="W1047" t="s">
        <v>20836</v>
      </c>
    </row>
    <row r="1048" spans="18:23" x14ac:dyDescent="0.3">
      <c r="R1048" s="7"/>
      <c r="T1048" t="b">
        <f>U1048&gt;10</f>
        <v>0</v>
      </c>
      <c r="U1048" s="7">
        <v>8.9262947352258593</v>
      </c>
      <c r="V1048" t="s">
        <v>18520</v>
      </c>
      <c r="W1048" t="s">
        <v>20837</v>
      </c>
    </row>
    <row r="1049" spans="18:23" x14ac:dyDescent="0.3">
      <c r="R1049" s="7"/>
      <c r="T1049" t="b">
        <f>U1049&gt;10</f>
        <v>0</v>
      </c>
      <c r="U1049" s="7">
        <v>8.7544444782992006</v>
      </c>
      <c r="V1049" t="s">
        <v>20034</v>
      </c>
      <c r="W1049" t="s">
        <v>20838</v>
      </c>
    </row>
    <row r="1050" spans="18:23" x14ac:dyDescent="0.3">
      <c r="R1050" s="7"/>
      <c r="T1050" t="b">
        <f>U1050&gt;10</f>
        <v>0</v>
      </c>
      <c r="U1050" s="7">
        <v>8.1579241334283203</v>
      </c>
      <c r="V1050" t="s">
        <v>20839</v>
      </c>
      <c r="W1050" t="s">
        <v>163</v>
      </c>
    </row>
    <row r="1051" spans="18:23" x14ac:dyDescent="0.3">
      <c r="R1051" s="7"/>
      <c r="T1051" t="b">
        <f>U1051&gt;10</f>
        <v>0</v>
      </c>
      <c r="U1051" s="7">
        <v>8.8085116995694701</v>
      </c>
      <c r="V1051" t="s">
        <v>3591</v>
      </c>
      <c r="W1051" t="s">
        <v>11510</v>
      </c>
    </row>
    <row r="1052" spans="18:23" x14ac:dyDescent="0.3">
      <c r="R1052" s="7"/>
      <c r="T1052" t="b">
        <f>U1052&gt;10</f>
        <v>0</v>
      </c>
      <c r="U1052" s="7">
        <v>8.9580434335404302</v>
      </c>
      <c r="V1052" t="s">
        <v>20840</v>
      </c>
      <c r="W1052" t="s">
        <v>628</v>
      </c>
    </row>
    <row r="1053" spans="18:23" x14ac:dyDescent="0.3">
      <c r="R1053" s="7"/>
      <c r="T1053" t="b">
        <f>U1053&gt;10</f>
        <v>0</v>
      </c>
      <c r="U1053" s="7">
        <v>8.0079228371478806</v>
      </c>
      <c r="V1053" t="s">
        <v>20841</v>
      </c>
      <c r="W1053" t="s">
        <v>20548</v>
      </c>
    </row>
    <row r="1054" spans="18:23" x14ac:dyDescent="0.3">
      <c r="R1054" s="7"/>
      <c r="T1054" t="b">
        <f>U1054&gt;10</f>
        <v>0</v>
      </c>
      <c r="U1054" s="7">
        <v>9.1865778334895207</v>
      </c>
      <c r="V1054" t="s">
        <v>20548</v>
      </c>
      <c r="W1054" t="s">
        <v>12198</v>
      </c>
    </row>
    <row r="1055" spans="18:23" x14ac:dyDescent="0.3">
      <c r="R1055" s="7"/>
      <c r="T1055" t="b">
        <f>U1055&gt;10</f>
        <v>0</v>
      </c>
      <c r="U1055" s="7">
        <v>9.6194419157857993</v>
      </c>
      <c r="V1055" t="s">
        <v>1935</v>
      </c>
      <c r="W1055" t="s">
        <v>20842</v>
      </c>
    </row>
    <row r="1056" spans="18:23" x14ac:dyDescent="0.3">
      <c r="R1056" s="7"/>
      <c r="T1056" t="b">
        <f>U1056&gt;10</f>
        <v>0</v>
      </c>
      <c r="U1056" s="7">
        <v>8.4154691114598599</v>
      </c>
      <c r="V1056" t="s">
        <v>20843</v>
      </c>
      <c r="W1056" t="s">
        <v>10730</v>
      </c>
    </row>
    <row r="1057" spans="18:23" x14ac:dyDescent="0.3">
      <c r="R1057" s="7"/>
      <c r="T1057" t="b">
        <f>U1057&gt;10</f>
        <v>0</v>
      </c>
      <c r="U1057" s="7">
        <v>8.9056754480231195</v>
      </c>
      <c r="V1057" t="s">
        <v>19771</v>
      </c>
      <c r="W1057" t="s">
        <v>20844</v>
      </c>
    </row>
    <row r="1058" spans="18:23" x14ac:dyDescent="0.3">
      <c r="R1058" s="7"/>
      <c r="T1058" t="b">
        <f>U1058&gt;10</f>
        <v>0</v>
      </c>
      <c r="U1058" s="7">
        <v>8.8854727407056</v>
      </c>
      <c r="V1058" t="s">
        <v>19737</v>
      </c>
      <c r="W1058" t="s">
        <v>20845</v>
      </c>
    </row>
    <row r="1059" spans="18:23" x14ac:dyDescent="0.3">
      <c r="R1059" s="7"/>
      <c r="T1059" t="b">
        <f>U1059&gt;10</f>
        <v>0</v>
      </c>
      <c r="U1059" s="7">
        <v>8.2105678669137401</v>
      </c>
      <c r="V1059" t="s">
        <v>648</v>
      </c>
      <c r="W1059" t="s">
        <v>20548</v>
      </c>
    </row>
    <row r="1060" spans="18:23" x14ac:dyDescent="0.3">
      <c r="R1060" s="7"/>
      <c r="T1060" t="b">
        <f>U1060&gt;10</f>
        <v>0</v>
      </c>
      <c r="U1060" s="7">
        <v>9.7529733084103203</v>
      </c>
      <c r="V1060" t="s">
        <v>10532</v>
      </c>
      <c r="W1060" t="s">
        <v>20846</v>
      </c>
    </row>
    <row r="1061" spans="18:23" x14ac:dyDescent="0.3">
      <c r="R1061" s="7"/>
      <c r="T1061" t="b">
        <f>U1061&gt;10</f>
        <v>0</v>
      </c>
      <c r="U1061" s="7">
        <v>8.6308305223320207</v>
      </c>
      <c r="V1061" t="s">
        <v>20847</v>
      </c>
      <c r="W1061" t="s">
        <v>20848</v>
      </c>
    </row>
    <row r="1062" spans="18:23" x14ac:dyDescent="0.3">
      <c r="R1062" s="7"/>
      <c r="T1062" t="b">
        <f>U1062&gt;10</f>
        <v>0</v>
      </c>
      <c r="U1062" s="7">
        <v>8.9056754480231195</v>
      </c>
      <c r="V1062" t="s">
        <v>19771</v>
      </c>
      <c r="W1062" t="s">
        <v>20849</v>
      </c>
    </row>
    <row r="1063" spans="18:23" x14ac:dyDescent="0.3">
      <c r="R1063" s="7"/>
      <c r="T1063" t="b">
        <f>U1063&gt;10</f>
        <v>0</v>
      </c>
      <c r="U1063" s="7">
        <v>8.0569209231394492</v>
      </c>
      <c r="V1063" t="s">
        <v>20850</v>
      </c>
      <c r="W1063" t="s">
        <v>19851</v>
      </c>
    </row>
    <row r="1064" spans="18:23" x14ac:dyDescent="0.3">
      <c r="R1064" s="7"/>
      <c r="T1064" t="b">
        <f>U1064&gt;10</f>
        <v>0</v>
      </c>
      <c r="U1064" s="7">
        <v>9.8797250140494697</v>
      </c>
      <c r="V1064" t="s">
        <v>20851</v>
      </c>
      <c r="W1064" t="s">
        <v>20852</v>
      </c>
    </row>
    <row r="1065" spans="18:23" x14ac:dyDescent="0.3">
      <c r="R1065" s="7"/>
      <c r="T1065" t="b">
        <f>U1065&gt;10</f>
        <v>0</v>
      </c>
      <c r="U1065" s="7">
        <v>8.8178140922317905</v>
      </c>
      <c r="V1065" t="s">
        <v>20853</v>
      </c>
      <c r="W1065" t="s">
        <v>20854</v>
      </c>
    </row>
    <row r="1066" spans="18:23" x14ac:dyDescent="0.3">
      <c r="R1066" s="7"/>
      <c r="T1066" t="b">
        <f>U1066&gt;10</f>
        <v>0</v>
      </c>
      <c r="U1066" s="7">
        <v>8.8178140922317905</v>
      </c>
      <c r="V1066" t="s">
        <v>20855</v>
      </c>
      <c r="W1066" t="s">
        <v>20856</v>
      </c>
    </row>
    <row r="1067" spans="18:23" x14ac:dyDescent="0.3">
      <c r="R1067" s="7"/>
      <c r="T1067" t="b">
        <f>U1067&gt;10</f>
        <v>0</v>
      </c>
      <c r="U1067" s="7">
        <v>8.8178140922317905</v>
      </c>
      <c r="V1067" t="s">
        <v>20855</v>
      </c>
      <c r="W1067" t="s">
        <v>20857</v>
      </c>
    </row>
    <row r="1068" spans="18:23" x14ac:dyDescent="0.3">
      <c r="R1068" s="7"/>
      <c r="T1068" t="b">
        <f>U1068&gt;10</f>
        <v>0</v>
      </c>
      <c r="U1068" s="7">
        <v>8.1340566520216804</v>
      </c>
      <c r="V1068" t="s">
        <v>1378</v>
      </c>
      <c r="W1068">
        <v>2550</v>
      </c>
    </row>
    <row r="1069" spans="18:23" x14ac:dyDescent="0.3">
      <c r="R1069" s="7"/>
      <c r="T1069" t="b">
        <f>U1069&gt;10</f>
        <v>0</v>
      </c>
      <c r="U1069" s="7">
        <v>8.83098455542153</v>
      </c>
      <c r="V1069" t="s">
        <v>2008</v>
      </c>
      <c r="W1069" t="s">
        <v>20858</v>
      </c>
    </row>
    <row r="1070" spans="18:23" x14ac:dyDescent="0.3">
      <c r="R1070" s="7"/>
      <c r="T1070" t="b">
        <f>U1070&gt;10</f>
        <v>0</v>
      </c>
      <c r="U1070" s="7">
        <v>8.0612972977392499</v>
      </c>
      <c r="V1070" t="s">
        <v>4713</v>
      </c>
      <c r="W1070" t="s">
        <v>19838</v>
      </c>
    </row>
    <row r="1071" spans="18:23" x14ac:dyDescent="0.3">
      <c r="R1071" s="7"/>
      <c r="T1071" t="b">
        <f>U1071&gt;10</f>
        <v>0</v>
      </c>
      <c r="U1071" s="7">
        <v>8.3431484498802408</v>
      </c>
      <c r="V1071" t="s">
        <v>20859</v>
      </c>
      <c r="W1071" t="s">
        <v>6369</v>
      </c>
    </row>
    <row r="1072" spans="18:23" x14ac:dyDescent="0.3">
      <c r="R1072" s="7"/>
      <c r="T1072" t="b">
        <f>U1072&gt;10</f>
        <v>0</v>
      </c>
      <c r="U1072" s="7">
        <v>9.2672213221964501</v>
      </c>
      <c r="V1072" t="s">
        <v>20860</v>
      </c>
      <c r="W1072" t="s">
        <v>20861</v>
      </c>
    </row>
    <row r="1073" spans="18:23" x14ac:dyDescent="0.3">
      <c r="R1073" s="7"/>
      <c r="T1073" t="b">
        <f>U1073&gt;10</f>
        <v>0</v>
      </c>
      <c r="U1073" s="7">
        <v>8.9952876067128091</v>
      </c>
      <c r="V1073" t="s">
        <v>20861</v>
      </c>
      <c r="W1073" t="s">
        <v>19780</v>
      </c>
    </row>
    <row r="1074" spans="18:23" x14ac:dyDescent="0.3">
      <c r="R1074" s="7"/>
      <c r="T1074" t="b">
        <f>U1074&gt;10</f>
        <v>0</v>
      </c>
      <c r="U1074" s="7">
        <v>9.6989060871400508</v>
      </c>
      <c r="V1074" t="s">
        <v>20862</v>
      </c>
      <c r="W1074" t="s">
        <v>20810</v>
      </c>
    </row>
    <row r="1075" spans="18:23" x14ac:dyDescent="0.3">
      <c r="R1075" s="7"/>
      <c r="T1075" t="b">
        <f>U1075&gt;10</f>
        <v>0</v>
      </c>
      <c r="U1075" s="7">
        <v>8.3489793701910298</v>
      </c>
      <c r="V1075">
        <v>2</v>
      </c>
      <c r="W1075" t="s">
        <v>20863</v>
      </c>
    </row>
    <row r="1076" spans="18:23" x14ac:dyDescent="0.3">
      <c r="R1076" s="7"/>
      <c r="T1076" t="b">
        <f>U1076&gt;10</f>
        <v>0</v>
      </c>
      <c r="U1076" s="7">
        <v>8.0612972977392499</v>
      </c>
      <c r="V1076">
        <v>1</v>
      </c>
      <c r="W1076" t="s">
        <v>20864</v>
      </c>
    </row>
    <row r="1077" spans="18:23" x14ac:dyDescent="0.3">
      <c r="R1077" s="7"/>
      <c r="T1077" t="b">
        <f>U1077&gt;10</f>
        <v>0</v>
      </c>
      <c r="U1077" s="7">
        <v>9.0421265507509805</v>
      </c>
      <c r="V1077" t="s">
        <v>20865</v>
      </c>
      <c r="W1077" t="s">
        <v>20866</v>
      </c>
    </row>
    <row r="1078" spans="18:23" x14ac:dyDescent="0.3">
      <c r="R1078" s="7"/>
      <c r="T1078" t="b">
        <f>U1078&gt;10</f>
        <v>0</v>
      </c>
      <c r="U1078" s="7">
        <v>8.5779880409576403</v>
      </c>
      <c r="V1078" t="s">
        <v>4603</v>
      </c>
      <c r="W1078" t="s">
        <v>20867</v>
      </c>
    </row>
    <row r="1079" spans="18:23" x14ac:dyDescent="0.3">
      <c r="R1079" s="7"/>
      <c r="T1079" t="b">
        <f>U1079&gt;10</f>
        <v>0</v>
      </c>
      <c r="U1079" s="7">
        <v>8.1340566520216804</v>
      </c>
      <c r="V1079" t="s">
        <v>1378</v>
      </c>
      <c r="W1079" t="s">
        <v>20868</v>
      </c>
    </row>
    <row r="1080" spans="18:23" x14ac:dyDescent="0.3">
      <c r="R1080" s="7"/>
      <c r="T1080" t="b">
        <f>U1080&gt;10</f>
        <v>0</v>
      </c>
      <c r="U1080" s="7">
        <v>9.1599095864073607</v>
      </c>
      <c r="V1080" t="s">
        <v>1342</v>
      </c>
      <c r="W1080" t="s">
        <v>20869</v>
      </c>
    </row>
    <row r="1081" spans="18:23" x14ac:dyDescent="0.3">
      <c r="R1081" s="7"/>
      <c r="T1081" t="b">
        <f>U1081&gt;10</f>
        <v>0</v>
      </c>
      <c r="U1081" s="7">
        <v>8.8462520275523193</v>
      </c>
      <c r="V1081" t="s">
        <v>115</v>
      </c>
      <c r="W1081" t="s">
        <v>19896</v>
      </c>
    </row>
    <row r="1082" spans="18:23" x14ac:dyDescent="0.3">
      <c r="R1082" s="7"/>
      <c r="T1082" t="b">
        <f>U1082&gt;10</f>
        <v>0</v>
      </c>
      <c r="U1082" s="7">
        <v>9.0133061122154796</v>
      </c>
      <c r="V1082" t="s">
        <v>20870</v>
      </c>
      <c r="W1082" t="s">
        <v>20871</v>
      </c>
    </row>
    <row r="1083" spans="18:23" x14ac:dyDescent="0.3">
      <c r="R1083" s="7"/>
      <c r="T1083" t="b">
        <f>U1083&gt;10</f>
        <v>0</v>
      </c>
      <c r="U1083" s="7">
        <v>9.9352948652042805</v>
      </c>
      <c r="V1083" t="s">
        <v>20872</v>
      </c>
      <c r="W1083" t="s">
        <v>20873</v>
      </c>
    </row>
    <row r="1084" spans="18:23" x14ac:dyDescent="0.3">
      <c r="R1084" s="7"/>
      <c r="T1084" t="b">
        <f>U1084&gt;10</f>
        <v>0</v>
      </c>
      <c r="U1084" s="7">
        <v>9.8530567669673097</v>
      </c>
      <c r="V1084" t="s">
        <v>20874</v>
      </c>
      <c r="W1084" t="s">
        <v>20810</v>
      </c>
    </row>
    <row r="1085" spans="18:23" x14ac:dyDescent="0.3">
      <c r="R1085" s="7"/>
      <c r="T1085" t="b">
        <f>U1085&gt;10</f>
        <v>0</v>
      </c>
      <c r="U1085" s="7">
        <v>9.1599095864073607</v>
      </c>
      <c r="V1085" t="s">
        <v>20875</v>
      </c>
      <c r="W1085" t="s">
        <v>20876</v>
      </c>
    </row>
    <row r="1086" spans="18:23" x14ac:dyDescent="0.3">
      <c r="R1086" s="7"/>
      <c r="T1086" t="b">
        <f>U1086&gt;10</f>
        <v>0</v>
      </c>
      <c r="U1086" s="7">
        <v>8.8178140922317905</v>
      </c>
      <c r="V1086" t="s">
        <v>20877</v>
      </c>
      <c r="W1086" t="s">
        <v>20878</v>
      </c>
    </row>
    <row r="1087" spans="18:23" x14ac:dyDescent="0.3">
      <c r="R1087" s="7"/>
      <c r="T1087" t="b">
        <f>U1087&gt;10</f>
        <v>0</v>
      </c>
      <c r="U1087" s="7">
        <v>8.8178140922317905</v>
      </c>
      <c r="V1087" t="s">
        <v>20879</v>
      </c>
      <c r="W1087" t="s">
        <v>20878</v>
      </c>
    </row>
    <row r="1088" spans="18:23" x14ac:dyDescent="0.3">
      <c r="R1088" s="7"/>
      <c r="T1088" t="b">
        <f>U1088&gt;10</f>
        <v>0</v>
      </c>
      <c r="U1088" s="7">
        <v>8.8248481188891699</v>
      </c>
      <c r="V1088" t="s">
        <v>20880</v>
      </c>
      <c r="W1088" t="s">
        <v>20881</v>
      </c>
    </row>
    <row r="1089" spans="18:23" x14ac:dyDescent="0.3">
      <c r="R1089" s="7"/>
      <c r="T1089" t="b">
        <f>U1089&gt;10</f>
        <v>0</v>
      </c>
      <c r="U1089" s="7">
        <v>8.5002103399149593</v>
      </c>
      <c r="V1089" t="s">
        <v>195</v>
      </c>
      <c r="W1089" t="s">
        <v>7025</v>
      </c>
    </row>
    <row r="1090" spans="18:23" x14ac:dyDescent="0.3">
      <c r="R1090" s="7"/>
      <c r="T1090" t="b">
        <f>U1090&gt;10</f>
        <v>0</v>
      </c>
      <c r="U1090" s="7">
        <v>8.1784226549766608</v>
      </c>
      <c r="V1090" t="s">
        <v>7643</v>
      </c>
      <c r="W1090" t="s">
        <v>20882</v>
      </c>
    </row>
    <row r="1091" spans="18:23" x14ac:dyDescent="0.3">
      <c r="R1091" s="7"/>
      <c r="T1091" t="b">
        <f>U1091&gt;10</f>
        <v>0</v>
      </c>
      <c r="U1091" s="7">
        <v>9.1339341000040992</v>
      </c>
      <c r="V1091" t="s">
        <v>20882</v>
      </c>
      <c r="W1091" t="s">
        <v>20883</v>
      </c>
    </row>
    <row r="1092" spans="18:23" x14ac:dyDescent="0.3">
      <c r="R1092" s="7"/>
      <c r="T1092" t="b">
        <f>U1092&gt;10</f>
        <v>0</v>
      </c>
      <c r="U1092" s="7">
        <v>9.1086162920198106</v>
      </c>
      <c r="V1092" t="s">
        <v>20884</v>
      </c>
      <c r="W1092" t="s">
        <v>20885</v>
      </c>
    </row>
    <row r="1093" spans="18:23" x14ac:dyDescent="0.3">
      <c r="R1093" s="7"/>
      <c r="T1093" t="b">
        <f>U1093&gt;10</f>
        <v>0</v>
      </c>
      <c r="U1093" s="7">
        <v>8.7962416069776594</v>
      </c>
      <c r="V1093" t="s">
        <v>11969</v>
      </c>
      <c r="W1093" t="s">
        <v>20886</v>
      </c>
    </row>
    <row r="1094" spans="18:23" x14ac:dyDescent="0.3">
      <c r="R1094" s="7"/>
      <c r="T1094" t="b">
        <f>U1094&gt;10</f>
        <v>0</v>
      </c>
      <c r="U1094" s="7">
        <v>9.7770708599893794</v>
      </c>
      <c r="V1094" t="s">
        <v>20886</v>
      </c>
      <c r="W1094" t="s">
        <v>4385</v>
      </c>
    </row>
    <row r="1095" spans="18:23" x14ac:dyDescent="0.3">
      <c r="R1095" s="7"/>
      <c r="T1095" t="b">
        <f>U1095&gt;10</f>
        <v>0</v>
      </c>
      <c r="U1095" s="7">
        <v>8.1483086747288809</v>
      </c>
      <c r="V1095" t="s">
        <v>1454</v>
      </c>
      <c r="W1095" t="s">
        <v>20887</v>
      </c>
    </row>
    <row r="1096" spans="18:23" x14ac:dyDescent="0.3">
      <c r="R1096" s="7"/>
      <c r="T1096" t="b">
        <f>U1096&gt;10</f>
        <v>0</v>
      </c>
      <c r="U1096" s="7">
        <v>9.3962983644715905</v>
      </c>
      <c r="V1096" t="s">
        <v>674</v>
      </c>
      <c r="W1096" t="s">
        <v>20888</v>
      </c>
    </row>
    <row r="1097" spans="18:23" x14ac:dyDescent="0.3">
      <c r="R1097" s="7"/>
      <c r="T1097" t="b">
        <f>U1097&gt;10</f>
        <v>0</v>
      </c>
      <c r="U1097" s="7">
        <v>9.6620015302046003</v>
      </c>
      <c r="V1097" t="s">
        <v>20889</v>
      </c>
      <c r="W1097" t="s">
        <v>20890</v>
      </c>
    </row>
    <row r="1098" spans="18:23" x14ac:dyDescent="0.3">
      <c r="R1098" s="7"/>
      <c r="T1098" t="b">
        <f>U1098&gt;10</f>
        <v>0</v>
      </c>
      <c r="U1098" s="7">
        <v>8.0100040033516997</v>
      </c>
      <c r="V1098" t="s">
        <v>20891</v>
      </c>
      <c r="W1098" t="s">
        <v>20892</v>
      </c>
    </row>
    <row r="1099" spans="18:23" x14ac:dyDescent="0.3">
      <c r="R1099" s="7"/>
      <c r="T1099" t="b">
        <f>U1099&gt;10</f>
        <v>0</v>
      </c>
      <c r="U1099" s="7">
        <v>8.3489793701910298</v>
      </c>
      <c r="V1099" t="s">
        <v>20893</v>
      </c>
      <c r="W1099" t="s">
        <v>20894</v>
      </c>
    </row>
    <row r="1100" spans="18:23" x14ac:dyDescent="0.3">
      <c r="R1100" s="7"/>
      <c r="T1100" t="b">
        <f>U1100&gt;10</f>
        <v>0</v>
      </c>
      <c r="U1100" s="7">
        <v>9.6194419157857993</v>
      </c>
      <c r="V1100" t="s">
        <v>674</v>
      </c>
      <c r="W1100" t="s">
        <v>20895</v>
      </c>
    </row>
    <row r="1101" spans="18:23" x14ac:dyDescent="0.3">
      <c r="R1101" s="7"/>
      <c r="T1101" t="b">
        <f>U1101&gt;10</f>
        <v>0</v>
      </c>
      <c r="U1101" s="7">
        <v>8.2331475546659103</v>
      </c>
      <c r="V1101">
        <v>5</v>
      </c>
      <c r="W1101" t="s">
        <v>12652</v>
      </c>
    </row>
    <row r="1102" spans="18:23" x14ac:dyDescent="0.3">
      <c r="R1102" s="7"/>
      <c r="T1102" t="b">
        <f>U1102&gt;10</f>
        <v>0</v>
      </c>
      <c r="U1102" s="7">
        <v>9.5016588801294208</v>
      </c>
      <c r="V1102">
        <v>13</v>
      </c>
      <c r="W1102" t="s">
        <v>12652</v>
      </c>
    </row>
    <row r="1103" spans="18:23" x14ac:dyDescent="0.3">
      <c r="R1103" s="7"/>
      <c r="T1103" t="b">
        <f>U1103&gt;10</f>
        <v>0</v>
      </c>
      <c r="U1103" s="7">
        <v>9.9071239882375792</v>
      </c>
      <c r="V1103">
        <v>294</v>
      </c>
      <c r="W1103" t="s">
        <v>12652</v>
      </c>
    </row>
    <row r="1104" spans="18:23" x14ac:dyDescent="0.3">
      <c r="R1104" s="7"/>
      <c r="T1104" t="b">
        <f>U1104&gt;10</f>
        <v>0</v>
      </c>
      <c r="U1104" s="7">
        <v>9.9352948652042805</v>
      </c>
      <c r="V1104" t="s">
        <v>12471</v>
      </c>
      <c r="W1104" t="s">
        <v>12640</v>
      </c>
    </row>
    <row r="1105" spans="18:23" x14ac:dyDescent="0.3">
      <c r="R1105" s="7"/>
      <c r="T1105" t="b">
        <f>U1105&gt;10</f>
        <v>0</v>
      </c>
      <c r="U1105" s="7">
        <v>8.1676329475552798</v>
      </c>
      <c r="V1105" t="s">
        <v>12640</v>
      </c>
      <c r="W1105" t="s">
        <v>20511</v>
      </c>
    </row>
    <row r="1106" spans="18:23" x14ac:dyDescent="0.3">
      <c r="R1106" s="7"/>
      <c r="T1106" t="b">
        <f>U1106&gt;10</f>
        <v>0</v>
      </c>
      <c r="U1106" s="7">
        <v>8.1676329475552798</v>
      </c>
      <c r="V1106" t="s">
        <v>20512</v>
      </c>
      <c r="W1106" t="s">
        <v>12641</v>
      </c>
    </row>
    <row r="1107" spans="18:23" x14ac:dyDescent="0.3">
      <c r="R1107" s="7"/>
      <c r="T1107" t="b">
        <f>U1107&gt;10</f>
        <v>0</v>
      </c>
      <c r="U1107" s="7">
        <v>8.7901625609012797</v>
      </c>
      <c r="V1107" t="s">
        <v>8174</v>
      </c>
      <c r="W1107" t="s">
        <v>5269</v>
      </c>
    </row>
    <row r="1108" spans="18:23" x14ac:dyDescent="0.3">
      <c r="R1108" s="7"/>
      <c r="T1108" t="b">
        <f>U1108&gt;10</f>
        <v>0</v>
      </c>
      <c r="U1108" s="7">
        <v>9.8530567669673097</v>
      </c>
      <c r="V1108" t="s">
        <v>1332</v>
      </c>
      <c r="W1108" t="s">
        <v>20896</v>
      </c>
    </row>
    <row r="1109" spans="18:23" x14ac:dyDescent="0.3">
      <c r="R1109" s="7"/>
      <c r="T1109" t="b">
        <f>U1109&gt;10</f>
        <v>0</v>
      </c>
      <c r="U1109" s="7">
        <v>8.46676240584741</v>
      </c>
      <c r="V1109" t="s">
        <v>1332</v>
      </c>
      <c r="W1109" t="s">
        <v>11612</v>
      </c>
    </row>
    <row r="1110" spans="18:23" x14ac:dyDescent="0.3">
      <c r="R1110" s="7"/>
      <c r="T1110" t="b">
        <f>U1110&gt;10</f>
        <v>0</v>
      </c>
      <c r="U1110" s="7">
        <v>8.3752187088385703</v>
      </c>
      <c r="V1110" t="s">
        <v>20897</v>
      </c>
      <c r="W1110" t="s">
        <v>20898</v>
      </c>
    </row>
    <row r="1111" spans="18:23" x14ac:dyDescent="0.3">
      <c r="R1111" s="7"/>
      <c r="T1111" t="b">
        <f>U1111&gt;10</f>
        <v>0</v>
      </c>
      <c r="U1111" s="7">
        <v>8.1839323107876307</v>
      </c>
      <c r="V1111" t="s">
        <v>20899</v>
      </c>
      <c r="W1111" t="s">
        <v>20900</v>
      </c>
    </row>
    <row r="1112" spans="18:23" x14ac:dyDescent="0.3">
      <c r="R1112" s="7"/>
      <c r="T1112" t="b">
        <f>U1112&gt;10</f>
        <v>0</v>
      </c>
      <c r="U1112" s="7">
        <v>8.1725229328494802</v>
      </c>
      <c r="V1112" t="s">
        <v>20901</v>
      </c>
      <c r="W1112" t="s">
        <v>20902</v>
      </c>
    </row>
    <row r="1113" spans="18:23" x14ac:dyDescent="0.3">
      <c r="R1113" s="7"/>
      <c r="T1113" t="b">
        <f>U1113&gt;10</f>
        <v>0</v>
      </c>
      <c r="U1113" s="7">
        <v>9.0598261278503802</v>
      </c>
      <c r="V1113" t="s">
        <v>20903</v>
      </c>
      <c r="W1113" t="s">
        <v>20904</v>
      </c>
    </row>
    <row r="1114" spans="18:23" x14ac:dyDescent="0.3">
      <c r="R1114" s="7"/>
      <c r="T1114" t="b">
        <f>U1114&gt;10</f>
        <v>0</v>
      </c>
      <c r="U1114" s="7">
        <v>8.6078410041073194</v>
      </c>
      <c r="V1114" t="s">
        <v>20397</v>
      </c>
      <c r="W1114" t="s">
        <v>20905</v>
      </c>
    </row>
    <row r="1115" spans="18:23" x14ac:dyDescent="0.3">
      <c r="R1115" s="7"/>
      <c r="T1115" t="b">
        <f>U1115&gt;10</f>
        <v>0</v>
      </c>
      <c r="U1115" s="7">
        <v>8.9641101862226709</v>
      </c>
      <c r="V1115" t="s">
        <v>20906</v>
      </c>
      <c r="W1115" t="s">
        <v>20907</v>
      </c>
    </row>
    <row r="1116" spans="18:23" x14ac:dyDescent="0.3">
      <c r="R1116" s="7"/>
      <c r="T1116" t="b">
        <f>U1116&gt;10</f>
        <v>0</v>
      </c>
      <c r="U1116" s="7">
        <v>9.5393992081122594</v>
      </c>
      <c r="V1116" t="s">
        <v>20908</v>
      </c>
      <c r="W1116" t="s">
        <v>5579</v>
      </c>
    </row>
    <row r="1117" spans="18:23" x14ac:dyDescent="0.3">
      <c r="R1117" s="7"/>
      <c r="T1117" t="b">
        <f>U1117&gt;10</f>
        <v>0</v>
      </c>
      <c r="U1117" s="7">
        <v>8.0482252161719003</v>
      </c>
      <c r="V1117" t="s">
        <v>20909</v>
      </c>
      <c r="W1117" t="s">
        <v>20910</v>
      </c>
    </row>
    <row r="1118" spans="18:23" x14ac:dyDescent="0.3">
      <c r="R1118" s="7"/>
      <c r="T1118" t="b">
        <f>U1118&gt;10</f>
        <v>0</v>
      </c>
      <c r="U1118" s="7">
        <v>9.9071239882375792</v>
      </c>
      <c r="V1118" t="s">
        <v>20911</v>
      </c>
      <c r="W1118" t="s">
        <v>20912</v>
      </c>
    </row>
    <row r="1119" spans="18:23" x14ac:dyDescent="0.3">
      <c r="R1119" s="7"/>
      <c r="T1119" t="b">
        <f>U1119&gt;10</f>
        <v>0</v>
      </c>
      <c r="U1119" s="7">
        <v>9.2279630496523808</v>
      </c>
      <c r="V1119" t="s">
        <v>20913</v>
      </c>
      <c r="W1119" t="s">
        <v>20395</v>
      </c>
    </row>
    <row r="1120" spans="18:23" x14ac:dyDescent="0.3">
      <c r="R1120" s="7"/>
      <c r="T1120" t="b">
        <f>U1120&gt;10</f>
        <v>0</v>
      </c>
      <c r="U1120" s="7">
        <v>8.4826778611533094</v>
      </c>
      <c r="V1120" t="s">
        <v>20914</v>
      </c>
      <c r="W1120" t="s">
        <v>20915</v>
      </c>
    </row>
    <row r="1121" spans="18:23" x14ac:dyDescent="0.3">
      <c r="R1121" s="7"/>
      <c r="T1121" t="b">
        <f>U1121&gt;10</f>
        <v>0</v>
      </c>
      <c r="U1121" s="7">
        <v>8.4444566483331194</v>
      </c>
      <c r="V1121" t="s">
        <v>20914</v>
      </c>
      <c r="W1121" t="s">
        <v>1241</v>
      </c>
    </row>
    <row r="1122" spans="18:23" x14ac:dyDescent="0.3">
      <c r="R1122" s="7"/>
      <c r="T1122" t="b">
        <f>U1122&gt;10</f>
        <v>0</v>
      </c>
      <c r="U1122" s="7">
        <v>8.6657636518400292</v>
      </c>
      <c r="V1122" t="s">
        <v>20916</v>
      </c>
      <c r="W1122" t="s">
        <v>20917</v>
      </c>
    </row>
    <row r="1123" spans="18:23" x14ac:dyDescent="0.3">
      <c r="R1123" s="7"/>
      <c r="T1123" t="b">
        <f>U1123&gt;10</f>
        <v>0</v>
      </c>
      <c r="U1123" s="7">
        <v>9.1599095864073607</v>
      </c>
      <c r="V1123" t="s">
        <v>20918</v>
      </c>
      <c r="W1123" t="s">
        <v>20919</v>
      </c>
    </row>
    <row r="1124" spans="18:23" x14ac:dyDescent="0.3">
      <c r="R1124" s="7"/>
      <c r="T1124" t="b">
        <f>U1124&gt;10</f>
        <v>0</v>
      </c>
      <c r="U1124" s="7">
        <v>8.11536451900953</v>
      </c>
      <c r="V1124" t="s">
        <v>20920</v>
      </c>
      <c r="W1124" t="s">
        <v>20921</v>
      </c>
    </row>
    <row r="1125" spans="18:23" x14ac:dyDescent="0.3">
      <c r="R1125" s="7"/>
      <c r="T1125" t="b">
        <f>U1125&gt;10</f>
        <v>0</v>
      </c>
      <c r="U1125" s="7">
        <v>8.2331475546659103</v>
      </c>
      <c r="V1125" t="s">
        <v>20922</v>
      </c>
      <c r="W1125" t="s">
        <v>3157</v>
      </c>
    </row>
    <row r="1126" spans="18:23" x14ac:dyDescent="0.3">
      <c r="R1126" s="7"/>
      <c r="T1126" t="b">
        <f>U1126&gt;10</f>
        <v>0</v>
      </c>
      <c r="U1126" s="7">
        <v>8.2595343098391094</v>
      </c>
      <c r="V1126" t="s">
        <v>7460</v>
      </c>
      <c r="W1126" t="s">
        <v>20923</v>
      </c>
    </row>
    <row r="1127" spans="18:23" x14ac:dyDescent="0.3">
      <c r="R1127" s="7"/>
      <c r="T1127" t="b">
        <f>U1127&gt;10</f>
        <v>0</v>
      </c>
      <c r="U1127" s="7">
        <v>8.5490005040843897</v>
      </c>
      <c r="V1127" t="s">
        <v>20924</v>
      </c>
      <c r="W1127" t="s">
        <v>20925</v>
      </c>
    </row>
    <row r="1128" spans="18:23" x14ac:dyDescent="0.3">
      <c r="R1128" s="7"/>
      <c r="T1128" t="b">
        <f>U1128&gt;10</f>
        <v>0</v>
      </c>
      <c r="U1128" s="7">
        <v>8.5170489042777895</v>
      </c>
      <c r="V1128" t="s">
        <v>20926</v>
      </c>
      <c r="W1128" t="s">
        <v>20927</v>
      </c>
    </row>
    <row r="1129" spans="18:23" x14ac:dyDescent="0.3">
      <c r="R1129" s="7"/>
      <c r="T1129" t="b">
        <f>U1129&gt;10</f>
        <v>0</v>
      </c>
      <c r="U1129" s="7">
        <v>9.9071239882375792</v>
      </c>
      <c r="V1129" t="s">
        <v>20928</v>
      </c>
      <c r="W1129" t="s">
        <v>20929</v>
      </c>
    </row>
    <row r="1130" spans="18:23" x14ac:dyDescent="0.3">
      <c r="R1130" s="7"/>
      <c r="T1130" t="b">
        <f>U1130&gt;10</f>
        <v>0</v>
      </c>
      <c r="U1130" s="7">
        <v>8.4217387244734603</v>
      </c>
      <c r="V1130" t="s">
        <v>20930</v>
      </c>
      <c r="W1130" t="s">
        <v>20931</v>
      </c>
    </row>
    <row r="1131" spans="18:23" x14ac:dyDescent="0.3">
      <c r="R1131" s="7"/>
      <c r="T1131" t="b">
        <f>U1131&gt;10</f>
        <v>0</v>
      </c>
      <c r="U1131" s="7">
        <v>9.8270812805640499</v>
      </c>
      <c r="V1131" t="s">
        <v>20932</v>
      </c>
      <c r="W1131" t="s">
        <v>139</v>
      </c>
    </row>
    <row r="1132" spans="18:23" x14ac:dyDescent="0.3">
      <c r="R1132" s="7"/>
      <c r="T1132" t="b">
        <f>U1132&gt;10</f>
        <v>0</v>
      </c>
      <c r="U1132" s="7">
        <v>8.7721440553986003</v>
      </c>
      <c r="V1132" t="s">
        <v>20933</v>
      </c>
      <c r="W1132" t="s">
        <v>20934</v>
      </c>
    </row>
    <row r="1133" spans="18:23" x14ac:dyDescent="0.3">
      <c r="R1133" s="7"/>
      <c r="T1133" t="b">
        <f>U1133&gt;10</f>
        <v>0</v>
      </c>
      <c r="U1133" s="7">
        <v>9.3962983644715905</v>
      </c>
      <c r="V1133" t="s">
        <v>20935</v>
      </c>
      <c r="W1133" t="s">
        <v>20936</v>
      </c>
    </row>
    <row r="1134" spans="18:23" x14ac:dyDescent="0.3">
      <c r="R1134" s="7"/>
      <c r="T1134" t="b">
        <f>U1134&gt;10</f>
        <v>0</v>
      </c>
      <c r="U1134" s="7">
        <v>8.0310574125495293</v>
      </c>
      <c r="V1134" t="s">
        <v>20937</v>
      </c>
      <c r="W1134" t="s">
        <v>20938</v>
      </c>
    </row>
    <row r="1135" spans="18:23" x14ac:dyDescent="0.3">
      <c r="R1135" s="7"/>
      <c r="T1135" t="b">
        <f>U1135&gt;10</f>
        <v>0</v>
      </c>
      <c r="U1135" s="7">
        <v>9.8606039726026893</v>
      </c>
      <c r="V1135" t="s">
        <v>5271</v>
      </c>
      <c r="W1135" t="s">
        <v>20939</v>
      </c>
    </row>
    <row r="1136" spans="18:23" x14ac:dyDescent="0.3">
      <c r="R1136" s="7"/>
      <c r="T1136" t="b">
        <f>U1136&gt;10</f>
        <v>0</v>
      </c>
      <c r="U1136" s="7">
        <v>8.6866218819604395</v>
      </c>
      <c r="V1136" t="s">
        <v>20940</v>
      </c>
      <c r="W1136" t="s">
        <v>20941</v>
      </c>
    </row>
    <row r="1137" spans="18:23" x14ac:dyDescent="0.3">
      <c r="R1137" s="7"/>
      <c r="T1137" t="b">
        <f>U1137&gt;10</f>
        <v>0</v>
      </c>
      <c r="U1137" s="7">
        <v>8.9580434335404302</v>
      </c>
      <c r="V1137" t="s">
        <v>20942</v>
      </c>
      <c r="W1137" t="s">
        <v>20943</v>
      </c>
    </row>
    <row r="1138" spans="18:23" x14ac:dyDescent="0.3">
      <c r="R1138" s="7"/>
      <c r="T1138" t="b">
        <f>U1138&gt;10</f>
        <v>0</v>
      </c>
      <c r="U1138" s="7">
        <v>8.3489793701910298</v>
      </c>
      <c r="V1138" t="s">
        <v>20944</v>
      </c>
      <c r="W1138" t="s">
        <v>20945</v>
      </c>
    </row>
    <row r="1139" spans="18:23" x14ac:dyDescent="0.3">
      <c r="R1139" s="7"/>
      <c r="T1139" t="b">
        <f>U1139&gt;10</f>
        <v>0</v>
      </c>
      <c r="U1139" s="7">
        <v>8.0789968748386496</v>
      </c>
      <c r="V1139" t="s">
        <v>14016</v>
      </c>
      <c r="W1139" t="s">
        <v>20946</v>
      </c>
    </row>
    <row r="1140" spans="18:23" x14ac:dyDescent="0.3">
      <c r="R1140" s="7"/>
      <c r="T1140" t="b">
        <f>U1140&gt;10</f>
        <v>0</v>
      </c>
      <c r="U1140" s="7">
        <v>8.7721440553986003</v>
      </c>
      <c r="V1140" t="s">
        <v>14016</v>
      </c>
      <c r="W1140" t="s">
        <v>20947</v>
      </c>
    </row>
    <row r="1141" spans="18:23" x14ac:dyDescent="0.3">
      <c r="R1141" s="7"/>
      <c r="T1141" t="b">
        <f>U1141&gt;10</f>
        <v>0</v>
      </c>
      <c r="U1141" s="7">
        <v>9.7529733084103203</v>
      </c>
      <c r="V1141" t="s">
        <v>20948</v>
      </c>
      <c r="W1141" t="s">
        <v>20949</v>
      </c>
    </row>
    <row r="1142" spans="18:23" x14ac:dyDescent="0.3">
      <c r="R1142" s="7"/>
      <c r="T1142" t="b">
        <f>U1142&gt;10</f>
        <v>0</v>
      </c>
      <c r="U1142" s="7">
        <v>8.2023758959991593</v>
      </c>
      <c r="V1142" t="s">
        <v>8156</v>
      </c>
      <c r="W1142" t="s">
        <v>20950</v>
      </c>
    </row>
    <row r="1143" spans="18:23" x14ac:dyDescent="0.3">
      <c r="R1143" s="7"/>
      <c r="T1143" t="b">
        <f>U1143&gt;10</f>
        <v>0</v>
      </c>
      <c r="U1143" s="7">
        <v>8.0612972977392499</v>
      </c>
      <c r="V1143" t="s">
        <v>7010</v>
      </c>
      <c r="W1143" t="s">
        <v>20951</v>
      </c>
    </row>
    <row r="1144" spans="18:23" x14ac:dyDescent="0.3">
      <c r="R1144" s="7"/>
      <c r="T1144" t="b">
        <f>U1144&gt;10</f>
        <v>0</v>
      </c>
      <c r="U1144" s="7">
        <v>8.8656701134094202</v>
      </c>
      <c r="V1144" t="s">
        <v>20952</v>
      </c>
      <c r="W1144" t="s">
        <v>20953</v>
      </c>
    </row>
    <row r="1145" spans="18:23" x14ac:dyDescent="0.3">
      <c r="R1145" s="7"/>
      <c r="T1145" t="b">
        <f>U1145&gt;10</f>
        <v>0</v>
      </c>
      <c r="U1145" s="7">
        <v>8.2436188545332101</v>
      </c>
      <c r="V1145" t="s">
        <v>20509</v>
      </c>
      <c r="W1145" t="s">
        <v>20954</v>
      </c>
    </row>
    <row r="1146" spans="18:23" x14ac:dyDescent="0.3">
      <c r="R1146" s="7"/>
      <c r="T1146" t="b">
        <f>U1146&gt;10</f>
        <v>0</v>
      </c>
      <c r="U1146" s="7">
        <v>8.0100040033516997</v>
      </c>
      <c r="V1146" t="s">
        <v>1508</v>
      </c>
      <c r="W1146" t="s">
        <v>20955</v>
      </c>
    </row>
    <row r="1147" spans="18:23" x14ac:dyDescent="0.3">
      <c r="R1147" s="7"/>
      <c r="T1147" t="b">
        <f>U1147&gt;10</f>
        <v>0</v>
      </c>
      <c r="U1147" s="7">
        <v>8.5208296271176902</v>
      </c>
      <c r="V1147" t="s">
        <v>13484</v>
      </c>
      <c r="W1147" t="s">
        <v>4078</v>
      </c>
    </row>
    <row r="1148" spans="18:23" x14ac:dyDescent="0.3">
      <c r="R1148" s="7"/>
      <c r="T1148" t="b">
        <f>U1148&gt;10</f>
        <v>0</v>
      </c>
      <c r="U1148" s="7">
        <v>8.6002937984719399</v>
      </c>
      <c r="V1148">
        <v>69</v>
      </c>
      <c r="W1148">
        <v>2141017</v>
      </c>
    </row>
    <row r="1149" spans="18:23" x14ac:dyDescent="0.3">
      <c r="R1149" s="7"/>
      <c r="T1149" t="b">
        <f>U1149&gt;10</f>
        <v>0</v>
      </c>
      <c r="U1149" s="7">
        <v>8.8272038325816293</v>
      </c>
      <c r="V1149" t="s">
        <v>20956</v>
      </c>
      <c r="W1149" t="s">
        <v>20957</v>
      </c>
    </row>
    <row r="1150" spans="18:23" x14ac:dyDescent="0.3">
      <c r="R1150" s="7"/>
      <c r="T1150" t="b">
        <f>U1150&gt;10</f>
        <v>0</v>
      </c>
      <c r="U1150" s="7">
        <v>8.9473481444236906</v>
      </c>
      <c r="V1150" t="s">
        <v>20958</v>
      </c>
      <c r="W1150" t="s">
        <v>20959</v>
      </c>
    </row>
    <row r="1151" spans="18:23" x14ac:dyDescent="0.3">
      <c r="R1151" s="7"/>
      <c r="T1151" t="b">
        <f>U1151&gt;10</f>
        <v>0</v>
      </c>
      <c r="U1151" s="7">
        <v>8.7632551079813492</v>
      </c>
      <c r="V1151" t="s">
        <v>20960</v>
      </c>
      <c r="W1151" t="s">
        <v>20961</v>
      </c>
    </row>
    <row r="1152" spans="18:23" x14ac:dyDescent="0.3">
      <c r="R1152" s="7"/>
      <c r="T1152" t="b">
        <f>U1152&gt;10</f>
        <v>0</v>
      </c>
      <c r="U1152" s="7">
        <v>9.3962983644715905</v>
      </c>
      <c r="V1152" t="s">
        <v>20962</v>
      </c>
      <c r="W1152" t="s">
        <v>20963</v>
      </c>
    </row>
    <row r="1153" spans="18:23" x14ac:dyDescent="0.3">
      <c r="R1153" s="7"/>
      <c r="T1153" t="b">
        <f>U1153&gt;10</f>
        <v>0</v>
      </c>
      <c r="U1153" s="7">
        <v>9.09619377202125</v>
      </c>
      <c r="V1153" t="s">
        <v>20964</v>
      </c>
      <c r="W1153" t="s">
        <v>20965</v>
      </c>
    </row>
    <row r="1154" spans="18:23" x14ac:dyDescent="0.3">
      <c r="R1154" s="7"/>
      <c r="T1154" t="b">
        <f>U1154&gt;10</f>
        <v>0</v>
      </c>
      <c r="U1154" s="7">
        <v>8.9797834201768403</v>
      </c>
      <c r="V1154" t="s">
        <v>20966</v>
      </c>
      <c r="W1154" t="s">
        <v>10743</v>
      </c>
    </row>
    <row r="1155" spans="18:23" x14ac:dyDescent="0.3">
      <c r="R1155" s="7"/>
      <c r="T1155" t="b">
        <f>U1155&gt;10</f>
        <v>0</v>
      </c>
      <c r="U1155" s="7">
        <v>8.5277982964337795</v>
      </c>
      <c r="V1155" t="s">
        <v>20908</v>
      </c>
      <c r="W1155" t="s">
        <v>5305</v>
      </c>
    </row>
    <row r="1156" spans="18:23" x14ac:dyDescent="0.3">
      <c r="R1156" s="7"/>
      <c r="T1156" t="b">
        <f>U1156&gt;10</f>
        <v>0</v>
      </c>
      <c r="U1156" s="7">
        <v>8.1107455731532294</v>
      </c>
      <c r="V1156" t="s">
        <v>20967</v>
      </c>
      <c r="W1156" t="s">
        <v>2192</v>
      </c>
    </row>
    <row r="1157" spans="18:23" x14ac:dyDescent="0.3">
      <c r="R1157" s="7"/>
      <c r="T1157" t="b">
        <f>U1157&gt;10</f>
        <v>0</v>
      </c>
      <c r="U1157" s="7">
        <v>9.8017634725797596</v>
      </c>
      <c r="V1157" t="s">
        <v>20968</v>
      </c>
      <c r="W1157" t="s">
        <v>7069</v>
      </c>
    </row>
    <row r="1158" spans="18:23" x14ac:dyDescent="0.3">
      <c r="R1158" s="7"/>
      <c r="T1158" t="b">
        <f>U1158&gt;10</f>
        <v>0</v>
      </c>
      <c r="U1158" s="7">
        <v>8.9473481444236906</v>
      </c>
      <c r="V1158" t="s">
        <v>20958</v>
      </c>
      <c r="W1158" t="s">
        <v>20969</v>
      </c>
    </row>
    <row r="1159" spans="18:23" x14ac:dyDescent="0.3">
      <c r="R1159" s="7"/>
      <c r="T1159" t="b">
        <f>U1159&gt;10</f>
        <v>0</v>
      </c>
      <c r="U1159" s="7">
        <v>8.6231084762381105</v>
      </c>
      <c r="V1159" t="s">
        <v>20968</v>
      </c>
      <c r="W1159" t="s">
        <v>36</v>
      </c>
    </row>
    <row r="1160" spans="18:23" x14ac:dyDescent="0.3">
      <c r="R1160" s="7"/>
      <c r="T1160" t="b">
        <f>U1160&gt;10</f>
        <v>0</v>
      </c>
      <c r="U1160" s="7">
        <v>8.9473481444236906</v>
      </c>
      <c r="V1160" t="s">
        <v>20958</v>
      </c>
      <c r="W1160" t="s">
        <v>14294</v>
      </c>
    </row>
    <row r="1161" spans="18:23" x14ac:dyDescent="0.3">
      <c r="R1161" s="7"/>
      <c r="T1161" t="b">
        <f>U1161&gt;10</f>
        <v>0</v>
      </c>
      <c r="U1161" s="7">
        <v>8.2279527377888098</v>
      </c>
      <c r="V1161" t="s">
        <v>20970</v>
      </c>
      <c r="W1161" t="s">
        <v>14295</v>
      </c>
    </row>
    <row r="1162" spans="18:23" x14ac:dyDescent="0.3">
      <c r="R1162" s="7"/>
      <c r="T1162" t="b">
        <f>U1162&gt;10</f>
        <v>0</v>
      </c>
      <c r="U1162" s="7">
        <v>8.2279527377888098</v>
      </c>
      <c r="V1162" t="s">
        <v>20970</v>
      </c>
      <c r="W1162" t="s">
        <v>14297</v>
      </c>
    </row>
    <row r="1163" spans="18:23" x14ac:dyDescent="0.3">
      <c r="R1163" s="7"/>
      <c r="T1163" t="b">
        <f>U1163&gt;10</f>
        <v>0</v>
      </c>
      <c r="U1163" s="7">
        <v>8.5853681482552595</v>
      </c>
      <c r="V1163" t="s">
        <v>20971</v>
      </c>
      <c r="W1163" t="s">
        <v>20972</v>
      </c>
    </row>
    <row r="1164" spans="18:23" x14ac:dyDescent="0.3">
      <c r="R1164" s="7"/>
      <c r="T1164" t="b">
        <f>U1164&gt;10</f>
        <v>0</v>
      </c>
      <c r="U1164" s="7">
        <v>8.2279527377888098</v>
      </c>
      <c r="V1164" t="s">
        <v>20970</v>
      </c>
      <c r="W1164" t="s">
        <v>20973</v>
      </c>
    </row>
    <row r="1165" spans="18:23" x14ac:dyDescent="0.3">
      <c r="R1165" s="7"/>
      <c r="T1165" t="b">
        <f>U1165&gt;10</f>
        <v>0</v>
      </c>
      <c r="U1165" s="7">
        <v>9.3009881846672702</v>
      </c>
      <c r="V1165" t="s">
        <v>20974</v>
      </c>
      <c r="W1165" t="s">
        <v>20975</v>
      </c>
    </row>
    <row r="1166" spans="18:23" x14ac:dyDescent="0.3">
      <c r="R1166" s="7"/>
      <c r="T1166" t="b">
        <f>U1166&gt;10</f>
        <v>0</v>
      </c>
      <c r="U1166" s="7">
        <v>8.8955230765590994</v>
      </c>
      <c r="V1166" t="s">
        <v>20976</v>
      </c>
      <c r="W1166" t="s">
        <v>20975</v>
      </c>
    </row>
    <row r="1167" spans="18:23" x14ac:dyDescent="0.3">
      <c r="R1167" s="7"/>
      <c r="T1167" t="b">
        <f>U1167&gt;10</f>
        <v>0</v>
      </c>
      <c r="U1167" s="7">
        <v>8.9473481444236906</v>
      </c>
      <c r="V1167" t="s">
        <v>20958</v>
      </c>
      <c r="W1167" t="s">
        <v>11321</v>
      </c>
    </row>
    <row r="1168" spans="18:23" x14ac:dyDescent="0.3">
      <c r="R1168" s="7"/>
      <c r="T1168" t="b">
        <f>U1168&gt;10</f>
        <v>0</v>
      </c>
      <c r="U1168" s="7">
        <v>8.7284689918959302</v>
      </c>
      <c r="V1168" t="s">
        <v>20977</v>
      </c>
      <c r="W1168" t="s">
        <v>20978</v>
      </c>
    </row>
    <row r="1169" spans="18:23" x14ac:dyDescent="0.3">
      <c r="R1169" s="7"/>
      <c r="T1169" t="b">
        <f>U1169&gt;10</f>
        <v>0</v>
      </c>
      <c r="U1169" s="7">
        <v>8.22278476763036</v>
      </c>
      <c r="V1169" t="s">
        <v>20979</v>
      </c>
      <c r="W1169" t="s">
        <v>20980</v>
      </c>
    </row>
    <row r="1170" spans="18:23" x14ac:dyDescent="0.3">
      <c r="R1170" s="7"/>
      <c r="T1170" t="b">
        <f>U1170&gt;10</f>
        <v>0</v>
      </c>
      <c r="U1170" s="7">
        <v>8.8272038325816293</v>
      </c>
      <c r="V1170" t="s">
        <v>20981</v>
      </c>
      <c r="W1170" t="s">
        <v>20696</v>
      </c>
    </row>
    <row r="1171" spans="18:23" x14ac:dyDescent="0.3">
      <c r="R1171" s="7"/>
      <c r="T1171" t="b">
        <f>U1171&gt;10</f>
        <v>0</v>
      </c>
      <c r="U1171" s="7">
        <v>8.6050899707354294</v>
      </c>
      <c r="V1171" t="s">
        <v>20982</v>
      </c>
      <c r="W1171" t="s">
        <v>20983</v>
      </c>
    </row>
    <row r="1172" spans="18:23" x14ac:dyDescent="0.3">
      <c r="R1172" s="7"/>
      <c r="T1172" t="b">
        <f>U1172&gt;10</f>
        <v>0</v>
      </c>
      <c r="U1172" s="7">
        <v>8.0017052005369997</v>
      </c>
      <c r="V1172" t="s">
        <v>20984</v>
      </c>
      <c r="W1172" t="s">
        <v>518</v>
      </c>
    </row>
    <row r="1173" spans="18:23" x14ac:dyDescent="0.3">
      <c r="R1173" s="7"/>
      <c r="T1173" t="b">
        <f>U1173&gt;10</f>
        <v>0</v>
      </c>
      <c r="U1173" s="7">
        <v>8.1107455731532294</v>
      </c>
      <c r="V1173" t="s">
        <v>20985</v>
      </c>
      <c r="W1173" t="s">
        <v>20986</v>
      </c>
    </row>
    <row r="1174" spans="18:23" x14ac:dyDescent="0.3">
      <c r="R1174" s="7"/>
      <c r="T1174" t="b">
        <f>U1174&gt;10</f>
        <v>0</v>
      </c>
      <c r="U1174" s="7">
        <v>9.3009881846672702</v>
      </c>
      <c r="V1174" t="s">
        <v>5334</v>
      </c>
      <c r="W1174" t="s">
        <v>20987</v>
      </c>
    </row>
    <row r="1175" spans="18:23" x14ac:dyDescent="0.3">
      <c r="R1175" s="7"/>
      <c r="T1175" t="b">
        <f>U1175&gt;10</f>
        <v>0</v>
      </c>
      <c r="U1175" s="7">
        <v>8.0745425244892708</v>
      </c>
      <c r="V1175" t="s">
        <v>20988</v>
      </c>
      <c r="W1175" t="s">
        <v>20373</v>
      </c>
    </row>
    <row r="1176" spans="18:23" x14ac:dyDescent="0.3">
      <c r="R1176" s="7"/>
      <c r="T1176" t="b">
        <f>U1176&gt;10</f>
        <v>0</v>
      </c>
      <c r="U1176" s="7">
        <v>8.1340566520216804</v>
      </c>
      <c r="V1176" t="s">
        <v>20989</v>
      </c>
      <c r="W1176" t="s">
        <v>20990</v>
      </c>
    </row>
    <row r="1177" spans="18:23" x14ac:dyDescent="0.3">
      <c r="R1177" s="7"/>
      <c r="T1177" t="b">
        <f>U1177&gt;10</f>
        <v>0</v>
      </c>
      <c r="U1177" s="7">
        <v>8.3489793701910298</v>
      </c>
      <c r="V1177" t="s">
        <v>20991</v>
      </c>
      <c r="W1177" t="s">
        <v>20992</v>
      </c>
    </row>
    <row r="1178" spans="18:23" x14ac:dyDescent="0.3">
      <c r="R1178" s="7"/>
      <c r="T1178" t="b">
        <f>U1178&gt;10</f>
        <v>0</v>
      </c>
      <c r="U1178" s="7">
        <v>8.6002937984719399</v>
      </c>
      <c r="V1178" t="s">
        <v>20993</v>
      </c>
      <c r="W1178" t="s">
        <v>6726</v>
      </c>
    </row>
    <row r="1179" spans="18:23" x14ac:dyDescent="0.3">
      <c r="R1179" s="7"/>
      <c r="T1179" t="b">
        <f>U1179&gt;10</f>
        <v>0</v>
      </c>
      <c r="U1179" s="7">
        <v>8.3385080703237406</v>
      </c>
      <c r="V1179" t="s">
        <v>20994</v>
      </c>
      <c r="W1179" t="s">
        <v>20995</v>
      </c>
    </row>
    <row r="1180" spans="18:23" x14ac:dyDescent="0.3">
      <c r="R1180" s="7"/>
      <c r="T1180" t="b">
        <f>U1180&gt;10</f>
        <v>0</v>
      </c>
      <c r="U1180" s="7">
        <v>8.2023758959991593</v>
      </c>
      <c r="V1180" t="s">
        <v>20996</v>
      </c>
      <c r="W1180" t="s">
        <v>5552</v>
      </c>
    </row>
    <row r="1181" spans="18:23" x14ac:dyDescent="0.3">
      <c r="R1181" s="7"/>
      <c r="T1181" t="b">
        <f>U1181&gt;10</f>
        <v>0</v>
      </c>
      <c r="U1181" s="7">
        <v>8.11536451900953</v>
      </c>
      <c r="V1181" t="s">
        <v>20997</v>
      </c>
      <c r="W1181" t="s">
        <v>20995</v>
      </c>
    </row>
    <row r="1182" spans="18:23" x14ac:dyDescent="0.3">
      <c r="R1182" s="7"/>
      <c r="T1182" t="b">
        <f>U1182&gt;10</f>
        <v>0</v>
      </c>
      <c r="U1182" s="7">
        <v>8.7031511839116504</v>
      </c>
      <c r="V1182" t="s">
        <v>20994</v>
      </c>
      <c r="W1182" t="s">
        <v>20998</v>
      </c>
    </row>
    <row r="1183" spans="18:23" x14ac:dyDescent="0.3">
      <c r="R1183" s="7"/>
      <c r="T1183" t="b">
        <f>U1183&gt;10</f>
        <v>0</v>
      </c>
      <c r="U1183" s="7">
        <v>8.3666789472904295</v>
      </c>
      <c r="V1183" t="s">
        <v>20999</v>
      </c>
      <c r="W1183" t="s">
        <v>20905</v>
      </c>
    </row>
    <row r="1184" spans="18:23" x14ac:dyDescent="0.3">
      <c r="R1184" s="7"/>
      <c r="T1184" t="b">
        <f>U1184&gt;10</f>
        <v>0</v>
      </c>
      <c r="U1184" s="7">
        <v>8.4312174684280006</v>
      </c>
      <c r="V1184" t="s">
        <v>34</v>
      </c>
      <c r="W1184" t="s">
        <v>21000</v>
      </c>
    </row>
    <row r="1185" spans="18:23" x14ac:dyDescent="0.3">
      <c r="R1185" s="7"/>
      <c r="T1185" t="b">
        <f>U1185&gt;10</f>
        <v>0</v>
      </c>
      <c r="U1185" s="7">
        <v>8.0970153803413307</v>
      </c>
      <c r="V1185" t="s">
        <v>329</v>
      </c>
      <c r="W1185" t="s">
        <v>21001</v>
      </c>
    </row>
    <row r="1186" spans="18:23" x14ac:dyDescent="0.3">
      <c r="R1186" s="7"/>
      <c r="T1186" t="b">
        <f>U1186&gt;10</f>
        <v>0</v>
      </c>
      <c r="U1186" s="7">
        <v>8.2866362396169002</v>
      </c>
      <c r="V1186" t="s">
        <v>21002</v>
      </c>
      <c r="W1186" t="s">
        <v>20982</v>
      </c>
    </row>
    <row r="1187" spans="18:23" x14ac:dyDescent="0.3">
      <c r="R1187" s="7"/>
      <c r="T1187" t="b">
        <f>U1187&gt;10</f>
        <v>0</v>
      </c>
      <c r="U1187" s="7">
        <v>8.8462520275523193</v>
      </c>
      <c r="V1187" t="s">
        <v>4013</v>
      </c>
      <c r="W1187" t="s">
        <v>21003</v>
      </c>
    </row>
    <row r="1188" spans="18:23" x14ac:dyDescent="0.3">
      <c r="R1188" s="7"/>
      <c r="T1188" t="b">
        <f>U1188&gt;10</f>
        <v>0</v>
      </c>
      <c r="U1188" s="7">
        <v>8.6231084762381105</v>
      </c>
      <c r="V1188" t="s">
        <v>4013</v>
      </c>
      <c r="W1188" t="s">
        <v>13991</v>
      </c>
    </row>
    <row r="1189" spans="18:23" x14ac:dyDescent="0.3">
      <c r="R1189" s="7"/>
      <c r="T1189" t="b">
        <f>U1189&gt;10</f>
        <v>0</v>
      </c>
      <c r="U1189" s="7">
        <v>9.3317598433340194</v>
      </c>
      <c r="V1189" s="10">
        <v>44053</v>
      </c>
      <c r="W1189" t="s">
        <v>20750</v>
      </c>
    </row>
    <row r="1190" spans="18:23" x14ac:dyDescent="0.3">
      <c r="R1190" s="7"/>
      <c r="T1190" t="b">
        <f>U1190&gt;10</f>
        <v>0</v>
      </c>
      <c r="U1190" s="7">
        <v>9.1086162920198106</v>
      </c>
      <c r="V1190">
        <v>125</v>
      </c>
      <c r="W1190" t="s">
        <v>21004</v>
      </c>
    </row>
    <row r="1191" spans="18:23" x14ac:dyDescent="0.3">
      <c r="R1191" s="7"/>
      <c r="T1191" t="b">
        <f>U1191&gt;10</f>
        <v>0</v>
      </c>
      <c r="U1191" s="7">
        <v>9.3317598433340194</v>
      </c>
      <c r="V1191" s="10">
        <v>44084</v>
      </c>
      <c r="W1191" t="s">
        <v>20750</v>
      </c>
    </row>
    <row r="1192" spans="18:23" x14ac:dyDescent="0.3">
      <c r="R1192" s="7"/>
      <c r="T1192" t="b">
        <f>U1192&gt;10</f>
        <v>0</v>
      </c>
      <c r="U1192" s="7">
        <v>9.2139768076776392</v>
      </c>
      <c r="V1192">
        <v>6321</v>
      </c>
      <c r="W1192" t="s">
        <v>20995</v>
      </c>
    </row>
    <row r="1193" spans="18:23" x14ac:dyDescent="0.3">
      <c r="R1193" s="7"/>
      <c r="T1193" t="b">
        <f>U1193&gt;10</f>
        <v>0</v>
      </c>
      <c r="U1193" s="7">
        <v>9.1566255112061707</v>
      </c>
      <c r="V1193" t="s">
        <v>1452</v>
      </c>
      <c r="W1193" t="s">
        <v>21005</v>
      </c>
    </row>
    <row r="1194" spans="18:23" x14ac:dyDescent="0.3">
      <c r="R1194" s="7"/>
      <c r="T1194" t="b">
        <f>U1194&gt;10</f>
        <v>0</v>
      </c>
      <c r="U1194" s="7">
        <v>9.4652912359585404</v>
      </c>
      <c r="V1194" t="s">
        <v>269</v>
      </c>
      <c r="W1194" t="s">
        <v>21006</v>
      </c>
    </row>
    <row r="1195" spans="18:23" x14ac:dyDescent="0.3">
      <c r="R1195" s="7"/>
      <c r="T1195" t="b">
        <f>U1195&gt;10</f>
        <v>0</v>
      </c>
      <c r="U1195" s="7">
        <v>8.2976860758034796</v>
      </c>
      <c r="V1195" t="s">
        <v>21007</v>
      </c>
      <c r="W1195" t="s">
        <v>21008</v>
      </c>
    </row>
    <row r="1196" spans="18:23" x14ac:dyDescent="0.3">
      <c r="R1196" s="7"/>
      <c r="T1196" t="b">
        <f>U1196&gt;10</f>
        <v>0</v>
      </c>
      <c r="U1196" s="7">
        <v>9.07180231889709</v>
      </c>
      <c r="V1196" t="s">
        <v>21009</v>
      </c>
      <c r="W1196" t="s">
        <v>21010</v>
      </c>
    </row>
    <row r="1197" spans="18:23" x14ac:dyDescent="0.3">
      <c r="R1197" s="7"/>
      <c r="T1197" t="b">
        <f>U1197&gt;10</f>
        <v>0</v>
      </c>
      <c r="U1197" s="7">
        <v>9.6839804369233704</v>
      </c>
      <c r="V1197" t="s">
        <v>21011</v>
      </c>
      <c r="W1197" t="s">
        <v>21012</v>
      </c>
    </row>
    <row r="1198" spans="18:23" x14ac:dyDescent="0.3">
      <c r="R1198" s="7"/>
      <c r="T1198" t="b">
        <f>U1198&gt;10</f>
        <v>0</v>
      </c>
      <c r="U1198" s="7">
        <v>9.7064532927754303</v>
      </c>
      <c r="V1198" t="s">
        <v>5334</v>
      </c>
      <c r="W1198" t="s">
        <v>21013</v>
      </c>
    </row>
    <row r="1199" spans="18:23" x14ac:dyDescent="0.3">
      <c r="R1199" s="7"/>
      <c r="T1199" t="b">
        <f>U1199&gt;10</f>
        <v>0</v>
      </c>
      <c r="U1199" s="7">
        <v>8.7721440553986003</v>
      </c>
      <c r="V1199" t="s">
        <v>21014</v>
      </c>
      <c r="W1199" t="s">
        <v>21015</v>
      </c>
    </row>
    <row r="1200" spans="18:23" x14ac:dyDescent="0.3">
      <c r="R1200" s="7"/>
      <c r="T1200" t="b">
        <f>U1200&gt;10</f>
        <v>0</v>
      </c>
      <c r="U1200" s="7">
        <v>8.1923255601456599</v>
      </c>
      <c r="V1200" t="s">
        <v>21016</v>
      </c>
      <c r="W1200" t="s">
        <v>962</v>
      </c>
    </row>
    <row r="1201" spans="18:23" x14ac:dyDescent="0.3">
      <c r="R1201" s="7"/>
      <c r="T1201" t="b">
        <f>U1201&gt;10</f>
        <v>0</v>
      </c>
      <c r="U1201" s="7">
        <v>8.6386126627740794</v>
      </c>
      <c r="V1201" t="s">
        <v>21017</v>
      </c>
      <c r="W1201" t="s">
        <v>21018</v>
      </c>
    </row>
    <row r="1202" spans="18:23" x14ac:dyDescent="0.3">
      <c r="R1202" s="7"/>
      <c r="T1202" t="b">
        <f>U1202&gt;10</f>
        <v>0</v>
      </c>
      <c r="U1202" s="7">
        <v>9.4652912359585404</v>
      </c>
      <c r="V1202" t="s">
        <v>21019</v>
      </c>
      <c r="W1202" t="s">
        <v>21020</v>
      </c>
    </row>
    <row r="1203" spans="18:23" x14ac:dyDescent="0.3">
      <c r="R1203" s="7"/>
      <c r="T1203" t="b">
        <f>U1203&gt;10</f>
        <v>0</v>
      </c>
      <c r="U1203" s="7">
        <v>9.9352948652042805</v>
      </c>
      <c r="V1203" t="s">
        <v>21021</v>
      </c>
      <c r="W1203" t="s">
        <v>21022</v>
      </c>
    </row>
    <row r="1204" spans="18:23" x14ac:dyDescent="0.3">
      <c r="R1204" s="7"/>
      <c r="T1204" t="b">
        <f>U1204&gt;10</f>
        <v>0</v>
      </c>
      <c r="U1204" s="7">
        <v>8.6784585713212792</v>
      </c>
      <c r="V1204" t="s">
        <v>21023</v>
      </c>
      <c r="W1204" t="s">
        <v>21024</v>
      </c>
    </row>
    <row r="1205" spans="18:23" x14ac:dyDescent="0.3">
      <c r="R1205" s="7"/>
      <c r="T1205" t="b">
        <f>U1205&gt;10</f>
        <v>0</v>
      </c>
      <c r="U1205" s="7">
        <v>8.9056754480231195</v>
      </c>
      <c r="V1205" t="s">
        <v>21025</v>
      </c>
      <c r="W1205" t="s">
        <v>21026</v>
      </c>
    </row>
    <row r="1206" spans="18:23" x14ac:dyDescent="0.3">
      <c r="R1206" s="7"/>
      <c r="T1206" t="b">
        <f>U1206&gt;10</f>
        <v>0</v>
      </c>
      <c r="U1206" s="7">
        <v>8.5002103399149593</v>
      </c>
      <c r="V1206" t="s">
        <v>21027</v>
      </c>
      <c r="W1206" t="s">
        <v>344</v>
      </c>
    </row>
    <row r="1207" spans="18:23" x14ac:dyDescent="0.3">
      <c r="R1207" s="7"/>
      <c r="T1207" t="b">
        <f>U1207&gt;10</f>
        <v>0</v>
      </c>
      <c r="U1207" s="7">
        <v>8.3846974527931106</v>
      </c>
      <c r="V1207" t="s">
        <v>21028</v>
      </c>
      <c r="W1207" t="s">
        <v>4206</v>
      </c>
    </row>
    <row r="1208" spans="18:23" x14ac:dyDescent="0.3">
      <c r="R1208" s="7"/>
      <c r="T1208" t="b">
        <f>U1208&gt;10</f>
        <v>0</v>
      </c>
      <c r="U1208" s="7">
        <v>9.9941353652272102</v>
      </c>
      <c r="V1208" t="s">
        <v>21028</v>
      </c>
      <c r="W1208" t="s">
        <v>21029</v>
      </c>
    </row>
    <row r="1209" spans="18:23" x14ac:dyDescent="0.3">
      <c r="R1209" s="7"/>
      <c r="T1209" t="b">
        <f>U1209&gt;10</f>
        <v>0</v>
      </c>
      <c r="U1209" s="7">
        <v>9.3475082003021601</v>
      </c>
      <c r="V1209" t="s">
        <v>2130</v>
      </c>
      <c r="W1209" t="s">
        <v>2129</v>
      </c>
    </row>
    <row r="1210" spans="18:23" x14ac:dyDescent="0.3">
      <c r="R1210" s="7"/>
      <c r="T1210" t="b">
        <f>U1210&gt;10</f>
        <v>0</v>
      </c>
      <c r="U1210" s="7">
        <v>9.1731548131573799</v>
      </c>
      <c r="V1210" t="s">
        <v>21030</v>
      </c>
      <c r="W1210" t="s">
        <v>21031</v>
      </c>
    </row>
    <row r="1211" spans="18:23" x14ac:dyDescent="0.3">
      <c r="R1211" s="7"/>
      <c r="T1211" t="b">
        <f>U1211&gt;10</f>
        <v>0</v>
      </c>
      <c r="U1211" s="7">
        <v>8.0353218113359901</v>
      </c>
      <c r="V1211" t="s">
        <v>139</v>
      </c>
      <c r="W1211" t="s">
        <v>21032</v>
      </c>
    </row>
    <row r="1212" spans="18:23" x14ac:dyDescent="0.3">
      <c r="R1212" s="7"/>
      <c r="T1212" t="b">
        <f>U1212&gt;10</f>
        <v>0</v>
      </c>
      <c r="U1212" s="7">
        <v>9.3162556567980594</v>
      </c>
      <c r="V1212" t="s">
        <v>10880</v>
      </c>
      <c r="W1212" t="s">
        <v>21033</v>
      </c>
    </row>
    <row r="1213" spans="18:23" x14ac:dyDescent="0.3">
      <c r="R1213" s="7"/>
      <c r="T1213" t="b">
        <f>U1213&gt;10</f>
        <v>0</v>
      </c>
      <c r="U1213" s="7">
        <v>8.1061478639045994</v>
      </c>
      <c r="V1213" t="s">
        <v>514</v>
      </c>
      <c r="W1213" t="s">
        <v>21034</v>
      </c>
    </row>
    <row r="1214" spans="18:23" x14ac:dyDescent="0.3">
      <c r="R1214" s="7"/>
      <c r="T1214" t="b">
        <f>U1214&gt;10</f>
        <v>0</v>
      </c>
      <c r="U1214" s="7">
        <v>8.7901625609012797</v>
      </c>
      <c r="V1214" t="s">
        <v>21035</v>
      </c>
      <c r="W1214" t="s">
        <v>5275</v>
      </c>
    </row>
    <row r="1215" spans="18:23" x14ac:dyDescent="0.3">
      <c r="R1215" s="7"/>
      <c r="T1215" t="b">
        <f>U1215&gt;10</f>
        <v>0</v>
      </c>
      <c r="U1215" s="7">
        <v>8.8955230765590994</v>
      </c>
      <c r="V1215" t="s">
        <v>21036</v>
      </c>
      <c r="W1215" t="s">
        <v>5345</v>
      </c>
    </row>
    <row r="1216" spans="18:23" x14ac:dyDescent="0.3">
      <c r="R1216" s="7"/>
      <c r="T1216" t="b">
        <f>U1216&gt;10</f>
        <v>0</v>
      </c>
      <c r="U1216" s="7">
        <v>8.7811127253813606</v>
      </c>
      <c r="V1216" t="s">
        <v>21037</v>
      </c>
      <c r="W1216" t="s">
        <v>21038</v>
      </c>
    </row>
    <row r="1217" spans="18:23" x14ac:dyDescent="0.3">
      <c r="R1217" s="7"/>
      <c r="T1217" t="b">
        <f>U1217&gt;10</f>
        <v>0</v>
      </c>
      <c r="U1217" s="7">
        <v>9.9941353652272102</v>
      </c>
      <c r="V1217" t="s">
        <v>21039</v>
      </c>
      <c r="W1217" t="s">
        <v>21040</v>
      </c>
    </row>
    <row r="1218" spans="18:23" x14ac:dyDescent="0.3">
      <c r="R1218" s="7"/>
      <c r="T1218" t="b">
        <f>U1218&gt;10</f>
        <v>0</v>
      </c>
      <c r="U1218" s="7">
        <v>8.7115194335821595</v>
      </c>
      <c r="V1218" t="s">
        <v>21041</v>
      </c>
      <c r="W1218" t="s">
        <v>21042</v>
      </c>
    </row>
    <row r="1219" spans="18:23" x14ac:dyDescent="0.3">
      <c r="R1219" s="7"/>
      <c r="T1219" t="b">
        <f>U1219&gt;10</f>
        <v>0</v>
      </c>
      <c r="U1219" s="7">
        <v>9.9352948652042805</v>
      </c>
      <c r="V1219" t="s">
        <v>21043</v>
      </c>
      <c r="W1219" t="s">
        <v>21022</v>
      </c>
    </row>
    <row r="1220" spans="18:23" x14ac:dyDescent="0.3">
      <c r="R1220" s="7"/>
      <c r="T1220" t="b">
        <f>U1220&gt;10</f>
        <v>0</v>
      </c>
      <c r="U1220" s="7">
        <v>9.3635085416485992</v>
      </c>
      <c r="V1220" t="s">
        <v>2172</v>
      </c>
      <c r="W1220" t="s">
        <v>21044</v>
      </c>
    </row>
    <row r="1221" spans="18:23" x14ac:dyDescent="0.3">
      <c r="R1221" s="7"/>
      <c r="T1221" t="b">
        <f>U1221&gt;10</f>
        <v>0</v>
      </c>
      <c r="U1221" s="7">
        <v>9.9642824020775294</v>
      </c>
      <c r="V1221" t="s">
        <v>7480</v>
      </c>
      <c r="W1221" t="s">
        <v>21045</v>
      </c>
    </row>
    <row r="1222" spans="18:23" x14ac:dyDescent="0.3">
      <c r="R1222" s="7"/>
      <c r="T1222" t="b">
        <f>U1222&gt;10</f>
        <v>0</v>
      </c>
      <c r="U1222" s="7">
        <v>8.1340566520216804</v>
      </c>
      <c r="V1222" t="s">
        <v>21046</v>
      </c>
      <c r="W1222" t="s">
        <v>21047</v>
      </c>
    </row>
    <row r="1223" spans="18:23" x14ac:dyDescent="0.3">
      <c r="R1223" s="7"/>
      <c r="T1223" t="b">
        <f>U1223&gt;10</f>
        <v>0</v>
      </c>
      <c r="U1223" s="7">
        <v>9.7294428110001299</v>
      </c>
      <c r="V1223" t="s">
        <v>21048</v>
      </c>
      <c r="W1223" t="s">
        <v>21049</v>
      </c>
    </row>
    <row r="1224" spans="18:23" x14ac:dyDescent="0.3">
      <c r="R1224" s="7"/>
      <c r="T1224" t="b">
        <f>U1224&gt;10</f>
        <v>0</v>
      </c>
      <c r="U1224" s="7">
        <v>8.2595343098391094</v>
      </c>
      <c r="V1224" t="s">
        <v>1563</v>
      </c>
      <c r="W1224" t="s">
        <v>21050</v>
      </c>
    </row>
    <row r="1225" spans="18:23" x14ac:dyDescent="0.3">
      <c r="R1225" s="7"/>
      <c r="T1225" t="b">
        <f>U1225&gt;10</f>
        <v>0</v>
      </c>
      <c r="U1225" s="7">
        <v>8.2436188545332101</v>
      </c>
      <c r="V1225" t="s">
        <v>21051</v>
      </c>
      <c r="W1225" t="s">
        <v>21052</v>
      </c>
    </row>
    <row r="1226" spans="18:23" x14ac:dyDescent="0.3">
      <c r="R1226" s="7"/>
      <c r="T1226" t="b">
        <f>U1226&gt;10</f>
        <v>0</v>
      </c>
      <c r="U1226" s="7">
        <v>9.2279630496523808</v>
      </c>
      <c r="V1226" t="s">
        <v>21053</v>
      </c>
      <c r="W1226" t="s">
        <v>21054</v>
      </c>
    </row>
    <row r="1227" spans="18:23" x14ac:dyDescent="0.3">
      <c r="R1227" s="7"/>
      <c r="T1227" t="b">
        <f>U1227&gt;10</f>
        <v>0</v>
      </c>
      <c r="U1227" s="7">
        <v>8.1246669116718397</v>
      </c>
      <c r="V1227" t="s">
        <v>21054</v>
      </c>
      <c r="W1227" t="s">
        <v>19836</v>
      </c>
    </row>
    <row r="1228" spans="18:23" x14ac:dyDescent="0.3">
      <c r="R1228" s="7"/>
      <c r="T1228" t="b">
        <f>U1228&gt;10</f>
        <v>0</v>
      </c>
      <c r="U1228" s="7">
        <v>8.0612972977392499</v>
      </c>
      <c r="V1228" t="s">
        <v>21055</v>
      </c>
      <c r="W1228" t="s">
        <v>21056</v>
      </c>
    </row>
    <row r="1229" spans="18:23" x14ac:dyDescent="0.3">
      <c r="R1229" s="7"/>
      <c r="T1229" t="b">
        <f>U1229&gt;10</f>
        <v>0</v>
      </c>
      <c r="U1229" s="7">
        <v>8.8366825765361696</v>
      </c>
      <c r="V1229" t="s">
        <v>21057</v>
      </c>
      <c r="W1229" t="s">
        <v>21058</v>
      </c>
    </row>
    <row r="1230" spans="18:23" x14ac:dyDescent="0.3">
      <c r="R1230" s="7"/>
      <c r="T1230" t="b">
        <f>U1230&gt;10</f>
        <v>0</v>
      </c>
      <c r="U1230" s="7">
        <v>8.7544444782992006</v>
      </c>
      <c r="V1230" t="s">
        <v>19838</v>
      </c>
      <c r="W1230" t="s">
        <v>14288</v>
      </c>
    </row>
    <row r="1231" spans="18:23" x14ac:dyDescent="0.3">
      <c r="R1231" s="7"/>
      <c r="T1231" t="b">
        <f>U1231&gt;10</f>
        <v>0</v>
      </c>
      <c r="U1231" s="7">
        <v>8.7457107983304407</v>
      </c>
      <c r="V1231" t="s">
        <v>21059</v>
      </c>
      <c r="W1231" t="s">
        <v>19937</v>
      </c>
    </row>
    <row r="1232" spans="18:23" x14ac:dyDescent="0.3">
      <c r="R1232" s="7"/>
      <c r="T1232" t="b">
        <f>U1232&gt;10</f>
        <v>0</v>
      </c>
      <c r="U1232" s="7">
        <v>9.2711352215175893</v>
      </c>
      <c r="V1232" t="s">
        <v>21060</v>
      </c>
      <c r="W1232" t="s">
        <v>21061</v>
      </c>
    </row>
    <row r="1233" spans="18:23" x14ac:dyDescent="0.3">
      <c r="R1233" s="7"/>
      <c r="T1233" t="b">
        <f>U1233&gt;10</f>
        <v>0</v>
      </c>
      <c r="U1233" s="7">
        <v>9.9352948652042805</v>
      </c>
      <c r="V1233" t="s">
        <v>21062</v>
      </c>
      <c r="W1233" t="s">
        <v>21022</v>
      </c>
    </row>
    <row r="1234" spans="18:23" x14ac:dyDescent="0.3">
      <c r="R1234" s="7"/>
      <c r="T1234" t="b">
        <f>U1234&gt;10</f>
        <v>0</v>
      </c>
      <c r="U1234" s="7">
        <v>8.5561689935630003</v>
      </c>
      <c r="V1234" t="s">
        <v>21063</v>
      </c>
      <c r="W1234" t="s">
        <v>21064</v>
      </c>
    </row>
    <row r="1235" spans="18:23" x14ac:dyDescent="0.3">
      <c r="R1235" s="7"/>
      <c r="T1235" t="b">
        <f>U1235&gt;10</f>
        <v>0</v>
      </c>
      <c r="U1235" s="7">
        <v>9.9352948652042805</v>
      </c>
      <c r="V1235" t="s">
        <v>21065</v>
      </c>
      <c r="W1235" t="s">
        <v>20265</v>
      </c>
    </row>
    <row r="1236" spans="18:23" x14ac:dyDescent="0.3">
      <c r="R1236" s="7"/>
      <c r="T1236" t="b">
        <f>U1236&gt;10</f>
        <v>0</v>
      </c>
      <c r="U1236" s="7">
        <v>9.7529733084103203</v>
      </c>
      <c r="V1236" t="s">
        <v>20809</v>
      </c>
      <c r="W1236" t="s">
        <v>21066</v>
      </c>
    </row>
    <row r="1237" spans="18:23" x14ac:dyDescent="0.3">
      <c r="R1237" s="7"/>
      <c r="T1237" t="b">
        <f>U1237&gt;10</f>
        <v>0</v>
      </c>
      <c r="U1237" s="7">
        <v>8.0789968748386496</v>
      </c>
      <c r="V1237" t="s">
        <v>20158</v>
      </c>
      <c r="W1237" t="s">
        <v>21067</v>
      </c>
    </row>
    <row r="1238" spans="18:23" x14ac:dyDescent="0.3">
      <c r="R1238" s="7"/>
      <c r="T1238" t="b">
        <f>U1238&gt;10</f>
        <v>0</v>
      </c>
      <c r="U1238" s="7">
        <v>9.9352948652042805</v>
      </c>
      <c r="V1238" t="s">
        <v>21068</v>
      </c>
      <c r="W1238" t="s">
        <v>21069</v>
      </c>
    </row>
    <row r="1239" spans="18:23" x14ac:dyDescent="0.3">
      <c r="R1239" s="7"/>
      <c r="T1239" t="b">
        <f>U1239&gt;10</f>
        <v>0</v>
      </c>
      <c r="U1239" s="7">
        <v>8.0439055550273793</v>
      </c>
      <c r="V1239" t="s">
        <v>21070</v>
      </c>
      <c r="W1239" t="s">
        <v>12033</v>
      </c>
    </row>
    <row r="1240" spans="18:23" x14ac:dyDescent="0.3">
      <c r="R1240" s="7"/>
      <c r="T1240" t="b">
        <f>U1240&gt;10</f>
        <v>0</v>
      </c>
      <c r="U1240" s="7">
        <v>8.0745425244892708</v>
      </c>
      <c r="V1240" t="s">
        <v>21071</v>
      </c>
      <c r="W1240" t="s">
        <v>2624</v>
      </c>
    </row>
    <row r="1241" spans="18:23" x14ac:dyDescent="0.3">
      <c r="R1241" s="7"/>
      <c r="T1241" t="b">
        <f>U1241&gt;10</f>
        <v>0</v>
      </c>
      <c r="U1241" s="7">
        <v>8.0745425244892708</v>
      </c>
      <c r="V1241" t="s">
        <v>718</v>
      </c>
      <c r="W1241" t="s">
        <v>20888</v>
      </c>
    </row>
    <row r="1242" spans="18:23" x14ac:dyDescent="0.3">
      <c r="R1242" s="7"/>
      <c r="T1242" t="b">
        <f>U1242&gt;10</f>
        <v>0</v>
      </c>
      <c r="U1242" s="7">
        <v>8.2003577318429208</v>
      </c>
      <c r="V1242" t="s">
        <v>21072</v>
      </c>
      <c r="W1242" t="s">
        <v>21073</v>
      </c>
    </row>
    <row r="1243" spans="18:23" x14ac:dyDescent="0.3">
      <c r="R1243" s="7"/>
      <c r="T1243" t="b">
        <f>U1243&gt;10</f>
        <v>0</v>
      </c>
      <c r="U1243" s="7">
        <v>8.2976860758034796</v>
      </c>
      <c r="V1243" t="s">
        <v>21074</v>
      </c>
      <c r="W1243" t="s">
        <v>1181</v>
      </c>
    </row>
    <row r="1244" spans="18:23" x14ac:dyDescent="0.3">
      <c r="R1244" s="7"/>
      <c r="T1244" t="b">
        <f>U1244&gt;10</f>
        <v>0</v>
      </c>
      <c r="U1244" s="7">
        <v>9.3317598433340194</v>
      </c>
      <c r="V1244" t="s">
        <v>21075</v>
      </c>
      <c r="W1244" t="s">
        <v>4702</v>
      </c>
    </row>
    <row r="1245" spans="18:23" x14ac:dyDescent="0.3">
      <c r="R1245" s="7"/>
      <c r="T1245" t="b">
        <f>U1245&gt;10</f>
        <v>0</v>
      </c>
      <c r="U1245" s="7">
        <v>8.7284689918959302</v>
      </c>
      <c r="V1245" t="s">
        <v>21076</v>
      </c>
      <c r="W1245" t="s">
        <v>20866</v>
      </c>
    </row>
    <row r="1246" spans="18:23" x14ac:dyDescent="0.3">
      <c r="R1246" s="7"/>
      <c r="T1246" t="b">
        <f>U1246&gt;10</f>
        <v>0</v>
      </c>
      <c r="U1246" s="7">
        <v>8.5208296271176902</v>
      </c>
      <c r="V1246">
        <v>100</v>
      </c>
      <c r="W1246" t="s">
        <v>21077</v>
      </c>
    </row>
    <row r="1247" spans="18:23" x14ac:dyDescent="0.3">
      <c r="R1247" s="7"/>
      <c r="T1247" t="b">
        <f>U1247&gt;10</f>
        <v>0</v>
      </c>
      <c r="U1247" s="7">
        <v>9.7770708599893794</v>
      </c>
      <c r="V1247" t="s">
        <v>21078</v>
      </c>
      <c r="W1247" t="s">
        <v>21079</v>
      </c>
    </row>
    <row r="1248" spans="18:23" x14ac:dyDescent="0.3">
      <c r="R1248" s="7"/>
      <c r="T1248" t="b">
        <f>U1248&gt;10</f>
        <v>0</v>
      </c>
      <c r="U1248" s="7">
        <v>8.6948523810969505</v>
      </c>
      <c r="V1248" t="s">
        <v>21080</v>
      </c>
      <c r="W1248" t="s">
        <v>21081</v>
      </c>
    </row>
    <row r="1249" spans="18:23" x14ac:dyDescent="0.3">
      <c r="R1249" s="7"/>
      <c r="T1249" t="b">
        <f>U1249&gt;10</f>
        <v>0</v>
      </c>
      <c r="U1249" s="7">
        <v>8.9262947352258593</v>
      </c>
      <c r="V1249" t="s">
        <v>20601</v>
      </c>
      <c r="W1249" t="s">
        <v>20603</v>
      </c>
    </row>
    <row r="1250" spans="18:23" x14ac:dyDescent="0.3">
      <c r="R1250" s="7"/>
      <c r="T1250" t="b">
        <f>U1250&gt;10</f>
        <v>0</v>
      </c>
      <c r="U1250" s="7">
        <v>9.7294428110001299</v>
      </c>
      <c r="V1250" t="s">
        <v>21082</v>
      </c>
      <c r="W1250" t="s">
        <v>21083</v>
      </c>
    </row>
    <row r="1251" spans="18:23" x14ac:dyDescent="0.3">
      <c r="R1251" s="7"/>
      <c r="T1251" t="b">
        <f>U1251&gt;10</f>
        <v>0</v>
      </c>
      <c r="U1251" s="7">
        <v>9.2421476846443298</v>
      </c>
      <c r="V1251" t="s">
        <v>21084</v>
      </c>
      <c r="W1251" t="s">
        <v>21085</v>
      </c>
    </row>
    <row r="1252" spans="18:23" x14ac:dyDescent="0.3">
      <c r="R1252" s="7"/>
      <c r="T1252" t="b">
        <f>U1252&gt;10</f>
        <v>0</v>
      </c>
      <c r="U1252" s="7">
        <v>8.7457107983304407</v>
      </c>
      <c r="V1252" t="s">
        <v>21086</v>
      </c>
      <c r="W1252" t="s">
        <v>21087</v>
      </c>
    </row>
    <row r="1253" spans="18:23" x14ac:dyDescent="0.3">
      <c r="R1253" s="7"/>
      <c r="T1253" t="b">
        <f>U1253&gt;10</f>
        <v>0</v>
      </c>
      <c r="U1253" s="7">
        <v>8.0353218113359901</v>
      </c>
      <c r="V1253" t="s">
        <v>21088</v>
      </c>
      <c r="W1253" t="s">
        <v>263</v>
      </c>
    </row>
    <row r="1254" spans="18:23" x14ac:dyDescent="0.3">
      <c r="R1254" s="7"/>
      <c r="T1254" t="b">
        <f>U1254&gt;10</f>
        <v>0</v>
      </c>
      <c r="U1254" s="7">
        <v>8.5208296271176902</v>
      </c>
      <c r="V1254" t="s">
        <v>21089</v>
      </c>
      <c r="W1254" t="s">
        <v>21090</v>
      </c>
    </row>
    <row r="1255" spans="18:23" x14ac:dyDescent="0.3">
      <c r="R1255" s="7"/>
      <c r="T1255" t="b">
        <f>U1255&gt;10</f>
        <v>0</v>
      </c>
      <c r="U1255" s="7">
        <v>8.4154691114598599</v>
      </c>
      <c r="V1255">
        <v>145</v>
      </c>
      <c r="W1255" t="s">
        <v>21091</v>
      </c>
    </row>
    <row r="1256" spans="18:23" x14ac:dyDescent="0.3">
      <c r="R1256" s="7"/>
      <c r="T1256" t="b">
        <f>U1256&gt;10</f>
        <v>0</v>
      </c>
      <c r="U1256" s="7">
        <v>8.4154691114598599</v>
      </c>
      <c r="V1256">
        <v>1232</v>
      </c>
      <c r="W1256" t="s">
        <v>21091</v>
      </c>
    </row>
    <row r="1257" spans="18:23" x14ac:dyDescent="0.3">
      <c r="R1257" s="7"/>
      <c r="T1257" t="b">
        <f>U1257&gt;10</f>
        <v>0</v>
      </c>
      <c r="U1257" s="7">
        <v>9.09619377202125</v>
      </c>
      <c r="V1257" t="s">
        <v>8149</v>
      </c>
      <c r="W1257" t="s">
        <v>21092</v>
      </c>
    </row>
    <row r="1258" spans="18:23" x14ac:dyDescent="0.3">
      <c r="R1258" s="7"/>
      <c r="T1258" t="b">
        <f>U1258&gt;10</f>
        <v>0</v>
      </c>
      <c r="U1258" s="7">
        <v>8.4154691114598599</v>
      </c>
      <c r="V1258">
        <v>1153</v>
      </c>
      <c r="W1258" t="s">
        <v>21091</v>
      </c>
    </row>
    <row r="1259" spans="18:23" x14ac:dyDescent="0.3">
      <c r="R1259" s="7"/>
      <c r="T1259" t="b">
        <f>U1259&gt;10</f>
        <v>0</v>
      </c>
      <c r="U1259" s="7">
        <v>8.4154691114598599</v>
      </c>
      <c r="V1259">
        <v>2113</v>
      </c>
      <c r="W1259" t="s">
        <v>21091</v>
      </c>
    </row>
    <row r="1260" spans="18:23" x14ac:dyDescent="0.3">
      <c r="R1260" s="7"/>
      <c r="T1260" t="b">
        <f>U1260&gt;10</f>
        <v>0</v>
      </c>
      <c r="U1260" s="7">
        <v>8.4154691114598599</v>
      </c>
      <c r="V1260">
        <v>3562</v>
      </c>
      <c r="W1260" t="s">
        <v>21091</v>
      </c>
    </row>
    <row r="1261" spans="18:23" x14ac:dyDescent="0.3">
      <c r="R1261" s="7"/>
      <c r="T1261" t="b">
        <f>U1261&gt;10</f>
        <v>0</v>
      </c>
      <c r="U1261" s="7">
        <v>8.4154691114598599</v>
      </c>
      <c r="V1261">
        <v>11535</v>
      </c>
      <c r="W1261" t="s">
        <v>21091</v>
      </c>
    </row>
    <row r="1262" spans="18:23" x14ac:dyDescent="0.3">
      <c r="R1262" s="7"/>
      <c r="T1262" t="b">
        <f>U1262&gt;10</f>
        <v>0</v>
      </c>
      <c r="U1262" s="7">
        <v>8.4733630898787702</v>
      </c>
      <c r="V1262" t="s">
        <v>21093</v>
      </c>
      <c r="W1262" t="s">
        <v>21094</v>
      </c>
    </row>
    <row r="1263" spans="18:23" x14ac:dyDescent="0.3">
      <c r="R1263" s="7"/>
      <c r="T1263" t="b">
        <f>U1263&gt;10</f>
        <v>0</v>
      </c>
      <c r="U1263" s="7">
        <v>8.4536903242800605</v>
      </c>
      <c r="V1263" t="s">
        <v>21095</v>
      </c>
      <c r="W1263" t="s">
        <v>14941</v>
      </c>
    </row>
    <row r="1264" spans="18:23" x14ac:dyDescent="0.3">
      <c r="R1264" s="7"/>
      <c r="T1264" t="b">
        <f>U1264&gt;10</f>
        <v>0</v>
      </c>
      <c r="U1264" s="7">
        <v>9.4475916588591407</v>
      </c>
      <c r="V1264" t="s">
        <v>21096</v>
      </c>
      <c r="W1264" t="s">
        <v>21097</v>
      </c>
    </row>
    <row r="1265" spans="18:23" x14ac:dyDescent="0.3">
      <c r="R1265" s="7"/>
      <c r="T1265" t="b">
        <f>U1265&gt;10</f>
        <v>0</v>
      </c>
      <c r="U1265" s="7">
        <v>8.5490005040843897</v>
      </c>
      <c r="V1265" t="s">
        <v>21098</v>
      </c>
      <c r="W1265" t="s">
        <v>21099</v>
      </c>
    </row>
    <row r="1266" spans="18:23" x14ac:dyDescent="0.3">
      <c r="R1266" s="7"/>
      <c r="T1266" t="b">
        <f>U1266&gt;10</f>
        <v>0</v>
      </c>
      <c r="U1266" s="7">
        <v>8.5490005040843897</v>
      </c>
      <c r="V1266" t="s">
        <v>20234</v>
      </c>
      <c r="W1266" t="s">
        <v>21100</v>
      </c>
    </row>
    <row r="1267" spans="18:23" x14ac:dyDescent="0.3">
      <c r="R1267" s="7"/>
      <c r="T1267" t="b">
        <f>U1267&gt;10</f>
        <v>0</v>
      </c>
      <c r="U1267" s="7">
        <v>8.5779880409576403</v>
      </c>
      <c r="V1267" t="s">
        <v>21101</v>
      </c>
      <c r="W1267" t="s">
        <v>21102</v>
      </c>
    </row>
    <row r="1268" spans="18:23" x14ac:dyDescent="0.3">
      <c r="R1268" s="7"/>
      <c r="T1268" t="b">
        <f>U1268&gt;10</f>
        <v>0</v>
      </c>
      <c r="U1268" s="7">
        <v>8.5125308243029991</v>
      </c>
      <c r="V1268" t="s">
        <v>21103</v>
      </c>
      <c r="W1268" t="s">
        <v>5347</v>
      </c>
    </row>
    <row r="1269" spans="18:23" x14ac:dyDescent="0.3">
      <c r="R1269" s="7"/>
      <c r="T1269" t="b">
        <f>U1269&gt;10</f>
        <v>0</v>
      </c>
      <c r="U1269" s="7">
        <v>9.3635085416485992</v>
      </c>
      <c r="V1269" t="s">
        <v>5347</v>
      </c>
      <c r="W1269" t="s">
        <v>2177</v>
      </c>
    </row>
    <row r="1270" spans="18:23" x14ac:dyDescent="0.3">
      <c r="R1270" s="7"/>
      <c r="T1270" t="b">
        <f>U1270&gt;10</f>
        <v>0</v>
      </c>
      <c r="U1270" s="7">
        <v>9.0598261278503802</v>
      </c>
      <c r="V1270" t="s">
        <v>21104</v>
      </c>
      <c r="W1270" t="s">
        <v>21105</v>
      </c>
    </row>
    <row r="1271" spans="18:23" x14ac:dyDescent="0.3">
      <c r="R1271" s="7"/>
      <c r="T1271" t="b">
        <f>U1271&gt;10</f>
        <v>0</v>
      </c>
      <c r="U1271" s="7">
        <v>9.5886702571190501</v>
      </c>
      <c r="V1271" t="s">
        <v>21106</v>
      </c>
      <c r="W1271" t="s">
        <v>21107</v>
      </c>
    </row>
    <row r="1272" spans="18:23" x14ac:dyDescent="0.3">
      <c r="R1272" s="7"/>
      <c r="T1272" t="b">
        <f>U1272&gt;10</f>
        <v>0</v>
      </c>
      <c r="U1272" s="7">
        <v>8.5070363049853501</v>
      </c>
      <c r="V1272" t="s">
        <v>19616</v>
      </c>
      <c r="W1272" t="s">
        <v>21108</v>
      </c>
    </row>
    <row r="1273" spans="18:23" x14ac:dyDescent="0.3">
      <c r="R1273" s="7"/>
      <c r="T1273" t="b">
        <f>U1273&gt;10</f>
        <v>0</v>
      </c>
      <c r="U1273" s="7">
        <v>8.8272038325816293</v>
      </c>
      <c r="V1273" t="s">
        <v>21109</v>
      </c>
      <c r="W1273" t="s">
        <v>21046</v>
      </c>
    </row>
    <row r="1274" spans="18:23" x14ac:dyDescent="0.3">
      <c r="R1274" s="7"/>
      <c r="T1274" t="b">
        <f>U1274&gt;10</f>
        <v>0</v>
      </c>
      <c r="U1274" s="7">
        <v>8.3956664841636801</v>
      </c>
      <c r="V1274" t="s">
        <v>21110</v>
      </c>
      <c r="W1274" t="s">
        <v>21111</v>
      </c>
    </row>
    <row r="1275" spans="18:23" x14ac:dyDescent="0.3">
      <c r="R1275" s="7"/>
      <c r="T1275" t="b">
        <f>U1275&gt;10</f>
        <v>0</v>
      </c>
      <c r="U1275" s="7">
        <v>8.1340566520216804</v>
      </c>
      <c r="V1275" t="s">
        <v>14257</v>
      </c>
      <c r="W1275" t="s">
        <v>20696</v>
      </c>
    </row>
    <row r="1276" spans="18:23" x14ac:dyDescent="0.3">
      <c r="R1276" s="7"/>
      <c r="T1276" t="b">
        <f>U1276&gt;10</f>
        <v>0</v>
      </c>
      <c r="U1276" s="7">
        <v>8.5208296271176902</v>
      </c>
      <c r="V1276">
        <v>2</v>
      </c>
      <c r="W1276">
        <v>2</v>
      </c>
    </row>
    <row r="1277" spans="18:23" x14ac:dyDescent="0.3">
      <c r="R1277" s="7"/>
      <c r="T1277" t="b">
        <f>U1277&gt;10</f>
        <v>0</v>
      </c>
      <c r="U1277" s="7">
        <v>9.3962983644715905</v>
      </c>
      <c r="V1277">
        <v>2</v>
      </c>
      <c r="W1277" t="s">
        <v>21112</v>
      </c>
    </row>
    <row r="1278" spans="18:23" x14ac:dyDescent="0.3">
      <c r="R1278" s="7"/>
      <c r="T1278" t="b">
        <f>U1278&gt;10</f>
        <v>0</v>
      </c>
      <c r="U1278" s="7">
        <v>8.4407869194441592</v>
      </c>
      <c r="V1278" t="s">
        <v>21113</v>
      </c>
      <c r="W1278" s="10" t="s">
        <v>21114</v>
      </c>
    </row>
    <row r="1279" spans="18:23" x14ac:dyDescent="0.3">
      <c r="R1279" s="7"/>
      <c r="T1279" t="b">
        <f>U1279&gt;10</f>
        <v>0</v>
      </c>
      <c r="U1279" s="7">
        <v>8.6308305223320207</v>
      </c>
      <c r="V1279" t="s">
        <v>506</v>
      </c>
      <c r="W1279" t="s">
        <v>21115</v>
      </c>
    </row>
    <row r="1280" spans="18:23" x14ac:dyDescent="0.3">
      <c r="R1280" s="7"/>
      <c r="T1280" t="b">
        <f>U1280&gt;10</f>
        <v>0</v>
      </c>
      <c r="U1280" s="7">
        <v>9.1599095864073607</v>
      </c>
      <c r="V1280" t="s">
        <v>21116</v>
      </c>
      <c r="W1280" t="s">
        <v>1363</v>
      </c>
    </row>
    <row r="1281" spans="18:23" x14ac:dyDescent="0.3">
      <c r="R1281" s="7"/>
      <c r="T1281" t="b">
        <f>U1281&gt;10</f>
        <v>0</v>
      </c>
      <c r="U1281" s="7">
        <v>8.7544444782992006</v>
      </c>
      <c r="V1281" t="s">
        <v>19617</v>
      </c>
      <c r="W1281" t="e">
        <f>t</f>
        <v>#NAME?</v>
      </c>
    </row>
    <row r="1282" spans="18:23" x14ac:dyDescent="0.3">
      <c r="R1282" s="7"/>
      <c r="T1282" t="b">
        <f>U1282&gt;10</f>
        <v>0</v>
      </c>
      <c r="U1282" s="7">
        <v>8.2436188545332101</v>
      </c>
      <c r="V1282" t="s">
        <v>340</v>
      </c>
      <c r="W1282" t="s">
        <v>21117</v>
      </c>
    </row>
    <row r="1283" spans="18:23" x14ac:dyDescent="0.3">
      <c r="R1283" s="7"/>
      <c r="T1283" t="b">
        <f>U1283&gt;10</f>
        <v>0</v>
      </c>
      <c r="U1283" s="7">
        <v>9.1339341000040992</v>
      </c>
      <c r="V1283" t="s">
        <v>9315</v>
      </c>
      <c r="W1283" t="s">
        <v>9041</v>
      </c>
    </row>
    <row r="1284" spans="18:23" x14ac:dyDescent="0.3">
      <c r="R1284" s="7"/>
      <c r="T1284" t="b">
        <f>U1284&gt;10</f>
        <v>0</v>
      </c>
      <c r="U1284" s="7">
        <v>8.73705273558733</v>
      </c>
      <c r="V1284" t="s">
        <v>997</v>
      </c>
      <c r="W1284" t="s">
        <v>21118</v>
      </c>
    </row>
    <row r="1285" spans="18:23" x14ac:dyDescent="0.3">
      <c r="R1285" s="7"/>
      <c r="T1285" t="b">
        <f>U1285&gt;10</f>
        <v>0</v>
      </c>
      <c r="U1285" s="7">
        <v>9.4742599059413006</v>
      </c>
      <c r="V1285" t="s">
        <v>21119</v>
      </c>
      <c r="W1285" t="s">
        <v>21120</v>
      </c>
    </row>
    <row r="1286" spans="18:23" x14ac:dyDescent="0.3">
      <c r="R1286" s="7"/>
      <c r="T1286" t="b">
        <f>U1286&gt;10</f>
        <v>0</v>
      </c>
      <c r="U1286" s="7">
        <v>8.0656929092122898</v>
      </c>
      <c r="V1286" t="s">
        <v>21121</v>
      </c>
      <c r="W1286" t="s">
        <v>21122</v>
      </c>
    </row>
    <row r="1287" spans="18:23" x14ac:dyDescent="0.3">
      <c r="R1287" s="7"/>
      <c r="T1287" t="b">
        <f>U1287&gt;10</f>
        <v>0</v>
      </c>
      <c r="U1287" s="7">
        <v>8.0656929092122898</v>
      </c>
      <c r="V1287" t="s">
        <v>21123</v>
      </c>
      <c r="W1287" t="s">
        <v>21122</v>
      </c>
    </row>
    <row r="1288" spans="18:23" x14ac:dyDescent="0.3">
      <c r="R1288" s="7"/>
      <c r="T1288" t="b">
        <f>U1288&gt;10</f>
        <v>0</v>
      </c>
      <c r="U1288" s="7">
        <v>8.7031511839116504</v>
      </c>
      <c r="V1288" t="s">
        <v>21124</v>
      </c>
      <c r="W1288" t="s">
        <v>21125</v>
      </c>
    </row>
    <row r="1289" spans="18:23" x14ac:dyDescent="0.3">
      <c r="R1289" s="7"/>
      <c r="T1289" t="b">
        <f>U1289&gt;10</f>
        <v>0</v>
      </c>
      <c r="U1289" s="7">
        <v>8.9367660350931502</v>
      </c>
      <c r="V1289" t="s">
        <v>1247</v>
      </c>
      <c r="W1289" t="s">
        <v>21126</v>
      </c>
    </row>
    <row r="1290" spans="18:23" x14ac:dyDescent="0.3">
      <c r="R1290" s="7"/>
      <c r="T1290" t="b">
        <f>U1290&gt;10</f>
        <v>0</v>
      </c>
      <c r="U1290" s="7">
        <v>8.8178140922317905</v>
      </c>
      <c r="V1290" t="s">
        <v>21126</v>
      </c>
      <c r="W1290" t="s">
        <v>19657</v>
      </c>
    </row>
    <row r="1291" spans="18:23" x14ac:dyDescent="0.3">
      <c r="R1291" s="7"/>
      <c r="T1291" t="b">
        <f>U1291&gt;10</f>
        <v>0</v>
      </c>
      <c r="U1291" s="7">
        <v>8.1435353959762207</v>
      </c>
      <c r="V1291" t="s">
        <v>21127</v>
      </c>
      <c r="W1291" t="s">
        <v>21128</v>
      </c>
    </row>
    <row r="1292" spans="18:23" x14ac:dyDescent="0.3">
      <c r="R1292" s="7"/>
      <c r="T1292" t="b">
        <f>U1292&gt;10</f>
        <v>0</v>
      </c>
      <c r="U1292" s="7">
        <v>8.0970153803413307</v>
      </c>
      <c r="V1292" t="s">
        <v>21129</v>
      </c>
      <c r="W1292" t="s">
        <v>19594</v>
      </c>
    </row>
    <row r="1293" spans="18:23" x14ac:dyDescent="0.3">
      <c r="R1293" s="7"/>
      <c r="T1293" t="b">
        <f>U1293&gt;10</f>
        <v>0</v>
      </c>
      <c r="U1293" s="7">
        <v>9.3009881846672702</v>
      </c>
      <c r="V1293" t="s">
        <v>21080</v>
      </c>
      <c r="W1293" t="s">
        <v>21130</v>
      </c>
    </row>
    <row r="1294" spans="18:23" x14ac:dyDescent="0.3">
      <c r="R1294" s="7"/>
      <c r="T1294" t="b">
        <f>U1294&gt;10</f>
        <v>0</v>
      </c>
      <c r="U1294" s="7">
        <v>8.5633892415364894</v>
      </c>
      <c r="V1294" t="s">
        <v>9315</v>
      </c>
      <c r="W1294" t="s">
        <v>5057</v>
      </c>
    </row>
    <row r="1295" spans="18:23" x14ac:dyDescent="0.3">
      <c r="R1295" s="7"/>
      <c r="T1295" t="b">
        <f>U1295&gt;10</f>
        <v>0</v>
      </c>
      <c r="U1295" s="7">
        <v>8.7457107983304407</v>
      </c>
      <c r="V1295" t="s">
        <v>5057</v>
      </c>
      <c r="W1295" t="s">
        <v>13913</v>
      </c>
    </row>
    <row r="1296" spans="18:23" x14ac:dyDescent="0.3">
      <c r="R1296" s="7"/>
      <c r="T1296" t="b">
        <f>U1296&gt;10</f>
        <v>0</v>
      </c>
      <c r="U1296" s="7">
        <v>9.7085215458394902</v>
      </c>
      <c r="V1296" t="s">
        <v>21131</v>
      </c>
      <c r="W1296" t="s">
        <v>21132</v>
      </c>
    </row>
    <row r="1297" spans="18:23" x14ac:dyDescent="0.3">
      <c r="R1297" s="7"/>
      <c r="T1297" t="b">
        <f>U1297&gt;10</f>
        <v>0</v>
      </c>
      <c r="U1297" s="7">
        <v>8.7031511839116504</v>
      </c>
      <c r="V1297" t="s">
        <v>21133</v>
      </c>
      <c r="W1297" t="s">
        <v>21134</v>
      </c>
    </row>
    <row r="1298" spans="18:23" x14ac:dyDescent="0.3">
      <c r="R1298" s="7"/>
      <c r="T1298" t="b">
        <f>U1298&gt;10</f>
        <v>0</v>
      </c>
      <c r="U1298" s="7">
        <v>8.9262947352258593</v>
      </c>
      <c r="V1298" t="s">
        <v>21135</v>
      </c>
      <c r="W1298" t="s">
        <v>21136</v>
      </c>
    </row>
    <row r="1299" spans="18:23" x14ac:dyDescent="0.3">
      <c r="R1299" s="7"/>
      <c r="T1299" t="b">
        <f>U1299&gt;10</f>
        <v>0</v>
      </c>
      <c r="U1299" s="7">
        <v>8.6784585713212792</v>
      </c>
      <c r="V1299" t="s">
        <v>21137</v>
      </c>
      <c r="W1299" t="s">
        <v>2517</v>
      </c>
    </row>
    <row r="1300" spans="18:23" x14ac:dyDescent="0.3">
      <c r="R1300" s="7"/>
      <c r="T1300" t="b">
        <f>U1300&gt;10</f>
        <v>0</v>
      </c>
      <c r="U1300" s="7">
        <v>8.7115194335821595</v>
      </c>
      <c r="V1300" t="s">
        <v>21138</v>
      </c>
      <c r="W1300" t="s">
        <v>21139</v>
      </c>
    </row>
    <row r="1301" spans="18:23" x14ac:dyDescent="0.3">
      <c r="R1301" s="7"/>
      <c r="T1301" t="b">
        <f>U1301&gt;10</f>
        <v>0</v>
      </c>
      <c r="U1301" s="7">
        <v>8.0239902453264396</v>
      </c>
      <c r="V1301" t="s">
        <v>19392</v>
      </c>
      <c r="W1301" t="s">
        <v>6215</v>
      </c>
    </row>
    <row r="1302" spans="18:23" x14ac:dyDescent="0.3">
      <c r="R1302" s="7"/>
      <c r="T1302" t="b">
        <f>U1302&gt;10</f>
        <v>0</v>
      </c>
      <c r="U1302" s="7">
        <v>8.4472178097744397</v>
      </c>
      <c r="V1302" t="s">
        <v>89</v>
      </c>
      <c r="W1302" t="s">
        <v>21140</v>
      </c>
    </row>
    <row r="1303" spans="18:23" x14ac:dyDescent="0.3">
      <c r="R1303" s="7"/>
      <c r="T1303" t="b">
        <f>U1303&gt;10</f>
        <v>0</v>
      </c>
      <c r="U1303" s="7">
        <v>9.2139768076776392</v>
      </c>
      <c r="V1303" t="s">
        <v>21141</v>
      </c>
      <c r="W1303" t="s">
        <v>21142</v>
      </c>
    </row>
    <row r="1304" spans="18:23" x14ac:dyDescent="0.3">
      <c r="R1304" s="7"/>
      <c r="T1304" t="b">
        <f>U1304&gt;10</f>
        <v>0</v>
      </c>
      <c r="U1304" s="7">
        <v>8.6866218819604395</v>
      </c>
      <c r="V1304" t="s">
        <v>14328</v>
      </c>
      <c r="W1304">
        <v>-1</v>
      </c>
    </row>
    <row r="1305" spans="18:23" x14ac:dyDescent="0.3">
      <c r="T1305" t="b">
        <f>U1305&gt;10</f>
        <v>0</v>
      </c>
      <c r="U1305" s="7">
        <v>8.2345071741819496</v>
      </c>
      <c r="V1305" t="s">
        <v>21143</v>
      </c>
      <c r="W1305" t="s">
        <v>21144</v>
      </c>
    </row>
    <row r="1306" spans="18:23" x14ac:dyDescent="0.3">
      <c r="T1306" t="b">
        <f>U1306&gt;10</f>
        <v>0</v>
      </c>
      <c r="U1306" s="7">
        <v>8.3666789472904295</v>
      </c>
      <c r="V1306" t="s">
        <v>21145</v>
      </c>
      <c r="W1306" t="s">
        <v>21146</v>
      </c>
    </row>
    <row r="1307" spans="18:23" x14ac:dyDescent="0.3">
      <c r="T1307" t="b">
        <f>U1307&gt;10</f>
        <v>0</v>
      </c>
      <c r="U1307" s="7">
        <v>8.8085116995694701</v>
      </c>
      <c r="V1307" t="s">
        <v>21147</v>
      </c>
      <c r="W1307" t="s">
        <v>21148</v>
      </c>
    </row>
    <row r="1308" spans="18:23" x14ac:dyDescent="0.3">
      <c r="T1308" t="b">
        <f>U1308&gt;10</f>
        <v>0</v>
      </c>
      <c r="U1308" s="7">
        <v>8.6386126627740794</v>
      </c>
      <c r="V1308" t="s">
        <v>21149</v>
      </c>
      <c r="W1308" t="s">
        <v>21150</v>
      </c>
    </row>
    <row r="1309" spans="18:23" x14ac:dyDescent="0.3">
      <c r="T1309" t="b">
        <f>U1309&gt;10</f>
        <v>0</v>
      </c>
      <c r="U1309" s="7">
        <v>8.8272038325816293</v>
      </c>
      <c r="V1309" t="s">
        <v>21151</v>
      </c>
      <c r="W1309" t="s">
        <v>21152</v>
      </c>
    </row>
    <row r="1310" spans="18:23" x14ac:dyDescent="0.3">
      <c r="T1310" t="b">
        <f>U1310&gt;10</f>
        <v>0</v>
      </c>
      <c r="U1310" s="7">
        <v>8.5928031267427798</v>
      </c>
      <c r="V1310" t="s">
        <v>21153</v>
      </c>
      <c r="W1310" t="s">
        <v>21154</v>
      </c>
    </row>
    <row r="1311" spans="18:23" x14ac:dyDescent="0.3">
      <c r="T1311" t="b">
        <f>U1311&gt;10</f>
        <v>0</v>
      </c>
      <c r="U1311" s="7">
        <v>8.9908332563634303</v>
      </c>
      <c r="V1311" t="s">
        <v>21155</v>
      </c>
      <c r="W1311" t="s">
        <v>21156</v>
      </c>
    </row>
    <row r="1312" spans="18:23" x14ac:dyDescent="0.3">
      <c r="T1312" t="b">
        <f>U1312&gt;10</f>
        <v>0</v>
      </c>
      <c r="U1312" s="7">
        <v>9.0247348080391099</v>
      </c>
      <c r="V1312" t="s">
        <v>5229</v>
      </c>
      <c r="W1312" t="s">
        <v>21157</v>
      </c>
    </row>
    <row r="1313" spans="20:23" x14ac:dyDescent="0.3">
      <c r="T1313" t="b">
        <f>U1313&gt;10</f>
        <v>0</v>
      </c>
      <c r="U1313" s="7">
        <v>8.6078410041073194</v>
      </c>
      <c r="V1313" t="s">
        <v>21158</v>
      </c>
      <c r="W1313" t="s">
        <v>21159</v>
      </c>
    </row>
    <row r="1314" spans="20:23" x14ac:dyDescent="0.3">
      <c r="T1314" t="b">
        <f>U1314&gt;10</f>
        <v>0</v>
      </c>
      <c r="U1314" s="7">
        <v>8.1435353959762207</v>
      </c>
      <c r="V1314" t="s">
        <v>21160</v>
      </c>
      <c r="W1314" t="s">
        <v>3181</v>
      </c>
    </row>
    <row r="1315" spans="20:23" x14ac:dyDescent="0.3">
      <c r="T1315" t="b">
        <f>U1315&gt;10</f>
        <v>0</v>
      </c>
      <c r="U1315" s="7">
        <v>8.2125282674631706</v>
      </c>
      <c r="V1315" t="s">
        <v>21161</v>
      </c>
      <c r="W1315" t="s">
        <v>8753</v>
      </c>
    </row>
    <row r="1316" spans="20:23" x14ac:dyDescent="0.3">
      <c r="T1316" t="b">
        <f>U1316&gt;10</f>
        <v>0</v>
      </c>
      <c r="U1316" s="7">
        <v>8.9236939535258006</v>
      </c>
      <c r="V1316" t="s">
        <v>89</v>
      </c>
      <c r="W1316" t="s">
        <v>21162</v>
      </c>
    </row>
    <row r="1317" spans="20:23" x14ac:dyDescent="0.3">
      <c r="T1317" t="b">
        <f>U1317&gt;10</f>
        <v>0</v>
      </c>
      <c r="U1317" s="7">
        <v>8.1676329475552798</v>
      </c>
      <c r="V1317">
        <v>192</v>
      </c>
      <c r="W1317" t="s">
        <v>19608</v>
      </c>
    </row>
    <row r="1318" spans="20:23" x14ac:dyDescent="0.3">
      <c r="T1318" t="b">
        <f>U1318&gt;10</f>
        <v>0</v>
      </c>
      <c r="U1318" s="7">
        <v>8.2331475546659103</v>
      </c>
      <c r="V1318">
        <v>2100</v>
      </c>
      <c r="W1318" t="s">
        <v>21163</v>
      </c>
    </row>
    <row r="1319" spans="20:23" x14ac:dyDescent="0.3">
      <c r="T1319" t="b">
        <f>U1319&gt;10</f>
        <v>0</v>
      </c>
      <c r="U1319" s="7">
        <v>8.3315876274791592</v>
      </c>
      <c r="V1319" t="s">
        <v>21164</v>
      </c>
      <c r="W1319" t="s">
        <v>21165</v>
      </c>
    </row>
    <row r="1320" spans="20:23" x14ac:dyDescent="0.3">
      <c r="T1320" t="b">
        <f>U1320&gt;10</f>
        <v>0</v>
      </c>
      <c r="U1320" s="7">
        <v>8.4536903242800605</v>
      </c>
      <c r="V1320" t="s">
        <v>21166</v>
      </c>
      <c r="W1320" t="s">
        <v>21167</v>
      </c>
    </row>
    <row r="1321" spans="20:23" x14ac:dyDescent="0.3">
      <c r="T1321" t="b">
        <f>U1321&gt;10</f>
        <v>0</v>
      </c>
      <c r="U1321" s="7">
        <v>8.2811567738522704</v>
      </c>
      <c r="V1321" t="s">
        <v>21168</v>
      </c>
      <c r="W1321" t="s">
        <v>19713</v>
      </c>
    </row>
    <row r="1322" spans="20:23" x14ac:dyDescent="0.3">
      <c r="T1322" t="b">
        <f>U1322&gt;10</f>
        <v>0</v>
      </c>
      <c r="U1322" s="7">
        <v>8.0353218113359901</v>
      </c>
      <c r="V1322" t="s">
        <v>21169</v>
      </c>
      <c r="W1322" t="s">
        <v>21170</v>
      </c>
    </row>
    <row r="1323" spans="20:23" x14ac:dyDescent="0.3">
      <c r="T1323" t="b">
        <f>U1323&gt;10</f>
        <v>0</v>
      </c>
      <c r="U1323" s="7">
        <v>9.8797250140494697</v>
      </c>
      <c r="V1323" t="s">
        <v>21171</v>
      </c>
      <c r="W1323" t="s">
        <v>21172</v>
      </c>
    </row>
    <row r="1324" spans="20:23" x14ac:dyDescent="0.3">
      <c r="T1324" t="b">
        <f>U1324&gt;10</f>
        <v>0</v>
      </c>
      <c r="U1324" s="7">
        <v>9.1339341000040992</v>
      </c>
      <c r="V1324">
        <v>894</v>
      </c>
      <c r="W1324" t="s">
        <v>20760</v>
      </c>
    </row>
    <row r="1325" spans="20:23" x14ac:dyDescent="0.3">
      <c r="T1325" t="b">
        <f>U1325&gt;10</f>
        <v>0</v>
      </c>
      <c r="U1325" s="7">
        <v>8.3919967552747199</v>
      </c>
      <c r="V1325" t="s">
        <v>20760</v>
      </c>
      <c r="W1325" s="10">
        <v>43961</v>
      </c>
    </row>
    <row r="1326" spans="20:23" x14ac:dyDescent="0.3">
      <c r="T1326" t="b">
        <f>U1326&gt;10</f>
        <v>0</v>
      </c>
      <c r="U1326" s="7">
        <v>8.1435353959762207</v>
      </c>
      <c r="V1326" t="s">
        <v>2847</v>
      </c>
      <c r="W1326" t="s">
        <v>21173</v>
      </c>
    </row>
    <row r="1327" spans="20:23" x14ac:dyDescent="0.3">
      <c r="T1327" t="b">
        <f>U1327&gt;10</f>
        <v>0</v>
      </c>
      <c r="U1327" s="7">
        <v>8.1435353959762207</v>
      </c>
      <c r="V1327" t="s">
        <v>20571</v>
      </c>
      <c r="W1327" t="s">
        <v>21174</v>
      </c>
    </row>
    <row r="1328" spans="20:23" x14ac:dyDescent="0.3">
      <c r="T1328" t="b">
        <f>U1328&gt;10</f>
        <v>0</v>
      </c>
      <c r="U1328" s="7">
        <v>9.3962983644715905</v>
      </c>
      <c r="V1328" s="12" t="s">
        <v>21175</v>
      </c>
      <c r="W1328" t="s">
        <v>2746</v>
      </c>
    </row>
    <row r="1329" spans="20:23" x14ac:dyDescent="0.3">
      <c r="T1329" t="b">
        <f>U1329&gt;10</f>
        <v>0</v>
      </c>
      <c r="U1329" s="7">
        <v>9.9071239882375792</v>
      </c>
      <c r="V1329" t="s">
        <v>21176</v>
      </c>
      <c r="W1329" t="s">
        <v>21177</v>
      </c>
    </row>
    <row r="1330" spans="20:23" x14ac:dyDescent="0.3">
      <c r="T1330" t="b">
        <f>U1330&gt;10</f>
        <v>0</v>
      </c>
      <c r="U1330" s="7">
        <v>9.2001834855453009</v>
      </c>
      <c r="V1330" t="s">
        <v>21178</v>
      </c>
      <c r="W1330" t="s">
        <v>21179</v>
      </c>
    </row>
    <row r="1331" spans="20:23" x14ac:dyDescent="0.3">
      <c r="T1331" t="b">
        <f>U1331&gt;10</f>
        <v>0</v>
      </c>
      <c r="U1331" s="7">
        <v>8.9125014130935192</v>
      </c>
      <c r="V1331" s="10" t="s">
        <v>21179</v>
      </c>
      <c r="W1331" t="s">
        <v>4670</v>
      </c>
    </row>
    <row r="1332" spans="20:23" x14ac:dyDescent="0.3">
      <c r="T1332" t="b">
        <f>U1332&gt;10</f>
        <v>0</v>
      </c>
      <c r="U1332" s="7">
        <v>8.4800076325974398</v>
      </c>
      <c r="V1332" t="s">
        <v>21180</v>
      </c>
      <c r="W1332" t="s">
        <v>21181</v>
      </c>
    </row>
    <row r="1333" spans="20:23" x14ac:dyDescent="0.3">
      <c r="T1333" t="b">
        <f>U1333&gt;10</f>
        <v>0</v>
      </c>
      <c r="U1333" s="7">
        <v>8.5853681482552595</v>
      </c>
      <c r="V1333" t="s">
        <v>4123</v>
      </c>
      <c r="W1333" t="s">
        <v>2283</v>
      </c>
    </row>
    <row r="1334" spans="20:23" x14ac:dyDescent="0.3">
      <c r="T1334" t="b">
        <f>U1334&gt;10</f>
        <v>0</v>
      </c>
      <c r="U1334" s="7">
        <v>8.1676329475552798</v>
      </c>
      <c r="V1334">
        <v>23</v>
      </c>
      <c r="W1334" t="s">
        <v>19608</v>
      </c>
    </row>
    <row r="1335" spans="20:23" x14ac:dyDescent="0.3">
      <c r="T1335" t="b">
        <f>U1335&gt;10</f>
        <v>0</v>
      </c>
      <c r="U1335" s="7">
        <v>9.7770708599893794</v>
      </c>
      <c r="V1335" t="s">
        <v>19608</v>
      </c>
      <c r="W1335" t="s">
        <v>21182</v>
      </c>
    </row>
    <row r="1336" spans="20:23" x14ac:dyDescent="0.3">
      <c r="T1336" t="b">
        <f>U1336&gt;10</f>
        <v>0</v>
      </c>
      <c r="U1336" s="7">
        <v>8.6386126627740794</v>
      </c>
      <c r="V1336" t="s">
        <v>21182</v>
      </c>
      <c r="W1336" t="s">
        <v>20495</v>
      </c>
    </row>
    <row r="1337" spans="20:23" x14ac:dyDescent="0.3">
      <c r="T1337" t="b">
        <f>U1337&gt;10</f>
        <v>0</v>
      </c>
      <c r="U1337" s="7">
        <v>8.3786551383371499</v>
      </c>
      <c r="V1337" t="s">
        <v>21183</v>
      </c>
      <c r="W1337" t="s">
        <v>21184</v>
      </c>
    </row>
    <row r="1338" spans="20:23" x14ac:dyDescent="0.3">
      <c r="T1338" t="b">
        <f>U1338&gt;10</f>
        <v>0</v>
      </c>
      <c r="U1338" s="7">
        <v>9.3635085416485992</v>
      </c>
      <c r="V1338" t="s">
        <v>21140</v>
      </c>
      <c r="W1338" t="s">
        <v>21185</v>
      </c>
    </row>
    <row r="1339" spans="20:23" x14ac:dyDescent="0.3">
      <c r="T1339" t="b">
        <f>U1339&gt;10</f>
        <v>0</v>
      </c>
      <c r="U1339" s="7">
        <v>8.1725229328494802</v>
      </c>
      <c r="V1339" t="s">
        <v>21186</v>
      </c>
      <c r="W1339" t="s">
        <v>2622</v>
      </c>
    </row>
    <row r="1340" spans="20:23" x14ac:dyDescent="0.3">
      <c r="T1340" t="b">
        <f>U1340&gt;10</f>
        <v>0</v>
      </c>
      <c r="U1340" s="7">
        <v>8.0322739577117392</v>
      </c>
      <c r="V1340" t="s">
        <v>21187</v>
      </c>
      <c r="W1340" t="s">
        <v>21188</v>
      </c>
    </row>
    <row r="1341" spans="20:23" x14ac:dyDescent="0.3">
      <c r="T1341" t="b">
        <f>U1341&gt;10</f>
        <v>0</v>
      </c>
      <c r="U1341" s="7">
        <v>8.5348158690924301</v>
      </c>
      <c r="V1341" t="s">
        <v>21189</v>
      </c>
      <c r="W1341" t="s">
        <v>21190</v>
      </c>
    </row>
    <row r="1342" spans="20:23" x14ac:dyDescent="0.3">
      <c r="T1342" t="b">
        <f>U1342&gt;10</f>
        <v>0</v>
      </c>
      <c r="U1342" s="7">
        <v>8.4911809331955599</v>
      </c>
      <c r="V1342" t="s">
        <v>2645</v>
      </c>
      <c r="W1342" t="s">
        <v>21191</v>
      </c>
    </row>
    <row r="1343" spans="20:23" x14ac:dyDescent="0.3">
      <c r="T1343" t="b">
        <f>U1343&gt;10</f>
        <v>0</v>
      </c>
      <c r="U1343" s="7">
        <v>9.0042562766955694</v>
      </c>
      <c r="V1343" t="s">
        <v>21192</v>
      </c>
      <c r="W1343" t="s">
        <v>4520</v>
      </c>
    </row>
    <row r="1344" spans="20:23" x14ac:dyDescent="0.3">
      <c r="T1344" t="b">
        <f>U1344&gt;10</f>
        <v>0</v>
      </c>
      <c r="U1344" s="7">
        <v>8.6744017706256606</v>
      </c>
      <c r="V1344" t="s">
        <v>21193</v>
      </c>
      <c r="W1344" t="s">
        <v>3919</v>
      </c>
    </row>
    <row r="1345" spans="20:23" x14ac:dyDescent="0.3">
      <c r="T1345" t="b">
        <f>U1345&gt;10</f>
        <v>0</v>
      </c>
      <c r="U1345" s="7">
        <v>9.1339341000040992</v>
      </c>
      <c r="V1345" t="s">
        <v>3919</v>
      </c>
      <c r="W1345" s="10" t="s">
        <v>4983</v>
      </c>
    </row>
    <row r="1346" spans="20:23" x14ac:dyDescent="0.3">
      <c r="T1346" t="b">
        <f>U1346&gt;10</f>
        <v>0</v>
      </c>
      <c r="U1346" s="7">
        <v>8.2976860758034796</v>
      </c>
      <c r="V1346" t="s">
        <v>4520</v>
      </c>
      <c r="W1346" t="s">
        <v>21194</v>
      </c>
    </row>
    <row r="1347" spans="20:23" x14ac:dyDescent="0.3">
      <c r="T1347" t="b">
        <f>U1347&gt;10</f>
        <v>0</v>
      </c>
      <c r="U1347" s="7">
        <v>9.8017634725797596</v>
      </c>
      <c r="V1347" t="s">
        <v>21195</v>
      </c>
      <c r="W1347" t="s">
        <v>6338</v>
      </c>
    </row>
    <row r="1348" spans="20:23" x14ac:dyDescent="0.3">
      <c r="T1348" t="b">
        <f>U1348&gt;10</f>
        <v>0</v>
      </c>
      <c r="U1348" s="7">
        <v>9.2421476846443298</v>
      </c>
      <c r="V1348" t="s">
        <v>6338</v>
      </c>
      <c r="W1348" t="s">
        <v>5645</v>
      </c>
    </row>
    <row r="1349" spans="20:23" x14ac:dyDescent="0.3">
      <c r="T1349" t="b">
        <f>U1349&gt;10</f>
        <v>0</v>
      </c>
      <c r="U1349" s="7">
        <v>9.5988226285830596</v>
      </c>
      <c r="V1349" t="s">
        <v>5645</v>
      </c>
      <c r="W1349" t="s">
        <v>21196</v>
      </c>
    </row>
    <row r="1350" spans="20:23" x14ac:dyDescent="0.3">
      <c r="T1350" t="b">
        <f>U1350&gt;10</f>
        <v>0</v>
      </c>
      <c r="U1350" s="7">
        <v>9.2711352215175893</v>
      </c>
      <c r="V1350" t="s">
        <v>14377</v>
      </c>
      <c r="W1350" t="s">
        <v>21197</v>
      </c>
    </row>
    <row r="1351" spans="20:23" x14ac:dyDescent="0.3">
      <c r="T1351" t="b">
        <f>U1351&gt;10</f>
        <v>0</v>
      </c>
      <c r="U1351" s="7">
        <v>8.6078410041073194</v>
      </c>
      <c r="V1351" t="s">
        <v>4520</v>
      </c>
      <c r="W1351" t="s">
        <v>21198</v>
      </c>
    </row>
    <row r="1352" spans="20:23" x14ac:dyDescent="0.3">
      <c r="T1352" t="b">
        <f>U1352&gt;10</f>
        <v>0</v>
      </c>
      <c r="U1352" s="7">
        <v>8.2331475546659103</v>
      </c>
      <c r="V1352" t="s">
        <v>14883</v>
      </c>
      <c r="W1352" t="s">
        <v>12223</v>
      </c>
    </row>
    <row r="1353" spans="20:23" x14ac:dyDescent="0.3">
      <c r="T1353" t="b">
        <f>U1353&gt;10</f>
        <v>0</v>
      </c>
      <c r="U1353" s="7">
        <v>9.7770708599893794</v>
      </c>
      <c r="V1353" t="s">
        <v>21199</v>
      </c>
      <c r="W1353" t="s">
        <v>21200</v>
      </c>
    </row>
    <row r="1354" spans="20:23" x14ac:dyDescent="0.3">
      <c r="T1354" t="b">
        <f>U1354&gt;10</f>
        <v>0</v>
      </c>
      <c r="U1354" s="7">
        <v>9.3317598433340194</v>
      </c>
      <c r="V1354" t="s">
        <v>10167</v>
      </c>
      <c r="W1354" t="s">
        <v>21201</v>
      </c>
    </row>
    <row r="1355" spans="20:23" x14ac:dyDescent="0.3">
      <c r="T1355" t="b">
        <f>U1355&gt;10</f>
        <v>0</v>
      </c>
      <c r="U1355" s="7">
        <v>8.1531048469923704</v>
      </c>
      <c r="V1355">
        <v>813</v>
      </c>
      <c r="W1355" t="s">
        <v>20760</v>
      </c>
    </row>
    <row r="1356" spans="20:23" x14ac:dyDescent="0.3">
      <c r="T1356" t="b">
        <f>U1356&gt;10</f>
        <v>0</v>
      </c>
      <c r="U1356" s="7">
        <v>8.6859093774771399</v>
      </c>
      <c r="V1356" t="s">
        <v>14780</v>
      </c>
      <c r="W1356" t="s">
        <v>21202</v>
      </c>
    </row>
    <row r="1357" spans="20:23" x14ac:dyDescent="0.3">
      <c r="T1357" t="b">
        <f>U1357&gt;10</f>
        <v>0</v>
      </c>
      <c r="U1357" s="7">
        <v>9.8583338240681506</v>
      </c>
      <c r="V1357" t="s">
        <v>21203</v>
      </c>
      <c r="W1357" t="s">
        <v>5717</v>
      </c>
    </row>
    <row r="1358" spans="20:23" x14ac:dyDescent="0.3">
      <c r="T1358" t="b">
        <f>U1358&gt;10</f>
        <v>0</v>
      </c>
      <c r="U1358" s="7">
        <v>9.24986973073824</v>
      </c>
      <c r="V1358" t="s">
        <v>80</v>
      </c>
      <c r="W1358" t="s">
        <v>5873</v>
      </c>
    </row>
    <row r="1359" spans="20:23" x14ac:dyDescent="0.3">
      <c r="T1359" t="b">
        <f>U1359&gt;10</f>
        <v>0</v>
      </c>
      <c r="U1359" s="7">
        <v>9.5298297570961097</v>
      </c>
      <c r="V1359" t="s">
        <v>5873</v>
      </c>
      <c r="W1359" t="s">
        <v>14103</v>
      </c>
    </row>
    <row r="1360" spans="20:23" x14ac:dyDescent="0.3">
      <c r="T1360" t="b">
        <f>U1360&gt;10</f>
        <v>0</v>
      </c>
      <c r="U1360" s="7">
        <v>9.0133061122154796</v>
      </c>
      <c r="V1360" t="s">
        <v>21204</v>
      </c>
      <c r="W1360" t="s">
        <v>20577</v>
      </c>
    </row>
    <row r="1361" spans="20:23" x14ac:dyDescent="0.3">
      <c r="T1361" t="b">
        <f>U1361&gt;10</f>
        <v>0</v>
      </c>
      <c r="U1361" s="7">
        <v>9.1156723777440192</v>
      </c>
      <c r="V1361" t="s">
        <v>21205</v>
      </c>
      <c r="W1361" t="s">
        <v>21206</v>
      </c>
    </row>
    <row r="1362" spans="20:23" x14ac:dyDescent="0.3">
      <c r="T1362" t="b">
        <f>U1362&gt;10</f>
        <v>0</v>
      </c>
      <c r="U1362" s="7">
        <v>8.7275197749286004</v>
      </c>
      <c r="V1362" t="s">
        <v>21206</v>
      </c>
      <c r="W1362" t="s">
        <v>21207</v>
      </c>
    </row>
    <row r="1363" spans="20:23" x14ac:dyDescent="0.3">
      <c r="T1363" t="b">
        <f>U1363&gt;10</f>
        <v>0</v>
      </c>
      <c r="U1363" s="7">
        <v>8.7901625609012797</v>
      </c>
      <c r="V1363" t="s">
        <v>21208</v>
      </c>
      <c r="W1363" t="s">
        <v>21209</v>
      </c>
    </row>
    <row r="1364" spans="20:23" x14ac:dyDescent="0.3">
      <c r="T1364" t="b">
        <f>U1364&gt;10</f>
        <v>0</v>
      </c>
      <c r="U1364" s="7">
        <v>8.3846974527931106</v>
      </c>
      <c r="V1364" t="s">
        <v>13440</v>
      </c>
      <c r="W1364" t="s">
        <v>21210</v>
      </c>
    </row>
    <row r="1365" spans="20:23" x14ac:dyDescent="0.3">
      <c r="T1365" t="b">
        <f>U1365&gt;10</f>
        <v>0</v>
      </c>
      <c r="U1365" s="7">
        <v>9.5786199212655401</v>
      </c>
      <c r="V1365" t="s">
        <v>2478</v>
      </c>
      <c r="W1365" t="s">
        <v>4147</v>
      </c>
    </row>
    <row r="1366" spans="20:23" x14ac:dyDescent="0.3">
      <c r="T1366" t="b">
        <f>U1366&gt;10</f>
        <v>0</v>
      </c>
      <c r="U1366" s="7">
        <v>8.4207461685607097</v>
      </c>
      <c r="V1366" t="s">
        <v>21211</v>
      </c>
      <c r="W1366" t="s">
        <v>21212</v>
      </c>
    </row>
    <row r="1367" spans="20:23" x14ac:dyDescent="0.3">
      <c r="T1367" t="b">
        <f>U1367&gt;10</f>
        <v>0</v>
      </c>
      <c r="U1367" s="7">
        <v>8.8032346424686292</v>
      </c>
      <c r="V1367" t="s">
        <v>21213</v>
      </c>
      <c r="W1367" t="s">
        <v>21214</v>
      </c>
    </row>
    <row r="1368" spans="20:23" x14ac:dyDescent="0.3">
      <c r="T1368" t="b">
        <f>U1368&gt;10</f>
        <v>0</v>
      </c>
      <c r="U1368" s="7">
        <v>8.6231084762381105</v>
      </c>
      <c r="V1368" t="s">
        <v>21215</v>
      </c>
      <c r="W1368" t="s">
        <v>21208</v>
      </c>
    </row>
    <row r="1369" spans="20:23" x14ac:dyDescent="0.3">
      <c r="T1369" t="b">
        <f>U1369&gt;10</f>
        <v>0</v>
      </c>
      <c r="U1369" s="7">
        <v>8.7901625609012797</v>
      </c>
      <c r="V1369" t="s">
        <v>21208</v>
      </c>
      <c r="W1369" t="s">
        <v>14338</v>
      </c>
    </row>
    <row r="1370" spans="20:23" x14ac:dyDescent="0.3">
      <c r="T1370" t="b">
        <f>U1370&gt;10</f>
        <v>0</v>
      </c>
      <c r="U1370" s="7">
        <v>9.4475916588591407</v>
      </c>
      <c r="V1370" t="s">
        <v>6119</v>
      </c>
      <c r="W1370" t="s">
        <v>21216</v>
      </c>
    </row>
    <row r="1371" spans="20:23" x14ac:dyDescent="0.3">
      <c r="T1371" t="b">
        <f>U1371&gt;10</f>
        <v>0</v>
      </c>
      <c r="U1371" s="7">
        <v>9.3962983644715905</v>
      </c>
      <c r="V1371" t="s">
        <v>21211</v>
      </c>
      <c r="W1371" t="s">
        <v>21217</v>
      </c>
    </row>
    <row r="1372" spans="20:23" x14ac:dyDescent="0.3">
      <c r="T1372" t="b">
        <f>U1372&gt;10</f>
        <v>0</v>
      </c>
      <c r="U1372" s="7">
        <v>8.6231084762381105</v>
      </c>
      <c r="V1372" t="s">
        <v>2335</v>
      </c>
      <c r="W1372" t="s">
        <v>21215</v>
      </c>
    </row>
    <row r="1373" spans="20:23" x14ac:dyDescent="0.3">
      <c r="T1373" t="b">
        <f>U1373&gt;10</f>
        <v>0</v>
      </c>
      <c r="U1373" s="7">
        <v>8.7284689918959302</v>
      </c>
      <c r="V1373" t="s">
        <v>21215</v>
      </c>
      <c r="W1373" t="s">
        <v>11357</v>
      </c>
    </row>
    <row r="1374" spans="20:23" x14ac:dyDescent="0.3">
      <c r="T1374" t="b">
        <f>U1374&gt;10</f>
        <v>0</v>
      </c>
      <c r="U1374" s="7">
        <v>9.7893409525812007</v>
      </c>
      <c r="V1374" t="s">
        <v>11357</v>
      </c>
      <c r="W1374" t="s">
        <v>21218</v>
      </c>
    </row>
    <row r="1375" spans="20:23" x14ac:dyDescent="0.3">
      <c r="T1375" t="b">
        <f>U1375&gt;10</f>
        <v>0</v>
      </c>
      <c r="U1375" s="7">
        <v>9.3838758444730299</v>
      </c>
      <c r="V1375" t="s">
        <v>21218</v>
      </c>
      <c r="W1375" t="s">
        <v>21219</v>
      </c>
    </row>
    <row r="1376" spans="20:23" x14ac:dyDescent="0.3">
      <c r="T1376" t="b">
        <f>U1376&gt;10</f>
        <v>0</v>
      </c>
      <c r="U1376" s="7">
        <v>8.3144931941198603</v>
      </c>
      <c r="V1376" t="s">
        <v>8244</v>
      </c>
      <c r="W1376" t="s">
        <v>14307</v>
      </c>
    </row>
    <row r="1377" spans="20:23" x14ac:dyDescent="0.3">
      <c r="T1377" t="b">
        <f>U1377&gt;10</f>
        <v>0</v>
      </c>
      <c r="U1377" s="7">
        <v>8.0789968748386496</v>
      </c>
      <c r="V1377" t="s">
        <v>1930</v>
      </c>
      <c r="W1377" t="s">
        <v>21211</v>
      </c>
    </row>
    <row r="1378" spans="20:23" x14ac:dyDescent="0.3">
      <c r="T1378" t="b">
        <f>U1378&gt;10</f>
        <v>0</v>
      </c>
      <c r="U1378" s="7">
        <v>9.4475916588591407</v>
      </c>
      <c r="V1378" t="s">
        <v>3705</v>
      </c>
      <c r="W1378" t="s">
        <v>5950</v>
      </c>
    </row>
    <row r="1379" spans="20:23" x14ac:dyDescent="0.3">
      <c r="T1379" t="b">
        <f>U1379&gt;10</f>
        <v>0</v>
      </c>
      <c r="U1379" s="7">
        <v>8.4154691114598599</v>
      </c>
      <c r="V1379" t="s">
        <v>8406</v>
      </c>
      <c r="W1379" t="s">
        <v>1890</v>
      </c>
    </row>
    <row r="1380" spans="20:23" x14ac:dyDescent="0.3">
      <c r="T1380" t="b">
        <f>U1380&gt;10</f>
        <v>0</v>
      </c>
      <c r="U1380" s="7">
        <v>8.0482252161719003</v>
      </c>
      <c r="V1380" t="s">
        <v>21220</v>
      </c>
      <c r="W1380" t="s">
        <v>9944</v>
      </c>
    </row>
    <row r="1381" spans="20:23" x14ac:dyDescent="0.3">
      <c r="T1381" t="b">
        <f>U1381&gt;10</f>
        <v>0</v>
      </c>
      <c r="U1381" s="7">
        <v>9.4680422693304305</v>
      </c>
      <c r="V1381" t="s">
        <v>10323</v>
      </c>
      <c r="W1381" t="s">
        <v>21221</v>
      </c>
    </row>
    <row r="1382" spans="20:23" x14ac:dyDescent="0.3">
      <c r="T1382" t="b">
        <f>U1382&gt;10</f>
        <v>0</v>
      </c>
      <c r="U1382" s="7">
        <v>9.6146457435223098</v>
      </c>
      <c r="V1382" t="s">
        <v>21221</v>
      </c>
      <c r="W1382" t="s">
        <v>6605</v>
      </c>
    </row>
    <row r="1383" spans="20:23" x14ac:dyDescent="0.3">
      <c r="T1383" t="b">
        <f>U1383&gt;10</f>
        <v>0</v>
      </c>
      <c r="U1383" s="7">
        <v>8.5208296271176902</v>
      </c>
      <c r="V1383" t="s">
        <v>7288</v>
      </c>
      <c r="W1383" t="s">
        <v>21222</v>
      </c>
    </row>
    <row r="1384" spans="20:23" x14ac:dyDescent="0.3">
      <c r="T1384" t="b">
        <f>U1384&gt;10</f>
        <v>0</v>
      </c>
      <c r="U1384" s="7">
        <v>9.5016588801294208</v>
      </c>
      <c r="V1384" t="s">
        <v>4609</v>
      </c>
      <c r="W1384" t="s">
        <v>21223</v>
      </c>
    </row>
    <row r="1385" spans="20:23" x14ac:dyDescent="0.3">
      <c r="T1385" t="b">
        <f>U1385&gt;10</f>
        <v>0</v>
      </c>
      <c r="U1385" s="7">
        <v>9.4131054827879694</v>
      </c>
      <c r="V1385" t="s">
        <v>21224</v>
      </c>
      <c r="W1385" t="s">
        <v>21225</v>
      </c>
    </row>
    <row r="1386" spans="20:23" x14ac:dyDescent="0.3">
      <c r="T1386" t="b">
        <f>U1386&gt;10</f>
        <v>0</v>
      </c>
      <c r="U1386" s="7">
        <v>9.6299132156531009</v>
      </c>
      <c r="V1386" t="s">
        <v>6561</v>
      </c>
      <c r="W1386" t="s">
        <v>2639</v>
      </c>
    </row>
    <row r="1387" spans="20:23" x14ac:dyDescent="0.3">
      <c r="T1387" t="b">
        <f>U1387&gt;10</f>
        <v>0</v>
      </c>
      <c r="U1387" s="7">
        <v>8.3201589316555395</v>
      </c>
      <c r="V1387" t="s">
        <v>21226</v>
      </c>
      <c r="W1387" t="s">
        <v>6347</v>
      </c>
    </row>
    <row r="1388" spans="20:23" x14ac:dyDescent="0.3">
      <c r="T1388" t="b">
        <f>U1388&gt;10</f>
        <v>0</v>
      </c>
      <c r="U1388" s="7">
        <v>8.1340566520216804</v>
      </c>
      <c r="V1388" t="s">
        <v>6348</v>
      </c>
      <c r="W1388" t="s">
        <v>21227</v>
      </c>
    </row>
    <row r="1389" spans="20:23" x14ac:dyDescent="0.3">
      <c r="T1389" t="b">
        <f>U1389&gt;10</f>
        <v>0</v>
      </c>
      <c r="U1389" s="7">
        <v>8.1368120168824092</v>
      </c>
      <c r="V1389" t="s">
        <v>21228</v>
      </c>
      <c r="W1389" t="s">
        <v>14307</v>
      </c>
    </row>
    <row r="1390" spans="20:23" x14ac:dyDescent="0.3">
      <c r="T1390" t="b">
        <f>U1390&gt;10</f>
        <v>0</v>
      </c>
      <c r="U1390" s="7">
        <v>9.4063487003250899</v>
      </c>
      <c r="V1390" t="s">
        <v>21229</v>
      </c>
      <c r="W1390" t="s">
        <v>21230</v>
      </c>
    </row>
    <row r="1391" spans="20:23" x14ac:dyDescent="0.3">
      <c r="T1391" t="b">
        <f>U1391&gt;10</f>
        <v>0</v>
      </c>
      <c r="U1391" s="7">
        <v>8.9500112618431693</v>
      </c>
      <c r="V1391" t="s">
        <v>4145</v>
      </c>
      <c r="W1391" t="s">
        <v>21231</v>
      </c>
    </row>
    <row r="1392" spans="20:23" x14ac:dyDescent="0.3">
      <c r="T1392" t="b">
        <f>U1392&gt;10</f>
        <v>0</v>
      </c>
      <c r="U1392" s="7">
        <v>9.2307839259940199</v>
      </c>
      <c r="V1392" t="s">
        <v>9640</v>
      </c>
      <c r="W1392" t="s">
        <v>14307</v>
      </c>
    </row>
    <row r="1393" spans="20:23" x14ac:dyDescent="0.3">
      <c r="T1393" t="b">
        <f>U1393&gt;10</f>
        <v>0</v>
      </c>
      <c r="U1393" s="7">
        <v>9.0076403746798093</v>
      </c>
      <c r="V1393" t="s">
        <v>21224</v>
      </c>
      <c r="W1393" t="s">
        <v>21232</v>
      </c>
    </row>
    <row r="1394" spans="20:23" x14ac:dyDescent="0.3">
      <c r="T1394" t="b">
        <f>U1394&gt;10</f>
        <v>0</v>
      </c>
      <c r="U1394" s="7">
        <v>8.4485089655380694</v>
      </c>
      <c r="V1394" t="s">
        <v>21232</v>
      </c>
      <c r="W1394" t="s">
        <v>21233</v>
      </c>
    </row>
    <row r="1395" spans="20:23" x14ac:dyDescent="0.3">
      <c r="T1395" t="b">
        <f>U1395&gt;10</f>
        <v>0</v>
      </c>
      <c r="U1395" s="7">
        <v>8.0547398971930892</v>
      </c>
      <c r="V1395" t="s">
        <v>21234</v>
      </c>
      <c r="W1395" t="s">
        <v>7036</v>
      </c>
    </row>
    <row r="1396" spans="20:23" x14ac:dyDescent="0.3">
      <c r="T1396" t="b">
        <f>U1396&gt;10</f>
        <v>0</v>
      </c>
      <c r="U1396" s="7">
        <v>8.1579241334283203</v>
      </c>
      <c r="V1396" t="s">
        <v>21235</v>
      </c>
      <c r="W1396" t="s">
        <v>2280</v>
      </c>
    </row>
    <row r="1397" spans="20:23" x14ac:dyDescent="0.3">
      <c r="T1397" t="b">
        <f>U1397&gt;10</f>
        <v>0</v>
      </c>
      <c r="U1397" s="7">
        <v>8.4800076325974398</v>
      </c>
      <c r="V1397" t="s">
        <v>21236</v>
      </c>
      <c r="W1397" t="s">
        <v>6349</v>
      </c>
    </row>
    <row r="1398" spans="20:23" x14ac:dyDescent="0.3">
      <c r="T1398" t="b">
        <f>U1398&gt;10</f>
        <v>0</v>
      </c>
      <c r="U1398" s="7">
        <v>8.7457107983304407</v>
      </c>
      <c r="V1398" t="s">
        <v>6349</v>
      </c>
      <c r="W1398" t="s">
        <v>2281</v>
      </c>
    </row>
    <row r="1399" spans="20:23" x14ac:dyDescent="0.3">
      <c r="T1399" t="b">
        <f>U1399&gt;10</f>
        <v>0</v>
      </c>
      <c r="U1399" s="7">
        <v>9.6620015302046003</v>
      </c>
      <c r="V1399" t="s">
        <v>2281</v>
      </c>
      <c r="W1399" t="s">
        <v>3247</v>
      </c>
    </row>
    <row r="1400" spans="20:23" x14ac:dyDescent="0.3">
      <c r="T1400" t="b">
        <f>U1400&gt;10</f>
        <v>0</v>
      </c>
      <c r="U1400" s="7">
        <v>8.0100040033516997</v>
      </c>
      <c r="V1400" t="s">
        <v>6491</v>
      </c>
      <c r="W1400" t="s">
        <v>5012</v>
      </c>
    </row>
    <row r="1401" spans="20:23" x14ac:dyDescent="0.3">
      <c r="T1401" t="b">
        <f>U1401&gt;10</f>
        <v>0</v>
      </c>
      <c r="U1401" s="7">
        <v>9.6194419157857993</v>
      </c>
      <c r="V1401" t="s">
        <v>5012</v>
      </c>
      <c r="W1401" t="s">
        <v>2800</v>
      </c>
    </row>
    <row r="1402" spans="20:23" x14ac:dyDescent="0.3">
      <c r="T1402" t="b">
        <f>U1402&gt;10</f>
        <v>0</v>
      </c>
      <c r="U1402" s="7">
        <v>8.1340566520216804</v>
      </c>
      <c r="V1402" t="s">
        <v>11809</v>
      </c>
      <c r="W1402" t="s">
        <v>21227</v>
      </c>
    </row>
    <row r="1403" spans="20:23" x14ac:dyDescent="0.3">
      <c r="T1403" t="b">
        <f>U1403&gt;10</f>
        <v>0</v>
      </c>
      <c r="U1403" s="7">
        <v>9.1008341515777502</v>
      </c>
      <c r="V1403" t="s">
        <v>21228</v>
      </c>
      <c r="W1403" t="s">
        <v>21236</v>
      </c>
    </row>
    <row r="1404" spans="20:23" x14ac:dyDescent="0.3">
      <c r="T1404" t="b">
        <f>U1404&gt;10</f>
        <v>0</v>
      </c>
      <c r="U1404" s="7">
        <v>9.8443230869985499</v>
      </c>
      <c r="V1404" t="s">
        <v>2281</v>
      </c>
      <c r="W1404" t="s">
        <v>5980</v>
      </c>
    </row>
    <row r="1405" spans="20:23" x14ac:dyDescent="0.3">
      <c r="T1405" t="b">
        <f>U1405&gt;10</f>
        <v>0</v>
      </c>
      <c r="U1405" s="7">
        <v>9.8663019937173306</v>
      </c>
      <c r="V1405" t="s">
        <v>5980</v>
      </c>
      <c r="W1405" t="s">
        <v>2841</v>
      </c>
    </row>
    <row r="1406" spans="20:23" x14ac:dyDescent="0.3">
      <c r="T1406" t="b">
        <f>U1406&gt;10</f>
        <v>0</v>
      </c>
      <c r="U1406" s="7">
        <v>8.0924802251759402</v>
      </c>
      <c r="V1406" t="s">
        <v>21237</v>
      </c>
      <c r="W1406" t="s">
        <v>4031</v>
      </c>
    </row>
    <row r="1407" spans="20:23" x14ac:dyDescent="0.3">
      <c r="T1407" t="b">
        <f>U1407&gt;10</f>
        <v>0</v>
      </c>
      <c r="U1407" s="7">
        <v>8.8462520275523193</v>
      </c>
      <c r="V1407" t="s">
        <v>14780</v>
      </c>
      <c r="W1407" t="s">
        <v>21238</v>
      </c>
    </row>
    <row r="1408" spans="20:23" x14ac:dyDescent="0.3">
      <c r="T1408" t="b">
        <f>U1408&gt;10</f>
        <v>0</v>
      </c>
      <c r="U1408" s="7">
        <v>8.0745425244892708</v>
      </c>
      <c r="V1408" t="s">
        <v>21203</v>
      </c>
      <c r="W1408" t="s">
        <v>21239</v>
      </c>
    </row>
    <row r="1409" spans="20:23" x14ac:dyDescent="0.3">
      <c r="T1409" t="b">
        <f>U1409&gt;10</f>
        <v>0</v>
      </c>
      <c r="U1409" s="7">
        <v>8.1107455731532294</v>
      </c>
      <c r="V1409" t="s">
        <v>2164</v>
      </c>
      <c r="W1409" t="s">
        <v>8673</v>
      </c>
    </row>
    <row r="1410" spans="20:23" x14ac:dyDescent="0.3">
      <c r="T1410" t="b">
        <f>U1410&gt;10</f>
        <v>0</v>
      </c>
      <c r="U1410" s="7">
        <v>9.1865778334895207</v>
      </c>
      <c r="V1410" t="s">
        <v>15803</v>
      </c>
      <c r="W1410" t="s">
        <v>21240</v>
      </c>
    </row>
    <row r="1411" spans="20:23" x14ac:dyDescent="0.3">
      <c r="T1411" t="b">
        <f>U1411&gt;10</f>
        <v>0</v>
      </c>
      <c r="U1411" s="7">
        <v>9.6194419157857993</v>
      </c>
      <c r="V1411" t="s">
        <v>21240</v>
      </c>
      <c r="W1411" t="s">
        <v>4609</v>
      </c>
    </row>
    <row r="1412" spans="20:23" x14ac:dyDescent="0.3">
      <c r="T1412" t="b">
        <f>U1412&gt;10</f>
        <v>0</v>
      </c>
      <c r="U1412" s="7">
        <v>8.7721440553986003</v>
      </c>
      <c r="V1412" t="s">
        <v>4723</v>
      </c>
      <c r="W1412" t="s">
        <v>21211</v>
      </c>
    </row>
    <row r="1413" spans="20:23" x14ac:dyDescent="0.3">
      <c r="T1413" t="b">
        <f>U1413&gt;10</f>
        <v>0</v>
      </c>
      <c r="U1413" s="7">
        <v>9.5140814001279708</v>
      </c>
      <c r="V1413" t="s">
        <v>1804</v>
      </c>
      <c r="W1413" t="s">
        <v>6018</v>
      </c>
    </row>
    <row r="1414" spans="20:23" x14ac:dyDescent="0.3">
      <c r="T1414" t="b">
        <f>U1414&gt;10</f>
        <v>0</v>
      </c>
      <c r="U1414" s="7">
        <v>9.5588172939693692</v>
      </c>
      <c r="V1414" t="s">
        <v>21241</v>
      </c>
      <c r="W1414" t="s">
        <v>21237</v>
      </c>
    </row>
    <row r="1415" spans="20:23" x14ac:dyDescent="0.3">
      <c r="T1415" t="b">
        <f>U1415&gt;10</f>
        <v>0</v>
      </c>
      <c r="U1415" s="7">
        <v>9.5588172939693692</v>
      </c>
      <c r="V1415" t="s">
        <v>21237</v>
      </c>
      <c r="W1415" t="s">
        <v>3704</v>
      </c>
    </row>
    <row r="1416" spans="20:23" x14ac:dyDescent="0.3">
      <c r="T1416" t="b">
        <f>U1416&gt;10</f>
        <v>0</v>
      </c>
      <c r="U1416" s="7">
        <v>9.2565364220964295</v>
      </c>
      <c r="V1416" t="s">
        <v>21242</v>
      </c>
      <c r="W1416" t="s">
        <v>21243</v>
      </c>
    </row>
    <row r="1417" spans="20:23" x14ac:dyDescent="0.3">
      <c r="T1417" t="b">
        <f>U1417&gt;10</f>
        <v>0</v>
      </c>
      <c r="U1417" s="7">
        <v>9.5786199212655401</v>
      </c>
      <c r="V1417" t="s">
        <v>10679</v>
      </c>
      <c r="W1417" t="s">
        <v>21244</v>
      </c>
    </row>
    <row r="1418" spans="20:23" x14ac:dyDescent="0.3">
      <c r="T1418" t="b">
        <f>U1418&gt;10</f>
        <v>0</v>
      </c>
      <c r="U1418" s="7">
        <v>8.4934306529295807</v>
      </c>
      <c r="V1418" t="s">
        <v>19814</v>
      </c>
      <c r="W1418" t="s">
        <v>6006</v>
      </c>
    </row>
    <row r="1419" spans="20:23" x14ac:dyDescent="0.3">
      <c r="T1419" t="b">
        <f>U1419&gt;10</f>
        <v>0</v>
      </c>
      <c r="U1419" s="7">
        <v>8.6231084762381105</v>
      </c>
      <c r="V1419" t="s">
        <v>2305</v>
      </c>
      <c r="W1419" t="s">
        <v>4063</v>
      </c>
    </row>
    <row r="1420" spans="20:23" x14ac:dyDescent="0.3">
      <c r="T1420" t="b">
        <f>U1420&gt;10</f>
        <v>0</v>
      </c>
      <c r="U1420" s="7">
        <v>8.7721440553986003</v>
      </c>
      <c r="V1420" t="s">
        <v>21245</v>
      </c>
      <c r="W1420" t="s">
        <v>21211</v>
      </c>
    </row>
    <row r="1421" spans="20:23" x14ac:dyDescent="0.3">
      <c r="T1421" t="b">
        <f>U1421&gt;10</f>
        <v>0</v>
      </c>
      <c r="U1421" s="7">
        <v>9.2029269714910509</v>
      </c>
      <c r="V1421" t="s">
        <v>21246</v>
      </c>
      <c r="W1421" t="s">
        <v>21247</v>
      </c>
    </row>
    <row r="1422" spans="20:23" x14ac:dyDescent="0.3">
      <c r="T1422" t="b">
        <f>U1422&gt;10</f>
        <v>0</v>
      </c>
      <c r="U1422" s="7">
        <v>9.6839804369233704</v>
      </c>
      <c r="V1422" t="s">
        <v>2348</v>
      </c>
      <c r="W1422" t="s">
        <v>21203</v>
      </c>
    </row>
    <row r="1423" spans="20:23" x14ac:dyDescent="0.3">
      <c r="T1423" t="b">
        <f>U1423&gt;10</f>
        <v>0</v>
      </c>
      <c r="U1423" s="7">
        <v>9.1731548131573799</v>
      </c>
      <c r="V1423" t="s">
        <v>3776</v>
      </c>
      <c r="W1423" t="s">
        <v>4214</v>
      </c>
    </row>
    <row r="1424" spans="20:23" x14ac:dyDescent="0.3">
      <c r="T1424" t="b">
        <f>U1424&gt;10</f>
        <v>0</v>
      </c>
      <c r="U1424" s="7">
        <v>9.4388579788903897</v>
      </c>
      <c r="V1424" t="s">
        <v>21248</v>
      </c>
      <c r="W1424" t="s">
        <v>21249</v>
      </c>
    </row>
    <row r="1425" spans="20:23" x14ac:dyDescent="0.3">
      <c r="T1425" t="b">
        <f>U1425&gt;10</f>
        <v>0</v>
      </c>
      <c r="U1425" s="7">
        <v>8.6386126627740794</v>
      </c>
      <c r="V1425" t="s">
        <v>21201</v>
      </c>
      <c r="W1425" t="s">
        <v>21245</v>
      </c>
    </row>
    <row r="1426" spans="20:23" x14ac:dyDescent="0.3">
      <c r="T1426" t="b">
        <f>U1426&gt;10</f>
        <v>0</v>
      </c>
      <c r="U1426" s="7">
        <v>9.6620015302046003</v>
      </c>
      <c r="V1426" t="s">
        <v>21250</v>
      </c>
      <c r="W1426" t="s">
        <v>21251</v>
      </c>
    </row>
    <row r="1427" spans="20:23" x14ac:dyDescent="0.3">
      <c r="T1427" t="b">
        <f>U1427&gt;10</f>
        <v>0</v>
      </c>
      <c r="U1427" s="7">
        <v>8.4407869194441592</v>
      </c>
      <c r="V1427" t="s">
        <v>10028</v>
      </c>
      <c r="W1427" t="s">
        <v>4031</v>
      </c>
    </row>
    <row r="1428" spans="20:23" x14ac:dyDescent="0.3">
      <c r="T1428" t="b">
        <f>U1428&gt;10</f>
        <v>0</v>
      </c>
      <c r="U1428" s="7">
        <v>9.4593565004387301</v>
      </c>
      <c r="V1428" t="s">
        <v>4031</v>
      </c>
      <c r="W1428" t="s">
        <v>9270</v>
      </c>
    </row>
    <row r="1429" spans="20:23" x14ac:dyDescent="0.3">
      <c r="T1429" t="b">
        <f>U1429&gt;10</f>
        <v>0</v>
      </c>
      <c r="U1429" s="7">
        <v>9.8758714447334803</v>
      </c>
      <c r="V1429" t="s">
        <v>3943</v>
      </c>
      <c r="W1429" t="s">
        <v>6018</v>
      </c>
    </row>
    <row r="1430" spans="20:23" x14ac:dyDescent="0.3">
      <c r="T1430" t="b">
        <f>U1430&gt;10</f>
        <v>0</v>
      </c>
      <c r="U1430" s="7">
        <v>8.53130092698499</v>
      </c>
      <c r="V1430" t="s">
        <v>6018</v>
      </c>
      <c r="W1430" t="s">
        <v>21216</v>
      </c>
    </row>
    <row r="1431" spans="20:23" x14ac:dyDescent="0.3">
      <c r="T1431" t="b">
        <f>U1431&gt;10</f>
        <v>0</v>
      </c>
      <c r="U1431" s="7">
        <v>8.2436188545332101</v>
      </c>
      <c r="V1431" t="s">
        <v>6667</v>
      </c>
      <c r="W1431" t="s">
        <v>6118</v>
      </c>
    </row>
    <row r="1432" spans="20:23" x14ac:dyDescent="0.3">
      <c r="T1432" t="b">
        <f>U1432&gt;10</f>
        <v>0</v>
      </c>
      <c r="U1432" s="7">
        <v>8.4407869194441592</v>
      </c>
      <c r="V1432" t="s">
        <v>5249</v>
      </c>
      <c r="W1432" t="s">
        <v>14780</v>
      </c>
    </row>
    <row r="1433" spans="20:23" x14ac:dyDescent="0.3">
      <c r="T1433" t="b">
        <f>U1433&gt;10</f>
        <v>0</v>
      </c>
      <c r="U1433" s="7">
        <v>8.0100040033516997</v>
      </c>
      <c r="V1433" t="s">
        <v>21252</v>
      </c>
      <c r="W1433" t="s">
        <v>10869</v>
      </c>
    </row>
    <row r="1434" spans="20:23" x14ac:dyDescent="0.3">
      <c r="T1434" t="b">
        <f>U1434&gt;10</f>
        <v>0</v>
      </c>
      <c r="U1434" s="7">
        <v>9.3124168804908898</v>
      </c>
      <c r="V1434" t="s">
        <v>21253</v>
      </c>
      <c r="W1434" t="s">
        <v>2950</v>
      </c>
    </row>
    <row r="1435" spans="20:23" x14ac:dyDescent="0.3">
      <c r="T1435" t="b">
        <f>U1435&gt;10</f>
        <v>0</v>
      </c>
      <c r="U1435" s="7">
        <v>8.5418830363155198</v>
      </c>
      <c r="V1435" t="s">
        <v>21254</v>
      </c>
      <c r="W1435" t="s">
        <v>21255</v>
      </c>
    </row>
    <row r="1436" spans="20:23" x14ac:dyDescent="0.3">
      <c r="T1436" t="b">
        <f>U1436&gt;10</f>
        <v>0</v>
      </c>
      <c r="U1436" s="7">
        <v>9.3962983644715905</v>
      </c>
      <c r="V1436" t="s">
        <v>8406</v>
      </c>
      <c r="W1436" t="s">
        <v>1829</v>
      </c>
    </row>
    <row r="1437" spans="20:23" x14ac:dyDescent="0.3">
      <c r="T1437" t="b">
        <f>U1437&gt;10</f>
        <v>0</v>
      </c>
      <c r="U1437" s="7">
        <v>8.7031511839116504</v>
      </c>
      <c r="V1437" t="s">
        <v>8478</v>
      </c>
      <c r="W1437" t="s">
        <v>4609</v>
      </c>
    </row>
    <row r="1438" spans="20:23" x14ac:dyDescent="0.3">
      <c r="T1438" t="b">
        <f>U1438&gt;10</f>
        <v>0</v>
      </c>
      <c r="U1438" s="7">
        <v>8.2415158043364301</v>
      </c>
      <c r="V1438" t="s">
        <v>21237</v>
      </c>
      <c r="W1438" t="s">
        <v>21211</v>
      </c>
    </row>
    <row r="1439" spans="20:23" x14ac:dyDescent="0.3">
      <c r="T1439" t="b">
        <f>U1439&gt;10</f>
        <v>0</v>
      </c>
      <c r="U1439" s="7">
        <v>9.5016588801294208</v>
      </c>
      <c r="V1439" t="s">
        <v>6868</v>
      </c>
      <c r="W1439" t="s">
        <v>13482</v>
      </c>
    </row>
    <row r="1440" spans="20:23" x14ac:dyDescent="0.3">
      <c r="T1440" t="b">
        <f>U1440&gt;10</f>
        <v>0</v>
      </c>
      <c r="U1440" s="7">
        <v>8.2488959116340492</v>
      </c>
      <c r="V1440" t="s">
        <v>21256</v>
      </c>
      <c r="W1440" t="s">
        <v>5873</v>
      </c>
    </row>
    <row r="1441" spans="20:23" x14ac:dyDescent="0.3">
      <c r="T1441" t="b">
        <f>U1441&gt;10</f>
        <v>0</v>
      </c>
      <c r="U1441" s="7">
        <v>8.9688543496446496</v>
      </c>
      <c r="V1441" t="s">
        <v>2281</v>
      </c>
      <c r="W1441" t="s">
        <v>1930</v>
      </c>
    </row>
    <row r="1442" spans="20:23" x14ac:dyDescent="0.3">
      <c r="T1442" t="b">
        <f>U1442&gt;10</f>
        <v>0</v>
      </c>
      <c r="U1442" s="7">
        <v>9.2711352215175893</v>
      </c>
      <c r="V1442" t="s">
        <v>21257</v>
      </c>
      <c r="W1442" t="s">
        <v>21258</v>
      </c>
    </row>
    <row r="1443" spans="20:23" x14ac:dyDescent="0.3">
      <c r="T1443" t="b">
        <f>U1443&gt;10</f>
        <v>0</v>
      </c>
      <c r="U1443" s="7">
        <v>8.3548444896434297</v>
      </c>
      <c r="V1443" t="s">
        <v>21258</v>
      </c>
      <c r="W1443" t="s">
        <v>2335</v>
      </c>
    </row>
    <row r="1444" spans="20:23" x14ac:dyDescent="0.3">
      <c r="T1444" t="b">
        <f>U1444&gt;10</f>
        <v>0</v>
      </c>
      <c r="U1444" s="7">
        <v>8.1340566520216804</v>
      </c>
      <c r="V1444" t="s">
        <v>21227</v>
      </c>
      <c r="W1444" t="s">
        <v>2782</v>
      </c>
    </row>
    <row r="1445" spans="20:23" x14ac:dyDescent="0.3">
      <c r="T1445" t="b">
        <f>U1445&gt;10</f>
        <v>0</v>
      </c>
      <c r="U1445" s="7">
        <v>8.9908332563634303</v>
      </c>
      <c r="V1445" t="s">
        <v>10702</v>
      </c>
      <c r="W1445" t="s">
        <v>21218</v>
      </c>
    </row>
    <row r="1446" spans="20:23" x14ac:dyDescent="0.3">
      <c r="T1446" t="b">
        <f>U1446&gt;10</f>
        <v>0</v>
      </c>
      <c r="U1446" s="7">
        <v>8.7031511839116504</v>
      </c>
      <c r="V1446" t="s">
        <v>19052</v>
      </c>
      <c r="W1446" t="s">
        <v>10869</v>
      </c>
    </row>
    <row r="1447" spans="20:23" x14ac:dyDescent="0.3">
      <c r="T1447" t="b">
        <f>U1447&gt;10</f>
        <v>0</v>
      </c>
      <c r="U1447" s="7">
        <v>9.09619377202125</v>
      </c>
      <c r="V1447" t="s">
        <v>21202</v>
      </c>
      <c r="W1447" t="s">
        <v>21259</v>
      </c>
    </row>
    <row r="1448" spans="20:23" x14ac:dyDescent="0.3">
      <c r="T1448" t="b">
        <f>U1448&gt;10</f>
        <v>0</v>
      </c>
      <c r="U1448" s="7">
        <v>9.9071239882375792</v>
      </c>
      <c r="V1448" t="s">
        <v>21259</v>
      </c>
      <c r="W1448" t="s">
        <v>5242</v>
      </c>
    </row>
    <row r="1449" spans="20:23" x14ac:dyDescent="0.3">
      <c r="T1449" t="b">
        <f>U1449&gt;10</f>
        <v>0</v>
      </c>
      <c r="U1449" s="7">
        <v>9.3475082003021601</v>
      </c>
      <c r="V1449" t="s">
        <v>21260</v>
      </c>
      <c r="W1449" t="s">
        <v>4059</v>
      </c>
    </row>
    <row r="1450" spans="20:23" x14ac:dyDescent="0.3">
      <c r="T1450" t="b">
        <f>U1450&gt;10</f>
        <v>0</v>
      </c>
      <c r="U1450" s="7">
        <v>9.1339341000040992</v>
      </c>
      <c r="V1450" t="s">
        <v>4043</v>
      </c>
      <c r="W1450" t="s">
        <v>15015</v>
      </c>
    </row>
    <row r="1451" spans="20:23" x14ac:dyDescent="0.3">
      <c r="T1451" t="b">
        <f>U1451&gt;10</f>
        <v>0</v>
      </c>
      <c r="U1451" s="7">
        <v>9.9941353652272102</v>
      </c>
      <c r="V1451" t="s">
        <v>21230</v>
      </c>
      <c r="W1451" t="s">
        <v>3720</v>
      </c>
    </row>
    <row r="1452" spans="20:23" x14ac:dyDescent="0.3">
      <c r="T1452" t="b">
        <f>U1452&gt;10</f>
        <v>0</v>
      </c>
      <c r="U1452" s="7">
        <v>8.7000310565753995</v>
      </c>
      <c r="V1452" t="s">
        <v>3720</v>
      </c>
      <c r="W1452" t="s">
        <v>21261</v>
      </c>
    </row>
    <row r="1453" spans="20:23" x14ac:dyDescent="0.3">
      <c r="T1453" t="b">
        <f>U1453&gt;10</f>
        <v>0</v>
      </c>
      <c r="U1453" s="7">
        <v>8.5853681482552595</v>
      </c>
      <c r="V1453" t="s">
        <v>4168</v>
      </c>
      <c r="W1453" t="s">
        <v>21219</v>
      </c>
    </row>
    <row r="1454" spans="20:23" x14ac:dyDescent="0.3">
      <c r="T1454" t="b">
        <f>U1454&gt;10</f>
        <v>0</v>
      </c>
      <c r="U1454" s="7">
        <v>9.2139768076776392</v>
      </c>
      <c r="V1454" t="s">
        <v>2399</v>
      </c>
      <c r="W1454" t="s">
        <v>21262</v>
      </c>
    </row>
    <row r="1455" spans="20:23" x14ac:dyDescent="0.3">
      <c r="T1455" t="b">
        <f>U1455&gt;10</f>
        <v>0</v>
      </c>
      <c r="U1455" s="7">
        <v>9.9071239882375792</v>
      </c>
      <c r="V1455" t="s">
        <v>6968</v>
      </c>
      <c r="W1455" t="s">
        <v>21263</v>
      </c>
    </row>
    <row r="1456" spans="20:23" x14ac:dyDescent="0.3">
      <c r="T1456" t="b">
        <f>U1456&gt;10</f>
        <v>0</v>
      </c>
      <c r="U1456" s="7">
        <v>8.3163782088156299</v>
      </c>
      <c r="V1456" t="s">
        <v>21264</v>
      </c>
      <c r="W1456" t="s">
        <v>21227</v>
      </c>
    </row>
    <row r="1457" spans="20:23" x14ac:dyDescent="0.3">
      <c r="T1457" t="b">
        <f>U1457&gt;10</f>
        <v>0</v>
      </c>
      <c r="U1457" s="7">
        <v>8.7901625609012797</v>
      </c>
      <c r="V1457" t="s">
        <v>21208</v>
      </c>
      <c r="W1457" t="s">
        <v>21265</v>
      </c>
    </row>
    <row r="1458" spans="20:23" x14ac:dyDescent="0.3">
      <c r="T1458" t="b">
        <f>U1458&gt;10</f>
        <v>0</v>
      </c>
      <c r="U1458" s="7">
        <v>9.8017634725797596</v>
      </c>
      <c r="V1458" t="s">
        <v>4168</v>
      </c>
      <c r="W1458" t="s">
        <v>12140</v>
      </c>
    </row>
    <row r="1459" spans="20:23" x14ac:dyDescent="0.3">
      <c r="T1459" t="b">
        <f>U1459&gt;10</f>
        <v>0</v>
      </c>
      <c r="U1459" s="7">
        <v>8.11536451900953</v>
      </c>
      <c r="V1459" t="s">
        <v>12140</v>
      </c>
      <c r="W1459" t="s">
        <v>21219</v>
      </c>
    </row>
    <row r="1460" spans="20:23" x14ac:dyDescent="0.3">
      <c r="T1460" t="b">
        <f>U1460&gt;10</f>
        <v>0</v>
      </c>
      <c r="U1460" s="7">
        <v>8.0268111216680804</v>
      </c>
      <c r="V1460" t="s">
        <v>3084</v>
      </c>
      <c r="W1460" t="s">
        <v>21224</v>
      </c>
    </row>
    <row r="1461" spans="20:23" x14ac:dyDescent="0.3">
      <c r="T1461" t="b">
        <f>U1461&gt;10</f>
        <v>0</v>
      </c>
      <c r="U1461" s="7">
        <v>9.4131054827879694</v>
      </c>
      <c r="V1461" t="s">
        <v>21224</v>
      </c>
      <c r="W1461" t="s">
        <v>21266</v>
      </c>
    </row>
    <row r="1462" spans="20:23" x14ac:dyDescent="0.3">
      <c r="T1462" t="b">
        <f>U1462&gt;10</f>
        <v>0</v>
      </c>
      <c r="U1462" s="7">
        <v>9.5287721155379792</v>
      </c>
      <c r="V1462" t="s">
        <v>7635</v>
      </c>
      <c r="W1462" t="s">
        <v>21267</v>
      </c>
    </row>
    <row r="1463" spans="20:23" x14ac:dyDescent="0.3">
      <c r="T1463" t="b">
        <f>U1463&gt;10</f>
        <v>0</v>
      </c>
      <c r="U1463" s="7">
        <v>9.3554763699513401</v>
      </c>
      <c r="V1463" t="s">
        <v>10657</v>
      </c>
      <c r="W1463" t="s">
        <v>4214</v>
      </c>
    </row>
    <row r="1464" spans="20:23" x14ac:dyDescent="0.3">
      <c r="T1464" t="b">
        <f>U1464&gt;10</f>
        <v>0</v>
      </c>
      <c r="U1464" s="7">
        <v>9.4131054827879694</v>
      </c>
      <c r="V1464" t="s">
        <v>21268</v>
      </c>
      <c r="W1464" t="s">
        <v>21224</v>
      </c>
    </row>
    <row r="1465" spans="20:23" x14ac:dyDescent="0.3">
      <c r="T1465" t="b">
        <f>U1465&gt;10</f>
        <v>0</v>
      </c>
      <c r="U1465" s="7">
        <v>9.3317598433340194</v>
      </c>
      <c r="V1465" t="s">
        <v>14604</v>
      </c>
      <c r="W1465" t="s">
        <v>2105</v>
      </c>
    </row>
    <row r="1466" spans="20:23" x14ac:dyDescent="0.3">
      <c r="T1466" t="b">
        <f>U1466&gt;10</f>
        <v>0</v>
      </c>
      <c r="U1466" s="7">
        <v>8.3201589316555395</v>
      </c>
      <c r="V1466" t="s">
        <v>2105</v>
      </c>
      <c r="W1466" t="s">
        <v>21230</v>
      </c>
    </row>
    <row r="1467" spans="20:23" x14ac:dyDescent="0.3">
      <c r="T1467" t="b">
        <f>U1467&gt;10</f>
        <v>0</v>
      </c>
      <c r="U1467" s="7">
        <v>8.2976860758034796</v>
      </c>
      <c r="V1467" t="s">
        <v>6829</v>
      </c>
      <c r="W1467" t="s">
        <v>2383</v>
      </c>
    </row>
    <row r="1468" spans="20:23" x14ac:dyDescent="0.3">
      <c r="T1468" t="b">
        <f>U1468&gt;10</f>
        <v>0</v>
      </c>
      <c r="U1468" s="7">
        <v>9.3962983644715905</v>
      </c>
      <c r="V1468" t="s">
        <v>2383</v>
      </c>
      <c r="W1468" t="s">
        <v>2412</v>
      </c>
    </row>
    <row r="1469" spans="20:23" x14ac:dyDescent="0.3">
      <c r="T1469" t="b">
        <f>U1469&gt;10</f>
        <v>0</v>
      </c>
      <c r="U1469" s="7">
        <v>9.6194419157857993</v>
      </c>
      <c r="V1469" t="s">
        <v>2412</v>
      </c>
      <c r="W1469" t="s">
        <v>11873</v>
      </c>
    </row>
    <row r="1470" spans="20:23" x14ac:dyDescent="0.3">
      <c r="T1470" t="b">
        <f>U1470&gt;10</f>
        <v>0</v>
      </c>
      <c r="U1470" s="7">
        <v>8.6386126627740794</v>
      </c>
      <c r="V1470" t="s">
        <v>11873</v>
      </c>
      <c r="W1470" t="s">
        <v>2105</v>
      </c>
    </row>
    <row r="1471" spans="20:23" x14ac:dyDescent="0.3">
      <c r="T1471" t="b">
        <f>U1471&gt;10</f>
        <v>0</v>
      </c>
      <c r="U1471" s="7">
        <v>8.8854727407056</v>
      </c>
      <c r="V1471" t="s">
        <v>10702</v>
      </c>
      <c r="W1471" t="s">
        <v>10619</v>
      </c>
    </row>
    <row r="1472" spans="20:23" x14ac:dyDescent="0.3">
      <c r="T1472" t="b">
        <f>U1472&gt;10</f>
        <v>0</v>
      </c>
      <c r="U1472" s="7">
        <v>9.3317598433340194</v>
      </c>
      <c r="V1472" t="s">
        <v>2105</v>
      </c>
      <c r="W1472" t="s">
        <v>3084</v>
      </c>
    </row>
    <row r="1473" spans="20:23" x14ac:dyDescent="0.3">
      <c r="T1473" t="b">
        <f>U1473&gt;10</f>
        <v>0</v>
      </c>
      <c r="U1473" s="7">
        <v>8.0569209231394492</v>
      </c>
      <c r="V1473" t="s">
        <v>21269</v>
      </c>
      <c r="W1473" t="s">
        <v>11379</v>
      </c>
    </row>
    <row r="1474" spans="20:23" x14ac:dyDescent="0.3">
      <c r="T1474" t="b">
        <f>U1474&gt;10</f>
        <v>0</v>
      </c>
      <c r="U1474" s="7">
        <v>8.5208296271176902</v>
      </c>
      <c r="V1474" t="s">
        <v>7254</v>
      </c>
      <c r="W1474" t="s">
        <v>7874</v>
      </c>
    </row>
    <row r="1475" spans="20:23" x14ac:dyDescent="0.3">
      <c r="T1475" t="b">
        <f>U1475&gt;10</f>
        <v>0</v>
      </c>
      <c r="U1475" s="7">
        <v>9.8017634725797596</v>
      </c>
      <c r="V1475" t="s">
        <v>149</v>
      </c>
      <c r="W1475" t="s">
        <v>4551</v>
      </c>
    </row>
    <row r="1476" spans="20:23" x14ac:dyDescent="0.3">
      <c r="T1476" t="b">
        <f>U1476&gt;10</f>
        <v>0</v>
      </c>
      <c r="U1476" s="7">
        <v>8.0417527016662795</v>
      </c>
      <c r="V1476" t="s">
        <v>2164</v>
      </c>
      <c r="W1476" t="s">
        <v>2677</v>
      </c>
    </row>
    <row r="1477" spans="20:23" x14ac:dyDescent="0.3">
      <c r="T1477" t="b">
        <f>U1477&gt;10</f>
        <v>0</v>
      </c>
      <c r="U1477" s="7">
        <v>9.1731548131573799</v>
      </c>
      <c r="V1477" t="s">
        <v>2677</v>
      </c>
      <c r="W1477" t="s">
        <v>7341</v>
      </c>
    </row>
    <row r="1478" spans="20:23" x14ac:dyDescent="0.3">
      <c r="T1478" t="b">
        <f>U1478&gt;10</f>
        <v>0</v>
      </c>
      <c r="U1478" s="7">
        <v>8.7115194335821595</v>
      </c>
      <c r="V1478" t="s">
        <v>21237</v>
      </c>
      <c r="W1478" t="s">
        <v>5666</v>
      </c>
    </row>
    <row r="1479" spans="20:23" x14ac:dyDescent="0.3">
      <c r="T1479" t="b">
        <f>U1479&gt;10</f>
        <v>0</v>
      </c>
      <c r="U1479" s="7">
        <v>8.5418830363155198</v>
      </c>
      <c r="V1479" t="s">
        <v>21255</v>
      </c>
      <c r="W1479" t="s">
        <v>8477</v>
      </c>
    </row>
    <row r="1480" spans="20:23" x14ac:dyDescent="0.3">
      <c r="T1480" t="b">
        <f>U1480&gt;10</f>
        <v>0</v>
      </c>
      <c r="U1480" s="7">
        <v>8.0569209231394492</v>
      </c>
      <c r="V1480" t="s">
        <v>21270</v>
      </c>
      <c r="W1480" t="s">
        <v>21269</v>
      </c>
    </row>
    <row r="1481" spans="20:23" x14ac:dyDescent="0.3">
      <c r="T1481" t="b">
        <f>U1481&gt;10</f>
        <v>0</v>
      </c>
      <c r="U1481" s="7">
        <v>8.6543610197422094</v>
      </c>
      <c r="V1481" t="s">
        <v>12393</v>
      </c>
      <c r="W1481" t="s">
        <v>2864</v>
      </c>
    </row>
    <row r="1482" spans="20:23" x14ac:dyDescent="0.3">
      <c r="T1482" t="b">
        <f>U1482&gt;10</f>
        <v>0</v>
      </c>
      <c r="U1482" s="7">
        <v>9.9071239882375792</v>
      </c>
      <c r="V1482" t="s">
        <v>2864</v>
      </c>
      <c r="W1482" t="s">
        <v>2107</v>
      </c>
    </row>
    <row r="1483" spans="20:23" x14ac:dyDescent="0.3">
      <c r="T1483" t="b">
        <f>U1483&gt;10</f>
        <v>0</v>
      </c>
      <c r="U1483" s="7">
        <v>9.5786199212655401</v>
      </c>
      <c r="V1483" t="s">
        <v>6018</v>
      </c>
      <c r="W1483" t="s">
        <v>21264</v>
      </c>
    </row>
    <row r="1484" spans="20:23" x14ac:dyDescent="0.3">
      <c r="T1484" t="b">
        <f>U1484&gt;10</f>
        <v>0</v>
      </c>
      <c r="U1484" s="7">
        <v>8.0100040033516997</v>
      </c>
      <c r="V1484" t="s">
        <v>6386</v>
      </c>
      <c r="W1484" t="s">
        <v>21271</v>
      </c>
    </row>
    <row r="1485" spans="20:23" x14ac:dyDescent="0.3">
      <c r="T1485" t="b">
        <f>U1485&gt;10</f>
        <v>0</v>
      </c>
      <c r="U1485" s="7">
        <v>8.1579241334283203</v>
      </c>
      <c r="V1485" t="s">
        <v>21235</v>
      </c>
      <c r="W1485" t="s">
        <v>9807</v>
      </c>
    </row>
    <row r="1486" spans="20:23" x14ac:dyDescent="0.3">
      <c r="T1486" t="b">
        <f>U1486&gt;10</f>
        <v>0</v>
      </c>
      <c r="U1486" s="7">
        <v>8.6192696999309408</v>
      </c>
      <c r="V1486" t="s">
        <v>4364</v>
      </c>
      <c r="W1486" t="s">
        <v>2950</v>
      </c>
    </row>
    <row r="1487" spans="20:23" x14ac:dyDescent="0.3">
      <c r="T1487" t="b">
        <f>U1487&gt;10</f>
        <v>0</v>
      </c>
      <c r="U1487" s="7">
        <v>8.0100040033516997</v>
      </c>
      <c r="V1487" t="s">
        <v>2478</v>
      </c>
      <c r="W1487" t="s">
        <v>21272</v>
      </c>
    </row>
    <row r="1488" spans="20:23" x14ac:dyDescent="0.3">
      <c r="T1488" t="b">
        <f>U1488&gt;10</f>
        <v>0</v>
      </c>
      <c r="U1488" s="7">
        <v>9.6194419157857993</v>
      </c>
      <c r="V1488" t="s">
        <v>21272</v>
      </c>
      <c r="W1488" t="s">
        <v>10164</v>
      </c>
    </row>
    <row r="1489" spans="20:23" x14ac:dyDescent="0.3">
      <c r="T1489" t="b">
        <f>U1489&gt;10</f>
        <v>0</v>
      </c>
      <c r="U1489" s="7">
        <v>9.43019991614727</v>
      </c>
      <c r="V1489" t="s">
        <v>9819</v>
      </c>
      <c r="W1489" t="s">
        <v>2950</v>
      </c>
    </row>
    <row r="1490" spans="20:23" x14ac:dyDescent="0.3">
      <c r="T1490" t="b">
        <f>U1490&gt;10</f>
        <v>0</v>
      </c>
      <c r="U1490" s="7">
        <v>8.6078410041073194</v>
      </c>
      <c r="V1490" t="s">
        <v>13301</v>
      </c>
      <c r="W1490" t="s">
        <v>5347</v>
      </c>
    </row>
    <row r="1491" spans="20:23" x14ac:dyDescent="0.3">
      <c r="T1491" t="b">
        <f>U1491&gt;10</f>
        <v>0</v>
      </c>
      <c r="U1491" s="7">
        <v>9.0598261278503802</v>
      </c>
      <c r="V1491" t="s">
        <v>17865</v>
      </c>
      <c r="W1491" t="s">
        <v>21273</v>
      </c>
    </row>
    <row r="1492" spans="20:23" x14ac:dyDescent="0.3">
      <c r="T1492" t="b">
        <f>U1492&gt;10</f>
        <v>0</v>
      </c>
      <c r="U1492" s="7">
        <v>9.7294428110001299</v>
      </c>
      <c r="V1492" t="s">
        <v>21228</v>
      </c>
      <c r="W1492" t="s">
        <v>21274</v>
      </c>
    </row>
    <row r="1493" spans="20:23" x14ac:dyDescent="0.3">
      <c r="T1493" t="b">
        <f>U1493&gt;10</f>
        <v>0</v>
      </c>
      <c r="U1493" s="7">
        <v>8.6078410041073194</v>
      </c>
      <c r="V1493" t="s">
        <v>10323</v>
      </c>
      <c r="W1493" t="s">
        <v>4606</v>
      </c>
    </row>
    <row r="1494" spans="20:23" x14ac:dyDescent="0.3">
      <c r="T1494" t="b">
        <f>U1494&gt;10</f>
        <v>0</v>
      </c>
      <c r="U1494" s="7">
        <v>8.6543610197422094</v>
      </c>
      <c r="V1494" t="s">
        <v>21275</v>
      </c>
      <c r="W1494" t="s">
        <v>5787</v>
      </c>
    </row>
    <row r="1495" spans="20:23" x14ac:dyDescent="0.3">
      <c r="T1495" t="b">
        <f>U1495&gt;10</f>
        <v>0</v>
      </c>
      <c r="U1495" s="7">
        <v>8.0789968748386496</v>
      </c>
      <c r="V1495" t="s">
        <v>12526</v>
      </c>
      <c r="W1495" t="s">
        <v>1890</v>
      </c>
    </row>
    <row r="1496" spans="20:23" x14ac:dyDescent="0.3">
      <c r="T1496" t="b">
        <f>U1496&gt;10</f>
        <v>0</v>
      </c>
      <c r="U1496" s="7">
        <v>9.4833097414612197</v>
      </c>
      <c r="V1496" t="s">
        <v>21210</v>
      </c>
      <c r="W1496" t="s">
        <v>21276</v>
      </c>
    </row>
    <row r="1497" spans="20:23" x14ac:dyDescent="0.3">
      <c r="T1497" t="b">
        <f>U1497&gt;10</f>
        <v>0</v>
      </c>
      <c r="U1497" s="7">
        <v>8.8854727407056</v>
      </c>
      <c r="V1497" t="s">
        <v>2354</v>
      </c>
      <c r="W1497" t="s">
        <v>10580</v>
      </c>
    </row>
    <row r="1498" spans="20:23" x14ac:dyDescent="0.3">
      <c r="T1498" t="b">
        <f>U1498&gt;10</f>
        <v>0</v>
      </c>
      <c r="U1498" s="7">
        <v>8.8591554323882296</v>
      </c>
      <c r="V1498" t="s">
        <v>21220</v>
      </c>
      <c r="W1498" t="s">
        <v>3093</v>
      </c>
    </row>
    <row r="1499" spans="20:23" x14ac:dyDescent="0.3">
      <c r="T1499" t="b">
        <f>U1499&gt;10</f>
        <v>0</v>
      </c>
      <c r="U1499" s="7">
        <v>9.3317598433340194</v>
      </c>
      <c r="V1499" t="s">
        <v>21201</v>
      </c>
      <c r="W1499" t="s">
        <v>21277</v>
      </c>
    </row>
    <row r="1500" spans="20:23" x14ac:dyDescent="0.3">
      <c r="T1500" t="b">
        <f>U1500&gt;10</f>
        <v>0</v>
      </c>
      <c r="U1500" s="7">
        <v>8.6386126627740794</v>
      </c>
      <c r="V1500" t="s">
        <v>14345</v>
      </c>
      <c r="W1500" t="s">
        <v>21201</v>
      </c>
    </row>
    <row r="1501" spans="20:23" x14ac:dyDescent="0.3">
      <c r="T1501" t="b">
        <f>U1501&gt;10</f>
        <v>0</v>
      </c>
      <c r="U1501" s="7">
        <v>9.3962983644715905</v>
      </c>
      <c r="V1501" t="s">
        <v>8810</v>
      </c>
      <c r="W1501" t="s">
        <v>2621</v>
      </c>
    </row>
    <row r="1502" spans="20:23" x14ac:dyDescent="0.3">
      <c r="T1502" t="b">
        <f>U1502&gt;10</f>
        <v>0</v>
      </c>
      <c r="U1502" s="7">
        <v>8.9367660350931502</v>
      </c>
      <c r="V1502" t="s">
        <v>5042</v>
      </c>
      <c r="W1502" t="s">
        <v>2645</v>
      </c>
    </row>
    <row r="1503" spans="20:23" x14ac:dyDescent="0.3">
      <c r="T1503" t="b">
        <f>U1503&gt;10</f>
        <v>0</v>
      </c>
      <c r="U1503" s="7">
        <v>8.55257832543227</v>
      </c>
      <c r="V1503" t="s">
        <v>4821</v>
      </c>
      <c r="W1503" t="s">
        <v>21206</v>
      </c>
    </row>
    <row r="1504" spans="20:23" x14ac:dyDescent="0.3">
      <c r="T1504" t="b">
        <f>U1504&gt;10</f>
        <v>0</v>
      </c>
      <c r="U1504" s="7">
        <v>8.7901625609012797</v>
      </c>
      <c r="V1504" t="s">
        <v>21208</v>
      </c>
      <c r="W1504" t="s">
        <v>14346</v>
      </c>
    </row>
    <row r="1505" spans="20:23" x14ac:dyDescent="0.3">
      <c r="T1505" t="b">
        <f>U1505&gt;10</f>
        <v>0</v>
      </c>
      <c r="U1505" s="7">
        <v>8.0445954481213207</v>
      </c>
      <c r="V1505" t="s">
        <v>11655</v>
      </c>
      <c r="W1505" t="s">
        <v>21278</v>
      </c>
    </row>
    <row r="1506" spans="20:23" x14ac:dyDescent="0.3">
      <c r="T1506" t="b">
        <f>U1506&gt;10</f>
        <v>0</v>
      </c>
      <c r="U1506" s="7">
        <v>8.6948523810969505</v>
      </c>
      <c r="V1506" t="s">
        <v>4365</v>
      </c>
      <c r="W1506" t="s">
        <v>21279</v>
      </c>
    </row>
    <row r="1507" spans="20:23" x14ac:dyDescent="0.3">
      <c r="T1507" t="b">
        <f>U1507&gt;10</f>
        <v>0</v>
      </c>
      <c r="U1507" s="7">
        <v>9.5016588801294208</v>
      </c>
      <c r="V1507" t="s">
        <v>4821</v>
      </c>
      <c r="W1507" t="s">
        <v>21280</v>
      </c>
    </row>
    <row r="1508" spans="20:23" x14ac:dyDescent="0.3">
      <c r="T1508" t="b">
        <f>U1508&gt;10</f>
        <v>0</v>
      </c>
      <c r="U1508" s="7">
        <v>8.72420459310948</v>
      </c>
      <c r="V1508" t="s">
        <v>10580</v>
      </c>
      <c r="W1508" t="s">
        <v>21281</v>
      </c>
    </row>
    <row r="1509" spans="20:23" x14ac:dyDescent="0.3">
      <c r="T1509" t="b">
        <f>U1509&gt;10</f>
        <v>0</v>
      </c>
      <c r="U1509" s="7">
        <v>9.4173517736694201</v>
      </c>
      <c r="V1509" t="s">
        <v>21281</v>
      </c>
      <c r="W1509" t="s">
        <v>7343</v>
      </c>
    </row>
    <row r="1510" spans="20:23" x14ac:dyDescent="0.3">
      <c r="T1510" t="b">
        <f>U1510&gt;10</f>
        <v>0</v>
      </c>
      <c r="U1510" s="7">
        <v>9.0133061122154796</v>
      </c>
      <c r="V1510" t="s">
        <v>21282</v>
      </c>
      <c r="W1510" t="s">
        <v>21226</v>
      </c>
    </row>
    <row r="1511" spans="20:23" x14ac:dyDescent="0.3">
      <c r="T1511" t="b">
        <f>U1511&gt;10</f>
        <v>0</v>
      </c>
      <c r="U1511" s="7">
        <v>8.12778703900808</v>
      </c>
      <c r="V1511" t="s">
        <v>21201</v>
      </c>
      <c r="W1511" t="s">
        <v>10580</v>
      </c>
    </row>
    <row r="1512" spans="20:23" x14ac:dyDescent="0.3">
      <c r="T1512" t="b">
        <f>U1512&gt;10</f>
        <v>0</v>
      </c>
      <c r="U1512" s="7">
        <v>9.2829696791645908</v>
      </c>
      <c r="V1512" t="s">
        <v>21283</v>
      </c>
      <c r="W1512" t="s">
        <v>21284</v>
      </c>
    </row>
    <row r="1513" spans="20:23" x14ac:dyDescent="0.3">
      <c r="T1513" t="b">
        <f>U1513&gt;10</f>
        <v>0</v>
      </c>
      <c r="U1513" s="7">
        <v>9.7529733084103203</v>
      </c>
      <c r="V1513" t="s">
        <v>2124</v>
      </c>
      <c r="W1513" t="s">
        <v>13419</v>
      </c>
    </row>
    <row r="1514" spans="20:23" x14ac:dyDescent="0.3">
      <c r="T1514" t="b">
        <f>U1514&gt;10</f>
        <v>0</v>
      </c>
      <c r="U1514" s="7">
        <v>9.9941353652272102</v>
      </c>
      <c r="V1514" t="s">
        <v>13419</v>
      </c>
      <c r="W1514" t="s">
        <v>21285</v>
      </c>
    </row>
    <row r="1515" spans="20:23" x14ac:dyDescent="0.3">
      <c r="T1515" t="b">
        <f>U1515&gt;10</f>
        <v>0</v>
      </c>
      <c r="U1515" s="7">
        <v>9.9071239882375792</v>
      </c>
      <c r="V1515" t="s">
        <v>21286</v>
      </c>
      <c r="W1515" t="s">
        <v>9944</v>
      </c>
    </row>
    <row r="1516" spans="20:23" x14ac:dyDescent="0.3">
      <c r="T1516" t="b">
        <f>U1516&gt;10</f>
        <v>0</v>
      </c>
      <c r="U1516" s="7">
        <v>9.6194419157857993</v>
      </c>
      <c r="V1516" t="s">
        <v>1804</v>
      </c>
      <c r="W1516" t="s">
        <v>13339</v>
      </c>
    </row>
    <row r="1517" spans="20:23" x14ac:dyDescent="0.3">
      <c r="T1517" t="b">
        <f>U1517&gt;10</f>
        <v>0</v>
      </c>
      <c r="U1517" s="7">
        <v>9.9716625093751503</v>
      </c>
      <c r="V1517" t="s">
        <v>21287</v>
      </c>
      <c r="W1517" t="s">
        <v>21288</v>
      </c>
    </row>
    <row r="1518" spans="20:23" x14ac:dyDescent="0.3">
      <c r="T1518" t="b">
        <f>U1518&gt;10</f>
        <v>0</v>
      </c>
      <c r="U1518" s="7">
        <v>8.7901625609012797</v>
      </c>
      <c r="V1518" t="s">
        <v>21208</v>
      </c>
      <c r="W1518" t="s">
        <v>21289</v>
      </c>
    </row>
    <row r="1519" spans="20:23" x14ac:dyDescent="0.3">
      <c r="T1519" t="b">
        <f>U1519&gt;10</f>
        <v>0</v>
      </c>
      <c r="U1519" s="7">
        <v>8.0482252161719003</v>
      </c>
      <c r="V1519" t="s">
        <v>4983</v>
      </c>
      <c r="W1519" t="s">
        <v>21220</v>
      </c>
    </row>
    <row r="1520" spans="20:23" x14ac:dyDescent="0.3">
      <c r="T1520" t="b">
        <f>U1520&gt;10</f>
        <v>0</v>
      </c>
      <c r="U1520" s="7">
        <v>8.9367660350931502</v>
      </c>
      <c r="V1520" s="10" t="s">
        <v>21193</v>
      </c>
      <c r="W1520" t="s">
        <v>21290</v>
      </c>
    </row>
    <row r="1521" spans="20:23" x14ac:dyDescent="0.3">
      <c r="T1521" t="b">
        <f>U1521&gt;10</f>
        <v>0</v>
      </c>
      <c r="U1521" s="7">
        <v>9.0479916702033698</v>
      </c>
      <c r="V1521" s="12" t="s">
        <v>21234</v>
      </c>
      <c r="W1521" t="s">
        <v>13753</v>
      </c>
    </row>
    <row r="1522" spans="20:23" x14ac:dyDescent="0.3">
      <c r="T1522" t="b">
        <f>U1522&gt;10</f>
        <v>0</v>
      </c>
      <c r="U1522" s="7">
        <v>8.9797834201768403</v>
      </c>
      <c r="V1522" t="s">
        <v>3919</v>
      </c>
      <c r="W1522" t="s">
        <v>3375</v>
      </c>
    </row>
    <row r="1523" spans="20:23" x14ac:dyDescent="0.3">
      <c r="T1523" t="b">
        <f>U1523&gt;10</f>
        <v>0</v>
      </c>
      <c r="U1523" s="7">
        <v>8.0970153803413307</v>
      </c>
      <c r="V1523" t="s">
        <v>21208</v>
      </c>
      <c r="W1523" t="s">
        <v>21291</v>
      </c>
    </row>
    <row r="1524" spans="20:23" x14ac:dyDescent="0.3">
      <c r="T1524" t="b">
        <f>U1524&gt;10</f>
        <v>0</v>
      </c>
      <c r="U1524" s="7">
        <v>8.9420430921939893</v>
      </c>
      <c r="V1524" t="s">
        <v>21260</v>
      </c>
      <c r="W1524" t="s">
        <v>10969</v>
      </c>
    </row>
    <row r="1525" spans="20:23" x14ac:dyDescent="0.3">
      <c r="T1525" t="b">
        <f>U1525&gt;10</f>
        <v>0</v>
      </c>
      <c r="U1525" s="7">
        <v>8.46676240584741</v>
      </c>
      <c r="V1525" t="s">
        <v>21222</v>
      </c>
      <c r="W1525" t="s">
        <v>6641</v>
      </c>
    </row>
    <row r="1526" spans="20:23" x14ac:dyDescent="0.3">
      <c r="T1526" t="b">
        <f>U1526&gt;10</f>
        <v>0</v>
      </c>
      <c r="U1526" s="7">
        <v>8.7031511839116504</v>
      </c>
      <c r="V1526" s="10" t="s">
        <v>21292</v>
      </c>
      <c r="W1526" t="s">
        <v>21293</v>
      </c>
    </row>
    <row r="1527" spans="20:23" x14ac:dyDescent="0.3">
      <c r="T1527" t="b">
        <f>U1527&gt;10</f>
        <v>0</v>
      </c>
      <c r="U1527" s="7">
        <v>8.2436188545332101</v>
      </c>
      <c r="V1527" t="s">
        <v>6561</v>
      </c>
      <c r="W1527" t="s">
        <v>21244</v>
      </c>
    </row>
    <row r="1528" spans="20:23" x14ac:dyDescent="0.3">
      <c r="T1528" t="b">
        <f>U1528&gt;10</f>
        <v>0</v>
      </c>
      <c r="U1528" s="7">
        <v>8.7115194335821595</v>
      </c>
      <c r="V1528" t="s">
        <v>3177</v>
      </c>
      <c r="W1528" t="s">
        <v>7375</v>
      </c>
    </row>
    <row r="1529" spans="20:23" x14ac:dyDescent="0.3">
      <c r="T1529" t="b">
        <f>U1529&gt;10</f>
        <v>0</v>
      </c>
      <c r="U1529" s="7">
        <v>9.3962983644715905</v>
      </c>
      <c r="V1529" t="s">
        <v>6755</v>
      </c>
      <c r="W1529" t="s">
        <v>2639</v>
      </c>
    </row>
    <row r="1530" spans="20:23" x14ac:dyDescent="0.3">
      <c r="T1530" t="b">
        <f>U1530&gt;10</f>
        <v>0</v>
      </c>
      <c r="U1530" s="7">
        <v>9.7294428110001299</v>
      </c>
      <c r="V1530" t="s">
        <v>21228</v>
      </c>
      <c r="W1530" t="s">
        <v>21294</v>
      </c>
    </row>
    <row r="1531" spans="20:23" x14ac:dyDescent="0.3">
      <c r="T1531" t="b">
        <f>U1531&gt;10</f>
        <v>0</v>
      </c>
      <c r="U1531" s="7">
        <v>9.1468375048400095</v>
      </c>
      <c r="V1531" t="s">
        <v>21294</v>
      </c>
      <c r="W1531" t="s">
        <v>21220</v>
      </c>
    </row>
    <row r="1532" spans="20:23" x14ac:dyDescent="0.3">
      <c r="T1532" t="b">
        <f>U1532&gt;10</f>
        <v>0</v>
      </c>
      <c r="U1532" s="7">
        <v>8.0310574125495293</v>
      </c>
      <c r="V1532" t="s">
        <v>21281</v>
      </c>
      <c r="W1532" t="s">
        <v>6073</v>
      </c>
    </row>
    <row r="1533" spans="20:23" x14ac:dyDescent="0.3">
      <c r="T1533" t="b">
        <f>U1533&gt;10</f>
        <v>0</v>
      </c>
      <c r="U1533" s="7">
        <v>8.2852635558049208</v>
      </c>
      <c r="V1533" t="s">
        <v>21202</v>
      </c>
      <c r="W1533" t="s">
        <v>21295</v>
      </c>
    </row>
    <row r="1534" spans="20:23" x14ac:dyDescent="0.3">
      <c r="T1534" t="b">
        <f>U1534&gt;10</f>
        <v>0</v>
      </c>
      <c r="U1534" s="7">
        <v>8.0482252161719003</v>
      </c>
      <c r="V1534" t="s">
        <v>5358</v>
      </c>
      <c r="W1534" t="s">
        <v>21260</v>
      </c>
    </row>
    <row r="1535" spans="20:23" x14ac:dyDescent="0.3">
      <c r="T1535" t="b">
        <f>U1535&gt;10</f>
        <v>0</v>
      </c>
      <c r="U1535" s="7">
        <v>8.6907286639130898</v>
      </c>
      <c r="V1535" t="s">
        <v>4821</v>
      </c>
      <c r="W1535" t="s">
        <v>3537</v>
      </c>
    </row>
    <row r="1536" spans="20:23" x14ac:dyDescent="0.3">
      <c r="T1536" t="b">
        <f>U1536&gt;10</f>
        <v>0</v>
      </c>
      <c r="U1536" s="7">
        <v>8.7199583022280294</v>
      </c>
      <c r="V1536" t="s">
        <v>14307</v>
      </c>
      <c r="W1536" t="s">
        <v>9723</v>
      </c>
    </row>
    <row r="1537" spans="20:23" x14ac:dyDescent="0.3">
      <c r="T1537" t="b">
        <f>U1537&gt;10</f>
        <v>0</v>
      </c>
      <c r="U1537" s="7">
        <v>9.6404953249836307</v>
      </c>
      <c r="V1537" t="s">
        <v>21281</v>
      </c>
      <c r="W1537" t="s">
        <v>21296</v>
      </c>
    </row>
    <row r="1538" spans="20:23" x14ac:dyDescent="0.3">
      <c r="T1538" t="b">
        <f>U1538&gt;10</f>
        <v>0</v>
      </c>
      <c r="U1538" s="7">
        <v>8.6308305223320207</v>
      </c>
      <c r="V1538" t="s">
        <v>21296</v>
      </c>
      <c r="W1538" t="s">
        <v>21233</v>
      </c>
    </row>
    <row r="1539" spans="20:23" x14ac:dyDescent="0.3">
      <c r="T1539" t="b">
        <f>U1539&gt;10</f>
        <v>0</v>
      </c>
      <c r="U1539" s="7">
        <v>9.1468375048400095</v>
      </c>
      <c r="V1539" t="s">
        <v>21220</v>
      </c>
      <c r="W1539" t="s">
        <v>21297</v>
      </c>
    </row>
    <row r="1540" spans="20:23" x14ac:dyDescent="0.3">
      <c r="T1540" t="b">
        <f>U1540&gt;10</f>
        <v>0</v>
      </c>
      <c r="U1540" s="7">
        <v>8.6308305223320207</v>
      </c>
      <c r="V1540" t="s">
        <v>21297</v>
      </c>
      <c r="W1540" t="s">
        <v>21233</v>
      </c>
    </row>
    <row r="1541" spans="20:23" x14ac:dyDescent="0.3">
      <c r="T1541" t="b">
        <f>U1541&gt;10</f>
        <v>0</v>
      </c>
      <c r="U1541" s="7">
        <v>8.2488959116340492</v>
      </c>
      <c r="V1541" t="s">
        <v>21298</v>
      </c>
      <c r="W1541" t="s">
        <v>11655</v>
      </c>
    </row>
    <row r="1542" spans="20:23" x14ac:dyDescent="0.3">
      <c r="T1542" t="b">
        <f>U1542&gt;10</f>
        <v>0</v>
      </c>
      <c r="U1542" s="7">
        <v>9.5588172939693692</v>
      </c>
      <c r="V1542" t="s">
        <v>21234</v>
      </c>
      <c r="W1542" t="s">
        <v>21299</v>
      </c>
    </row>
    <row r="1543" spans="20:23" x14ac:dyDescent="0.3">
      <c r="T1543" t="b">
        <f>U1543&gt;10</f>
        <v>0</v>
      </c>
      <c r="U1543" s="7">
        <v>8.5208296271176902</v>
      </c>
      <c r="V1543" t="s">
        <v>4609</v>
      </c>
      <c r="W1543" t="s">
        <v>21300</v>
      </c>
    </row>
    <row r="1544" spans="20:23" x14ac:dyDescent="0.3">
      <c r="T1544" t="b">
        <f>U1544&gt;10</f>
        <v>0</v>
      </c>
      <c r="U1544" s="7">
        <v>8.2305467729658499</v>
      </c>
      <c r="V1544" t="s">
        <v>21210</v>
      </c>
      <c r="W1544" t="s">
        <v>21301</v>
      </c>
    </row>
    <row r="1545" spans="20:23" x14ac:dyDescent="0.3">
      <c r="T1545" t="b">
        <f>U1545&gt;10</f>
        <v>0</v>
      </c>
      <c r="U1545" s="7">
        <v>8.5853681482552595</v>
      </c>
      <c r="V1545" t="s">
        <v>7026</v>
      </c>
      <c r="W1545" t="s">
        <v>21302</v>
      </c>
    </row>
    <row r="1546" spans="20:23" x14ac:dyDescent="0.3">
      <c r="T1546" t="b">
        <f>U1546&gt;10</f>
        <v>0</v>
      </c>
      <c r="U1546" s="7">
        <v>9.2589548029607105</v>
      </c>
      <c r="V1546" t="s">
        <v>14307</v>
      </c>
      <c r="W1546" t="s">
        <v>6752</v>
      </c>
    </row>
    <row r="1547" spans="20:23" x14ac:dyDescent="0.3">
      <c r="T1547" t="b">
        <f>U1547&gt;10</f>
        <v>0</v>
      </c>
      <c r="U1547" s="7">
        <v>9.9448643162204302</v>
      </c>
      <c r="V1547" t="s">
        <v>6753</v>
      </c>
      <c r="W1547" t="s">
        <v>2882</v>
      </c>
    </row>
    <row r="1548" spans="20:23" x14ac:dyDescent="0.3">
      <c r="T1548" t="b">
        <f>U1548&gt;10</f>
        <v>0</v>
      </c>
      <c r="U1548" s="7">
        <v>9.1776091635067605</v>
      </c>
      <c r="V1548" t="s">
        <v>8145</v>
      </c>
      <c r="W1548" t="s">
        <v>1890</v>
      </c>
    </row>
    <row r="1549" spans="20:23" x14ac:dyDescent="0.3">
      <c r="T1549" t="b">
        <f>U1549&gt;10</f>
        <v>0</v>
      </c>
      <c r="U1549" s="7">
        <v>9.8663019937173306</v>
      </c>
      <c r="V1549" t="s">
        <v>2639</v>
      </c>
      <c r="W1549" t="s">
        <v>13972</v>
      </c>
    </row>
    <row r="1550" spans="20:23" x14ac:dyDescent="0.3">
      <c r="T1550" t="b">
        <f>U1550&gt;10</f>
        <v>0</v>
      </c>
      <c r="U1550" s="7">
        <v>8.1579241334283203</v>
      </c>
      <c r="V1550" t="s">
        <v>21235</v>
      </c>
      <c r="W1550" t="s">
        <v>21303</v>
      </c>
    </row>
    <row r="1551" spans="20:23" x14ac:dyDescent="0.3">
      <c r="T1551" t="b">
        <f>U1551&gt;10</f>
        <v>0</v>
      </c>
      <c r="U1551" s="7">
        <v>8.3846974527931106</v>
      </c>
      <c r="V1551" t="s">
        <v>2639</v>
      </c>
      <c r="W1551" t="s">
        <v>21304</v>
      </c>
    </row>
    <row r="1552" spans="20:23" x14ac:dyDescent="0.3">
      <c r="T1552" t="b">
        <f>U1552&gt;10</f>
        <v>0</v>
      </c>
      <c r="U1552" s="7">
        <v>9.9071239882375792</v>
      </c>
      <c r="V1552" t="s">
        <v>3289</v>
      </c>
      <c r="W1552" t="s">
        <v>3498</v>
      </c>
    </row>
    <row r="1553" spans="20:23" x14ac:dyDescent="0.3">
      <c r="T1553" t="b">
        <f>U1553&gt;10</f>
        <v>0</v>
      </c>
      <c r="U1553" s="7">
        <v>8.0569209231394492</v>
      </c>
      <c r="V1553" t="s">
        <v>21305</v>
      </c>
      <c r="W1553" t="s">
        <v>21269</v>
      </c>
    </row>
    <row r="1554" spans="20:23" x14ac:dyDescent="0.3">
      <c r="T1554" t="b">
        <f>U1554&gt;10</f>
        <v>0</v>
      </c>
      <c r="U1554" s="7">
        <v>8.6002937984719399</v>
      </c>
      <c r="V1554" t="s">
        <v>6561</v>
      </c>
      <c r="W1554" t="s">
        <v>3380</v>
      </c>
    </row>
    <row r="1555" spans="20:23" x14ac:dyDescent="0.3">
      <c r="T1555" t="b">
        <f>U1555&gt;10</f>
        <v>0</v>
      </c>
      <c r="U1555" s="7">
        <v>8.4312174684280006</v>
      </c>
      <c r="V1555" t="s">
        <v>13859</v>
      </c>
      <c r="W1555" t="s">
        <v>21260</v>
      </c>
    </row>
    <row r="1556" spans="20:23" x14ac:dyDescent="0.3">
      <c r="T1556" t="b">
        <f>U1556&gt;10</f>
        <v>0</v>
      </c>
      <c r="U1556" s="7">
        <v>8.2488959116340492</v>
      </c>
      <c r="V1556" t="s">
        <v>21260</v>
      </c>
      <c r="W1556" t="s">
        <v>3719</v>
      </c>
    </row>
    <row r="1557" spans="20:23" x14ac:dyDescent="0.3">
      <c r="T1557" t="b">
        <f>U1557&gt;10</f>
        <v>0</v>
      </c>
      <c r="U1557" s="7">
        <v>9.8270812805640499</v>
      </c>
      <c r="V1557" t="s">
        <v>36</v>
      </c>
      <c r="W1557" t="s">
        <v>11460</v>
      </c>
    </row>
    <row r="1558" spans="20:23" x14ac:dyDescent="0.3">
      <c r="T1558" t="b">
        <f>U1558&gt;10</f>
        <v>0</v>
      </c>
      <c r="U1558" s="7">
        <v>9.09619377202125</v>
      </c>
      <c r="V1558" t="s">
        <v>3776</v>
      </c>
      <c r="W1558" t="s">
        <v>7254</v>
      </c>
    </row>
    <row r="1559" spans="20:23" x14ac:dyDescent="0.3">
      <c r="T1559" t="b">
        <f>U1559&gt;10</f>
        <v>0</v>
      </c>
      <c r="U1559" s="7">
        <v>8.7544444782992006</v>
      </c>
      <c r="V1559" t="s">
        <v>21306</v>
      </c>
      <c r="W1559" t="s">
        <v>5667</v>
      </c>
    </row>
    <row r="1560" spans="20:23" x14ac:dyDescent="0.3">
      <c r="T1560" t="b">
        <f>U1560&gt;10</f>
        <v>0</v>
      </c>
      <c r="U1560" s="7">
        <v>9.9071239882375792</v>
      </c>
      <c r="V1560" t="s">
        <v>7036</v>
      </c>
      <c r="W1560" t="s">
        <v>21307</v>
      </c>
    </row>
    <row r="1561" spans="20:23" x14ac:dyDescent="0.3">
      <c r="T1561" t="b">
        <f>U1561&gt;10</f>
        <v>0</v>
      </c>
      <c r="U1561" s="7">
        <v>9.1865778334895207</v>
      </c>
      <c r="V1561" t="s">
        <v>15803</v>
      </c>
      <c r="W1561" t="s">
        <v>9967</v>
      </c>
    </row>
    <row r="1562" spans="20:23" x14ac:dyDescent="0.3">
      <c r="T1562" t="b">
        <f>U1562&gt;10</f>
        <v>0</v>
      </c>
      <c r="U1562" s="7">
        <v>8.4733630898787702</v>
      </c>
      <c r="V1562" t="s">
        <v>21308</v>
      </c>
      <c r="W1562" t="s">
        <v>21309</v>
      </c>
    </row>
    <row r="1563" spans="20:23" x14ac:dyDescent="0.3">
      <c r="T1563" t="b">
        <f>U1563&gt;10</f>
        <v>0</v>
      </c>
      <c r="U1563" s="7">
        <v>9.0808795370482098</v>
      </c>
      <c r="V1563" t="s">
        <v>21281</v>
      </c>
      <c r="W1563" t="s">
        <v>5862</v>
      </c>
    </row>
    <row r="1564" spans="20:23" x14ac:dyDescent="0.3">
      <c r="T1564" t="b">
        <f>U1564&gt;10</f>
        <v>0</v>
      </c>
      <c r="U1564" s="7">
        <v>8.7031511839116504</v>
      </c>
      <c r="V1564" t="s">
        <v>4609</v>
      </c>
      <c r="W1564" t="s">
        <v>21310</v>
      </c>
    </row>
    <row r="1565" spans="20:23" x14ac:dyDescent="0.3">
      <c r="T1565" t="b">
        <f>U1565&gt;10</f>
        <v>0</v>
      </c>
      <c r="U1565" s="7">
        <v>8.6040602812674098</v>
      </c>
      <c r="V1565" t="s">
        <v>21310</v>
      </c>
      <c r="W1565" t="s">
        <v>21227</v>
      </c>
    </row>
    <row r="1566" spans="20:23" x14ac:dyDescent="0.3">
      <c r="T1566" t="b">
        <f>U1566&gt;10</f>
        <v>0</v>
      </c>
      <c r="U1566" s="7">
        <v>8.6784585713212792</v>
      </c>
      <c r="V1566" t="s">
        <v>14351</v>
      </c>
      <c r="W1566" t="s">
        <v>21024</v>
      </c>
    </row>
    <row r="1567" spans="20:23" x14ac:dyDescent="0.3">
      <c r="T1567" t="b">
        <f>U1567&gt;10</f>
        <v>0</v>
      </c>
      <c r="U1567" s="7">
        <v>8.5779880409576403</v>
      </c>
      <c r="V1567" t="s">
        <v>11582</v>
      </c>
      <c r="W1567" t="s">
        <v>21311</v>
      </c>
    </row>
    <row r="1568" spans="20:23" x14ac:dyDescent="0.3">
      <c r="T1568" t="b">
        <f>U1568&gt;10</f>
        <v>0</v>
      </c>
      <c r="U1568" s="7">
        <v>9.8797250140494697</v>
      </c>
      <c r="V1568" t="s">
        <v>15803</v>
      </c>
      <c r="W1568" t="s">
        <v>21312</v>
      </c>
    </row>
    <row r="1569" spans="20:23" x14ac:dyDescent="0.3">
      <c r="T1569" t="b">
        <f>U1569&gt;10</f>
        <v>0</v>
      </c>
      <c r="U1569" s="7">
        <v>8.5853681482552595</v>
      </c>
      <c r="V1569" t="s">
        <v>21313</v>
      </c>
      <c r="W1569" t="s">
        <v>21219</v>
      </c>
    </row>
    <row r="1570" spans="20:23" x14ac:dyDescent="0.3">
      <c r="T1570" t="b">
        <f>U1570&gt;10</f>
        <v>0</v>
      </c>
      <c r="U1570" s="7">
        <v>9.4131054827879694</v>
      </c>
      <c r="V1570" t="s">
        <v>21314</v>
      </c>
      <c r="W1570" t="s">
        <v>21224</v>
      </c>
    </row>
    <row r="1571" spans="20:23" x14ac:dyDescent="0.3">
      <c r="T1571" t="b">
        <f>U1571&gt;10</f>
        <v>0</v>
      </c>
      <c r="U1571" s="7">
        <v>9.9642824020775294</v>
      </c>
      <c r="V1571" t="s">
        <v>21311</v>
      </c>
      <c r="W1571" t="s">
        <v>21315</v>
      </c>
    </row>
    <row r="1572" spans="20:23" x14ac:dyDescent="0.3">
      <c r="T1572" t="b">
        <f>U1572&gt;10</f>
        <v>0</v>
      </c>
      <c r="U1572" s="7">
        <v>9.1468375048400095</v>
      </c>
      <c r="V1572" t="s">
        <v>21315</v>
      </c>
      <c r="W1572" t="s">
        <v>21220</v>
      </c>
    </row>
    <row r="1573" spans="20:23" x14ac:dyDescent="0.3">
      <c r="T1573" t="b">
        <f>U1573&gt;10</f>
        <v>0</v>
      </c>
      <c r="U1573" s="7">
        <v>8.0745425244892708</v>
      </c>
      <c r="V1573" t="s">
        <v>21236</v>
      </c>
      <c r="W1573" t="s">
        <v>2841</v>
      </c>
    </row>
    <row r="1574" spans="20:23" x14ac:dyDescent="0.3">
      <c r="T1574" t="b">
        <f>U1574&gt;10</f>
        <v>0</v>
      </c>
      <c r="U1574" s="7">
        <v>8.1579241334283203</v>
      </c>
      <c r="V1574" t="s">
        <v>21235</v>
      </c>
      <c r="W1574" t="s">
        <v>9873</v>
      </c>
    </row>
    <row r="1575" spans="20:23" x14ac:dyDescent="0.3">
      <c r="T1575" t="b">
        <f>U1575&gt;10</f>
        <v>0</v>
      </c>
      <c r="U1575" s="7">
        <v>8.6308305223320207</v>
      </c>
      <c r="V1575" t="s">
        <v>21228</v>
      </c>
      <c r="W1575" t="s">
        <v>8252</v>
      </c>
    </row>
    <row r="1576" spans="20:23" x14ac:dyDescent="0.3">
      <c r="T1576" t="b">
        <f>U1576&gt;10</f>
        <v>0</v>
      </c>
      <c r="U1576" s="7">
        <v>9.1731548131573799</v>
      </c>
      <c r="V1576" t="s">
        <v>2677</v>
      </c>
      <c r="W1576" t="s">
        <v>21310</v>
      </c>
    </row>
    <row r="1577" spans="20:23" x14ac:dyDescent="0.3">
      <c r="T1577" t="b">
        <f>U1577&gt;10</f>
        <v>0</v>
      </c>
      <c r="U1577" s="7">
        <v>9.2139768076776392</v>
      </c>
      <c r="V1577" t="s">
        <v>21272</v>
      </c>
      <c r="W1577" t="s">
        <v>11821</v>
      </c>
    </row>
    <row r="1578" spans="20:23" x14ac:dyDescent="0.3">
      <c r="T1578" t="b">
        <f>U1578&gt;10</f>
        <v>0</v>
      </c>
      <c r="U1578" s="7">
        <v>8.2488959116340492</v>
      </c>
      <c r="V1578" t="s">
        <v>21260</v>
      </c>
      <c r="W1578" t="s">
        <v>21316</v>
      </c>
    </row>
    <row r="1579" spans="20:23" x14ac:dyDescent="0.3">
      <c r="T1579" t="b">
        <f>U1579&gt;10</f>
        <v>0</v>
      </c>
      <c r="U1579" s="7">
        <v>9.8270812805640499</v>
      </c>
      <c r="V1579" t="s">
        <v>21316</v>
      </c>
      <c r="W1579" t="s">
        <v>2882</v>
      </c>
    </row>
    <row r="1580" spans="20:23" x14ac:dyDescent="0.3">
      <c r="T1580" t="b">
        <f>U1580&gt;10</f>
        <v>0</v>
      </c>
      <c r="U1580" s="7">
        <v>9.0598261278503802</v>
      </c>
      <c r="V1580" t="s">
        <v>21317</v>
      </c>
      <c r="W1580" t="s">
        <v>8783</v>
      </c>
    </row>
    <row r="1581" spans="20:23" x14ac:dyDescent="0.3">
      <c r="T1581" t="b">
        <f>U1581&gt;10</f>
        <v>0</v>
      </c>
      <c r="U1581" s="7">
        <v>8.8085116995694701</v>
      </c>
      <c r="V1581" t="s">
        <v>2800</v>
      </c>
      <c r="W1581" t="s">
        <v>21229</v>
      </c>
    </row>
    <row r="1582" spans="20:23" x14ac:dyDescent="0.3">
      <c r="T1582" t="b">
        <f>U1582&gt;10</f>
        <v>0</v>
      </c>
      <c r="U1582" s="7">
        <v>9.2785153288152102</v>
      </c>
      <c r="V1582" t="s">
        <v>21229</v>
      </c>
      <c r="W1582" t="s">
        <v>21310</v>
      </c>
    </row>
    <row r="1583" spans="20:23" x14ac:dyDescent="0.3">
      <c r="T1583" t="b">
        <f>U1583&gt;10</f>
        <v>0</v>
      </c>
      <c r="U1583" s="7">
        <v>8.9473481444236906</v>
      </c>
      <c r="V1583" t="s">
        <v>21281</v>
      </c>
      <c r="W1583" t="s">
        <v>21318</v>
      </c>
    </row>
    <row r="1584" spans="20:23" x14ac:dyDescent="0.3">
      <c r="T1584" t="b">
        <f>U1584&gt;10</f>
        <v>0</v>
      </c>
      <c r="U1584" s="7">
        <v>9.1865778334895207</v>
      </c>
      <c r="V1584" t="s">
        <v>15803</v>
      </c>
      <c r="W1584" t="s">
        <v>21307</v>
      </c>
    </row>
    <row r="1585" spans="20:23" x14ac:dyDescent="0.3">
      <c r="T1585" t="b">
        <f>U1585&gt;10</f>
        <v>0</v>
      </c>
      <c r="U1585" s="7">
        <v>9.3475082003021601</v>
      </c>
      <c r="V1585" t="s">
        <v>5643</v>
      </c>
      <c r="W1585" t="s">
        <v>2864</v>
      </c>
    </row>
    <row r="1586" spans="20:23" x14ac:dyDescent="0.3">
      <c r="T1586" t="b">
        <f>U1586&gt;10</f>
        <v>0</v>
      </c>
      <c r="U1586" s="7">
        <v>9.9941353652272102</v>
      </c>
      <c r="V1586" t="s">
        <v>21253</v>
      </c>
      <c r="W1586" t="s">
        <v>10141</v>
      </c>
    </row>
    <row r="1587" spans="20:23" x14ac:dyDescent="0.3">
      <c r="T1587" t="b">
        <f>U1587&gt;10</f>
        <v>0</v>
      </c>
      <c r="U1587" s="7">
        <v>8.4061377840309799</v>
      </c>
      <c r="V1587" t="s">
        <v>21258</v>
      </c>
      <c r="W1587" t="s">
        <v>6590</v>
      </c>
    </row>
    <row r="1588" spans="20:23" x14ac:dyDescent="0.3">
      <c r="T1588" t="b">
        <f>U1588&gt;10</f>
        <v>0</v>
      </c>
      <c r="U1588" s="7">
        <v>8.11536451900953</v>
      </c>
      <c r="V1588" t="s">
        <v>5030</v>
      </c>
      <c r="W1588" t="s">
        <v>21319</v>
      </c>
    </row>
    <row r="1589" spans="20:23" x14ac:dyDescent="0.3">
      <c r="T1589" t="b">
        <f>U1589&gt;10</f>
        <v>0</v>
      </c>
      <c r="U1589" s="7">
        <v>8.7901625609012797</v>
      </c>
      <c r="V1589" t="s">
        <v>21320</v>
      </c>
      <c r="W1589" t="s">
        <v>21321</v>
      </c>
    </row>
    <row r="1590" spans="20:23" x14ac:dyDescent="0.3">
      <c r="T1590" t="b">
        <f>U1590&gt;10</f>
        <v>0</v>
      </c>
      <c r="U1590" s="7">
        <v>8.9420430921939893</v>
      </c>
      <c r="V1590" t="s">
        <v>7121</v>
      </c>
      <c r="W1590" t="s">
        <v>5717</v>
      </c>
    </row>
    <row r="1591" spans="20:23" x14ac:dyDescent="0.3">
      <c r="T1591" t="b">
        <f>U1591&gt;10</f>
        <v>0</v>
      </c>
      <c r="U1591" s="7">
        <v>8.6308305223320207</v>
      </c>
      <c r="V1591" t="s">
        <v>21256</v>
      </c>
      <c r="W1591" t="s">
        <v>80</v>
      </c>
    </row>
    <row r="1592" spans="20:23" x14ac:dyDescent="0.3">
      <c r="T1592" t="b">
        <f>U1592&gt;10</f>
        <v>0</v>
      </c>
      <c r="U1592" s="7">
        <v>8.0439055550273793</v>
      </c>
      <c r="V1592" t="s">
        <v>4860</v>
      </c>
      <c r="W1592" t="s">
        <v>21322</v>
      </c>
    </row>
    <row r="1593" spans="20:23" x14ac:dyDescent="0.3">
      <c r="T1593" t="b">
        <f>U1593&gt;10</f>
        <v>0</v>
      </c>
      <c r="U1593" s="7">
        <v>8.73705273558733</v>
      </c>
      <c r="V1593" t="s">
        <v>21322</v>
      </c>
      <c r="W1593" t="s">
        <v>6917</v>
      </c>
    </row>
    <row r="1594" spans="20:23" x14ac:dyDescent="0.3">
      <c r="T1594" t="b">
        <f>U1594&gt;10</f>
        <v>0</v>
      </c>
      <c r="U1594" s="7">
        <v>8.2125282674631794</v>
      </c>
      <c r="V1594" t="s">
        <v>21323</v>
      </c>
      <c r="W1594" t="s">
        <v>21324</v>
      </c>
    </row>
    <row r="1595" spans="20:23" x14ac:dyDescent="0.3">
      <c r="T1595" t="b">
        <f>U1595&gt;10</f>
        <v>0</v>
      </c>
      <c r="U1595" s="7">
        <v>8.6386126627740794</v>
      </c>
      <c r="V1595" t="s">
        <v>14352</v>
      </c>
      <c r="W1595" t="s">
        <v>21201</v>
      </c>
    </row>
    <row r="1596" spans="20:23" x14ac:dyDescent="0.3">
      <c r="T1596" t="b">
        <f>U1596&gt;10</f>
        <v>0</v>
      </c>
      <c r="U1596" s="7">
        <v>8.5490005040843897</v>
      </c>
      <c r="V1596" t="s">
        <v>4164</v>
      </c>
      <c r="W1596" t="s">
        <v>21211</v>
      </c>
    </row>
    <row r="1597" spans="20:23" x14ac:dyDescent="0.3">
      <c r="T1597" t="b">
        <f>U1597&gt;10</f>
        <v>0</v>
      </c>
      <c r="U1597" s="7">
        <v>9.3475082003021601</v>
      </c>
      <c r="V1597" t="s">
        <v>21325</v>
      </c>
      <c r="W1597" t="s">
        <v>5873</v>
      </c>
    </row>
    <row r="1598" spans="20:23" x14ac:dyDescent="0.3">
      <c r="T1598" t="b">
        <f>U1598&gt;10</f>
        <v>0</v>
      </c>
      <c r="U1598" s="7">
        <v>8.5490005040843897</v>
      </c>
      <c r="V1598" t="s">
        <v>21211</v>
      </c>
      <c r="W1598" t="s">
        <v>21326</v>
      </c>
    </row>
    <row r="1599" spans="20:23" x14ac:dyDescent="0.3">
      <c r="T1599" t="b">
        <f>U1599&gt;10</f>
        <v>0</v>
      </c>
      <c r="U1599" s="7">
        <v>8.4312174684280006</v>
      </c>
      <c r="V1599" t="s">
        <v>21327</v>
      </c>
      <c r="W1599" t="s">
        <v>21328</v>
      </c>
    </row>
    <row r="1600" spans="20:23" x14ac:dyDescent="0.3">
      <c r="T1600" t="b">
        <f>U1600&gt;10</f>
        <v>0</v>
      </c>
      <c r="U1600" s="7">
        <v>9.0362956304401791</v>
      </c>
      <c r="V1600" t="s">
        <v>5427</v>
      </c>
      <c r="W1600" t="s">
        <v>21329</v>
      </c>
    </row>
    <row r="1601" spans="20:23" x14ac:dyDescent="0.3">
      <c r="T1601" t="b">
        <f>U1601&gt;10</f>
        <v>0</v>
      </c>
      <c r="U1601" s="7">
        <v>9.9642824020775294</v>
      </c>
      <c r="V1601" t="s">
        <v>21330</v>
      </c>
      <c r="W1601" t="s">
        <v>7516</v>
      </c>
    </row>
    <row r="1602" spans="20:23" x14ac:dyDescent="0.3">
      <c r="T1602" t="b">
        <f>U1602&gt;10</f>
        <v>0</v>
      </c>
      <c r="U1602" s="7">
        <v>9.0133061122154796</v>
      </c>
      <c r="V1602" t="s">
        <v>750</v>
      </c>
      <c r="W1602" t="s">
        <v>1816</v>
      </c>
    </row>
    <row r="1603" spans="20:23" x14ac:dyDescent="0.3">
      <c r="T1603" t="b">
        <f>U1603&gt;10</f>
        <v>0</v>
      </c>
      <c r="U1603" s="7">
        <v>9.9642824020775294</v>
      </c>
      <c r="V1603" t="s">
        <v>14353</v>
      </c>
      <c r="W1603" t="s">
        <v>21311</v>
      </c>
    </row>
    <row r="1604" spans="20:23" x14ac:dyDescent="0.3">
      <c r="T1604" t="b">
        <f>U1604&gt;10</f>
        <v>0</v>
      </c>
      <c r="U1604" s="7">
        <v>8.8821449506129202</v>
      </c>
      <c r="V1604" t="s">
        <v>21267</v>
      </c>
      <c r="W1604" t="s">
        <v>5666</v>
      </c>
    </row>
    <row r="1605" spans="20:23" x14ac:dyDescent="0.3">
      <c r="T1605" t="b">
        <f>U1605&gt;10</f>
        <v>0</v>
      </c>
      <c r="U1605" s="7">
        <v>9.3475082003021601</v>
      </c>
      <c r="V1605" t="s">
        <v>21331</v>
      </c>
      <c r="W1605" t="s">
        <v>5717</v>
      </c>
    </row>
    <row r="1606" spans="20:23" x14ac:dyDescent="0.3">
      <c r="T1606" t="b">
        <f>U1606&gt;10</f>
        <v>0</v>
      </c>
      <c r="U1606" s="7">
        <v>9.8960741520509998</v>
      </c>
      <c r="V1606" t="s">
        <v>5811</v>
      </c>
      <c r="W1606" t="s">
        <v>1674</v>
      </c>
    </row>
    <row r="1607" spans="20:23" x14ac:dyDescent="0.3">
      <c r="T1607" t="b">
        <f>U1607&gt;10</f>
        <v>0</v>
      </c>
      <c r="U1607" s="7">
        <v>8.6179933755713396</v>
      </c>
      <c r="V1607" t="s">
        <v>21247</v>
      </c>
      <c r="W1607" t="s">
        <v>21211</v>
      </c>
    </row>
    <row r="1608" spans="20:23" x14ac:dyDescent="0.3">
      <c r="T1608" t="b">
        <f>U1608&gt;10</f>
        <v>0</v>
      </c>
      <c r="U1608" s="7">
        <v>8.0100040033516997</v>
      </c>
      <c r="V1608" t="s">
        <v>21256</v>
      </c>
      <c r="W1608" t="s">
        <v>10869</v>
      </c>
    </row>
    <row r="1609" spans="20:23" x14ac:dyDescent="0.3">
      <c r="T1609" t="b">
        <f>U1609&gt;10</f>
        <v>0</v>
      </c>
      <c r="U1609" s="7">
        <v>8.6623291893913894</v>
      </c>
      <c r="V1609" t="s">
        <v>21332</v>
      </c>
      <c r="W1609" t="s">
        <v>21333</v>
      </c>
    </row>
    <row r="1610" spans="20:23" x14ac:dyDescent="0.3">
      <c r="T1610" t="b">
        <f>U1610&gt;10</f>
        <v>0</v>
      </c>
      <c r="U1610" s="7">
        <v>9.9071239882375792</v>
      </c>
      <c r="V1610" t="s">
        <v>4364</v>
      </c>
      <c r="W1610" t="s">
        <v>9020</v>
      </c>
    </row>
    <row r="1611" spans="20:23" x14ac:dyDescent="0.3">
      <c r="T1611" t="b">
        <f>U1611&gt;10</f>
        <v>0</v>
      </c>
      <c r="U1611" s="7">
        <v>8.7721440553986003</v>
      </c>
      <c r="V1611" t="s">
        <v>21331</v>
      </c>
      <c r="W1611" t="s">
        <v>21211</v>
      </c>
    </row>
    <row r="1612" spans="20:23" x14ac:dyDescent="0.3">
      <c r="T1612" t="b">
        <f>U1612&gt;10</f>
        <v>0</v>
      </c>
      <c r="U1612" s="7">
        <v>8.0789968748386496</v>
      </c>
      <c r="V1612" t="s">
        <v>21211</v>
      </c>
      <c r="W1612" t="s">
        <v>1983</v>
      </c>
    </row>
    <row r="1613" spans="20:23" x14ac:dyDescent="0.3">
      <c r="T1613" t="b">
        <f>U1613&gt;10</f>
        <v>0</v>
      </c>
      <c r="U1613" s="7">
        <v>9.6194419157857993</v>
      </c>
      <c r="V1613" t="s">
        <v>11251</v>
      </c>
      <c r="W1613" t="s">
        <v>2076</v>
      </c>
    </row>
    <row r="1614" spans="20:23" x14ac:dyDescent="0.3">
      <c r="T1614" t="b">
        <f>U1614&gt;10</f>
        <v>0</v>
      </c>
      <c r="U1614" s="7">
        <v>9.5393992081122594</v>
      </c>
      <c r="V1614" t="s">
        <v>21246</v>
      </c>
      <c r="W1614" t="s">
        <v>21334</v>
      </c>
    </row>
    <row r="1615" spans="20:23" x14ac:dyDescent="0.3">
      <c r="T1615" t="b">
        <f>U1615&gt;10</f>
        <v>0</v>
      </c>
      <c r="U1615" s="7">
        <v>9.4652912359585404</v>
      </c>
      <c r="V1615" t="s">
        <v>21334</v>
      </c>
      <c r="W1615" t="s">
        <v>21211</v>
      </c>
    </row>
    <row r="1616" spans="20:23" x14ac:dyDescent="0.3">
      <c r="T1616" t="b">
        <f>U1616&gt;10</f>
        <v>0</v>
      </c>
      <c r="U1616" s="7">
        <v>8.1873380186346196</v>
      </c>
      <c r="V1616" t="s">
        <v>14120</v>
      </c>
      <c r="W1616" t="s">
        <v>21335</v>
      </c>
    </row>
    <row r="1617" spans="20:23" x14ac:dyDescent="0.3">
      <c r="T1617" t="b">
        <f>U1617&gt;10</f>
        <v>0</v>
      </c>
      <c r="U1617" s="7">
        <v>9.3317598433340194</v>
      </c>
      <c r="V1617" t="s">
        <v>21336</v>
      </c>
      <c r="W1617" t="s">
        <v>21201</v>
      </c>
    </row>
    <row r="1618" spans="20:23" x14ac:dyDescent="0.3">
      <c r="T1618" t="b">
        <f>U1618&gt;10</f>
        <v>0</v>
      </c>
      <c r="U1618" s="7">
        <v>9.9642824020775294</v>
      </c>
      <c r="V1618" t="s">
        <v>10351</v>
      </c>
      <c r="W1618" t="s">
        <v>4112</v>
      </c>
    </row>
    <row r="1619" spans="20:23" x14ac:dyDescent="0.3">
      <c r="T1619" t="b">
        <f>U1619&gt;10</f>
        <v>0</v>
      </c>
      <c r="U1619" s="7">
        <v>9.9642824020775294</v>
      </c>
      <c r="V1619" t="s">
        <v>4112</v>
      </c>
      <c r="W1619" t="s">
        <v>7688</v>
      </c>
    </row>
    <row r="1620" spans="20:23" x14ac:dyDescent="0.3">
      <c r="T1620" t="b">
        <f>U1620&gt;10</f>
        <v>0</v>
      </c>
      <c r="U1620" s="7">
        <v>8.4811193614501299</v>
      </c>
      <c r="V1620" t="s">
        <v>2958</v>
      </c>
      <c r="W1620" t="s">
        <v>21206</v>
      </c>
    </row>
    <row r="1621" spans="20:23" x14ac:dyDescent="0.3">
      <c r="T1621" t="b">
        <f>U1621&gt;10</f>
        <v>0</v>
      </c>
      <c r="U1621" s="7">
        <v>9.7529733084103203</v>
      </c>
      <c r="V1621" t="s">
        <v>3648</v>
      </c>
      <c r="W1621" t="s">
        <v>8673</v>
      </c>
    </row>
    <row r="1622" spans="20:23" x14ac:dyDescent="0.3">
      <c r="T1622" t="b">
        <f>U1622&gt;10</f>
        <v>0</v>
      </c>
      <c r="U1622" s="7">
        <v>9.0598261278503802</v>
      </c>
      <c r="V1622" t="s">
        <v>21337</v>
      </c>
      <c r="W1622" t="s">
        <v>9695</v>
      </c>
    </row>
    <row r="1623" spans="20:23" x14ac:dyDescent="0.3">
      <c r="T1623" t="b">
        <f>U1623&gt;10</f>
        <v>0</v>
      </c>
      <c r="U1623" s="7">
        <v>8.6231084762381105</v>
      </c>
      <c r="V1623" t="s">
        <v>21238</v>
      </c>
      <c r="W1623" t="s">
        <v>3943</v>
      </c>
    </row>
    <row r="1624" spans="20:23" x14ac:dyDescent="0.3">
      <c r="T1624" t="b">
        <f>U1624&gt;10</f>
        <v>0</v>
      </c>
      <c r="U1624" s="7">
        <v>8.2976860758034796</v>
      </c>
      <c r="V1624" t="s">
        <v>6027</v>
      </c>
      <c r="W1624" t="s">
        <v>3489</v>
      </c>
    </row>
    <row r="1625" spans="20:23" x14ac:dyDescent="0.3">
      <c r="T1625" t="b">
        <f>U1625&gt;10</f>
        <v>0</v>
      </c>
      <c r="U1625" s="7">
        <v>8.8085116995694701</v>
      </c>
      <c r="V1625" t="s">
        <v>3489</v>
      </c>
      <c r="W1625" t="s">
        <v>9695</v>
      </c>
    </row>
    <row r="1626" spans="20:23" x14ac:dyDescent="0.3">
      <c r="T1626" t="b">
        <f>U1626&gt;10</f>
        <v>0</v>
      </c>
      <c r="U1626" s="7">
        <v>8.2757071690847095</v>
      </c>
      <c r="V1626" t="s">
        <v>21278</v>
      </c>
      <c r="W1626" t="s">
        <v>1829</v>
      </c>
    </row>
    <row r="1627" spans="20:23" x14ac:dyDescent="0.3">
      <c r="T1627" t="b">
        <f>U1627&gt;10</f>
        <v>0</v>
      </c>
      <c r="U1627" s="7">
        <v>8.6543610197422094</v>
      </c>
      <c r="V1627" t="s">
        <v>3375</v>
      </c>
      <c r="W1627" t="s">
        <v>11357</v>
      </c>
    </row>
    <row r="1628" spans="20:23" x14ac:dyDescent="0.3">
      <c r="T1628" t="b">
        <f>U1628&gt;10</f>
        <v>0</v>
      </c>
      <c r="U1628" s="7">
        <v>8.0569209231394492</v>
      </c>
      <c r="V1628" t="s">
        <v>12354</v>
      </c>
      <c r="W1628" t="s">
        <v>21269</v>
      </c>
    </row>
    <row r="1629" spans="20:23" x14ac:dyDescent="0.3">
      <c r="T1629" t="b">
        <f>U1629&gt;10</f>
        <v>0</v>
      </c>
      <c r="U1629" s="7">
        <v>9.3838758444730299</v>
      </c>
      <c r="V1629" t="s">
        <v>11357</v>
      </c>
      <c r="W1629" t="s">
        <v>21219</v>
      </c>
    </row>
    <row r="1630" spans="20:23" x14ac:dyDescent="0.3">
      <c r="T1630" t="b">
        <f>U1630&gt;10</f>
        <v>0</v>
      </c>
      <c r="U1630" s="7">
        <v>8.6490839626413702</v>
      </c>
      <c r="V1630" t="s">
        <v>6442</v>
      </c>
      <c r="W1630" t="s">
        <v>6718</v>
      </c>
    </row>
    <row r="1631" spans="20:23" x14ac:dyDescent="0.3">
      <c r="T1631" t="b">
        <f>U1631&gt;10</f>
        <v>0</v>
      </c>
      <c r="U1631" s="7">
        <v>8.5093220202662092</v>
      </c>
      <c r="V1631" t="s">
        <v>5082</v>
      </c>
      <c r="W1631" t="s">
        <v>6718</v>
      </c>
    </row>
    <row r="1632" spans="20:23" x14ac:dyDescent="0.3">
      <c r="T1632" t="b">
        <f>U1632&gt;10</f>
        <v>0</v>
      </c>
      <c r="U1632" s="7">
        <v>8.0823507069370795</v>
      </c>
      <c r="V1632" t="s">
        <v>6718</v>
      </c>
      <c r="W1632" t="s">
        <v>21281</v>
      </c>
    </row>
    <row r="1633" spans="20:23" x14ac:dyDescent="0.3">
      <c r="T1633" t="b">
        <f>U1633&gt;10</f>
        <v>0</v>
      </c>
      <c r="U1633" s="7">
        <v>8.1000502840364792</v>
      </c>
      <c r="V1633" t="s">
        <v>21281</v>
      </c>
      <c r="W1633" t="s">
        <v>21338</v>
      </c>
    </row>
    <row r="1634" spans="20:23" x14ac:dyDescent="0.3">
      <c r="T1634" t="b">
        <f>U1634&gt;10</f>
        <v>0</v>
      </c>
      <c r="U1634" s="7">
        <v>9.0076403746798093</v>
      </c>
      <c r="V1634" t="s">
        <v>21224</v>
      </c>
      <c r="W1634" t="s">
        <v>13339</v>
      </c>
    </row>
    <row r="1635" spans="20:23" x14ac:dyDescent="0.3">
      <c r="T1635" t="b">
        <f>U1635&gt;10</f>
        <v>0</v>
      </c>
      <c r="U1635" s="7">
        <v>8.1246669116718397</v>
      </c>
      <c r="V1635" t="s">
        <v>6457</v>
      </c>
      <c r="W1635" t="s">
        <v>21261</v>
      </c>
    </row>
    <row r="1636" spans="20:23" x14ac:dyDescent="0.3">
      <c r="T1636" t="b">
        <f>U1636&gt;10</f>
        <v>0</v>
      </c>
      <c r="U1636" s="7">
        <v>8.8955230765590994</v>
      </c>
      <c r="V1636" t="s">
        <v>3776</v>
      </c>
      <c r="W1636" t="s">
        <v>21279</v>
      </c>
    </row>
    <row r="1637" spans="20:23" x14ac:dyDescent="0.3">
      <c r="T1637" t="b">
        <f>U1637&gt;10</f>
        <v>0</v>
      </c>
      <c r="U1637" s="7">
        <v>8.5139091842731194</v>
      </c>
      <c r="V1637" t="s">
        <v>6172</v>
      </c>
      <c r="W1637" t="s">
        <v>2950</v>
      </c>
    </row>
    <row r="1638" spans="20:23" x14ac:dyDescent="0.3">
      <c r="T1638" t="b">
        <f>U1638&gt;10</f>
        <v>0</v>
      </c>
      <c r="U1638" s="7">
        <v>8.1579241334283203</v>
      </c>
      <c r="V1638" t="s">
        <v>21235</v>
      </c>
      <c r="W1638" t="s">
        <v>21339</v>
      </c>
    </row>
    <row r="1639" spans="20:23" x14ac:dyDescent="0.3">
      <c r="T1639" t="b">
        <f>U1639&gt;10</f>
        <v>0</v>
      </c>
      <c r="U1639" s="7">
        <v>8.6078410041073194</v>
      </c>
      <c r="V1639" t="s">
        <v>21340</v>
      </c>
      <c r="W1639" t="s">
        <v>2008</v>
      </c>
    </row>
    <row r="1640" spans="20:23" x14ac:dyDescent="0.3">
      <c r="T1640" t="b">
        <f>U1640&gt;10</f>
        <v>0</v>
      </c>
      <c r="U1640" s="7">
        <v>9.5016588801294208</v>
      </c>
      <c r="V1640" t="s">
        <v>9881</v>
      </c>
      <c r="W1640" t="s">
        <v>21341</v>
      </c>
    </row>
    <row r="1641" spans="20:23" x14ac:dyDescent="0.3">
      <c r="T1641" t="b">
        <f>U1641&gt;10</f>
        <v>0</v>
      </c>
      <c r="U1641" s="7">
        <v>9.3635085416485992</v>
      </c>
      <c r="V1641" t="s">
        <v>21206</v>
      </c>
      <c r="W1641" t="s">
        <v>4713</v>
      </c>
    </row>
    <row r="1642" spans="20:23" x14ac:dyDescent="0.3">
      <c r="T1642" t="b">
        <f>U1642&gt;10</f>
        <v>0</v>
      </c>
      <c r="U1642" s="7">
        <v>8.9262947352258593</v>
      </c>
      <c r="V1642" t="s">
        <v>4713</v>
      </c>
      <c r="W1642" t="s">
        <v>1804</v>
      </c>
    </row>
    <row r="1643" spans="20:23" x14ac:dyDescent="0.3">
      <c r="T1643" t="b">
        <f>U1643&gt;10</f>
        <v>0</v>
      </c>
      <c r="U1643" s="7">
        <v>8.1531048469923704</v>
      </c>
      <c r="V1643" t="s">
        <v>1804</v>
      </c>
      <c r="W1643" t="s">
        <v>9163</v>
      </c>
    </row>
    <row r="1644" spans="20:23" x14ac:dyDescent="0.3">
      <c r="T1644" t="b">
        <f>U1644&gt;10</f>
        <v>0</v>
      </c>
      <c r="U1644" s="7">
        <v>8.5277982964337795</v>
      </c>
      <c r="V1644" t="s">
        <v>9163</v>
      </c>
      <c r="W1644" t="s">
        <v>5358</v>
      </c>
    </row>
    <row r="1645" spans="20:23" x14ac:dyDescent="0.3">
      <c r="T1645" t="b">
        <f>U1645&gt;10</f>
        <v>0</v>
      </c>
      <c r="U1645" s="7">
        <v>9.6620015302046003</v>
      </c>
      <c r="V1645" t="s">
        <v>2281</v>
      </c>
      <c r="W1645" t="s">
        <v>21342</v>
      </c>
    </row>
    <row r="1646" spans="20:23" x14ac:dyDescent="0.3">
      <c r="T1646" t="b">
        <f>U1646&gt;10</f>
        <v>0</v>
      </c>
      <c r="U1646" s="7">
        <v>8.7901625609012797</v>
      </c>
      <c r="V1646" t="s">
        <v>21342</v>
      </c>
      <c r="W1646" t="s">
        <v>21210</v>
      </c>
    </row>
    <row r="1647" spans="20:23" x14ac:dyDescent="0.3">
      <c r="T1647" t="b">
        <f>U1647&gt;10</f>
        <v>0</v>
      </c>
      <c r="U1647" s="7">
        <v>8.3846974527931106</v>
      </c>
      <c r="V1647" t="s">
        <v>21210</v>
      </c>
      <c r="W1647" t="s">
        <v>6861</v>
      </c>
    </row>
    <row r="1648" spans="20:23" x14ac:dyDescent="0.3">
      <c r="T1648" t="b">
        <f>U1648&gt;10</f>
        <v>0</v>
      </c>
      <c r="U1648" s="7">
        <v>8.9262947352258593</v>
      </c>
      <c r="V1648" t="s">
        <v>6861</v>
      </c>
      <c r="W1648" t="s">
        <v>7718</v>
      </c>
    </row>
    <row r="1649" spans="20:23" x14ac:dyDescent="0.3">
      <c r="T1649" t="b">
        <f>U1649&gt;10</f>
        <v>0</v>
      </c>
      <c r="U1649" s="7">
        <v>9.2279630496523808</v>
      </c>
      <c r="V1649" t="s">
        <v>19392</v>
      </c>
      <c r="W1649" t="s">
        <v>21343</v>
      </c>
    </row>
    <row r="1650" spans="20:23" x14ac:dyDescent="0.3">
      <c r="T1650" t="b">
        <f>U1650&gt;10</f>
        <v>0</v>
      </c>
      <c r="U1650" s="7">
        <v>8.2125282674631794</v>
      </c>
      <c r="V1650" t="s">
        <v>4253</v>
      </c>
      <c r="W1650" t="s">
        <v>21324</v>
      </c>
    </row>
    <row r="1651" spans="20:23" x14ac:dyDescent="0.3">
      <c r="T1651" t="b">
        <f>U1651&gt;10</f>
        <v>0</v>
      </c>
      <c r="U1651" s="7">
        <v>8.6703613610886592</v>
      </c>
      <c r="V1651" t="s">
        <v>21344</v>
      </c>
      <c r="W1651" t="s">
        <v>5031</v>
      </c>
    </row>
    <row r="1652" spans="20:23" x14ac:dyDescent="0.3">
      <c r="T1652" t="b">
        <f>U1652&gt;10</f>
        <v>0</v>
      </c>
      <c r="U1652" s="7">
        <v>8.7901625609012797</v>
      </c>
      <c r="V1652" t="s">
        <v>5031</v>
      </c>
      <c r="W1652" t="s">
        <v>21210</v>
      </c>
    </row>
    <row r="1653" spans="20:23" x14ac:dyDescent="0.3">
      <c r="T1653" t="b">
        <f>U1653&gt;10</f>
        <v>0</v>
      </c>
      <c r="U1653" s="7">
        <v>9.6839804369233704</v>
      </c>
      <c r="V1653" t="s">
        <v>2677</v>
      </c>
      <c r="W1653" t="s">
        <v>8232</v>
      </c>
    </row>
    <row r="1654" spans="20:23" x14ac:dyDescent="0.3">
      <c r="T1654" t="b">
        <f>U1654&gt;10</f>
        <v>0</v>
      </c>
      <c r="U1654" s="7">
        <v>9.0479916702033698</v>
      </c>
      <c r="V1654" t="s">
        <v>8339</v>
      </c>
      <c r="W1654" t="s">
        <v>21237</v>
      </c>
    </row>
    <row r="1655" spans="20:23" x14ac:dyDescent="0.3">
      <c r="T1655" t="b">
        <f>U1655&gt;10</f>
        <v>0</v>
      </c>
      <c r="U1655" s="7">
        <v>8.7115194335821595</v>
      </c>
      <c r="V1655" t="s">
        <v>21237</v>
      </c>
      <c r="W1655" t="s">
        <v>21337</v>
      </c>
    </row>
    <row r="1656" spans="20:23" x14ac:dyDescent="0.3">
      <c r="T1656" t="b">
        <f>U1656&gt;10</f>
        <v>0</v>
      </c>
      <c r="U1656" s="7">
        <v>8.6543610197422094</v>
      </c>
      <c r="V1656" t="s">
        <v>21203</v>
      </c>
      <c r="W1656" t="s">
        <v>5666</v>
      </c>
    </row>
    <row r="1657" spans="20:23" x14ac:dyDescent="0.3">
      <c r="T1657" t="b">
        <f>U1657&gt;10</f>
        <v>0</v>
      </c>
      <c r="U1657" s="7">
        <v>9.6194419157857993</v>
      </c>
      <c r="V1657" t="s">
        <v>21272</v>
      </c>
      <c r="W1657" t="s">
        <v>21345</v>
      </c>
    </row>
    <row r="1658" spans="20:23" x14ac:dyDescent="0.3">
      <c r="T1658" t="b">
        <f>U1658&gt;10</f>
        <v>0</v>
      </c>
      <c r="U1658" s="7">
        <v>8.5208296271176902</v>
      </c>
      <c r="V1658" t="s">
        <v>11842</v>
      </c>
      <c r="W1658" t="s">
        <v>21203</v>
      </c>
    </row>
    <row r="1659" spans="20:23" x14ac:dyDescent="0.3">
      <c r="T1659" t="b">
        <f>U1659&gt;10</f>
        <v>0</v>
      </c>
      <c r="U1659" s="7">
        <v>9.1865778334895207</v>
      </c>
      <c r="V1659" t="s">
        <v>15803</v>
      </c>
      <c r="W1659" t="s">
        <v>2109</v>
      </c>
    </row>
    <row r="1660" spans="20:23" x14ac:dyDescent="0.3">
      <c r="T1660" t="b">
        <f>U1660&gt;10</f>
        <v>0</v>
      </c>
      <c r="U1660" s="7">
        <v>8.3846974527931106</v>
      </c>
      <c r="V1660" t="s">
        <v>4611</v>
      </c>
      <c r="W1660" t="s">
        <v>21210</v>
      </c>
    </row>
    <row r="1661" spans="20:23" x14ac:dyDescent="0.3">
      <c r="T1661" t="b">
        <f>U1661&gt;10</f>
        <v>0</v>
      </c>
      <c r="U1661" s="7">
        <v>8.7901625609012797</v>
      </c>
      <c r="V1661" t="s">
        <v>21210</v>
      </c>
      <c r="W1661" t="s">
        <v>21346</v>
      </c>
    </row>
    <row r="1662" spans="20:23" x14ac:dyDescent="0.3">
      <c r="T1662" t="b">
        <f>U1662&gt;10</f>
        <v>0</v>
      </c>
      <c r="U1662" s="7">
        <v>8.7901625609012797</v>
      </c>
      <c r="V1662" t="s">
        <v>21208</v>
      </c>
      <c r="W1662" t="s">
        <v>14362</v>
      </c>
    </row>
    <row r="1663" spans="20:23" x14ac:dyDescent="0.3">
      <c r="T1663" t="b">
        <f>U1663&gt;10</f>
        <v>0</v>
      </c>
      <c r="U1663" s="7">
        <v>8.2648962529804901</v>
      </c>
      <c r="V1663" t="s">
        <v>14363</v>
      </c>
      <c r="W1663" t="s">
        <v>21344</v>
      </c>
    </row>
    <row r="1664" spans="20:23" x14ac:dyDescent="0.3">
      <c r="T1664" t="b">
        <f>U1664&gt;10</f>
        <v>0</v>
      </c>
      <c r="U1664" s="7">
        <v>9.3635085416485992</v>
      </c>
      <c r="V1664" t="s">
        <v>21344</v>
      </c>
      <c r="W1664" t="s">
        <v>21347</v>
      </c>
    </row>
    <row r="1665" spans="20:23" x14ac:dyDescent="0.3">
      <c r="T1665" t="b">
        <f>U1665&gt;10</f>
        <v>0</v>
      </c>
      <c r="U1665" s="7">
        <v>8.6308305223320207</v>
      </c>
      <c r="V1665" t="s">
        <v>21347</v>
      </c>
      <c r="W1665" t="s">
        <v>21233</v>
      </c>
    </row>
    <row r="1666" spans="20:23" x14ac:dyDescent="0.3">
      <c r="T1666" t="b">
        <f>U1666&gt;10</f>
        <v>0</v>
      </c>
      <c r="U1666" s="7">
        <v>9.0247348080391099</v>
      </c>
      <c r="V1666" t="s">
        <v>12757</v>
      </c>
      <c r="W1666" t="s">
        <v>2950</v>
      </c>
    </row>
    <row r="1667" spans="20:23" x14ac:dyDescent="0.3">
      <c r="T1667" t="b">
        <f>U1667&gt;10</f>
        <v>0</v>
      </c>
      <c r="U1667" s="7">
        <v>9.5786199212655401</v>
      </c>
      <c r="V1667" t="s">
        <v>10702</v>
      </c>
      <c r="W1667" t="s">
        <v>2348</v>
      </c>
    </row>
    <row r="1668" spans="20:23" x14ac:dyDescent="0.3">
      <c r="T1668" t="b">
        <f>U1668&gt;10</f>
        <v>0</v>
      </c>
      <c r="U1668" s="7">
        <v>8.4934306529295807</v>
      </c>
      <c r="V1668" t="s">
        <v>21348</v>
      </c>
      <c r="W1668" t="s">
        <v>21349</v>
      </c>
    </row>
    <row r="1669" spans="20:23" x14ac:dyDescent="0.3">
      <c r="T1669" t="b">
        <f>U1669&gt;10</f>
        <v>0</v>
      </c>
      <c r="U1669" s="7">
        <v>9.9941353652272102</v>
      </c>
      <c r="V1669" t="s">
        <v>21350</v>
      </c>
      <c r="W1669" t="s">
        <v>5355</v>
      </c>
    </row>
    <row r="1670" spans="20:23" x14ac:dyDescent="0.3">
      <c r="T1670" t="b">
        <f>U1670&gt;10</f>
        <v>0</v>
      </c>
      <c r="U1670" s="7">
        <v>9.3962983644715905</v>
      </c>
      <c r="V1670" t="s">
        <v>2343</v>
      </c>
      <c r="W1670" t="s">
        <v>21313</v>
      </c>
    </row>
    <row r="1671" spans="20:23" x14ac:dyDescent="0.3">
      <c r="T1671" t="b">
        <f>U1671&gt;10</f>
        <v>0</v>
      </c>
      <c r="U1671" s="7">
        <v>9.1086162920198106</v>
      </c>
      <c r="V1671" t="s">
        <v>21351</v>
      </c>
      <c r="W1671" t="s">
        <v>11842</v>
      </c>
    </row>
    <row r="1672" spans="20:23" x14ac:dyDescent="0.3">
      <c r="T1672" t="b">
        <f>U1672&gt;10</f>
        <v>0</v>
      </c>
      <c r="U1672" s="7">
        <v>8.6784585713212792</v>
      </c>
      <c r="V1672" t="s">
        <v>21024</v>
      </c>
      <c r="W1672" t="s">
        <v>21352</v>
      </c>
    </row>
    <row r="1673" spans="20:23" x14ac:dyDescent="0.3">
      <c r="T1673" t="b">
        <f>U1673&gt;10</f>
        <v>0</v>
      </c>
      <c r="U1673" s="7">
        <v>8.9688543496446496</v>
      </c>
      <c r="V1673" t="s">
        <v>1982</v>
      </c>
      <c r="W1673" t="s">
        <v>21250</v>
      </c>
    </row>
    <row r="1674" spans="20:23" x14ac:dyDescent="0.3">
      <c r="T1674" t="b">
        <f>U1674&gt;10</f>
        <v>0</v>
      </c>
      <c r="U1674" s="7">
        <v>9.1339341000040992</v>
      </c>
      <c r="V1674" t="s">
        <v>3872</v>
      </c>
      <c r="W1674" t="s">
        <v>3759</v>
      </c>
    </row>
    <row r="1675" spans="20:23" x14ac:dyDescent="0.3">
      <c r="T1675" t="b">
        <f>U1675&gt;10</f>
        <v>0</v>
      </c>
      <c r="U1675" s="7">
        <v>9.3009881846672702</v>
      </c>
      <c r="V1675" t="s">
        <v>3759</v>
      </c>
      <c r="W1675" t="s">
        <v>5358</v>
      </c>
    </row>
    <row r="1676" spans="20:23" x14ac:dyDescent="0.3">
      <c r="T1676" t="b">
        <f>U1676&gt;10</f>
        <v>0</v>
      </c>
      <c r="U1676" s="7">
        <v>9.4833097414612197</v>
      </c>
      <c r="V1676" t="s">
        <v>5358</v>
      </c>
      <c r="W1676" t="s">
        <v>5980</v>
      </c>
    </row>
    <row r="1677" spans="20:23" x14ac:dyDescent="0.3">
      <c r="T1677" t="b">
        <f>U1677&gt;10</f>
        <v>0</v>
      </c>
      <c r="U1677" s="7">
        <v>9.3962983644715905</v>
      </c>
      <c r="V1677" t="s">
        <v>1930</v>
      </c>
      <c r="W1677" t="s">
        <v>8404</v>
      </c>
    </row>
    <row r="1678" spans="20:23" x14ac:dyDescent="0.3">
      <c r="T1678" t="b">
        <f>U1678&gt;10</f>
        <v>0</v>
      </c>
      <c r="U1678" s="7">
        <v>8.2176433681299397</v>
      </c>
      <c r="V1678" t="s">
        <v>8404</v>
      </c>
      <c r="W1678" t="s">
        <v>21215</v>
      </c>
    </row>
    <row r="1679" spans="20:23" x14ac:dyDescent="0.3">
      <c r="T1679" t="b">
        <f>U1679&gt;10</f>
        <v>0</v>
      </c>
      <c r="U1679" s="7">
        <v>8.7901625609012797</v>
      </c>
      <c r="V1679" t="s">
        <v>21208</v>
      </c>
      <c r="W1679" t="s">
        <v>21353</v>
      </c>
    </row>
    <row r="1680" spans="20:23" x14ac:dyDescent="0.3">
      <c r="T1680" t="b">
        <f>U1680&gt;10</f>
        <v>0</v>
      </c>
      <c r="U1680" s="7">
        <v>9.8270812805640499</v>
      </c>
      <c r="V1680" t="s">
        <v>21252</v>
      </c>
      <c r="W1680" t="s">
        <v>2285</v>
      </c>
    </row>
    <row r="1681" spans="20:23" x14ac:dyDescent="0.3">
      <c r="T1681" t="b">
        <f>U1681&gt;10</f>
        <v>0</v>
      </c>
      <c r="U1681" s="7">
        <v>9.3162556567980594</v>
      </c>
      <c r="V1681" t="s">
        <v>2285</v>
      </c>
      <c r="W1681" t="s">
        <v>21320</v>
      </c>
    </row>
    <row r="1682" spans="20:23" x14ac:dyDescent="0.3">
      <c r="T1682" t="b">
        <f>U1682&gt;10</f>
        <v>0</v>
      </c>
      <c r="U1682" s="7">
        <v>8.8085116995694701</v>
      </c>
      <c r="V1682" t="s">
        <v>21354</v>
      </c>
      <c r="W1682" t="s">
        <v>7263</v>
      </c>
    </row>
    <row r="1683" spans="20:23" x14ac:dyDescent="0.3">
      <c r="T1683" t="b">
        <f>U1683&gt;10</f>
        <v>0</v>
      </c>
      <c r="U1683" s="7">
        <v>8.4602050053012601</v>
      </c>
      <c r="V1683" t="s">
        <v>7263</v>
      </c>
      <c r="W1683" t="s">
        <v>21237</v>
      </c>
    </row>
    <row r="1684" spans="20:23" x14ac:dyDescent="0.3">
      <c r="T1684" t="b">
        <f>U1684&gt;10</f>
        <v>0</v>
      </c>
      <c r="U1684" s="7">
        <v>9.1339341000040992</v>
      </c>
      <c r="V1684" t="s">
        <v>13255</v>
      </c>
      <c r="W1684" t="s">
        <v>3943</v>
      </c>
    </row>
    <row r="1685" spans="20:23" x14ac:dyDescent="0.3">
      <c r="T1685" t="b">
        <f>U1685&gt;10</f>
        <v>0</v>
      </c>
      <c r="U1685" s="7">
        <v>9.6194419157857993</v>
      </c>
      <c r="V1685" t="s">
        <v>6519</v>
      </c>
      <c r="W1685" t="s">
        <v>21355</v>
      </c>
    </row>
    <row r="1686" spans="20:23" x14ac:dyDescent="0.3">
      <c r="T1686" t="b">
        <f>U1686&gt;10</f>
        <v>0</v>
      </c>
      <c r="U1686" s="7">
        <v>8.4934306529295807</v>
      </c>
      <c r="V1686" t="s">
        <v>21356</v>
      </c>
      <c r="W1686" t="s">
        <v>21348</v>
      </c>
    </row>
    <row r="1687" spans="20:23" x14ac:dyDescent="0.3">
      <c r="T1687" t="b">
        <f>U1687&gt;10</f>
        <v>0</v>
      </c>
      <c r="U1687" s="7">
        <v>8.1579241334283203</v>
      </c>
      <c r="V1687" t="s">
        <v>21235</v>
      </c>
      <c r="W1687" t="s">
        <v>12623</v>
      </c>
    </row>
    <row r="1688" spans="20:23" x14ac:dyDescent="0.3">
      <c r="T1688" t="b">
        <f>U1688&gt;10</f>
        <v>0</v>
      </c>
      <c r="U1688" s="7">
        <v>8.2976860758034796</v>
      </c>
      <c r="V1688" t="s">
        <v>21357</v>
      </c>
      <c r="W1688" t="s">
        <v>8404</v>
      </c>
    </row>
    <row r="1689" spans="20:23" x14ac:dyDescent="0.3">
      <c r="T1689" t="b">
        <f>U1689&gt;10</f>
        <v>0</v>
      </c>
      <c r="U1689" s="7">
        <v>8.5853681482552595</v>
      </c>
      <c r="V1689" t="s">
        <v>8404</v>
      </c>
      <c r="W1689" t="s">
        <v>3725</v>
      </c>
    </row>
    <row r="1690" spans="20:23" x14ac:dyDescent="0.3">
      <c r="T1690" t="b">
        <f>U1690&gt;10</f>
        <v>0</v>
      </c>
      <c r="U1690" s="7">
        <v>8.8854727407056</v>
      </c>
      <c r="V1690" t="s">
        <v>6442</v>
      </c>
      <c r="W1690" t="s">
        <v>10496</v>
      </c>
    </row>
    <row r="1691" spans="20:23" x14ac:dyDescent="0.3">
      <c r="T1691" t="b">
        <f>U1691&gt;10</f>
        <v>0</v>
      </c>
      <c r="U1691" s="7">
        <v>8.7256240397636997</v>
      </c>
      <c r="V1691" t="s">
        <v>21226</v>
      </c>
      <c r="W1691" t="s">
        <v>6173</v>
      </c>
    </row>
    <row r="1692" spans="20:23" x14ac:dyDescent="0.3">
      <c r="T1692" t="b">
        <f>U1692&gt;10</f>
        <v>0</v>
      </c>
      <c r="U1692" s="7">
        <v>9.4131054827879694</v>
      </c>
      <c r="V1692" t="s">
        <v>21358</v>
      </c>
      <c r="W1692" t="s">
        <v>14307</v>
      </c>
    </row>
    <row r="1693" spans="20:23" x14ac:dyDescent="0.3">
      <c r="T1693" t="b">
        <f>U1693&gt;10</f>
        <v>0</v>
      </c>
      <c r="U1693" s="7">
        <v>9.4833097414612197</v>
      </c>
      <c r="V1693" t="s">
        <v>21359</v>
      </c>
      <c r="W1693" t="s">
        <v>10496</v>
      </c>
    </row>
    <row r="1694" spans="20:23" x14ac:dyDescent="0.3">
      <c r="T1694" t="b">
        <f>U1694&gt;10</f>
        <v>0</v>
      </c>
      <c r="U1694" s="7">
        <v>9.3962983644715905</v>
      </c>
      <c r="V1694" t="s">
        <v>2478</v>
      </c>
      <c r="W1694" t="s">
        <v>4474</v>
      </c>
    </row>
    <row r="1695" spans="20:23" x14ac:dyDescent="0.3">
      <c r="T1695" t="b">
        <f>U1695&gt;10</f>
        <v>0</v>
      </c>
      <c r="U1695" s="7">
        <v>8.1579241334283203</v>
      </c>
      <c r="V1695" t="s">
        <v>21235</v>
      </c>
      <c r="W1695" t="s">
        <v>11225</v>
      </c>
    </row>
    <row r="1696" spans="20:23" x14ac:dyDescent="0.3">
      <c r="T1696" t="b">
        <f>U1696&gt;10</f>
        <v>0</v>
      </c>
      <c r="U1696" s="7">
        <v>8.4030465914613099</v>
      </c>
      <c r="V1696" t="s">
        <v>3677</v>
      </c>
      <c r="W1696" t="s">
        <v>21360</v>
      </c>
    </row>
    <row r="1697" spans="20:23" x14ac:dyDescent="0.3">
      <c r="T1697" t="b">
        <f>U1697&gt;10</f>
        <v>0</v>
      </c>
      <c r="U1697" s="7">
        <v>8.4154691114598599</v>
      </c>
      <c r="V1697" t="s">
        <v>6520</v>
      </c>
      <c r="W1697" t="s">
        <v>1890</v>
      </c>
    </row>
    <row r="1698" spans="20:23" x14ac:dyDescent="0.3">
      <c r="T1698" t="b">
        <f>U1698&gt;10</f>
        <v>0</v>
      </c>
      <c r="U1698" s="7">
        <v>8.0612972977392499</v>
      </c>
      <c r="V1698" t="s">
        <v>6827</v>
      </c>
      <c r="W1698" t="s">
        <v>21361</v>
      </c>
    </row>
    <row r="1699" spans="20:23" x14ac:dyDescent="0.3">
      <c r="T1699" t="b">
        <f>U1699&gt;10</f>
        <v>0</v>
      </c>
      <c r="U1699" s="7">
        <v>9.6194419157857993</v>
      </c>
      <c r="V1699" t="s">
        <v>21272</v>
      </c>
      <c r="W1699" t="s">
        <v>21362</v>
      </c>
    </row>
    <row r="1700" spans="20:23" x14ac:dyDescent="0.3">
      <c r="T1700" t="b">
        <f>U1700&gt;10</f>
        <v>0</v>
      </c>
      <c r="U1700" s="7">
        <v>8.1579241334283203</v>
      </c>
      <c r="V1700" t="s">
        <v>21235</v>
      </c>
      <c r="W1700" t="s">
        <v>21363</v>
      </c>
    </row>
    <row r="1701" spans="20:23" x14ac:dyDescent="0.3">
      <c r="T1701" t="b">
        <f>U1701&gt;10</f>
        <v>0</v>
      </c>
      <c r="U1701" s="7">
        <v>8.4536903242800605</v>
      </c>
      <c r="V1701" t="s">
        <v>3094</v>
      </c>
      <c r="W1701" t="s">
        <v>5315</v>
      </c>
    </row>
    <row r="1702" spans="20:23" x14ac:dyDescent="0.3">
      <c r="T1702" t="b">
        <f>U1702&gt;10</f>
        <v>0</v>
      </c>
      <c r="U1702" s="7">
        <v>9.1865778334895207</v>
      </c>
      <c r="V1702" t="s">
        <v>6000</v>
      </c>
      <c r="W1702" t="s">
        <v>15803</v>
      </c>
    </row>
    <row r="1703" spans="20:23" x14ac:dyDescent="0.3">
      <c r="T1703" t="b">
        <f>U1703&gt;10</f>
        <v>0</v>
      </c>
      <c r="U1703" s="7">
        <v>9.1865778334895207</v>
      </c>
      <c r="V1703" t="s">
        <v>15803</v>
      </c>
      <c r="W1703" t="s">
        <v>2782</v>
      </c>
    </row>
    <row r="1704" spans="20:23" x14ac:dyDescent="0.3">
      <c r="T1704" t="b">
        <f>U1704&gt;10</f>
        <v>0</v>
      </c>
      <c r="U1704" s="7">
        <v>8.1435353959762207</v>
      </c>
      <c r="V1704" t="s">
        <v>2645</v>
      </c>
      <c r="W1704" t="s">
        <v>8739</v>
      </c>
    </row>
    <row r="1705" spans="20:23" x14ac:dyDescent="0.3">
      <c r="T1705" t="b">
        <f>U1705&gt;10</f>
        <v>0</v>
      </c>
      <c r="U1705" s="7">
        <v>9.2139768076776392</v>
      </c>
      <c r="V1705" t="s">
        <v>21364</v>
      </c>
      <c r="W1705" t="s">
        <v>21365</v>
      </c>
    </row>
    <row r="1706" spans="20:23" x14ac:dyDescent="0.3">
      <c r="T1706" t="b">
        <f>U1706&gt;10</f>
        <v>0</v>
      </c>
      <c r="U1706" s="7">
        <v>8.7901625609012797</v>
      </c>
      <c r="V1706" t="s">
        <v>21365</v>
      </c>
      <c r="W1706" t="s">
        <v>21210</v>
      </c>
    </row>
    <row r="1707" spans="20:23" x14ac:dyDescent="0.3">
      <c r="T1707" t="b">
        <f>U1707&gt;10</f>
        <v>0</v>
      </c>
      <c r="U1707" s="7">
        <v>8.3846974527931106</v>
      </c>
      <c r="V1707" t="s">
        <v>21210</v>
      </c>
      <c r="W1707" t="s">
        <v>2457</v>
      </c>
    </row>
    <row r="1708" spans="20:23" x14ac:dyDescent="0.3">
      <c r="T1708" t="b">
        <f>U1708&gt;10</f>
        <v>0</v>
      </c>
      <c r="U1708" s="7">
        <v>9.0598261278503802</v>
      </c>
      <c r="V1708" t="s">
        <v>6173</v>
      </c>
      <c r="W1708" t="s">
        <v>5899</v>
      </c>
    </row>
    <row r="1709" spans="20:23" x14ac:dyDescent="0.3">
      <c r="T1709" t="b">
        <f>U1709&gt;10</f>
        <v>0</v>
      </c>
      <c r="U1709" s="7">
        <v>9.3635085416485992</v>
      </c>
      <c r="V1709" t="s">
        <v>21366</v>
      </c>
      <c r="W1709" t="s">
        <v>21367</v>
      </c>
    </row>
    <row r="1710" spans="20:23" x14ac:dyDescent="0.3">
      <c r="T1710" t="b">
        <f>U1710&gt;10</f>
        <v>0</v>
      </c>
      <c r="U1710" s="7">
        <v>8.5418830363155198</v>
      </c>
      <c r="V1710" t="s">
        <v>21255</v>
      </c>
      <c r="W1710" t="s">
        <v>21368</v>
      </c>
    </row>
    <row r="1711" spans="20:23" x14ac:dyDescent="0.3">
      <c r="T1711" t="b">
        <f>U1711&gt;10</f>
        <v>0</v>
      </c>
      <c r="U1711" s="7">
        <v>8.8955230765590994</v>
      </c>
      <c r="V1711" t="s">
        <v>21368</v>
      </c>
      <c r="W1711" t="s">
        <v>21369</v>
      </c>
    </row>
    <row r="1712" spans="20:23" x14ac:dyDescent="0.3">
      <c r="T1712" t="b">
        <f>U1712&gt;10</f>
        <v>0</v>
      </c>
      <c r="U1712" s="7">
        <v>9.7529733084103203</v>
      </c>
      <c r="V1712" t="s">
        <v>21370</v>
      </c>
      <c r="W1712" t="s">
        <v>3076</v>
      </c>
    </row>
    <row r="1713" spans="20:23" x14ac:dyDescent="0.3">
      <c r="T1713" t="b">
        <f>U1713&gt;10</f>
        <v>0</v>
      </c>
      <c r="U1713" s="7">
        <v>8.0482252161719003</v>
      </c>
      <c r="V1713" t="s">
        <v>21370</v>
      </c>
      <c r="W1713" t="s">
        <v>21220</v>
      </c>
    </row>
    <row r="1714" spans="20:23" x14ac:dyDescent="0.3">
      <c r="T1714" t="b">
        <f>U1714&gt;10</f>
        <v>0</v>
      </c>
      <c r="U1714" s="7">
        <v>8.9367660350931502</v>
      </c>
      <c r="V1714" t="s">
        <v>6561</v>
      </c>
      <c r="W1714" t="s">
        <v>10544</v>
      </c>
    </row>
    <row r="1715" spans="20:23" x14ac:dyDescent="0.3">
      <c r="T1715" t="b">
        <f>U1715&gt;10</f>
        <v>0</v>
      </c>
      <c r="U1715" s="7">
        <v>9.6194419157857993</v>
      </c>
      <c r="V1715" t="s">
        <v>9628</v>
      </c>
      <c r="W1715" t="s">
        <v>1947</v>
      </c>
    </row>
    <row r="1716" spans="20:23" x14ac:dyDescent="0.3">
      <c r="T1716" t="b">
        <f>U1716&gt;10</f>
        <v>0</v>
      </c>
      <c r="U1716" s="7">
        <v>9.6194419157857993</v>
      </c>
      <c r="V1716" t="s">
        <v>1947</v>
      </c>
      <c r="W1716" t="s">
        <v>9603</v>
      </c>
    </row>
    <row r="1717" spans="20:23" x14ac:dyDescent="0.3">
      <c r="T1717" t="b">
        <f>U1717&gt;10</f>
        <v>0</v>
      </c>
      <c r="U1717" s="7">
        <v>8.7031511839116504</v>
      </c>
      <c r="V1717" t="s">
        <v>9603</v>
      </c>
      <c r="W1717" t="s">
        <v>6526</v>
      </c>
    </row>
    <row r="1718" spans="20:23" x14ac:dyDescent="0.3">
      <c r="T1718" t="b">
        <f>U1718&gt;10</f>
        <v>0</v>
      </c>
      <c r="U1718" s="7">
        <v>9.1468375048400095</v>
      </c>
      <c r="V1718" t="s">
        <v>21220</v>
      </c>
      <c r="W1718" t="s">
        <v>7903</v>
      </c>
    </row>
    <row r="1719" spans="20:23" x14ac:dyDescent="0.3">
      <c r="T1719" t="b">
        <f>U1719&gt;10</f>
        <v>0</v>
      </c>
      <c r="U1719" s="7">
        <v>9.7294428110001299</v>
      </c>
      <c r="V1719" t="s">
        <v>21228</v>
      </c>
      <c r="W1719" t="s">
        <v>12568</v>
      </c>
    </row>
    <row r="1720" spans="20:23" x14ac:dyDescent="0.3">
      <c r="T1720" t="b">
        <f>U1720&gt;10</f>
        <v>0</v>
      </c>
      <c r="U1720" s="7">
        <v>8.0353218113359901</v>
      </c>
      <c r="V1720" t="s">
        <v>6829</v>
      </c>
      <c r="W1720" t="s">
        <v>4049</v>
      </c>
    </row>
    <row r="1721" spans="20:23" x14ac:dyDescent="0.3">
      <c r="T1721" t="b">
        <f>U1721&gt;10</f>
        <v>0</v>
      </c>
      <c r="U1721" s="7">
        <v>8.4755730355295693</v>
      </c>
      <c r="V1721" t="s">
        <v>8134</v>
      </c>
      <c r="W1721" t="s">
        <v>18916</v>
      </c>
    </row>
    <row r="1722" spans="20:23" x14ac:dyDescent="0.3">
      <c r="T1722" t="b">
        <f>U1722&gt;10</f>
        <v>0</v>
      </c>
      <c r="U1722" s="7">
        <v>8.5585699551005394</v>
      </c>
      <c r="V1722" t="s">
        <v>18916</v>
      </c>
      <c r="W1722" t="s">
        <v>14780</v>
      </c>
    </row>
    <row r="1723" spans="20:23" x14ac:dyDescent="0.3">
      <c r="T1723" t="b">
        <f>U1723&gt;10</f>
        <v>0</v>
      </c>
      <c r="U1723" s="7">
        <v>8.3144931941198603</v>
      </c>
      <c r="V1723" t="s">
        <v>14307</v>
      </c>
      <c r="W1723" t="s">
        <v>6969</v>
      </c>
    </row>
    <row r="1724" spans="20:23" x14ac:dyDescent="0.3">
      <c r="T1724" t="b">
        <f>U1724&gt;10</f>
        <v>0</v>
      </c>
      <c r="U1724" s="7">
        <v>9.6194419157857993</v>
      </c>
      <c r="V1724" t="s">
        <v>6969</v>
      </c>
      <c r="W1724" t="s">
        <v>1892</v>
      </c>
    </row>
    <row r="1725" spans="20:23" x14ac:dyDescent="0.3">
      <c r="T1725" t="b">
        <f>U1725&gt;10</f>
        <v>0</v>
      </c>
      <c r="U1725" s="7">
        <v>8.2866362396169002</v>
      </c>
      <c r="V1725" t="s">
        <v>4043</v>
      </c>
      <c r="W1725" t="s">
        <v>5643</v>
      </c>
    </row>
    <row r="1726" spans="20:23" x14ac:dyDescent="0.3">
      <c r="T1726" t="b">
        <f>U1726&gt;10</f>
        <v>0</v>
      </c>
      <c r="U1726" s="7">
        <v>8.2866362396169002</v>
      </c>
      <c r="V1726" t="s">
        <v>5643</v>
      </c>
      <c r="W1726" t="s">
        <v>3943</v>
      </c>
    </row>
    <row r="1727" spans="20:23" x14ac:dyDescent="0.3">
      <c r="T1727" t="b">
        <f>U1727&gt;10</f>
        <v>0</v>
      </c>
      <c r="U1727" s="7">
        <v>8.5633892415364894</v>
      </c>
      <c r="V1727" t="s">
        <v>21278</v>
      </c>
      <c r="W1727" t="s">
        <v>19160</v>
      </c>
    </row>
    <row r="1728" spans="20:23" x14ac:dyDescent="0.3">
      <c r="T1728" t="b">
        <f>U1728&gt;10</f>
        <v>0</v>
      </c>
      <c r="U1728" s="7">
        <v>8.9262947352258593</v>
      </c>
      <c r="V1728" t="s">
        <v>19160</v>
      </c>
      <c r="W1728" t="s">
        <v>1890</v>
      </c>
    </row>
    <row r="1729" spans="20:23" x14ac:dyDescent="0.3">
      <c r="T1729" t="b">
        <f>U1729&gt;10</f>
        <v>0</v>
      </c>
      <c r="U1729" s="7">
        <v>8.4154691114598599</v>
      </c>
      <c r="V1729" t="s">
        <v>1890</v>
      </c>
      <c r="W1729" t="s">
        <v>21320</v>
      </c>
    </row>
    <row r="1730" spans="20:23" x14ac:dyDescent="0.3">
      <c r="T1730" t="b">
        <f>U1730&gt;10</f>
        <v>0</v>
      </c>
      <c r="U1730" s="7">
        <v>9.8017634725797596</v>
      </c>
      <c r="V1730" t="s">
        <v>8393</v>
      </c>
      <c r="W1730" t="s">
        <v>4716</v>
      </c>
    </row>
    <row r="1731" spans="20:23" x14ac:dyDescent="0.3">
      <c r="T1731" t="b">
        <f>U1731&gt;10</f>
        <v>0</v>
      </c>
      <c r="U1731" s="7">
        <v>8.8272038325816293</v>
      </c>
      <c r="V1731" t="s">
        <v>5644</v>
      </c>
      <c r="W1731" t="s">
        <v>21227</v>
      </c>
    </row>
    <row r="1732" spans="20:23" x14ac:dyDescent="0.3">
      <c r="T1732" t="b">
        <f>U1732&gt;10</f>
        <v>0</v>
      </c>
      <c r="U1732" s="7">
        <v>8.1340566520216804</v>
      </c>
      <c r="V1732" t="s">
        <v>21227</v>
      </c>
      <c r="W1732" t="s">
        <v>7256</v>
      </c>
    </row>
    <row r="1733" spans="20:23" x14ac:dyDescent="0.3">
      <c r="T1733" t="b">
        <f>U1733&gt;10</f>
        <v>0</v>
      </c>
      <c r="U1733" s="7">
        <v>8.2648962529804901</v>
      </c>
      <c r="V1733" t="s">
        <v>4671</v>
      </c>
      <c r="W1733" t="s">
        <v>2164</v>
      </c>
    </row>
    <row r="1734" spans="20:23" x14ac:dyDescent="0.3">
      <c r="T1734" t="b">
        <f>U1734&gt;10</f>
        <v>0</v>
      </c>
      <c r="U1734" s="7">
        <v>9.9941353652272102</v>
      </c>
      <c r="V1734" t="s">
        <v>2167</v>
      </c>
      <c r="W1734" t="s">
        <v>21371</v>
      </c>
    </row>
    <row r="1735" spans="20:23" x14ac:dyDescent="0.3">
      <c r="T1735" t="b">
        <f>U1735&gt;10</f>
        <v>0</v>
      </c>
      <c r="U1735" s="7">
        <v>8.1200048985660302</v>
      </c>
      <c r="V1735" t="s">
        <v>8318</v>
      </c>
      <c r="W1735" t="s">
        <v>19778</v>
      </c>
    </row>
    <row r="1736" spans="20:23" x14ac:dyDescent="0.3">
      <c r="T1736" t="b">
        <f>U1736&gt;10</f>
        <v>0</v>
      </c>
      <c r="U1736" s="7">
        <v>9.7064532927754303</v>
      </c>
      <c r="V1736" t="s">
        <v>4365</v>
      </c>
      <c r="W1736" t="s">
        <v>4677</v>
      </c>
    </row>
    <row r="1737" spans="20:23" x14ac:dyDescent="0.3">
      <c r="T1737" t="b">
        <f>U1737&gt;10</f>
        <v>0</v>
      </c>
      <c r="U1737" s="7">
        <v>9.1468375048400095</v>
      </c>
      <c r="V1737" t="s">
        <v>21220</v>
      </c>
      <c r="W1737" t="s">
        <v>8583</v>
      </c>
    </row>
    <row r="1738" spans="20:23" x14ac:dyDescent="0.3">
      <c r="T1738" t="b">
        <f>U1738&gt;10</f>
        <v>0</v>
      </c>
      <c r="U1738" s="7">
        <v>8.8366825765361696</v>
      </c>
      <c r="V1738" t="s">
        <v>8215</v>
      </c>
      <c r="W1738" t="s">
        <v>5717</v>
      </c>
    </row>
    <row r="1739" spans="20:23" x14ac:dyDescent="0.3">
      <c r="T1739" t="b">
        <f>U1739&gt;10</f>
        <v>0</v>
      </c>
      <c r="U1739" s="7">
        <v>9.0247348080391099</v>
      </c>
      <c r="V1739" t="s">
        <v>2974</v>
      </c>
      <c r="W1739" t="s">
        <v>9367</v>
      </c>
    </row>
    <row r="1740" spans="20:23" x14ac:dyDescent="0.3">
      <c r="T1740" t="b">
        <f>U1740&gt;10</f>
        <v>0</v>
      </c>
      <c r="U1740" s="7">
        <v>8.6078410041073194</v>
      </c>
      <c r="V1740" t="s">
        <v>50</v>
      </c>
      <c r="W1740" t="s">
        <v>21226</v>
      </c>
    </row>
    <row r="1741" spans="20:23" x14ac:dyDescent="0.3">
      <c r="T1741" t="b">
        <f>U1741&gt;10</f>
        <v>0</v>
      </c>
      <c r="U1741" s="7">
        <v>8.11536451900953</v>
      </c>
      <c r="V1741" t="s">
        <v>21212</v>
      </c>
      <c r="W1741" t="s">
        <v>21372</v>
      </c>
    </row>
    <row r="1742" spans="20:23" x14ac:dyDescent="0.3">
      <c r="T1742" t="b">
        <f>U1742&gt;10</f>
        <v>0</v>
      </c>
      <c r="U1742" s="7">
        <v>8.11536451900953</v>
      </c>
      <c r="V1742" t="s">
        <v>21373</v>
      </c>
      <c r="W1742" t="s">
        <v>21374</v>
      </c>
    </row>
    <row r="1743" spans="20:23" x14ac:dyDescent="0.3">
      <c r="T1743" t="b">
        <f>U1743&gt;10</f>
        <v>0</v>
      </c>
      <c r="U1743" s="7">
        <v>8.6623291893913894</v>
      </c>
      <c r="V1743" t="s">
        <v>4270</v>
      </c>
      <c r="W1743" t="s">
        <v>13859</v>
      </c>
    </row>
    <row r="1744" spans="20:23" x14ac:dyDescent="0.3">
      <c r="T1744" t="b">
        <f>U1744&gt;10</f>
        <v>0</v>
      </c>
      <c r="U1744" s="7">
        <v>8.2488959116340492</v>
      </c>
      <c r="V1744" t="s">
        <v>21260</v>
      </c>
      <c r="W1744" t="s">
        <v>3607</v>
      </c>
    </row>
    <row r="1745" spans="20:23" x14ac:dyDescent="0.3">
      <c r="T1745" t="b">
        <f>U1745&gt;10</f>
        <v>0</v>
      </c>
      <c r="U1745" s="7">
        <v>8.1340566520216804</v>
      </c>
      <c r="V1745" t="s">
        <v>21227</v>
      </c>
      <c r="W1745" t="s">
        <v>21375</v>
      </c>
    </row>
    <row r="1746" spans="20:23" x14ac:dyDescent="0.3">
      <c r="T1746" t="b">
        <f>U1746&gt;10</f>
        <v>0</v>
      </c>
      <c r="U1746" s="7">
        <v>8.2757071690847095</v>
      </c>
      <c r="V1746" t="s">
        <v>21278</v>
      </c>
      <c r="W1746" t="s">
        <v>8838</v>
      </c>
    </row>
    <row r="1747" spans="20:23" x14ac:dyDescent="0.3">
      <c r="T1747" t="b">
        <f>U1747&gt;10</f>
        <v>0</v>
      </c>
      <c r="U1747" s="7">
        <v>8.4536903242800605</v>
      </c>
      <c r="V1747" t="s">
        <v>21220</v>
      </c>
      <c r="W1747" t="s">
        <v>1811</v>
      </c>
    </row>
    <row r="1748" spans="20:23" x14ac:dyDescent="0.3">
      <c r="T1748" t="b">
        <f>U1748&gt;10</f>
        <v>0</v>
      </c>
      <c r="U1748" s="7">
        <v>9.9352948652042805</v>
      </c>
      <c r="V1748" t="s">
        <v>5643</v>
      </c>
      <c r="W1748" t="s">
        <v>21264</v>
      </c>
    </row>
    <row r="1749" spans="20:23" x14ac:dyDescent="0.3">
      <c r="T1749" t="b">
        <f>U1749&gt;10</f>
        <v>0</v>
      </c>
      <c r="U1749" s="7">
        <v>9.3635085416485992</v>
      </c>
      <c r="V1749" t="s">
        <v>2177</v>
      </c>
      <c r="W1749" t="s">
        <v>3381</v>
      </c>
    </row>
    <row r="1750" spans="20:23" x14ac:dyDescent="0.3">
      <c r="T1750" t="b">
        <f>U1750&gt;10</f>
        <v>0</v>
      </c>
      <c r="U1750" s="7">
        <v>8.3144931941198603</v>
      </c>
      <c r="V1750" t="s">
        <v>6862</v>
      </c>
      <c r="W1750" t="s">
        <v>14307</v>
      </c>
    </row>
    <row r="1751" spans="20:23" x14ac:dyDescent="0.3">
      <c r="T1751" t="b">
        <f>U1751&gt;10</f>
        <v>0</v>
      </c>
      <c r="U1751" s="7">
        <v>9.8017634725797596</v>
      </c>
      <c r="V1751" t="s">
        <v>5976</v>
      </c>
      <c r="W1751" t="s">
        <v>4820</v>
      </c>
    </row>
    <row r="1752" spans="20:23" x14ac:dyDescent="0.3">
      <c r="T1752" t="b">
        <f>U1752&gt;10</f>
        <v>0</v>
      </c>
      <c r="U1752" s="7">
        <v>8.0482252161719003</v>
      </c>
      <c r="V1752" t="s">
        <v>21220</v>
      </c>
      <c r="W1752" t="s">
        <v>21376</v>
      </c>
    </row>
    <row r="1753" spans="20:23" x14ac:dyDescent="0.3">
      <c r="T1753" t="b">
        <f>U1753&gt;10</f>
        <v>0</v>
      </c>
      <c r="U1753" s="7">
        <v>8.8366825765361696</v>
      </c>
      <c r="V1753" t="s">
        <v>5643</v>
      </c>
      <c r="W1753" t="s">
        <v>2677</v>
      </c>
    </row>
    <row r="1754" spans="20:23" x14ac:dyDescent="0.3">
      <c r="T1754" t="b">
        <f>U1754&gt;10</f>
        <v>0</v>
      </c>
      <c r="U1754" s="7">
        <v>9.1731548131573799</v>
      </c>
      <c r="V1754" t="s">
        <v>2677</v>
      </c>
      <c r="W1754" t="s">
        <v>21264</v>
      </c>
    </row>
    <row r="1755" spans="20:23" x14ac:dyDescent="0.3">
      <c r="T1755" t="b">
        <f>U1755&gt;10</f>
        <v>0</v>
      </c>
      <c r="U1755" s="7">
        <v>8.1725229328494802</v>
      </c>
      <c r="V1755" t="s">
        <v>21258</v>
      </c>
      <c r="W1755" t="s">
        <v>12951</v>
      </c>
    </row>
    <row r="1756" spans="20:23" x14ac:dyDescent="0.3">
      <c r="T1756" t="b">
        <f>U1756&gt;10</f>
        <v>0</v>
      </c>
      <c r="U1756" s="7">
        <v>8.9262947352258593</v>
      </c>
      <c r="V1756" t="s">
        <v>12951</v>
      </c>
      <c r="W1756" t="s">
        <v>21272</v>
      </c>
    </row>
    <row r="1757" spans="20:23" x14ac:dyDescent="0.3">
      <c r="T1757" t="b">
        <f>U1757&gt;10</f>
        <v>0</v>
      </c>
      <c r="U1757" s="7">
        <v>9.6194419157857993</v>
      </c>
      <c r="V1757" t="s">
        <v>21272</v>
      </c>
      <c r="W1757" t="s">
        <v>14367</v>
      </c>
    </row>
    <row r="1758" spans="20:23" x14ac:dyDescent="0.3">
      <c r="T1758" t="b">
        <f>U1758&gt;10</f>
        <v>0</v>
      </c>
      <c r="U1758" s="7">
        <v>9.8530567669673097</v>
      </c>
      <c r="V1758" t="s">
        <v>14368</v>
      </c>
      <c r="W1758" t="s">
        <v>6641</v>
      </c>
    </row>
    <row r="1759" spans="20:23" x14ac:dyDescent="0.3">
      <c r="T1759" t="b">
        <f>U1759&gt;10</f>
        <v>0</v>
      </c>
      <c r="U1759" s="7">
        <v>9.6194419157857993</v>
      </c>
      <c r="V1759" t="s">
        <v>9628</v>
      </c>
      <c r="W1759" t="s">
        <v>1829</v>
      </c>
    </row>
    <row r="1760" spans="20:23" x14ac:dyDescent="0.3">
      <c r="T1760" t="b">
        <f>U1760&gt;10</f>
        <v>0</v>
      </c>
      <c r="U1760" s="7">
        <v>9.5393992081122594</v>
      </c>
      <c r="V1760" t="s">
        <v>21377</v>
      </c>
      <c r="W1760" t="s">
        <v>4031</v>
      </c>
    </row>
    <row r="1761" spans="20:23" x14ac:dyDescent="0.3">
      <c r="T1761" t="b">
        <f>U1761&gt;10</f>
        <v>0</v>
      </c>
      <c r="U1761" s="7">
        <v>8.6231084762381105</v>
      </c>
      <c r="V1761" t="s">
        <v>4031</v>
      </c>
      <c r="W1761" t="s">
        <v>6118</v>
      </c>
    </row>
    <row r="1762" spans="20:23" x14ac:dyDescent="0.3">
      <c r="T1762" t="b">
        <f>U1762&gt;10</f>
        <v>0</v>
      </c>
      <c r="U1762" s="7">
        <v>8.1579241334283203</v>
      </c>
      <c r="V1762" t="s">
        <v>21235</v>
      </c>
      <c r="W1762" t="s">
        <v>21378</v>
      </c>
    </row>
    <row r="1763" spans="20:23" x14ac:dyDescent="0.3">
      <c r="T1763" t="b">
        <f>U1763&gt;10</f>
        <v>0</v>
      </c>
      <c r="U1763" s="7">
        <v>9.1468375048400095</v>
      </c>
      <c r="V1763" t="s">
        <v>21220</v>
      </c>
      <c r="W1763" t="s">
        <v>21379</v>
      </c>
    </row>
    <row r="1764" spans="20:23" x14ac:dyDescent="0.3">
      <c r="T1764" t="b">
        <f>U1764&gt;10</f>
        <v>0</v>
      </c>
      <c r="U1764" s="7">
        <v>9.1468375048400095</v>
      </c>
      <c r="V1764" t="s">
        <v>21220</v>
      </c>
      <c r="W1764" t="s">
        <v>21380</v>
      </c>
    </row>
    <row r="1765" spans="20:23" x14ac:dyDescent="0.3">
      <c r="T1765" t="b">
        <f>U1765&gt;10</f>
        <v>0</v>
      </c>
      <c r="U1765" s="7">
        <v>8.9688543496446496</v>
      </c>
      <c r="V1765" t="s">
        <v>20161</v>
      </c>
      <c r="W1765" t="s">
        <v>21381</v>
      </c>
    </row>
    <row r="1766" spans="20:23" x14ac:dyDescent="0.3">
      <c r="T1766" t="b">
        <f>U1766&gt;10</f>
        <v>0</v>
      </c>
      <c r="U1766" s="7">
        <v>8.4800076325974398</v>
      </c>
      <c r="V1766" t="s">
        <v>2399</v>
      </c>
      <c r="W1766" t="s">
        <v>4145</v>
      </c>
    </row>
    <row r="1767" spans="20:23" x14ac:dyDescent="0.3">
      <c r="T1767" t="b">
        <f>U1767&gt;10</f>
        <v>0</v>
      </c>
      <c r="U1767" s="7">
        <v>8.2976860758034796</v>
      </c>
      <c r="V1767" t="s">
        <v>1664</v>
      </c>
      <c r="W1767" t="s">
        <v>7223</v>
      </c>
    </row>
    <row r="1768" spans="20:23" x14ac:dyDescent="0.3">
      <c r="T1768" t="b">
        <f>U1768&gt;10</f>
        <v>0</v>
      </c>
      <c r="U1768" s="7">
        <v>8.9473481444236906</v>
      </c>
      <c r="V1768" t="s">
        <v>21281</v>
      </c>
      <c r="W1768" t="s">
        <v>21382</v>
      </c>
    </row>
    <row r="1769" spans="20:23" x14ac:dyDescent="0.3">
      <c r="T1769" t="b">
        <f>U1769&gt;10</f>
        <v>0</v>
      </c>
      <c r="U1769" s="7">
        <v>9.5588172939693692</v>
      </c>
      <c r="V1769" t="s">
        <v>21258</v>
      </c>
      <c r="W1769" t="s">
        <v>8191</v>
      </c>
    </row>
    <row r="1770" spans="20:23" x14ac:dyDescent="0.3">
      <c r="T1770" t="b">
        <f>U1770&gt;10</f>
        <v>0</v>
      </c>
      <c r="U1770" s="7">
        <v>8.4536903242800605</v>
      </c>
      <c r="V1770" t="s">
        <v>21220</v>
      </c>
      <c r="W1770" t="s">
        <v>6982</v>
      </c>
    </row>
    <row r="1771" spans="20:23" x14ac:dyDescent="0.3">
      <c r="T1771" t="b">
        <f>U1771&gt;10</f>
        <v>0</v>
      </c>
      <c r="U1771" s="7">
        <v>9.2139768076776392</v>
      </c>
      <c r="V1771" t="s">
        <v>4820</v>
      </c>
      <c r="W1771" t="s">
        <v>21295</v>
      </c>
    </row>
    <row r="1772" spans="20:23" x14ac:dyDescent="0.3">
      <c r="T1772" t="b">
        <f>U1772&gt;10</f>
        <v>0</v>
      </c>
      <c r="U1772" s="7">
        <v>8.4536903242800605</v>
      </c>
      <c r="V1772" t="s">
        <v>14371</v>
      </c>
      <c r="W1772" t="s">
        <v>21220</v>
      </c>
    </row>
    <row r="1773" spans="20:23" x14ac:dyDescent="0.3">
      <c r="T1773" t="b">
        <f>U1773&gt;10</f>
        <v>0</v>
      </c>
      <c r="U1773" s="7">
        <v>9.6194419157857993</v>
      </c>
      <c r="V1773" t="s">
        <v>21283</v>
      </c>
      <c r="W1773" t="s">
        <v>21383</v>
      </c>
    </row>
    <row r="1774" spans="20:23" x14ac:dyDescent="0.3">
      <c r="T1774" t="b">
        <f>U1774&gt;10</f>
        <v>0</v>
      </c>
      <c r="U1774" s="7">
        <v>9.1086162920198106</v>
      </c>
      <c r="V1774" t="s">
        <v>21222</v>
      </c>
      <c r="W1774" t="s">
        <v>6347</v>
      </c>
    </row>
    <row r="1775" spans="20:23" x14ac:dyDescent="0.3">
      <c r="T1775" t="b">
        <f>U1775&gt;10</f>
        <v>0</v>
      </c>
      <c r="U1775" s="7">
        <v>8.7901625609012797</v>
      </c>
      <c r="V1775" t="s">
        <v>21384</v>
      </c>
      <c r="W1775" t="s">
        <v>21210</v>
      </c>
    </row>
    <row r="1776" spans="20:23" x14ac:dyDescent="0.3">
      <c r="T1776" t="b">
        <f>U1776&gt;10</f>
        <v>0</v>
      </c>
      <c r="U1776" s="7">
        <v>8.6386126627740794</v>
      </c>
      <c r="V1776" t="s">
        <v>7665</v>
      </c>
      <c r="W1776" t="s">
        <v>21201</v>
      </c>
    </row>
    <row r="1777" spans="20:23" x14ac:dyDescent="0.3">
      <c r="T1777" t="b">
        <f>U1777&gt;10</f>
        <v>0</v>
      </c>
      <c r="U1777" s="7">
        <v>9.2139768076776392</v>
      </c>
      <c r="V1777" t="s">
        <v>8810</v>
      </c>
      <c r="W1777" t="s">
        <v>4364</v>
      </c>
    </row>
    <row r="1778" spans="20:23" x14ac:dyDescent="0.3">
      <c r="T1778" t="b">
        <f>U1778&gt;10</f>
        <v>0</v>
      </c>
      <c r="U1778" s="7">
        <v>9.3317598433340194</v>
      </c>
      <c r="V1778" t="s">
        <v>21385</v>
      </c>
      <c r="W1778" t="s">
        <v>21201</v>
      </c>
    </row>
    <row r="1779" spans="20:23" x14ac:dyDescent="0.3">
      <c r="T1779" t="b">
        <f>U1779&gt;10</f>
        <v>0</v>
      </c>
      <c r="U1779" s="7">
        <v>8.5208296271176902</v>
      </c>
      <c r="V1779" t="s">
        <v>5012</v>
      </c>
      <c r="W1779" t="s">
        <v>21280</v>
      </c>
    </row>
    <row r="1780" spans="20:23" x14ac:dyDescent="0.3">
      <c r="T1780" t="b">
        <f>U1780&gt;10</f>
        <v>0</v>
      </c>
      <c r="U1780" s="7">
        <v>8.1340566520216804</v>
      </c>
      <c r="V1780" t="s">
        <v>21227</v>
      </c>
      <c r="W1780" t="s">
        <v>17112</v>
      </c>
    </row>
    <row r="1781" spans="20:23" x14ac:dyDescent="0.3">
      <c r="T1781" t="b">
        <f>U1781&gt;10</f>
        <v>0</v>
      </c>
      <c r="U1781" s="7">
        <v>9.5588172939693692</v>
      </c>
      <c r="V1781" t="s">
        <v>21386</v>
      </c>
      <c r="W1781" t="s">
        <v>6787</v>
      </c>
    </row>
    <row r="1782" spans="20:23" x14ac:dyDescent="0.3">
      <c r="T1782" t="b">
        <f>U1782&gt;10</f>
        <v>0</v>
      </c>
      <c r="U1782" s="7">
        <v>8.4536903242800605</v>
      </c>
      <c r="V1782" t="s">
        <v>4365</v>
      </c>
      <c r="W1782" t="s">
        <v>3380</v>
      </c>
    </row>
    <row r="1783" spans="20:23" x14ac:dyDescent="0.3">
      <c r="T1783" t="b">
        <f>U1783&gt;10</f>
        <v>0</v>
      </c>
      <c r="U1783" s="7">
        <v>8.9908332563634303</v>
      </c>
      <c r="V1783" t="s">
        <v>7263</v>
      </c>
      <c r="W1783" t="s">
        <v>21387</v>
      </c>
    </row>
    <row r="1784" spans="20:23" x14ac:dyDescent="0.3">
      <c r="T1784" t="b">
        <f>U1784&gt;10</f>
        <v>0</v>
      </c>
      <c r="U1784" s="7">
        <v>9.5016588801294208</v>
      </c>
      <c r="V1784" t="s">
        <v>21212</v>
      </c>
      <c r="W1784" t="s">
        <v>14372</v>
      </c>
    </row>
    <row r="1785" spans="20:23" x14ac:dyDescent="0.3">
      <c r="T1785" t="b">
        <f>U1785&gt;10</f>
        <v>0</v>
      </c>
      <c r="U1785" s="7">
        <v>8.6231084762381105</v>
      </c>
      <c r="V1785" t="s">
        <v>2383</v>
      </c>
      <c r="W1785" t="s">
        <v>21388</v>
      </c>
    </row>
    <row r="1786" spans="20:23" x14ac:dyDescent="0.3">
      <c r="T1786" t="b">
        <f>U1786&gt;10</f>
        <v>0</v>
      </c>
      <c r="U1786" s="7">
        <v>9.3317598433340194</v>
      </c>
      <c r="V1786" t="s">
        <v>21389</v>
      </c>
      <c r="W1786" t="s">
        <v>1696</v>
      </c>
    </row>
    <row r="1787" spans="20:23" x14ac:dyDescent="0.3">
      <c r="T1787" t="b">
        <f>U1787&gt;10</f>
        <v>0</v>
      </c>
      <c r="U1787" s="7">
        <v>8.7031511839116504</v>
      </c>
      <c r="V1787" t="s">
        <v>2645</v>
      </c>
      <c r="W1787" t="s">
        <v>9020</v>
      </c>
    </row>
    <row r="1788" spans="20:23" x14ac:dyDescent="0.3">
      <c r="T1788" t="b">
        <f>U1788&gt;10</f>
        <v>0</v>
      </c>
      <c r="U1788" s="7">
        <v>8.4407869194441592</v>
      </c>
      <c r="V1788" t="s">
        <v>2561</v>
      </c>
      <c r="W1788" t="s">
        <v>21390</v>
      </c>
    </row>
    <row r="1789" spans="20:23" x14ac:dyDescent="0.3">
      <c r="T1789" t="b">
        <f>U1789&gt;10</f>
        <v>0</v>
      </c>
      <c r="U1789" s="7">
        <v>9.9071239882375792</v>
      </c>
      <c r="V1789" t="s">
        <v>12685</v>
      </c>
      <c r="W1789" t="s">
        <v>2561</v>
      </c>
    </row>
    <row r="1790" spans="20:23" x14ac:dyDescent="0.3">
      <c r="T1790" t="b">
        <f>U1790&gt;10</f>
        <v>0</v>
      </c>
      <c r="U1790" s="7">
        <v>9.6839804369233704</v>
      </c>
      <c r="V1790" t="s">
        <v>21391</v>
      </c>
      <c r="W1790" t="s">
        <v>21392</v>
      </c>
    </row>
    <row r="1791" spans="20:23" x14ac:dyDescent="0.3">
      <c r="T1791" t="b">
        <f>U1791&gt;10</f>
        <v>0</v>
      </c>
      <c r="U1791" s="7">
        <v>8.1579241334283203</v>
      </c>
      <c r="V1791" t="s">
        <v>21235</v>
      </c>
      <c r="W1791" t="s">
        <v>7771</v>
      </c>
    </row>
    <row r="1792" spans="20:23" x14ac:dyDescent="0.3">
      <c r="T1792" t="b">
        <f>U1792&gt;10</f>
        <v>0</v>
      </c>
      <c r="U1792" s="7">
        <v>9.3317598433340194</v>
      </c>
      <c r="V1792" t="s">
        <v>1892</v>
      </c>
      <c r="W1792" t="s">
        <v>3399</v>
      </c>
    </row>
    <row r="1793" spans="20:23" x14ac:dyDescent="0.3">
      <c r="T1793" t="b">
        <f>U1793&gt;10</f>
        <v>0</v>
      </c>
      <c r="U1793" s="7">
        <v>8.6543610197422094</v>
      </c>
      <c r="V1793" t="s">
        <v>21393</v>
      </c>
      <c r="W1793" t="s">
        <v>21260</v>
      </c>
    </row>
    <row r="1794" spans="20:23" x14ac:dyDescent="0.3">
      <c r="T1794" t="b">
        <f>U1794&gt;10</f>
        <v>0</v>
      </c>
      <c r="U1794" s="7">
        <v>9.5786199212655401</v>
      </c>
      <c r="V1794" t="s">
        <v>10702</v>
      </c>
      <c r="W1794" t="s">
        <v>2478</v>
      </c>
    </row>
    <row r="1795" spans="20:23" x14ac:dyDescent="0.3">
      <c r="T1795" t="b">
        <f>U1795&gt;10</f>
        <v>0</v>
      </c>
      <c r="U1795" s="7">
        <v>8.8085116995694701</v>
      </c>
      <c r="V1795" t="s">
        <v>12920</v>
      </c>
      <c r="W1795" t="s">
        <v>21394</v>
      </c>
    </row>
    <row r="1796" spans="20:23" x14ac:dyDescent="0.3">
      <c r="T1796" t="b">
        <f>U1796&gt;10</f>
        <v>0</v>
      </c>
      <c r="U1796" s="7">
        <v>9.1339341000040992</v>
      </c>
      <c r="V1796" t="s">
        <v>11003</v>
      </c>
      <c r="W1796" t="s">
        <v>3943</v>
      </c>
    </row>
    <row r="1797" spans="20:23" x14ac:dyDescent="0.3">
      <c r="T1797" t="b">
        <f>U1797&gt;10</f>
        <v>0</v>
      </c>
      <c r="U1797" s="7">
        <v>9.3962983644715905</v>
      </c>
      <c r="V1797" t="s">
        <v>6018</v>
      </c>
      <c r="W1797" t="s">
        <v>2479</v>
      </c>
    </row>
    <row r="1798" spans="20:23" x14ac:dyDescent="0.3">
      <c r="T1798" t="b">
        <f>U1798&gt;10</f>
        <v>0</v>
      </c>
      <c r="U1798" s="7">
        <v>8.9367660350931502</v>
      </c>
      <c r="V1798" t="s">
        <v>21193</v>
      </c>
      <c r="W1798" t="s">
        <v>21395</v>
      </c>
    </row>
    <row r="1799" spans="20:23" x14ac:dyDescent="0.3">
      <c r="T1799" t="b">
        <f>U1799&gt;10</f>
        <v>0</v>
      </c>
      <c r="U1799" s="7">
        <v>9.9941353652272102</v>
      </c>
      <c r="V1799" t="s">
        <v>21396</v>
      </c>
      <c r="W1799" t="s">
        <v>21285</v>
      </c>
    </row>
    <row r="1800" spans="20:23" x14ac:dyDescent="0.3">
      <c r="T1800" t="b">
        <f>U1800&gt;10</f>
        <v>0</v>
      </c>
      <c r="U1800" s="7">
        <v>8.9580434335404302</v>
      </c>
      <c r="V1800" t="s">
        <v>2177</v>
      </c>
      <c r="W1800" t="s">
        <v>17848</v>
      </c>
    </row>
    <row r="1801" spans="20:23" x14ac:dyDescent="0.3">
      <c r="T1801" t="b">
        <f>U1801&gt;10</f>
        <v>0</v>
      </c>
      <c r="U1801" s="7">
        <v>9.5588172939693692</v>
      </c>
      <c r="V1801" t="s">
        <v>10969</v>
      </c>
      <c r="W1801" t="s">
        <v>7491</v>
      </c>
    </row>
    <row r="1802" spans="20:23" x14ac:dyDescent="0.3">
      <c r="T1802" t="b">
        <f>U1802&gt;10</f>
        <v>0</v>
      </c>
      <c r="U1802" s="7">
        <v>8.9580434335404302</v>
      </c>
      <c r="V1802" t="s">
        <v>2177</v>
      </c>
      <c r="W1802" t="s">
        <v>5667</v>
      </c>
    </row>
    <row r="1803" spans="20:23" x14ac:dyDescent="0.3">
      <c r="T1803" t="b">
        <f>U1803&gt;10</f>
        <v>0</v>
      </c>
      <c r="U1803" s="7">
        <v>9.7529733084103203</v>
      </c>
      <c r="V1803" t="s">
        <v>2873</v>
      </c>
      <c r="W1803" t="s">
        <v>21397</v>
      </c>
    </row>
    <row r="1804" spans="20:23" x14ac:dyDescent="0.3">
      <c r="T1804" t="b">
        <f>U1804&gt;10</f>
        <v>0</v>
      </c>
      <c r="U1804" s="7">
        <v>8.7856274057358892</v>
      </c>
      <c r="V1804" t="s">
        <v>3919</v>
      </c>
      <c r="W1804" t="s">
        <v>7396</v>
      </c>
    </row>
    <row r="1805" spans="20:23" x14ac:dyDescent="0.3">
      <c r="T1805" t="b">
        <f>U1805&gt;10</f>
        <v>0</v>
      </c>
      <c r="U1805" s="7">
        <v>8.9908332563634303</v>
      </c>
      <c r="V1805" t="s">
        <v>21398</v>
      </c>
      <c r="W1805" t="s">
        <v>2841</v>
      </c>
    </row>
    <row r="1806" spans="20:23" x14ac:dyDescent="0.3">
      <c r="T1806" t="b">
        <f>U1806&gt;10</f>
        <v>0</v>
      </c>
      <c r="U1806" s="7">
        <v>9.9352948652042805</v>
      </c>
      <c r="V1806" t="s">
        <v>6478</v>
      </c>
      <c r="W1806" t="s">
        <v>3240</v>
      </c>
    </row>
    <row r="1807" spans="20:23" x14ac:dyDescent="0.3">
      <c r="T1807" t="b">
        <f>U1807&gt;10</f>
        <v>0</v>
      </c>
      <c r="U1807" s="7">
        <v>9.5988226285830596</v>
      </c>
      <c r="V1807" t="s">
        <v>3240</v>
      </c>
      <c r="W1807" t="s">
        <v>2872</v>
      </c>
    </row>
    <row r="1808" spans="20:23" x14ac:dyDescent="0.3">
      <c r="T1808" t="b">
        <f>U1808&gt;10</f>
        <v>0</v>
      </c>
      <c r="U1808" s="7">
        <v>9.3962983644715905</v>
      </c>
      <c r="V1808" t="s">
        <v>13419</v>
      </c>
      <c r="W1808" t="s">
        <v>10580</v>
      </c>
    </row>
    <row r="1809" spans="20:23" x14ac:dyDescent="0.3">
      <c r="T1809" t="b">
        <f>U1809&gt;10</f>
        <v>0</v>
      </c>
      <c r="U1809" s="7">
        <v>9.0133061122154796</v>
      </c>
      <c r="V1809" t="s">
        <v>11855</v>
      </c>
      <c r="W1809" t="s">
        <v>21321</v>
      </c>
    </row>
    <row r="1810" spans="20:23" x14ac:dyDescent="0.3">
      <c r="T1810" t="b">
        <f>U1810&gt;10</f>
        <v>0</v>
      </c>
      <c r="U1810" s="7">
        <v>9.1865778334895207</v>
      </c>
      <c r="V1810" t="s">
        <v>15803</v>
      </c>
      <c r="W1810" t="s">
        <v>21399</v>
      </c>
    </row>
    <row r="1811" spans="20:23" x14ac:dyDescent="0.3">
      <c r="T1811" t="b">
        <f>U1811&gt;10</f>
        <v>0</v>
      </c>
      <c r="U1811" s="7">
        <v>8.8656701134094202</v>
      </c>
      <c r="V1811" t="s">
        <v>6827</v>
      </c>
      <c r="W1811" t="s">
        <v>7396</v>
      </c>
    </row>
    <row r="1812" spans="20:23" x14ac:dyDescent="0.3">
      <c r="T1812" t="b">
        <f>U1812&gt;10</f>
        <v>0</v>
      </c>
      <c r="U1812" s="7">
        <v>8.0100040033516997</v>
      </c>
      <c r="V1812" t="s">
        <v>4591</v>
      </c>
      <c r="W1812" t="s">
        <v>1664</v>
      </c>
    </row>
    <row r="1813" spans="20:23" x14ac:dyDescent="0.3">
      <c r="T1813" t="b">
        <f>U1813&gt;10</f>
        <v>0</v>
      </c>
      <c r="U1813" s="7">
        <v>8.9908332563634303</v>
      </c>
      <c r="V1813" t="s">
        <v>6376</v>
      </c>
      <c r="W1813" t="s">
        <v>2864</v>
      </c>
    </row>
    <row r="1814" spans="20:23" x14ac:dyDescent="0.3">
      <c r="T1814" t="b">
        <f>U1814&gt;10</f>
        <v>0</v>
      </c>
      <c r="U1814" s="7">
        <v>9.5988226285830596</v>
      </c>
      <c r="V1814" t="s">
        <v>3094</v>
      </c>
      <c r="W1814" t="s">
        <v>8783</v>
      </c>
    </row>
    <row r="1815" spans="20:23" x14ac:dyDescent="0.3">
      <c r="T1815" t="b">
        <f>U1815&gt;10</f>
        <v>0</v>
      </c>
      <c r="U1815" s="7">
        <v>9.8399846853999495</v>
      </c>
      <c r="V1815" t="s">
        <v>3094</v>
      </c>
      <c r="W1815" t="s">
        <v>10166</v>
      </c>
    </row>
    <row r="1816" spans="20:23" x14ac:dyDescent="0.3">
      <c r="T1816" t="b">
        <f>U1816&gt;10</f>
        <v>0</v>
      </c>
      <c r="U1816" s="7">
        <v>9.9352948652042805</v>
      </c>
      <c r="V1816" t="s">
        <v>21400</v>
      </c>
      <c r="W1816" t="s">
        <v>21401</v>
      </c>
    </row>
    <row r="1817" spans="20:23" x14ac:dyDescent="0.3">
      <c r="T1817" t="b">
        <f>U1817&gt;10</f>
        <v>0</v>
      </c>
      <c r="U1817" s="7">
        <v>8.2542009638637399</v>
      </c>
      <c r="V1817" t="s">
        <v>9495</v>
      </c>
      <c r="W1817" t="s">
        <v>21281</v>
      </c>
    </row>
    <row r="1818" spans="20:23" x14ac:dyDescent="0.3">
      <c r="T1818" t="b">
        <f>U1818&gt;10</f>
        <v>0</v>
      </c>
      <c r="U1818" s="7">
        <v>8.2542009638637399</v>
      </c>
      <c r="V1818" t="s">
        <v>21281</v>
      </c>
      <c r="W1818" t="s">
        <v>3093</v>
      </c>
    </row>
    <row r="1819" spans="20:23" x14ac:dyDescent="0.3">
      <c r="T1819" t="b">
        <f>U1819&gt;10</f>
        <v>0</v>
      </c>
      <c r="U1819" s="7">
        <v>8.8462520275523193</v>
      </c>
      <c r="V1819" t="s">
        <v>361</v>
      </c>
      <c r="W1819" t="s">
        <v>6385</v>
      </c>
    </row>
    <row r="1820" spans="20:23" x14ac:dyDescent="0.3">
      <c r="T1820" t="b">
        <f>U1820&gt;10</f>
        <v>0</v>
      </c>
      <c r="U1820" s="7">
        <v>8.6703613610886592</v>
      </c>
      <c r="V1820" t="s">
        <v>14380</v>
      </c>
      <c r="W1820" t="s">
        <v>21344</v>
      </c>
    </row>
    <row r="1821" spans="20:23" x14ac:dyDescent="0.3">
      <c r="T1821" t="b">
        <f>U1821&gt;10</f>
        <v>0</v>
      </c>
      <c r="U1821" s="7">
        <v>8.2648962529804901</v>
      </c>
      <c r="V1821" t="s">
        <v>21344</v>
      </c>
      <c r="W1821" t="s">
        <v>8191</v>
      </c>
    </row>
    <row r="1822" spans="20:23" x14ac:dyDescent="0.3">
      <c r="T1822" t="b">
        <f>U1822&gt;10</f>
        <v>0</v>
      </c>
      <c r="U1822" s="7">
        <v>9.3317598433340194</v>
      </c>
      <c r="V1822" t="s">
        <v>12223</v>
      </c>
      <c r="W1822" t="s">
        <v>4551</v>
      </c>
    </row>
    <row r="1823" spans="20:23" x14ac:dyDescent="0.3">
      <c r="T1823" t="b">
        <f>U1823&gt;10</f>
        <v>0</v>
      </c>
      <c r="U1823" s="7">
        <v>8.2023758959991593</v>
      </c>
      <c r="V1823" t="s">
        <v>9380</v>
      </c>
      <c r="W1823" t="s">
        <v>21221</v>
      </c>
    </row>
    <row r="1824" spans="20:23" x14ac:dyDescent="0.3">
      <c r="T1824" t="b">
        <f>U1824&gt;10</f>
        <v>0</v>
      </c>
      <c r="U1824" s="7">
        <v>9.3317598433340194</v>
      </c>
      <c r="V1824" t="s">
        <v>21201</v>
      </c>
      <c r="W1824" t="s">
        <v>21402</v>
      </c>
    </row>
    <row r="1825" spans="20:23" x14ac:dyDescent="0.3">
      <c r="T1825" t="b">
        <f>U1825&gt;10</f>
        <v>0</v>
      </c>
      <c r="U1825" s="7">
        <v>9.6194419157857993</v>
      </c>
      <c r="V1825" t="s">
        <v>12223</v>
      </c>
      <c r="W1825" t="s">
        <v>9380</v>
      </c>
    </row>
    <row r="1826" spans="20:23" x14ac:dyDescent="0.3">
      <c r="T1826" t="b">
        <f>U1826&gt;10</f>
        <v>0</v>
      </c>
      <c r="U1826" s="7">
        <v>8.5208296271176902</v>
      </c>
      <c r="V1826" t="s">
        <v>6808</v>
      </c>
      <c r="W1826" t="s">
        <v>4551</v>
      </c>
    </row>
    <row r="1827" spans="20:23" x14ac:dyDescent="0.3">
      <c r="T1827" t="b">
        <f>U1827&gt;10</f>
        <v>0</v>
      </c>
      <c r="U1827" s="7">
        <v>9.7064532927754303</v>
      </c>
      <c r="V1827" t="s">
        <v>6457</v>
      </c>
      <c r="W1827" t="s">
        <v>10166</v>
      </c>
    </row>
    <row r="1828" spans="20:23" x14ac:dyDescent="0.3">
      <c r="T1828" t="b">
        <f>U1828&gt;10</f>
        <v>0</v>
      </c>
      <c r="U1828" s="7">
        <v>8.0789968748386496</v>
      </c>
      <c r="V1828" t="s">
        <v>3313</v>
      </c>
      <c r="W1828" t="s">
        <v>21403</v>
      </c>
    </row>
    <row r="1829" spans="20:23" x14ac:dyDescent="0.3">
      <c r="T1829" t="b">
        <f>U1829&gt;10</f>
        <v>0</v>
      </c>
      <c r="U1829" s="7">
        <v>9.8017634725797596</v>
      </c>
      <c r="V1829" t="s">
        <v>6176</v>
      </c>
      <c r="W1829" t="s">
        <v>4431</v>
      </c>
    </row>
    <row r="1830" spans="20:23" x14ac:dyDescent="0.3">
      <c r="T1830" t="b">
        <f>U1830&gt;10</f>
        <v>0</v>
      </c>
      <c r="U1830" s="7">
        <v>9.8017634725797596</v>
      </c>
      <c r="V1830" t="s">
        <v>9774</v>
      </c>
      <c r="W1830" t="s">
        <v>6027</v>
      </c>
    </row>
    <row r="1831" spans="20:23" x14ac:dyDescent="0.3">
      <c r="T1831" t="b">
        <f>U1831&gt;10</f>
        <v>0</v>
      </c>
      <c r="U1831" s="7">
        <v>8.4536903242800605</v>
      </c>
      <c r="V1831" t="s">
        <v>21404</v>
      </c>
      <c r="W1831" t="s">
        <v>21220</v>
      </c>
    </row>
    <row r="1832" spans="20:23" x14ac:dyDescent="0.3">
      <c r="T1832" t="b">
        <f>U1832&gt;10</f>
        <v>0</v>
      </c>
      <c r="U1832" s="7">
        <v>9.6194419157857993</v>
      </c>
      <c r="V1832" t="s">
        <v>5012</v>
      </c>
      <c r="W1832" t="s">
        <v>7716</v>
      </c>
    </row>
    <row r="1833" spans="20:23" x14ac:dyDescent="0.3">
      <c r="T1833" t="b">
        <f>U1833&gt;10</f>
        <v>0</v>
      </c>
      <c r="U1833" s="7">
        <v>8.3846974527931106</v>
      </c>
      <c r="V1833" t="s">
        <v>12245</v>
      </c>
      <c r="W1833" t="s">
        <v>21210</v>
      </c>
    </row>
    <row r="1834" spans="20:23" x14ac:dyDescent="0.3">
      <c r="T1834" t="b">
        <f>U1834&gt;10</f>
        <v>0</v>
      </c>
      <c r="U1834" s="7">
        <v>9.4833097414612197</v>
      </c>
      <c r="V1834" t="s">
        <v>21210</v>
      </c>
      <c r="W1834" t="s">
        <v>11689</v>
      </c>
    </row>
    <row r="1835" spans="20:23" x14ac:dyDescent="0.3">
      <c r="T1835" t="b">
        <f>U1835&gt;10</f>
        <v>0</v>
      </c>
      <c r="U1835" s="7">
        <v>9.9642824020775294</v>
      </c>
      <c r="V1835">
        <v>360</v>
      </c>
      <c r="W1835" t="s">
        <v>21405</v>
      </c>
    </row>
    <row r="1836" spans="20:23" x14ac:dyDescent="0.3">
      <c r="T1836" t="b">
        <f>U1836&gt;10</f>
        <v>0</v>
      </c>
      <c r="U1836" s="7">
        <v>9.1468375048400095</v>
      </c>
      <c r="V1836" t="s">
        <v>21405</v>
      </c>
      <c r="W1836" t="s">
        <v>21220</v>
      </c>
    </row>
    <row r="1837" spans="20:23" x14ac:dyDescent="0.3">
      <c r="T1837" t="b">
        <f>U1837&gt;10</f>
        <v>0</v>
      </c>
      <c r="U1837" s="7">
        <v>8.7031511839116504</v>
      </c>
      <c r="V1837" t="s">
        <v>7849</v>
      </c>
      <c r="W1837" t="s">
        <v>2639</v>
      </c>
    </row>
    <row r="1838" spans="20:23" x14ac:dyDescent="0.3">
      <c r="T1838" t="b">
        <f>U1838&gt;10</f>
        <v>0</v>
      </c>
      <c r="U1838" s="7">
        <v>9.657663128606</v>
      </c>
      <c r="V1838" t="s">
        <v>21406</v>
      </c>
      <c r="W1838" t="s">
        <v>5899</v>
      </c>
    </row>
    <row r="1839" spans="20:23" x14ac:dyDescent="0.3">
      <c r="T1839" t="b">
        <f>U1839&gt;10</f>
        <v>0</v>
      </c>
      <c r="U1839" s="7">
        <v>8.3144931941198603</v>
      </c>
      <c r="V1839">
        <v>5500</v>
      </c>
      <c r="W1839" t="s">
        <v>21407</v>
      </c>
    </row>
    <row r="1840" spans="20:23" x14ac:dyDescent="0.3">
      <c r="T1840" t="b">
        <f>U1840&gt;10</f>
        <v>0</v>
      </c>
      <c r="U1840" s="7">
        <v>8.0612972977392499</v>
      </c>
      <c r="V1840" t="s">
        <v>9944</v>
      </c>
      <c r="W1840" t="s">
        <v>6718</v>
      </c>
    </row>
    <row r="1841" spans="20:23" x14ac:dyDescent="0.3">
      <c r="T1841" t="b">
        <f>U1841&gt;10</f>
        <v>0</v>
      </c>
      <c r="U1841" s="7">
        <v>9.4833097414612197</v>
      </c>
      <c r="V1841" t="s">
        <v>21210</v>
      </c>
      <c r="W1841" t="s">
        <v>13720</v>
      </c>
    </row>
    <row r="1842" spans="20:23" x14ac:dyDescent="0.3">
      <c r="T1842" t="b">
        <f>U1842&gt;10</f>
        <v>0</v>
      </c>
      <c r="U1842" s="7">
        <v>8.7901625609012797</v>
      </c>
      <c r="V1842" t="s">
        <v>21408</v>
      </c>
      <c r="W1842" t="s">
        <v>10099</v>
      </c>
    </row>
    <row r="1843" spans="20:23" x14ac:dyDescent="0.3">
      <c r="T1843" t="b">
        <f>U1843&gt;10</f>
        <v>0</v>
      </c>
      <c r="U1843" s="7">
        <v>8.1579241334283203</v>
      </c>
      <c r="V1843" t="s">
        <v>21235</v>
      </c>
      <c r="W1843" t="s">
        <v>14381</v>
      </c>
    </row>
    <row r="1844" spans="20:23" x14ac:dyDescent="0.3">
      <c r="T1844" t="b">
        <f>U1844&gt;10</f>
        <v>0</v>
      </c>
      <c r="U1844" s="7">
        <v>8.8272038325816293</v>
      </c>
      <c r="V1844" t="s">
        <v>14382</v>
      </c>
      <c r="W1844" t="s">
        <v>21227</v>
      </c>
    </row>
    <row r="1845" spans="20:23" x14ac:dyDescent="0.3">
      <c r="T1845" t="b">
        <f>U1845&gt;10</f>
        <v>0</v>
      </c>
      <c r="U1845" s="7">
        <v>9.2139768076776392</v>
      </c>
      <c r="V1845" t="s">
        <v>21272</v>
      </c>
      <c r="W1845" t="s">
        <v>21409</v>
      </c>
    </row>
    <row r="1846" spans="20:23" x14ac:dyDescent="0.3">
      <c r="T1846" t="b">
        <f>U1846&gt;10</f>
        <v>0</v>
      </c>
      <c r="U1846" s="7">
        <v>8.1725229328494802</v>
      </c>
      <c r="V1846" t="s">
        <v>21386</v>
      </c>
      <c r="W1846" t="s">
        <v>9723</v>
      </c>
    </row>
    <row r="1847" spans="20:23" x14ac:dyDescent="0.3">
      <c r="T1847" t="b">
        <f>U1847&gt;10</f>
        <v>0</v>
      </c>
      <c r="U1847" s="7">
        <v>8.2542009638637399</v>
      </c>
      <c r="V1847" t="s">
        <v>9723</v>
      </c>
      <c r="W1847" t="s">
        <v>21281</v>
      </c>
    </row>
    <row r="1848" spans="20:23" x14ac:dyDescent="0.3">
      <c r="T1848" t="b">
        <f>U1848&gt;10</f>
        <v>0</v>
      </c>
      <c r="U1848" s="7">
        <v>8.5418830363155198</v>
      </c>
      <c r="V1848" t="s">
        <v>21281</v>
      </c>
      <c r="W1848" t="s">
        <v>21300</v>
      </c>
    </row>
    <row r="1849" spans="20:23" x14ac:dyDescent="0.3">
      <c r="T1849" t="b">
        <f>U1849&gt;10</f>
        <v>0</v>
      </c>
      <c r="U1849" s="7">
        <v>9.9071239882375792</v>
      </c>
      <c r="V1849" t="s">
        <v>14364</v>
      </c>
      <c r="W1849" t="s">
        <v>5012</v>
      </c>
    </row>
    <row r="1850" spans="20:23" x14ac:dyDescent="0.3">
      <c r="T1850" t="b">
        <f>U1850&gt;10</f>
        <v>0</v>
      </c>
      <c r="U1850" s="7">
        <v>8.11536451900953</v>
      </c>
      <c r="V1850" t="s">
        <v>5012</v>
      </c>
      <c r="W1850" t="s">
        <v>7097</v>
      </c>
    </row>
    <row r="1851" spans="20:23" x14ac:dyDescent="0.3">
      <c r="T1851" t="b">
        <f>U1851&gt;10</f>
        <v>0</v>
      </c>
      <c r="U1851" s="7">
        <v>9.9071239882375792</v>
      </c>
      <c r="V1851" t="s">
        <v>7097</v>
      </c>
      <c r="W1851" t="s">
        <v>11660</v>
      </c>
    </row>
    <row r="1852" spans="20:23" x14ac:dyDescent="0.3">
      <c r="T1852" t="b">
        <f>U1852&gt;10</f>
        <v>0</v>
      </c>
      <c r="U1852" s="7">
        <v>8.2893872729887903</v>
      </c>
      <c r="V1852" t="s">
        <v>21359</v>
      </c>
      <c r="W1852" t="s">
        <v>21369</v>
      </c>
    </row>
    <row r="1853" spans="20:23" x14ac:dyDescent="0.3">
      <c r="T1853" t="b">
        <f>U1853&gt;10</f>
        <v>0</v>
      </c>
      <c r="U1853" s="7">
        <v>8.3694299806623196</v>
      </c>
      <c r="V1853" t="s">
        <v>21369</v>
      </c>
      <c r="W1853" t="s">
        <v>21406</v>
      </c>
    </row>
    <row r="1854" spans="20:23" x14ac:dyDescent="0.3">
      <c r="T1854" t="b">
        <f>U1854&gt;10</f>
        <v>0</v>
      </c>
      <c r="U1854" s="7">
        <v>9.6839804369233704</v>
      </c>
      <c r="V1854" t="s">
        <v>2677</v>
      </c>
      <c r="W1854" t="s">
        <v>14364</v>
      </c>
    </row>
    <row r="1855" spans="20:23" x14ac:dyDescent="0.3">
      <c r="T1855" t="b">
        <f>U1855&gt;10</f>
        <v>0</v>
      </c>
      <c r="U1855" s="7">
        <v>8.4030465914613099</v>
      </c>
      <c r="V1855" t="s">
        <v>7097</v>
      </c>
      <c r="W1855" t="s">
        <v>2883</v>
      </c>
    </row>
    <row r="1856" spans="20:23" x14ac:dyDescent="0.3">
      <c r="T1856" t="b">
        <f>U1856&gt;10</f>
        <v>0</v>
      </c>
      <c r="U1856" s="7">
        <v>9.9071239882375792</v>
      </c>
      <c r="V1856" t="s">
        <v>2883</v>
      </c>
      <c r="W1856" t="s">
        <v>11661</v>
      </c>
    </row>
    <row r="1857" spans="20:23" x14ac:dyDescent="0.3">
      <c r="T1857" t="b">
        <f>U1857&gt;10</f>
        <v>0</v>
      </c>
      <c r="U1857" s="7">
        <v>8.1579241334283203</v>
      </c>
      <c r="V1857" t="s">
        <v>21235</v>
      </c>
      <c r="W1857" t="s">
        <v>21410</v>
      </c>
    </row>
    <row r="1858" spans="20:23" x14ac:dyDescent="0.3">
      <c r="T1858" t="b">
        <f>U1858&gt;10</f>
        <v>0</v>
      </c>
      <c r="U1858" s="7">
        <v>8.8272038325816293</v>
      </c>
      <c r="V1858" t="s">
        <v>21410</v>
      </c>
      <c r="W1858" t="s">
        <v>21227</v>
      </c>
    </row>
    <row r="1859" spans="20:23" x14ac:dyDescent="0.3">
      <c r="T1859" t="b">
        <f>U1859&gt;10</f>
        <v>0</v>
      </c>
      <c r="U1859" s="7">
        <v>9.9642824020775294</v>
      </c>
      <c r="V1859" t="s">
        <v>21411</v>
      </c>
      <c r="W1859" t="s">
        <v>21311</v>
      </c>
    </row>
    <row r="1860" spans="20:23" x14ac:dyDescent="0.3">
      <c r="T1860" t="b">
        <f>U1860&gt;10</f>
        <v>0</v>
      </c>
      <c r="U1860" s="7">
        <v>9.7064532927754303</v>
      </c>
      <c r="V1860" t="s">
        <v>15522</v>
      </c>
      <c r="W1860" t="s">
        <v>21279</v>
      </c>
    </row>
    <row r="1861" spans="20:23" x14ac:dyDescent="0.3">
      <c r="T1861" t="b">
        <f>U1861&gt;10</f>
        <v>0</v>
      </c>
      <c r="U1861" s="7">
        <v>8.6308305223320207</v>
      </c>
      <c r="V1861" t="s">
        <v>21412</v>
      </c>
      <c r="W1861" t="s">
        <v>21233</v>
      </c>
    </row>
    <row r="1862" spans="20:23" x14ac:dyDescent="0.3">
      <c r="T1862" t="b">
        <f>U1862&gt;10</f>
        <v>0</v>
      </c>
      <c r="U1862" s="7">
        <v>9.4833097414612197</v>
      </c>
      <c r="V1862" t="s">
        <v>21210</v>
      </c>
      <c r="W1862" t="s">
        <v>14383</v>
      </c>
    </row>
    <row r="1863" spans="20:23" x14ac:dyDescent="0.3">
      <c r="T1863" t="b">
        <f>U1863&gt;10</f>
        <v>0</v>
      </c>
      <c r="U1863" s="7">
        <v>8.7031511839116504</v>
      </c>
      <c r="V1863" t="s">
        <v>21231</v>
      </c>
      <c r="W1863" t="s">
        <v>5598</v>
      </c>
    </row>
    <row r="1864" spans="20:23" x14ac:dyDescent="0.3">
      <c r="T1864" t="b">
        <f>U1864&gt;10</f>
        <v>0</v>
      </c>
      <c r="U1864" s="7">
        <v>8.3144931941198603</v>
      </c>
      <c r="V1864" t="s">
        <v>13419</v>
      </c>
      <c r="W1864" t="s">
        <v>21224</v>
      </c>
    </row>
    <row r="1865" spans="20:23" x14ac:dyDescent="0.3">
      <c r="T1865" t="b">
        <f>U1865&gt;10</f>
        <v>0</v>
      </c>
      <c r="U1865" s="7">
        <v>8.1340566520216804</v>
      </c>
      <c r="V1865" t="s">
        <v>21227</v>
      </c>
      <c r="W1865" t="s">
        <v>21413</v>
      </c>
    </row>
    <row r="1866" spans="20:23" x14ac:dyDescent="0.3">
      <c r="T1866" t="b">
        <f>U1866&gt;10</f>
        <v>0</v>
      </c>
      <c r="U1866" s="7">
        <v>8.2023758959991593</v>
      </c>
      <c r="V1866" t="s">
        <v>21413</v>
      </c>
      <c r="W1866" t="s">
        <v>21369</v>
      </c>
    </row>
    <row r="1867" spans="20:23" x14ac:dyDescent="0.3">
      <c r="T1867" t="b">
        <f>U1867&gt;10</f>
        <v>0</v>
      </c>
      <c r="U1867" s="7">
        <v>9.3962983644715905</v>
      </c>
      <c r="V1867" t="s">
        <v>6519</v>
      </c>
      <c r="W1867" t="s">
        <v>2621</v>
      </c>
    </row>
    <row r="1868" spans="20:23" x14ac:dyDescent="0.3">
      <c r="T1868" t="b">
        <f>U1868&gt;10</f>
        <v>0</v>
      </c>
      <c r="U1868" s="7">
        <v>8.11536451900953</v>
      </c>
      <c r="V1868" t="s">
        <v>11826</v>
      </c>
      <c r="W1868" t="s">
        <v>21229</v>
      </c>
    </row>
    <row r="1869" spans="20:23" x14ac:dyDescent="0.3">
      <c r="T1869" t="b">
        <f>U1869&gt;10</f>
        <v>0</v>
      </c>
      <c r="U1869" s="7">
        <v>8.8085116995694701</v>
      </c>
      <c r="V1869" t="s">
        <v>21229</v>
      </c>
      <c r="W1869" t="s">
        <v>21372</v>
      </c>
    </row>
    <row r="1870" spans="20:23" x14ac:dyDescent="0.3">
      <c r="T1870" t="b">
        <f>U1870&gt;10</f>
        <v>0</v>
      </c>
      <c r="U1870" s="7">
        <v>8.2331475546659103</v>
      </c>
      <c r="V1870" t="s">
        <v>1696</v>
      </c>
      <c r="W1870" t="s">
        <v>21232</v>
      </c>
    </row>
    <row r="1871" spans="20:23" x14ac:dyDescent="0.3">
      <c r="T1871" t="b">
        <f>U1871&gt;10</f>
        <v>0</v>
      </c>
      <c r="U1871" s="7">
        <v>8.3144931941198603</v>
      </c>
      <c r="V1871" t="s">
        <v>21224</v>
      </c>
      <c r="W1871" t="s">
        <v>21262</v>
      </c>
    </row>
    <row r="1872" spans="20:23" x14ac:dyDescent="0.3">
      <c r="T1872" t="b">
        <f>U1872&gt;10</f>
        <v>0</v>
      </c>
      <c r="U1872" s="7">
        <v>9.2139768076776392</v>
      </c>
      <c r="V1872" t="s">
        <v>21262</v>
      </c>
      <c r="W1872" t="s">
        <v>5012</v>
      </c>
    </row>
    <row r="1873" spans="20:23" x14ac:dyDescent="0.3">
      <c r="T1873" t="b">
        <f>U1873&gt;10</f>
        <v>0</v>
      </c>
      <c r="U1873" s="7">
        <v>9.3317598433340194</v>
      </c>
      <c r="V1873" t="s">
        <v>5012</v>
      </c>
      <c r="W1873" t="s">
        <v>21414</v>
      </c>
    </row>
    <row r="1874" spans="20:23" x14ac:dyDescent="0.3">
      <c r="T1874" t="b">
        <f>U1874&gt;10</f>
        <v>0</v>
      </c>
      <c r="U1874" s="7">
        <v>9.1086162920198106</v>
      </c>
      <c r="V1874" t="s">
        <v>1727</v>
      </c>
      <c r="W1874" t="s">
        <v>21244</v>
      </c>
    </row>
    <row r="1875" spans="20:23" x14ac:dyDescent="0.3">
      <c r="T1875" t="b">
        <f>U1875&gt;10</f>
        <v>0</v>
      </c>
      <c r="U1875" s="7">
        <v>9.3317598433340194</v>
      </c>
      <c r="V1875" t="s">
        <v>1804</v>
      </c>
      <c r="W1875" t="s">
        <v>16888</v>
      </c>
    </row>
    <row r="1876" spans="20:23" x14ac:dyDescent="0.3">
      <c r="T1876" t="b">
        <f>U1876&gt;10</f>
        <v>0</v>
      </c>
      <c r="U1876" s="7">
        <v>8.5779880409576403</v>
      </c>
      <c r="V1876" t="s">
        <v>16888</v>
      </c>
      <c r="W1876" t="s">
        <v>21311</v>
      </c>
    </row>
    <row r="1877" spans="20:23" x14ac:dyDescent="0.3">
      <c r="T1877" t="b">
        <f>U1877&gt;10</f>
        <v>0</v>
      </c>
      <c r="U1877" s="7">
        <v>8.8854727407056</v>
      </c>
      <c r="V1877" t="s">
        <v>5980</v>
      </c>
      <c r="W1877" t="s">
        <v>21293</v>
      </c>
    </row>
    <row r="1878" spans="20:23" x14ac:dyDescent="0.3">
      <c r="T1878" t="b">
        <f>U1878&gt;10</f>
        <v>0</v>
      </c>
      <c r="U1878" s="7">
        <v>8.7619916839345802</v>
      </c>
      <c r="V1878" t="s">
        <v>21415</v>
      </c>
      <c r="W1878" t="s">
        <v>21369</v>
      </c>
    </row>
    <row r="1879" spans="20:23" x14ac:dyDescent="0.3">
      <c r="T1879" t="b">
        <f>U1879&gt;10</f>
        <v>0</v>
      </c>
      <c r="U1879" s="7">
        <v>8.3846974527931106</v>
      </c>
      <c r="V1879" t="s">
        <v>2677</v>
      </c>
      <c r="W1879" t="s">
        <v>21279</v>
      </c>
    </row>
    <row r="1880" spans="20:23" x14ac:dyDescent="0.3">
      <c r="T1880" t="b">
        <f>U1880&gt;10</f>
        <v>0</v>
      </c>
      <c r="U1880" s="7">
        <v>9.9941353652272102</v>
      </c>
      <c r="V1880" t="s">
        <v>6969</v>
      </c>
      <c r="W1880" t="s">
        <v>5355</v>
      </c>
    </row>
    <row r="1881" spans="20:23" x14ac:dyDescent="0.3">
      <c r="T1881" t="b">
        <f>U1881&gt;10</f>
        <v>0</v>
      </c>
      <c r="U1881" s="7">
        <v>9.5016588801294208</v>
      </c>
      <c r="V1881" t="s">
        <v>2883</v>
      </c>
      <c r="W1881" t="s">
        <v>4496</v>
      </c>
    </row>
    <row r="1882" spans="20:23" x14ac:dyDescent="0.3">
      <c r="T1882" t="b">
        <f>U1882&gt;10</f>
        <v>0</v>
      </c>
      <c r="U1882" s="7">
        <v>9.1731548131573799</v>
      </c>
      <c r="V1882" t="s">
        <v>21252</v>
      </c>
      <c r="W1882" t="s">
        <v>4145</v>
      </c>
    </row>
    <row r="1883" spans="20:23" x14ac:dyDescent="0.3">
      <c r="T1883" t="b">
        <f>U1883&gt;10</f>
        <v>0</v>
      </c>
      <c r="U1883" s="7">
        <v>8.5208296271176902</v>
      </c>
      <c r="V1883" t="s">
        <v>21272</v>
      </c>
      <c r="W1883" t="s">
        <v>3607</v>
      </c>
    </row>
    <row r="1884" spans="20:23" x14ac:dyDescent="0.3">
      <c r="T1884" t="b">
        <f>U1884&gt;10</f>
        <v>0</v>
      </c>
      <c r="U1884" s="7">
        <v>8.7901625609012797</v>
      </c>
      <c r="V1884" t="s">
        <v>2408</v>
      </c>
      <c r="W1884" t="s">
        <v>21279</v>
      </c>
    </row>
    <row r="1885" spans="20:23" x14ac:dyDescent="0.3">
      <c r="T1885" t="b">
        <f>U1885&gt;10</f>
        <v>0</v>
      </c>
      <c r="U1885" s="7">
        <v>8.7031511839116504</v>
      </c>
      <c r="V1885" t="s">
        <v>13859</v>
      </c>
      <c r="W1885" t="s">
        <v>5012</v>
      </c>
    </row>
    <row r="1886" spans="20:23" x14ac:dyDescent="0.3">
      <c r="T1886" t="b">
        <f>U1886&gt;10</f>
        <v>0</v>
      </c>
      <c r="U1886" s="7">
        <v>8.1579241334283203</v>
      </c>
      <c r="V1886" t="s">
        <v>21235</v>
      </c>
      <c r="W1886" t="s">
        <v>21416</v>
      </c>
    </row>
    <row r="1887" spans="20:23" x14ac:dyDescent="0.3">
      <c r="T1887" t="b">
        <f>U1887&gt;10</f>
        <v>0</v>
      </c>
      <c r="U1887" s="7">
        <v>9.7529733084103203</v>
      </c>
      <c r="V1887" t="s">
        <v>5899</v>
      </c>
      <c r="W1887" t="s">
        <v>21417</v>
      </c>
    </row>
    <row r="1888" spans="20:23" x14ac:dyDescent="0.3">
      <c r="T1888" t="b">
        <f>U1888&gt;10</f>
        <v>0</v>
      </c>
      <c r="U1888" s="7">
        <v>9.6620015302046003</v>
      </c>
      <c r="V1888" t="s">
        <v>21417</v>
      </c>
      <c r="W1888" t="s">
        <v>2281</v>
      </c>
    </row>
    <row r="1889" spans="20:23" x14ac:dyDescent="0.3">
      <c r="T1889" t="b">
        <f>U1889&gt;10</f>
        <v>0</v>
      </c>
      <c r="U1889" s="7">
        <v>8.7457107983304407</v>
      </c>
      <c r="V1889" t="s">
        <v>2281</v>
      </c>
      <c r="W1889" t="s">
        <v>2305</v>
      </c>
    </row>
    <row r="1890" spans="20:23" x14ac:dyDescent="0.3">
      <c r="T1890" t="b">
        <f>U1890&gt;10</f>
        <v>0</v>
      </c>
      <c r="U1890" s="7">
        <v>9.1731548131573799</v>
      </c>
      <c r="V1890" t="s">
        <v>2305</v>
      </c>
      <c r="W1890" t="s">
        <v>2841</v>
      </c>
    </row>
    <row r="1891" spans="20:23" x14ac:dyDescent="0.3">
      <c r="T1891" t="b">
        <f>U1891&gt;10</f>
        <v>0</v>
      </c>
      <c r="U1891" s="7">
        <v>8.5418830363155198</v>
      </c>
      <c r="V1891" t="s">
        <v>21255</v>
      </c>
      <c r="W1891" t="s">
        <v>11533</v>
      </c>
    </row>
    <row r="1892" spans="20:23" x14ac:dyDescent="0.3">
      <c r="T1892" t="b">
        <f>U1892&gt;10</f>
        <v>0</v>
      </c>
      <c r="U1892" s="7">
        <v>8.3666789472904295</v>
      </c>
      <c r="V1892" t="s">
        <v>21418</v>
      </c>
      <c r="W1892" t="s">
        <v>4716</v>
      </c>
    </row>
    <row r="1893" spans="20:23" x14ac:dyDescent="0.3">
      <c r="T1893" t="b">
        <f>U1893&gt;10</f>
        <v>0</v>
      </c>
      <c r="U1893" s="7">
        <v>8.2436188545332101</v>
      </c>
      <c r="V1893" t="s">
        <v>21419</v>
      </c>
      <c r="W1893" t="s">
        <v>21420</v>
      </c>
    </row>
    <row r="1894" spans="20:23" x14ac:dyDescent="0.3">
      <c r="T1894" t="b">
        <f>U1894&gt;10</f>
        <v>0</v>
      </c>
      <c r="U1894" s="7">
        <v>9.8530567669673097</v>
      </c>
      <c r="V1894" t="s">
        <v>21420</v>
      </c>
      <c r="W1894" t="s">
        <v>21361</v>
      </c>
    </row>
    <row r="1895" spans="20:23" x14ac:dyDescent="0.3">
      <c r="T1895" t="b">
        <f>U1895&gt;10</f>
        <v>0</v>
      </c>
      <c r="U1895" s="7">
        <v>8.4472178097744397</v>
      </c>
      <c r="V1895" t="s">
        <v>21238</v>
      </c>
      <c r="W1895" t="s">
        <v>2164</v>
      </c>
    </row>
    <row r="1896" spans="20:23" x14ac:dyDescent="0.3">
      <c r="T1896" t="b">
        <f>U1896&gt;10</f>
        <v>0</v>
      </c>
      <c r="U1896" s="7">
        <v>8.9908332563634303</v>
      </c>
      <c r="V1896" t="s">
        <v>2383</v>
      </c>
      <c r="W1896" t="s">
        <v>21421</v>
      </c>
    </row>
    <row r="1897" spans="20:23" x14ac:dyDescent="0.3">
      <c r="T1897" t="b">
        <f>U1897&gt;10</f>
        <v>0</v>
      </c>
      <c r="U1897" s="7">
        <v>9.4652912359585404</v>
      </c>
      <c r="V1897" t="s">
        <v>11826</v>
      </c>
      <c r="W1897" t="s">
        <v>12477</v>
      </c>
    </row>
    <row r="1898" spans="20:23" x14ac:dyDescent="0.3">
      <c r="T1898" t="b">
        <f>U1898&gt;10</f>
        <v>0</v>
      </c>
      <c r="U1898" s="7">
        <v>8.7031511839116504</v>
      </c>
      <c r="V1898" t="s">
        <v>4465</v>
      </c>
      <c r="W1898" t="s">
        <v>2703</v>
      </c>
    </row>
    <row r="1899" spans="20:23" x14ac:dyDescent="0.3">
      <c r="T1899" t="b">
        <f>U1899&gt;10</f>
        <v>0</v>
      </c>
      <c r="U1899" s="7">
        <v>8.7031511839116504</v>
      </c>
      <c r="V1899" t="s">
        <v>4465</v>
      </c>
      <c r="W1899" t="s">
        <v>2645</v>
      </c>
    </row>
    <row r="1900" spans="20:23" x14ac:dyDescent="0.3">
      <c r="T1900" t="b">
        <f>U1900&gt;10</f>
        <v>0</v>
      </c>
      <c r="U1900" s="7">
        <v>8.0396044731279908</v>
      </c>
      <c r="V1900" t="s">
        <v>21422</v>
      </c>
      <c r="W1900" t="s">
        <v>4400</v>
      </c>
    </row>
    <row r="1901" spans="20:23" x14ac:dyDescent="0.3">
      <c r="T1901" t="b">
        <f>U1901&gt;10</f>
        <v>0</v>
      </c>
      <c r="U1901" s="7">
        <v>8.0396044731279908</v>
      </c>
      <c r="V1901" t="s">
        <v>4400</v>
      </c>
      <c r="W1901" t="s">
        <v>21423</v>
      </c>
    </row>
    <row r="1902" spans="20:23" x14ac:dyDescent="0.3">
      <c r="T1902" t="b">
        <f>U1902&gt;10</f>
        <v>0</v>
      </c>
      <c r="U1902" s="7">
        <v>8.46676240584741</v>
      </c>
      <c r="V1902" t="s">
        <v>4465</v>
      </c>
      <c r="W1902" t="s">
        <v>6641</v>
      </c>
    </row>
    <row r="1903" spans="20:23" x14ac:dyDescent="0.3">
      <c r="T1903" t="b">
        <f>U1903&gt;10</f>
        <v>0</v>
      </c>
      <c r="U1903" s="7">
        <v>8.2976860758034796</v>
      </c>
      <c r="V1903" t="s">
        <v>2639</v>
      </c>
      <c r="W1903" t="s">
        <v>9944</v>
      </c>
    </row>
    <row r="1904" spans="20:23" x14ac:dyDescent="0.3">
      <c r="T1904" t="b">
        <f>U1904&gt;10</f>
        <v>0</v>
      </c>
      <c r="U1904" s="7">
        <v>8.3201589316555395</v>
      </c>
      <c r="V1904" t="s">
        <v>4365</v>
      </c>
      <c r="W1904" t="s">
        <v>2105</v>
      </c>
    </row>
    <row r="1905" spans="20:23" x14ac:dyDescent="0.3">
      <c r="T1905" t="b">
        <f>U1905&gt;10</f>
        <v>0</v>
      </c>
      <c r="U1905" s="7">
        <v>9.1086162920198106</v>
      </c>
      <c r="V1905" t="s">
        <v>2105</v>
      </c>
      <c r="W1905" t="s">
        <v>10448</v>
      </c>
    </row>
    <row r="1906" spans="20:23" x14ac:dyDescent="0.3">
      <c r="T1906" t="b">
        <f>U1906&gt;10</f>
        <v>0</v>
      </c>
      <c r="U1906" s="7">
        <v>9.4833097414612197</v>
      </c>
      <c r="V1906" t="s">
        <v>21424</v>
      </c>
      <c r="W1906" t="s">
        <v>21408</v>
      </c>
    </row>
    <row r="1907" spans="20:23" x14ac:dyDescent="0.3">
      <c r="T1907" t="b">
        <f>U1907&gt;10</f>
        <v>0</v>
      </c>
      <c r="U1907" s="7">
        <v>8.1579241334283203</v>
      </c>
      <c r="V1907" t="s">
        <v>21235</v>
      </c>
      <c r="W1907" t="s">
        <v>14385</v>
      </c>
    </row>
    <row r="1908" spans="20:23" x14ac:dyDescent="0.3">
      <c r="T1908" t="b">
        <f>U1908&gt;10</f>
        <v>0</v>
      </c>
      <c r="U1908" s="7">
        <v>9.6194419157857993</v>
      </c>
      <c r="V1908" t="s">
        <v>2561</v>
      </c>
      <c r="W1908" t="s">
        <v>6189</v>
      </c>
    </row>
    <row r="1909" spans="20:23" x14ac:dyDescent="0.3">
      <c r="T1909" t="b">
        <f>U1909&gt;10</f>
        <v>0</v>
      </c>
      <c r="U1909" s="7">
        <v>8.1579241334283203</v>
      </c>
      <c r="V1909" t="s">
        <v>21235</v>
      </c>
      <c r="W1909" t="s">
        <v>21425</v>
      </c>
    </row>
    <row r="1910" spans="20:23" x14ac:dyDescent="0.3">
      <c r="T1910" t="b">
        <f>U1910&gt;10</f>
        <v>0</v>
      </c>
      <c r="U1910" s="7">
        <v>9.5016588801294208</v>
      </c>
      <c r="V1910" t="s">
        <v>21425</v>
      </c>
      <c r="W1910" t="s">
        <v>21341</v>
      </c>
    </row>
    <row r="1911" spans="20:23" x14ac:dyDescent="0.3">
      <c r="T1911" t="b">
        <f>U1911&gt;10</f>
        <v>0</v>
      </c>
      <c r="U1911" s="7">
        <v>9.3635085416485992</v>
      </c>
      <c r="V1911" t="s">
        <v>6444</v>
      </c>
      <c r="W1911" t="s">
        <v>21344</v>
      </c>
    </row>
    <row r="1912" spans="20:23" x14ac:dyDescent="0.3">
      <c r="T1912" t="b">
        <f>U1912&gt;10</f>
        <v>0</v>
      </c>
      <c r="U1912" s="7">
        <v>8.0183722530222195</v>
      </c>
      <c r="V1912" t="s">
        <v>21311</v>
      </c>
      <c r="W1912" t="s">
        <v>8820</v>
      </c>
    </row>
    <row r="1913" spans="20:23" x14ac:dyDescent="0.3">
      <c r="T1913" t="b">
        <f>U1913&gt;10</f>
        <v>0</v>
      </c>
      <c r="U1913" s="7">
        <v>8.3846974527931106</v>
      </c>
      <c r="V1913" t="s">
        <v>21359</v>
      </c>
      <c r="W1913" t="s">
        <v>2841</v>
      </c>
    </row>
    <row r="1914" spans="20:23" x14ac:dyDescent="0.3">
      <c r="T1914" t="b">
        <f>U1914&gt;10</f>
        <v>0</v>
      </c>
      <c r="U1914" s="7">
        <v>9.2139768076776392</v>
      </c>
      <c r="V1914" t="s">
        <v>2842</v>
      </c>
      <c r="W1914" t="s">
        <v>21360</v>
      </c>
    </row>
    <row r="1915" spans="20:23" x14ac:dyDescent="0.3">
      <c r="T1915" t="b">
        <f>U1915&gt;10</f>
        <v>0</v>
      </c>
      <c r="U1915" s="7">
        <v>8.0569209231394492</v>
      </c>
      <c r="V1915" t="s">
        <v>11060</v>
      </c>
      <c r="W1915" t="s">
        <v>21269</v>
      </c>
    </row>
    <row r="1916" spans="20:23" x14ac:dyDescent="0.3">
      <c r="T1916" t="b">
        <f>U1916&gt;10</f>
        <v>0</v>
      </c>
      <c r="U1916" s="7">
        <v>9.5786199212655401</v>
      </c>
      <c r="V1916" t="s">
        <v>10702</v>
      </c>
      <c r="W1916" t="s">
        <v>6172</v>
      </c>
    </row>
    <row r="1917" spans="20:23" x14ac:dyDescent="0.3">
      <c r="T1917" t="b">
        <f>U1917&gt;10</f>
        <v>0</v>
      </c>
      <c r="U1917" s="7">
        <v>8.6308305223320207</v>
      </c>
      <c r="V1917" t="s">
        <v>21426</v>
      </c>
      <c r="W1917" t="s">
        <v>9831</v>
      </c>
    </row>
    <row r="1918" spans="20:23" x14ac:dyDescent="0.3">
      <c r="T1918" t="b">
        <f>U1918&gt;10</f>
        <v>0</v>
      </c>
      <c r="U1918" s="7">
        <v>9.7529733084103203</v>
      </c>
      <c r="V1918" t="s">
        <v>9831</v>
      </c>
      <c r="W1918" t="s">
        <v>3375</v>
      </c>
    </row>
    <row r="1919" spans="20:23" x14ac:dyDescent="0.3">
      <c r="T1919" t="b">
        <f>U1919&gt;10</f>
        <v>0</v>
      </c>
      <c r="U1919" s="7">
        <v>8.0970153803413307</v>
      </c>
      <c r="V1919" t="s">
        <v>3376</v>
      </c>
      <c r="W1919" t="s">
        <v>21208</v>
      </c>
    </row>
    <row r="1920" spans="20:23" x14ac:dyDescent="0.3">
      <c r="T1920" t="b">
        <f>U1920&gt;10</f>
        <v>0</v>
      </c>
      <c r="U1920" s="7">
        <v>9.3009881846672702</v>
      </c>
      <c r="V1920" t="s">
        <v>20223</v>
      </c>
      <c r="W1920" t="s">
        <v>19309</v>
      </c>
    </row>
    <row r="1921" spans="20:23" x14ac:dyDescent="0.3">
      <c r="T1921" t="b">
        <f>U1921&gt;10</f>
        <v>0</v>
      </c>
      <c r="U1921" s="7">
        <v>9.5393992081122594</v>
      </c>
      <c r="V1921" t="s">
        <v>19309</v>
      </c>
      <c r="W1921" t="s">
        <v>3943</v>
      </c>
    </row>
    <row r="1922" spans="20:23" x14ac:dyDescent="0.3">
      <c r="T1922" t="b">
        <f>U1922&gt;10</f>
        <v>0</v>
      </c>
      <c r="U1922" s="7">
        <v>9.9071239882375792</v>
      </c>
      <c r="V1922" t="s">
        <v>3678</v>
      </c>
      <c r="W1922" t="s">
        <v>4722</v>
      </c>
    </row>
    <row r="1923" spans="20:23" x14ac:dyDescent="0.3">
      <c r="T1923" t="b">
        <f>U1923&gt;10</f>
        <v>0</v>
      </c>
      <c r="U1923" s="7">
        <v>8.11536451900953</v>
      </c>
      <c r="V1923" t="s">
        <v>21212</v>
      </c>
      <c r="W1923" t="s">
        <v>10309</v>
      </c>
    </row>
    <row r="1924" spans="20:23" x14ac:dyDescent="0.3">
      <c r="T1924" t="b">
        <f>U1924&gt;10</f>
        <v>0</v>
      </c>
      <c r="U1924" s="7">
        <v>8.6308305223320207</v>
      </c>
      <c r="V1924" t="s">
        <v>80</v>
      </c>
      <c r="W1924" t="s">
        <v>3556</v>
      </c>
    </row>
    <row r="1925" spans="20:23" x14ac:dyDescent="0.3">
      <c r="T1925" t="b">
        <f>U1925&gt;10</f>
        <v>0</v>
      </c>
      <c r="U1925" s="7">
        <v>8.0879655448214098</v>
      </c>
      <c r="V1925" t="s">
        <v>21292</v>
      </c>
      <c r="W1925" t="s">
        <v>79</v>
      </c>
    </row>
    <row r="1926" spans="20:23" x14ac:dyDescent="0.3">
      <c r="T1926" t="b">
        <f>U1926&gt;10</f>
        <v>0</v>
      </c>
      <c r="U1926" s="7">
        <v>8.8656701134094202</v>
      </c>
      <c r="V1926" t="s">
        <v>21386</v>
      </c>
      <c r="W1926" t="s">
        <v>1861</v>
      </c>
    </row>
    <row r="1927" spans="20:23" x14ac:dyDescent="0.3">
      <c r="T1927" t="b">
        <f>U1927&gt;10</f>
        <v>0</v>
      </c>
      <c r="U1927" s="7">
        <v>8.1923255601456599</v>
      </c>
      <c r="V1927" t="s">
        <v>4214</v>
      </c>
      <c r="W1927" t="s">
        <v>11873</v>
      </c>
    </row>
    <row r="1928" spans="20:23" x14ac:dyDescent="0.3">
      <c r="T1928" t="b">
        <f>U1928&gt;10</f>
        <v>0</v>
      </c>
      <c r="U1928" s="7">
        <v>8.4602050053012601</v>
      </c>
      <c r="V1928" t="s">
        <v>8317</v>
      </c>
      <c r="W1928" t="s">
        <v>21386</v>
      </c>
    </row>
    <row r="1929" spans="20:23" x14ac:dyDescent="0.3">
      <c r="T1929" t="b">
        <f>U1929&gt;10</f>
        <v>0</v>
      </c>
      <c r="U1929" s="7">
        <v>8.5490005040843897</v>
      </c>
      <c r="V1929" t="s">
        <v>21427</v>
      </c>
      <c r="W1929" t="s">
        <v>9482</v>
      </c>
    </row>
    <row r="1930" spans="20:23" x14ac:dyDescent="0.3">
      <c r="T1930" t="b">
        <f>U1930&gt;10</f>
        <v>0</v>
      </c>
      <c r="U1930" s="7">
        <v>9.1086162920198106</v>
      </c>
      <c r="V1930" t="s">
        <v>2105</v>
      </c>
      <c r="W1930" t="s">
        <v>21313</v>
      </c>
    </row>
    <row r="1931" spans="20:23" x14ac:dyDescent="0.3">
      <c r="T1931" t="b">
        <f>U1931&gt;10</f>
        <v>0</v>
      </c>
      <c r="U1931" s="7">
        <v>9.3962983644715905</v>
      </c>
      <c r="V1931" t="s">
        <v>21313</v>
      </c>
      <c r="W1931" t="s">
        <v>9603</v>
      </c>
    </row>
    <row r="1932" spans="20:23" x14ac:dyDescent="0.3">
      <c r="T1932" t="b">
        <f>U1932&gt;10</f>
        <v>0</v>
      </c>
      <c r="U1932" s="7">
        <v>8.5633892415364894</v>
      </c>
      <c r="V1932" t="s">
        <v>9603</v>
      </c>
      <c r="W1932" t="s">
        <v>2281</v>
      </c>
    </row>
    <row r="1933" spans="20:23" x14ac:dyDescent="0.3">
      <c r="T1933" t="b">
        <f>U1933&gt;10</f>
        <v>0</v>
      </c>
      <c r="U1933" s="7">
        <v>9.5588172939693692</v>
      </c>
      <c r="V1933" t="s">
        <v>1169</v>
      </c>
      <c r="W1933" t="s">
        <v>21237</v>
      </c>
    </row>
    <row r="1934" spans="20:23" x14ac:dyDescent="0.3">
      <c r="T1934" t="b">
        <f>U1934&gt;10</f>
        <v>0</v>
      </c>
      <c r="U1934" s="7">
        <v>8.6231084762381105</v>
      </c>
      <c r="V1934" t="s">
        <v>6118</v>
      </c>
      <c r="W1934" t="s">
        <v>21215</v>
      </c>
    </row>
    <row r="1935" spans="20:23" x14ac:dyDescent="0.3">
      <c r="T1935" t="b">
        <f>U1935&gt;10</f>
        <v>0</v>
      </c>
      <c r="U1935" s="7">
        <v>8.7901625609012797</v>
      </c>
      <c r="V1935" t="s">
        <v>21208</v>
      </c>
      <c r="W1935" t="s">
        <v>21428</v>
      </c>
    </row>
    <row r="1936" spans="20:23" x14ac:dyDescent="0.3">
      <c r="T1936" t="b">
        <f>U1936&gt;10</f>
        <v>0</v>
      </c>
      <c r="U1936" s="7">
        <v>8.6308305223320207</v>
      </c>
      <c r="V1936" t="s">
        <v>21428</v>
      </c>
      <c r="W1936" t="s">
        <v>21233</v>
      </c>
    </row>
    <row r="1937" spans="20:23" x14ac:dyDescent="0.3">
      <c r="T1937" t="b">
        <f>U1937&gt;10</f>
        <v>0</v>
      </c>
      <c r="U1937" s="7">
        <v>9.2421476846443298</v>
      </c>
      <c r="V1937" t="s">
        <v>1675</v>
      </c>
      <c r="W1937" t="s">
        <v>6760</v>
      </c>
    </row>
    <row r="1938" spans="20:23" x14ac:dyDescent="0.3">
      <c r="T1938" t="b">
        <f>U1938&gt;10</f>
        <v>0</v>
      </c>
      <c r="U1938" s="7">
        <v>8.1579241334283203</v>
      </c>
      <c r="V1938" t="s">
        <v>21235</v>
      </c>
      <c r="W1938" t="s">
        <v>21429</v>
      </c>
    </row>
    <row r="1939" spans="20:23" x14ac:dyDescent="0.3">
      <c r="T1939" t="b">
        <f>U1939&gt;10</f>
        <v>0</v>
      </c>
      <c r="U1939" s="7">
        <v>8.9262947352258593</v>
      </c>
      <c r="V1939" t="s">
        <v>21272</v>
      </c>
      <c r="W1939" t="s">
        <v>21430</v>
      </c>
    </row>
    <row r="1940" spans="20:23" x14ac:dyDescent="0.3">
      <c r="T1940" t="b">
        <f>U1940&gt;10</f>
        <v>0</v>
      </c>
      <c r="U1940" s="7">
        <v>9.1599095864073607</v>
      </c>
      <c r="V1940" t="s">
        <v>21430</v>
      </c>
      <c r="W1940" t="s">
        <v>21306</v>
      </c>
    </row>
    <row r="1941" spans="20:23" x14ac:dyDescent="0.3">
      <c r="T1941" t="b">
        <f>U1941&gt;10</f>
        <v>0</v>
      </c>
      <c r="U1941" s="7">
        <v>9.1086162920198106</v>
      </c>
      <c r="V1941" t="s">
        <v>21431</v>
      </c>
      <c r="W1941" t="s">
        <v>10869</v>
      </c>
    </row>
    <row r="1942" spans="20:23" x14ac:dyDescent="0.3">
      <c r="T1942" t="b">
        <f>U1942&gt;10</f>
        <v>0</v>
      </c>
      <c r="U1942" s="7">
        <v>8.4154691114598599</v>
      </c>
      <c r="V1942" t="s">
        <v>3247</v>
      </c>
      <c r="W1942" t="s">
        <v>10869</v>
      </c>
    </row>
    <row r="1943" spans="20:23" x14ac:dyDescent="0.3">
      <c r="T1943" t="b">
        <f>U1943&gt;10</f>
        <v>0</v>
      </c>
      <c r="U1943" s="7">
        <v>8.1579241334283203</v>
      </c>
      <c r="V1943" t="s">
        <v>21235</v>
      </c>
      <c r="W1943" t="s">
        <v>14387</v>
      </c>
    </row>
    <row r="1944" spans="20:23" x14ac:dyDescent="0.3">
      <c r="T1944" t="b">
        <f>U1944&gt;10</f>
        <v>0</v>
      </c>
      <c r="U1944" s="7">
        <v>8.4154691114598599</v>
      </c>
      <c r="V1944" t="s">
        <v>10869</v>
      </c>
      <c r="W1944" t="s">
        <v>8918</v>
      </c>
    </row>
    <row r="1945" spans="20:23" x14ac:dyDescent="0.3">
      <c r="T1945" t="b">
        <f>U1945&gt;10</f>
        <v>0</v>
      </c>
      <c r="U1945" s="7">
        <v>8.8462520275523193</v>
      </c>
      <c r="V1945" t="s">
        <v>4465</v>
      </c>
      <c r="W1945" t="s">
        <v>1674</v>
      </c>
    </row>
    <row r="1946" spans="20:23" x14ac:dyDescent="0.3">
      <c r="T1946" t="b">
        <f>U1946&gt;10</f>
        <v>0</v>
      </c>
      <c r="U1946" s="7">
        <v>9.1086162920198106</v>
      </c>
      <c r="V1946" t="s">
        <v>6176</v>
      </c>
      <c r="W1946" t="s">
        <v>21432</v>
      </c>
    </row>
    <row r="1947" spans="20:23" x14ac:dyDescent="0.3">
      <c r="T1947" t="b">
        <f>U1947&gt;10</f>
        <v>0</v>
      </c>
      <c r="U1947" s="7">
        <v>8.9367660350931502</v>
      </c>
      <c r="V1947" t="s">
        <v>6641</v>
      </c>
      <c r="W1947" t="s">
        <v>2408</v>
      </c>
    </row>
    <row r="1948" spans="20:23" x14ac:dyDescent="0.3">
      <c r="T1948" t="b">
        <f>U1948&gt;10</f>
        <v>0</v>
      </c>
      <c r="U1948" s="7">
        <v>9.1086162920198106</v>
      </c>
      <c r="V1948" t="s">
        <v>21433</v>
      </c>
      <c r="W1948" t="s">
        <v>10869</v>
      </c>
    </row>
    <row r="1949" spans="20:23" x14ac:dyDescent="0.3">
      <c r="T1949" t="b">
        <f>U1949&gt;10</f>
        <v>0</v>
      </c>
      <c r="U1949" s="7">
        <v>8.1579241334283203</v>
      </c>
      <c r="V1949" t="s">
        <v>21235</v>
      </c>
      <c r="W1949" t="s">
        <v>21434</v>
      </c>
    </row>
    <row r="1950" spans="20:23" x14ac:dyDescent="0.3">
      <c r="T1950" t="b">
        <f>U1950&gt;10</f>
        <v>0</v>
      </c>
      <c r="U1950" s="7">
        <v>8.1579241334283203</v>
      </c>
      <c r="V1950" t="s">
        <v>21235</v>
      </c>
      <c r="W1950" t="s">
        <v>14389</v>
      </c>
    </row>
    <row r="1951" spans="20:23" x14ac:dyDescent="0.3">
      <c r="T1951" t="b">
        <f>U1951&gt;10</f>
        <v>0</v>
      </c>
      <c r="U1951" s="7">
        <v>8.2488959116340492</v>
      </c>
      <c r="V1951" t="s">
        <v>21219</v>
      </c>
      <c r="W1951" t="s">
        <v>3196</v>
      </c>
    </row>
    <row r="1952" spans="20:23" x14ac:dyDescent="0.3">
      <c r="T1952" t="b">
        <f>U1952&gt;10</f>
        <v>0</v>
      </c>
      <c r="U1952" s="7">
        <v>8.2976860758034796</v>
      </c>
      <c r="V1952" t="s">
        <v>2677</v>
      </c>
      <c r="W1952" t="s">
        <v>4474</v>
      </c>
    </row>
    <row r="1953" spans="20:23" x14ac:dyDescent="0.3">
      <c r="T1953" t="b">
        <f>U1953&gt;10</f>
        <v>0</v>
      </c>
      <c r="U1953" s="7">
        <v>9.2711352215175893</v>
      </c>
      <c r="V1953" t="s">
        <v>21311</v>
      </c>
      <c r="W1953" t="s">
        <v>21435</v>
      </c>
    </row>
    <row r="1954" spans="20:23" x14ac:dyDescent="0.3">
      <c r="T1954" t="b">
        <f>U1954&gt;10</f>
        <v>0</v>
      </c>
      <c r="U1954" s="7">
        <v>8.0612972977392499</v>
      </c>
      <c r="V1954" t="s">
        <v>6718</v>
      </c>
      <c r="W1954" t="s">
        <v>9944</v>
      </c>
    </row>
    <row r="1955" spans="20:23" x14ac:dyDescent="0.3">
      <c r="T1955" t="b">
        <f>U1955&gt;10</f>
        <v>0</v>
      </c>
      <c r="U1955" s="7">
        <v>8.9262947352258593</v>
      </c>
      <c r="V1955" t="s">
        <v>21272</v>
      </c>
      <c r="W1955" t="s">
        <v>21436</v>
      </c>
    </row>
    <row r="1956" spans="20:23" x14ac:dyDescent="0.3">
      <c r="T1956" t="b">
        <f>U1956&gt;10</f>
        <v>0</v>
      </c>
      <c r="U1956" s="7">
        <v>9.09619377202125</v>
      </c>
      <c r="V1956" t="s">
        <v>21202</v>
      </c>
      <c r="W1956" t="s">
        <v>21437</v>
      </c>
    </row>
    <row r="1957" spans="20:23" x14ac:dyDescent="0.3">
      <c r="T1957" t="b">
        <f>U1957&gt;10</f>
        <v>0</v>
      </c>
      <c r="U1957" s="7">
        <v>8.9367660350931502</v>
      </c>
      <c r="V1957" t="s">
        <v>6641</v>
      </c>
      <c r="W1957" t="s">
        <v>8318</v>
      </c>
    </row>
    <row r="1958" spans="20:23" x14ac:dyDescent="0.3">
      <c r="T1958" t="b">
        <f>U1958&gt;10</f>
        <v>0</v>
      </c>
      <c r="U1958" s="7">
        <v>8.8955230765590994</v>
      </c>
      <c r="V1958" t="s">
        <v>21369</v>
      </c>
      <c r="W1958" t="s">
        <v>21438</v>
      </c>
    </row>
    <row r="1959" spans="20:23" x14ac:dyDescent="0.3">
      <c r="T1959" t="b">
        <f>U1959&gt;10</f>
        <v>0</v>
      </c>
      <c r="U1959" s="7">
        <v>8.0569209231394492</v>
      </c>
      <c r="V1959" t="s">
        <v>21438</v>
      </c>
      <c r="W1959" t="s">
        <v>21269</v>
      </c>
    </row>
    <row r="1960" spans="20:23" x14ac:dyDescent="0.3">
      <c r="T1960" t="b">
        <f>U1960&gt;10</f>
        <v>0</v>
      </c>
      <c r="U1960" s="7">
        <v>8.8955230765590994</v>
      </c>
      <c r="V1960" t="s">
        <v>21439</v>
      </c>
      <c r="W1960" t="s">
        <v>21369</v>
      </c>
    </row>
    <row r="1961" spans="20:23" x14ac:dyDescent="0.3">
      <c r="T1961" t="b">
        <f>U1961&gt;10</f>
        <v>0</v>
      </c>
      <c r="U1961" s="7">
        <v>8.46676240584741</v>
      </c>
      <c r="V1961" t="s">
        <v>21440</v>
      </c>
      <c r="W1961" t="s">
        <v>6561</v>
      </c>
    </row>
    <row r="1962" spans="20:23" x14ac:dyDescent="0.3">
      <c r="T1962" t="b">
        <f>U1962&gt;10</f>
        <v>0</v>
      </c>
      <c r="U1962" s="7">
        <v>8.0612972977392499</v>
      </c>
      <c r="V1962" t="s">
        <v>6561</v>
      </c>
      <c r="W1962" t="s">
        <v>21441</v>
      </c>
    </row>
    <row r="1963" spans="20:23" x14ac:dyDescent="0.3">
      <c r="T1963" t="b">
        <f>U1963&gt;10</f>
        <v>0</v>
      </c>
      <c r="U1963" s="7">
        <v>9.7529733084103203</v>
      </c>
      <c r="V1963" t="s">
        <v>5899</v>
      </c>
      <c r="W1963" t="s">
        <v>21442</v>
      </c>
    </row>
    <row r="1964" spans="20:23" x14ac:dyDescent="0.3">
      <c r="T1964" t="b">
        <f>U1964&gt;10</f>
        <v>0</v>
      </c>
      <c r="U1964" s="7">
        <v>9.3009881846672702</v>
      </c>
      <c r="V1964" t="s">
        <v>6861</v>
      </c>
      <c r="W1964" t="s">
        <v>21279</v>
      </c>
    </row>
    <row r="1965" spans="20:23" x14ac:dyDescent="0.3">
      <c r="T1965" t="b">
        <f>U1965&gt;10</f>
        <v>0</v>
      </c>
      <c r="U1965" s="7">
        <v>8.8656701134094202</v>
      </c>
      <c r="V1965" t="s">
        <v>4005</v>
      </c>
      <c r="W1965" t="s">
        <v>21386</v>
      </c>
    </row>
    <row r="1966" spans="20:23" x14ac:dyDescent="0.3">
      <c r="T1966" t="b">
        <f>U1966&gt;10</f>
        <v>0</v>
      </c>
      <c r="U1966" s="7">
        <v>8.9262947352258593</v>
      </c>
      <c r="V1966" t="s">
        <v>4551</v>
      </c>
      <c r="W1966" t="s">
        <v>2561</v>
      </c>
    </row>
    <row r="1967" spans="20:23" x14ac:dyDescent="0.3">
      <c r="T1967" t="b">
        <f>U1967&gt;10</f>
        <v>0</v>
      </c>
      <c r="U1967" s="7">
        <v>9.6620015302046003</v>
      </c>
      <c r="V1967" t="s">
        <v>21443</v>
      </c>
      <c r="W1967" t="s">
        <v>21444</v>
      </c>
    </row>
    <row r="1968" spans="20:23" x14ac:dyDescent="0.3">
      <c r="T1968" t="b">
        <f>U1968&gt;10</f>
        <v>0</v>
      </c>
      <c r="U1968" s="7">
        <v>8.3666789472904295</v>
      </c>
      <c r="V1968" t="s">
        <v>21445</v>
      </c>
      <c r="W1968" t="s">
        <v>278</v>
      </c>
    </row>
    <row r="1969" spans="20:23" x14ac:dyDescent="0.3">
      <c r="T1969" t="b">
        <f>U1969&gt;10</f>
        <v>0</v>
      </c>
      <c r="U1969" s="7">
        <v>9.7529733084103203</v>
      </c>
      <c r="V1969" t="s">
        <v>21446</v>
      </c>
      <c r="W1969" t="s">
        <v>5873</v>
      </c>
    </row>
    <row r="1970" spans="20:23" x14ac:dyDescent="0.3">
      <c r="T1970" t="b">
        <f>U1970&gt;10</f>
        <v>0</v>
      </c>
      <c r="U1970" s="7">
        <v>9.9642824020775294</v>
      </c>
      <c r="V1970" t="s">
        <v>21447</v>
      </c>
      <c r="W1970" t="s">
        <v>21311</v>
      </c>
    </row>
    <row r="1971" spans="20:23" x14ac:dyDescent="0.3">
      <c r="T1971" t="b">
        <f>U1971&gt;10</f>
        <v>0</v>
      </c>
      <c r="U1971" s="7">
        <v>9.6620015302046003</v>
      </c>
      <c r="V1971" t="s">
        <v>21448</v>
      </c>
      <c r="W1971" t="s">
        <v>21278</v>
      </c>
    </row>
    <row r="1972" spans="20:23" x14ac:dyDescent="0.3">
      <c r="T1972" t="b">
        <f>U1972&gt;10</f>
        <v>0</v>
      </c>
      <c r="U1972" s="7">
        <v>8.6308305223320207</v>
      </c>
      <c r="V1972" t="s">
        <v>21233</v>
      </c>
      <c r="W1972" t="s">
        <v>14390</v>
      </c>
    </row>
    <row r="1973" spans="20:23" x14ac:dyDescent="0.3">
      <c r="T1973" t="b">
        <f>U1973&gt;10</f>
        <v>0</v>
      </c>
      <c r="U1973" s="7">
        <v>9.5393992081122594</v>
      </c>
      <c r="V1973" t="s">
        <v>80</v>
      </c>
      <c r="W1973" t="s">
        <v>361</v>
      </c>
    </row>
    <row r="1974" spans="20:23" x14ac:dyDescent="0.3">
      <c r="T1974" t="b">
        <f>U1974&gt;10</f>
        <v>0</v>
      </c>
      <c r="U1974" s="7">
        <v>9.9071239882375792</v>
      </c>
      <c r="V1974" t="s">
        <v>9491</v>
      </c>
      <c r="W1974" t="s">
        <v>2561</v>
      </c>
    </row>
    <row r="1975" spans="20:23" x14ac:dyDescent="0.3">
      <c r="T1975" t="b">
        <f>U1975&gt;10</f>
        <v>0</v>
      </c>
      <c r="U1975" s="7">
        <v>8.11536451900953</v>
      </c>
      <c r="V1975" t="s">
        <v>2561</v>
      </c>
      <c r="W1975" t="s">
        <v>4364</v>
      </c>
    </row>
    <row r="1976" spans="20:23" x14ac:dyDescent="0.3">
      <c r="T1976" t="b">
        <f>U1976&gt;10</f>
        <v>0</v>
      </c>
      <c r="U1976" s="7">
        <v>8.5779880409576403</v>
      </c>
      <c r="V1976" t="s">
        <v>6357</v>
      </c>
      <c r="W1976" t="s">
        <v>21207</v>
      </c>
    </row>
    <row r="1977" spans="20:23" x14ac:dyDescent="0.3">
      <c r="T1977" t="b">
        <f>U1977&gt;10</f>
        <v>0</v>
      </c>
      <c r="U1977" s="7">
        <v>9.1494382865400699</v>
      </c>
      <c r="V1977" t="s">
        <v>21449</v>
      </c>
      <c r="W1977" t="s">
        <v>21450</v>
      </c>
    </row>
    <row r="1978" spans="20:23" x14ac:dyDescent="0.3">
      <c r="T1978" t="b">
        <f>U1978&gt;10</f>
        <v>0</v>
      </c>
      <c r="U1978" s="7">
        <v>9.9941353652272102</v>
      </c>
      <c r="V1978" t="s">
        <v>21451</v>
      </c>
      <c r="W1978" t="s">
        <v>21221</v>
      </c>
    </row>
    <row r="1979" spans="20:23" x14ac:dyDescent="0.3">
      <c r="T1979" t="b">
        <f>U1979&gt;10</f>
        <v>0</v>
      </c>
      <c r="U1979" s="7">
        <v>9.9941353652272102</v>
      </c>
      <c r="V1979" t="s">
        <v>21221</v>
      </c>
      <c r="W1979" t="s">
        <v>21452</v>
      </c>
    </row>
    <row r="1980" spans="20:23" x14ac:dyDescent="0.3">
      <c r="T1980" t="b">
        <f>U1980&gt;10</f>
        <v>0</v>
      </c>
      <c r="U1980" s="7">
        <v>8.8272038325816293</v>
      </c>
      <c r="V1980" t="s">
        <v>21452</v>
      </c>
      <c r="W1980" t="s">
        <v>21227</v>
      </c>
    </row>
    <row r="1981" spans="20:23" x14ac:dyDescent="0.3">
      <c r="T1981" t="b">
        <f>U1981&gt;10</f>
        <v>0</v>
      </c>
      <c r="U1981" s="7">
        <v>8.8272038325816293</v>
      </c>
      <c r="V1981" t="s">
        <v>21227</v>
      </c>
      <c r="W1981" t="s">
        <v>14391</v>
      </c>
    </row>
    <row r="1982" spans="20:23" x14ac:dyDescent="0.3">
      <c r="T1982" t="b">
        <f>U1982&gt;10</f>
        <v>0</v>
      </c>
      <c r="U1982" s="7">
        <v>8.8462520275523193</v>
      </c>
      <c r="V1982" t="s">
        <v>20551</v>
      </c>
      <c r="W1982" t="s">
        <v>14780</v>
      </c>
    </row>
    <row r="1983" spans="20:23" x14ac:dyDescent="0.3">
      <c r="T1983" t="b">
        <f>U1983&gt;10</f>
        <v>0</v>
      </c>
      <c r="U1983" s="7">
        <v>8.0581262871546109</v>
      </c>
      <c r="V1983" t="s">
        <v>2745</v>
      </c>
      <c r="W1983" t="s">
        <v>21453</v>
      </c>
    </row>
    <row r="1984" spans="20:23" x14ac:dyDescent="0.3">
      <c r="T1984" t="b">
        <f>U1984&gt;10</f>
        <v>0</v>
      </c>
      <c r="U1984" s="7">
        <v>8.2866362396169002</v>
      </c>
      <c r="V1984" t="s">
        <v>473</v>
      </c>
      <c r="W1984" t="s">
        <v>21454</v>
      </c>
    </row>
    <row r="1985" spans="20:23" x14ac:dyDescent="0.3">
      <c r="T1985" t="b">
        <f>U1985&gt;10</f>
        <v>0</v>
      </c>
      <c r="U1985" s="7">
        <v>8.5928031267427798</v>
      </c>
      <c r="V1985" t="s">
        <v>19843</v>
      </c>
      <c r="W1985" t="s">
        <v>21455</v>
      </c>
    </row>
    <row r="1986" spans="20:23" x14ac:dyDescent="0.3">
      <c r="T1986" t="b">
        <f>U1986&gt;10</f>
        <v>0</v>
      </c>
      <c r="U1986" s="7">
        <v>8.3666789472904295</v>
      </c>
      <c r="V1986" t="s">
        <v>21456</v>
      </c>
      <c r="W1986" t="s">
        <v>20892</v>
      </c>
    </row>
    <row r="1987" spans="20:23" x14ac:dyDescent="0.3">
      <c r="T1987" t="b">
        <f>U1987&gt;10</f>
        <v>0</v>
      </c>
      <c r="U1987" s="7">
        <v>8.2757071690847095</v>
      </c>
      <c r="V1987" t="s">
        <v>19667</v>
      </c>
      <c r="W1987" t="s">
        <v>21457</v>
      </c>
    </row>
    <row r="1988" spans="20:23" x14ac:dyDescent="0.3">
      <c r="T1988" t="b">
        <f>U1988&gt;10</f>
        <v>0</v>
      </c>
      <c r="U1988" s="7">
        <v>8.9262947352258593</v>
      </c>
      <c r="V1988" t="s">
        <v>1805</v>
      </c>
      <c r="W1988" t="s">
        <v>21458</v>
      </c>
    </row>
    <row r="1989" spans="20:23" x14ac:dyDescent="0.3">
      <c r="T1989" t="b">
        <f>U1989&gt;10</f>
        <v>0</v>
      </c>
      <c r="U1989" s="7">
        <v>9.6404953249836307</v>
      </c>
      <c r="V1989" t="s">
        <v>375</v>
      </c>
      <c r="W1989" t="s">
        <v>21459</v>
      </c>
    </row>
    <row r="1990" spans="20:23" x14ac:dyDescent="0.3">
      <c r="T1990" t="b">
        <f>U1990&gt;10</f>
        <v>0</v>
      </c>
      <c r="U1990" s="7">
        <v>8.2043981413799205</v>
      </c>
      <c r="V1990" t="s">
        <v>21460</v>
      </c>
      <c r="W1990" t="s">
        <v>21461</v>
      </c>
    </row>
    <row r="1991" spans="20:23" x14ac:dyDescent="0.3">
      <c r="T1991" t="b">
        <f>U1991&gt;10</f>
        <v>0</v>
      </c>
      <c r="U1991" s="7">
        <v>9.9071239882375792</v>
      </c>
      <c r="V1991" t="s">
        <v>4591</v>
      </c>
      <c r="W1991" t="s">
        <v>13387</v>
      </c>
    </row>
    <row r="1992" spans="20:23" x14ac:dyDescent="0.3">
      <c r="T1992" t="b">
        <f>U1992&gt;10</f>
        <v>0</v>
      </c>
      <c r="U1992" s="7">
        <v>8.7284689918959302</v>
      </c>
      <c r="V1992" t="s">
        <v>21462</v>
      </c>
      <c r="W1992" t="s">
        <v>11437</v>
      </c>
    </row>
    <row r="1993" spans="20:23" x14ac:dyDescent="0.3">
      <c r="T1993" t="b">
        <f>U1993&gt;10</f>
        <v>0</v>
      </c>
      <c r="U1993" s="7">
        <v>8.5743183120686801</v>
      </c>
      <c r="V1993" t="s">
        <v>21463</v>
      </c>
      <c r="W1993" t="s">
        <v>21464</v>
      </c>
    </row>
    <row r="1994" spans="20:23" x14ac:dyDescent="0.3">
      <c r="T1994" t="b">
        <f>U1994&gt;10</f>
        <v>0</v>
      </c>
      <c r="U1994" s="7">
        <v>9.3009881846672702</v>
      </c>
      <c r="V1994" t="s">
        <v>5280</v>
      </c>
      <c r="W1994" t="s">
        <v>11259</v>
      </c>
    </row>
    <row r="1995" spans="20:23" x14ac:dyDescent="0.3">
      <c r="T1995" t="b">
        <f>U1995&gt;10</f>
        <v>0</v>
      </c>
      <c r="U1995" s="7">
        <v>9.0133061122154796</v>
      </c>
      <c r="V1995" t="s">
        <v>5280</v>
      </c>
      <c r="W1995" t="s">
        <v>21465</v>
      </c>
    </row>
    <row r="1996" spans="20:23" x14ac:dyDescent="0.3">
      <c r="T1996" t="b">
        <f>U1996&gt;10</f>
        <v>0</v>
      </c>
      <c r="U1996" s="7">
        <v>8.4800076325974398</v>
      </c>
      <c r="V1996" t="s">
        <v>21466</v>
      </c>
      <c r="W1996" t="s">
        <v>2776</v>
      </c>
    </row>
    <row r="1997" spans="20:23" x14ac:dyDescent="0.3">
      <c r="T1997" t="b">
        <f>U1997&gt;10</f>
        <v>0</v>
      </c>
      <c r="U1997" s="7">
        <v>9.9642824020775294</v>
      </c>
      <c r="V1997" t="s">
        <v>584</v>
      </c>
      <c r="W1997" t="s">
        <v>21467</v>
      </c>
    </row>
    <row r="1998" spans="20:23" x14ac:dyDescent="0.3">
      <c r="T1998" t="b">
        <f>U1998&gt;10</f>
        <v>0</v>
      </c>
      <c r="U1998" s="7">
        <v>9.6839804369233704</v>
      </c>
      <c r="V1998" t="s">
        <v>21468</v>
      </c>
      <c r="W1998" t="s">
        <v>21469</v>
      </c>
    </row>
    <row r="1999" spans="20:23" x14ac:dyDescent="0.3">
      <c r="T1999" t="b">
        <f>U1999&gt;10</f>
        <v>0</v>
      </c>
      <c r="U1999" s="7">
        <v>8.1200048985660302</v>
      </c>
      <c r="V1999" t="s">
        <v>21469</v>
      </c>
      <c r="W1999" t="s">
        <v>82</v>
      </c>
    </row>
    <row r="2000" spans="20:23" x14ac:dyDescent="0.3">
      <c r="T2000" t="b">
        <f>U2000&gt;10</f>
        <v>0</v>
      </c>
      <c r="U2000" s="7">
        <v>8.4934306529295807</v>
      </c>
      <c r="V2000" t="s">
        <v>13672</v>
      </c>
      <c r="W2000" t="s">
        <v>21348</v>
      </c>
    </row>
    <row r="2001" spans="20:23" x14ac:dyDescent="0.3">
      <c r="T2001" t="b">
        <f>U2001&gt;10</f>
        <v>0</v>
      </c>
      <c r="U2001" s="7">
        <v>9.2139768076776392</v>
      </c>
      <c r="V2001" t="s">
        <v>9744</v>
      </c>
      <c r="W2001" t="s">
        <v>11052</v>
      </c>
    </row>
    <row r="2002" spans="20:23" x14ac:dyDescent="0.3">
      <c r="T2002" t="b">
        <f>U2002&gt;10</f>
        <v>0</v>
      </c>
      <c r="U2002" s="7">
        <v>8.4446404887601396</v>
      </c>
      <c r="V2002" t="s">
        <v>11655</v>
      </c>
      <c r="W2002" t="s">
        <v>19727</v>
      </c>
    </row>
    <row r="2003" spans="20:23" x14ac:dyDescent="0.3">
      <c r="T2003" t="b">
        <f>U2003&gt;10</f>
        <v>0</v>
      </c>
      <c r="U2003" s="7">
        <v>9.3317598433340194</v>
      </c>
      <c r="V2003" t="s">
        <v>21470</v>
      </c>
      <c r="W2003" t="s">
        <v>21471</v>
      </c>
    </row>
    <row r="2004" spans="20:23" x14ac:dyDescent="0.3">
      <c r="T2004" t="b">
        <f>U2004&gt;10</f>
        <v>0</v>
      </c>
      <c r="U2004" s="7">
        <v>8.1725229328494802</v>
      </c>
      <c r="V2004" t="s">
        <v>21472</v>
      </c>
      <c r="W2004" t="s">
        <v>21473</v>
      </c>
    </row>
    <row r="2005" spans="20:23" x14ac:dyDescent="0.3">
      <c r="T2005" t="b">
        <f>U2005&gt;10</f>
        <v>0</v>
      </c>
      <c r="U2005" s="7">
        <v>8.1725229328494802</v>
      </c>
      <c r="V2005" t="s">
        <v>21474</v>
      </c>
      <c r="W2005" t="s">
        <v>21473</v>
      </c>
    </row>
    <row r="2006" spans="20:23" x14ac:dyDescent="0.3">
      <c r="T2006" t="b">
        <f>U2006&gt;10</f>
        <v>0</v>
      </c>
      <c r="U2006" s="7">
        <v>8.6543610197422094</v>
      </c>
      <c r="V2006" t="s">
        <v>21475</v>
      </c>
      <c r="W2006" t="s">
        <v>701</v>
      </c>
    </row>
    <row r="2007" spans="20:23" x14ac:dyDescent="0.3">
      <c r="T2007" t="b">
        <f>U2007&gt;10</f>
        <v>0</v>
      </c>
      <c r="U2007" s="7">
        <v>8.3201589316555395</v>
      </c>
      <c r="V2007" t="s">
        <v>21476</v>
      </c>
      <c r="W2007" t="s">
        <v>21477</v>
      </c>
    </row>
    <row r="2008" spans="20:23" x14ac:dyDescent="0.3">
      <c r="T2008" t="b">
        <f>U2008&gt;10</f>
        <v>0</v>
      </c>
      <c r="U2008" s="7">
        <v>8.6833485566154707</v>
      </c>
      <c r="V2008" t="s">
        <v>21478</v>
      </c>
      <c r="W2008" t="s">
        <v>4687</v>
      </c>
    </row>
    <row r="2009" spans="20:23" x14ac:dyDescent="0.3">
      <c r="T2009" t="b">
        <f>U2009&gt;10</f>
        <v>0</v>
      </c>
      <c r="U2009" s="7">
        <v>8.7233538912291699</v>
      </c>
      <c r="V2009" t="s">
        <v>4687</v>
      </c>
      <c r="W2009" t="s">
        <v>21479</v>
      </c>
    </row>
    <row r="2010" spans="20:23" x14ac:dyDescent="0.3">
      <c r="T2010" t="b">
        <f>U2010&gt;10</f>
        <v>0</v>
      </c>
      <c r="U2010" s="7">
        <v>9.5988226285830702</v>
      </c>
      <c r="V2010" t="s">
        <v>21479</v>
      </c>
      <c r="W2010" t="s">
        <v>10494</v>
      </c>
    </row>
    <row r="2011" spans="20:23" x14ac:dyDescent="0.3">
      <c r="T2011" t="b">
        <f>U2011&gt;10</f>
        <v>0</v>
      </c>
      <c r="U2011" s="7">
        <v>8.4030465914613099</v>
      </c>
      <c r="V2011" t="s">
        <v>21480</v>
      </c>
      <c r="W2011" t="s">
        <v>1550</v>
      </c>
    </row>
    <row r="2012" spans="20:23" x14ac:dyDescent="0.3">
      <c r="T2012" t="b">
        <f>U2012&gt;10</f>
        <v>0</v>
      </c>
      <c r="U2012" s="7">
        <v>8.0745425244892708</v>
      </c>
      <c r="V2012" t="s">
        <v>21481</v>
      </c>
      <c r="W2012" t="s">
        <v>21482</v>
      </c>
    </row>
    <row r="2013" spans="20:23" x14ac:dyDescent="0.3">
      <c r="T2013" t="b">
        <f>U2013&gt;10</f>
        <v>0</v>
      </c>
      <c r="U2013" s="7">
        <v>8.4800076325974398</v>
      </c>
      <c r="V2013" t="s">
        <v>21483</v>
      </c>
      <c r="W2013" t="s">
        <v>21484</v>
      </c>
    </row>
    <row r="2014" spans="20:23" x14ac:dyDescent="0.3">
      <c r="T2014" t="b">
        <f>U2014&gt;10</f>
        <v>0</v>
      </c>
      <c r="U2014" s="7">
        <v>9.0009856278274398</v>
      </c>
      <c r="V2014" t="s">
        <v>21479</v>
      </c>
      <c r="W2014" t="s">
        <v>21483</v>
      </c>
    </row>
    <row r="2015" spans="20:23" x14ac:dyDescent="0.3">
      <c r="T2015" t="b">
        <f>U2015&gt;10</f>
        <v>0</v>
      </c>
      <c r="U2015" s="7">
        <v>8.5585699551005394</v>
      </c>
      <c r="V2015" t="s">
        <v>21485</v>
      </c>
      <c r="W2015" t="s">
        <v>21486</v>
      </c>
    </row>
    <row r="2016" spans="20:23" x14ac:dyDescent="0.3">
      <c r="T2016" t="b">
        <f>U2016&gt;10</f>
        <v>0</v>
      </c>
      <c r="U2016" s="7">
        <v>9.8017634725797596</v>
      </c>
      <c r="V2016" t="s">
        <v>1664</v>
      </c>
      <c r="W2016" t="s">
        <v>9397</v>
      </c>
    </row>
    <row r="2017" spans="20:23" x14ac:dyDescent="0.3">
      <c r="T2017" t="b">
        <f>U2017&gt;10</f>
        <v>0</v>
      </c>
      <c r="U2017" s="7">
        <v>8.1627667579041105</v>
      </c>
      <c r="V2017" t="s">
        <v>21487</v>
      </c>
      <c r="W2017" t="s">
        <v>21488</v>
      </c>
    </row>
    <row r="2018" spans="20:23" x14ac:dyDescent="0.3">
      <c r="T2018" t="b">
        <f>U2018&gt;10</f>
        <v>0</v>
      </c>
      <c r="U2018" s="7">
        <v>9.8017634725797596</v>
      </c>
      <c r="V2018" t="s">
        <v>1664</v>
      </c>
      <c r="W2018" t="s">
        <v>14394</v>
      </c>
    </row>
    <row r="2019" spans="20:23" x14ac:dyDescent="0.3">
      <c r="T2019" t="b">
        <f>U2019&gt;10</f>
        <v>0</v>
      </c>
      <c r="U2019" s="7">
        <v>9.3797690625203796</v>
      </c>
      <c r="V2019" t="s">
        <v>21489</v>
      </c>
      <c r="W2019" t="s">
        <v>19870</v>
      </c>
    </row>
    <row r="2020" spans="20:23" x14ac:dyDescent="0.3">
      <c r="T2020" t="b">
        <f>U2020&gt;10</f>
        <v>0</v>
      </c>
      <c r="U2020" s="7">
        <v>8.6308305223320207</v>
      </c>
      <c r="V2020" t="s">
        <v>21490</v>
      </c>
      <c r="W2020" t="s">
        <v>21491</v>
      </c>
    </row>
    <row r="2021" spans="20:23" x14ac:dyDescent="0.3">
      <c r="T2021" t="b">
        <f>U2021&gt;10</f>
        <v>0</v>
      </c>
      <c r="U2021" s="7">
        <v>8.4733630898787702</v>
      </c>
      <c r="V2021" t="s">
        <v>21492</v>
      </c>
      <c r="W2021" t="s">
        <v>21493</v>
      </c>
    </row>
    <row r="2022" spans="20:23" x14ac:dyDescent="0.3">
      <c r="T2022" t="b">
        <f>U2022&gt;10</f>
        <v>0</v>
      </c>
      <c r="U2022" s="7">
        <v>8.4733630898787702</v>
      </c>
      <c r="V2022" t="s">
        <v>21494</v>
      </c>
      <c r="W2022" t="s">
        <v>21493</v>
      </c>
    </row>
    <row r="2023" spans="20:23" x14ac:dyDescent="0.3">
      <c r="T2023" t="b">
        <f>U2023&gt;10</f>
        <v>0</v>
      </c>
      <c r="U2023" s="7">
        <v>8.1676329475552798</v>
      </c>
      <c r="V2023" t="s">
        <v>21495</v>
      </c>
      <c r="W2023">
        <v>655</v>
      </c>
    </row>
    <row r="2024" spans="20:23" x14ac:dyDescent="0.3">
      <c r="T2024" t="b">
        <f>U2024&gt;10</f>
        <v>0</v>
      </c>
      <c r="U2024" s="7">
        <v>8.1873380186346196</v>
      </c>
      <c r="V2024" t="s">
        <v>20551</v>
      </c>
      <c r="W2024">
        <v>8100</v>
      </c>
    </row>
    <row r="2025" spans="20:23" x14ac:dyDescent="0.3">
      <c r="T2025" t="b">
        <f>U2025&gt;10</f>
        <v>0</v>
      </c>
      <c r="U2025" s="7">
        <v>8.8085116995694701</v>
      </c>
      <c r="V2025" t="s">
        <v>20315</v>
      </c>
      <c r="W2025" t="s">
        <v>21496</v>
      </c>
    </row>
    <row r="2026" spans="20:23" x14ac:dyDescent="0.3">
      <c r="T2026" t="b">
        <f>U2026&gt;10</f>
        <v>0</v>
      </c>
      <c r="U2026" s="7">
        <v>8.3258569527701791</v>
      </c>
      <c r="V2026" t="s">
        <v>21497</v>
      </c>
      <c r="W2026" t="s">
        <v>21498</v>
      </c>
    </row>
    <row r="2027" spans="20:23" x14ac:dyDescent="0.3">
      <c r="T2027" t="b">
        <f>U2027&gt;10</f>
        <v>0</v>
      </c>
      <c r="U2027" s="7">
        <v>9.6476127927525006</v>
      </c>
      <c r="V2027" t="s">
        <v>9430</v>
      </c>
      <c r="W2027" t="s">
        <v>21499</v>
      </c>
    </row>
    <row r="2028" spans="20:23" x14ac:dyDescent="0.3">
      <c r="T2028" t="b">
        <f>U2028&gt;10</f>
        <v>0</v>
      </c>
      <c r="U2028" s="7">
        <v>8.46676240584741</v>
      </c>
      <c r="V2028" t="s">
        <v>21500</v>
      </c>
      <c r="W2028" t="s">
        <v>21501</v>
      </c>
    </row>
    <row r="2029" spans="20:23" x14ac:dyDescent="0.3">
      <c r="T2029" t="b">
        <f>U2029&gt;10</f>
        <v>0</v>
      </c>
      <c r="U2029" s="7">
        <v>9.0362956304401791</v>
      </c>
      <c r="V2029" t="s">
        <v>21502</v>
      </c>
      <c r="W2029" t="s">
        <v>21503</v>
      </c>
    </row>
    <row r="2030" spans="20:23" x14ac:dyDescent="0.3">
      <c r="T2030" t="b">
        <f>U2030&gt;10</f>
        <v>0</v>
      </c>
      <c r="U2030" s="7">
        <v>8.2279527377888098</v>
      </c>
      <c r="V2030" t="s">
        <v>20970</v>
      </c>
      <c r="W2030" t="s">
        <v>21504</v>
      </c>
    </row>
    <row r="2031" spans="20:23" x14ac:dyDescent="0.3">
      <c r="T2031" t="b">
        <f>U2031&gt;10</f>
        <v>0</v>
      </c>
      <c r="U2031" s="7">
        <v>9.8356650242554409</v>
      </c>
      <c r="V2031" t="s">
        <v>2898</v>
      </c>
      <c r="W2031">
        <v>6890</v>
      </c>
    </row>
    <row r="2032" spans="20:23" x14ac:dyDescent="0.3">
      <c r="T2032" t="b">
        <f>U2032&gt;10</f>
        <v>0</v>
      </c>
      <c r="U2032" s="7">
        <v>9.1086162920198106</v>
      </c>
      <c r="V2032" t="s">
        <v>20425</v>
      </c>
      <c r="W2032" t="s">
        <v>21505</v>
      </c>
    </row>
    <row r="2033" spans="20:23" x14ac:dyDescent="0.3">
      <c r="T2033" t="b">
        <f>U2033&gt;10</f>
        <v>0</v>
      </c>
      <c r="U2033" s="7">
        <v>8.4472178097744397</v>
      </c>
      <c r="V2033" t="s">
        <v>1373</v>
      </c>
      <c r="W2033" t="s">
        <v>21506</v>
      </c>
    </row>
    <row r="2034" spans="20:23" x14ac:dyDescent="0.3">
      <c r="T2034" t="b">
        <f>U2034&gt;10</f>
        <v>0</v>
      </c>
      <c r="U2034" s="7">
        <v>9.1086162920198106</v>
      </c>
      <c r="V2034" t="s">
        <v>21507</v>
      </c>
      <c r="W2034" t="s">
        <v>21508</v>
      </c>
    </row>
    <row r="2035" spans="20:23" x14ac:dyDescent="0.3">
      <c r="T2035" t="b">
        <f>U2035&gt;10</f>
        <v>0</v>
      </c>
      <c r="U2035" s="7">
        <v>8.5070363049853501</v>
      </c>
      <c r="V2035" t="s">
        <v>21509</v>
      </c>
      <c r="W2035" t="s">
        <v>11651</v>
      </c>
    </row>
    <row r="2036" spans="20:23" x14ac:dyDescent="0.3">
      <c r="T2036" t="b">
        <f>U2036&gt;10</f>
        <v>0</v>
      </c>
      <c r="U2036" s="7">
        <v>8.0310574125495293</v>
      </c>
      <c r="V2036" t="s">
        <v>10027</v>
      </c>
      <c r="W2036">
        <v>400</v>
      </c>
    </row>
    <row r="2037" spans="20:23" x14ac:dyDescent="0.3">
      <c r="T2037" t="b">
        <f>U2037&gt;10</f>
        <v>0</v>
      </c>
      <c r="U2037" s="7">
        <v>8.0569209231394492</v>
      </c>
      <c r="V2037" t="s">
        <v>21510</v>
      </c>
      <c r="W2037" t="s">
        <v>21511</v>
      </c>
    </row>
    <row r="2038" spans="20:23" x14ac:dyDescent="0.3">
      <c r="T2038" t="b">
        <f>U2038&gt;10</f>
        <v>0</v>
      </c>
      <c r="U2038" s="7">
        <v>9.0628067559885199</v>
      </c>
      <c r="V2038" t="s">
        <v>21512</v>
      </c>
      <c r="W2038" t="s">
        <v>8276</v>
      </c>
    </row>
    <row r="2039" spans="20:23" x14ac:dyDescent="0.3">
      <c r="T2039" t="b">
        <f>U2039&gt;10</f>
        <v>0</v>
      </c>
      <c r="U2039" s="7">
        <v>8.7901625609012797</v>
      </c>
      <c r="V2039">
        <v>512</v>
      </c>
      <c r="W2039" t="s">
        <v>5583</v>
      </c>
    </row>
    <row r="2040" spans="20:23" x14ac:dyDescent="0.3">
      <c r="T2040" t="b">
        <f>U2040&gt;10</f>
        <v>0</v>
      </c>
      <c r="U2040" s="7">
        <v>8.4800076325974398</v>
      </c>
      <c r="V2040" t="s">
        <v>10755</v>
      </c>
      <c r="W2040" t="s">
        <v>21513</v>
      </c>
    </row>
    <row r="2041" spans="20:23" x14ac:dyDescent="0.3">
      <c r="T2041" t="b">
        <f>U2041&gt;10</f>
        <v>0</v>
      </c>
      <c r="U2041" s="7">
        <v>9.6194419157857993</v>
      </c>
      <c r="V2041" t="s">
        <v>20323</v>
      </c>
      <c r="W2041" t="s">
        <v>21514</v>
      </c>
    </row>
    <row r="2042" spans="20:23" x14ac:dyDescent="0.3">
      <c r="T2042" t="b">
        <f>U2042&gt;10</f>
        <v>0</v>
      </c>
      <c r="U2042" s="7">
        <v>9.4652912359585404</v>
      </c>
      <c r="V2042" t="s">
        <v>21514</v>
      </c>
      <c r="W2042" t="s">
        <v>7307</v>
      </c>
    </row>
    <row r="2043" spans="20:23" x14ac:dyDescent="0.3">
      <c r="T2043" t="b">
        <f>U2043&gt;10</f>
        <v>0</v>
      </c>
      <c r="U2043" s="7">
        <v>9.1339341000040992</v>
      </c>
      <c r="V2043" t="s">
        <v>14400</v>
      </c>
      <c r="W2043" t="s">
        <v>20760</v>
      </c>
    </row>
    <row r="2044" spans="20:23" x14ac:dyDescent="0.3">
      <c r="T2044" t="b">
        <f>U2044&gt;10</f>
        <v>0</v>
      </c>
      <c r="U2044" s="7">
        <v>9.08189322187906</v>
      </c>
      <c r="V2044" t="s">
        <v>2898</v>
      </c>
      <c r="W2044" t="s">
        <v>7369</v>
      </c>
    </row>
    <row r="2045" spans="20:23" x14ac:dyDescent="0.3">
      <c r="T2045" t="b">
        <f>U2045&gt;10</f>
        <v>0</v>
      </c>
      <c r="U2045" s="7">
        <v>9.7064532927754303</v>
      </c>
      <c r="V2045" t="s">
        <v>21515</v>
      </c>
      <c r="W2045" t="s">
        <v>5368</v>
      </c>
    </row>
    <row r="2046" spans="20:23" x14ac:dyDescent="0.3">
      <c r="T2046" t="b">
        <f>U2046&gt;10</f>
        <v>0</v>
      </c>
      <c r="U2046" s="7">
        <v>8.9473481444236906</v>
      </c>
      <c r="V2046" t="s">
        <v>21516</v>
      </c>
      <c r="W2046" t="s">
        <v>21517</v>
      </c>
    </row>
    <row r="2047" spans="20:23" x14ac:dyDescent="0.3">
      <c r="T2047" t="b">
        <f>U2047&gt;10</f>
        <v>0</v>
      </c>
      <c r="U2047" s="7">
        <v>9.5016588801294208</v>
      </c>
      <c r="V2047" t="s">
        <v>21518</v>
      </c>
      <c r="W2047" t="s">
        <v>20315</v>
      </c>
    </row>
    <row r="2048" spans="20:23" x14ac:dyDescent="0.3">
      <c r="T2048" t="b">
        <f>U2048&gt;10</f>
        <v>0</v>
      </c>
      <c r="U2048" s="7">
        <v>8.6386126627740794</v>
      </c>
      <c r="V2048" t="s">
        <v>8594</v>
      </c>
      <c r="W2048" t="s">
        <v>3283</v>
      </c>
    </row>
    <row r="2049" spans="20:23" x14ac:dyDescent="0.3">
      <c r="T2049" t="b">
        <f>U2049&gt;10</f>
        <v>0</v>
      </c>
      <c r="U2049" s="7">
        <v>9.0133061122154796</v>
      </c>
      <c r="V2049" t="s">
        <v>21519</v>
      </c>
      <c r="W2049" t="s">
        <v>21520</v>
      </c>
    </row>
    <row r="2050" spans="20:23" x14ac:dyDescent="0.3">
      <c r="T2050" t="b">
        <f>U2050&gt;10</f>
        <v>0</v>
      </c>
      <c r="U2050" s="7">
        <v>9.1731548131573799</v>
      </c>
      <c r="V2050" t="s">
        <v>2663</v>
      </c>
      <c r="W2050" t="s">
        <v>12249</v>
      </c>
    </row>
    <row r="2051" spans="20:23" x14ac:dyDescent="0.3">
      <c r="T2051" t="b">
        <f>U2051&gt;10</f>
        <v>0</v>
      </c>
      <c r="U2051" s="7">
        <v>9.1117461850287391</v>
      </c>
      <c r="V2051" t="s">
        <v>2946</v>
      </c>
      <c r="W2051" t="s">
        <v>5379</v>
      </c>
    </row>
    <row r="2052" spans="20:23" x14ac:dyDescent="0.3">
      <c r="T2052" t="b">
        <f>U2052&gt;10</f>
        <v>0</v>
      </c>
      <c r="U2052" s="7">
        <v>8.4472178097744397</v>
      </c>
      <c r="V2052" t="s">
        <v>4200</v>
      </c>
      <c r="W2052">
        <v>5000</v>
      </c>
    </row>
    <row r="2053" spans="20:23" x14ac:dyDescent="0.3">
      <c r="T2053" t="b">
        <f>U2053&gt;10</f>
        <v>0</v>
      </c>
      <c r="U2053" s="7">
        <v>9.4216161724558791</v>
      </c>
      <c r="V2053" t="s">
        <v>21521</v>
      </c>
      <c r="W2053" t="s">
        <v>21522</v>
      </c>
    </row>
    <row r="2054" spans="20:23" x14ac:dyDescent="0.3">
      <c r="T2054" t="b">
        <f>U2054&gt;10</f>
        <v>0</v>
      </c>
      <c r="U2054" s="7">
        <v>9.8017634725797596</v>
      </c>
      <c r="V2054" t="s">
        <v>21523</v>
      </c>
      <c r="W2054" t="s">
        <v>21508</v>
      </c>
    </row>
    <row r="2055" spans="20:23" x14ac:dyDescent="0.3">
      <c r="T2055" t="b">
        <f>U2055&gt;10</f>
        <v>0</v>
      </c>
      <c r="U2055" s="7">
        <v>9.8017634725797596</v>
      </c>
      <c r="V2055" t="s">
        <v>21508</v>
      </c>
      <c r="W2055" t="s">
        <v>21524</v>
      </c>
    </row>
    <row r="2056" spans="20:23" x14ac:dyDescent="0.3">
      <c r="T2056" t="b">
        <f>U2056&gt;10</f>
        <v>0</v>
      </c>
      <c r="U2056" s="7">
        <v>8.7901625609012797</v>
      </c>
      <c r="V2056" t="s">
        <v>20313</v>
      </c>
      <c r="W2056" t="s">
        <v>21525</v>
      </c>
    </row>
    <row r="2057" spans="20:23" x14ac:dyDescent="0.3">
      <c r="T2057" t="b">
        <f>U2057&gt;10</f>
        <v>0</v>
      </c>
      <c r="U2057" s="7">
        <v>9.9941353652272102</v>
      </c>
      <c r="V2057" t="s">
        <v>14402</v>
      </c>
      <c r="W2057" t="s">
        <v>21526</v>
      </c>
    </row>
    <row r="2058" spans="20:23" x14ac:dyDescent="0.3">
      <c r="T2058" t="b">
        <f>U2058&gt;10</f>
        <v>0</v>
      </c>
      <c r="U2058" s="7">
        <v>8.7457107983304407</v>
      </c>
      <c r="V2058" t="s">
        <v>10465</v>
      </c>
      <c r="W2058" t="s">
        <v>21527</v>
      </c>
    </row>
    <row r="2059" spans="20:23" x14ac:dyDescent="0.3">
      <c r="T2059" t="b">
        <f>U2059&gt;10</f>
        <v>0</v>
      </c>
      <c r="U2059" s="7">
        <v>8.0183722530222195</v>
      </c>
      <c r="V2059" t="s">
        <v>761</v>
      </c>
      <c r="W2059" t="s">
        <v>21528</v>
      </c>
    </row>
    <row r="2060" spans="20:23" x14ac:dyDescent="0.3">
      <c r="T2060" t="b">
        <f>U2060&gt;10</f>
        <v>0</v>
      </c>
      <c r="U2060" s="7">
        <v>9.4652912359585404</v>
      </c>
      <c r="V2060" t="s">
        <v>21529</v>
      </c>
      <c r="W2060" t="s">
        <v>12286</v>
      </c>
    </row>
    <row r="2061" spans="20:23" x14ac:dyDescent="0.3">
      <c r="T2061" t="b">
        <f>U2061&gt;10</f>
        <v>0</v>
      </c>
      <c r="U2061" s="7">
        <v>9.0598261278503802</v>
      </c>
      <c r="V2061" t="s">
        <v>21502</v>
      </c>
      <c r="W2061" t="s">
        <v>21530</v>
      </c>
    </row>
    <row r="2062" spans="20:23" x14ac:dyDescent="0.3">
      <c r="T2062" t="b">
        <f>U2062&gt;10</f>
        <v>0</v>
      </c>
      <c r="U2062" s="7">
        <v>8.9446921003655699</v>
      </c>
      <c r="V2062" t="s">
        <v>19686</v>
      </c>
      <c r="W2062" t="s">
        <v>21531</v>
      </c>
    </row>
    <row r="2063" spans="20:23" x14ac:dyDescent="0.3">
      <c r="T2063" t="b">
        <f>U2063&gt;10</f>
        <v>0</v>
      </c>
      <c r="U2063" s="7">
        <v>8.6744017706256606</v>
      </c>
      <c r="V2063" t="s">
        <v>21531</v>
      </c>
      <c r="W2063" t="s">
        <v>20034</v>
      </c>
    </row>
    <row r="2064" spans="20:23" x14ac:dyDescent="0.3">
      <c r="T2064" t="b">
        <f>U2064&gt;10</f>
        <v>0</v>
      </c>
      <c r="U2064" s="7">
        <v>8.3392799731023199</v>
      </c>
      <c r="V2064" t="s">
        <v>21532</v>
      </c>
      <c r="W2064" t="s">
        <v>21348</v>
      </c>
    </row>
    <row r="2065" spans="20:23" x14ac:dyDescent="0.3">
      <c r="T2065" t="b">
        <f>U2065&gt;10</f>
        <v>0</v>
      </c>
      <c r="U2065" s="7">
        <v>8.8462520275523193</v>
      </c>
      <c r="V2065" t="s">
        <v>21486</v>
      </c>
      <c r="W2065" t="s">
        <v>21533</v>
      </c>
    </row>
    <row r="2066" spans="20:23" x14ac:dyDescent="0.3">
      <c r="T2066" t="b">
        <f>U2066&gt;10</f>
        <v>0</v>
      </c>
      <c r="U2066" s="7">
        <v>8.9797834201768403</v>
      </c>
      <c r="V2066" t="s">
        <v>21534</v>
      </c>
      <c r="W2066" t="s">
        <v>19913</v>
      </c>
    </row>
    <row r="2067" spans="20:23" x14ac:dyDescent="0.3">
      <c r="T2067" t="b">
        <f>U2067&gt;10</f>
        <v>0</v>
      </c>
      <c r="U2067" s="7">
        <v>8.0656929092122898</v>
      </c>
      <c r="V2067">
        <v>3673</v>
      </c>
      <c r="W2067" t="s">
        <v>945</v>
      </c>
    </row>
    <row r="2068" spans="20:23" x14ac:dyDescent="0.3">
      <c r="T2068" t="b">
        <f>U2068&gt;10</f>
        <v>0</v>
      </c>
      <c r="U2068" s="7">
        <v>8.0183722530222195</v>
      </c>
      <c r="V2068" t="s">
        <v>14406</v>
      </c>
      <c r="W2068" t="s">
        <v>2050</v>
      </c>
    </row>
    <row r="2069" spans="20:23" x14ac:dyDescent="0.3">
      <c r="T2069" t="b">
        <f>U2069&gt;10</f>
        <v>0</v>
      </c>
      <c r="U2069" s="7">
        <v>8.9262947352258593</v>
      </c>
      <c r="V2069" t="s">
        <v>21535</v>
      </c>
      <c r="W2069" t="s">
        <v>21536</v>
      </c>
    </row>
    <row r="2070" spans="20:23" x14ac:dyDescent="0.3">
      <c r="T2070" t="b">
        <f>U2070&gt;10</f>
        <v>0</v>
      </c>
      <c r="U2070" s="7">
        <v>8.9688543496446496</v>
      </c>
      <c r="V2070" t="s">
        <v>176</v>
      </c>
      <c r="W2070" t="s">
        <v>21537</v>
      </c>
    </row>
    <row r="2071" spans="20:23" x14ac:dyDescent="0.3">
      <c r="T2071" t="b">
        <f>U2071&gt;10</f>
        <v>0</v>
      </c>
      <c r="U2071" s="7">
        <v>9.5393992081122594</v>
      </c>
      <c r="V2071" t="s">
        <v>21538</v>
      </c>
      <c r="W2071" t="s">
        <v>21539</v>
      </c>
    </row>
    <row r="2072" spans="20:23" x14ac:dyDescent="0.3">
      <c r="T2072" t="b">
        <f>U2072&gt;10</f>
        <v>0</v>
      </c>
      <c r="U2072" s="7">
        <v>8.6784585713212792</v>
      </c>
      <c r="V2072" t="s">
        <v>21540</v>
      </c>
      <c r="W2072" t="s">
        <v>21541</v>
      </c>
    </row>
    <row r="2073" spans="20:23" x14ac:dyDescent="0.3">
      <c r="T2073" t="b">
        <f>U2073&gt;10</f>
        <v>0</v>
      </c>
      <c r="U2073" s="7">
        <v>9.09619377202125</v>
      </c>
      <c r="V2073" t="s">
        <v>938</v>
      </c>
      <c r="W2073" t="s">
        <v>21542</v>
      </c>
    </row>
    <row r="2074" spans="20:23" x14ac:dyDescent="0.3">
      <c r="T2074" t="b">
        <f>U2074&gt;10</f>
        <v>0</v>
      </c>
      <c r="U2074" s="7">
        <v>8.1200048985660302</v>
      </c>
      <c r="V2074" t="s">
        <v>2768</v>
      </c>
      <c r="W2074" t="s">
        <v>21543</v>
      </c>
    </row>
    <row r="2075" spans="20:23" x14ac:dyDescent="0.3">
      <c r="T2075" t="b">
        <f>U2075&gt;10</f>
        <v>0</v>
      </c>
      <c r="U2075" s="7">
        <v>9.0839236794294393</v>
      </c>
      <c r="V2075" t="s">
        <v>21544</v>
      </c>
      <c r="W2075" t="s">
        <v>21545</v>
      </c>
    </row>
    <row r="2076" spans="20:23" x14ac:dyDescent="0.3">
      <c r="T2076" t="b">
        <f>U2076&gt;10</f>
        <v>0</v>
      </c>
      <c r="U2076" s="7">
        <v>9.2565364220964295</v>
      </c>
      <c r="V2076" t="s">
        <v>12651</v>
      </c>
      <c r="W2076">
        <v>0</v>
      </c>
    </row>
    <row r="2077" spans="20:23" x14ac:dyDescent="0.3">
      <c r="T2077" t="b">
        <f>U2077&gt;10</f>
        <v>0</v>
      </c>
      <c r="U2077" s="7">
        <v>8.3373513321959098</v>
      </c>
      <c r="V2077" t="s">
        <v>21546</v>
      </c>
      <c r="W2077" t="s">
        <v>136</v>
      </c>
    </row>
    <row r="2078" spans="20:23" x14ac:dyDescent="0.3">
      <c r="T2078" t="b">
        <f>U2078&gt;10</f>
        <v>0</v>
      </c>
      <c r="U2078" s="7">
        <v>9.4440890283079408</v>
      </c>
      <c r="V2078" t="s">
        <v>9177</v>
      </c>
      <c r="W2078" t="s">
        <v>21547</v>
      </c>
    </row>
    <row r="2079" spans="20:23" x14ac:dyDescent="0.3">
      <c r="T2079" t="b">
        <f>U2079&gt;10</f>
        <v>0</v>
      </c>
      <c r="U2079" s="7">
        <v>8.2125282674631794</v>
      </c>
      <c r="V2079" t="s">
        <v>21548</v>
      </c>
      <c r="W2079" t="s">
        <v>21549</v>
      </c>
    </row>
    <row r="2080" spans="20:23" x14ac:dyDescent="0.3">
      <c r="T2080" t="b">
        <f>U2080&gt;10</f>
        <v>0</v>
      </c>
      <c r="U2080" s="7">
        <v>8.8272038325816293</v>
      </c>
      <c r="V2080" t="s">
        <v>21550</v>
      </c>
      <c r="W2080" t="s">
        <v>21551</v>
      </c>
    </row>
    <row r="2081" spans="20:23" x14ac:dyDescent="0.3">
      <c r="T2081" t="b">
        <f>U2081&gt;10</f>
        <v>0</v>
      </c>
      <c r="U2081" s="7">
        <v>8.8366825765361696</v>
      </c>
      <c r="V2081" t="s">
        <v>21552</v>
      </c>
      <c r="W2081" t="s">
        <v>867</v>
      </c>
    </row>
    <row r="2082" spans="20:23" x14ac:dyDescent="0.3">
      <c r="T2082" t="b">
        <f>U2082&gt;10</f>
        <v>0</v>
      </c>
      <c r="U2082" s="7">
        <v>9.2421476846443298</v>
      </c>
      <c r="V2082" t="s">
        <v>21553</v>
      </c>
      <c r="W2082" t="s">
        <v>867</v>
      </c>
    </row>
    <row r="2083" spans="20:23" x14ac:dyDescent="0.3">
      <c r="T2083" t="b">
        <f>U2083&gt;10</f>
        <v>0</v>
      </c>
      <c r="U2083" s="7">
        <v>9.7529733084103203</v>
      </c>
      <c r="V2083" t="s">
        <v>8617</v>
      </c>
      <c r="W2083">
        <v>15</v>
      </c>
    </row>
    <row r="2084" spans="20:23" x14ac:dyDescent="0.3">
      <c r="T2084" t="b">
        <f>U2084&gt;10</f>
        <v>0</v>
      </c>
      <c r="U2084" s="7">
        <v>8.9159319481903108</v>
      </c>
      <c r="V2084" t="s">
        <v>21554</v>
      </c>
      <c r="W2084" t="s">
        <v>19776</v>
      </c>
    </row>
    <row r="2085" spans="20:23" x14ac:dyDescent="0.3">
      <c r="T2085" t="b">
        <f>U2085&gt;10</f>
        <v>0</v>
      </c>
      <c r="U2085" s="7">
        <v>8.0100040033516997</v>
      </c>
      <c r="V2085" t="s">
        <v>21555</v>
      </c>
      <c r="W2085" t="s">
        <v>21556</v>
      </c>
    </row>
    <row r="2086" spans="20:23" x14ac:dyDescent="0.3">
      <c r="T2086" t="b">
        <f>U2086&gt;10</f>
        <v>0</v>
      </c>
      <c r="U2086" s="7">
        <v>8.1145231222413301</v>
      </c>
      <c r="V2086" t="s">
        <v>21557</v>
      </c>
      <c r="W2086" t="s">
        <v>21558</v>
      </c>
    </row>
    <row r="2087" spans="20:23" x14ac:dyDescent="0.3">
      <c r="T2087" t="b">
        <f>U2087&gt;10</f>
        <v>0</v>
      </c>
      <c r="U2087" s="7">
        <v>8.0723227677509595</v>
      </c>
      <c r="V2087" t="s">
        <v>21557</v>
      </c>
      <c r="W2087" t="s">
        <v>21559</v>
      </c>
    </row>
    <row r="2088" spans="20:23" x14ac:dyDescent="0.3">
      <c r="T2088" t="b">
        <f>U2088&gt;10</f>
        <v>0</v>
      </c>
      <c r="U2088" s="7">
        <v>8.6319385556863804</v>
      </c>
      <c r="V2088" t="s">
        <v>21557</v>
      </c>
      <c r="W2088" t="s">
        <v>21560</v>
      </c>
    </row>
    <row r="2089" spans="20:23" x14ac:dyDescent="0.3">
      <c r="T2089" t="b">
        <f>U2089&gt;10</f>
        <v>0</v>
      </c>
      <c r="U2089" s="7">
        <v>9.3475082003021601</v>
      </c>
      <c r="V2089">
        <v>43</v>
      </c>
      <c r="W2089" t="s">
        <v>21561</v>
      </c>
    </row>
    <row r="2090" spans="20:23" x14ac:dyDescent="0.3">
      <c r="T2090" t="b">
        <f>U2090&gt;10</f>
        <v>0</v>
      </c>
      <c r="U2090" s="7">
        <v>8.6543610197422094</v>
      </c>
      <c r="V2090">
        <v>-7</v>
      </c>
      <c r="W2090" t="s">
        <v>21561</v>
      </c>
    </row>
    <row r="2091" spans="20:23" x14ac:dyDescent="0.3">
      <c r="T2091" t="b">
        <f>U2091&gt;10</f>
        <v>0</v>
      </c>
      <c r="U2091" s="7">
        <v>9.9071239882375792</v>
      </c>
      <c r="V2091" t="s">
        <v>21562</v>
      </c>
      <c r="W2091" t="s">
        <v>21563</v>
      </c>
    </row>
    <row r="2092" spans="20:23" x14ac:dyDescent="0.3">
      <c r="T2092" t="b">
        <f>U2092&gt;10</f>
        <v>0</v>
      </c>
      <c r="U2092" s="7">
        <v>8.7457107983304407</v>
      </c>
      <c r="V2092">
        <v>1094</v>
      </c>
      <c r="W2092" t="s">
        <v>21564</v>
      </c>
    </row>
    <row r="2093" spans="20:23" x14ac:dyDescent="0.3">
      <c r="T2093" t="b">
        <f>U2093&gt;10</f>
        <v>0</v>
      </c>
      <c r="U2093" s="7">
        <v>8.2595343098391094</v>
      </c>
      <c r="V2093" t="s">
        <v>21560</v>
      </c>
      <c r="W2093" t="s">
        <v>21565</v>
      </c>
    </row>
    <row r="2094" spans="20:23" x14ac:dyDescent="0.3">
      <c r="T2094" t="b">
        <f>U2094&gt;10</f>
        <v>0</v>
      </c>
      <c r="U2094" s="7">
        <v>9.3475082003021601</v>
      </c>
      <c r="V2094">
        <v>611</v>
      </c>
      <c r="W2094" t="s">
        <v>21561</v>
      </c>
    </row>
    <row r="2095" spans="20:23" x14ac:dyDescent="0.3">
      <c r="T2095" t="b">
        <f>U2095&gt;10</f>
        <v>0</v>
      </c>
      <c r="U2095" s="7">
        <v>8.1200048985660302</v>
      </c>
      <c r="V2095" t="s">
        <v>82</v>
      </c>
      <c r="W2095" t="s">
        <v>5207</v>
      </c>
    </row>
    <row r="2096" spans="20:23" x14ac:dyDescent="0.3">
      <c r="T2096" t="b">
        <f>U2096&gt;10</f>
        <v>0</v>
      </c>
      <c r="U2096" s="7">
        <v>9.0479916702033698</v>
      </c>
      <c r="V2096" t="s">
        <v>21566</v>
      </c>
      <c r="W2096" t="s">
        <v>21567</v>
      </c>
    </row>
    <row r="2097" spans="20:23" x14ac:dyDescent="0.3">
      <c r="T2097" t="b">
        <f>U2097&gt;10</f>
        <v>0</v>
      </c>
      <c r="U2097" s="7">
        <v>8.7721440553986003</v>
      </c>
      <c r="V2097" t="s">
        <v>21568</v>
      </c>
      <c r="W2097" t="s">
        <v>21569</v>
      </c>
    </row>
    <row r="2098" spans="20:23" x14ac:dyDescent="0.3">
      <c r="T2098" t="b">
        <f>U2098&gt;10</f>
        <v>0</v>
      </c>
      <c r="U2098" s="7">
        <v>8.8366825765361696</v>
      </c>
      <c r="V2098" t="s">
        <v>5842</v>
      </c>
      <c r="W2098" t="s">
        <v>21570</v>
      </c>
    </row>
    <row r="2099" spans="20:23" x14ac:dyDescent="0.3">
      <c r="T2099" t="b">
        <f>U2099&gt;10</f>
        <v>0</v>
      </c>
      <c r="U2099" s="7">
        <v>8.2976860758034796</v>
      </c>
      <c r="V2099" t="s">
        <v>21571</v>
      </c>
      <c r="W2099" t="s">
        <v>21572</v>
      </c>
    </row>
    <row r="2100" spans="20:23" x14ac:dyDescent="0.3">
      <c r="T2100" t="b">
        <f>U2100&gt;10</f>
        <v>0</v>
      </c>
      <c r="U2100" s="7">
        <v>8.2976860758034796</v>
      </c>
      <c r="V2100" t="s">
        <v>21571</v>
      </c>
      <c r="W2100" t="s">
        <v>21573</v>
      </c>
    </row>
    <row r="2101" spans="20:23" x14ac:dyDescent="0.3">
      <c r="T2101" t="b">
        <f>U2101&gt;10</f>
        <v>0</v>
      </c>
      <c r="U2101" s="7">
        <v>8.7115194335821595</v>
      </c>
      <c r="V2101" t="s">
        <v>21574</v>
      </c>
      <c r="W2101" t="s">
        <v>21575</v>
      </c>
    </row>
    <row r="2102" spans="20:23" x14ac:dyDescent="0.3">
      <c r="T2102" t="b">
        <f>U2102&gt;10</f>
        <v>0</v>
      </c>
      <c r="U2102" s="7">
        <v>8.8955230765590994</v>
      </c>
      <c r="V2102" t="s">
        <v>21576</v>
      </c>
      <c r="W2102" t="s">
        <v>21577</v>
      </c>
    </row>
    <row r="2103" spans="20:23" x14ac:dyDescent="0.3">
      <c r="T2103" t="b">
        <f>U2103&gt;10</f>
        <v>0</v>
      </c>
      <c r="U2103" s="7">
        <v>8.5348158690924301</v>
      </c>
      <c r="V2103" t="s">
        <v>20520</v>
      </c>
      <c r="W2103" t="s">
        <v>21578</v>
      </c>
    </row>
    <row r="2104" spans="20:23" x14ac:dyDescent="0.3">
      <c r="T2104" t="b">
        <f>U2104&gt;10</f>
        <v>0</v>
      </c>
      <c r="U2104" s="7">
        <v>8.3315876274791592</v>
      </c>
      <c r="V2104" t="s">
        <v>21579</v>
      </c>
      <c r="W2104" t="s">
        <v>929</v>
      </c>
    </row>
    <row r="2105" spans="20:23" x14ac:dyDescent="0.3">
      <c r="T2105" t="b">
        <f>U2105&gt;10</f>
        <v>0</v>
      </c>
      <c r="U2105" s="7">
        <v>9.4012123792740194</v>
      </c>
      <c r="V2105" t="s">
        <v>21580</v>
      </c>
      <c r="W2105" t="s">
        <v>21581</v>
      </c>
    </row>
    <row r="2106" spans="20:23" x14ac:dyDescent="0.3">
      <c r="T2106" t="b">
        <f>U2106&gt;10</f>
        <v>0</v>
      </c>
      <c r="U2106" s="7">
        <v>8.5490005040843897</v>
      </c>
      <c r="V2106" t="s">
        <v>21581</v>
      </c>
      <c r="W2106" t="s">
        <v>21582</v>
      </c>
    </row>
    <row r="2107" spans="20:23" x14ac:dyDescent="0.3">
      <c r="T2107" t="b">
        <f>U2107&gt;10</f>
        <v>0</v>
      </c>
      <c r="U2107" s="7">
        <v>8.2648962529804901</v>
      </c>
      <c r="V2107" t="s">
        <v>21583</v>
      </c>
      <c r="W2107" t="s">
        <v>7286</v>
      </c>
    </row>
    <row r="2108" spans="20:23" x14ac:dyDescent="0.3">
      <c r="T2108" t="b">
        <f>U2108&gt;10</f>
        <v>0</v>
      </c>
      <c r="U2108" s="7">
        <v>8.4536903242800605</v>
      </c>
      <c r="V2108" t="s">
        <v>21584</v>
      </c>
      <c r="W2108" t="s">
        <v>21585</v>
      </c>
    </row>
    <row r="2109" spans="20:23" x14ac:dyDescent="0.3">
      <c r="T2109" t="b">
        <f>U2109&gt;10</f>
        <v>0</v>
      </c>
      <c r="U2109" s="7">
        <v>9.1211950742266694</v>
      </c>
      <c r="V2109" t="s">
        <v>21586</v>
      </c>
      <c r="W2109" t="s">
        <v>21587</v>
      </c>
    </row>
    <row r="2110" spans="20:23" x14ac:dyDescent="0.3">
      <c r="T2110" t="b">
        <f>U2110&gt;10</f>
        <v>0</v>
      </c>
      <c r="U2110" s="7">
        <v>8.3431484498802408</v>
      </c>
      <c r="V2110" t="s">
        <v>21588</v>
      </c>
      <c r="W2110" t="s">
        <v>21589</v>
      </c>
    </row>
    <row r="2111" spans="20:23" x14ac:dyDescent="0.3">
      <c r="T2111" t="b">
        <f>U2111&gt;10</f>
        <v>0</v>
      </c>
      <c r="U2111" s="7">
        <v>8.7544444782992006</v>
      </c>
      <c r="V2111" t="s">
        <v>21590</v>
      </c>
      <c r="W2111" t="s">
        <v>6649</v>
      </c>
    </row>
    <row r="2112" spans="20:23" x14ac:dyDescent="0.3">
      <c r="T2112" t="b">
        <f>U2112&gt;10</f>
        <v>0</v>
      </c>
      <c r="U2112" s="7">
        <v>9.9071239882375792</v>
      </c>
      <c r="V2112" t="s">
        <v>21591</v>
      </c>
      <c r="W2112" t="s">
        <v>6874</v>
      </c>
    </row>
    <row r="2113" spans="20:23" x14ac:dyDescent="0.3">
      <c r="T2113" t="b">
        <f>U2113&gt;10</f>
        <v>0</v>
      </c>
      <c r="U2113" s="7">
        <v>8.8272038325816293</v>
      </c>
      <c r="V2113" t="s">
        <v>21592</v>
      </c>
      <c r="W2113" t="s">
        <v>20696</v>
      </c>
    </row>
    <row r="2114" spans="20:23" x14ac:dyDescent="0.3">
      <c r="T2114" t="b">
        <f>U2114&gt;10</f>
        <v>0</v>
      </c>
      <c r="U2114" s="7">
        <v>9.7529733084103203</v>
      </c>
      <c r="V2114" t="s">
        <v>4509</v>
      </c>
      <c r="W2114">
        <v>630</v>
      </c>
    </row>
    <row r="2115" spans="20:23" x14ac:dyDescent="0.3">
      <c r="T2115" t="b">
        <f>U2115&gt;10</f>
        <v>0</v>
      </c>
      <c r="U2115" s="7">
        <v>9.1468375048400095</v>
      </c>
      <c r="V2115" t="s">
        <v>21593</v>
      </c>
      <c r="W2115" t="s">
        <v>21594</v>
      </c>
    </row>
    <row r="2116" spans="20:23" x14ac:dyDescent="0.3">
      <c r="T2116" t="b">
        <f>U2116&gt;10</f>
        <v>0</v>
      </c>
      <c r="U2116" s="7">
        <v>9.3797690625203796</v>
      </c>
      <c r="V2116" t="s">
        <v>21594</v>
      </c>
      <c r="W2116" t="s">
        <v>5566</v>
      </c>
    </row>
    <row r="2117" spans="20:23" x14ac:dyDescent="0.3">
      <c r="T2117" t="b">
        <f>U2117&gt;10</f>
        <v>0</v>
      </c>
      <c r="U2117" s="7">
        <v>8.2542009638637399</v>
      </c>
      <c r="V2117" t="s">
        <v>56</v>
      </c>
      <c r="W2117" t="s">
        <v>21595</v>
      </c>
    </row>
    <row r="2118" spans="20:23" x14ac:dyDescent="0.3">
      <c r="T2118" t="b">
        <f>U2118&gt;10</f>
        <v>0</v>
      </c>
      <c r="U2118" s="7">
        <v>9.1956276690094398</v>
      </c>
      <c r="V2118" t="s">
        <v>21596</v>
      </c>
      <c r="W2118" t="s">
        <v>21597</v>
      </c>
    </row>
    <row r="2119" spans="20:23" x14ac:dyDescent="0.3">
      <c r="T2119" t="b">
        <f>U2119&gt;10</f>
        <v>0</v>
      </c>
      <c r="U2119" s="7">
        <v>8.3846974527931106</v>
      </c>
      <c r="V2119" t="s">
        <v>21598</v>
      </c>
      <c r="W2119" t="s">
        <v>21599</v>
      </c>
    </row>
    <row r="2120" spans="20:23" x14ac:dyDescent="0.3">
      <c r="T2120" t="b">
        <f>U2120&gt;10</f>
        <v>0</v>
      </c>
      <c r="U2120" s="7">
        <v>8.7031511839116504</v>
      </c>
      <c r="V2120" t="s">
        <v>121</v>
      </c>
      <c r="W2120" t="s">
        <v>21600</v>
      </c>
    </row>
    <row r="2121" spans="20:23" x14ac:dyDescent="0.3">
      <c r="T2121" t="b">
        <f>U2121&gt;10</f>
        <v>0</v>
      </c>
      <c r="U2121" s="7">
        <v>9.0839236794294393</v>
      </c>
      <c r="V2121" t="s">
        <v>20352</v>
      </c>
      <c r="W2121" t="s">
        <v>2714</v>
      </c>
    </row>
    <row r="2122" spans="20:23" x14ac:dyDescent="0.3">
      <c r="T2122" t="b">
        <f>U2122&gt;10</f>
        <v>0</v>
      </c>
      <c r="U2122" s="7">
        <v>8.6224398035284704</v>
      </c>
      <c r="V2122" t="s">
        <v>21601</v>
      </c>
      <c r="W2122" t="s">
        <v>21602</v>
      </c>
    </row>
    <row r="2123" spans="20:23" x14ac:dyDescent="0.3">
      <c r="T2123" t="b">
        <f>U2123&gt;10</f>
        <v>0</v>
      </c>
      <c r="U2123" s="7">
        <v>8.0924802251759402</v>
      </c>
      <c r="V2123" t="s">
        <v>21603</v>
      </c>
      <c r="W2123" t="s">
        <v>19967</v>
      </c>
    </row>
    <row r="2124" spans="20:23" x14ac:dyDescent="0.3">
      <c r="T2124" t="b">
        <f>U2124&gt;10</f>
        <v>0</v>
      </c>
      <c r="U2124" s="7">
        <v>9.7064532927754303</v>
      </c>
      <c r="V2124" t="s">
        <v>21604</v>
      </c>
      <c r="W2124" t="s">
        <v>20398</v>
      </c>
    </row>
    <row r="2125" spans="20:23" x14ac:dyDescent="0.3">
      <c r="T2125" t="b">
        <f>U2125&gt;10</f>
        <v>0</v>
      </c>
      <c r="U2125" s="7">
        <v>8.6078410041073194</v>
      </c>
      <c r="V2125" t="s">
        <v>21605</v>
      </c>
      <c r="W2125" t="s">
        <v>21606</v>
      </c>
    </row>
    <row r="2126" spans="20:23" x14ac:dyDescent="0.3">
      <c r="T2126" t="b">
        <f>U2126&gt;10</f>
        <v>0</v>
      </c>
      <c r="U2126" s="7">
        <v>9.6511906141003792</v>
      </c>
      <c r="V2126" t="s">
        <v>21607</v>
      </c>
      <c r="W2126" t="s">
        <v>2154</v>
      </c>
    </row>
    <row r="2127" spans="20:23" x14ac:dyDescent="0.3">
      <c r="T2127" t="b">
        <f>U2127&gt;10</f>
        <v>0</v>
      </c>
      <c r="U2127" s="7">
        <v>8.6543610197422094</v>
      </c>
      <c r="V2127" t="s">
        <v>21608</v>
      </c>
      <c r="W2127" t="s">
        <v>21609</v>
      </c>
    </row>
    <row r="2128" spans="20:23" x14ac:dyDescent="0.3">
      <c r="T2128" t="b">
        <f>U2128&gt;10</f>
        <v>0</v>
      </c>
      <c r="U2128" s="7">
        <v>8.4536903242800605</v>
      </c>
      <c r="V2128" t="s">
        <v>21610</v>
      </c>
      <c r="W2128" t="s">
        <v>21611</v>
      </c>
    </row>
    <row r="2129" spans="20:23" x14ac:dyDescent="0.3">
      <c r="T2129" t="b">
        <f>U2129&gt;10</f>
        <v>0</v>
      </c>
      <c r="U2129" s="7">
        <v>9.3009881846672702</v>
      </c>
      <c r="V2129" t="s">
        <v>21612</v>
      </c>
      <c r="W2129" t="s">
        <v>5469</v>
      </c>
    </row>
    <row r="2130" spans="20:23" x14ac:dyDescent="0.3">
      <c r="T2130" t="b">
        <f>U2130&gt;10</f>
        <v>0</v>
      </c>
      <c r="U2130" s="7">
        <v>9.1599095864073607</v>
      </c>
      <c r="V2130" t="s">
        <v>21613</v>
      </c>
      <c r="W2130" t="s">
        <v>17367</v>
      </c>
    </row>
    <row r="2131" spans="20:23" x14ac:dyDescent="0.3">
      <c r="T2131" t="b">
        <f>U2131&gt;10</f>
        <v>0</v>
      </c>
      <c r="U2131" s="7">
        <v>8.0569209231394492</v>
      </c>
      <c r="V2131" t="s">
        <v>19851</v>
      </c>
      <c r="W2131" t="s">
        <v>21614</v>
      </c>
    </row>
    <row r="2132" spans="20:23" x14ac:dyDescent="0.3">
      <c r="T2132" t="b">
        <f>U2132&gt;10</f>
        <v>0</v>
      </c>
      <c r="U2132" s="7">
        <v>8.4602050053012601</v>
      </c>
      <c r="V2132">
        <v>1939</v>
      </c>
      <c r="W2132" t="s">
        <v>21615</v>
      </c>
    </row>
    <row r="2133" spans="20:23" x14ac:dyDescent="0.3">
      <c r="T2133" t="b">
        <f>U2133&gt;10</f>
        <v>0</v>
      </c>
      <c r="U2133" s="7">
        <v>8.2488959116340492</v>
      </c>
      <c r="V2133" t="s">
        <v>130</v>
      </c>
      <c r="W2133" t="s">
        <v>21616</v>
      </c>
    </row>
    <row r="2134" spans="20:23" x14ac:dyDescent="0.3">
      <c r="T2134" t="b">
        <f>U2134&gt;10</f>
        <v>0</v>
      </c>
      <c r="U2134" s="7">
        <v>8.7901625609012797</v>
      </c>
      <c r="V2134" t="s">
        <v>21617</v>
      </c>
      <c r="W2134" t="s">
        <v>21618</v>
      </c>
    </row>
    <row r="2135" spans="20:23" x14ac:dyDescent="0.3">
      <c r="T2135" t="b">
        <f>U2135&gt;10</f>
        <v>0</v>
      </c>
      <c r="U2135" s="7">
        <v>8.4800076325974398</v>
      </c>
      <c r="V2135" t="s">
        <v>21619</v>
      </c>
      <c r="W2135" t="s">
        <v>21620</v>
      </c>
    </row>
    <row r="2136" spans="20:23" x14ac:dyDescent="0.3">
      <c r="T2136" t="b">
        <f>U2136&gt;10</f>
        <v>0</v>
      </c>
      <c r="U2136" s="7">
        <v>8.2176433681299397</v>
      </c>
      <c r="V2136" t="s">
        <v>21621</v>
      </c>
      <c r="W2136" t="s">
        <v>21622</v>
      </c>
    </row>
    <row r="2137" spans="20:23" x14ac:dyDescent="0.3">
      <c r="T2137" t="b">
        <f>U2137&gt;10</f>
        <v>0</v>
      </c>
      <c r="U2137" s="7">
        <v>9.9071239882375792</v>
      </c>
      <c r="V2137" t="s">
        <v>9795</v>
      </c>
      <c r="W2137" t="s">
        <v>21275</v>
      </c>
    </row>
    <row r="2138" spans="20:23" x14ac:dyDescent="0.3">
      <c r="T2138" t="b">
        <f>U2138&gt;10</f>
        <v>0</v>
      </c>
      <c r="U2138" s="7">
        <v>8.8366825765361696</v>
      </c>
      <c r="V2138" t="s">
        <v>21623</v>
      </c>
      <c r="W2138" t="s">
        <v>21624</v>
      </c>
    </row>
    <row r="2139" spans="20:23" x14ac:dyDescent="0.3">
      <c r="T2139" t="b">
        <f>U2139&gt;10</f>
        <v>0</v>
      </c>
      <c r="U2139" s="7">
        <v>8.2023758959991593</v>
      </c>
      <c r="V2139" t="s">
        <v>21625</v>
      </c>
      <c r="W2139" t="s">
        <v>8705</v>
      </c>
    </row>
    <row r="2140" spans="20:23" x14ac:dyDescent="0.3">
      <c r="T2140" t="b">
        <f>U2140&gt;10</f>
        <v>0</v>
      </c>
      <c r="U2140" s="7">
        <v>8.6002937984719399</v>
      </c>
      <c r="V2140" t="s">
        <v>159</v>
      </c>
      <c r="W2140" t="s">
        <v>21626</v>
      </c>
    </row>
    <row r="2141" spans="20:23" x14ac:dyDescent="0.3">
      <c r="T2141" t="b">
        <f>U2141&gt;10</f>
        <v>0</v>
      </c>
      <c r="U2141" s="7">
        <v>9.2279630496523808</v>
      </c>
      <c r="V2141" t="s">
        <v>21627</v>
      </c>
      <c r="W2141" t="s">
        <v>21628</v>
      </c>
    </row>
    <row r="2142" spans="20:23" x14ac:dyDescent="0.3">
      <c r="T2142" t="b">
        <f>U2142&gt;10</f>
        <v>0</v>
      </c>
      <c r="U2142" s="7">
        <v>8.3315876274791592</v>
      </c>
      <c r="V2142" t="s">
        <v>21629</v>
      </c>
      <c r="W2142" t="s">
        <v>21630</v>
      </c>
    </row>
    <row r="2143" spans="20:23" x14ac:dyDescent="0.3">
      <c r="T2143" t="b">
        <f>U2143&gt;10</f>
        <v>0</v>
      </c>
      <c r="U2143" s="7">
        <v>9.2139768076776392</v>
      </c>
      <c r="V2143" t="s">
        <v>21631</v>
      </c>
      <c r="W2143" t="s">
        <v>21632</v>
      </c>
    </row>
    <row r="2144" spans="20:23" x14ac:dyDescent="0.3">
      <c r="T2144" t="b">
        <f>U2144&gt;10</f>
        <v>0</v>
      </c>
      <c r="U2144" s="7">
        <v>8.4154691114598599</v>
      </c>
      <c r="V2144" t="s">
        <v>21633</v>
      </c>
      <c r="W2144" t="s">
        <v>21634</v>
      </c>
    </row>
    <row r="2145" spans="20:23" x14ac:dyDescent="0.3">
      <c r="T2145" t="b">
        <f>U2145&gt;10</f>
        <v>0</v>
      </c>
      <c r="U2145" s="7">
        <v>8.0439055550273793</v>
      </c>
      <c r="V2145" t="s">
        <v>1556</v>
      </c>
      <c r="W2145" t="s">
        <v>21635</v>
      </c>
    </row>
    <row r="2146" spans="20:23" x14ac:dyDescent="0.3">
      <c r="T2146" t="b">
        <f>U2146&gt;10</f>
        <v>0</v>
      </c>
      <c r="U2146" s="7">
        <v>9.1599095864073607</v>
      </c>
      <c r="V2146" t="s">
        <v>21636</v>
      </c>
      <c r="W2146" t="s">
        <v>21637</v>
      </c>
    </row>
    <row r="2147" spans="20:23" x14ac:dyDescent="0.3">
      <c r="T2147" t="b">
        <f>U2147&gt;10</f>
        <v>0</v>
      </c>
      <c r="U2147" s="7">
        <v>9.3317598433340194</v>
      </c>
      <c r="V2147" t="s">
        <v>21638</v>
      </c>
      <c r="W2147" t="s">
        <v>1920</v>
      </c>
    </row>
    <row r="2148" spans="20:23" x14ac:dyDescent="0.3">
      <c r="T2148" t="b">
        <f>U2148&gt;10</f>
        <v>0</v>
      </c>
      <c r="U2148" s="7">
        <v>9.5203510131415694</v>
      </c>
      <c r="V2148" t="s">
        <v>21032</v>
      </c>
      <c r="W2148" t="s">
        <v>21639</v>
      </c>
    </row>
    <row r="2149" spans="20:23" x14ac:dyDescent="0.3">
      <c r="T2149" t="b">
        <f>U2149&gt;10</f>
        <v>0</v>
      </c>
      <c r="U2149" s="7">
        <v>9.1086162920198106</v>
      </c>
      <c r="V2149" t="s">
        <v>21640</v>
      </c>
      <c r="W2149" t="s">
        <v>6311</v>
      </c>
    </row>
    <row r="2150" spans="20:23" x14ac:dyDescent="0.3">
      <c r="T2150" t="b">
        <f>U2150&gt;10</f>
        <v>0</v>
      </c>
      <c r="U2150" s="7">
        <v>8.4800076325974398</v>
      </c>
      <c r="V2150" t="s">
        <v>21641</v>
      </c>
      <c r="W2150" t="s">
        <v>21642</v>
      </c>
    </row>
    <row r="2151" spans="20:23" x14ac:dyDescent="0.3">
      <c r="T2151" t="b">
        <f>U2151&gt;10</f>
        <v>0</v>
      </c>
      <c r="U2151" s="7">
        <v>9.8101317222502704</v>
      </c>
      <c r="V2151" t="s">
        <v>7445</v>
      </c>
      <c r="W2151" t="s">
        <v>12489</v>
      </c>
    </row>
    <row r="2152" spans="20:23" x14ac:dyDescent="0.3">
      <c r="T2152" t="b">
        <f>U2152&gt;10</f>
        <v>0</v>
      </c>
      <c r="U2152" s="7">
        <v>8.3548444896434297</v>
      </c>
      <c r="V2152" t="s">
        <v>10430</v>
      </c>
      <c r="W2152" t="s">
        <v>2050</v>
      </c>
    </row>
    <row r="2153" spans="20:23" x14ac:dyDescent="0.3">
      <c r="T2153" t="b">
        <f>U2153&gt;10</f>
        <v>0</v>
      </c>
      <c r="U2153" s="7">
        <v>8.5490005040843897</v>
      </c>
      <c r="V2153" t="s">
        <v>14607</v>
      </c>
      <c r="W2153" t="s">
        <v>21643</v>
      </c>
    </row>
    <row r="2154" spans="20:23" x14ac:dyDescent="0.3">
      <c r="T2154" t="b">
        <f>U2154&gt;10</f>
        <v>0</v>
      </c>
      <c r="U2154" s="7">
        <v>8.9262947352258593</v>
      </c>
      <c r="V2154" t="s">
        <v>21644</v>
      </c>
      <c r="W2154" t="s">
        <v>7901</v>
      </c>
    </row>
    <row r="2155" spans="20:23" x14ac:dyDescent="0.3">
      <c r="T2155" t="b">
        <f>U2155&gt;10</f>
        <v>0</v>
      </c>
      <c r="U2155" s="7">
        <v>8.7199583022280294</v>
      </c>
      <c r="V2155" t="s">
        <v>123</v>
      </c>
      <c r="W2155" t="s">
        <v>21645</v>
      </c>
    </row>
    <row r="2156" spans="20:23" x14ac:dyDescent="0.3">
      <c r="T2156" t="b">
        <f>U2156&gt;10</f>
        <v>0</v>
      </c>
      <c r="U2156" s="7">
        <v>8.3666789472904295</v>
      </c>
      <c r="V2156" t="s">
        <v>21646</v>
      </c>
      <c r="W2156" t="s">
        <v>21647</v>
      </c>
    </row>
    <row r="2157" spans="20:23" x14ac:dyDescent="0.3">
      <c r="T2157" t="b">
        <f>U2157&gt;10</f>
        <v>0</v>
      </c>
      <c r="U2157" s="7">
        <v>9.1339341000040992</v>
      </c>
      <c r="V2157" t="s">
        <v>20482</v>
      </c>
      <c r="W2157" t="s">
        <v>1919</v>
      </c>
    </row>
    <row r="2158" spans="20:23" x14ac:dyDescent="0.3">
      <c r="T2158" t="b">
        <f>U2158&gt;10</f>
        <v>0</v>
      </c>
      <c r="U2158" s="7">
        <v>8.9367660350931502</v>
      </c>
      <c r="V2158" t="s">
        <v>21648</v>
      </c>
      <c r="W2158" t="s">
        <v>2484</v>
      </c>
    </row>
    <row r="2159" spans="20:23" x14ac:dyDescent="0.3">
      <c r="T2159" t="b">
        <f>U2159&gt;10</f>
        <v>0</v>
      </c>
      <c r="U2159" s="7">
        <v>8.1340566520216804</v>
      </c>
      <c r="V2159" t="s">
        <v>21649</v>
      </c>
      <c r="W2159" t="s">
        <v>20343</v>
      </c>
    </row>
    <row r="2160" spans="20:23" x14ac:dyDescent="0.3">
      <c r="T2160" t="b">
        <f>U2160&gt;10</f>
        <v>0</v>
      </c>
      <c r="U2160" s="7">
        <v>8.6154456034925406</v>
      </c>
      <c r="V2160" t="s">
        <v>21650</v>
      </c>
      <c r="W2160" t="s">
        <v>21651</v>
      </c>
    </row>
    <row r="2161" spans="20:23" x14ac:dyDescent="0.3">
      <c r="T2161" t="b">
        <f>U2161&gt;10</f>
        <v>0</v>
      </c>
      <c r="U2161" s="7">
        <v>8.9262947352258593</v>
      </c>
      <c r="V2161" t="s">
        <v>6992</v>
      </c>
      <c r="W2161" t="s">
        <v>21652</v>
      </c>
    </row>
    <row r="2162" spans="20:23" x14ac:dyDescent="0.3">
      <c r="T2162" t="b">
        <f>U2162&gt;10</f>
        <v>0</v>
      </c>
      <c r="U2162" s="7">
        <v>9.7770708599893794</v>
      </c>
      <c r="V2162" t="s">
        <v>21653</v>
      </c>
      <c r="W2162" t="s">
        <v>21654</v>
      </c>
    </row>
    <row r="2163" spans="20:23" x14ac:dyDescent="0.3">
      <c r="T2163" t="b">
        <f>U2163&gt;10</f>
        <v>0</v>
      </c>
      <c r="U2163" s="7">
        <v>8.2166182527146994</v>
      </c>
      <c r="V2163" t="s">
        <v>21655</v>
      </c>
      <c r="W2163" t="s">
        <v>1660</v>
      </c>
    </row>
    <row r="2164" spans="20:23" x14ac:dyDescent="0.3">
      <c r="T2164" t="b">
        <f>U2164&gt;10</f>
        <v>0</v>
      </c>
      <c r="U2164" s="7">
        <v>8.5348158690924301</v>
      </c>
      <c r="V2164" t="s">
        <v>21628</v>
      </c>
      <c r="W2164" t="s">
        <v>4952</v>
      </c>
    </row>
    <row r="2165" spans="20:23" x14ac:dyDescent="0.3">
      <c r="T2165" t="b">
        <f>U2165&gt;10</f>
        <v>0</v>
      </c>
      <c r="U2165" s="7">
        <v>8.2757071690847095</v>
      </c>
      <c r="V2165" t="s">
        <v>21656</v>
      </c>
      <c r="W2165" t="s">
        <v>21657</v>
      </c>
    </row>
    <row r="2166" spans="20:23" x14ac:dyDescent="0.3">
      <c r="T2166" t="b">
        <f>U2166&gt;10</f>
        <v>0</v>
      </c>
      <c r="U2166" s="7">
        <v>9.1599095864073607</v>
      </c>
      <c r="V2166" t="s">
        <v>21658</v>
      </c>
      <c r="W2166" t="s">
        <v>14453</v>
      </c>
    </row>
    <row r="2167" spans="20:23" x14ac:dyDescent="0.3">
      <c r="T2167" t="b">
        <f>U2167&gt;10</f>
        <v>0</v>
      </c>
      <c r="U2167" s="7">
        <v>9.6194419157857993</v>
      </c>
      <c r="V2167" t="s">
        <v>21659</v>
      </c>
      <c r="W2167" t="s">
        <v>9440</v>
      </c>
    </row>
    <row r="2168" spans="20:23" x14ac:dyDescent="0.3">
      <c r="T2168" t="b">
        <f>U2168&gt;10</f>
        <v>0</v>
      </c>
      <c r="U2168" s="7">
        <v>9.8530567669673097</v>
      </c>
      <c r="V2168" t="s">
        <v>20245</v>
      </c>
      <c r="W2168" t="s">
        <v>21660</v>
      </c>
    </row>
    <row r="2169" spans="20:23" x14ac:dyDescent="0.3">
      <c r="T2169" t="b">
        <f>U2169&gt;10</f>
        <v>0</v>
      </c>
      <c r="U2169" s="7">
        <v>9.0247348080391099</v>
      </c>
      <c r="V2169" t="s">
        <v>21661</v>
      </c>
      <c r="W2169" t="s">
        <v>21662</v>
      </c>
    </row>
    <row r="2170" spans="20:23" x14ac:dyDescent="0.3">
      <c r="T2170" t="b">
        <f>U2170&gt;10</f>
        <v>0</v>
      </c>
      <c r="U2170" s="7">
        <v>9.1211950742266694</v>
      </c>
      <c r="V2170" t="s">
        <v>16182</v>
      </c>
      <c r="W2170" t="s">
        <v>21663</v>
      </c>
    </row>
    <row r="2171" spans="20:23" x14ac:dyDescent="0.3">
      <c r="T2171" t="b">
        <f>U2171&gt;10</f>
        <v>0</v>
      </c>
      <c r="U2171" s="7">
        <v>8.3201589316555395</v>
      </c>
      <c r="V2171" s="12">
        <v>18384</v>
      </c>
      <c r="W2171" t="s">
        <v>21520</v>
      </c>
    </row>
    <row r="2172" spans="20:23" x14ac:dyDescent="0.3">
      <c r="T2172" t="b">
        <f>U2172&gt;10</f>
        <v>0</v>
      </c>
      <c r="U2172" s="7">
        <v>9.9941353652272102</v>
      </c>
      <c r="V2172" t="s">
        <v>21664</v>
      </c>
      <c r="W2172" t="s">
        <v>21665</v>
      </c>
    </row>
    <row r="2173" spans="20:23" x14ac:dyDescent="0.3">
      <c r="T2173" t="b">
        <f>U2173&gt;10</f>
        <v>0</v>
      </c>
      <c r="U2173" s="7">
        <v>8.6078410041073194</v>
      </c>
      <c r="V2173" t="s">
        <v>21665</v>
      </c>
      <c r="W2173" t="s">
        <v>21666</v>
      </c>
    </row>
    <row r="2174" spans="20:23" x14ac:dyDescent="0.3">
      <c r="T2174" t="b">
        <f>U2174&gt;10</f>
        <v>0</v>
      </c>
      <c r="U2174" s="7">
        <v>9.9941353652272102</v>
      </c>
      <c r="V2174" t="s">
        <v>5299</v>
      </c>
      <c r="W2174" t="s">
        <v>2455</v>
      </c>
    </row>
    <row r="2175" spans="20:23" x14ac:dyDescent="0.3">
      <c r="T2175" t="b">
        <f>U2175&gt;10</f>
        <v>0</v>
      </c>
      <c r="U2175" s="7">
        <v>9.7294428110001299</v>
      </c>
      <c r="V2175" t="s">
        <v>21667</v>
      </c>
      <c r="W2175" t="s">
        <v>21668</v>
      </c>
    </row>
    <row r="2176" spans="20:23" x14ac:dyDescent="0.3">
      <c r="T2176" t="b">
        <f>U2176&gt;10</f>
        <v>0</v>
      </c>
      <c r="U2176" s="7">
        <v>9.6194419157857993</v>
      </c>
      <c r="V2176" t="s">
        <v>21669</v>
      </c>
      <c r="W2176" t="s">
        <v>21670</v>
      </c>
    </row>
    <row r="2177" spans="20:23" x14ac:dyDescent="0.3">
      <c r="T2177" t="b">
        <f>U2177&gt;10</f>
        <v>0</v>
      </c>
      <c r="U2177" s="7">
        <v>9.1599095864073607</v>
      </c>
      <c r="V2177" t="s">
        <v>21658</v>
      </c>
      <c r="W2177" t="s">
        <v>21671</v>
      </c>
    </row>
    <row r="2178" spans="20:23" x14ac:dyDescent="0.3">
      <c r="T2178" t="b">
        <f>U2178&gt;10</f>
        <v>0</v>
      </c>
      <c r="U2178" s="7">
        <v>8.1873380186346196</v>
      </c>
      <c r="V2178" t="s">
        <v>21672</v>
      </c>
      <c r="W2178" t="s">
        <v>20673</v>
      </c>
    </row>
    <row r="2179" spans="20:23" x14ac:dyDescent="0.3">
      <c r="T2179" t="b">
        <f>U2179&gt;10</f>
        <v>0</v>
      </c>
      <c r="U2179" s="7">
        <v>8.9159319481903108</v>
      </c>
      <c r="V2179" t="s">
        <v>21673</v>
      </c>
      <c r="W2179" t="s">
        <v>947</v>
      </c>
    </row>
    <row r="2180" spans="20:23" x14ac:dyDescent="0.3">
      <c r="T2180" t="b">
        <f>U2180&gt;10</f>
        <v>0</v>
      </c>
      <c r="U2180" s="7">
        <v>9.4833097414612197</v>
      </c>
      <c r="V2180" t="s">
        <v>21674</v>
      </c>
      <c r="W2180" t="s">
        <v>21675</v>
      </c>
    </row>
    <row r="2181" spans="20:23" x14ac:dyDescent="0.3">
      <c r="T2181" t="b">
        <f>U2181&gt;10</f>
        <v>0</v>
      </c>
      <c r="U2181" s="7">
        <v>9.9071239882375792</v>
      </c>
      <c r="V2181" t="s">
        <v>9579</v>
      </c>
      <c r="W2181" t="s">
        <v>14455</v>
      </c>
    </row>
    <row r="2182" spans="20:23" x14ac:dyDescent="0.3">
      <c r="T2182" t="b">
        <f>U2182&gt;10</f>
        <v>0</v>
      </c>
      <c r="U2182" s="7">
        <v>8.6386126627740794</v>
      </c>
      <c r="V2182" t="s">
        <v>15439</v>
      </c>
      <c r="W2182" t="s">
        <v>305</v>
      </c>
    </row>
    <row r="2183" spans="20:23" x14ac:dyDescent="0.3">
      <c r="T2183" t="b">
        <f>U2183&gt;10</f>
        <v>0</v>
      </c>
      <c r="U2183" s="7">
        <v>9.2517171356604795</v>
      </c>
      <c r="V2183" t="s">
        <v>21676</v>
      </c>
      <c r="W2183" t="s">
        <v>8003</v>
      </c>
    </row>
    <row r="2184" spans="20:23" x14ac:dyDescent="0.3">
      <c r="T2184" t="b">
        <f>U2184&gt;10</f>
        <v>0</v>
      </c>
      <c r="U2184" s="7">
        <v>8.5779880409576403</v>
      </c>
      <c r="V2184" t="s">
        <v>21677</v>
      </c>
      <c r="W2184" t="s">
        <v>21678</v>
      </c>
    </row>
    <row r="2185" spans="20:23" x14ac:dyDescent="0.3">
      <c r="T2185" t="b">
        <f>U2185&gt;10</f>
        <v>0</v>
      </c>
      <c r="U2185" s="7">
        <v>8.2125282674631794</v>
      </c>
      <c r="V2185" t="s">
        <v>20460</v>
      </c>
      <c r="W2185" t="s">
        <v>21679</v>
      </c>
    </row>
    <row r="2186" spans="20:23" x14ac:dyDescent="0.3">
      <c r="T2186" t="b">
        <f>U2186&gt;10</f>
        <v>0</v>
      </c>
      <c r="U2186" s="7">
        <v>8.8854727407056</v>
      </c>
      <c r="V2186">
        <v>512</v>
      </c>
      <c r="W2186" t="s">
        <v>6112</v>
      </c>
    </row>
    <row r="2187" spans="20:23" x14ac:dyDescent="0.3">
      <c r="T2187" t="b">
        <f>U2187&gt;10</f>
        <v>0</v>
      </c>
      <c r="U2187" s="7">
        <v>8.9262947352258593</v>
      </c>
      <c r="V2187" t="s">
        <v>1109</v>
      </c>
      <c r="W2187" t="s">
        <v>21680</v>
      </c>
    </row>
    <row r="2188" spans="20:23" x14ac:dyDescent="0.3">
      <c r="T2188" t="b">
        <f>U2188&gt;10</f>
        <v>0</v>
      </c>
      <c r="U2188" s="7">
        <v>9.0758264691968193</v>
      </c>
      <c r="V2188" t="s">
        <v>21655</v>
      </c>
      <c r="W2188" t="s">
        <v>19781</v>
      </c>
    </row>
    <row r="2189" spans="20:23" x14ac:dyDescent="0.3">
      <c r="T2189" t="b">
        <f>U2189&gt;10</f>
        <v>0</v>
      </c>
      <c r="U2189" s="7">
        <v>9.4652912359585404</v>
      </c>
      <c r="V2189" t="s">
        <v>21681</v>
      </c>
      <c r="W2189" t="s">
        <v>7307</v>
      </c>
    </row>
    <row r="2190" spans="20:23" x14ac:dyDescent="0.3">
      <c r="T2190" t="b">
        <f>U2190&gt;10</f>
        <v>0</v>
      </c>
      <c r="U2190" s="7">
        <v>9.4652912359585404</v>
      </c>
      <c r="V2190" t="s">
        <v>7307</v>
      </c>
      <c r="W2190" t="s">
        <v>21682</v>
      </c>
    </row>
    <row r="2191" spans="20:23" x14ac:dyDescent="0.3">
      <c r="T2191" t="b">
        <f>U2191&gt;10</f>
        <v>0</v>
      </c>
      <c r="U2191" s="7">
        <v>9.5588172939693692</v>
      </c>
      <c r="V2191" t="s">
        <v>21386</v>
      </c>
      <c r="W2191" t="s">
        <v>21683</v>
      </c>
    </row>
    <row r="2192" spans="20:23" x14ac:dyDescent="0.3">
      <c r="T2192" t="b">
        <f>U2192&gt;10</f>
        <v>0</v>
      </c>
      <c r="U2192" s="7">
        <v>8.7115194335821595</v>
      </c>
      <c r="V2192" t="s">
        <v>5708</v>
      </c>
      <c r="W2192" t="s">
        <v>21684</v>
      </c>
    </row>
    <row r="2193" spans="20:23" x14ac:dyDescent="0.3">
      <c r="T2193" t="b">
        <f>U2193&gt;10</f>
        <v>0</v>
      </c>
      <c r="U2193" s="7">
        <v>9.8017634725797596</v>
      </c>
      <c r="V2193" t="s">
        <v>21685</v>
      </c>
      <c r="W2193" t="s">
        <v>21686</v>
      </c>
    </row>
    <row r="2194" spans="20:23" x14ac:dyDescent="0.3">
      <c r="T2194" t="b">
        <f>U2194&gt;10</f>
        <v>0</v>
      </c>
      <c r="U2194" s="7">
        <v>9.4652912359585404</v>
      </c>
      <c r="V2194" t="s">
        <v>21687</v>
      </c>
      <c r="W2194" t="s">
        <v>7307</v>
      </c>
    </row>
    <row r="2195" spans="20:23" x14ac:dyDescent="0.3">
      <c r="T2195" t="b">
        <f>U2195&gt;10</f>
        <v>0</v>
      </c>
      <c r="U2195" s="7">
        <v>9.5016588801294208</v>
      </c>
      <c r="V2195" t="s">
        <v>21688</v>
      </c>
      <c r="W2195" t="s">
        <v>20315</v>
      </c>
    </row>
    <row r="2196" spans="20:23" x14ac:dyDescent="0.3">
      <c r="T2196" t="b">
        <f>U2196&gt;10</f>
        <v>0</v>
      </c>
      <c r="U2196" s="7">
        <v>9.9840850293737091</v>
      </c>
      <c r="V2196" t="s">
        <v>6165</v>
      </c>
      <c r="W2196" t="s">
        <v>6176</v>
      </c>
    </row>
    <row r="2197" spans="20:23" x14ac:dyDescent="0.3">
      <c r="T2197" t="b">
        <f>U2197&gt;10</f>
        <v>0</v>
      </c>
      <c r="U2197" s="7">
        <v>9.9642824020775294</v>
      </c>
      <c r="V2197" t="s">
        <v>3765</v>
      </c>
      <c r="W2197" t="s">
        <v>3056</v>
      </c>
    </row>
    <row r="2198" spans="20:23" x14ac:dyDescent="0.3">
      <c r="T2198" t="b">
        <f>U2198&gt;10</f>
        <v>0</v>
      </c>
      <c r="U2198" s="7">
        <v>8.4602050053012601</v>
      </c>
      <c r="V2198" t="s">
        <v>1071</v>
      </c>
      <c r="W2198" t="s">
        <v>21689</v>
      </c>
    </row>
    <row r="2199" spans="20:23" x14ac:dyDescent="0.3">
      <c r="T2199" t="b">
        <f>U2199&gt;10</f>
        <v>0</v>
      </c>
      <c r="U2199" s="7">
        <v>9.1865778334895207</v>
      </c>
      <c r="V2199" t="s">
        <v>21690</v>
      </c>
      <c r="W2199">
        <v>700</v>
      </c>
    </row>
    <row r="2200" spans="20:23" x14ac:dyDescent="0.3">
      <c r="T2200" t="b">
        <f>U2200&gt;10</f>
        <v>0</v>
      </c>
      <c r="U2200" s="7">
        <v>8.8854727407056</v>
      </c>
      <c r="V2200" t="s">
        <v>2526</v>
      </c>
      <c r="W2200" t="s">
        <v>21508</v>
      </c>
    </row>
    <row r="2201" spans="20:23" x14ac:dyDescent="0.3">
      <c r="T2201" t="b">
        <f>U2201&gt;10</f>
        <v>0</v>
      </c>
      <c r="U2201" s="7">
        <v>9.2565364220964295</v>
      </c>
      <c r="V2201" t="s">
        <v>5252</v>
      </c>
      <c r="W2201" t="s">
        <v>21691</v>
      </c>
    </row>
    <row r="2202" spans="20:23" x14ac:dyDescent="0.3">
      <c r="T2202" t="b">
        <f>U2202&gt;10</f>
        <v>0</v>
      </c>
      <c r="U2202" s="7">
        <v>8.1246669116718397</v>
      </c>
      <c r="V2202" t="s">
        <v>19836</v>
      </c>
      <c r="W2202" t="s">
        <v>21692</v>
      </c>
    </row>
    <row r="2203" spans="20:23" x14ac:dyDescent="0.3">
      <c r="T2203" t="b">
        <f>U2203&gt;10</f>
        <v>0</v>
      </c>
      <c r="U2203" s="7">
        <v>9.1599095864073607</v>
      </c>
      <c r="V2203" t="s">
        <v>21693</v>
      </c>
      <c r="W2203" t="s">
        <v>1363</v>
      </c>
    </row>
    <row r="2204" spans="20:23" x14ac:dyDescent="0.3">
      <c r="T2204" t="b">
        <f>U2204&gt;10</f>
        <v>0</v>
      </c>
      <c r="U2204" s="7">
        <v>8.0439055550273793</v>
      </c>
      <c r="V2204">
        <v>2300</v>
      </c>
      <c r="W2204" t="s">
        <v>13535</v>
      </c>
    </row>
    <row r="2205" spans="20:23" x14ac:dyDescent="0.3">
      <c r="T2205" t="b">
        <f>U2205&gt;10</f>
        <v>0</v>
      </c>
      <c r="U2205" s="7">
        <v>8.0439055550273793</v>
      </c>
      <c r="V2205">
        <v>2350</v>
      </c>
      <c r="W2205" t="s">
        <v>13535</v>
      </c>
    </row>
    <row r="2206" spans="20:23" x14ac:dyDescent="0.3">
      <c r="T2206" t="b">
        <f>U2206&gt;10</f>
        <v>0</v>
      </c>
      <c r="U2206" s="7">
        <v>8.0439055550273793</v>
      </c>
      <c r="V2206" t="s">
        <v>21694</v>
      </c>
      <c r="W2206" t="s">
        <v>21695</v>
      </c>
    </row>
    <row r="2207" spans="20:23" x14ac:dyDescent="0.3">
      <c r="T2207" t="b">
        <f>U2207&gt;10</f>
        <v>0</v>
      </c>
      <c r="U2207" s="7">
        <v>9.1599095864073607</v>
      </c>
      <c r="V2207" t="s">
        <v>21696</v>
      </c>
      <c r="W2207" t="s">
        <v>21697</v>
      </c>
    </row>
    <row r="2208" spans="20:23" x14ac:dyDescent="0.3">
      <c r="T2208" t="b">
        <f>U2208&gt;10</f>
        <v>0</v>
      </c>
      <c r="U2208" s="7">
        <v>8.0970153803413307</v>
      </c>
      <c r="V2208" t="s">
        <v>20590</v>
      </c>
      <c r="W2208" t="s">
        <v>21698</v>
      </c>
    </row>
    <row r="2209" spans="20:23" x14ac:dyDescent="0.3">
      <c r="T2209" t="b">
        <f>U2209&gt;10</f>
        <v>0</v>
      </c>
      <c r="U2209" s="7">
        <v>8.6154456034925406</v>
      </c>
      <c r="V2209" t="s">
        <v>21699</v>
      </c>
      <c r="W2209" t="s">
        <v>21651</v>
      </c>
    </row>
    <row r="2210" spans="20:23" x14ac:dyDescent="0.3">
      <c r="T2210" t="b">
        <f>U2210&gt;10</f>
        <v>0</v>
      </c>
      <c r="U2210" s="7">
        <v>8.9908332563634303</v>
      </c>
      <c r="V2210" t="s">
        <v>21700</v>
      </c>
      <c r="W2210" t="s">
        <v>21701</v>
      </c>
    </row>
    <row r="2211" spans="20:23" x14ac:dyDescent="0.3">
      <c r="T2211" t="b">
        <f>U2211&gt;10</f>
        <v>0</v>
      </c>
      <c r="U2211" s="7">
        <v>8.3258569527701791</v>
      </c>
      <c r="V2211" t="s">
        <v>21702</v>
      </c>
      <c r="W2211" t="s">
        <v>21703</v>
      </c>
    </row>
    <row r="2212" spans="20:23" x14ac:dyDescent="0.3">
      <c r="T2212" t="b">
        <f>U2212&gt;10</f>
        <v>0</v>
      </c>
      <c r="U2212" s="7">
        <v>8.0612972977392499</v>
      </c>
      <c r="V2212" t="s">
        <v>21704</v>
      </c>
      <c r="W2212" t="s">
        <v>425</v>
      </c>
    </row>
    <row r="2213" spans="20:23" x14ac:dyDescent="0.3">
      <c r="T2213" t="b">
        <f>U2213&gt;10</f>
        <v>0</v>
      </c>
      <c r="U2213" s="7">
        <v>8.2074391979557006</v>
      </c>
      <c r="V2213" t="s">
        <v>21705</v>
      </c>
      <c r="W2213" t="s">
        <v>927</v>
      </c>
    </row>
    <row r="2214" spans="20:23" x14ac:dyDescent="0.3">
      <c r="T2214" t="b">
        <f>U2214&gt;10</f>
        <v>0</v>
      </c>
      <c r="U2214" s="7">
        <v>9.6194419157857993</v>
      </c>
      <c r="V2214" t="s">
        <v>41</v>
      </c>
      <c r="W2214" t="s">
        <v>21706</v>
      </c>
    </row>
    <row r="2215" spans="20:23" x14ac:dyDescent="0.3">
      <c r="T2215" t="b">
        <f>U2215&gt;10</f>
        <v>0</v>
      </c>
      <c r="U2215" s="7">
        <v>9.6194419157857993</v>
      </c>
      <c r="V2215" t="s">
        <v>41</v>
      </c>
      <c r="W2215" t="s">
        <v>21707</v>
      </c>
    </row>
    <row r="2216" spans="20:23" x14ac:dyDescent="0.3">
      <c r="T2216" t="b">
        <f>U2216&gt;10</f>
        <v>0</v>
      </c>
      <c r="U2216" s="7">
        <v>8.3431484498802408</v>
      </c>
      <c r="V2216">
        <v>87</v>
      </c>
      <c r="W2216" t="s">
        <v>21708</v>
      </c>
    </row>
    <row r="2217" spans="20:23" x14ac:dyDescent="0.3">
      <c r="T2217" t="b">
        <f>U2217&gt;10</f>
        <v>0</v>
      </c>
      <c r="U2217" s="7">
        <v>9.0247348080391099</v>
      </c>
      <c r="V2217" t="s">
        <v>21709</v>
      </c>
      <c r="W2217" t="s">
        <v>21710</v>
      </c>
    </row>
    <row r="2218" spans="20:23" x14ac:dyDescent="0.3">
      <c r="T2218" t="b">
        <f>U2218&gt;10</f>
        <v>0</v>
      </c>
      <c r="U2218" s="7">
        <v>8.1061478639045994</v>
      </c>
      <c r="V2218" t="s">
        <v>1427</v>
      </c>
      <c r="W2218" t="s">
        <v>21711</v>
      </c>
    </row>
    <row r="2219" spans="20:23" x14ac:dyDescent="0.3">
      <c r="T2219" t="b">
        <f>U2219&gt;10</f>
        <v>0</v>
      </c>
      <c r="U2219" s="7">
        <v>9.9642824020775294</v>
      </c>
      <c r="V2219" t="s">
        <v>21712</v>
      </c>
      <c r="W2219" t="s">
        <v>21713</v>
      </c>
    </row>
    <row r="2220" spans="20:23" x14ac:dyDescent="0.3">
      <c r="T2220" t="b">
        <f>U2220&gt;10</f>
        <v>0</v>
      </c>
      <c r="U2220" s="7">
        <v>8.0612972977392499</v>
      </c>
      <c r="V2220" t="s">
        <v>6638</v>
      </c>
      <c r="W2220" t="s">
        <v>21714</v>
      </c>
    </row>
    <row r="2221" spans="20:23" x14ac:dyDescent="0.3">
      <c r="T2221" t="b">
        <f>U2221&gt;10</f>
        <v>0</v>
      </c>
      <c r="U2221" s="7">
        <v>8.7031511839116504</v>
      </c>
      <c r="V2221" t="s">
        <v>21714</v>
      </c>
      <c r="W2221" t="s">
        <v>21715</v>
      </c>
    </row>
    <row r="2222" spans="20:23" x14ac:dyDescent="0.3">
      <c r="T2222" t="b">
        <f>U2222&gt;10</f>
        <v>0</v>
      </c>
      <c r="U2222" s="7">
        <v>8.53130092698499</v>
      </c>
      <c r="V2222" t="s">
        <v>20944</v>
      </c>
      <c r="W2222" t="s">
        <v>21716</v>
      </c>
    </row>
    <row r="2223" spans="20:23" x14ac:dyDescent="0.3">
      <c r="T2223" t="b">
        <f>U2223&gt;10</f>
        <v>0</v>
      </c>
      <c r="U2223" s="7">
        <v>8.3201589316555395</v>
      </c>
      <c r="V2223" t="s">
        <v>21717</v>
      </c>
      <c r="W2223" t="s">
        <v>73</v>
      </c>
    </row>
    <row r="2224" spans="20:23" x14ac:dyDescent="0.3">
      <c r="T2224" t="b">
        <f>U2224&gt;10</f>
        <v>0</v>
      </c>
      <c r="U2224" s="7">
        <v>9.8270812805640499</v>
      </c>
      <c r="V2224" t="s">
        <v>3828</v>
      </c>
      <c r="W2224" t="s">
        <v>21718</v>
      </c>
    </row>
    <row r="2225" spans="20:23" x14ac:dyDescent="0.3">
      <c r="T2225" t="b">
        <f>U2225&gt;10</f>
        <v>0</v>
      </c>
      <c r="U2225" s="7">
        <v>9.5588172939693692</v>
      </c>
      <c r="V2225" t="s">
        <v>21718</v>
      </c>
      <c r="W2225" t="s">
        <v>21719</v>
      </c>
    </row>
    <row r="2226" spans="20:23" x14ac:dyDescent="0.3">
      <c r="T2226" t="b">
        <f>U2226&gt;10</f>
        <v>0</v>
      </c>
      <c r="U2226" s="7">
        <v>8.46676240584741</v>
      </c>
      <c r="V2226" t="s">
        <v>21720</v>
      </c>
      <c r="W2226" t="s">
        <v>7867</v>
      </c>
    </row>
    <row r="2227" spans="20:23" x14ac:dyDescent="0.3">
      <c r="T2227" t="b">
        <f>U2227&gt;10</f>
        <v>0</v>
      </c>
      <c r="U2227" s="7">
        <v>8.1483086747288809</v>
      </c>
      <c r="V2227" t="s">
        <v>21721</v>
      </c>
      <c r="W2227" t="s">
        <v>21722</v>
      </c>
    </row>
    <row r="2228" spans="20:23" x14ac:dyDescent="0.3">
      <c r="T2228" t="b">
        <f>U2228&gt;10</f>
        <v>0</v>
      </c>
      <c r="U2228" s="7">
        <v>9.43019991614727</v>
      </c>
      <c r="V2228" t="s">
        <v>993</v>
      </c>
      <c r="W2228" t="s">
        <v>994</v>
      </c>
    </row>
    <row r="2229" spans="20:23" x14ac:dyDescent="0.3">
      <c r="T2229" t="b">
        <f>U2229&gt;10</f>
        <v>0</v>
      </c>
      <c r="U2229" s="7">
        <v>8.2595343098391094</v>
      </c>
      <c r="V2229" t="s">
        <v>21723</v>
      </c>
      <c r="W2229" t="s">
        <v>19706</v>
      </c>
    </row>
    <row r="2230" spans="20:23" x14ac:dyDescent="0.3">
      <c r="T2230" t="b">
        <f>U2230&gt;10</f>
        <v>0</v>
      </c>
      <c r="U2230" s="7">
        <v>9.8270812805640499</v>
      </c>
      <c r="V2230" t="s">
        <v>21724</v>
      </c>
      <c r="W2230" t="s">
        <v>21725</v>
      </c>
    </row>
    <row r="2231" spans="20:23" x14ac:dyDescent="0.3">
      <c r="T2231" t="b">
        <f>U2231&gt;10</f>
        <v>0</v>
      </c>
      <c r="U2231" s="7">
        <v>9.9071239882375792</v>
      </c>
      <c r="V2231" t="s">
        <v>21725</v>
      </c>
      <c r="W2231" t="s">
        <v>21666</v>
      </c>
    </row>
    <row r="2232" spans="20:23" x14ac:dyDescent="0.3">
      <c r="T2232" t="b">
        <f>U2232&gt;10</f>
        <v>0</v>
      </c>
      <c r="U2232" s="7">
        <v>8.4536903242800605</v>
      </c>
      <c r="V2232" t="s">
        <v>21726</v>
      </c>
      <c r="W2232" t="s">
        <v>14941</v>
      </c>
    </row>
    <row r="2233" spans="20:23" x14ac:dyDescent="0.3">
      <c r="T2233" t="b">
        <f>U2233&gt;10</f>
        <v>0</v>
      </c>
      <c r="U2233" s="7">
        <v>9.0598261278503802</v>
      </c>
      <c r="V2233" t="s">
        <v>5695</v>
      </c>
      <c r="W2233" t="s">
        <v>8785</v>
      </c>
    </row>
    <row r="2234" spans="20:23" x14ac:dyDescent="0.3">
      <c r="T2234" t="b">
        <f>U2234&gt;10</f>
        <v>0</v>
      </c>
      <c r="U2234" s="7">
        <v>8.8366825765361696</v>
      </c>
      <c r="V2234" t="s">
        <v>21727</v>
      </c>
      <c r="W2234" t="s">
        <v>21728</v>
      </c>
    </row>
    <row r="2235" spans="20:23" x14ac:dyDescent="0.3">
      <c r="T2235" t="b">
        <f>U2235&gt;10</f>
        <v>0</v>
      </c>
      <c r="U2235" s="7">
        <v>8.7721440553986003</v>
      </c>
      <c r="V2235" t="s">
        <v>21729</v>
      </c>
      <c r="W2235" t="s">
        <v>21730</v>
      </c>
    </row>
    <row r="2236" spans="20:23" x14ac:dyDescent="0.3">
      <c r="T2236" t="b">
        <f>U2236&gt;10</f>
        <v>0</v>
      </c>
      <c r="U2236" s="7">
        <v>8.4154691114598599</v>
      </c>
      <c r="V2236" t="s">
        <v>21454</v>
      </c>
      <c r="W2236" t="s">
        <v>21731</v>
      </c>
    </row>
    <row r="2237" spans="20:23" x14ac:dyDescent="0.3">
      <c r="T2237" t="b">
        <f>U2237&gt;10</f>
        <v>0</v>
      </c>
      <c r="U2237" s="7">
        <v>9.4475916588591407</v>
      </c>
      <c r="V2237" t="s">
        <v>1035</v>
      </c>
      <c r="W2237" t="s">
        <v>21732</v>
      </c>
    </row>
    <row r="2238" spans="20:23" x14ac:dyDescent="0.3">
      <c r="T2238" t="b">
        <f>U2238&gt;10</f>
        <v>0</v>
      </c>
      <c r="U2238" s="7">
        <v>9.6194419157857993</v>
      </c>
      <c r="V2238" t="s">
        <v>21733</v>
      </c>
      <c r="W2238" t="s">
        <v>21734</v>
      </c>
    </row>
    <row r="2239" spans="20:23" x14ac:dyDescent="0.3">
      <c r="T2239" t="b">
        <f>U2239&gt;10</f>
        <v>0</v>
      </c>
      <c r="U2239" s="7">
        <v>9.5786199212655401</v>
      </c>
      <c r="V2239" t="s">
        <v>20229</v>
      </c>
      <c r="W2239" t="s">
        <v>21735</v>
      </c>
    </row>
    <row r="2240" spans="20:23" x14ac:dyDescent="0.3">
      <c r="T2240" t="b">
        <f>U2240&gt;10</f>
        <v>0</v>
      </c>
      <c r="U2240" s="7">
        <v>8.0970153803413307</v>
      </c>
      <c r="V2240" t="s">
        <v>21736</v>
      </c>
      <c r="W2240" t="s">
        <v>354</v>
      </c>
    </row>
    <row r="2241" spans="20:23" x14ac:dyDescent="0.3">
      <c r="T2241" t="b">
        <f>U2241&gt;10</f>
        <v>0</v>
      </c>
      <c r="U2241" s="7">
        <v>9.43019991614727</v>
      </c>
      <c r="V2241" t="s">
        <v>19931</v>
      </c>
      <c r="W2241" t="s">
        <v>21737</v>
      </c>
    </row>
    <row r="2242" spans="20:23" x14ac:dyDescent="0.3">
      <c r="T2242" t="b">
        <f>U2242&gt;10</f>
        <v>0</v>
      </c>
      <c r="U2242" s="7">
        <v>8.6543610197422094</v>
      </c>
      <c r="V2242" t="s">
        <v>7201</v>
      </c>
      <c r="W2242" t="s">
        <v>21738</v>
      </c>
    </row>
    <row r="2243" spans="20:23" x14ac:dyDescent="0.3">
      <c r="T2243" t="b">
        <f>U2243&gt;10</f>
        <v>0</v>
      </c>
      <c r="U2243" s="7">
        <v>9.6766003296257495</v>
      </c>
      <c r="V2243" t="s">
        <v>20096</v>
      </c>
      <c r="W2243" t="s">
        <v>21739</v>
      </c>
    </row>
    <row r="2244" spans="20:23" x14ac:dyDescent="0.3">
      <c r="T2244" t="b">
        <f>U2244&gt;10</f>
        <v>0</v>
      </c>
      <c r="U2244" s="7">
        <v>9.8913756312694403</v>
      </c>
      <c r="V2244" t="s">
        <v>21740</v>
      </c>
      <c r="W2244" t="s">
        <v>21740</v>
      </c>
    </row>
    <row r="2245" spans="20:23" x14ac:dyDescent="0.3">
      <c r="T2245" t="b">
        <f>U2245&gt;10</f>
        <v>0</v>
      </c>
      <c r="U2245" s="7">
        <v>8.0100040033516997</v>
      </c>
      <c r="V2245" t="s">
        <v>1914</v>
      </c>
      <c r="W2245" t="s">
        <v>555</v>
      </c>
    </row>
    <row r="2246" spans="20:23" x14ac:dyDescent="0.3">
      <c r="T2246" t="b">
        <f>U2246&gt;10</f>
        <v>0</v>
      </c>
      <c r="U2246" s="7">
        <v>8.5348158690924301</v>
      </c>
      <c r="V2246" t="s">
        <v>21741</v>
      </c>
      <c r="W2246" t="s">
        <v>20520</v>
      </c>
    </row>
    <row r="2247" spans="20:23" x14ac:dyDescent="0.3">
      <c r="T2247" t="b">
        <f>U2247&gt;10</f>
        <v>0</v>
      </c>
      <c r="U2247" s="7">
        <v>8.9056754480231195</v>
      </c>
      <c r="V2247" t="s">
        <v>21742</v>
      </c>
      <c r="W2247" t="s">
        <v>21025</v>
      </c>
    </row>
    <row r="2248" spans="20:23" x14ac:dyDescent="0.3">
      <c r="T2248" t="b">
        <f>U2248&gt;10</f>
        <v>0</v>
      </c>
      <c r="U2248" s="7">
        <v>8.2542009638637399</v>
      </c>
      <c r="V2248" t="s">
        <v>21743</v>
      </c>
      <c r="W2248" t="s">
        <v>21744</v>
      </c>
    </row>
    <row r="2249" spans="20:23" x14ac:dyDescent="0.3">
      <c r="T2249" t="b">
        <f>U2249&gt;10</f>
        <v>0</v>
      </c>
      <c r="U2249" s="7">
        <v>8.6948523810969505</v>
      </c>
      <c r="V2249" t="s">
        <v>21745</v>
      </c>
      <c r="W2249" t="s">
        <v>21746</v>
      </c>
    </row>
    <row r="2250" spans="20:23" x14ac:dyDescent="0.3">
      <c r="T2250" t="b">
        <f>U2250&gt;10</f>
        <v>0</v>
      </c>
      <c r="U2250" s="7">
        <v>9.1339341000040992</v>
      </c>
      <c r="V2250" t="s">
        <v>21747</v>
      </c>
      <c r="W2250" t="s">
        <v>21748</v>
      </c>
    </row>
    <row r="2251" spans="20:23" x14ac:dyDescent="0.3">
      <c r="T2251" t="b">
        <f>U2251&gt;10</f>
        <v>0</v>
      </c>
      <c r="U2251" s="7">
        <v>8.5070363049853501</v>
      </c>
      <c r="V2251" t="s">
        <v>19616</v>
      </c>
      <c r="W2251" t="s">
        <v>21749</v>
      </c>
    </row>
    <row r="2252" spans="20:23" x14ac:dyDescent="0.3">
      <c r="T2252" t="b">
        <f>U2252&gt;10</f>
        <v>0</v>
      </c>
      <c r="U2252" s="7">
        <v>8.5070363049853501</v>
      </c>
      <c r="V2252" t="s">
        <v>19616</v>
      </c>
      <c r="W2252" t="s">
        <v>21750</v>
      </c>
    </row>
    <row r="2253" spans="20:23" x14ac:dyDescent="0.3">
      <c r="T2253" t="b">
        <f>U2253&gt;10</f>
        <v>0</v>
      </c>
      <c r="U2253" s="7">
        <v>9.8270812805640499</v>
      </c>
      <c r="V2253" t="s">
        <v>21141</v>
      </c>
      <c r="W2253" t="s">
        <v>21751</v>
      </c>
    </row>
    <row r="2254" spans="20:23" x14ac:dyDescent="0.3">
      <c r="T2254" t="b">
        <f>U2254&gt;10</f>
        <v>0</v>
      </c>
      <c r="U2254" s="7">
        <v>9.1339341000040992</v>
      </c>
      <c r="V2254" t="s">
        <v>21752</v>
      </c>
      <c r="W2254" t="s">
        <v>21751</v>
      </c>
    </row>
    <row r="2255" spans="20:23" x14ac:dyDescent="0.3">
      <c r="T2255" t="b">
        <f>U2255&gt;10</f>
        <v>0</v>
      </c>
      <c r="U2255" s="7">
        <v>9.8115332641755604</v>
      </c>
      <c r="V2255" t="s">
        <v>2172</v>
      </c>
      <c r="W2255" t="s">
        <v>5096</v>
      </c>
    </row>
    <row r="2256" spans="20:23" x14ac:dyDescent="0.3">
      <c r="T2256" t="b">
        <f>U2256&gt;10</f>
        <v>0</v>
      </c>
      <c r="U2256" s="7">
        <v>8.1579241334283203</v>
      </c>
      <c r="V2256" t="s">
        <v>5096</v>
      </c>
      <c r="W2256" t="s">
        <v>21753</v>
      </c>
    </row>
    <row r="2257" spans="20:23" x14ac:dyDescent="0.3">
      <c r="T2257" t="b">
        <f>U2257&gt;10</f>
        <v>0</v>
      </c>
      <c r="U2257" s="7">
        <v>8.2023758959991593</v>
      </c>
      <c r="V2257" t="s">
        <v>21753</v>
      </c>
      <c r="W2257" t="s">
        <v>5345</v>
      </c>
    </row>
    <row r="2258" spans="20:23" x14ac:dyDescent="0.3">
      <c r="T2258" t="b">
        <f>U2258&gt;10</f>
        <v>0</v>
      </c>
      <c r="U2258" s="7">
        <v>9.6194419157857993</v>
      </c>
      <c r="V2258" t="s">
        <v>2080</v>
      </c>
      <c r="W2258" t="s">
        <v>21754</v>
      </c>
    </row>
    <row r="2259" spans="20:23" x14ac:dyDescent="0.3">
      <c r="T2259" t="b">
        <f>U2259&gt;10</f>
        <v>0</v>
      </c>
      <c r="U2259" s="7">
        <v>9.5588172939693692</v>
      </c>
      <c r="V2259" t="s">
        <v>21755</v>
      </c>
      <c r="W2259" t="s">
        <v>7459</v>
      </c>
    </row>
    <row r="2260" spans="20:23" x14ac:dyDescent="0.3">
      <c r="T2260" t="b">
        <f>U2260&gt;10</f>
        <v>0</v>
      </c>
      <c r="U2260" s="7">
        <v>8.1455782976060203</v>
      </c>
      <c r="V2260" t="s">
        <v>21756</v>
      </c>
      <c r="W2260" t="s">
        <v>21757</v>
      </c>
    </row>
    <row r="2261" spans="20:23" x14ac:dyDescent="0.3">
      <c r="T2261" t="b">
        <f>U2261&gt;10</f>
        <v>0</v>
      </c>
      <c r="U2261" s="7">
        <v>8.3968927258869304</v>
      </c>
      <c r="V2261" t="s">
        <v>21757</v>
      </c>
      <c r="W2261" t="s">
        <v>21758</v>
      </c>
    </row>
    <row r="2262" spans="20:23" x14ac:dyDescent="0.3">
      <c r="T2262" t="b">
        <f>U2262&gt;10</f>
        <v>0</v>
      </c>
      <c r="U2262" s="7">
        <v>8.4030465914613099</v>
      </c>
      <c r="V2262" t="s">
        <v>21759</v>
      </c>
      <c r="W2262" t="s">
        <v>21760</v>
      </c>
    </row>
    <row r="2263" spans="20:23" x14ac:dyDescent="0.3">
      <c r="T2263" t="b">
        <f>U2263&gt;10</f>
        <v>0</v>
      </c>
      <c r="U2263" s="7">
        <v>8.4844619829468204</v>
      </c>
      <c r="V2263" t="s">
        <v>21761</v>
      </c>
      <c r="W2263" t="s">
        <v>21762</v>
      </c>
    </row>
    <row r="2264" spans="20:23" x14ac:dyDescent="0.3">
      <c r="T2264" t="b">
        <f>U2264&gt;10</f>
        <v>0</v>
      </c>
      <c r="U2264" s="7">
        <v>8.0268111216680804</v>
      </c>
      <c r="V2264" t="s">
        <v>21763</v>
      </c>
      <c r="W2264" t="s">
        <v>21764</v>
      </c>
    </row>
    <row r="2265" spans="20:23" x14ac:dyDescent="0.3">
      <c r="T2265" t="b">
        <f>U2265&gt;10</f>
        <v>0</v>
      </c>
      <c r="U2265" s="7">
        <v>8.7544444782992006</v>
      </c>
      <c r="V2265" t="s">
        <v>21765</v>
      </c>
      <c r="W2265" t="s">
        <v>21766</v>
      </c>
    </row>
    <row r="2266" spans="20:23" x14ac:dyDescent="0.3">
      <c r="T2266" t="b">
        <f>U2266&gt;10</f>
        <v>0</v>
      </c>
      <c r="U2266" s="7">
        <v>8.1774369476519002</v>
      </c>
      <c r="V2266" t="s">
        <v>21767</v>
      </c>
      <c r="W2266" t="s">
        <v>21768</v>
      </c>
    </row>
    <row r="2267" spans="20:23" x14ac:dyDescent="0.3">
      <c r="T2267" t="b">
        <f>U2267&gt;10</f>
        <v>0</v>
      </c>
      <c r="U2267" s="7">
        <v>8.3666789472904295</v>
      </c>
      <c r="V2267" t="s">
        <v>21768</v>
      </c>
      <c r="W2267" t="s">
        <v>21769</v>
      </c>
    </row>
    <row r="2268" spans="20:23" x14ac:dyDescent="0.3">
      <c r="T2268" t="b">
        <f>U2268&gt;10</f>
        <v>0</v>
      </c>
      <c r="U2268" s="7">
        <v>8.5490005040843897</v>
      </c>
      <c r="V2268" t="s">
        <v>21770</v>
      </c>
      <c r="W2268" t="s">
        <v>21771</v>
      </c>
    </row>
    <row r="2269" spans="20:23" x14ac:dyDescent="0.3">
      <c r="T2269" t="b">
        <f>U2269&gt;10</f>
        <v>0</v>
      </c>
      <c r="U2269" s="7">
        <v>8.1725229328494802</v>
      </c>
      <c r="V2269" t="s">
        <v>20832</v>
      </c>
      <c r="W2269" t="s">
        <v>19995</v>
      </c>
    </row>
    <row r="2270" spans="20:23" x14ac:dyDescent="0.3">
      <c r="T2270" t="b">
        <f>U2270&gt;10</f>
        <v>0</v>
      </c>
      <c r="U2270" s="7">
        <v>8.0745425244892708</v>
      </c>
      <c r="V2270" t="s">
        <v>19737</v>
      </c>
      <c r="W2270" t="s">
        <v>20056</v>
      </c>
    </row>
    <row r="2271" spans="20:23" x14ac:dyDescent="0.3">
      <c r="T2271" t="b">
        <f>U2271&gt;10</f>
        <v>0</v>
      </c>
      <c r="U2271" s="7">
        <v>8.0656929092122898</v>
      </c>
      <c r="V2271" t="s">
        <v>14468</v>
      </c>
      <c r="W2271" t="s">
        <v>21122</v>
      </c>
    </row>
    <row r="2272" spans="20:23" x14ac:dyDescent="0.3">
      <c r="T2272" t="b">
        <f>U2272&gt;10</f>
        <v>0</v>
      </c>
      <c r="U2272" s="7">
        <v>8.0656929092122898</v>
      </c>
      <c r="V2272" t="s">
        <v>7513</v>
      </c>
      <c r="W2272" t="s">
        <v>21122</v>
      </c>
    </row>
    <row r="2273" spans="20:23" x14ac:dyDescent="0.3">
      <c r="T2273" t="b">
        <f>U2273&gt;10</f>
        <v>0</v>
      </c>
      <c r="U2273" s="7">
        <v>8.4536903242800605</v>
      </c>
      <c r="V2273" t="s">
        <v>21772</v>
      </c>
      <c r="W2273" t="s">
        <v>14941</v>
      </c>
    </row>
    <row r="2274" spans="20:23" x14ac:dyDescent="0.3">
      <c r="T2274" t="b">
        <f>U2274&gt;10</f>
        <v>0</v>
      </c>
      <c r="U2274" s="7">
        <v>8.6543610197422094</v>
      </c>
      <c r="V2274">
        <v>384</v>
      </c>
      <c r="W2274" t="s">
        <v>8608</v>
      </c>
    </row>
    <row r="2275" spans="20:23" x14ac:dyDescent="0.3">
      <c r="T2275" t="b">
        <f>U2275&gt;10</f>
        <v>0</v>
      </c>
      <c r="U2275" s="7">
        <v>9.4652912359585404</v>
      </c>
      <c r="V2275">
        <v>328</v>
      </c>
      <c r="W2275" t="s">
        <v>8608</v>
      </c>
    </row>
    <row r="2276" spans="20:23" x14ac:dyDescent="0.3">
      <c r="T2276" t="b">
        <f>U2276&gt;10</f>
        <v>0</v>
      </c>
      <c r="U2276" s="7">
        <v>9.0598261278503802</v>
      </c>
      <c r="V2276">
        <v>80</v>
      </c>
      <c r="W2276" t="s">
        <v>8608</v>
      </c>
    </row>
    <row r="2277" spans="20:23" x14ac:dyDescent="0.3">
      <c r="T2277" t="b">
        <f>U2277&gt;10</f>
        <v>0</v>
      </c>
      <c r="U2277" s="7">
        <v>9.9071239882375792</v>
      </c>
      <c r="V2277" t="s">
        <v>21773</v>
      </c>
      <c r="W2277" t="s">
        <v>21774</v>
      </c>
    </row>
    <row r="2278" spans="20:23" x14ac:dyDescent="0.3">
      <c r="T2278" t="b">
        <f>U2278&gt;10</f>
        <v>0</v>
      </c>
      <c r="U2278" s="7">
        <v>8.6078410041073194</v>
      </c>
      <c r="V2278" t="s">
        <v>21775</v>
      </c>
      <c r="W2278" t="s">
        <v>20871</v>
      </c>
    </row>
    <row r="2279" spans="20:23" x14ac:dyDescent="0.3">
      <c r="T2279" t="b">
        <f>U2279&gt;10</f>
        <v>0</v>
      </c>
      <c r="U2279" s="7">
        <v>9.8219661798972702</v>
      </c>
      <c r="V2279" t="s">
        <v>3285</v>
      </c>
      <c r="W2279" t="s">
        <v>3095</v>
      </c>
    </row>
    <row r="2280" spans="20:23" x14ac:dyDescent="0.3">
      <c r="T2280" t="b">
        <f>U2280&gt;10</f>
        <v>0</v>
      </c>
      <c r="U2280" s="7">
        <v>8.3666789472904295</v>
      </c>
      <c r="V2280" t="s">
        <v>19693</v>
      </c>
      <c r="W2280" t="s">
        <v>21776</v>
      </c>
    </row>
    <row r="2281" spans="20:23" x14ac:dyDescent="0.3">
      <c r="T2281" t="b">
        <f>U2281&gt;10</f>
        <v>0</v>
      </c>
      <c r="U2281" s="7">
        <v>8.5633892415364894</v>
      </c>
      <c r="V2281" t="s">
        <v>5227</v>
      </c>
      <c r="W2281" t="s">
        <v>12844</v>
      </c>
    </row>
    <row r="2282" spans="20:23" x14ac:dyDescent="0.3">
      <c r="T2282" t="b">
        <f>U2282&gt;10</f>
        <v>0</v>
      </c>
      <c r="U2282" s="7">
        <v>9.4046666141421102</v>
      </c>
      <c r="V2282" t="s">
        <v>5956</v>
      </c>
      <c r="W2282" t="s">
        <v>8621</v>
      </c>
    </row>
    <row r="2283" spans="20:23" x14ac:dyDescent="0.3">
      <c r="T2283" t="b">
        <f>U2283&gt;10</f>
        <v>0</v>
      </c>
      <c r="U2283" s="7">
        <v>8.3666789472904295</v>
      </c>
      <c r="V2283">
        <v>430</v>
      </c>
      <c r="W2283" t="s">
        <v>8608</v>
      </c>
    </row>
    <row r="2284" spans="20:23" x14ac:dyDescent="0.3">
      <c r="T2284" t="b">
        <f>U2284&gt;10</f>
        <v>0</v>
      </c>
      <c r="U2284" s="7">
        <v>9.6620015302046003</v>
      </c>
      <c r="V2284" t="s">
        <v>21777</v>
      </c>
      <c r="W2284" t="s">
        <v>5117</v>
      </c>
    </row>
    <row r="2285" spans="20:23" x14ac:dyDescent="0.3">
      <c r="T2285" t="b">
        <f>U2285&gt;10</f>
        <v>0</v>
      </c>
      <c r="U2285" s="7">
        <v>8.1435353959762207</v>
      </c>
      <c r="V2285" t="s">
        <v>21778</v>
      </c>
      <c r="W2285" t="s">
        <v>21779</v>
      </c>
    </row>
    <row r="2286" spans="20:23" x14ac:dyDescent="0.3">
      <c r="T2286" t="b">
        <f>U2286&gt;10</f>
        <v>0</v>
      </c>
      <c r="U2286" s="7">
        <v>8.4536903242800605</v>
      </c>
      <c r="V2286" t="s">
        <v>21780</v>
      </c>
      <c r="W2286" t="s">
        <v>14941</v>
      </c>
    </row>
    <row r="2287" spans="20:23" x14ac:dyDescent="0.3">
      <c r="T2287" t="b">
        <f>U2287&gt;10</f>
        <v>0</v>
      </c>
      <c r="U2287" s="7">
        <v>8.2648962529804901</v>
      </c>
      <c r="V2287">
        <v>258</v>
      </c>
      <c r="W2287" t="s">
        <v>21781</v>
      </c>
    </row>
    <row r="2288" spans="20:23" x14ac:dyDescent="0.3">
      <c r="T2288" t="b">
        <f>U2288&gt;10</f>
        <v>0</v>
      </c>
      <c r="U2288" s="7">
        <v>8.0058459932030406</v>
      </c>
      <c r="V2288" t="s">
        <v>1213</v>
      </c>
      <c r="W2288" t="s">
        <v>21782</v>
      </c>
    </row>
    <row r="2289" spans="20:23" x14ac:dyDescent="0.3">
      <c r="T2289" t="b">
        <f>U2289&gt;10</f>
        <v>0</v>
      </c>
      <c r="U2289" s="7">
        <v>8.4536903242800605</v>
      </c>
      <c r="V2289" t="s">
        <v>21783</v>
      </c>
      <c r="W2289" t="s">
        <v>21784</v>
      </c>
    </row>
    <row r="2290" spans="20:23" x14ac:dyDescent="0.3">
      <c r="T2290" t="b">
        <f>U2290&gt;10</f>
        <v>0</v>
      </c>
      <c r="U2290" s="7">
        <v>9.0598261278503802</v>
      </c>
      <c r="V2290" t="s">
        <v>21785</v>
      </c>
      <c r="W2290" t="s">
        <v>21786</v>
      </c>
    </row>
    <row r="2291" spans="20:23" x14ac:dyDescent="0.3">
      <c r="T2291" t="b">
        <f>U2291&gt;10</f>
        <v>0</v>
      </c>
      <c r="U2291" s="7">
        <v>9.0598261278503802</v>
      </c>
      <c r="V2291" t="s">
        <v>21787</v>
      </c>
      <c r="W2291" t="s">
        <v>3420</v>
      </c>
    </row>
    <row r="2292" spans="20:23" x14ac:dyDescent="0.3">
      <c r="T2292" t="b">
        <f>U2292&gt;10</f>
        <v>0</v>
      </c>
      <c r="U2292" s="7">
        <v>8.5070363049853501</v>
      </c>
      <c r="V2292" t="s">
        <v>19616</v>
      </c>
      <c r="W2292" t="s">
        <v>21788</v>
      </c>
    </row>
    <row r="2293" spans="20:23" x14ac:dyDescent="0.3">
      <c r="T2293" t="b">
        <f>U2293&gt;10</f>
        <v>0</v>
      </c>
      <c r="U2293" s="7">
        <v>8.5070363049853501</v>
      </c>
      <c r="V2293" t="s">
        <v>19616</v>
      </c>
      <c r="W2293" t="s">
        <v>21789</v>
      </c>
    </row>
    <row r="2294" spans="20:23" x14ac:dyDescent="0.3">
      <c r="T2294" t="b">
        <f>U2294&gt;10</f>
        <v>0</v>
      </c>
      <c r="U2294" s="7">
        <v>8.5070363049853501</v>
      </c>
      <c r="V2294" t="s">
        <v>21789</v>
      </c>
      <c r="W2294" t="s">
        <v>19616</v>
      </c>
    </row>
    <row r="2295" spans="20:23" x14ac:dyDescent="0.3">
      <c r="T2295" t="b">
        <f>U2295&gt;10</f>
        <v>0</v>
      </c>
      <c r="U2295" s="7">
        <v>8.1107455731532294</v>
      </c>
      <c r="V2295" t="s">
        <v>1082</v>
      </c>
      <c r="W2295" t="s">
        <v>21790</v>
      </c>
    </row>
    <row r="2296" spans="20:23" x14ac:dyDescent="0.3">
      <c r="T2296" t="b">
        <f>U2296&gt;10</f>
        <v>0</v>
      </c>
      <c r="U2296" s="7">
        <v>9.2711352215175893</v>
      </c>
      <c r="V2296" t="s">
        <v>21791</v>
      </c>
      <c r="W2296" t="s">
        <v>21061</v>
      </c>
    </row>
    <row r="2297" spans="20:23" x14ac:dyDescent="0.3">
      <c r="T2297" t="b">
        <f>U2297&gt;10</f>
        <v>0</v>
      </c>
      <c r="U2297" s="7">
        <v>8.8085116995694701</v>
      </c>
      <c r="V2297" t="s">
        <v>21792</v>
      </c>
      <c r="W2297" t="s">
        <v>21793</v>
      </c>
    </row>
    <row r="2298" spans="20:23" x14ac:dyDescent="0.3">
      <c r="T2298" t="b">
        <f>U2298&gt;10</f>
        <v>0</v>
      </c>
      <c r="U2298" s="7">
        <v>8.2023758959991593</v>
      </c>
      <c r="V2298" t="s">
        <v>21794</v>
      </c>
      <c r="W2298" t="s">
        <v>21795</v>
      </c>
    </row>
    <row r="2299" spans="20:23" x14ac:dyDescent="0.3">
      <c r="T2299" t="b">
        <f>U2299&gt;10</f>
        <v>0</v>
      </c>
      <c r="U2299" s="7">
        <v>8.7676897050492197</v>
      </c>
      <c r="V2299" t="s">
        <v>4184</v>
      </c>
      <c r="W2299" t="s">
        <v>21796</v>
      </c>
    </row>
    <row r="2300" spans="20:23" x14ac:dyDescent="0.3">
      <c r="T2300" t="b">
        <f>U2300&gt;10</f>
        <v>0</v>
      </c>
      <c r="U2300" s="7">
        <v>8.2757071690847095</v>
      </c>
      <c r="V2300" t="s">
        <v>21797</v>
      </c>
      <c r="W2300" t="s">
        <v>21798</v>
      </c>
    </row>
    <row r="2301" spans="20:23" x14ac:dyDescent="0.3">
      <c r="T2301" t="b">
        <f>U2301&gt;10</f>
        <v>0</v>
      </c>
      <c r="U2301" s="7">
        <v>9.3009881846672702</v>
      </c>
      <c r="V2301" t="s">
        <v>4848</v>
      </c>
      <c r="W2301" t="s">
        <v>21799</v>
      </c>
    </row>
    <row r="2302" spans="20:23" x14ac:dyDescent="0.3">
      <c r="T2302" t="b">
        <f>U2302&gt;10</f>
        <v>0</v>
      </c>
      <c r="U2302" s="7">
        <v>8.73705273558733</v>
      </c>
      <c r="V2302" t="s">
        <v>21800</v>
      </c>
      <c r="W2302" t="s">
        <v>12017</v>
      </c>
    </row>
    <row r="2303" spans="20:23" x14ac:dyDescent="0.3">
      <c r="T2303" t="b">
        <f>U2303&gt;10</f>
        <v>0</v>
      </c>
      <c r="U2303" s="7">
        <v>9.3009881846672702</v>
      </c>
      <c r="V2303" t="s">
        <v>21801</v>
      </c>
      <c r="W2303" t="s">
        <v>21802</v>
      </c>
    </row>
    <row r="2304" spans="20:23" x14ac:dyDescent="0.3">
      <c r="T2304" t="b">
        <f>U2304&gt;10</f>
        <v>0</v>
      </c>
      <c r="U2304" s="7">
        <v>8.7901625609012797</v>
      </c>
      <c r="V2304" t="s">
        <v>1037</v>
      </c>
      <c r="W2304" t="s">
        <v>21803</v>
      </c>
    </row>
    <row r="2305" spans="20:23" x14ac:dyDescent="0.3">
      <c r="T2305" t="b">
        <f>U2305&gt;10</f>
        <v>0</v>
      </c>
      <c r="U2305" s="7">
        <v>9.5203510131415694</v>
      </c>
      <c r="V2305" t="s">
        <v>21804</v>
      </c>
      <c r="W2305" t="s">
        <v>21805</v>
      </c>
    </row>
    <row r="2306" spans="20:23" x14ac:dyDescent="0.3">
      <c r="T2306" t="b">
        <f>U2306&gt;10</f>
        <v>0</v>
      </c>
      <c r="U2306" s="7">
        <v>9.2565364220964295</v>
      </c>
      <c r="V2306" t="s">
        <v>3576</v>
      </c>
      <c r="W2306" t="s">
        <v>5140</v>
      </c>
    </row>
    <row r="2307" spans="20:23" x14ac:dyDescent="0.3">
      <c r="T2307" t="b">
        <f>U2307&gt;10</f>
        <v>0</v>
      </c>
      <c r="U2307" s="7">
        <v>8.6703613610886592</v>
      </c>
      <c r="V2307" t="s">
        <v>21806</v>
      </c>
      <c r="W2307" t="s">
        <v>21807</v>
      </c>
    </row>
    <row r="2308" spans="20:23" x14ac:dyDescent="0.3">
      <c r="T2308" t="b">
        <f>U2308&gt;10</f>
        <v>0</v>
      </c>
      <c r="U2308" s="7">
        <v>8.6231084762381105</v>
      </c>
      <c r="V2308" t="s">
        <v>21808</v>
      </c>
      <c r="W2308" t="s">
        <v>3935</v>
      </c>
    </row>
    <row r="2309" spans="20:23" x14ac:dyDescent="0.3">
      <c r="T2309" t="b">
        <f>U2309&gt;10</f>
        <v>0</v>
      </c>
      <c r="U2309" s="7">
        <v>8.5779880409576403</v>
      </c>
      <c r="V2309" t="s">
        <v>21809</v>
      </c>
      <c r="W2309" t="s">
        <v>21810</v>
      </c>
    </row>
    <row r="2310" spans="20:23" x14ac:dyDescent="0.3">
      <c r="T2310" t="b">
        <f>U2310&gt;10</f>
        <v>0</v>
      </c>
      <c r="U2310" s="7">
        <v>8.6784585713212792</v>
      </c>
      <c r="V2310" t="s">
        <v>21811</v>
      </c>
      <c r="W2310" t="s">
        <v>21812</v>
      </c>
    </row>
    <row r="2311" spans="20:23" x14ac:dyDescent="0.3">
      <c r="T2311" t="b">
        <f>U2311&gt;10</f>
        <v>0</v>
      </c>
      <c r="U2311" s="7">
        <v>9.1086162920198106</v>
      </c>
      <c r="V2311" t="s">
        <v>11595</v>
      </c>
      <c r="W2311" t="s">
        <v>21813</v>
      </c>
    </row>
    <row r="2312" spans="20:23" x14ac:dyDescent="0.3">
      <c r="T2312" t="b">
        <f>U2312&gt;10</f>
        <v>0</v>
      </c>
      <c r="U2312" s="7">
        <v>9.1468375048400095</v>
      </c>
      <c r="V2312" t="s">
        <v>19969</v>
      </c>
      <c r="W2312" t="s">
        <v>21814</v>
      </c>
    </row>
    <row r="2313" spans="20:23" x14ac:dyDescent="0.3">
      <c r="T2313" t="b">
        <f>U2313&gt;10</f>
        <v>0</v>
      </c>
      <c r="U2313" s="7">
        <v>8.11536451900953</v>
      </c>
      <c r="V2313" t="s">
        <v>21815</v>
      </c>
      <c r="W2313" t="s">
        <v>20661</v>
      </c>
    </row>
    <row r="2314" spans="20:23" x14ac:dyDescent="0.3">
      <c r="T2314" t="b">
        <f>U2314&gt;10</f>
        <v>0</v>
      </c>
      <c r="U2314" s="7">
        <v>8.9797834201768403</v>
      </c>
      <c r="V2314" t="s">
        <v>21816</v>
      </c>
      <c r="W2314" t="s">
        <v>21817</v>
      </c>
    </row>
    <row r="2315" spans="20:23" x14ac:dyDescent="0.3">
      <c r="T2315" t="b">
        <f>U2315&gt;10</f>
        <v>0</v>
      </c>
      <c r="U2315" s="7">
        <v>9.9642824020775294</v>
      </c>
      <c r="V2315" t="s">
        <v>21818</v>
      </c>
      <c r="W2315" t="s">
        <v>21819</v>
      </c>
    </row>
    <row r="2316" spans="20:23" x14ac:dyDescent="0.3">
      <c r="T2316" t="b">
        <f>U2316&gt;10</f>
        <v>0</v>
      </c>
      <c r="U2316" s="7">
        <v>8.7992950444645501</v>
      </c>
      <c r="V2316" t="s">
        <v>21820</v>
      </c>
      <c r="W2316" t="s">
        <v>21821</v>
      </c>
    </row>
    <row r="2317" spans="20:23" x14ac:dyDescent="0.3">
      <c r="T2317" t="b">
        <f>U2317&gt;10</f>
        <v>0</v>
      </c>
      <c r="U2317" s="7">
        <v>9.7529733084103203</v>
      </c>
      <c r="V2317" t="s">
        <v>783</v>
      </c>
      <c r="W2317" t="s">
        <v>8604</v>
      </c>
    </row>
    <row r="2318" spans="20:23" x14ac:dyDescent="0.3">
      <c r="T2318" t="b">
        <f>U2318&gt;10</f>
        <v>0</v>
      </c>
      <c r="U2318" s="7">
        <v>8.8559139384640595</v>
      </c>
      <c r="V2318" t="s">
        <v>21822</v>
      </c>
      <c r="W2318" t="s">
        <v>14489</v>
      </c>
    </row>
    <row r="2319" spans="20:23" x14ac:dyDescent="0.3">
      <c r="T2319" t="b">
        <f>U2319&gt;10</f>
        <v>0</v>
      </c>
      <c r="U2319" s="7">
        <v>8.1627667579041105</v>
      </c>
      <c r="V2319" t="s">
        <v>1226</v>
      </c>
      <c r="W2319" t="s">
        <v>21823</v>
      </c>
    </row>
    <row r="2320" spans="20:23" x14ac:dyDescent="0.3">
      <c r="T2320" t="b">
        <f>U2320&gt;10</f>
        <v>0</v>
      </c>
      <c r="U2320" s="7">
        <v>8.6784585713212792</v>
      </c>
      <c r="V2320" t="s">
        <v>21824</v>
      </c>
      <c r="W2320" t="s">
        <v>14493</v>
      </c>
    </row>
    <row r="2321" spans="20:23" x14ac:dyDescent="0.3">
      <c r="T2321" t="b">
        <f>U2321&gt;10</f>
        <v>0</v>
      </c>
      <c r="U2321" s="7">
        <v>9.6194419157857993</v>
      </c>
      <c r="V2321" t="s">
        <v>1756</v>
      </c>
      <c r="W2321" t="s">
        <v>21825</v>
      </c>
    </row>
    <row r="2322" spans="20:23" x14ac:dyDescent="0.3">
      <c r="T2322" t="b">
        <f>U2322&gt;10</f>
        <v>0</v>
      </c>
      <c r="U2322" s="7">
        <v>9.8017634725797596</v>
      </c>
      <c r="V2322" t="s">
        <v>5959</v>
      </c>
      <c r="W2322" t="s">
        <v>5960</v>
      </c>
    </row>
    <row r="2323" spans="20:23" x14ac:dyDescent="0.3">
      <c r="T2323" t="b">
        <f>U2323&gt;10</f>
        <v>0</v>
      </c>
      <c r="U2323" s="7">
        <v>8.5208296271176902</v>
      </c>
      <c r="V2323" t="s">
        <v>20726</v>
      </c>
      <c r="W2323" t="s">
        <v>20726</v>
      </c>
    </row>
    <row r="2324" spans="20:23" x14ac:dyDescent="0.3">
      <c r="T2324" t="b">
        <f>U2324&gt;10</f>
        <v>0</v>
      </c>
      <c r="U2324" s="7">
        <v>8.5208296271176902</v>
      </c>
      <c r="V2324" t="s">
        <v>20726</v>
      </c>
      <c r="W2324" t="s">
        <v>21826</v>
      </c>
    </row>
    <row r="2325" spans="20:23" x14ac:dyDescent="0.3">
      <c r="T2325" t="b">
        <f>U2325&gt;10</f>
        <v>0</v>
      </c>
      <c r="U2325" s="7">
        <v>8.7031511839116504</v>
      </c>
      <c r="V2325" t="s">
        <v>21826</v>
      </c>
      <c r="W2325">
        <v>172</v>
      </c>
    </row>
    <row r="2326" spans="20:23" x14ac:dyDescent="0.3">
      <c r="T2326" t="b">
        <f>U2326&gt;10</f>
        <v>0</v>
      </c>
      <c r="U2326" s="7">
        <v>8.8085116995694701</v>
      </c>
      <c r="V2326" t="s">
        <v>21827</v>
      </c>
      <c r="W2326" t="s">
        <v>6880</v>
      </c>
    </row>
    <row r="2327" spans="20:23" x14ac:dyDescent="0.3">
      <c r="T2327" t="b">
        <f>U2327&gt;10</f>
        <v>0</v>
      </c>
      <c r="U2327" s="7">
        <v>8.7947183774371407</v>
      </c>
      <c r="V2327" t="s">
        <v>21828</v>
      </c>
      <c r="W2327" t="s">
        <v>21829</v>
      </c>
    </row>
    <row r="2328" spans="20:23" x14ac:dyDescent="0.3">
      <c r="T2328" t="b">
        <f>U2328&gt;10</f>
        <v>0</v>
      </c>
      <c r="U2328" s="7">
        <v>9.6194419157857993</v>
      </c>
      <c r="V2328" t="s">
        <v>21830</v>
      </c>
      <c r="W2328" t="s">
        <v>21831</v>
      </c>
    </row>
    <row r="2329" spans="20:23" x14ac:dyDescent="0.3">
      <c r="T2329" t="b">
        <f>U2329&gt;10</f>
        <v>0</v>
      </c>
      <c r="U2329" s="7">
        <v>9.5786199212655401</v>
      </c>
      <c r="V2329" t="s">
        <v>21832</v>
      </c>
      <c r="W2329" t="s">
        <v>14494</v>
      </c>
    </row>
    <row r="2330" spans="20:23" x14ac:dyDescent="0.3">
      <c r="T2330" t="b">
        <f>U2330&gt;10</f>
        <v>0</v>
      </c>
      <c r="U2330" s="7">
        <v>8.4536903242800605</v>
      </c>
      <c r="V2330" t="s">
        <v>20835</v>
      </c>
      <c r="W2330" t="s">
        <v>21833</v>
      </c>
    </row>
    <row r="2331" spans="20:23" x14ac:dyDescent="0.3">
      <c r="T2331" t="b">
        <f>U2331&gt;10</f>
        <v>0</v>
      </c>
      <c r="U2331" s="7">
        <v>8.9473481444236906</v>
      </c>
      <c r="V2331" t="s">
        <v>21834</v>
      </c>
      <c r="W2331" t="s">
        <v>21835</v>
      </c>
    </row>
    <row r="2332" spans="20:23" x14ac:dyDescent="0.3">
      <c r="T2332" t="b">
        <f>U2332&gt;10</f>
        <v>0</v>
      </c>
      <c r="U2332" s="7">
        <v>8.3201589316555395</v>
      </c>
      <c r="V2332" t="s">
        <v>21836</v>
      </c>
      <c r="W2332" t="s">
        <v>21837</v>
      </c>
    </row>
    <row r="2333" spans="20:23" x14ac:dyDescent="0.3">
      <c r="T2333" t="b">
        <f>U2333&gt;10</f>
        <v>0</v>
      </c>
      <c r="U2333" s="7">
        <v>8.3548444896434297</v>
      </c>
      <c r="V2333" t="s">
        <v>21838</v>
      </c>
      <c r="W2333" t="s">
        <v>21839</v>
      </c>
    </row>
    <row r="2334" spans="20:23" x14ac:dyDescent="0.3">
      <c r="T2334" t="b">
        <f>U2334&gt;10</f>
        <v>0</v>
      </c>
      <c r="U2334" s="7">
        <v>9.8017634725797596</v>
      </c>
      <c r="V2334" t="s">
        <v>21840</v>
      </c>
      <c r="W2334" t="s">
        <v>16458</v>
      </c>
    </row>
    <row r="2335" spans="20:23" x14ac:dyDescent="0.3">
      <c r="T2335" t="b">
        <f>U2335&gt;10</f>
        <v>0</v>
      </c>
      <c r="U2335" s="7">
        <v>8.46676240584741</v>
      </c>
      <c r="V2335" t="s">
        <v>12165</v>
      </c>
      <c r="W2335" t="s">
        <v>21841</v>
      </c>
    </row>
    <row r="2336" spans="20:23" x14ac:dyDescent="0.3">
      <c r="T2336" t="b">
        <f>U2336&gt;10</f>
        <v>0</v>
      </c>
      <c r="U2336" s="7">
        <v>8.5721229215052404</v>
      </c>
      <c r="V2336" t="s">
        <v>21842</v>
      </c>
      <c r="W2336" t="s">
        <v>21843</v>
      </c>
    </row>
    <row r="2337" spans="20:23" x14ac:dyDescent="0.3">
      <c r="T2337" t="b">
        <f>U2337&gt;10</f>
        <v>0</v>
      </c>
      <c r="U2337" s="7">
        <v>8.7901625609012797</v>
      </c>
      <c r="V2337" t="s">
        <v>21844</v>
      </c>
      <c r="W2337" t="s">
        <v>21845</v>
      </c>
    </row>
    <row r="2338" spans="20:23" x14ac:dyDescent="0.3">
      <c r="T2338" t="b">
        <f>U2338&gt;10</f>
        <v>0</v>
      </c>
      <c r="U2338" s="7">
        <v>8.2331475546659103</v>
      </c>
      <c r="V2338" t="s">
        <v>21846</v>
      </c>
      <c r="W2338" t="s">
        <v>9541</v>
      </c>
    </row>
    <row r="2339" spans="20:23" x14ac:dyDescent="0.3">
      <c r="T2339" t="b">
        <f>U2339&gt;10</f>
        <v>0</v>
      </c>
      <c r="U2339" s="7">
        <v>8.3201589316555395</v>
      </c>
      <c r="V2339" t="s">
        <v>21847</v>
      </c>
      <c r="W2339" t="s">
        <v>21848</v>
      </c>
    </row>
    <row r="2340" spans="20:23" x14ac:dyDescent="0.3">
      <c r="T2340" t="b">
        <f>U2340&gt;10</f>
        <v>0</v>
      </c>
      <c r="U2340" s="7">
        <v>8.2125282674631794</v>
      </c>
      <c r="V2340" t="s">
        <v>21849</v>
      </c>
      <c r="W2340" t="s">
        <v>21850</v>
      </c>
    </row>
    <row r="2341" spans="20:23" x14ac:dyDescent="0.3">
      <c r="T2341" t="b">
        <f>U2341&gt;10</f>
        <v>0</v>
      </c>
      <c r="U2341" s="7">
        <v>8.1340566520216804</v>
      </c>
      <c r="V2341" t="s">
        <v>21851</v>
      </c>
      <c r="W2341" t="s">
        <v>21852</v>
      </c>
    </row>
    <row r="2342" spans="20:23" x14ac:dyDescent="0.3">
      <c r="T2342" t="b">
        <f>U2342&gt;10</f>
        <v>0</v>
      </c>
      <c r="U2342" s="7">
        <v>8.0525636177705007</v>
      </c>
      <c r="V2342" t="s">
        <v>21852</v>
      </c>
      <c r="W2342" t="s">
        <v>19937</v>
      </c>
    </row>
    <row r="2343" spans="20:23" x14ac:dyDescent="0.3">
      <c r="T2343" t="b">
        <f>U2343&gt;10</f>
        <v>0</v>
      </c>
      <c r="U2343" s="7">
        <v>8.7199583022280294</v>
      </c>
      <c r="V2343" t="s">
        <v>21852</v>
      </c>
      <c r="W2343" t="s">
        <v>21853</v>
      </c>
    </row>
    <row r="2344" spans="20:23" x14ac:dyDescent="0.3">
      <c r="T2344" t="b">
        <f>U2344&gt;10</f>
        <v>0</v>
      </c>
      <c r="U2344" s="7">
        <v>8.7632551079813492</v>
      </c>
      <c r="V2344" t="s">
        <v>828</v>
      </c>
      <c r="W2344" t="s">
        <v>21854</v>
      </c>
    </row>
    <row r="2345" spans="20:23" x14ac:dyDescent="0.3">
      <c r="T2345" t="b">
        <f>U2345&gt;10</f>
        <v>0</v>
      </c>
      <c r="U2345" s="7">
        <v>9.9642824020775294</v>
      </c>
      <c r="V2345" t="s">
        <v>21855</v>
      </c>
      <c r="W2345" t="s">
        <v>11610</v>
      </c>
    </row>
    <row r="2346" spans="20:23" x14ac:dyDescent="0.3">
      <c r="T2346" t="b">
        <f>U2346&gt;10</f>
        <v>0</v>
      </c>
      <c r="U2346" s="7">
        <v>9.2421476846443298</v>
      </c>
      <c r="V2346" t="s">
        <v>21856</v>
      </c>
      <c r="W2346" t="s">
        <v>21857</v>
      </c>
    </row>
    <row r="2347" spans="20:23" x14ac:dyDescent="0.3">
      <c r="T2347" t="b">
        <f>U2347&gt;10</f>
        <v>0</v>
      </c>
      <c r="U2347" s="7">
        <v>9.4475916588591407</v>
      </c>
      <c r="V2347" t="s">
        <v>21858</v>
      </c>
      <c r="W2347" t="s">
        <v>4118</v>
      </c>
    </row>
    <row r="2348" spans="20:23" x14ac:dyDescent="0.3">
      <c r="T2348" t="b">
        <f>U2348&gt;10</f>
        <v>0</v>
      </c>
      <c r="U2348" s="7">
        <v>9.1599095864073607</v>
      </c>
      <c r="V2348" t="s">
        <v>4118</v>
      </c>
      <c r="W2348" t="s">
        <v>21859</v>
      </c>
    </row>
    <row r="2349" spans="20:23" x14ac:dyDescent="0.3">
      <c r="T2349" t="b">
        <f>U2349&gt;10</f>
        <v>0</v>
      </c>
      <c r="U2349" s="7">
        <v>9.1243646489879495</v>
      </c>
      <c r="V2349" t="s">
        <v>21860</v>
      </c>
      <c r="W2349" t="s">
        <v>20033</v>
      </c>
    </row>
    <row r="2350" spans="20:23" x14ac:dyDescent="0.3">
      <c r="T2350" t="b">
        <f>U2350&gt;10</f>
        <v>0</v>
      </c>
      <c r="U2350" s="7">
        <v>8.2648962529804901</v>
      </c>
      <c r="V2350" t="s">
        <v>21861</v>
      </c>
      <c r="W2350" t="s">
        <v>2239</v>
      </c>
    </row>
    <row r="2351" spans="20:23" x14ac:dyDescent="0.3">
      <c r="T2351" t="b">
        <f>U2351&gt;10</f>
        <v>0</v>
      </c>
      <c r="U2351" s="7">
        <v>9.2421476846443298</v>
      </c>
      <c r="V2351" t="s">
        <v>21862</v>
      </c>
      <c r="W2351" t="s">
        <v>21863</v>
      </c>
    </row>
    <row r="2352" spans="20:23" x14ac:dyDescent="0.3">
      <c r="T2352" t="b">
        <f>U2352&gt;10</f>
        <v>0</v>
      </c>
      <c r="U2352" s="7">
        <v>8.46676240584741</v>
      </c>
      <c r="V2352" t="s">
        <v>21864</v>
      </c>
      <c r="W2352" t="s">
        <v>6676</v>
      </c>
    </row>
    <row r="2353" spans="20:23" x14ac:dyDescent="0.3">
      <c r="T2353" t="b">
        <f>U2353&gt;10</f>
        <v>0</v>
      </c>
      <c r="U2353" s="7">
        <v>8.8854727407056</v>
      </c>
      <c r="V2353" t="s">
        <v>20204</v>
      </c>
      <c r="W2353" t="s">
        <v>21865</v>
      </c>
    </row>
    <row r="2354" spans="20:23" x14ac:dyDescent="0.3">
      <c r="T2354" t="b">
        <f>U2354&gt;10</f>
        <v>0</v>
      </c>
      <c r="U2354" s="7">
        <v>8.1873380186346196</v>
      </c>
      <c r="V2354" t="s">
        <v>1336</v>
      </c>
      <c r="W2354" t="s">
        <v>21866</v>
      </c>
    </row>
    <row r="2355" spans="20:23" x14ac:dyDescent="0.3">
      <c r="T2355" t="b">
        <f>U2355&gt;10</f>
        <v>0</v>
      </c>
      <c r="U2355" s="7">
        <v>9.9941353652272102</v>
      </c>
      <c r="V2355" t="s">
        <v>9940</v>
      </c>
      <c r="W2355" t="s">
        <v>978</v>
      </c>
    </row>
    <row r="2356" spans="20:23" x14ac:dyDescent="0.3">
      <c r="T2356" t="b">
        <f>U2356&gt;10</f>
        <v>0</v>
      </c>
      <c r="U2356" s="7">
        <v>9.9071239882375792</v>
      </c>
      <c r="V2356" t="s">
        <v>21861</v>
      </c>
      <c r="W2356" t="s">
        <v>21867</v>
      </c>
    </row>
    <row r="2357" spans="20:23" x14ac:dyDescent="0.3">
      <c r="T2357" t="b">
        <f>U2357&gt;10</f>
        <v>0</v>
      </c>
      <c r="U2357" s="7">
        <v>9.6194419157857993</v>
      </c>
      <c r="V2357" t="s">
        <v>21867</v>
      </c>
      <c r="W2357" t="s">
        <v>21868</v>
      </c>
    </row>
    <row r="2358" spans="20:23" x14ac:dyDescent="0.3">
      <c r="T2358" t="b">
        <f>U2358&gt;10</f>
        <v>0</v>
      </c>
      <c r="U2358" s="7">
        <v>8.9908332563634303</v>
      </c>
      <c r="V2358" t="s">
        <v>21869</v>
      </c>
      <c r="W2358" t="s">
        <v>21870</v>
      </c>
    </row>
    <row r="2359" spans="20:23" x14ac:dyDescent="0.3">
      <c r="T2359" t="b">
        <f>U2359&gt;10</f>
        <v>0</v>
      </c>
      <c r="U2359" s="7">
        <v>8.2488959116340492</v>
      </c>
      <c r="V2359" t="s">
        <v>3493</v>
      </c>
      <c r="W2359" t="s">
        <v>21871</v>
      </c>
    </row>
    <row r="2360" spans="20:23" x14ac:dyDescent="0.3">
      <c r="T2360" t="b">
        <f>U2360&gt;10</f>
        <v>0</v>
      </c>
      <c r="U2360" s="7">
        <v>8.9262947352258593</v>
      </c>
      <c r="V2360" t="s">
        <v>21872</v>
      </c>
      <c r="W2360" t="s">
        <v>21873</v>
      </c>
    </row>
    <row r="2361" spans="20:23" x14ac:dyDescent="0.3">
      <c r="T2361" t="b">
        <f>U2361&gt;10</f>
        <v>0</v>
      </c>
      <c r="U2361" s="7">
        <v>9.2001834855453009</v>
      </c>
      <c r="V2361" t="s">
        <v>19998</v>
      </c>
      <c r="W2361" t="s">
        <v>21874</v>
      </c>
    </row>
    <row r="2362" spans="20:23" x14ac:dyDescent="0.3">
      <c r="T2362" t="b">
        <f>U2362&gt;10</f>
        <v>0</v>
      </c>
      <c r="U2362" s="7">
        <v>8.0970153803413307</v>
      </c>
      <c r="V2362" t="s">
        <v>4327</v>
      </c>
      <c r="W2362" t="s">
        <v>21875</v>
      </c>
    </row>
    <row r="2363" spans="20:23" x14ac:dyDescent="0.3">
      <c r="T2363" t="b">
        <f>U2363&gt;10</f>
        <v>0</v>
      </c>
      <c r="U2363" s="7">
        <v>8.3666789472904295</v>
      </c>
      <c r="V2363" t="s">
        <v>21876</v>
      </c>
      <c r="W2363" t="s">
        <v>21877</v>
      </c>
    </row>
    <row r="2364" spans="20:23" x14ac:dyDescent="0.3">
      <c r="T2364" t="b">
        <f>U2364&gt;10</f>
        <v>0</v>
      </c>
      <c r="U2364" s="7">
        <v>8.6386126627740794</v>
      </c>
      <c r="V2364" t="s">
        <v>21878</v>
      </c>
      <c r="W2364" t="s">
        <v>21879</v>
      </c>
    </row>
    <row r="2365" spans="20:23" x14ac:dyDescent="0.3">
      <c r="T2365" t="b">
        <f>U2365&gt;10</f>
        <v>0</v>
      </c>
      <c r="U2365" s="7">
        <v>8.4154691114598599</v>
      </c>
      <c r="V2365">
        <v>714</v>
      </c>
      <c r="W2365" t="s">
        <v>2028</v>
      </c>
    </row>
    <row r="2366" spans="20:23" x14ac:dyDescent="0.3">
      <c r="T2366" t="b">
        <f>U2366&gt;10</f>
        <v>0</v>
      </c>
      <c r="U2366" s="7">
        <v>9.0598261278503802</v>
      </c>
      <c r="V2366" t="s">
        <v>14496</v>
      </c>
      <c r="W2366" t="s">
        <v>21880</v>
      </c>
    </row>
    <row r="2367" spans="20:23" x14ac:dyDescent="0.3">
      <c r="T2367" t="b">
        <f>U2367&gt;10</f>
        <v>0</v>
      </c>
      <c r="U2367" s="7">
        <v>8.2176433681299397</v>
      </c>
      <c r="V2367" t="s">
        <v>21881</v>
      </c>
      <c r="W2367" t="s">
        <v>21882</v>
      </c>
    </row>
    <row r="2368" spans="20:23" x14ac:dyDescent="0.3">
      <c r="T2368" t="b">
        <f>U2368&gt;10</f>
        <v>0</v>
      </c>
      <c r="U2368" s="7">
        <v>8.4217387244734603</v>
      </c>
      <c r="V2368" t="s">
        <v>21883</v>
      </c>
      <c r="W2368" t="s">
        <v>21884</v>
      </c>
    </row>
    <row r="2369" spans="20:23" x14ac:dyDescent="0.3">
      <c r="T2369" t="b">
        <f>U2369&gt;10</f>
        <v>0</v>
      </c>
      <c r="U2369" s="7">
        <v>9.2139768076776392</v>
      </c>
      <c r="V2369" t="s">
        <v>21885</v>
      </c>
      <c r="W2369" t="s">
        <v>21886</v>
      </c>
    </row>
    <row r="2370" spans="20:23" x14ac:dyDescent="0.3">
      <c r="T2370" t="b">
        <f>U2370&gt;10</f>
        <v>0</v>
      </c>
      <c r="U2370" s="7">
        <v>9.8017634725797596</v>
      </c>
      <c r="V2370" t="s">
        <v>21840</v>
      </c>
      <c r="W2370" t="s">
        <v>18118</v>
      </c>
    </row>
    <row r="2371" spans="20:23" x14ac:dyDescent="0.3">
      <c r="T2371" t="b">
        <f>U2371&gt;10</f>
        <v>0</v>
      </c>
      <c r="U2371" s="7">
        <v>8.7457107983304407</v>
      </c>
      <c r="V2371" t="s">
        <v>19937</v>
      </c>
      <c r="W2371" t="s">
        <v>21887</v>
      </c>
    </row>
    <row r="2372" spans="20:23" x14ac:dyDescent="0.3">
      <c r="T2372" t="b">
        <f>U2372&gt;10</f>
        <v>0</v>
      </c>
      <c r="U2372" s="7">
        <v>8.9473481444236906</v>
      </c>
      <c r="V2372" t="s">
        <v>21888</v>
      </c>
      <c r="W2372" t="s">
        <v>21889</v>
      </c>
    </row>
    <row r="2373" spans="20:23" x14ac:dyDescent="0.3">
      <c r="T2373" t="b">
        <f>U2373&gt;10</f>
        <v>0</v>
      </c>
      <c r="U2373" s="7">
        <v>8.4154691114598599</v>
      </c>
      <c r="V2373" t="s">
        <v>14688</v>
      </c>
      <c r="W2373" t="s">
        <v>21890</v>
      </c>
    </row>
    <row r="2374" spans="20:23" x14ac:dyDescent="0.3">
      <c r="T2374" t="b">
        <f>U2374&gt;10</f>
        <v>0</v>
      </c>
      <c r="U2374" s="7">
        <v>8.2331475546659103</v>
      </c>
      <c r="V2374" t="s">
        <v>21891</v>
      </c>
      <c r="W2374" t="s">
        <v>21892</v>
      </c>
    </row>
    <row r="2375" spans="20:23" x14ac:dyDescent="0.3">
      <c r="T2375" t="b">
        <f>U2375&gt;10</f>
        <v>0</v>
      </c>
      <c r="U2375" s="7">
        <v>9.0133061122154796</v>
      </c>
      <c r="V2375" t="s">
        <v>21836</v>
      </c>
      <c r="W2375" t="s">
        <v>21893</v>
      </c>
    </row>
    <row r="2376" spans="20:23" x14ac:dyDescent="0.3">
      <c r="T2376" t="b">
        <f>U2376&gt;10</f>
        <v>0</v>
      </c>
      <c r="U2376" s="7">
        <v>8.7115194335821595</v>
      </c>
      <c r="V2376" t="s">
        <v>19988</v>
      </c>
      <c r="W2376" t="s">
        <v>21894</v>
      </c>
    </row>
    <row r="2377" spans="20:23" x14ac:dyDescent="0.3">
      <c r="T2377" t="b">
        <f>U2377&gt;10</f>
        <v>0</v>
      </c>
      <c r="U2377" s="7">
        <v>8.3548444896434297</v>
      </c>
      <c r="V2377" t="s">
        <v>447</v>
      </c>
      <c r="W2377" t="s">
        <v>14878</v>
      </c>
    </row>
    <row r="2378" spans="20:23" x14ac:dyDescent="0.3">
      <c r="T2378" t="b">
        <f>U2378&gt;10</f>
        <v>0</v>
      </c>
      <c r="U2378" s="7">
        <v>8.2976860758034796</v>
      </c>
      <c r="V2378" t="s">
        <v>21895</v>
      </c>
      <c r="W2378" t="s">
        <v>21896</v>
      </c>
    </row>
    <row r="2379" spans="20:23" x14ac:dyDescent="0.3">
      <c r="T2379" t="b">
        <f>U2379&gt;10</f>
        <v>0</v>
      </c>
      <c r="U2379" s="7">
        <v>9.3635085416485992</v>
      </c>
      <c r="V2379" t="s">
        <v>21897</v>
      </c>
      <c r="W2379" t="s">
        <v>21898</v>
      </c>
    </row>
    <row r="2380" spans="20:23" x14ac:dyDescent="0.3">
      <c r="T2380" t="b">
        <f>U2380&gt;10</f>
        <v>0</v>
      </c>
      <c r="U2380" s="7">
        <v>8.1774369476519002</v>
      </c>
      <c r="V2380" t="s">
        <v>21899</v>
      </c>
      <c r="W2380" t="s">
        <v>21900</v>
      </c>
    </row>
    <row r="2381" spans="20:23" x14ac:dyDescent="0.3">
      <c r="T2381" t="b">
        <f>U2381&gt;10</f>
        <v>0</v>
      </c>
      <c r="U2381" s="7">
        <v>9.0133061122154796</v>
      </c>
      <c r="V2381" t="s">
        <v>21901</v>
      </c>
      <c r="W2381" t="s">
        <v>21902</v>
      </c>
    </row>
    <row r="2382" spans="20:23" x14ac:dyDescent="0.3">
      <c r="T2382" t="b">
        <f>U2382&gt;10</f>
        <v>0</v>
      </c>
      <c r="U2382" s="7">
        <v>8.5277982964337795</v>
      </c>
      <c r="V2382" t="s">
        <v>21903</v>
      </c>
      <c r="W2382" t="s">
        <v>21904</v>
      </c>
    </row>
    <row r="2383" spans="20:23" x14ac:dyDescent="0.3">
      <c r="T2383" t="b">
        <f>U2383&gt;10</f>
        <v>0</v>
      </c>
      <c r="U2383" s="7">
        <v>8.6543610197422094</v>
      </c>
      <c r="V2383" t="s">
        <v>21905</v>
      </c>
      <c r="W2383" t="s">
        <v>21906</v>
      </c>
    </row>
    <row r="2384" spans="20:23" x14ac:dyDescent="0.3">
      <c r="T2384" t="b">
        <f>U2384&gt;10</f>
        <v>0</v>
      </c>
      <c r="U2384" s="7">
        <v>9.4652912359585404</v>
      </c>
      <c r="V2384" t="s">
        <v>8890</v>
      </c>
      <c r="W2384" t="s">
        <v>21907</v>
      </c>
    </row>
    <row r="2385" spans="20:23" x14ac:dyDescent="0.3">
      <c r="T2385" t="b">
        <f>U2385&gt;10</f>
        <v>0</v>
      </c>
      <c r="U2385" s="7">
        <v>9.9071239882375792</v>
      </c>
      <c r="V2385" t="s">
        <v>21908</v>
      </c>
      <c r="W2385" t="s">
        <v>21909</v>
      </c>
    </row>
    <row r="2386" spans="20:23" x14ac:dyDescent="0.3">
      <c r="T2386" t="b">
        <f>U2386&gt;10</f>
        <v>0</v>
      </c>
      <c r="U2386" s="7">
        <v>8.3607442117706192</v>
      </c>
      <c r="V2386" t="s">
        <v>21910</v>
      </c>
      <c r="W2386" t="s">
        <v>21911</v>
      </c>
    </row>
    <row r="2387" spans="20:23" x14ac:dyDescent="0.3">
      <c r="T2387" t="b">
        <f>U2387&gt;10</f>
        <v>0</v>
      </c>
      <c r="U2387" s="7">
        <v>8.1387847932176296</v>
      </c>
      <c r="V2387" t="s">
        <v>21912</v>
      </c>
      <c r="W2387" t="s">
        <v>233</v>
      </c>
    </row>
    <row r="2388" spans="20:23" x14ac:dyDescent="0.3">
      <c r="T2388" t="b">
        <f>U2388&gt;10</f>
        <v>0</v>
      </c>
      <c r="U2388" s="7">
        <v>9.43019991614727</v>
      </c>
      <c r="V2388" t="s">
        <v>21913</v>
      </c>
      <c r="W2388" t="s">
        <v>21914</v>
      </c>
    </row>
    <row r="2389" spans="20:23" x14ac:dyDescent="0.3">
      <c r="T2389" t="b">
        <f>U2389&gt;10</f>
        <v>0</v>
      </c>
      <c r="U2389" s="7">
        <v>9.4652912359585404</v>
      </c>
      <c r="V2389" t="s">
        <v>21915</v>
      </c>
      <c r="W2389" t="s">
        <v>21916</v>
      </c>
    </row>
    <row r="2390" spans="20:23" x14ac:dyDescent="0.3">
      <c r="T2390" t="b">
        <f>U2390&gt;10</f>
        <v>0</v>
      </c>
      <c r="U2390" s="7">
        <v>8.9797834201768403</v>
      </c>
      <c r="V2390" t="s">
        <v>19572</v>
      </c>
      <c r="W2390" t="s">
        <v>21917</v>
      </c>
    </row>
    <row r="2391" spans="20:23" x14ac:dyDescent="0.3">
      <c r="T2391" t="b">
        <f>U2391&gt;10</f>
        <v>0</v>
      </c>
      <c r="U2391" s="7">
        <v>9.1599095864073607</v>
      </c>
      <c r="V2391" t="s">
        <v>21918</v>
      </c>
      <c r="W2391" t="s">
        <v>21919</v>
      </c>
    </row>
    <row r="2392" spans="20:23" x14ac:dyDescent="0.3">
      <c r="T2392" t="b">
        <f>U2392&gt;10</f>
        <v>0</v>
      </c>
      <c r="U2392" s="7">
        <v>8.2542009638637399</v>
      </c>
      <c r="V2392" t="s">
        <v>21834</v>
      </c>
      <c r="W2392" t="s">
        <v>21920</v>
      </c>
    </row>
    <row r="2393" spans="20:23" x14ac:dyDescent="0.3">
      <c r="T2393" t="b">
        <f>U2393&gt;10</f>
        <v>0</v>
      </c>
      <c r="U2393" s="7">
        <v>8.0100040033516997</v>
      </c>
      <c r="V2393" t="s">
        <v>20759</v>
      </c>
      <c r="W2393" t="s">
        <v>21921</v>
      </c>
    </row>
    <row r="2394" spans="20:23" x14ac:dyDescent="0.3">
      <c r="T2394" t="b">
        <f>U2394&gt;10</f>
        <v>0</v>
      </c>
      <c r="U2394" s="7">
        <v>9.0522022027397195</v>
      </c>
      <c r="V2394" t="s">
        <v>21922</v>
      </c>
      <c r="W2394" t="s">
        <v>21923</v>
      </c>
    </row>
    <row r="2395" spans="20:23" x14ac:dyDescent="0.3">
      <c r="T2395" t="b">
        <f>U2395&gt;10</f>
        <v>0</v>
      </c>
      <c r="U2395" s="7">
        <v>8.2125282674631794</v>
      </c>
      <c r="V2395" t="s">
        <v>21924</v>
      </c>
      <c r="W2395" t="s">
        <v>21925</v>
      </c>
    </row>
    <row r="2396" spans="20:23" x14ac:dyDescent="0.3">
      <c r="T2396" t="b">
        <f>U2396&gt;10</f>
        <v>0</v>
      </c>
      <c r="U2396" s="7">
        <v>8.0268111216680804</v>
      </c>
      <c r="V2396" t="s">
        <v>21926</v>
      </c>
      <c r="W2396" t="s">
        <v>21927</v>
      </c>
    </row>
    <row r="2397" spans="20:23" x14ac:dyDescent="0.3">
      <c r="T2397" t="b">
        <f>U2397&gt;10</f>
        <v>0</v>
      </c>
      <c r="U2397" s="7">
        <v>8.6866218819604395</v>
      </c>
      <c r="V2397" t="s">
        <v>21927</v>
      </c>
      <c r="W2397" t="s">
        <v>21928</v>
      </c>
    </row>
    <row r="2398" spans="20:23" x14ac:dyDescent="0.3">
      <c r="T2398" t="b">
        <f>U2398&gt;10</f>
        <v>0</v>
      </c>
      <c r="U2398" s="7">
        <v>8.3607442117706192</v>
      </c>
      <c r="V2398" t="s">
        <v>21929</v>
      </c>
      <c r="W2398" t="s">
        <v>21910</v>
      </c>
    </row>
    <row r="2399" spans="20:23" x14ac:dyDescent="0.3">
      <c r="T2399" t="b">
        <f>U2399&gt;10</f>
        <v>0</v>
      </c>
      <c r="U2399" s="7">
        <v>8.0970153803413307</v>
      </c>
      <c r="V2399" t="s">
        <v>21930</v>
      </c>
      <c r="W2399" t="s">
        <v>21931</v>
      </c>
    </row>
    <row r="2400" spans="20:23" x14ac:dyDescent="0.3">
      <c r="T2400" t="b">
        <f>U2400&gt;10</f>
        <v>0</v>
      </c>
      <c r="U2400" s="7">
        <v>8.1435353959762207</v>
      </c>
      <c r="V2400" t="s">
        <v>21932</v>
      </c>
      <c r="W2400" t="s">
        <v>2675</v>
      </c>
    </row>
    <row r="2401" spans="20:23" x14ac:dyDescent="0.3">
      <c r="T2401" t="b">
        <f>U2401&gt;10</f>
        <v>0</v>
      </c>
      <c r="U2401" s="7">
        <v>8.1923255601456599</v>
      </c>
      <c r="V2401" t="s">
        <v>21933</v>
      </c>
      <c r="W2401" t="s">
        <v>21934</v>
      </c>
    </row>
    <row r="2402" spans="20:23" x14ac:dyDescent="0.3">
      <c r="T2402" t="b">
        <f>U2402&gt;10</f>
        <v>0</v>
      </c>
      <c r="U2402" s="7">
        <v>8.2838927536711502</v>
      </c>
      <c r="V2402" t="s">
        <v>21935</v>
      </c>
      <c r="W2402" t="s">
        <v>21936</v>
      </c>
    </row>
    <row r="2403" spans="20:23" x14ac:dyDescent="0.3">
      <c r="T2403" t="b">
        <f>U2403&gt;10</f>
        <v>0</v>
      </c>
      <c r="U2403" s="7">
        <v>8.3945359017934003</v>
      </c>
      <c r="V2403" t="s">
        <v>20092</v>
      </c>
      <c r="W2403" t="s">
        <v>21937</v>
      </c>
    </row>
    <row r="2404" spans="20:23" x14ac:dyDescent="0.3">
      <c r="T2404" t="b">
        <f>U2404&gt;10</f>
        <v>0</v>
      </c>
      <c r="U2404" s="7">
        <v>8.2436188545332101</v>
      </c>
      <c r="V2404" t="s">
        <v>249</v>
      </c>
      <c r="W2404" t="s">
        <v>21419</v>
      </c>
    </row>
    <row r="2405" spans="20:23" x14ac:dyDescent="0.3">
      <c r="T2405" t="b">
        <f>U2405&gt;10</f>
        <v>0</v>
      </c>
      <c r="U2405" s="7">
        <v>8.1435353959762207</v>
      </c>
      <c r="V2405" t="s">
        <v>8890</v>
      </c>
      <c r="W2405" t="s">
        <v>21938</v>
      </c>
    </row>
    <row r="2406" spans="20:23" x14ac:dyDescent="0.3">
      <c r="T2406" t="b">
        <f>U2406&gt;10</f>
        <v>0</v>
      </c>
      <c r="U2406" s="7">
        <v>8.0183722530222195</v>
      </c>
      <c r="V2406" t="s">
        <v>8890</v>
      </c>
      <c r="W2406" t="s">
        <v>7401</v>
      </c>
    </row>
    <row r="2407" spans="20:23" x14ac:dyDescent="0.3">
      <c r="T2407" t="b">
        <f>U2407&gt;10</f>
        <v>0</v>
      </c>
      <c r="U2407" s="7">
        <v>8.0970153803413307</v>
      </c>
      <c r="V2407" t="s">
        <v>16113</v>
      </c>
      <c r="W2407" t="s">
        <v>21939</v>
      </c>
    </row>
    <row r="2408" spans="20:23" x14ac:dyDescent="0.3">
      <c r="T2408" t="b">
        <f>U2408&gt;10</f>
        <v>0</v>
      </c>
      <c r="U2408" s="7">
        <v>8.2305467729658499</v>
      </c>
      <c r="V2408" t="s">
        <v>21940</v>
      </c>
      <c r="W2408" t="s">
        <v>21941</v>
      </c>
    </row>
    <row r="2409" spans="20:23" x14ac:dyDescent="0.3">
      <c r="T2409" t="b">
        <f>U2409&gt;10</f>
        <v>0</v>
      </c>
      <c r="U2409" s="7">
        <v>9.8017634725797596</v>
      </c>
      <c r="V2409" t="s">
        <v>14685</v>
      </c>
      <c r="W2409" t="s">
        <v>21942</v>
      </c>
    </row>
    <row r="2410" spans="20:23" x14ac:dyDescent="0.3">
      <c r="T2410" t="b">
        <f>U2410&gt;10</f>
        <v>0</v>
      </c>
      <c r="U2410" s="7">
        <v>8.9262947352258593</v>
      </c>
      <c r="V2410" t="s">
        <v>21942</v>
      </c>
      <c r="W2410" t="s">
        <v>4888</v>
      </c>
    </row>
    <row r="2411" spans="20:23" x14ac:dyDescent="0.3">
      <c r="T2411" t="b">
        <f>U2411&gt;10</f>
        <v>0</v>
      </c>
      <c r="U2411" s="7">
        <v>9.2139768076776392</v>
      </c>
      <c r="V2411" t="s">
        <v>4888</v>
      </c>
      <c r="W2411" t="s">
        <v>13324</v>
      </c>
    </row>
    <row r="2412" spans="20:23" x14ac:dyDescent="0.3">
      <c r="T2412" t="b">
        <f>U2412&gt;10</f>
        <v>0</v>
      </c>
      <c r="U2412" s="7">
        <v>9.0598261278503802</v>
      </c>
      <c r="V2412" t="s">
        <v>4888</v>
      </c>
      <c r="W2412" t="s">
        <v>21940</v>
      </c>
    </row>
    <row r="2413" spans="20:23" x14ac:dyDescent="0.3">
      <c r="T2413" t="b">
        <f>U2413&gt;10</f>
        <v>0</v>
      </c>
      <c r="U2413" s="7">
        <v>9.7529733084103203</v>
      </c>
      <c r="V2413" t="s">
        <v>15173</v>
      </c>
      <c r="W2413" t="s">
        <v>21943</v>
      </c>
    </row>
    <row r="2414" spans="20:23" x14ac:dyDescent="0.3">
      <c r="T2414" t="b">
        <f>U2414&gt;10</f>
        <v>0</v>
      </c>
      <c r="U2414" s="7">
        <v>8.2193542325335702</v>
      </c>
      <c r="V2414" t="s">
        <v>21828</v>
      </c>
      <c r="W2414" t="s">
        <v>21944</v>
      </c>
    </row>
    <row r="2415" spans="20:23" x14ac:dyDescent="0.3">
      <c r="T2415" t="b">
        <f>U2415&gt;10</f>
        <v>0</v>
      </c>
      <c r="U2415" s="7">
        <v>9.0598261278503802</v>
      </c>
      <c r="V2415" t="s">
        <v>1301</v>
      </c>
      <c r="W2415" t="s">
        <v>21945</v>
      </c>
    </row>
    <row r="2416" spans="20:23" x14ac:dyDescent="0.3">
      <c r="T2416" t="b">
        <f>U2416&gt;10</f>
        <v>0</v>
      </c>
      <c r="U2416" s="7">
        <v>9.3962983644715905</v>
      </c>
      <c r="V2416" t="s">
        <v>21946</v>
      </c>
      <c r="W2416" t="s">
        <v>21947</v>
      </c>
    </row>
    <row r="2417" spans="20:23" x14ac:dyDescent="0.3">
      <c r="T2417" t="b">
        <f>U2417&gt;10</f>
        <v>0</v>
      </c>
      <c r="U2417" s="7">
        <v>9.4652912359585404</v>
      </c>
      <c r="V2417" t="s">
        <v>21948</v>
      </c>
      <c r="W2417" t="s">
        <v>4447</v>
      </c>
    </row>
    <row r="2418" spans="20:23" x14ac:dyDescent="0.3">
      <c r="T2418" t="b">
        <f>U2418&gt;10</f>
        <v>0</v>
      </c>
      <c r="U2418" s="7">
        <v>9.6194419157857993</v>
      </c>
      <c r="V2418" t="s">
        <v>4447</v>
      </c>
      <c r="W2418" t="s">
        <v>21949</v>
      </c>
    </row>
    <row r="2419" spans="20:23" x14ac:dyDescent="0.3">
      <c r="T2419" t="b">
        <f>U2419&gt;10</f>
        <v>0</v>
      </c>
      <c r="U2419" s="7">
        <v>9.5016588801294208</v>
      </c>
      <c r="V2419" t="s">
        <v>992</v>
      </c>
      <c r="W2419" t="s">
        <v>21950</v>
      </c>
    </row>
    <row r="2420" spans="20:23" x14ac:dyDescent="0.3">
      <c r="T2420" t="b">
        <f>U2420&gt;10</f>
        <v>0</v>
      </c>
      <c r="U2420" s="7">
        <v>8.3315876274791592</v>
      </c>
      <c r="V2420" t="s">
        <v>21951</v>
      </c>
      <c r="W2420" t="s">
        <v>414</v>
      </c>
    </row>
    <row r="2421" spans="20:23" x14ac:dyDescent="0.3">
      <c r="T2421" t="b">
        <f>U2421&gt;10</f>
        <v>0</v>
      </c>
      <c r="U2421" s="7">
        <v>8.5537737828370499</v>
      </c>
      <c r="V2421" t="s">
        <v>21952</v>
      </c>
      <c r="W2421" t="s">
        <v>21953</v>
      </c>
    </row>
    <row r="2422" spans="20:23" x14ac:dyDescent="0.3">
      <c r="T2422" t="b">
        <f>U2422&gt;10</f>
        <v>0</v>
      </c>
      <c r="U2422" s="7">
        <v>8.5537737828370499</v>
      </c>
      <c r="V2422" t="s">
        <v>21952</v>
      </c>
      <c r="W2422" t="s">
        <v>21954</v>
      </c>
    </row>
    <row r="2423" spans="20:23" x14ac:dyDescent="0.3">
      <c r="T2423" t="b">
        <f>U2423&gt;10</f>
        <v>0</v>
      </c>
      <c r="U2423" s="7">
        <v>9.7372249514421796</v>
      </c>
      <c r="V2423" t="s">
        <v>2028</v>
      </c>
      <c r="W2423" t="s">
        <v>21955</v>
      </c>
    </row>
    <row r="2424" spans="20:23" x14ac:dyDescent="0.3">
      <c r="T2424" t="b">
        <f>U2424&gt;10</f>
        <v>0</v>
      </c>
      <c r="U2424" s="7">
        <v>8.9797834201768403</v>
      </c>
      <c r="V2424" t="s">
        <v>21956</v>
      </c>
      <c r="W2424" t="s">
        <v>12391</v>
      </c>
    </row>
    <row r="2425" spans="20:23" x14ac:dyDescent="0.3">
      <c r="T2425" t="b">
        <f>U2425&gt;10</f>
        <v>0</v>
      </c>
      <c r="U2425" s="7">
        <v>8.7544444782992006</v>
      </c>
      <c r="V2425" t="s">
        <v>21842</v>
      </c>
      <c r="W2425" t="s">
        <v>21957</v>
      </c>
    </row>
    <row r="2426" spans="20:23" x14ac:dyDescent="0.3">
      <c r="T2426" t="b">
        <f>U2426&gt;10</f>
        <v>0</v>
      </c>
      <c r="U2426" s="7">
        <v>9.09619377202125</v>
      </c>
      <c r="V2426" t="s">
        <v>21958</v>
      </c>
      <c r="W2426" t="s">
        <v>9374</v>
      </c>
    </row>
    <row r="2427" spans="20:23" x14ac:dyDescent="0.3">
      <c r="T2427" t="b">
        <f>U2427&gt;10</f>
        <v>0</v>
      </c>
      <c r="U2427" s="7">
        <v>8.0100040033516997</v>
      </c>
      <c r="V2427" t="s">
        <v>4899</v>
      </c>
      <c r="W2427" t="s">
        <v>21959</v>
      </c>
    </row>
    <row r="2428" spans="20:23" x14ac:dyDescent="0.3">
      <c r="T2428" t="b">
        <f>U2428&gt;10</f>
        <v>0</v>
      </c>
      <c r="U2428" s="7">
        <v>9.1211950742266694</v>
      </c>
      <c r="V2428" t="s">
        <v>16182</v>
      </c>
      <c r="W2428" t="s">
        <v>21960</v>
      </c>
    </row>
    <row r="2429" spans="20:23" x14ac:dyDescent="0.3">
      <c r="T2429" t="b">
        <f>U2429&gt;10</f>
        <v>0</v>
      </c>
      <c r="U2429" s="7">
        <v>9.1211950742266694</v>
      </c>
      <c r="V2429" t="s">
        <v>16182</v>
      </c>
      <c r="W2429" t="s">
        <v>21961</v>
      </c>
    </row>
    <row r="2430" spans="20:23" x14ac:dyDescent="0.3">
      <c r="T2430" t="b">
        <f>U2430&gt;10</f>
        <v>0</v>
      </c>
      <c r="U2430" s="7">
        <v>9.1211950742266694</v>
      </c>
      <c r="V2430" t="s">
        <v>16182</v>
      </c>
      <c r="W2430" t="s">
        <v>21962</v>
      </c>
    </row>
    <row r="2431" spans="20:23" x14ac:dyDescent="0.3">
      <c r="T2431" t="b">
        <f>U2431&gt;10</f>
        <v>0</v>
      </c>
      <c r="U2431" s="7">
        <v>8.9473481444236906</v>
      </c>
      <c r="V2431" t="s">
        <v>1320</v>
      </c>
      <c r="W2431" t="s">
        <v>21963</v>
      </c>
    </row>
    <row r="2432" spans="20:23" x14ac:dyDescent="0.3">
      <c r="T2432" t="b">
        <f>U2432&gt;10</f>
        <v>0</v>
      </c>
      <c r="U2432" s="7">
        <v>8.8462520275523193</v>
      </c>
      <c r="V2432" t="s">
        <v>21964</v>
      </c>
      <c r="W2432" t="s">
        <v>11813</v>
      </c>
    </row>
    <row r="2433" spans="20:23" x14ac:dyDescent="0.3">
      <c r="T2433" t="b">
        <f>U2433&gt;10</f>
        <v>0</v>
      </c>
      <c r="U2433" s="7">
        <v>8.8272038325816293</v>
      </c>
      <c r="V2433" t="s">
        <v>19998</v>
      </c>
      <c r="W2433" t="s">
        <v>21965</v>
      </c>
    </row>
    <row r="2434" spans="20:23" x14ac:dyDescent="0.3">
      <c r="T2434" t="b">
        <f>U2434&gt;10</f>
        <v>0</v>
      </c>
      <c r="U2434" s="7">
        <v>8.2125282674631794</v>
      </c>
      <c r="V2434" t="s">
        <v>21966</v>
      </c>
      <c r="W2434" t="s">
        <v>21925</v>
      </c>
    </row>
    <row r="2435" spans="20:23" x14ac:dyDescent="0.3">
      <c r="T2435" t="b">
        <f>U2435&gt;10</f>
        <v>0</v>
      </c>
      <c r="U2435" s="7">
        <v>8.2908717393837499</v>
      </c>
      <c r="V2435" t="s">
        <v>21967</v>
      </c>
      <c r="W2435" t="s">
        <v>2162</v>
      </c>
    </row>
    <row r="2436" spans="20:23" x14ac:dyDescent="0.3">
      <c r="T2436" t="b">
        <f>U2436&gt;10</f>
        <v>0</v>
      </c>
      <c r="U2436" s="7">
        <v>8.7031511839116504</v>
      </c>
      <c r="V2436" t="s">
        <v>21968</v>
      </c>
      <c r="W2436" t="s">
        <v>21969</v>
      </c>
    </row>
    <row r="2437" spans="20:23" x14ac:dyDescent="0.3">
      <c r="T2437" t="b">
        <f>U2437&gt;10</f>
        <v>0</v>
      </c>
      <c r="U2437" s="7">
        <v>9.1211950742266694</v>
      </c>
      <c r="V2437" t="s">
        <v>16182</v>
      </c>
      <c r="W2437" t="s">
        <v>21970</v>
      </c>
    </row>
    <row r="2438" spans="20:23" x14ac:dyDescent="0.3">
      <c r="T2438" t="b">
        <f>U2438&gt;10</f>
        <v>0</v>
      </c>
      <c r="U2438" s="7">
        <v>8.3666789472904295</v>
      </c>
      <c r="V2438" t="s">
        <v>558</v>
      </c>
      <c r="W2438" t="s">
        <v>625</v>
      </c>
    </row>
    <row r="2439" spans="20:23" x14ac:dyDescent="0.3">
      <c r="T2439" t="b">
        <f>U2439&gt;10</f>
        <v>0</v>
      </c>
      <c r="U2439" s="7">
        <v>8.9056754480231195</v>
      </c>
      <c r="V2439" t="s">
        <v>3316</v>
      </c>
      <c r="W2439" t="s">
        <v>21971</v>
      </c>
    </row>
    <row r="2440" spans="20:23" x14ac:dyDescent="0.3">
      <c r="T2440" t="b">
        <f>U2440&gt;10</f>
        <v>0</v>
      </c>
      <c r="U2440" s="7">
        <v>8.1923255601456599</v>
      </c>
      <c r="V2440" t="s">
        <v>1344</v>
      </c>
      <c r="W2440" t="s">
        <v>21972</v>
      </c>
    </row>
    <row r="2441" spans="20:23" x14ac:dyDescent="0.3">
      <c r="T2441" t="b">
        <f>U2441&gt;10</f>
        <v>0</v>
      </c>
      <c r="U2441" s="7">
        <v>8.6543610197422094</v>
      </c>
      <c r="V2441" t="s">
        <v>992</v>
      </c>
      <c r="W2441" t="s">
        <v>21973</v>
      </c>
    </row>
    <row r="2442" spans="20:23" x14ac:dyDescent="0.3">
      <c r="T2442" t="b">
        <f>U2442&gt;10</f>
        <v>0</v>
      </c>
      <c r="U2442" s="7">
        <v>8.6002937984719399</v>
      </c>
      <c r="V2442" t="s">
        <v>21974</v>
      </c>
      <c r="W2442" t="s">
        <v>21975</v>
      </c>
    </row>
    <row r="2443" spans="20:23" x14ac:dyDescent="0.3">
      <c r="T2443" t="b">
        <f>U2443&gt;10</f>
        <v>0</v>
      </c>
      <c r="U2443" s="7">
        <v>8.2702871016153701</v>
      </c>
      <c r="V2443" t="s">
        <v>21976</v>
      </c>
      <c r="W2443" t="s">
        <v>21977</v>
      </c>
    </row>
    <row r="2444" spans="20:23" x14ac:dyDescent="0.3">
      <c r="T2444" t="b">
        <f>U2444&gt;10</f>
        <v>0</v>
      </c>
      <c r="U2444" s="7">
        <v>8.4472178097744397</v>
      </c>
      <c r="V2444" t="s">
        <v>21978</v>
      </c>
      <c r="W2444" t="s">
        <v>21977</v>
      </c>
    </row>
    <row r="2445" spans="20:23" x14ac:dyDescent="0.3">
      <c r="T2445" t="b">
        <f>U2445&gt;10</f>
        <v>0</v>
      </c>
      <c r="U2445" s="7">
        <v>8.0482252161719003</v>
      </c>
      <c r="V2445" t="s">
        <v>21979</v>
      </c>
      <c r="W2445" t="s">
        <v>21980</v>
      </c>
    </row>
    <row r="2446" spans="20:23" x14ac:dyDescent="0.3">
      <c r="T2446" t="b">
        <f>U2446&gt;10</f>
        <v>0</v>
      </c>
      <c r="U2446" s="7">
        <v>8.0701079274214091</v>
      </c>
      <c r="V2446" t="s">
        <v>13</v>
      </c>
      <c r="W2446" t="s">
        <v>12074</v>
      </c>
    </row>
    <row r="2447" spans="20:23" x14ac:dyDescent="0.3">
      <c r="T2447" t="b">
        <f>U2447&gt;10</f>
        <v>0</v>
      </c>
      <c r="U2447" s="7">
        <v>8.46676240584741</v>
      </c>
      <c r="V2447" t="s">
        <v>21967</v>
      </c>
      <c r="W2447" t="s">
        <v>21981</v>
      </c>
    </row>
    <row r="2448" spans="20:23" x14ac:dyDescent="0.3">
      <c r="T2448" t="b">
        <f>U2448&gt;10</f>
        <v>0</v>
      </c>
      <c r="U2448" s="7">
        <v>8.46676240584741</v>
      </c>
      <c r="V2448" t="s">
        <v>21967</v>
      </c>
      <c r="W2448" t="s">
        <v>21982</v>
      </c>
    </row>
    <row r="2449" spans="20:23" x14ac:dyDescent="0.3">
      <c r="T2449" t="b">
        <f>U2449&gt;10</f>
        <v>0</v>
      </c>
      <c r="U2449" s="7">
        <v>9.3009881846672702</v>
      </c>
      <c r="V2449" t="s">
        <v>21983</v>
      </c>
      <c r="W2449" t="s">
        <v>21984</v>
      </c>
    </row>
    <row r="2450" spans="20:23" x14ac:dyDescent="0.3">
      <c r="T2450" t="b">
        <f>U2450&gt;10</f>
        <v>0</v>
      </c>
      <c r="U2450" s="7">
        <v>9.7529733084103203</v>
      </c>
      <c r="V2450" t="s">
        <v>21985</v>
      </c>
      <c r="W2450" t="s">
        <v>21940</v>
      </c>
    </row>
    <row r="2451" spans="20:23" x14ac:dyDescent="0.3">
      <c r="T2451" t="b">
        <f>U2451&gt;10</f>
        <v>0</v>
      </c>
      <c r="U2451" s="7">
        <v>9.9941353652272102</v>
      </c>
      <c r="V2451" t="s">
        <v>14501</v>
      </c>
      <c r="W2451" t="s">
        <v>21986</v>
      </c>
    </row>
    <row r="2452" spans="20:23" x14ac:dyDescent="0.3">
      <c r="T2452" t="b">
        <f>U2452&gt;10</f>
        <v>0</v>
      </c>
      <c r="U2452" s="7">
        <v>9.5786199212655401</v>
      </c>
      <c r="V2452" t="s">
        <v>21832</v>
      </c>
      <c r="W2452" t="s">
        <v>21987</v>
      </c>
    </row>
    <row r="2453" spans="20:23" x14ac:dyDescent="0.3">
      <c r="T2453" t="b">
        <f>U2453&gt;10</f>
        <v>0</v>
      </c>
      <c r="U2453" s="7">
        <v>8.3548444896434297</v>
      </c>
      <c r="V2453" t="s">
        <v>21988</v>
      </c>
      <c r="W2453" t="s">
        <v>418</v>
      </c>
    </row>
    <row r="2454" spans="20:23" x14ac:dyDescent="0.3">
      <c r="T2454" t="b">
        <f>U2454&gt;10</f>
        <v>0</v>
      </c>
      <c r="U2454" s="7">
        <v>8.0701079274214091</v>
      </c>
      <c r="V2454" t="s">
        <v>13</v>
      </c>
      <c r="W2454" t="s">
        <v>21989</v>
      </c>
    </row>
    <row r="2455" spans="20:23" x14ac:dyDescent="0.3">
      <c r="T2455" t="b">
        <f>U2455&gt;10</f>
        <v>0</v>
      </c>
      <c r="U2455" s="7">
        <v>8.2488959116340492</v>
      </c>
      <c r="V2455" t="s">
        <v>130</v>
      </c>
      <c r="W2455" t="s">
        <v>21990</v>
      </c>
    </row>
    <row r="2456" spans="20:23" x14ac:dyDescent="0.3">
      <c r="T2456" t="b">
        <f>U2456&gt;10</f>
        <v>0</v>
      </c>
      <c r="U2456" s="7">
        <v>9.2279630496523808</v>
      </c>
      <c r="V2456" t="s">
        <v>20395</v>
      </c>
      <c r="W2456" t="s">
        <v>21991</v>
      </c>
    </row>
    <row r="2457" spans="20:23" x14ac:dyDescent="0.3">
      <c r="T2457" t="b">
        <f>U2457&gt;10</f>
        <v>0</v>
      </c>
      <c r="U2457" s="7">
        <v>8.9367660350931502</v>
      </c>
      <c r="V2457" t="s">
        <v>21992</v>
      </c>
      <c r="W2457" t="s">
        <v>21993</v>
      </c>
    </row>
    <row r="2458" spans="20:23" x14ac:dyDescent="0.3">
      <c r="T2458" t="b">
        <f>U2458&gt;10</f>
        <v>0</v>
      </c>
      <c r="U2458" s="7">
        <v>8.2976860758034796</v>
      </c>
      <c r="V2458" t="s">
        <v>21994</v>
      </c>
      <c r="W2458" t="s">
        <v>21995</v>
      </c>
    </row>
    <row r="2459" spans="20:23" x14ac:dyDescent="0.3">
      <c r="T2459" t="b">
        <f>U2459&gt;10</f>
        <v>0</v>
      </c>
      <c r="U2459" s="7">
        <v>8.0353218113359901</v>
      </c>
      <c r="V2459" t="s">
        <v>21996</v>
      </c>
      <c r="W2459" t="s">
        <v>1393</v>
      </c>
    </row>
    <row r="2460" spans="20:23" x14ac:dyDescent="0.3">
      <c r="T2460" t="b">
        <f>U2460&gt;10</f>
        <v>0</v>
      </c>
      <c r="U2460" s="7">
        <v>9.6194419157857993</v>
      </c>
      <c r="V2460" t="s">
        <v>21997</v>
      </c>
      <c r="W2460" t="s">
        <v>9877</v>
      </c>
    </row>
    <row r="2461" spans="20:23" x14ac:dyDescent="0.3">
      <c r="T2461" t="b">
        <f>U2461&gt;10</f>
        <v>0</v>
      </c>
      <c r="U2461" s="7">
        <v>9.1211950742266694</v>
      </c>
      <c r="V2461" t="s">
        <v>21998</v>
      </c>
      <c r="W2461" t="s">
        <v>21999</v>
      </c>
    </row>
    <row r="2462" spans="20:23" x14ac:dyDescent="0.3">
      <c r="T2462" t="b">
        <f>U2462&gt;10</f>
        <v>0</v>
      </c>
      <c r="U2462" s="7">
        <v>9.3475082003021601</v>
      </c>
      <c r="V2462" t="s">
        <v>8949</v>
      </c>
      <c r="W2462" t="s">
        <v>22000</v>
      </c>
    </row>
    <row r="2463" spans="20:23" x14ac:dyDescent="0.3">
      <c r="T2463" t="b">
        <f>U2463&gt;10</f>
        <v>0</v>
      </c>
      <c r="U2463" s="7">
        <v>8.5208296271176902</v>
      </c>
      <c r="V2463" t="s">
        <v>22000</v>
      </c>
      <c r="W2463" t="s">
        <v>204</v>
      </c>
    </row>
    <row r="2464" spans="20:23" x14ac:dyDescent="0.3">
      <c r="T2464" t="b">
        <f>U2464&gt;10</f>
        <v>0</v>
      </c>
      <c r="U2464" s="7">
        <v>8.2921458954278702</v>
      </c>
      <c r="V2464" t="s">
        <v>275</v>
      </c>
      <c r="W2464" t="s">
        <v>22001</v>
      </c>
    </row>
    <row r="2465" spans="20:23" x14ac:dyDescent="0.3">
      <c r="T2465" t="b">
        <f>U2465&gt;10</f>
        <v>0</v>
      </c>
      <c r="U2465" s="7">
        <v>9.9352948652042805</v>
      </c>
      <c r="V2465" t="s">
        <v>2308</v>
      </c>
      <c r="W2465" t="s">
        <v>22002</v>
      </c>
    </row>
    <row r="2466" spans="20:23" x14ac:dyDescent="0.3">
      <c r="T2466" t="b">
        <f>U2466&gt;10</f>
        <v>0</v>
      </c>
      <c r="U2466" s="7">
        <v>9.9071239882375792</v>
      </c>
      <c r="V2466" t="s">
        <v>13269</v>
      </c>
      <c r="W2466" t="s">
        <v>22003</v>
      </c>
    </row>
    <row r="2467" spans="20:23" x14ac:dyDescent="0.3">
      <c r="T2467" t="b">
        <f>U2467&gt;10</f>
        <v>0</v>
      </c>
      <c r="U2467" s="7">
        <v>9.9071239882375792</v>
      </c>
      <c r="V2467" t="s">
        <v>22003</v>
      </c>
      <c r="W2467" t="s">
        <v>12939</v>
      </c>
    </row>
    <row r="2468" spans="20:23" x14ac:dyDescent="0.3">
      <c r="T2468" t="b">
        <f>U2468&gt;10</f>
        <v>0</v>
      </c>
      <c r="U2468" s="7">
        <v>8.5977906682538201</v>
      </c>
      <c r="V2468" t="s">
        <v>22004</v>
      </c>
      <c r="W2468" t="s">
        <v>22005</v>
      </c>
    </row>
    <row r="2469" spans="20:23" x14ac:dyDescent="0.3">
      <c r="T2469" t="b">
        <f>U2469&gt;10</f>
        <v>0</v>
      </c>
      <c r="U2469" s="7">
        <v>8.8854727407056</v>
      </c>
      <c r="V2469" t="s">
        <v>22004</v>
      </c>
      <c r="W2469" t="s">
        <v>22006</v>
      </c>
    </row>
    <row r="2470" spans="20:23" x14ac:dyDescent="0.3">
      <c r="T2470" t="b">
        <f>U2470&gt;10</f>
        <v>0</v>
      </c>
      <c r="U2470" s="7">
        <v>8.8854727407056</v>
      </c>
      <c r="V2470" t="s">
        <v>22004</v>
      </c>
      <c r="W2470" t="s">
        <v>22007</v>
      </c>
    </row>
    <row r="2471" spans="20:23" x14ac:dyDescent="0.3">
      <c r="T2471" t="b">
        <f>U2471&gt;10</f>
        <v>0</v>
      </c>
      <c r="U2471" s="7">
        <v>9.5393992081122594</v>
      </c>
      <c r="V2471" t="s">
        <v>558</v>
      </c>
      <c r="W2471" t="s">
        <v>22008</v>
      </c>
    </row>
    <row r="2472" spans="20:23" x14ac:dyDescent="0.3">
      <c r="T2472" t="b">
        <f>U2472&gt;10</f>
        <v>0</v>
      </c>
      <c r="U2472" s="7">
        <v>9.7064532927754303</v>
      </c>
      <c r="V2472" t="s">
        <v>558</v>
      </c>
      <c r="W2472" t="s">
        <v>22009</v>
      </c>
    </row>
    <row r="2473" spans="20:23" x14ac:dyDescent="0.3">
      <c r="T2473" t="b">
        <f>U2473&gt;10</f>
        <v>0</v>
      </c>
      <c r="U2473" s="7">
        <v>8.0569209231394492</v>
      </c>
      <c r="V2473" t="s">
        <v>22010</v>
      </c>
      <c r="W2473" t="s">
        <v>19851</v>
      </c>
    </row>
    <row r="2474" spans="20:23" x14ac:dyDescent="0.3">
      <c r="T2474" t="b">
        <f>U2474&gt;10</f>
        <v>0</v>
      </c>
      <c r="U2474" s="7">
        <v>8.4407869194441592</v>
      </c>
      <c r="V2474" t="s">
        <v>22011</v>
      </c>
      <c r="W2474" t="s">
        <v>3865</v>
      </c>
    </row>
    <row r="2475" spans="20:23" x14ac:dyDescent="0.3">
      <c r="T2475" t="b">
        <f>U2475&gt;10</f>
        <v>0</v>
      </c>
      <c r="U2475" s="7">
        <v>8.0569209231394492</v>
      </c>
      <c r="V2475" t="s">
        <v>22012</v>
      </c>
      <c r="W2475" t="s">
        <v>19851</v>
      </c>
    </row>
    <row r="2476" spans="20:23" x14ac:dyDescent="0.3">
      <c r="T2476" t="b">
        <f>U2476&gt;10</f>
        <v>0</v>
      </c>
      <c r="U2476" s="7">
        <v>8.1340566520216804</v>
      </c>
      <c r="V2476" t="s">
        <v>22013</v>
      </c>
      <c r="W2476" t="s">
        <v>22014</v>
      </c>
    </row>
    <row r="2477" spans="20:23" x14ac:dyDescent="0.3">
      <c r="T2477" t="b">
        <f>U2477&gt;10</f>
        <v>0</v>
      </c>
      <c r="U2477" s="7">
        <v>8.2176433681299397</v>
      </c>
      <c r="V2477" t="s">
        <v>22015</v>
      </c>
      <c r="W2477" t="s">
        <v>22016</v>
      </c>
    </row>
    <row r="2478" spans="20:23" x14ac:dyDescent="0.3">
      <c r="T2478" t="b">
        <f>U2478&gt;10</f>
        <v>0</v>
      </c>
      <c r="U2478" s="7">
        <v>8.4536903242800605</v>
      </c>
      <c r="V2478" t="s">
        <v>22017</v>
      </c>
      <c r="W2478" t="s">
        <v>22018</v>
      </c>
    </row>
    <row r="2479" spans="20:23" x14ac:dyDescent="0.3">
      <c r="T2479" t="b">
        <f>U2479&gt;10</f>
        <v>0</v>
      </c>
      <c r="U2479" s="7">
        <v>8.6078410041073194</v>
      </c>
      <c r="V2479" t="s">
        <v>22019</v>
      </c>
      <c r="W2479" t="s">
        <v>22020</v>
      </c>
    </row>
    <row r="2480" spans="20:23" x14ac:dyDescent="0.3">
      <c r="T2480" t="b">
        <f>U2480&gt;10</f>
        <v>0</v>
      </c>
      <c r="U2480" s="7">
        <v>9.5786199212655401</v>
      </c>
      <c r="V2480" t="s">
        <v>22021</v>
      </c>
      <c r="W2480" t="s">
        <v>22022</v>
      </c>
    </row>
    <row r="2481" spans="20:23" x14ac:dyDescent="0.3">
      <c r="T2481" t="b">
        <f>U2481&gt;10</f>
        <v>0</v>
      </c>
      <c r="U2481" s="7">
        <v>8.1923255601456599</v>
      </c>
      <c r="V2481" t="s">
        <v>22023</v>
      </c>
      <c r="W2481" t="s">
        <v>12909</v>
      </c>
    </row>
    <row r="2482" spans="20:23" x14ac:dyDescent="0.3">
      <c r="T2482" t="b">
        <f>U2482&gt;10</f>
        <v>0</v>
      </c>
      <c r="U2482" s="7">
        <v>8.5779880409576403</v>
      </c>
      <c r="V2482" t="s">
        <v>196</v>
      </c>
      <c r="W2482" t="s">
        <v>21868</v>
      </c>
    </row>
    <row r="2483" spans="20:23" x14ac:dyDescent="0.3">
      <c r="T2483" t="b">
        <f>U2483&gt;10</f>
        <v>0</v>
      </c>
      <c r="U2483" s="7">
        <v>8.2488959116340492</v>
      </c>
      <c r="V2483" t="s">
        <v>21945</v>
      </c>
      <c r="W2483" t="s">
        <v>22024</v>
      </c>
    </row>
    <row r="2484" spans="20:23" x14ac:dyDescent="0.3">
      <c r="T2484" t="b">
        <f>U2484&gt;10</f>
        <v>0</v>
      </c>
      <c r="U2484" s="7">
        <v>8.0225827855585603</v>
      </c>
      <c r="V2484" t="s">
        <v>22025</v>
      </c>
      <c r="W2484" t="s">
        <v>22026</v>
      </c>
    </row>
    <row r="2485" spans="20:23" x14ac:dyDescent="0.3">
      <c r="T2485" t="b">
        <f>U2485&gt;10</f>
        <v>0</v>
      </c>
      <c r="U2485" s="7">
        <v>8.2436188545332101</v>
      </c>
      <c r="V2485" t="s">
        <v>22027</v>
      </c>
      <c r="W2485" t="s">
        <v>22028</v>
      </c>
    </row>
    <row r="2486" spans="20:23" x14ac:dyDescent="0.3">
      <c r="T2486" t="b">
        <f>U2486&gt;10</f>
        <v>0</v>
      </c>
      <c r="U2486" s="7">
        <v>9.8017634725797596</v>
      </c>
      <c r="V2486" t="s">
        <v>10637</v>
      </c>
      <c r="W2486" t="s">
        <v>7894</v>
      </c>
    </row>
    <row r="2487" spans="20:23" x14ac:dyDescent="0.3">
      <c r="T2487" t="b">
        <f>U2487&gt;10</f>
        <v>0</v>
      </c>
      <c r="U2487" s="7">
        <v>8.7031511839116504</v>
      </c>
      <c r="V2487" t="s">
        <v>22029</v>
      </c>
      <c r="W2487" t="s">
        <v>22030</v>
      </c>
    </row>
    <row r="2488" spans="20:23" x14ac:dyDescent="0.3">
      <c r="T2488" t="b">
        <f>U2488&gt;10</f>
        <v>0</v>
      </c>
      <c r="U2488" s="7">
        <v>8.9473481444236906</v>
      </c>
      <c r="V2488" t="s">
        <v>22031</v>
      </c>
      <c r="W2488" t="s">
        <v>22032</v>
      </c>
    </row>
    <row r="2489" spans="20:23" x14ac:dyDescent="0.3">
      <c r="T2489" t="b">
        <f>U2489&gt;10</f>
        <v>0</v>
      </c>
      <c r="U2489" s="7">
        <v>8.2648962529804901</v>
      </c>
      <c r="V2489" t="s">
        <v>22033</v>
      </c>
      <c r="W2489" t="s">
        <v>22034</v>
      </c>
    </row>
    <row r="2490" spans="20:23" x14ac:dyDescent="0.3">
      <c r="T2490" t="b">
        <f>U2490&gt;10</f>
        <v>0</v>
      </c>
      <c r="U2490" s="7">
        <v>8.9262947352258593</v>
      </c>
      <c r="V2490" t="s">
        <v>15494</v>
      </c>
      <c r="W2490" t="s">
        <v>22035</v>
      </c>
    </row>
    <row r="2491" spans="20:23" x14ac:dyDescent="0.3">
      <c r="T2491" t="b">
        <f>U2491&gt;10</f>
        <v>0</v>
      </c>
      <c r="U2491" s="7">
        <v>9.3962983644715905</v>
      </c>
      <c r="V2491" t="s">
        <v>4330</v>
      </c>
      <c r="W2491" t="s">
        <v>22036</v>
      </c>
    </row>
    <row r="2492" spans="20:23" x14ac:dyDescent="0.3">
      <c r="T2492" t="b">
        <f>U2492&gt;10</f>
        <v>0</v>
      </c>
      <c r="U2492" s="7">
        <v>9.07180231889709</v>
      </c>
      <c r="V2492" t="s">
        <v>22037</v>
      </c>
      <c r="W2492" t="s">
        <v>22038</v>
      </c>
    </row>
    <row r="2493" spans="20:23" x14ac:dyDescent="0.3">
      <c r="T2493" t="b">
        <f>U2493&gt;10</f>
        <v>0</v>
      </c>
      <c r="U2493" s="7">
        <v>8.9056754480231195</v>
      </c>
      <c r="V2493" t="s">
        <v>22039</v>
      </c>
      <c r="W2493" t="s">
        <v>22040</v>
      </c>
    </row>
    <row r="2494" spans="20:23" x14ac:dyDescent="0.3">
      <c r="T2494" t="b">
        <f>U2494&gt;10</f>
        <v>0</v>
      </c>
      <c r="U2494" s="7">
        <v>8.5853681482552595</v>
      </c>
      <c r="V2494" t="s">
        <v>22041</v>
      </c>
      <c r="W2494" t="s">
        <v>22042</v>
      </c>
    </row>
    <row r="2495" spans="20:23" x14ac:dyDescent="0.3">
      <c r="T2495" t="b">
        <f>U2495&gt;10</f>
        <v>0</v>
      </c>
      <c r="U2495" s="7">
        <v>8.7031511839116504</v>
      </c>
      <c r="V2495" t="s">
        <v>22043</v>
      </c>
      <c r="W2495" t="s">
        <v>22044</v>
      </c>
    </row>
    <row r="2496" spans="20:23" x14ac:dyDescent="0.3">
      <c r="T2496" t="b">
        <f>U2496&gt;10</f>
        <v>0</v>
      </c>
      <c r="U2496" s="7">
        <v>9.6194419157857993</v>
      </c>
      <c r="V2496" t="s">
        <v>22045</v>
      </c>
      <c r="W2496" t="s">
        <v>21920</v>
      </c>
    </row>
    <row r="2497" spans="20:23" x14ac:dyDescent="0.3">
      <c r="T2497" t="b">
        <f>U2497&gt;10</f>
        <v>0</v>
      </c>
      <c r="U2497" s="7">
        <v>8.2595343098391094</v>
      </c>
      <c r="V2497" t="s">
        <v>22046</v>
      </c>
      <c r="W2497" t="s">
        <v>22047</v>
      </c>
    </row>
    <row r="2498" spans="20:23" x14ac:dyDescent="0.3">
      <c r="T2498" t="b">
        <f>U2498&gt;10</f>
        <v>0</v>
      </c>
      <c r="U2498" s="7">
        <v>8.5490005040843897</v>
      </c>
      <c r="V2498" t="s">
        <v>22048</v>
      </c>
      <c r="W2498" t="s">
        <v>22049</v>
      </c>
    </row>
    <row r="2499" spans="20:23" x14ac:dyDescent="0.3">
      <c r="T2499" t="b">
        <f>U2499&gt;10</f>
        <v>0</v>
      </c>
      <c r="U2499" s="7">
        <v>8.7031511839116504</v>
      </c>
      <c r="V2499" t="s">
        <v>869</v>
      </c>
      <c r="W2499" t="s">
        <v>22050</v>
      </c>
    </row>
    <row r="2500" spans="20:23" x14ac:dyDescent="0.3">
      <c r="T2500" t="b">
        <f>U2500&gt;10</f>
        <v>0</v>
      </c>
      <c r="U2500" s="7">
        <v>8.8462520275523193</v>
      </c>
      <c r="V2500" t="s">
        <v>22051</v>
      </c>
      <c r="W2500" t="s">
        <v>22052</v>
      </c>
    </row>
    <row r="2501" spans="20:23" x14ac:dyDescent="0.3">
      <c r="T2501" t="b">
        <f>U2501&gt;10</f>
        <v>0</v>
      </c>
      <c r="U2501" s="7">
        <v>8.2542009638637399</v>
      </c>
      <c r="V2501" t="s">
        <v>22031</v>
      </c>
      <c r="W2501" t="s">
        <v>22053</v>
      </c>
    </row>
    <row r="2502" spans="20:23" x14ac:dyDescent="0.3">
      <c r="T2502" t="b">
        <f>U2502&gt;10</f>
        <v>0</v>
      </c>
      <c r="U2502" s="7">
        <v>8.9473481444236906</v>
      </c>
      <c r="V2502" t="s">
        <v>22031</v>
      </c>
      <c r="W2502" t="s">
        <v>22054</v>
      </c>
    </row>
    <row r="2503" spans="20:23" x14ac:dyDescent="0.3">
      <c r="T2503" t="b">
        <f>U2503&gt;10</f>
        <v>0</v>
      </c>
      <c r="U2503" s="7">
        <v>9.4652912359585404</v>
      </c>
      <c r="V2503" t="s">
        <v>22055</v>
      </c>
      <c r="W2503" t="s">
        <v>22056</v>
      </c>
    </row>
    <row r="2504" spans="20:23" x14ac:dyDescent="0.3">
      <c r="T2504" t="b">
        <f>U2504&gt;10</f>
        <v>0</v>
      </c>
      <c r="U2504" s="7">
        <v>8.7199583022280294</v>
      </c>
      <c r="V2504" t="s">
        <v>22057</v>
      </c>
      <c r="W2504" t="s">
        <v>22058</v>
      </c>
    </row>
    <row r="2505" spans="20:23" x14ac:dyDescent="0.3">
      <c r="T2505" t="b">
        <f>U2505&gt;10</f>
        <v>0</v>
      </c>
      <c r="U2505" s="7">
        <v>8.0569209231394492</v>
      </c>
      <c r="V2505" t="s">
        <v>19851</v>
      </c>
      <c r="W2505" t="s">
        <v>22059</v>
      </c>
    </row>
    <row r="2506" spans="20:23" x14ac:dyDescent="0.3">
      <c r="T2506" t="b">
        <f>U2506&gt;10</f>
        <v>0</v>
      </c>
      <c r="U2506" s="7">
        <v>8.4536903242800605</v>
      </c>
      <c r="V2506" t="s">
        <v>5957</v>
      </c>
      <c r="W2506" t="s">
        <v>14507</v>
      </c>
    </row>
    <row r="2507" spans="20:23" x14ac:dyDescent="0.3">
      <c r="T2507" t="b">
        <f>U2507&gt;10</f>
        <v>0</v>
      </c>
      <c r="U2507" s="7">
        <v>8.8559139384640595</v>
      </c>
      <c r="V2507" t="s">
        <v>816</v>
      </c>
      <c r="W2507" t="s">
        <v>22060</v>
      </c>
    </row>
    <row r="2508" spans="20:23" x14ac:dyDescent="0.3">
      <c r="T2508" t="b">
        <f>U2508&gt;10</f>
        <v>0</v>
      </c>
      <c r="U2508" s="7">
        <v>8.7811127253813606</v>
      </c>
      <c r="V2508" t="s">
        <v>22061</v>
      </c>
      <c r="W2508" t="s">
        <v>20800</v>
      </c>
    </row>
    <row r="2509" spans="20:23" x14ac:dyDescent="0.3">
      <c r="T2509" t="b">
        <f>U2509&gt;10</f>
        <v>0</v>
      </c>
      <c r="U2509" s="7">
        <v>9.1339341000040992</v>
      </c>
      <c r="V2509" t="s">
        <v>22062</v>
      </c>
      <c r="W2509" t="s">
        <v>22063</v>
      </c>
    </row>
    <row r="2510" spans="20:23" x14ac:dyDescent="0.3">
      <c r="T2510" t="b">
        <f>U2510&gt;10</f>
        <v>0</v>
      </c>
      <c r="U2510" s="7">
        <v>9.8270812805640499</v>
      </c>
      <c r="V2510" t="s">
        <v>22062</v>
      </c>
      <c r="W2510" t="s">
        <v>22064</v>
      </c>
    </row>
    <row r="2511" spans="20:23" x14ac:dyDescent="0.3">
      <c r="T2511" t="b">
        <f>U2511&gt;10</f>
        <v>0</v>
      </c>
      <c r="U2511" s="7">
        <v>8.7284689918959302</v>
      </c>
      <c r="V2511" t="s">
        <v>22062</v>
      </c>
      <c r="W2511" t="s">
        <v>22065</v>
      </c>
    </row>
    <row r="2512" spans="20:23" x14ac:dyDescent="0.3">
      <c r="T2512" t="b">
        <f>U2512&gt;10</f>
        <v>0</v>
      </c>
      <c r="U2512" s="7">
        <v>9.6194419157857993</v>
      </c>
      <c r="V2512" t="s">
        <v>4394</v>
      </c>
      <c r="W2512" t="s">
        <v>22066</v>
      </c>
    </row>
    <row r="2513" spans="20:23" x14ac:dyDescent="0.3">
      <c r="T2513" t="b">
        <f>U2513&gt;10</f>
        <v>0</v>
      </c>
      <c r="U2513" s="7">
        <v>8.22278476763036</v>
      </c>
      <c r="V2513" t="s">
        <v>5321</v>
      </c>
      <c r="W2513" t="s">
        <v>22067</v>
      </c>
    </row>
    <row r="2514" spans="20:23" x14ac:dyDescent="0.3">
      <c r="T2514" t="b">
        <f>U2514&gt;10</f>
        <v>0</v>
      </c>
      <c r="U2514" s="7">
        <v>8.3315876274791592</v>
      </c>
      <c r="V2514" t="s">
        <v>6983</v>
      </c>
      <c r="W2514" t="s">
        <v>22068</v>
      </c>
    </row>
    <row r="2515" spans="20:23" x14ac:dyDescent="0.3">
      <c r="T2515" t="b">
        <f>U2515&gt;10</f>
        <v>0</v>
      </c>
      <c r="U2515" s="7">
        <v>8.4280478936667294</v>
      </c>
      <c r="V2515" t="s">
        <v>22069</v>
      </c>
      <c r="W2515" t="s">
        <v>22070</v>
      </c>
    </row>
    <row r="2516" spans="20:23" x14ac:dyDescent="0.3">
      <c r="T2516" t="b">
        <f>U2516&gt;10</f>
        <v>0</v>
      </c>
      <c r="U2516" s="7">
        <v>8.2921458954278702</v>
      </c>
      <c r="V2516" t="s">
        <v>22071</v>
      </c>
      <c r="W2516" t="s">
        <v>22072</v>
      </c>
    </row>
    <row r="2517" spans="20:23" x14ac:dyDescent="0.3">
      <c r="T2517" t="b">
        <f>U2517&gt;10</f>
        <v>0</v>
      </c>
      <c r="U2517" s="7">
        <v>8.7031511839116504</v>
      </c>
      <c r="V2517" t="s">
        <v>22073</v>
      </c>
      <c r="W2517" t="s">
        <v>22074</v>
      </c>
    </row>
    <row r="2518" spans="20:23" x14ac:dyDescent="0.3">
      <c r="T2518" t="b">
        <f>U2518&gt;10</f>
        <v>0</v>
      </c>
      <c r="U2518" s="7">
        <v>9.5203510131415694</v>
      </c>
      <c r="V2518" t="s">
        <v>22075</v>
      </c>
      <c r="W2518" t="s">
        <v>22076</v>
      </c>
    </row>
    <row r="2519" spans="20:23" x14ac:dyDescent="0.3">
      <c r="T2519" t="b">
        <f>U2519&gt;10</f>
        <v>0</v>
      </c>
      <c r="U2519" s="7">
        <v>8.0141793747621808</v>
      </c>
      <c r="V2519" t="s">
        <v>103</v>
      </c>
      <c r="W2519" t="s">
        <v>22077</v>
      </c>
    </row>
    <row r="2520" spans="20:23" x14ac:dyDescent="0.3">
      <c r="T2520" t="b">
        <f>U2520&gt;10</f>
        <v>0</v>
      </c>
      <c r="U2520" s="7">
        <v>8.6543610197422094</v>
      </c>
      <c r="V2520" t="s">
        <v>6850</v>
      </c>
      <c r="W2520" t="s">
        <v>21945</v>
      </c>
    </row>
    <row r="2521" spans="20:23" x14ac:dyDescent="0.3">
      <c r="T2521" t="b">
        <f>U2521&gt;10</f>
        <v>0</v>
      </c>
      <c r="U2521" s="7">
        <v>8.9367660350931502</v>
      </c>
      <c r="V2521" t="s">
        <v>22078</v>
      </c>
      <c r="W2521" t="s">
        <v>6279</v>
      </c>
    </row>
    <row r="2522" spans="20:23" x14ac:dyDescent="0.3">
      <c r="T2522" t="b">
        <f>U2522&gt;10</f>
        <v>0</v>
      </c>
      <c r="U2522" s="7">
        <v>9.9352948652042805</v>
      </c>
      <c r="V2522" t="s">
        <v>11486</v>
      </c>
      <c r="W2522" t="s">
        <v>22079</v>
      </c>
    </row>
    <row r="2523" spans="20:23" x14ac:dyDescent="0.3">
      <c r="T2523" t="b">
        <f>U2523&gt;10</f>
        <v>0</v>
      </c>
      <c r="U2523" s="7">
        <v>9.6404953249836307</v>
      </c>
      <c r="V2523" t="s">
        <v>21834</v>
      </c>
      <c r="W2523" t="s">
        <v>22080</v>
      </c>
    </row>
    <row r="2524" spans="20:23" x14ac:dyDescent="0.3">
      <c r="T2524" t="b">
        <f>U2524&gt;10</f>
        <v>0</v>
      </c>
      <c r="U2524" s="7">
        <v>8.5208296271176902</v>
      </c>
      <c r="V2524" t="s">
        <v>22081</v>
      </c>
      <c r="W2524" t="s">
        <v>4425</v>
      </c>
    </row>
    <row r="2525" spans="20:23" x14ac:dyDescent="0.3">
      <c r="T2525" t="b">
        <f>U2525&gt;10</f>
        <v>0</v>
      </c>
      <c r="U2525" s="7">
        <v>8.4536903242800605</v>
      </c>
      <c r="V2525" t="s">
        <v>5957</v>
      </c>
      <c r="W2525" t="s">
        <v>252</v>
      </c>
    </row>
    <row r="2526" spans="20:23" x14ac:dyDescent="0.3">
      <c r="T2526" t="b">
        <f>U2526&gt;10</f>
        <v>0</v>
      </c>
      <c r="U2526" s="7">
        <v>8.4866966207482299</v>
      </c>
      <c r="V2526" t="s">
        <v>14516</v>
      </c>
      <c r="W2526" t="s">
        <v>22082</v>
      </c>
    </row>
    <row r="2527" spans="20:23" x14ac:dyDescent="0.3">
      <c r="T2527" t="b">
        <f>U2527&gt;10</f>
        <v>0</v>
      </c>
      <c r="U2527" s="7">
        <v>8.7721440553986003</v>
      </c>
      <c r="V2527" t="s">
        <v>22083</v>
      </c>
      <c r="W2527" t="s">
        <v>22084</v>
      </c>
    </row>
    <row r="2528" spans="20:23" x14ac:dyDescent="0.3">
      <c r="T2528" t="b">
        <f>U2528&gt;10</f>
        <v>0</v>
      </c>
      <c r="U2528" s="7">
        <v>9.1086162920198106</v>
      </c>
      <c r="V2528" t="s">
        <v>4009</v>
      </c>
      <c r="W2528" t="s">
        <v>22085</v>
      </c>
    </row>
    <row r="2529" spans="20:23" x14ac:dyDescent="0.3">
      <c r="T2529" t="b">
        <f>U2529&gt;10</f>
        <v>0</v>
      </c>
      <c r="U2529" s="7">
        <v>9.1086162920198106</v>
      </c>
      <c r="V2529" t="s">
        <v>22085</v>
      </c>
      <c r="W2529" t="s">
        <v>10476</v>
      </c>
    </row>
    <row r="2530" spans="20:23" x14ac:dyDescent="0.3">
      <c r="T2530" t="b">
        <f>U2530&gt;10</f>
        <v>0</v>
      </c>
      <c r="U2530" s="7">
        <v>8.4536903242800605</v>
      </c>
      <c r="V2530" t="s">
        <v>5957</v>
      </c>
      <c r="W2530" t="s">
        <v>22086</v>
      </c>
    </row>
    <row r="2531" spans="20:23" x14ac:dyDescent="0.3">
      <c r="T2531" t="b">
        <f>U2531&gt;10</f>
        <v>0</v>
      </c>
      <c r="U2531" s="7">
        <v>8.4536903242800605</v>
      </c>
      <c r="V2531" t="s">
        <v>5957</v>
      </c>
      <c r="W2531" t="s">
        <v>22087</v>
      </c>
    </row>
    <row r="2532" spans="20:23" x14ac:dyDescent="0.3">
      <c r="T2532" t="b">
        <f>U2532&gt;10</f>
        <v>0</v>
      </c>
      <c r="U2532" s="7">
        <v>8.4536903242800605</v>
      </c>
      <c r="V2532" t="s">
        <v>5957</v>
      </c>
      <c r="W2532" t="s">
        <v>22088</v>
      </c>
    </row>
    <row r="2533" spans="20:23" x14ac:dyDescent="0.3">
      <c r="T2533" t="b">
        <f>U2533&gt;10</f>
        <v>0</v>
      </c>
      <c r="U2533" s="7">
        <v>8.9159319481903108</v>
      </c>
      <c r="V2533" t="s">
        <v>22088</v>
      </c>
      <c r="W2533" t="s">
        <v>22089</v>
      </c>
    </row>
    <row r="2534" spans="20:23" x14ac:dyDescent="0.3">
      <c r="T2534" t="b">
        <f>U2534&gt;10</f>
        <v>0</v>
      </c>
      <c r="U2534" s="7">
        <v>9.0479916702033698</v>
      </c>
      <c r="V2534" t="s">
        <v>22090</v>
      </c>
      <c r="W2534" t="s">
        <v>20680</v>
      </c>
    </row>
    <row r="2535" spans="20:23" x14ac:dyDescent="0.3">
      <c r="T2535" t="b">
        <f>U2535&gt;10</f>
        <v>0</v>
      </c>
      <c r="U2535" s="7">
        <v>8.8462520275523193</v>
      </c>
      <c r="V2535" t="s">
        <v>3987</v>
      </c>
      <c r="W2535" t="s">
        <v>4941</v>
      </c>
    </row>
    <row r="2536" spans="20:23" x14ac:dyDescent="0.3">
      <c r="T2536" t="b">
        <f>U2536&gt;10</f>
        <v>0</v>
      </c>
      <c r="U2536" s="7">
        <v>9.9642824020775294</v>
      </c>
      <c r="V2536" t="s">
        <v>22091</v>
      </c>
      <c r="W2536" t="s">
        <v>4109</v>
      </c>
    </row>
    <row r="2537" spans="20:23" x14ac:dyDescent="0.3">
      <c r="T2537" t="b">
        <f>U2537&gt;10</f>
        <v>0</v>
      </c>
      <c r="U2537" s="7">
        <v>9.4475916588591407</v>
      </c>
      <c r="V2537" t="s">
        <v>22092</v>
      </c>
      <c r="W2537" t="s">
        <v>22078</v>
      </c>
    </row>
    <row r="2538" spans="20:23" x14ac:dyDescent="0.3">
      <c r="T2538" t="b">
        <f>U2538&gt;10</f>
        <v>0</v>
      </c>
      <c r="U2538" s="7">
        <v>8.4407869194441592</v>
      </c>
      <c r="V2538" t="s">
        <v>22093</v>
      </c>
      <c r="W2538" t="s">
        <v>22094</v>
      </c>
    </row>
    <row r="2539" spans="20:23" x14ac:dyDescent="0.3">
      <c r="T2539" t="b">
        <f>U2539&gt;10</f>
        <v>0</v>
      </c>
      <c r="U2539" s="7">
        <v>8.6866218819604395</v>
      </c>
      <c r="V2539" t="s">
        <v>22094</v>
      </c>
      <c r="W2539" t="s">
        <v>22095</v>
      </c>
    </row>
    <row r="2540" spans="20:23" x14ac:dyDescent="0.3">
      <c r="T2540" t="b">
        <f>U2540&gt;10</f>
        <v>0</v>
      </c>
      <c r="U2540" s="7">
        <v>9.2711352215175893</v>
      </c>
      <c r="V2540" t="s">
        <v>22096</v>
      </c>
      <c r="W2540" t="s">
        <v>22097</v>
      </c>
    </row>
    <row r="2541" spans="20:23" x14ac:dyDescent="0.3">
      <c r="T2541" t="b">
        <f>U2541&gt;10</f>
        <v>0</v>
      </c>
      <c r="U2541" s="7">
        <v>9.2711352215175893</v>
      </c>
      <c r="V2541" t="s">
        <v>19917</v>
      </c>
      <c r="W2541" t="s">
        <v>385</v>
      </c>
    </row>
    <row r="2542" spans="20:23" x14ac:dyDescent="0.3">
      <c r="T2542" t="b">
        <f>U2542&gt;10</f>
        <v>0</v>
      </c>
      <c r="U2542" s="7">
        <v>8.6231084762381105</v>
      </c>
      <c r="V2542" t="s">
        <v>22098</v>
      </c>
      <c r="W2542" t="s">
        <v>22099</v>
      </c>
    </row>
    <row r="2543" spans="20:23" x14ac:dyDescent="0.3">
      <c r="T2543" t="b">
        <f>U2543&gt;10</f>
        <v>0</v>
      </c>
      <c r="U2543" s="7">
        <v>9.5588172939693692</v>
      </c>
      <c r="V2543" t="s">
        <v>7430</v>
      </c>
      <c r="W2543" t="s">
        <v>22100</v>
      </c>
    </row>
    <row r="2544" spans="20:23" x14ac:dyDescent="0.3">
      <c r="T2544" t="b">
        <f>U2544&gt;10</f>
        <v>0</v>
      </c>
      <c r="U2544" s="7">
        <v>8.3846974527931106</v>
      </c>
      <c r="V2544" t="s">
        <v>3710</v>
      </c>
      <c r="W2544" t="s">
        <v>22101</v>
      </c>
    </row>
    <row r="2545" spans="20:23" x14ac:dyDescent="0.3">
      <c r="T2545" t="b">
        <f>U2545&gt;10</f>
        <v>0</v>
      </c>
      <c r="U2545" s="7">
        <v>9.1086162920198106</v>
      </c>
      <c r="V2545" t="s">
        <v>15879</v>
      </c>
      <c r="W2545" t="s">
        <v>22102</v>
      </c>
    </row>
    <row r="2546" spans="20:23" x14ac:dyDescent="0.3">
      <c r="T2546" t="b">
        <f>U2546&gt;10</f>
        <v>0</v>
      </c>
      <c r="U2546" s="7">
        <v>8.8178140922317905</v>
      </c>
      <c r="V2546" t="s">
        <v>16543</v>
      </c>
      <c r="W2546" t="s">
        <v>22103</v>
      </c>
    </row>
    <row r="2547" spans="20:23" x14ac:dyDescent="0.3">
      <c r="T2547" t="b">
        <f>U2547&gt;10</f>
        <v>0</v>
      </c>
      <c r="U2547" s="7">
        <v>9.1865778334895207</v>
      </c>
      <c r="V2547" t="s">
        <v>22104</v>
      </c>
      <c r="W2547" t="s">
        <v>15030</v>
      </c>
    </row>
    <row r="2548" spans="20:23" x14ac:dyDescent="0.3">
      <c r="T2548" t="b">
        <f>U2548&gt;10</f>
        <v>0</v>
      </c>
      <c r="U2548" s="7">
        <v>8.1200048985660302</v>
      </c>
      <c r="V2548" t="s">
        <v>22105</v>
      </c>
      <c r="W2548" t="s">
        <v>22106</v>
      </c>
    </row>
    <row r="2549" spans="20:23" x14ac:dyDescent="0.3">
      <c r="T2549" t="b">
        <f>U2549&gt;10</f>
        <v>0</v>
      </c>
      <c r="U2549" s="7">
        <v>8.9473481444236906</v>
      </c>
      <c r="V2549" t="s">
        <v>22107</v>
      </c>
      <c r="W2549" t="s">
        <v>22031</v>
      </c>
    </row>
    <row r="2550" spans="20:23" x14ac:dyDescent="0.3">
      <c r="T2550" t="b">
        <f>U2550&gt;10</f>
        <v>0</v>
      </c>
      <c r="U2550" s="7">
        <v>8.0612972977392499</v>
      </c>
      <c r="V2550" t="s">
        <v>22084</v>
      </c>
      <c r="W2550" t="s">
        <v>22108</v>
      </c>
    </row>
    <row r="2551" spans="20:23" x14ac:dyDescent="0.3">
      <c r="T2551" t="b">
        <f>U2551&gt;10</f>
        <v>0</v>
      </c>
      <c r="U2551" s="7">
        <v>8.0353218113359901</v>
      </c>
      <c r="V2551" t="s">
        <v>22093</v>
      </c>
      <c r="W2551" t="s">
        <v>22109</v>
      </c>
    </row>
    <row r="2552" spans="20:23" x14ac:dyDescent="0.3">
      <c r="T2552" t="b">
        <f>U2552&gt;10</f>
        <v>0</v>
      </c>
      <c r="U2552" s="7">
        <v>9.9642824020775294</v>
      </c>
      <c r="V2552" t="s">
        <v>866</v>
      </c>
      <c r="W2552" t="s">
        <v>12440</v>
      </c>
    </row>
    <row r="2553" spans="20:23" x14ac:dyDescent="0.3">
      <c r="T2553" t="b">
        <f>U2553&gt;10</f>
        <v>0</v>
      </c>
      <c r="U2553" s="7">
        <v>8.6703613610886592</v>
      </c>
      <c r="V2553" t="s">
        <v>22110</v>
      </c>
      <c r="W2553" t="s">
        <v>22111</v>
      </c>
    </row>
    <row r="2554" spans="20:23" x14ac:dyDescent="0.3">
      <c r="T2554" t="b">
        <f>U2554&gt;10</f>
        <v>0</v>
      </c>
      <c r="U2554" s="7">
        <v>9.6620015302046003</v>
      </c>
      <c r="V2554" t="s">
        <v>22112</v>
      </c>
      <c r="W2554" t="s">
        <v>22113</v>
      </c>
    </row>
    <row r="2555" spans="20:23" x14ac:dyDescent="0.3">
      <c r="T2555" t="b">
        <f>U2555&gt;10</f>
        <v>0</v>
      </c>
      <c r="U2555" s="7">
        <v>8.2648962529804901</v>
      </c>
      <c r="V2555" t="s">
        <v>22114</v>
      </c>
      <c r="W2555" t="s">
        <v>22033</v>
      </c>
    </row>
    <row r="2556" spans="20:23" x14ac:dyDescent="0.3">
      <c r="T2556" t="b">
        <f>U2556&gt;10</f>
        <v>0</v>
      </c>
      <c r="U2556" s="7">
        <v>8.9473481444236906</v>
      </c>
      <c r="V2556" t="s">
        <v>22031</v>
      </c>
      <c r="W2556" t="s">
        <v>22115</v>
      </c>
    </row>
    <row r="2557" spans="20:23" x14ac:dyDescent="0.3">
      <c r="T2557" t="b">
        <f>U2557&gt;10</f>
        <v>0</v>
      </c>
      <c r="U2557" s="7">
        <v>8.1246669116718397</v>
      </c>
      <c r="V2557" t="s">
        <v>22116</v>
      </c>
      <c r="W2557" t="s">
        <v>1032</v>
      </c>
    </row>
    <row r="2558" spans="20:23" x14ac:dyDescent="0.3">
      <c r="T2558" t="b">
        <f>U2558&gt;10</f>
        <v>0</v>
      </c>
      <c r="U2558" s="7">
        <v>8.1107455731532294</v>
      </c>
      <c r="V2558" t="s">
        <v>22117</v>
      </c>
      <c r="W2558" t="s">
        <v>22118</v>
      </c>
    </row>
    <row r="2559" spans="20:23" x14ac:dyDescent="0.3">
      <c r="T2559" t="b">
        <f>U2559&gt;10</f>
        <v>0</v>
      </c>
      <c r="U2559" s="7">
        <v>8.0789968748386496</v>
      </c>
      <c r="V2559" t="s">
        <v>22119</v>
      </c>
      <c r="W2559" t="s">
        <v>22120</v>
      </c>
    </row>
    <row r="2560" spans="20:23" x14ac:dyDescent="0.3">
      <c r="T2560" t="b">
        <f>U2560&gt;10</f>
        <v>0</v>
      </c>
      <c r="U2560" s="7">
        <v>8.6078410041073194</v>
      </c>
      <c r="V2560" t="s">
        <v>22121</v>
      </c>
      <c r="W2560" t="s">
        <v>22122</v>
      </c>
    </row>
    <row r="2561" spans="20:23" x14ac:dyDescent="0.3">
      <c r="T2561" t="b">
        <f>U2561&gt;10</f>
        <v>0</v>
      </c>
      <c r="U2561" s="7">
        <v>9.2711352215175893</v>
      </c>
      <c r="V2561" t="s">
        <v>20261</v>
      </c>
      <c r="W2561" t="s">
        <v>22123</v>
      </c>
    </row>
    <row r="2562" spans="20:23" x14ac:dyDescent="0.3">
      <c r="T2562" t="b">
        <f>U2562&gt;10</f>
        <v>0</v>
      </c>
      <c r="U2562" s="7">
        <v>9.3317598433340194</v>
      </c>
      <c r="V2562" t="s">
        <v>22124</v>
      </c>
      <c r="W2562" t="s">
        <v>22044</v>
      </c>
    </row>
    <row r="2563" spans="20:23" x14ac:dyDescent="0.3">
      <c r="T2563" t="b">
        <f>U2563&gt;10</f>
        <v>0</v>
      </c>
      <c r="U2563" s="7">
        <v>8.3201589316555395</v>
      </c>
      <c r="V2563" t="s">
        <v>22125</v>
      </c>
      <c r="W2563" t="s">
        <v>20177</v>
      </c>
    </row>
    <row r="2564" spans="20:23" x14ac:dyDescent="0.3">
      <c r="T2564" t="b">
        <f>U2564&gt;10</f>
        <v>0</v>
      </c>
      <c r="U2564" s="7">
        <v>8.2488959116340492</v>
      </c>
      <c r="V2564" t="s">
        <v>22126</v>
      </c>
      <c r="W2564" t="s">
        <v>22127</v>
      </c>
    </row>
    <row r="2565" spans="20:23" x14ac:dyDescent="0.3">
      <c r="T2565" t="b">
        <f>U2565&gt;10</f>
        <v>0</v>
      </c>
      <c r="U2565" s="7">
        <v>8.0017052005369997</v>
      </c>
      <c r="V2565" t="s">
        <v>22128</v>
      </c>
      <c r="W2565" t="s">
        <v>5431</v>
      </c>
    </row>
    <row r="2566" spans="20:23" x14ac:dyDescent="0.3">
      <c r="T2566" t="b">
        <f>U2566&gt;10</f>
        <v>0</v>
      </c>
      <c r="U2566" s="7">
        <v>9.0598261278503802</v>
      </c>
      <c r="V2566" t="s">
        <v>22129</v>
      </c>
      <c r="W2566" t="s">
        <v>22130</v>
      </c>
    </row>
    <row r="2567" spans="20:23" x14ac:dyDescent="0.3">
      <c r="T2567" t="b">
        <f>U2567&gt;10</f>
        <v>0</v>
      </c>
      <c r="U2567" s="7">
        <v>8.4030465914613099</v>
      </c>
      <c r="V2567" t="s">
        <v>22131</v>
      </c>
      <c r="W2567" t="s">
        <v>13032</v>
      </c>
    </row>
    <row r="2568" spans="20:23" x14ac:dyDescent="0.3">
      <c r="T2568" t="b">
        <f>U2568&gt;10</f>
        <v>0</v>
      </c>
      <c r="U2568" s="7">
        <v>8.7031511839116504</v>
      </c>
      <c r="V2568" t="s">
        <v>22132</v>
      </c>
      <c r="W2568" t="s">
        <v>22133</v>
      </c>
    </row>
    <row r="2569" spans="20:23" x14ac:dyDescent="0.3">
      <c r="T2569" t="b">
        <f>U2569&gt;10</f>
        <v>0</v>
      </c>
      <c r="U2569" s="7">
        <v>8.2436188545332101</v>
      </c>
      <c r="V2569" t="s">
        <v>22134</v>
      </c>
      <c r="W2569" t="s">
        <v>13693</v>
      </c>
    </row>
    <row r="2570" spans="20:23" x14ac:dyDescent="0.3">
      <c r="T2570" t="b">
        <f>U2570&gt;10</f>
        <v>0</v>
      </c>
      <c r="U2570" s="7">
        <v>8.5208296271176902</v>
      </c>
      <c r="V2570" t="s">
        <v>22135</v>
      </c>
      <c r="W2570" t="s">
        <v>22136</v>
      </c>
    </row>
    <row r="2571" spans="20:23" x14ac:dyDescent="0.3">
      <c r="T2571" t="b">
        <f>U2571&gt;10</f>
        <v>0</v>
      </c>
      <c r="U2571" s="7">
        <v>8.4602050053012601</v>
      </c>
      <c r="V2571" t="s">
        <v>22137</v>
      </c>
      <c r="W2571" t="s">
        <v>22138</v>
      </c>
    </row>
    <row r="2572" spans="20:23" x14ac:dyDescent="0.3">
      <c r="T2572" t="b">
        <f>U2572&gt;10</f>
        <v>0</v>
      </c>
      <c r="U2572" s="7">
        <v>9.0479916702033698</v>
      </c>
      <c r="V2572" t="s">
        <v>22096</v>
      </c>
      <c r="W2572" t="s">
        <v>22139</v>
      </c>
    </row>
    <row r="2573" spans="20:23" x14ac:dyDescent="0.3">
      <c r="T2573" t="b">
        <f>U2573&gt;10</f>
        <v>0</v>
      </c>
      <c r="U2573" s="7">
        <v>8.4154691114598599</v>
      </c>
      <c r="V2573" t="s">
        <v>22140</v>
      </c>
      <c r="W2573" t="s">
        <v>22141</v>
      </c>
    </row>
    <row r="2574" spans="20:23" x14ac:dyDescent="0.3">
      <c r="T2574" t="b">
        <f>U2574&gt;10</f>
        <v>0</v>
      </c>
      <c r="U2574" s="7">
        <v>9.6194419157857993</v>
      </c>
      <c r="V2574" t="s">
        <v>22142</v>
      </c>
      <c r="W2574" t="s">
        <v>22143</v>
      </c>
    </row>
    <row r="2575" spans="20:23" x14ac:dyDescent="0.3">
      <c r="T2575" t="b">
        <f>U2575&gt;10</f>
        <v>0</v>
      </c>
      <c r="U2575" s="7">
        <v>9.6299132156531009</v>
      </c>
      <c r="V2575" t="s">
        <v>22144</v>
      </c>
      <c r="W2575" t="s">
        <v>22145</v>
      </c>
    </row>
    <row r="2576" spans="20:23" x14ac:dyDescent="0.3">
      <c r="T2576" t="b">
        <f>U2576&gt;10</f>
        <v>0</v>
      </c>
      <c r="U2576" s="7">
        <v>8.2331475546659103</v>
      </c>
      <c r="V2576" t="s">
        <v>22146</v>
      </c>
      <c r="W2576" t="s">
        <v>22147</v>
      </c>
    </row>
    <row r="2577" spans="20:23" x14ac:dyDescent="0.3">
      <c r="T2577" t="b">
        <f>U2577&gt;10</f>
        <v>0</v>
      </c>
      <c r="U2577" s="7">
        <v>8.5779880409576403</v>
      </c>
      <c r="V2577" t="s">
        <v>22148</v>
      </c>
      <c r="W2577" t="s">
        <v>22149</v>
      </c>
    </row>
    <row r="2578" spans="20:23" x14ac:dyDescent="0.3">
      <c r="T2578" t="b">
        <f>U2578&gt;10</f>
        <v>0</v>
      </c>
      <c r="U2578" s="7">
        <v>8.5779880409576403</v>
      </c>
      <c r="V2578" t="s">
        <v>22150</v>
      </c>
      <c r="W2578" t="s">
        <v>866</v>
      </c>
    </row>
    <row r="2579" spans="20:23" x14ac:dyDescent="0.3">
      <c r="T2579" t="b">
        <f>U2579&gt;10</f>
        <v>0</v>
      </c>
      <c r="U2579" s="7">
        <v>8.7632551079813492</v>
      </c>
      <c r="V2579" t="s">
        <v>22151</v>
      </c>
      <c r="W2579" t="s">
        <v>22152</v>
      </c>
    </row>
    <row r="2580" spans="20:23" x14ac:dyDescent="0.3">
      <c r="T2580" t="b">
        <f>U2580&gt;10</f>
        <v>0</v>
      </c>
      <c r="U2580" s="7">
        <v>9.3162556567980594</v>
      </c>
      <c r="V2580" t="s">
        <v>2442</v>
      </c>
      <c r="W2580" t="s">
        <v>4053</v>
      </c>
    </row>
    <row r="2581" spans="20:23" x14ac:dyDescent="0.3">
      <c r="T2581" t="b">
        <f>U2581&gt;10</f>
        <v>0</v>
      </c>
      <c r="U2581" s="7">
        <v>9.6194419157857993</v>
      </c>
      <c r="V2581" t="s">
        <v>22153</v>
      </c>
      <c r="W2581" t="s">
        <v>22154</v>
      </c>
    </row>
    <row r="2582" spans="20:23" x14ac:dyDescent="0.3">
      <c r="T2582" t="b">
        <f>U2582&gt;10</f>
        <v>0</v>
      </c>
      <c r="U2582" s="7">
        <v>8.0789968748386496</v>
      </c>
      <c r="V2582" t="s">
        <v>7732</v>
      </c>
      <c r="W2582" t="s">
        <v>22155</v>
      </c>
    </row>
    <row r="2583" spans="20:23" x14ac:dyDescent="0.3">
      <c r="T2583" t="b">
        <f>U2583&gt;10</f>
        <v>0</v>
      </c>
      <c r="U2583" s="7">
        <v>8.4407869194441592</v>
      </c>
      <c r="V2583" t="s">
        <v>22156</v>
      </c>
      <c r="W2583" t="s">
        <v>22157</v>
      </c>
    </row>
    <row r="2584" spans="20:23" x14ac:dyDescent="0.3">
      <c r="T2584" t="b">
        <f>U2584&gt;10</f>
        <v>0</v>
      </c>
      <c r="U2584" s="7">
        <v>9.9071239882375792</v>
      </c>
      <c r="V2584" t="s">
        <v>22158</v>
      </c>
      <c r="W2584" t="s">
        <v>22159</v>
      </c>
    </row>
    <row r="2585" spans="20:23" x14ac:dyDescent="0.3">
      <c r="T2585" t="b">
        <f>U2585&gt;10</f>
        <v>0</v>
      </c>
      <c r="U2585" s="7">
        <v>8.3315876274791592</v>
      </c>
      <c r="V2585" t="s">
        <v>22160</v>
      </c>
      <c r="W2585" t="s">
        <v>22161</v>
      </c>
    </row>
    <row r="2586" spans="20:23" x14ac:dyDescent="0.3">
      <c r="T2586" t="b">
        <f>U2586&gt;10</f>
        <v>0</v>
      </c>
      <c r="U2586" s="7">
        <v>8.9473481444236906</v>
      </c>
      <c r="V2586" t="s">
        <v>21516</v>
      </c>
      <c r="W2586" t="s">
        <v>22162</v>
      </c>
    </row>
    <row r="2587" spans="20:23" x14ac:dyDescent="0.3">
      <c r="T2587" t="b">
        <f>U2587&gt;10</f>
        <v>0</v>
      </c>
      <c r="U2587" s="7">
        <v>8.5633892415364894</v>
      </c>
      <c r="V2587" t="s">
        <v>20042</v>
      </c>
      <c r="W2587" t="s">
        <v>22163</v>
      </c>
    </row>
    <row r="2588" spans="20:23" x14ac:dyDescent="0.3">
      <c r="T2588" t="b">
        <f>U2588&gt;10</f>
        <v>0</v>
      </c>
      <c r="U2588" s="7">
        <v>8.5633892415364894</v>
      </c>
      <c r="V2588" t="s">
        <v>20042</v>
      </c>
      <c r="W2588" t="s">
        <v>22164</v>
      </c>
    </row>
    <row r="2589" spans="20:23" x14ac:dyDescent="0.3">
      <c r="T2589" t="b">
        <f>U2589&gt;10</f>
        <v>0</v>
      </c>
      <c r="U2589" s="7">
        <v>8.4602050053012601</v>
      </c>
      <c r="V2589" t="s">
        <v>22137</v>
      </c>
      <c r="W2589" t="s">
        <v>22165</v>
      </c>
    </row>
    <row r="2590" spans="20:23" x14ac:dyDescent="0.3">
      <c r="T2590" t="b">
        <f>U2590&gt;10</f>
        <v>0</v>
      </c>
      <c r="U2590" s="7">
        <v>9.5393992081122594</v>
      </c>
      <c r="V2590" t="s">
        <v>22166</v>
      </c>
      <c r="W2590" t="s">
        <v>22167</v>
      </c>
    </row>
    <row r="2591" spans="20:23" x14ac:dyDescent="0.3">
      <c r="T2591" t="b">
        <f>U2591&gt;10</f>
        <v>0</v>
      </c>
      <c r="U2591" s="7">
        <v>8.1340566520216804</v>
      </c>
      <c r="V2591" t="s">
        <v>81</v>
      </c>
      <c r="W2591" t="s">
        <v>22168</v>
      </c>
    </row>
    <row r="2592" spans="20:23" x14ac:dyDescent="0.3">
      <c r="T2592" t="b">
        <f>U2592&gt;10</f>
        <v>0</v>
      </c>
      <c r="U2592" s="7">
        <v>8.9262947352258593</v>
      </c>
      <c r="V2592" t="s">
        <v>22169</v>
      </c>
      <c r="W2592" t="s">
        <v>22170</v>
      </c>
    </row>
    <row r="2593" spans="20:23" x14ac:dyDescent="0.3">
      <c r="T2593" t="b">
        <f>U2593&gt;10</f>
        <v>0</v>
      </c>
      <c r="U2593" s="7">
        <v>8.4800076325974398</v>
      </c>
      <c r="V2593" t="s">
        <v>10637</v>
      </c>
      <c r="W2593" t="s">
        <v>22042</v>
      </c>
    </row>
    <row r="2594" spans="20:23" x14ac:dyDescent="0.3">
      <c r="T2594" t="b">
        <f>U2594&gt;10</f>
        <v>0</v>
      </c>
      <c r="U2594" s="7">
        <v>9.6839804369233704</v>
      </c>
      <c r="V2594" t="s">
        <v>19454</v>
      </c>
      <c r="W2594" t="s">
        <v>22171</v>
      </c>
    </row>
    <row r="2595" spans="20:23" x14ac:dyDescent="0.3">
      <c r="T2595" t="b">
        <f>U2595&gt;10</f>
        <v>0</v>
      </c>
      <c r="U2595" s="7">
        <v>9.1865778334895207</v>
      </c>
      <c r="V2595" t="s">
        <v>22172</v>
      </c>
      <c r="W2595" t="s">
        <v>22173</v>
      </c>
    </row>
    <row r="2596" spans="20:23" x14ac:dyDescent="0.3">
      <c r="T2596" t="b">
        <f>U2596&gt;10</f>
        <v>0</v>
      </c>
      <c r="U2596" s="7">
        <v>9.2139768076776392</v>
      </c>
      <c r="V2596" t="s">
        <v>7108</v>
      </c>
      <c r="W2596" t="s">
        <v>4787</v>
      </c>
    </row>
    <row r="2597" spans="20:23" x14ac:dyDescent="0.3">
      <c r="T2597" t="b">
        <f>U2597&gt;10</f>
        <v>0</v>
      </c>
      <c r="U2597" s="7">
        <v>8.5743183120686801</v>
      </c>
      <c r="V2597" t="s">
        <v>12337</v>
      </c>
      <c r="W2597" t="s">
        <v>22174</v>
      </c>
    </row>
    <row r="2598" spans="20:23" x14ac:dyDescent="0.3">
      <c r="T2598" t="b">
        <f>U2598&gt;10</f>
        <v>0</v>
      </c>
      <c r="U2598" s="7">
        <v>9.09619377202125</v>
      </c>
      <c r="V2598" t="s">
        <v>22175</v>
      </c>
      <c r="W2598" t="s">
        <v>22176</v>
      </c>
    </row>
    <row r="2599" spans="20:23" x14ac:dyDescent="0.3">
      <c r="T2599" t="b">
        <f>U2599&gt;10</f>
        <v>0</v>
      </c>
      <c r="U2599" s="7">
        <v>8.3607442117706192</v>
      </c>
      <c r="V2599" t="s">
        <v>22177</v>
      </c>
      <c r="W2599" t="s">
        <v>22178</v>
      </c>
    </row>
    <row r="2600" spans="20:23" x14ac:dyDescent="0.3">
      <c r="T2600" t="b">
        <f>U2600&gt;10</f>
        <v>0</v>
      </c>
      <c r="U2600" s="7">
        <v>9.7064532927754303</v>
      </c>
      <c r="V2600" t="s">
        <v>22179</v>
      </c>
      <c r="W2600" t="s">
        <v>31</v>
      </c>
    </row>
    <row r="2601" spans="20:23" x14ac:dyDescent="0.3">
      <c r="T2601" t="b">
        <f>U2601&gt;10</f>
        <v>0</v>
      </c>
      <c r="U2601" s="7">
        <v>8.46676240584741</v>
      </c>
      <c r="V2601" t="s">
        <v>22144</v>
      </c>
      <c r="W2601" t="s">
        <v>22180</v>
      </c>
    </row>
    <row r="2602" spans="20:23" x14ac:dyDescent="0.3">
      <c r="T2602" t="b">
        <f>U2602&gt;10</f>
        <v>0</v>
      </c>
      <c r="U2602" s="7">
        <v>8.6308305223320207</v>
      </c>
      <c r="V2602" t="s">
        <v>22181</v>
      </c>
      <c r="W2602" t="s">
        <v>20847</v>
      </c>
    </row>
    <row r="2603" spans="20:23" x14ac:dyDescent="0.3">
      <c r="T2603" t="b">
        <f>U2603&gt;10</f>
        <v>0</v>
      </c>
      <c r="U2603" s="7">
        <v>8.6866218819604395</v>
      </c>
      <c r="V2603" t="s">
        <v>22182</v>
      </c>
      <c r="W2603" t="s">
        <v>22183</v>
      </c>
    </row>
    <row r="2604" spans="20:23" x14ac:dyDescent="0.3">
      <c r="T2604" t="b">
        <f>U2604&gt;10</f>
        <v>0</v>
      </c>
      <c r="U2604" s="7">
        <v>8.6002937984719399</v>
      </c>
      <c r="V2604" t="s">
        <v>22184</v>
      </c>
      <c r="W2604" t="s">
        <v>22185</v>
      </c>
    </row>
    <row r="2605" spans="20:23" x14ac:dyDescent="0.3">
      <c r="T2605" t="b">
        <f>U2605&gt;10</f>
        <v>0</v>
      </c>
      <c r="U2605" s="7">
        <v>8.3201589316555395</v>
      </c>
      <c r="V2605" t="s">
        <v>21836</v>
      </c>
      <c r="W2605" t="s">
        <v>22186</v>
      </c>
    </row>
    <row r="2606" spans="20:23" x14ac:dyDescent="0.3">
      <c r="T2606" t="b">
        <f>U2606&gt;10</f>
        <v>0</v>
      </c>
      <c r="U2606" s="7">
        <v>9.6194419157857993</v>
      </c>
      <c r="V2606" t="s">
        <v>20716</v>
      </c>
      <c r="W2606" t="s">
        <v>22187</v>
      </c>
    </row>
    <row r="2607" spans="20:23" x14ac:dyDescent="0.3">
      <c r="T2607" t="b">
        <f>U2607&gt;10</f>
        <v>0</v>
      </c>
      <c r="U2607" s="7">
        <v>8.0310574125495293</v>
      </c>
      <c r="V2607" t="s">
        <v>22188</v>
      </c>
      <c r="W2607" t="s">
        <v>22189</v>
      </c>
    </row>
    <row r="2608" spans="20:23" x14ac:dyDescent="0.3">
      <c r="T2608" t="b">
        <f>U2608&gt;10</f>
        <v>0</v>
      </c>
      <c r="U2608" s="7">
        <v>8.6623291893913894</v>
      </c>
      <c r="V2608" t="s">
        <v>19732</v>
      </c>
      <c r="W2608" t="s">
        <v>22190</v>
      </c>
    </row>
    <row r="2609" spans="20:23" x14ac:dyDescent="0.3">
      <c r="T2609" t="b">
        <f>U2609&gt;10</f>
        <v>0</v>
      </c>
      <c r="U2609" s="7">
        <v>9.76736204586242</v>
      </c>
      <c r="V2609" t="s">
        <v>22191</v>
      </c>
      <c r="W2609" t="s">
        <v>21248</v>
      </c>
    </row>
    <row r="2610" spans="20:23" x14ac:dyDescent="0.3">
      <c r="T2610" t="b">
        <f>U2610&gt;10</f>
        <v>0</v>
      </c>
      <c r="U2610" s="7">
        <v>8.1061478639045994</v>
      </c>
      <c r="V2610" t="s">
        <v>22192</v>
      </c>
      <c r="W2610" t="s">
        <v>22193</v>
      </c>
    </row>
    <row r="2611" spans="20:23" x14ac:dyDescent="0.3">
      <c r="T2611" t="b">
        <f>U2611&gt;10</f>
        <v>0</v>
      </c>
      <c r="U2611" s="7">
        <v>8.3666789472904295</v>
      </c>
      <c r="V2611" t="s">
        <v>22194</v>
      </c>
      <c r="W2611" t="s">
        <v>20922</v>
      </c>
    </row>
    <row r="2612" spans="20:23" x14ac:dyDescent="0.3">
      <c r="T2612" t="b">
        <f>U2612&gt;10</f>
        <v>0</v>
      </c>
      <c r="U2612" s="7">
        <v>9.3962983644715905</v>
      </c>
      <c r="V2612" t="s">
        <v>22195</v>
      </c>
      <c r="W2612" t="s">
        <v>22196</v>
      </c>
    </row>
    <row r="2613" spans="20:23" x14ac:dyDescent="0.3">
      <c r="T2613" t="b">
        <f>U2613&gt;10</f>
        <v>0</v>
      </c>
      <c r="U2613" s="7">
        <v>8.8854727407056</v>
      </c>
      <c r="V2613" t="s">
        <v>22197</v>
      </c>
      <c r="W2613" t="s">
        <v>22198</v>
      </c>
    </row>
    <row r="2614" spans="20:23" x14ac:dyDescent="0.3">
      <c r="T2614" t="b">
        <f>U2614&gt;10</f>
        <v>0</v>
      </c>
      <c r="U2614" s="7">
        <v>8.6543610197422094</v>
      </c>
      <c r="V2614" t="s">
        <v>22199</v>
      </c>
      <c r="W2614" t="s">
        <v>12389</v>
      </c>
    </row>
    <row r="2615" spans="20:23" x14ac:dyDescent="0.3">
      <c r="T2615" t="b">
        <f>U2615&gt;10</f>
        <v>0</v>
      </c>
      <c r="U2615" s="7">
        <v>9.43019991614727</v>
      </c>
      <c r="V2615" t="s">
        <v>22200</v>
      </c>
      <c r="W2615" t="s">
        <v>21580</v>
      </c>
    </row>
    <row r="2616" spans="20:23" x14ac:dyDescent="0.3">
      <c r="T2616" t="b">
        <f>U2616&gt;10</f>
        <v>0</v>
      </c>
      <c r="U2616" s="7">
        <v>8.8854727407056</v>
      </c>
      <c r="V2616" t="s">
        <v>22197</v>
      </c>
      <c r="W2616" t="s">
        <v>22201</v>
      </c>
    </row>
    <row r="2617" spans="20:23" x14ac:dyDescent="0.3">
      <c r="T2617" t="b">
        <f>U2617&gt;10</f>
        <v>0</v>
      </c>
      <c r="U2617" s="7">
        <v>8.0540139443481404</v>
      </c>
      <c r="V2617" t="s">
        <v>22202</v>
      </c>
      <c r="W2617" t="s">
        <v>20831</v>
      </c>
    </row>
    <row r="2618" spans="20:23" x14ac:dyDescent="0.3">
      <c r="T2618" t="b">
        <f>U2618&gt;10</f>
        <v>0</v>
      </c>
      <c r="U2618" s="7">
        <v>9.8530567669673097</v>
      </c>
      <c r="V2618" t="s">
        <v>4646</v>
      </c>
      <c r="W2618" t="s">
        <v>19838</v>
      </c>
    </row>
    <row r="2619" spans="20:23" x14ac:dyDescent="0.3">
      <c r="T2619" t="b">
        <f>U2619&gt;10</f>
        <v>0</v>
      </c>
      <c r="U2619" s="7">
        <v>8.7632551079813492</v>
      </c>
      <c r="V2619" t="s">
        <v>22203</v>
      </c>
      <c r="W2619" t="s">
        <v>22204</v>
      </c>
    </row>
    <row r="2620" spans="20:23" x14ac:dyDescent="0.3">
      <c r="T2620" t="b">
        <f>U2620&gt;10</f>
        <v>0</v>
      </c>
      <c r="U2620" s="7">
        <v>9.4131054827879694</v>
      </c>
      <c r="V2620" t="s">
        <v>22204</v>
      </c>
      <c r="W2620" t="s">
        <v>14307</v>
      </c>
    </row>
    <row r="2621" spans="20:23" x14ac:dyDescent="0.3">
      <c r="T2621" t="b">
        <f>U2621&gt;10</f>
        <v>0</v>
      </c>
      <c r="U2621" s="7">
        <v>8.1603425142925996</v>
      </c>
      <c r="V2621" t="s">
        <v>14307</v>
      </c>
      <c r="W2621" t="s">
        <v>12388</v>
      </c>
    </row>
    <row r="2622" spans="20:23" x14ac:dyDescent="0.3">
      <c r="T2622" t="b">
        <f>U2622&gt;10</f>
        <v>0</v>
      </c>
      <c r="U2622" s="7">
        <v>9.9352948652042805</v>
      </c>
      <c r="V2622">
        <v>187</v>
      </c>
      <c r="W2622" t="s">
        <v>22205</v>
      </c>
    </row>
    <row r="2623" spans="20:23" x14ac:dyDescent="0.3">
      <c r="T2623" t="b">
        <f>U2623&gt;10</f>
        <v>0</v>
      </c>
      <c r="U2623" s="7">
        <v>8.3756476172731897</v>
      </c>
      <c r="V2623" t="s">
        <v>22206</v>
      </c>
      <c r="W2623" t="s">
        <v>20576</v>
      </c>
    </row>
    <row r="2624" spans="20:23" x14ac:dyDescent="0.3">
      <c r="T2624" t="b">
        <f>U2624&gt;10</f>
        <v>0</v>
      </c>
      <c r="U2624" s="7">
        <v>8.8510713139882693</v>
      </c>
      <c r="V2624" t="s">
        <v>22207</v>
      </c>
      <c r="W2624" t="s">
        <v>22208</v>
      </c>
    </row>
    <row r="2625" spans="20:23" x14ac:dyDescent="0.3">
      <c r="T2625" t="b">
        <f>U2625&gt;10</f>
        <v>0</v>
      </c>
      <c r="U2625" s="7">
        <v>8.7031511839116504</v>
      </c>
      <c r="V2625" t="s">
        <v>16025</v>
      </c>
      <c r="W2625" t="s">
        <v>22209</v>
      </c>
    </row>
    <row r="2626" spans="20:23" x14ac:dyDescent="0.3">
      <c r="T2626" t="b">
        <f>U2626&gt;10</f>
        <v>0</v>
      </c>
      <c r="U2626" s="7">
        <v>8.7721440553986003</v>
      </c>
      <c r="V2626" t="s">
        <v>22210</v>
      </c>
      <c r="W2626" t="s">
        <v>22211</v>
      </c>
    </row>
    <row r="2627" spans="20:23" x14ac:dyDescent="0.3">
      <c r="T2627" t="b">
        <f>U2627&gt;10</f>
        <v>0</v>
      </c>
      <c r="U2627" s="7">
        <v>8.9580434335404302</v>
      </c>
      <c r="V2627" t="s">
        <v>2450</v>
      </c>
      <c r="W2627" t="s">
        <v>22212</v>
      </c>
    </row>
    <row r="2628" spans="20:23" x14ac:dyDescent="0.3">
      <c r="T2628" t="b">
        <f>U2628&gt;10</f>
        <v>0</v>
      </c>
      <c r="U2628" s="7">
        <v>9.4833097414612197</v>
      </c>
      <c r="V2628" t="s">
        <v>22213</v>
      </c>
      <c r="W2628" t="s">
        <v>22214</v>
      </c>
    </row>
    <row r="2629" spans="20:23" x14ac:dyDescent="0.3">
      <c r="T2629" t="b">
        <f>U2629&gt;10</f>
        <v>0</v>
      </c>
      <c r="U2629" s="7">
        <v>9.6620015302046003</v>
      </c>
      <c r="V2629" t="s">
        <v>22214</v>
      </c>
      <c r="W2629" t="s">
        <v>22215</v>
      </c>
    </row>
    <row r="2630" spans="20:23" x14ac:dyDescent="0.3">
      <c r="T2630" t="b">
        <f>U2630&gt;10</f>
        <v>0</v>
      </c>
      <c r="U2630" s="7">
        <v>9.9071239882375792</v>
      </c>
      <c r="V2630" t="s">
        <v>22216</v>
      </c>
      <c r="W2630" t="s">
        <v>22217</v>
      </c>
    </row>
    <row r="2631" spans="20:23" x14ac:dyDescent="0.3">
      <c r="T2631" t="b">
        <f>U2631&gt;10</f>
        <v>0</v>
      </c>
      <c r="U2631" s="7">
        <v>8.0612972977392499</v>
      </c>
      <c r="V2631" t="s">
        <v>22218</v>
      </c>
      <c r="W2631" t="s">
        <v>22219</v>
      </c>
    </row>
    <row r="2632" spans="20:23" x14ac:dyDescent="0.3">
      <c r="T2632" t="b">
        <f>U2632&gt;10</f>
        <v>0</v>
      </c>
      <c r="U2632" s="7">
        <v>8.7721440553986003</v>
      </c>
      <c r="V2632" t="s">
        <v>21729</v>
      </c>
      <c r="W2632" t="s">
        <v>22220</v>
      </c>
    </row>
    <row r="2633" spans="20:23" x14ac:dyDescent="0.3">
      <c r="T2633" t="b">
        <f>U2633&gt;10</f>
        <v>0</v>
      </c>
      <c r="U2633" s="7">
        <v>9.6194419157857993</v>
      </c>
      <c r="V2633" t="s">
        <v>41</v>
      </c>
      <c r="W2633" s="12">
        <v>32933</v>
      </c>
    </row>
    <row r="2634" spans="20:23" x14ac:dyDescent="0.3">
      <c r="T2634" t="b">
        <f>U2634&gt;10</f>
        <v>0</v>
      </c>
      <c r="U2634" s="7">
        <v>8.7544444782992006</v>
      </c>
      <c r="V2634" s="12">
        <v>32933</v>
      </c>
      <c r="W2634" t="s">
        <v>1023</v>
      </c>
    </row>
    <row r="2635" spans="20:23" x14ac:dyDescent="0.3">
      <c r="T2635" t="b">
        <f>U2635&gt;10</f>
        <v>0</v>
      </c>
      <c r="U2635" s="7">
        <v>8.5853681482552595</v>
      </c>
      <c r="V2635">
        <v>160</v>
      </c>
      <c r="W2635" t="s">
        <v>22221</v>
      </c>
    </row>
    <row r="2636" spans="20:23" x14ac:dyDescent="0.3">
      <c r="T2636" t="b">
        <f>U2636&gt;10</f>
        <v>0</v>
      </c>
      <c r="U2636" s="7">
        <v>9.8017634725797596</v>
      </c>
      <c r="V2636" t="s">
        <v>22222</v>
      </c>
      <c r="W2636" t="s">
        <v>225</v>
      </c>
    </row>
    <row r="2637" spans="20:23" x14ac:dyDescent="0.3">
      <c r="T2637" t="b">
        <f>U2637&gt;10</f>
        <v>0</v>
      </c>
      <c r="U2637" s="7">
        <v>9.7064532927754303</v>
      </c>
      <c r="V2637" t="s">
        <v>22223</v>
      </c>
      <c r="W2637" t="s">
        <v>22224</v>
      </c>
    </row>
    <row r="2638" spans="20:23" x14ac:dyDescent="0.3">
      <c r="T2638" t="b">
        <f>U2638&gt;10</f>
        <v>0</v>
      </c>
      <c r="U2638" s="7">
        <v>9.5988226285830596</v>
      </c>
      <c r="V2638" t="s">
        <v>22224</v>
      </c>
      <c r="W2638" t="s">
        <v>22039</v>
      </c>
    </row>
    <row r="2639" spans="20:23" x14ac:dyDescent="0.3">
      <c r="T2639" t="b">
        <f>U2639&gt;10</f>
        <v>0</v>
      </c>
      <c r="U2639" s="7">
        <v>8.4602050053012601</v>
      </c>
      <c r="V2639" t="s">
        <v>22225</v>
      </c>
      <c r="W2639" t="s">
        <v>22226</v>
      </c>
    </row>
    <row r="2640" spans="20:23" x14ac:dyDescent="0.3">
      <c r="T2640" t="b">
        <f>U2640&gt;10</f>
        <v>0</v>
      </c>
      <c r="U2640" s="7">
        <v>8.6490839626413702</v>
      </c>
      <c r="V2640" t="s">
        <v>22227</v>
      </c>
      <c r="W2640" t="s">
        <v>22228</v>
      </c>
    </row>
    <row r="2641" spans="20:23" x14ac:dyDescent="0.3">
      <c r="T2641" t="b">
        <f>U2641&gt;10</f>
        <v>0</v>
      </c>
      <c r="U2641" s="7">
        <v>8.0100040033516997</v>
      </c>
      <c r="V2641" t="s">
        <v>22229</v>
      </c>
      <c r="W2641" t="s">
        <v>22230</v>
      </c>
    </row>
    <row r="2642" spans="20:23" x14ac:dyDescent="0.3">
      <c r="T2642" t="b">
        <f>U2642&gt;10</f>
        <v>0</v>
      </c>
      <c r="U2642" s="7">
        <v>8.6623291893913894</v>
      </c>
      <c r="V2642" t="s">
        <v>22231</v>
      </c>
      <c r="W2642" t="s">
        <v>22232</v>
      </c>
    </row>
    <row r="2643" spans="20:23" x14ac:dyDescent="0.3">
      <c r="T2643" t="b">
        <f>U2643&gt;10</f>
        <v>0</v>
      </c>
      <c r="U2643" s="7">
        <v>9.2139768076776392</v>
      </c>
      <c r="V2643">
        <v>367</v>
      </c>
      <c r="W2643" t="s">
        <v>22233</v>
      </c>
    </row>
    <row r="2644" spans="20:23" x14ac:dyDescent="0.3">
      <c r="T2644" t="b">
        <f>U2644&gt;10</f>
        <v>0</v>
      </c>
      <c r="U2644" s="7">
        <v>8.8656701134094202</v>
      </c>
      <c r="V2644" t="s">
        <v>22234</v>
      </c>
      <c r="W2644" t="s">
        <v>22235</v>
      </c>
    </row>
    <row r="2645" spans="20:23" x14ac:dyDescent="0.3">
      <c r="T2645" t="b">
        <f>U2645&gt;10</f>
        <v>0</v>
      </c>
      <c r="U2645" s="7">
        <v>9.9352948652042805</v>
      </c>
      <c r="V2645" t="s">
        <v>22236</v>
      </c>
      <c r="W2645" t="s">
        <v>21327</v>
      </c>
    </row>
    <row r="2646" spans="20:23" x14ac:dyDescent="0.3">
      <c r="T2646" t="b">
        <f>U2646&gt;10</f>
        <v>0</v>
      </c>
      <c r="U2646" s="7">
        <v>9.3962983644715905</v>
      </c>
      <c r="V2646" t="s">
        <v>22209</v>
      </c>
      <c r="W2646" t="s">
        <v>22237</v>
      </c>
    </row>
    <row r="2647" spans="20:23" x14ac:dyDescent="0.3">
      <c r="T2647" t="b">
        <f>U2647&gt;10</f>
        <v>0</v>
      </c>
      <c r="U2647" s="7">
        <v>8.8462520275523193</v>
      </c>
      <c r="V2647" t="s">
        <v>22237</v>
      </c>
      <c r="W2647" t="s">
        <v>14780</v>
      </c>
    </row>
    <row r="2648" spans="20:23" x14ac:dyDescent="0.3">
      <c r="T2648" t="b">
        <f>U2648&gt;10</f>
        <v>0</v>
      </c>
      <c r="U2648" s="7">
        <v>8.11536451900953</v>
      </c>
      <c r="V2648" t="s">
        <v>22238</v>
      </c>
      <c r="W2648" t="s">
        <v>13957</v>
      </c>
    </row>
    <row r="2649" spans="20:23" x14ac:dyDescent="0.3">
      <c r="T2649" t="b">
        <f>U2649&gt;10</f>
        <v>0</v>
      </c>
      <c r="U2649" s="7">
        <v>8.0100040033516997</v>
      </c>
      <c r="V2649" t="s">
        <v>22230</v>
      </c>
      <c r="W2649" t="s">
        <v>22229</v>
      </c>
    </row>
    <row r="2650" spans="20:23" x14ac:dyDescent="0.3">
      <c r="T2650" t="b">
        <f>U2650&gt;10</f>
        <v>0</v>
      </c>
      <c r="U2650" s="7">
        <v>9.3962983644715905</v>
      </c>
      <c r="V2650" t="s">
        <v>4591</v>
      </c>
      <c r="W2650" t="s">
        <v>6336</v>
      </c>
    </row>
    <row r="2651" spans="20:23" x14ac:dyDescent="0.3">
      <c r="T2651" t="b">
        <f>U2651&gt;10</f>
        <v>0</v>
      </c>
      <c r="U2651" s="7">
        <v>9.9071239882375792</v>
      </c>
      <c r="V2651" t="s">
        <v>6337</v>
      </c>
      <c r="W2651" t="s">
        <v>11052</v>
      </c>
    </row>
    <row r="2652" spans="20:23" x14ac:dyDescent="0.3">
      <c r="T2652" t="b">
        <f>U2652&gt;10</f>
        <v>0</v>
      </c>
      <c r="U2652" s="7">
        <v>9.5016588801294208</v>
      </c>
      <c r="V2652" t="s">
        <v>4687</v>
      </c>
      <c r="W2652" t="s">
        <v>7137</v>
      </c>
    </row>
    <row r="2653" spans="20:23" x14ac:dyDescent="0.3">
      <c r="T2653" t="b">
        <f>U2653&gt;10</f>
        <v>0</v>
      </c>
      <c r="U2653" s="7">
        <v>8.5002103399149593</v>
      </c>
      <c r="V2653" t="s">
        <v>68</v>
      </c>
      <c r="W2653" t="s">
        <v>3433</v>
      </c>
    </row>
    <row r="2654" spans="20:23" x14ac:dyDescent="0.3">
      <c r="T2654" t="b">
        <f>U2654&gt;10</f>
        <v>0</v>
      </c>
      <c r="U2654" s="7">
        <v>9.2421476846443298</v>
      </c>
      <c r="V2654" t="s">
        <v>22239</v>
      </c>
      <c r="W2654" t="s">
        <v>22240</v>
      </c>
    </row>
    <row r="2655" spans="20:23" x14ac:dyDescent="0.3">
      <c r="T2655" t="b">
        <f>U2655&gt;10</f>
        <v>0</v>
      </c>
      <c r="U2655" s="7">
        <v>8.6078410041073194</v>
      </c>
      <c r="V2655" t="s">
        <v>22241</v>
      </c>
      <c r="W2655" t="s">
        <v>21321</v>
      </c>
    </row>
    <row r="2656" spans="20:23" x14ac:dyDescent="0.3">
      <c r="T2656" t="b">
        <f>U2656&gt;10</f>
        <v>0</v>
      </c>
      <c r="U2656" s="7">
        <v>8.5928031267427798</v>
      </c>
      <c r="V2656" t="s">
        <v>21335</v>
      </c>
      <c r="W2656" t="s">
        <v>22242</v>
      </c>
    </row>
    <row r="2657" spans="20:23" x14ac:dyDescent="0.3">
      <c r="T2657" t="b">
        <f>U2657&gt;10</f>
        <v>0</v>
      </c>
      <c r="U2657" s="7">
        <v>9.8530567669673097</v>
      </c>
      <c r="V2657" t="s">
        <v>22242</v>
      </c>
      <c r="W2657" t="s">
        <v>19838</v>
      </c>
    </row>
    <row r="2658" spans="20:23" x14ac:dyDescent="0.3">
      <c r="T2658" t="b">
        <f>U2658&gt;10</f>
        <v>0</v>
      </c>
      <c r="U2658" s="7">
        <v>8.1873380186346196</v>
      </c>
      <c r="V2658" t="s">
        <v>20551</v>
      </c>
      <c r="W2658" t="s">
        <v>22243</v>
      </c>
    </row>
    <row r="2659" spans="20:23" x14ac:dyDescent="0.3">
      <c r="T2659" t="b">
        <f>U2659&gt;10</f>
        <v>0</v>
      </c>
      <c r="U2659" s="7">
        <v>8.0970153803413307</v>
      </c>
      <c r="V2659" t="s">
        <v>22244</v>
      </c>
      <c r="W2659" t="s">
        <v>22245</v>
      </c>
    </row>
    <row r="2660" spans="20:23" x14ac:dyDescent="0.3">
      <c r="T2660" t="b">
        <f>U2660&gt;10</f>
        <v>0</v>
      </c>
      <c r="U2660" s="7">
        <v>9.1511759064386098</v>
      </c>
      <c r="V2660" t="s">
        <v>22246</v>
      </c>
      <c r="W2660" t="s">
        <v>5182</v>
      </c>
    </row>
    <row r="2661" spans="20:23" x14ac:dyDescent="0.3">
      <c r="T2661" t="b">
        <f>U2661&gt;10</f>
        <v>0</v>
      </c>
      <c r="U2661" s="7">
        <v>9.8797250140494697</v>
      </c>
      <c r="V2661" t="s">
        <v>12476</v>
      </c>
      <c r="W2661" t="s">
        <v>19814</v>
      </c>
    </row>
    <row r="2662" spans="20:23" x14ac:dyDescent="0.3">
      <c r="T2662" t="b">
        <f>U2662&gt;10</f>
        <v>0</v>
      </c>
      <c r="U2662" s="7">
        <v>9.2565364220964295</v>
      </c>
      <c r="V2662" t="s">
        <v>22247</v>
      </c>
      <c r="W2662" t="s">
        <v>14534</v>
      </c>
    </row>
    <row r="2663" spans="20:23" x14ac:dyDescent="0.3">
      <c r="T2663" t="b">
        <f>U2663&gt;10</f>
        <v>0</v>
      </c>
      <c r="U2663" s="7">
        <v>8.7031511839116504</v>
      </c>
      <c r="V2663" t="s">
        <v>4504</v>
      </c>
      <c r="W2663" t="s">
        <v>2360</v>
      </c>
    </row>
    <row r="2664" spans="20:23" x14ac:dyDescent="0.3">
      <c r="T2664" t="b">
        <f>U2664&gt;10</f>
        <v>0</v>
      </c>
      <c r="U2664" s="7">
        <v>8.0141793747621808</v>
      </c>
      <c r="V2664" t="s">
        <v>19746</v>
      </c>
      <c r="W2664" t="s">
        <v>22248</v>
      </c>
    </row>
    <row r="2665" spans="20:23" x14ac:dyDescent="0.3">
      <c r="T2665" t="b">
        <f>U2665&gt;10</f>
        <v>0</v>
      </c>
      <c r="U2665" s="7">
        <v>8.1246669116718397</v>
      </c>
      <c r="V2665" t="s">
        <v>22249</v>
      </c>
      <c r="W2665" t="s">
        <v>22250</v>
      </c>
    </row>
    <row r="2666" spans="20:23" x14ac:dyDescent="0.3">
      <c r="T2666" t="b">
        <f>U2666&gt;10</f>
        <v>0</v>
      </c>
      <c r="U2666" s="7">
        <v>8.3666789472904295</v>
      </c>
      <c r="V2666" t="s">
        <v>22251</v>
      </c>
      <c r="W2666" t="s">
        <v>22252</v>
      </c>
    </row>
    <row r="2667" spans="20:23" x14ac:dyDescent="0.3">
      <c r="T2667" t="b">
        <f>U2667&gt;10</f>
        <v>0</v>
      </c>
      <c r="U2667" s="7">
        <v>8.8002128967547808</v>
      </c>
      <c r="V2667" t="s">
        <v>21625</v>
      </c>
      <c r="W2667" t="s">
        <v>3439</v>
      </c>
    </row>
    <row r="2668" spans="20:23" x14ac:dyDescent="0.3">
      <c r="T2668" t="b">
        <f>U2668&gt;10</f>
        <v>0</v>
      </c>
      <c r="U2668" s="7">
        <v>9.1468375048400095</v>
      </c>
      <c r="V2668" t="s">
        <v>22253</v>
      </c>
      <c r="W2668" t="s">
        <v>22254</v>
      </c>
    </row>
    <row r="2669" spans="20:23" x14ac:dyDescent="0.3">
      <c r="T2669" t="b">
        <f>U2669&gt;10</f>
        <v>0</v>
      </c>
      <c r="U2669" s="7">
        <v>8.0353218113359901</v>
      </c>
      <c r="V2669">
        <v>13</v>
      </c>
      <c r="W2669" t="s">
        <v>22255</v>
      </c>
    </row>
    <row r="2670" spans="20:23" x14ac:dyDescent="0.3">
      <c r="T2670" t="b">
        <f>U2670&gt;10</f>
        <v>0</v>
      </c>
      <c r="U2670" s="7">
        <v>8.4217387244734603</v>
      </c>
      <c r="V2670" t="s">
        <v>22256</v>
      </c>
      <c r="W2670" t="s">
        <v>983</v>
      </c>
    </row>
    <row r="2671" spans="20:23" x14ac:dyDescent="0.3">
      <c r="T2671" t="b">
        <f>U2671&gt;10</f>
        <v>0</v>
      </c>
      <c r="U2671" s="7">
        <v>8.7199583022280294</v>
      </c>
      <c r="V2671" t="s">
        <v>4732</v>
      </c>
      <c r="W2671" t="s">
        <v>22257</v>
      </c>
    </row>
    <row r="2672" spans="20:23" x14ac:dyDescent="0.3">
      <c r="T2672" t="b">
        <f>U2672&gt;10</f>
        <v>0</v>
      </c>
      <c r="U2672" s="7">
        <v>8.6543610197422094</v>
      </c>
      <c r="V2672" t="s">
        <v>22258</v>
      </c>
      <c r="W2672" t="s">
        <v>22259</v>
      </c>
    </row>
    <row r="2673" spans="20:23" x14ac:dyDescent="0.3">
      <c r="T2673" t="b">
        <f>U2673&gt;10</f>
        <v>0</v>
      </c>
      <c r="U2673" s="7">
        <v>9.4652912359585404</v>
      </c>
      <c r="V2673" t="s">
        <v>21138</v>
      </c>
      <c r="W2673" t="s">
        <v>22260</v>
      </c>
    </row>
    <row r="2674" spans="20:23" x14ac:dyDescent="0.3">
      <c r="T2674" t="b">
        <f>U2674&gt;10</f>
        <v>0</v>
      </c>
      <c r="U2674" s="7">
        <v>8.3786551383371499</v>
      </c>
      <c r="V2674" t="s">
        <v>22261</v>
      </c>
      <c r="W2674" t="s">
        <v>22262</v>
      </c>
    </row>
    <row r="2675" spans="20:23" x14ac:dyDescent="0.3">
      <c r="T2675" t="b">
        <f>U2675&gt;10</f>
        <v>0</v>
      </c>
      <c r="U2675" s="7">
        <v>9.1865778334895207</v>
      </c>
      <c r="V2675" t="s">
        <v>644</v>
      </c>
      <c r="W2675" t="s">
        <v>22263</v>
      </c>
    </row>
    <row r="2676" spans="20:23" x14ac:dyDescent="0.3">
      <c r="T2676" t="b">
        <f>U2676&gt;10</f>
        <v>0</v>
      </c>
      <c r="U2676" s="7">
        <v>8.1973381019691995</v>
      </c>
      <c r="V2676" t="s">
        <v>22264</v>
      </c>
      <c r="W2676">
        <v>15446</v>
      </c>
    </row>
    <row r="2677" spans="20:23" x14ac:dyDescent="0.3">
      <c r="T2677" t="b">
        <f>U2677&gt;10</f>
        <v>0</v>
      </c>
      <c r="U2677" s="7">
        <v>8.7031511839116504</v>
      </c>
      <c r="V2677" t="s">
        <v>22205</v>
      </c>
      <c r="W2677" t="s">
        <v>22265</v>
      </c>
    </row>
    <row r="2678" spans="20:23" x14ac:dyDescent="0.3">
      <c r="T2678" t="b">
        <f>U2678&gt;10</f>
        <v>0</v>
      </c>
      <c r="U2678" s="7">
        <v>9.2139768076776392</v>
      </c>
      <c r="V2678" t="s">
        <v>12891</v>
      </c>
      <c r="W2678" t="s">
        <v>3037</v>
      </c>
    </row>
    <row r="2679" spans="20:23" x14ac:dyDescent="0.3">
      <c r="T2679" t="b">
        <f>U2679&gt;10</f>
        <v>0</v>
      </c>
      <c r="U2679" s="7">
        <v>8.2976860758034796</v>
      </c>
      <c r="V2679" t="s">
        <v>22266</v>
      </c>
      <c r="W2679" t="s">
        <v>22267</v>
      </c>
    </row>
    <row r="2680" spans="20:23" x14ac:dyDescent="0.3">
      <c r="T2680" t="b">
        <f>U2680&gt;10</f>
        <v>0</v>
      </c>
      <c r="U2680" s="7">
        <v>9.6194419157857993</v>
      </c>
      <c r="V2680" t="s">
        <v>22268</v>
      </c>
      <c r="W2680" t="s">
        <v>22192</v>
      </c>
    </row>
    <row r="2681" spans="20:23" x14ac:dyDescent="0.3">
      <c r="T2681" t="b">
        <f>U2681&gt;10</f>
        <v>0</v>
      </c>
      <c r="U2681" s="7">
        <v>9.0247348080391099</v>
      </c>
      <c r="V2681" t="s">
        <v>22269</v>
      </c>
      <c r="W2681" t="s">
        <v>22270</v>
      </c>
    </row>
    <row r="2682" spans="20:23" x14ac:dyDescent="0.3">
      <c r="T2682" t="b">
        <f>U2682&gt;10</f>
        <v>0</v>
      </c>
      <c r="U2682" s="7">
        <v>9.9642824020775294</v>
      </c>
      <c r="V2682" t="s">
        <v>22271</v>
      </c>
      <c r="W2682" t="s">
        <v>21565</v>
      </c>
    </row>
    <row r="2683" spans="20:23" x14ac:dyDescent="0.3">
      <c r="T2683" t="b">
        <f>U2683&gt;10</f>
        <v>0</v>
      </c>
      <c r="U2683" s="7">
        <v>8.6386126627740794</v>
      </c>
      <c r="V2683" t="s">
        <v>2000</v>
      </c>
      <c r="W2683" t="s">
        <v>22272</v>
      </c>
    </row>
    <row r="2684" spans="20:23" x14ac:dyDescent="0.3">
      <c r="T2684" t="b">
        <f>U2684&gt;10</f>
        <v>0</v>
      </c>
      <c r="U2684" s="7">
        <v>8.6703613610886592</v>
      </c>
      <c r="V2684">
        <v>730</v>
      </c>
      <c r="W2684" t="s">
        <v>22273</v>
      </c>
    </row>
    <row r="2685" spans="20:23" x14ac:dyDescent="0.3">
      <c r="T2685" t="b">
        <f>U2685&gt;10</f>
        <v>0</v>
      </c>
      <c r="U2685" s="7">
        <v>9.5588172939693692</v>
      </c>
      <c r="V2685" t="s">
        <v>22274</v>
      </c>
      <c r="W2685" t="s">
        <v>22275</v>
      </c>
    </row>
    <row r="2686" spans="20:23" x14ac:dyDescent="0.3">
      <c r="T2686" t="b">
        <f>U2686&gt;10</f>
        <v>0</v>
      </c>
      <c r="U2686" s="7">
        <v>9.3962983644715905</v>
      </c>
      <c r="V2686" t="s">
        <v>6215</v>
      </c>
      <c r="W2686" t="s">
        <v>4455</v>
      </c>
    </row>
    <row r="2687" spans="20:23" x14ac:dyDescent="0.3">
      <c r="T2687" t="b">
        <f>U2687&gt;10</f>
        <v>0</v>
      </c>
      <c r="U2687" s="7">
        <v>8.4030465914613099</v>
      </c>
      <c r="V2687" t="s">
        <v>21319</v>
      </c>
      <c r="W2687" t="s">
        <v>2382</v>
      </c>
    </row>
    <row r="2688" spans="20:23" x14ac:dyDescent="0.3">
      <c r="T2688" t="b">
        <f>U2688&gt;10</f>
        <v>0</v>
      </c>
      <c r="U2688" s="7">
        <v>8.8497546581035191</v>
      </c>
      <c r="V2688">
        <v>999</v>
      </c>
      <c r="W2688" t="s">
        <v>22276</v>
      </c>
    </row>
    <row r="2689" spans="20:23" x14ac:dyDescent="0.3">
      <c r="T2689" t="b">
        <f>U2689&gt;10</f>
        <v>0</v>
      </c>
      <c r="U2689" s="7">
        <v>8.1725229328494802</v>
      </c>
      <c r="V2689" t="s">
        <v>6812</v>
      </c>
      <c r="W2689" t="s">
        <v>2140</v>
      </c>
    </row>
    <row r="2690" spans="20:23" x14ac:dyDescent="0.3">
      <c r="T2690" t="b">
        <f>U2690&gt;10</f>
        <v>0</v>
      </c>
      <c r="U2690" s="7">
        <v>8.4602050053012601</v>
      </c>
      <c r="V2690" t="s">
        <v>2140</v>
      </c>
      <c r="W2690" t="s">
        <v>6867</v>
      </c>
    </row>
    <row r="2691" spans="20:23" x14ac:dyDescent="0.3">
      <c r="T2691" t="b">
        <f>U2691&gt;10</f>
        <v>0</v>
      </c>
      <c r="U2691" s="7">
        <v>8.1873380186346196</v>
      </c>
      <c r="V2691" t="s">
        <v>20551</v>
      </c>
      <c r="W2691" t="s">
        <v>22277</v>
      </c>
    </row>
    <row r="2692" spans="20:23" x14ac:dyDescent="0.3">
      <c r="T2692" t="b">
        <f>U2692&gt;10</f>
        <v>0</v>
      </c>
      <c r="U2692" s="7">
        <v>9.0479916702033698</v>
      </c>
      <c r="V2692" t="s">
        <v>22277</v>
      </c>
      <c r="W2692" t="s">
        <v>22278</v>
      </c>
    </row>
    <row r="2693" spans="20:23" x14ac:dyDescent="0.3">
      <c r="T2693" t="b">
        <f>U2693&gt;10</f>
        <v>0</v>
      </c>
      <c r="U2693" s="7">
        <v>8.2976860758034796</v>
      </c>
      <c r="V2693" t="s">
        <v>22230</v>
      </c>
      <c r="W2693" t="s">
        <v>22279</v>
      </c>
    </row>
    <row r="2694" spans="20:23" x14ac:dyDescent="0.3">
      <c r="T2694" t="b">
        <f>U2694&gt;10</f>
        <v>0</v>
      </c>
      <c r="U2694" s="7">
        <v>8.8085116995694701</v>
      </c>
      <c r="V2694" t="s">
        <v>20232</v>
      </c>
      <c r="W2694" t="s">
        <v>22280</v>
      </c>
    </row>
    <row r="2695" spans="20:23" x14ac:dyDescent="0.3">
      <c r="T2695" t="b">
        <f>U2695&gt;10</f>
        <v>0</v>
      </c>
      <c r="U2695" s="7">
        <v>8.8854727407056</v>
      </c>
      <c r="V2695" t="s">
        <v>22281</v>
      </c>
      <c r="W2695" t="s">
        <v>22282</v>
      </c>
    </row>
    <row r="2696" spans="20:23" x14ac:dyDescent="0.3">
      <c r="T2696" t="b">
        <f>U2696&gt;10</f>
        <v>0</v>
      </c>
      <c r="U2696" s="7">
        <v>9.07180231889709</v>
      </c>
      <c r="V2696" t="s">
        <v>543</v>
      </c>
      <c r="W2696" t="s">
        <v>22283</v>
      </c>
    </row>
    <row r="2697" spans="20:23" x14ac:dyDescent="0.3">
      <c r="T2697" t="b">
        <f>U2697&gt;10</f>
        <v>0</v>
      </c>
      <c r="U2697" s="7">
        <v>8.9908332563634303</v>
      </c>
      <c r="V2697" t="s">
        <v>22284</v>
      </c>
      <c r="W2697" t="s">
        <v>20736</v>
      </c>
    </row>
    <row r="2698" spans="20:23" x14ac:dyDescent="0.3">
      <c r="T2698" t="b">
        <f>U2698&gt;10</f>
        <v>0</v>
      </c>
      <c r="U2698" s="7">
        <v>9.5786199212655401</v>
      </c>
      <c r="V2698" t="s">
        <v>22285</v>
      </c>
      <c r="W2698" t="s">
        <v>141</v>
      </c>
    </row>
    <row r="2699" spans="20:23" x14ac:dyDescent="0.3">
      <c r="T2699" t="b">
        <f>U2699&gt;10</f>
        <v>0</v>
      </c>
      <c r="U2699" s="7">
        <v>8.7992950444645501</v>
      </c>
      <c r="V2699" t="s">
        <v>22193</v>
      </c>
      <c r="W2699" t="s">
        <v>22286</v>
      </c>
    </row>
    <row r="2700" spans="20:23" x14ac:dyDescent="0.3">
      <c r="T2700" t="b">
        <f>U2700&gt;10</f>
        <v>0</v>
      </c>
      <c r="U2700" s="7">
        <v>8.0745425244892708</v>
      </c>
      <c r="V2700" t="s">
        <v>22287</v>
      </c>
      <c r="W2700" t="s">
        <v>1146</v>
      </c>
    </row>
    <row r="2701" spans="20:23" x14ac:dyDescent="0.3">
      <c r="T2701" t="b">
        <f>U2701&gt;10</f>
        <v>0</v>
      </c>
      <c r="U2701" s="7">
        <v>8.0482252161719003</v>
      </c>
      <c r="V2701" t="s">
        <v>22288</v>
      </c>
      <c r="W2701" t="s">
        <v>22289</v>
      </c>
    </row>
    <row r="2702" spans="20:23" x14ac:dyDescent="0.3">
      <c r="T2702" t="b">
        <f>U2702&gt;10</f>
        <v>0</v>
      </c>
      <c r="U2702" s="7">
        <v>8.6078410041073194</v>
      </c>
      <c r="V2702" t="s">
        <v>22289</v>
      </c>
      <c r="W2702" t="s">
        <v>22290</v>
      </c>
    </row>
    <row r="2703" spans="20:23" x14ac:dyDescent="0.3">
      <c r="T2703" t="b">
        <f>U2703&gt;10</f>
        <v>0</v>
      </c>
      <c r="U2703" s="7">
        <v>9.5786199212655401</v>
      </c>
      <c r="V2703" t="s">
        <v>20533</v>
      </c>
      <c r="W2703" t="s">
        <v>22291</v>
      </c>
    </row>
    <row r="2704" spans="20:23" x14ac:dyDescent="0.3">
      <c r="T2704" t="b">
        <f>U2704&gt;10</f>
        <v>0</v>
      </c>
      <c r="U2704" s="7">
        <v>9.1468375048400095</v>
      </c>
      <c r="V2704" t="s">
        <v>22292</v>
      </c>
      <c r="W2704" t="s">
        <v>22293</v>
      </c>
    </row>
    <row r="2705" spans="20:23" x14ac:dyDescent="0.3">
      <c r="T2705" t="b">
        <f>U2705&gt;10</f>
        <v>0</v>
      </c>
      <c r="U2705" s="7">
        <v>9.2139768076776392</v>
      </c>
      <c r="V2705" t="s">
        <v>22294</v>
      </c>
      <c r="W2705" t="s">
        <v>22295</v>
      </c>
    </row>
    <row r="2706" spans="20:23" x14ac:dyDescent="0.3">
      <c r="T2706" t="b">
        <f>U2706&gt;10</f>
        <v>0</v>
      </c>
      <c r="U2706" s="7">
        <v>8.5864269096034995</v>
      </c>
      <c r="V2706" t="s">
        <v>22296</v>
      </c>
      <c r="W2706" t="s">
        <v>8019</v>
      </c>
    </row>
    <row r="2707" spans="20:23" x14ac:dyDescent="0.3">
      <c r="T2707" t="b">
        <f>U2707&gt;10</f>
        <v>0</v>
      </c>
      <c r="U2707" s="7">
        <v>8.2344504864463293</v>
      </c>
      <c r="V2707" t="s">
        <v>22296</v>
      </c>
      <c r="W2707" t="s">
        <v>4065</v>
      </c>
    </row>
    <row r="2708" spans="20:23" x14ac:dyDescent="0.3">
      <c r="T2708" t="b">
        <f>U2708&gt;10</f>
        <v>0</v>
      </c>
      <c r="U2708" s="7">
        <v>9.2421476846443298</v>
      </c>
      <c r="V2708" t="s">
        <v>22297</v>
      </c>
      <c r="W2708" t="s">
        <v>3922</v>
      </c>
    </row>
    <row r="2709" spans="20:23" x14ac:dyDescent="0.3">
      <c r="T2709" t="b">
        <f>U2709&gt;10</f>
        <v>0</v>
      </c>
      <c r="U2709" s="7">
        <v>8.8656701134094202</v>
      </c>
      <c r="V2709" t="s">
        <v>22298</v>
      </c>
      <c r="W2709" t="s">
        <v>942</v>
      </c>
    </row>
    <row r="2710" spans="20:23" x14ac:dyDescent="0.3">
      <c r="T2710" t="b">
        <f>U2710&gt;10</f>
        <v>0</v>
      </c>
      <c r="U2710" s="7">
        <v>8.4934306529295807</v>
      </c>
      <c r="V2710" t="s">
        <v>22299</v>
      </c>
      <c r="W2710" t="s">
        <v>21037</v>
      </c>
    </row>
    <row r="2711" spans="20:23" x14ac:dyDescent="0.3">
      <c r="T2711" t="b">
        <f>U2711&gt;10</f>
        <v>0</v>
      </c>
      <c r="U2711" s="7">
        <v>8.73705273558733</v>
      </c>
      <c r="V2711" t="s">
        <v>22300</v>
      </c>
      <c r="W2711" t="s">
        <v>22301</v>
      </c>
    </row>
    <row r="2712" spans="20:23" x14ac:dyDescent="0.3">
      <c r="T2712" t="b">
        <f>U2712&gt;10</f>
        <v>0</v>
      </c>
      <c r="U2712" s="7">
        <v>8.0612972977392499</v>
      </c>
      <c r="V2712" t="s">
        <v>22302</v>
      </c>
      <c r="W2712" t="s">
        <v>6676</v>
      </c>
    </row>
    <row r="2713" spans="20:23" x14ac:dyDescent="0.3">
      <c r="T2713" t="b">
        <f>U2713&gt;10</f>
        <v>0</v>
      </c>
      <c r="U2713" s="7">
        <v>8.7632551079813492</v>
      </c>
      <c r="V2713" t="s">
        <v>828</v>
      </c>
      <c r="W2713" t="s">
        <v>22303</v>
      </c>
    </row>
    <row r="2714" spans="20:23" x14ac:dyDescent="0.3">
      <c r="T2714" t="b">
        <f>U2714&gt;10</f>
        <v>0</v>
      </c>
      <c r="U2714" s="7">
        <v>8.3846974527931106</v>
      </c>
      <c r="V2714" t="s">
        <v>22304</v>
      </c>
      <c r="W2714" t="s">
        <v>22305</v>
      </c>
    </row>
    <row r="2715" spans="20:23" x14ac:dyDescent="0.3">
      <c r="T2715" t="b">
        <f>U2715&gt;10</f>
        <v>0</v>
      </c>
      <c r="U2715" s="7">
        <v>8.1200048985660302</v>
      </c>
      <c r="V2715" t="s">
        <v>22306</v>
      </c>
      <c r="W2715" t="s">
        <v>21947</v>
      </c>
    </row>
    <row r="2716" spans="20:23" x14ac:dyDescent="0.3">
      <c r="T2716" t="b">
        <f>U2716&gt;10</f>
        <v>0</v>
      </c>
      <c r="U2716" s="7">
        <v>8.4602050053012601</v>
      </c>
      <c r="V2716" t="s">
        <v>22307</v>
      </c>
      <c r="W2716" t="s">
        <v>22308</v>
      </c>
    </row>
    <row r="2717" spans="20:23" x14ac:dyDescent="0.3">
      <c r="T2717" t="b">
        <f>U2717&gt;10</f>
        <v>0</v>
      </c>
      <c r="U2717" s="7">
        <v>9.8270812805640499</v>
      </c>
      <c r="V2717" t="s">
        <v>22309</v>
      </c>
      <c r="W2717" t="s">
        <v>4088</v>
      </c>
    </row>
    <row r="2718" spans="20:23" x14ac:dyDescent="0.3">
      <c r="T2718" t="b">
        <f>U2718&gt;10</f>
        <v>0</v>
      </c>
      <c r="U2718" s="7">
        <v>9.3635085416485992</v>
      </c>
      <c r="V2718" t="s">
        <v>22310</v>
      </c>
      <c r="W2718" t="s">
        <v>22311</v>
      </c>
    </row>
    <row r="2719" spans="20:23" x14ac:dyDescent="0.3">
      <c r="T2719" t="b">
        <f>U2719&gt;10</f>
        <v>0</v>
      </c>
      <c r="U2719" s="7">
        <v>8.9056754480231195</v>
      </c>
      <c r="V2719" t="s">
        <v>22312</v>
      </c>
      <c r="W2719" t="s">
        <v>22313</v>
      </c>
    </row>
    <row r="2720" spans="20:23" x14ac:dyDescent="0.3">
      <c r="T2720" t="b">
        <f>U2720&gt;10</f>
        <v>0</v>
      </c>
      <c r="U2720" s="7">
        <v>9.4833097414612197</v>
      </c>
      <c r="V2720" t="s">
        <v>6336</v>
      </c>
      <c r="W2720" t="s">
        <v>5293</v>
      </c>
    </row>
    <row r="2721" spans="20:23" x14ac:dyDescent="0.3">
      <c r="T2721" t="b">
        <f>U2721&gt;10</f>
        <v>0</v>
      </c>
      <c r="U2721" s="7">
        <v>8.5706620008655694</v>
      </c>
      <c r="V2721" t="s">
        <v>22314</v>
      </c>
      <c r="W2721" t="s">
        <v>22315</v>
      </c>
    </row>
    <row r="2722" spans="20:23" x14ac:dyDescent="0.3">
      <c r="T2722" t="b">
        <f>U2722&gt;10</f>
        <v>0</v>
      </c>
      <c r="U2722" s="7">
        <v>9.9642824020775294</v>
      </c>
      <c r="V2722" t="s">
        <v>21855</v>
      </c>
      <c r="W2722" t="s">
        <v>22316</v>
      </c>
    </row>
    <row r="2723" spans="20:23" x14ac:dyDescent="0.3">
      <c r="T2723" t="b">
        <f>U2723&gt;10</f>
        <v>0</v>
      </c>
      <c r="U2723" s="7">
        <v>9.7770708599893794</v>
      </c>
      <c r="V2723" t="s">
        <v>22317</v>
      </c>
      <c r="W2723" t="s">
        <v>22318</v>
      </c>
    </row>
    <row r="2724" spans="20:23" x14ac:dyDescent="0.3">
      <c r="T2724" t="b">
        <f>U2724&gt;10</f>
        <v>0</v>
      </c>
      <c r="U2724" s="7">
        <v>9.8530567669673097</v>
      </c>
      <c r="V2724" t="s">
        <v>22319</v>
      </c>
      <c r="W2724" t="s">
        <v>6669</v>
      </c>
    </row>
    <row r="2725" spans="20:23" x14ac:dyDescent="0.3">
      <c r="T2725" t="b">
        <f>U2725&gt;10</f>
        <v>0</v>
      </c>
      <c r="U2725" s="7">
        <v>9.0362956304401791</v>
      </c>
      <c r="V2725" t="s">
        <v>22320</v>
      </c>
      <c r="W2725" t="s">
        <v>22321</v>
      </c>
    </row>
    <row r="2726" spans="20:23" x14ac:dyDescent="0.3">
      <c r="T2726" t="b">
        <f>U2726&gt;10</f>
        <v>0</v>
      </c>
      <c r="U2726" s="7">
        <v>8.4092385617092305</v>
      </c>
      <c r="V2726" t="s">
        <v>22322</v>
      </c>
      <c r="W2726" t="s">
        <v>22323</v>
      </c>
    </row>
    <row r="2727" spans="20:23" x14ac:dyDescent="0.3">
      <c r="T2727" t="b">
        <f>U2727&gt;10</f>
        <v>0</v>
      </c>
      <c r="U2727" s="7">
        <v>9.3962983644715905</v>
      </c>
      <c r="V2727" t="s">
        <v>22324</v>
      </c>
      <c r="W2727" t="s">
        <v>22325</v>
      </c>
    </row>
    <row r="2728" spans="20:23" x14ac:dyDescent="0.3">
      <c r="T2728" t="b">
        <f>U2728&gt;10</f>
        <v>0</v>
      </c>
      <c r="U2728" s="7">
        <v>8.9544656121925499</v>
      </c>
      <c r="V2728" t="s">
        <v>22326</v>
      </c>
      <c r="W2728" t="s">
        <v>21327</v>
      </c>
    </row>
    <row r="2729" spans="20:23" x14ac:dyDescent="0.3">
      <c r="T2729" t="b">
        <f>U2729&gt;10</f>
        <v>0</v>
      </c>
      <c r="U2729" s="7">
        <v>8.6543610197422094</v>
      </c>
      <c r="V2729" t="s">
        <v>22129</v>
      </c>
      <c r="W2729" t="s">
        <v>15852</v>
      </c>
    </row>
    <row r="2730" spans="20:23" x14ac:dyDescent="0.3">
      <c r="T2730" t="b">
        <f>U2730&gt;10</f>
        <v>0</v>
      </c>
      <c r="U2730" s="7">
        <v>8.6866218819604395</v>
      </c>
      <c r="V2730" t="s">
        <v>22327</v>
      </c>
      <c r="W2730" t="s">
        <v>22328</v>
      </c>
    </row>
    <row r="2731" spans="20:23" x14ac:dyDescent="0.3">
      <c r="T2731" t="b">
        <f>U2731&gt;10</f>
        <v>0</v>
      </c>
      <c r="U2731" s="7">
        <v>8.2702871016153701</v>
      </c>
      <c r="V2731" t="s">
        <v>22329</v>
      </c>
      <c r="W2731" t="s">
        <v>22330</v>
      </c>
    </row>
    <row r="2732" spans="20:23" x14ac:dyDescent="0.3">
      <c r="T2732" t="b">
        <f>U2732&gt;10</f>
        <v>0</v>
      </c>
      <c r="U2732" s="7">
        <v>8.3201589316555395</v>
      </c>
      <c r="V2732" t="s">
        <v>22331</v>
      </c>
      <c r="W2732" t="s">
        <v>22332</v>
      </c>
    </row>
    <row r="2733" spans="20:23" x14ac:dyDescent="0.3">
      <c r="T2733" t="b">
        <f>U2733&gt;10</f>
        <v>0</v>
      </c>
      <c r="U2733" s="7">
        <v>8.2595343098391094</v>
      </c>
      <c r="V2733" t="s">
        <v>22333</v>
      </c>
      <c r="W2733" t="s">
        <v>22334</v>
      </c>
    </row>
    <row r="2734" spans="20:23" x14ac:dyDescent="0.3">
      <c r="T2734" t="b">
        <f>U2734&gt;10</f>
        <v>0</v>
      </c>
      <c r="U2734" s="7">
        <v>9.2565364220964295</v>
      </c>
      <c r="V2734" t="s">
        <v>22335</v>
      </c>
      <c r="W2734" t="s">
        <v>22336</v>
      </c>
    </row>
    <row r="2735" spans="20:23" x14ac:dyDescent="0.3">
      <c r="T2735" t="b">
        <f>U2735&gt;10</f>
        <v>0</v>
      </c>
      <c r="U2735" s="7">
        <v>8.8656701134094202</v>
      </c>
      <c r="V2735" t="s">
        <v>22234</v>
      </c>
      <c r="W2735" t="s">
        <v>22337</v>
      </c>
    </row>
    <row r="2736" spans="20:23" x14ac:dyDescent="0.3">
      <c r="T2736" t="b">
        <f>U2736&gt;10</f>
        <v>0</v>
      </c>
      <c r="U2736" s="7">
        <v>9.2279630496523808</v>
      </c>
      <c r="V2736" t="s">
        <v>22338</v>
      </c>
      <c r="W2736" t="s">
        <v>22339</v>
      </c>
    </row>
    <row r="2737" spans="20:23" x14ac:dyDescent="0.3">
      <c r="T2737" t="b">
        <f>U2737&gt;10</f>
        <v>0</v>
      </c>
      <c r="U2737" s="7">
        <v>8.3572002033358892</v>
      </c>
      <c r="V2737" t="s">
        <v>20956</v>
      </c>
      <c r="W2737" t="s">
        <v>22340</v>
      </c>
    </row>
    <row r="2738" spans="20:23" x14ac:dyDescent="0.3">
      <c r="T2738" t="b">
        <f>U2738&gt;10</f>
        <v>0</v>
      </c>
      <c r="U2738" s="7">
        <v>9.2421476846443298</v>
      </c>
      <c r="V2738" t="s">
        <v>22341</v>
      </c>
      <c r="W2738" t="s">
        <v>22342</v>
      </c>
    </row>
    <row r="2739" spans="20:23" x14ac:dyDescent="0.3">
      <c r="T2739" t="b">
        <f>U2739&gt;10</f>
        <v>0</v>
      </c>
      <c r="U2739" s="7">
        <v>9.3962983644715905</v>
      </c>
      <c r="V2739" t="s">
        <v>22343</v>
      </c>
      <c r="W2739" t="s">
        <v>21714</v>
      </c>
    </row>
    <row r="2740" spans="20:23" x14ac:dyDescent="0.3">
      <c r="T2740" t="b">
        <f>U2740&gt;10</f>
        <v>0</v>
      </c>
      <c r="U2740" s="7">
        <v>9.7529733084103203</v>
      </c>
      <c r="V2740" t="s">
        <v>12469</v>
      </c>
      <c r="W2740" t="s">
        <v>2429</v>
      </c>
    </row>
    <row r="2741" spans="20:23" x14ac:dyDescent="0.3">
      <c r="T2741" t="b">
        <f>U2741&gt;10</f>
        <v>0</v>
      </c>
      <c r="U2741" s="7">
        <v>8.9262947352258593</v>
      </c>
      <c r="V2741" t="s">
        <v>22344</v>
      </c>
      <c r="W2741" t="s">
        <v>22345</v>
      </c>
    </row>
    <row r="2742" spans="20:23" x14ac:dyDescent="0.3">
      <c r="T2742" t="b">
        <f>U2742&gt;10</f>
        <v>0</v>
      </c>
      <c r="U2742" s="7">
        <v>9.9941353652272102</v>
      </c>
      <c r="V2742" t="s">
        <v>22346</v>
      </c>
      <c r="W2742" t="s">
        <v>22347</v>
      </c>
    </row>
    <row r="2743" spans="20:23" x14ac:dyDescent="0.3">
      <c r="T2743" t="b">
        <f>U2743&gt;10</f>
        <v>0</v>
      </c>
      <c r="U2743" s="7">
        <v>8.0268111216680804</v>
      </c>
      <c r="V2743" t="s">
        <v>6234</v>
      </c>
      <c r="W2743" t="s">
        <v>14307</v>
      </c>
    </row>
    <row r="2744" spans="20:23" x14ac:dyDescent="0.3">
      <c r="T2744" t="b">
        <f>U2744&gt;10</f>
        <v>0</v>
      </c>
      <c r="U2744" s="7">
        <v>9.5588172939693692</v>
      </c>
      <c r="V2744" t="s">
        <v>22348</v>
      </c>
      <c r="W2744" t="s">
        <v>22349</v>
      </c>
    </row>
    <row r="2745" spans="20:23" x14ac:dyDescent="0.3">
      <c r="T2745" t="b">
        <f>U2745&gt;10</f>
        <v>0</v>
      </c>
      <c r="U2745" s="7">
        <v>8.3431484498802408</v>
      </c>
      <c r="V2745" t="s">
        <v>22350</v>
      </c>
      <c r="W2745" t="s">
        <v>12182</v>
      </c>
    </row>
    <row r="2746" spans="20:23" x14ac:dyDescent="0.3">
      <c r="T2746" t="b">
        <f>U2746&gt;10</f>
        <v>0</v>
      </c>
      <c r="U2746" s="7">
        <v>8.11536451900953</v>
      </c>
      <c r="V2746" t="s">
        <v>22351</v>
      </c>
      <c r="W2746" t="s">
        <v>22268</v>
      </c>
    </row>
    <row r="2747" spans="20:23" x14ac:dyDescent="0.3">
      <c r="T2747" t="b">
        <f>U2747&gt;10</f>
        <v>0</v>
      </c>
      <c r="U2747" s="7">
        <v>8.3548444896434297</v>
      </c>
      <c r="V2747" t="s">
        <v>22352</v>
      </c>
      <c r="W2747" t="s">
        <v>22353</v>
      </c>
    </row>
    <row r="2748" spans="20:23" x14ac:dyDescent="0.3">
      <c r="T2748" t="b">
        <f>U2748&gt;10</f>
        <v>0</v>
      </c>
      <c r="U2748" s="7">
        <v>8.0612972977392499</v>
      </c>
      <c r="V2748" t="s">
        <v>20152</v>
      </c>
      <c r="W2748" t="s">
        <v>22354</v>
      </c>
    </row>
    <row r="2749" spans="20:23" x14ac:dyDescent="0.3">
      <c r="T2749" t="b">
        <f>U2749&gt;10</f>
        <v>0</v>
      </c>
      <c r="U2749" s="7">
        <v>8.5418830363155198</v>
      </c>
      <c r="V2749" t="s">
        <v>22355</v>
      </c>
      <c r="W2749" t="s">
        <v>22356</v>
      </c>
    </row>
    <row r="2750" spans="20:23" x14ac:dyDescent="0.3">
      <c r="T2750" t="b">
        <f>U2750&gt;10</f>
        <v>0</v>
      </c>
      <c r="U2750" s="7">
        <v>8.3907764988694904</v>
      </c>
      <c r="V2750" t="s">
        <v>20492</v>
      </c>
      <c r="W2750" t="s">
        <v>22357</v>
      </c>
    </row>
    <row r="2751" spans="20:23" x14ac:dyDescent="0.3">
      <c r="T2751" t="b">
        <f>U2751&gt;10</f>
        <v>0</v>
      </c>
      <c r="U2751" s="7">
        <v>8.1579241334283203</v>
      </c>
      <c r="V2751" t="s">
        <v>1451</v>
      </c>
      <c r="W2751" t="s">
        <v>22358</v>
      </c>
    </row>
    <row r="2752" spans="20:23" x14ac:dyDescent="0.3">
      <c r="T2752" t="b">
        <f>U2752&gt;10</f>
        <v>0</v>
      </c>
      <c r="U2752" s="7">
        <v>8.0834711552335694</v>
      </c>
      <c r="V2752" t="s">
        <v>22359</v>
      </c>
      <c r="W2752" t="s">
        <v>20274</v>
      </c>
    </row>
    <row r="2753" spans="20:23" x14ac:dyDescent="0.3">
      <c r="T2753" t="b">
        <f>U2753&gt;10</f>
        <v>0</v>
      </c>
      <c r="U2753" s="7">
        <v>8.3846974527931106</v>
      </c>
      <c r="V2753" t="s">
        <v>2657</v>
      </c>
      <c r="W2753" t="s">
        <v>22360</v>
      </c>
    </row>
    <row r="2754" spans="20:23" x14ac:dyDescent="0.3">
      <c r="T2754" t="b">
        <f>U2754&gt;10</f>
        <v>0</v>
      </c>
      <c r="U2754" s="7">
        <v>8.5418830363155198</v>
      </c>
      <c r="V2754" t="s">
        <v>22361</v>
      </c>
      <c r="W2754" t="s">
        <v>22362</v>
      </c>
    </row>
    <row r="2755" spans="20:23" x14ac:dyDescent="0.3">
      <c r="T2755" t="b">
        <f>U2755&gt;10</f>
        <v>0</v>
      </c>
      <c r="U2755" s="7">
        <v>8.51140448665811</v>
      </c>
      <c r="V2755" t="s">
        <v>21811</v>
      </c>
      <c r="W2755" t="s">
        <v>22363</v>
      </c>
    </row>
    <row r="2756" spans="20:23" x14ac:dyDescent="0.3">
      <c r="T2756" t="b">
        <f>U2756&gt;10</f>
        <v>0</v>
      </c>
      <c r="U2756" s="7">
        <v>8.6308305223320207</v>
      </c>
      <c r="V2756" t="s">
        <v>2606</v>
      </c>
      <c r="W2756" t="s">
        <v>22364</v>
      </c>
    </row>
    <row r="2757" spans="20:23" x14ac:dyDescent="0.3">
      <c r="T2757" t="b">
        <f>U2757&gt;10</f>
        <v>0</v>
      </c>
      <c r="U2757" s="7">
        <v>9.1339341000040992</v>
      </c>
      <c r="V2757" t="s">
        <v>22365</v>
      </c>
      <c r="W2757" t="s">
        <v>22366</v>
      </c>
    </row>
    <row r="2758" spans="20:23" x14ac:dyDescent="0.3">
      <c r="T2758" t="b">
        <f>U2758&gt;10</f>
        <v>0</v>
      </c>
      <c r="U2758" s="7">
        <v>8.8462520275523193</v>
      </c>
      <c r="V2758" t="s">
        <v>22367</v>
      </c>
      <c r="W2758" t="s">
        <v>22368</v>
      </c>
    </row>
    <row r="2759" spans="20:23" x14ac:dyDescent="0.3">
      <c r="T2759" t="b">
        <f>U2759&gt;10</f>
        <v>0</v>
      </c>
      <c r="U2759" s="7">
        <v>9.1086162920198106</v>
      </c>
      <c r="V2759" t="s">
        <v>22369</v>
      </c>
      <c r="W2759" t="s">
        <v>13569</v>
      </c>
    </row>
    <row r="2760" spans="20:23" x14ac:dyDescent="0.3">
      <c r="T2760" t="b">
        <f>U2760&gt;10</f>
        <v>0</v>
      </c>
      <c r="U2760" s="7">
        <v>8.7901625609012797</v>
      </c>
      <c r="V2760" t="s">
        <v>21617</v>
      </c>
      <c r="W2760" t="e">
        <f>-fluido</f>
        <v>#NAME?</v>
      </c>
    </row>
    <row r="2761" spans="20:23" x14ac:dyDescent="0.3">
      <c r="T2761" t="b">
        <f>U2761&gt;10</f>
        <v>0</v>
      </c>
      <c r="U2761" s="7">
        <v>9.9941353652272102</v>
      </c>
      <c r="V2761" t="s">
        <v>6945</v>
      </c>
      <c r="W2761" t="s">
        <v>22370</v>
      </c>
    </row>
    <row r="2762" spans="20:23" x14ac:dyDescent="0.3">
      <c r="T2762" t="b">
        <f>U2762&gt;10</f>
        <v>0</v>
      </c>
      <c r="U2762" s="7">
        <v>8.2383694986470601</v>
      </c>
      <c r="V2762" t="s">
        <v>22371</v>
      </c>
      <c r="W2762" t="s">
        <v>22372</v>
      </c>
    </row>
    <row r="2763" spans="20:23" x14ac:dyDescent="0.3">
      <c r="T2763" t="b">
        <f>U2763&gt;10</f>
        <v>0</v>
      </c>
      <c r="U2763" s="7">
        <v>9.7529733084103203</v>
      </c>
      <c r="V2763" t="s">
        <v>22373</v>
      </c>
      <c r="W2763" t="s">
        <v>22374</v>
      </c>
    </row>
    <row r="2764" spans="20:23" x14ac:dyDescent="0.3">
      <c r="T2764" t="b">
        <f>U2764&gt;10</f>
        <v>0</v>
      </c>
      <c r="U2764" s="7">
        <v>8.7284689918959302</v>
      </c>
      <c r="V2764" t="s">
        <v>22375</v>
      </c>
      <c r="W2764" t="s">
        <v>22376</v>
      </c>
    </row>
    <row r="2765" spans="20:23" x14ac:dyDescent="0.3">
      <c r="T2765" t="b">
        <f>U2765&gt;10</f>
        <v>0</v>
      </c>
      <c r="U2765" s="7">
        <v>9.8707563440667094</v>
      </c>
      <c r="V2765" t="s">
        <v>22377</v>
      </c>
      <c r="W2765" t="s">
        <v>22378</v>
      </c>
    </row>
    <row r="2766" spans="20:23" x14ac:dyDescent="0.3">
      <c r="T2766" t="b">
        <f>U2766&gt;10</f>
        <v>0</v>
      </c>
      <c r="U2766" s="7">
        <v>8.4030465914613099</v>
      </c>
      <c r="V2766" t="s">
        <v>22379</v>
      </c>
      <c r="W2766" t="s">
        <v>22380</v>
      </c>
    </row>
    <row r="2767" spans="20:23" x14ac:dyDescent="0.3">
      <c r="T2767" t="b">
        <f>U2767&gt;10</f>
        <v>0</v>
      </c>
      <c r="U2767" s="7">
        <v>9.7529733084103203</v>
      </c>
      <c r="V2767" t="s">
        <v>22381</v>
      </c>
      <c r="W2767" t="s">
        <v>22382</v>
      </c>
    </row>
    <row r="2768" spans="20:23" x14ac:dyDescent="0.3">
      <c r="T2768" t="b">
        <f>U2768&gt;10</f>
        <v>0</v>
      </c>
      <c r="U2768" s="7">
        <v>8.6876469973756798</v>
      </c>
      <c r="V2768" t="s">
        <v>22383</v>
      </c>
      <c r="W2768" t="s">
        <v>22384</v>
      </c>
    </row>
    <row r="2769" spans="20:23" x14ac:dyDescent="0.3">
      <c r="T2769" t="b">
        <f>U2769&gt;10</f>
        <v>0</v>
      </c>
      <c r="U2769" s="7">
        <v>9.5786199212655401</v>
      </c>
      <c r="V2769" t="s">
        <v>22385</v>
      </c>
      <c r="W2769" t="s">
        <v>22386</v>
      </c>
    </row>
    <row r="2770" spans="20:23" x14ac:dyDescent="0.3">
      <c r="T2770" t="b">
        <f>U2770&gt;10</f>
        <v>0</v>
      </c>
      <c r="U2770" s="7">
        <v>8.4092385617092305</v>
      </c>
      <c r="V2770" t="s">
        <v>22387</v>
      </c>
      <c r="W2770" t="s">
        <v>5194</v>
      </c>
    </row>
    <row r="2771" spans="20:23" x14ac:dyDescent="0.3">
      <c r="T2771" t="b">
        <f>U2771&gt;10</f>
        <v>0</v>
      </c>
      <c r="U2771" s="7">
        <v>8.2921458954278702</v>
      </c>
      <c r="V2771" t="s">
        <v>20899</v>
      </c>
      <c r="W2771" t="s">
        <v>22388</v>
      </c>
    </row>
    <row r="2772" spans="20:23" x14ac:dyDescent="0.3">
      <c r="T2772" t="b">
        <f>U2772&gt;10</f>
        <v>0</v>
      </c>
      <c r="U2772" s="7">
        <v>9.8797250140494697</v>
      </c>
      <c r="V2772" t="s">
        <v>14554</v>
      </c>
      <c r="W2772" t="s">
        <v>20718</v>
      </c>
    </row>
    <row r="2773" spans="20:23" x14ac:dyDescent="0.3">
      <c r="T2773" t="b">
        <f>U2773&gt;10</f>
        <v>0</v>
      </c>
      <c r="U2773" s="7">
        <v>8.7901625609012797</v>
      </c>
      <c r="V2773" t="s">
        <v>22389</v>
      </c>
      <c r="W2773" t="s">
        <v>22390</v>
      </c>
    </row>
    <row r="2774" spans="20:23" x14ac:dyDescent="0.3">
      <c r="T2774" t="b">
        <f>U2774&gt;10</f>
        <v>0</v>
      </c>
      <c r="U2774" s="7">
        <v>8.05483462555957</v>
      </c>
      <c r="V2774" t="s">
        <v>22391</v>
      </c>
      <c r="W2774" t="s">
        <v>19913</v>
      </c>
    </row>
    <row r="2775" spans="20:23" x14ac:dyDescent="0.3">
      <c r="T2775" t="b">
        <f>U2775&gt;10</f>
        <v>0</v>
      </c>
      <c r="U2775" s="7">
        <v>8.1923255601456599</v>
      </c>
      <c r="V2775" t="s">
        <v>2518</v>
      </c>
      <c r="W2775" t="s">
        <v>22392</v>
      </c>
    </row>
    <row r="2776" spans="20:23" x14ac:dyDescent="0.3">
      <c r="T2776" t="b">
        <f>U2776&gt;10</f>
        <v>0</v>
      </c>
      <c r="U2776" s="7">
        <v>8.3846974527931106</v>
      </c>
      <c r="V2776" t="s">
        <v>22389</v>
      </c>
      <c r="W2776" t="s">
        <v>502</v>
      </c>
    </row>
    <row r="2777" spans="20:23" x14ac:dyDescent="0.3">
      <c r="T2777" t="b">
        <f>U2777&gt;10</f>
        <v>0</v>
      </c>
      <c r="U2777" s="7">
        <v>8.6386126627740794</v>
      </c>
      <c r="V2777" t="s">
        <v>14556</v>
      </c>
      <c r="W2777">
        <v>6</v>
      </c>
    </row>
    <row r="2778" spans="20:23" x14ac:dyDescent="0.3">
      <c r="T2778" t="b">
        <f>U2778&gt;10</f>
        <v>0</v>
      </c>
      <c r="U2778" s="7">
        <v>9.6194419157857993</v>
      </c>
      <c r="V2778" t="s">
        <v>22393</v>
      </c>
      <c r="W2778" t="s">
        <v>22394</v>
      </c>
    </row>
    <row r="2779" spans="20:23" x14ac:dyDescent="0.3">
      <c r="T2779" t="b">
        <f>U2779&gt;10</f>
        <v>0</v>
      </c>
      <c r="U2779" s="7">
        <v>8.0183722530222195</v>
      </c>
      <c r="V2779" t="s">
        <v>22395</v>
      </c>
      <c r="W2779" t="s">
        <v>22396</v>
      </c>
    </row>
    <row r="2780" spans="20:23" x14ac:dyDescent="0.3">
      <c r="T2780" t="b">
        <f>U2780&gt;10</f>
        <v>0</v>
      </c>
      <c r="U2780" s="7">
        <v>8.8462520275523193</v>
      </c>
      <c r="V2780" t="s">
        <v>1910</v>
      </c>
      <c r="W2780" t="s">
        <v>22397</v>
      </c>
    </row>
    <row r="2781" spans="20:23" x14ac:dyDescent="0.3">
      <c r="T2781" t="b">
        <f>U2781&gt;10</f>
        <v>0</v>
      </c>
      <c r="U2781" s="7">
        <v>8.4536903242800605</v>
      </c>
      <c r="V2781" t="s">
        <v>20426</v>
      </c>
      <c r="W2781" t="s">
        <v>22398</v>
      </c>
    </row>
    <row r="2782" spans="20:23" x14ac:dyDescent="0.3">
      <c r="T2782" t="b">
        <f>U2782&gt;10</f>
        <v>0</v>
      </c>
      <c r="U2782" s="7">
        <v>9.4652912359585404</v>
      </c>
      <c r="V2782" t="s">
        <v>22398</v>
      </c>
      <c r="W2782" t="s">
        <v>7307</v>
      </c>
    </row>
    <row r="2783" spans="20:23" x14ac:dyDescent="0.3">
      <c r="T2783" t="b">
        <f>U2783&gt;10</f>
        <v>0</v>
      </c>
      <c r="U2783" s="7">
        <v>8.9056754480231195</v>
      </c>
      <c r="V2783" t="s">
        <v>10318</v>
      </c>
      <c r="W2783" t="s">
        <v>3251</v>
      </c>
    </row>
    <row r="2784" spans="20:23" x14ac:dyDescent="0.3">
      <c r="T2784" t="b">
        <f>U2784&gt;10</f>
        <v>0</v>
      </c>
      <c r="U2784" s="7">
        <v>9.8530567669673097</v>
      </c>
      <c r="V2784" t="s">
        <v>22399</v>
      </c>
      <c r="W2784" t="s">
        <v>21306</v>
      </c>
    </row>
    <row r="2785" spans="20:23" x14ac:dyDescent="0.3">
      <c r="T2785" t="b">
        <f>U2785&gt;10</f>
        <v>0</v>
      </c>
      <c r="U2785" s="7">
        <v>9.8530567669673097</v>
      </c>
      <c r="V2785" t="s">
        <v>21306</v>
      </c>
      <c r="W2785" t="s">
        <v>22400</v>
      </c>
    </row>
    <row r="2786" spans="20:23" x14ac:dyDescent="0.3">
      <c r="T2786" t="b">
        <f>U2786&gt;10</f>
        <v>0</v>
      </c>
      <c r="U2786" s="7">
        <v>9.3635085416485992</v>
      </c>
      <c r="V2786" t="s">
        <v>22401</v>
      </c>
      <c r="W2786" t="s">
        <v>22402</v>
      </c>
    </row>
    <row r="2787" spans="20:23" x14ac:dyDescent="0.3">
      <c r="T2787" t="b">
        <f>U2787&gt;10</f>
        <v>0</v>
      </c>
      <c r="U2787" s="7">
        <v>9.3475082003021601</v>
      </c>
      <c r="V2787" t="s">
        <v>22373</v>
      </c>
      <c r="W2787" t="s">
        <v>22403</v>
      </c>
    </row>
    <row r="2788" spans="20:23" x14ac:dyDescent="0.3">
      <c r="T2788" t="b">
        <f>U2788&gt;10</f>
        <v>0</v>
      </c>
      <c r="U2788" s="7">
        <v>9.9071239882375792</v>
      </c>
      <c r="V2788" t="s">
        <v>19095</v>
      </c>
      <c r="W2788" t="s">
        <v>22404</v>
      </c>
    </row>
    <row r="2789" spans="20:23" x14ac:dyDescent="0.3">
      <c r="T2789" t="b">
        <f>U2789&gt;10</f>
        <v>0</v>
      </c>
      <c r="U2789" s="7">
        <v>8.7199583022280294</v>
      </c>
      <c r="V2789">
        <v>976</v>
      </c>
      <c r="W2789" t="s">
        <v>19811</v>
      </c>
    </row>
    <row r="2790" spans="20:23" x14ac:dyDescent="0.3">
      <c r="T2790" t="b">
        <f>U2790&gt;10</f>
        <v>0</v>
      </c>
      <c r="U2790" s="7">
        <v>9.0247348080391099</v>
      </c>
      <c r="V2790" t="s">
        <v>22405</v>
      </c>
      <c r="W2790" t="s">
        <v>22406</v>
      </c>
    </row>
    <row r="2791" spans="20:23" x14ac:dyDescent="0.3">
      <c r="T2791" t="b">
        <f>U2791&gt;10</f>
        <v>0</v>
      </c>
      <c r="U2791" s="7">
        <v>8.7544444782992006</v>
      </c>
      <c r="V2791" t="s">
        <v>14942</v>
      </c>
      <c r="W2791" t="s">
        <v>22407</v>
      </c>
    </row>
    <row r="2792" spans="20:23" x14ac:dyDescent="0.3">
      <c r="T2792" t="b">
        <f>U2792&gt;10</f>
        <v>0</v>
      </c>
      <c r="U2792" s="7">
        <v>8.0525636177705007</v>
      </c>
      <c r="V2792" t="s">
        <v>22408</v>
      </c>
      <c r="W2792" t="s">
        <v>10449</v>
      </c>
    </row>
    <row r="2793" spans="20:23" x14ac:dyDescent="0.3">
      <c r="T2793" t="b">
        <f>U2793&gt;10</f>
        <v>0</v>
      </c>
      <c r="U2793" s="7">
        <v>8.6078410041073194</v>
      </c>
      <c r="V2793" t="s">
        <v>10175</v>
      </c>
      <c r="W2793" t="s">
        <v>22409</v>
      </c>
    </row>
    <row r="2794" spans="20:23" x14ac:dyDescent="0.3">
      <c r="T2794" t="b">
        <f>U2794&gt;10</f>
        <v>0</v>
      </c>
      <c r="U2794" s="7">
        <v>9.09619377202125</v>
      </c>
      <c r="V2794" t="s">
        <v>22410</v>
      </c>
      <c r="W2794" t="s">
        <v>22411</v>
      </c>
    </row>
    <row r="2795" spans="20:23" x14ac:dyDescent="0.3">
      <c r="T2795" t="b">
        <f>U2795&gt;10</f>
        <v>0</v>
      </c>
      <c r="U2795" s="7">
        <v>8.5208296271176902</v>
      </c>
      <c r="V2795" t="s">
        <v>22412</v>
      </c>
      <c r="W2795" t="s">
        <v>22413</v>
      </c>
    </row>
    <row r="2796" spans="20:23" x14ac:dyDescent="0.3">
      <c r="T2796" t="b">
        <f>U2796&gt;10</f>
        <v>0</v>
      </c>
      <c r="U2796" s="7">
        <v>8.9580434335404302</v>
      </c>
      <c r="V2796">
        <v>5000</v>
      </c>
      <c r="W2796" t="s">
        <v>22414</v>
      </c>
    </row>
    <row r="2797" spans="20:23" x14ac:dyDescent="0.3">
      <c r="T2797" t="b">
        <f>U2797&gt;10</f>
        <v>0</v>
      </c>
      <c r="U2797" s="7">
        <v>9.7529733084103203</v>
      </c>
      <c r="V2797" t="s">
        <v>22415</v>
      </c>
      <c r="W2797" t="s">
        <v>21530</v>
      </c>
    </row>
    <row r="2798" spans="20:23" x14ac:dyDescent="0.3">
      <c r="T2798" t="b">
        <f>U2798&gt;10</f>
        <v>0</v>
      </c>
      <c r="U2798" s="7">
        <v>8.5547311787933698</v>
      </c>
      <c r="V2798">
        <v>1024</v>
      </c>
      <c r="W2798" t="s">
        <v>22416</v>
      </c>
    </row>
    <row r="2799" spans="20:23" x14ac:dyDescent="0.3">
      <c r="T2799" t="b">
        <f>U2799&gt;10</f>
        <v>0</v>
      </c>
      <c r="U2799" s="7">
        <v>9.8797250140494697</v>
      </c>
      <c r="V2799" t="s">
        <v>22417</v>
      </c>
      <c r="W2799" t="s">
        <v>19814</v>
      </c>
    </row>
    <row r="2800" spans="20:23" x14ac:dyDescent="0.3">
      <c r="T2800" t="b">
        <f>U2800&gt;10</f>
        <v>0</v>
      </c>
      <c r="U2800" s="7">
        <v>8.3846974527931106</v>
      </c>
      <c r="V2800" t="s">
        <v>22418</v>
      </c>
      <c r="W2800" t="s">
        <v>22419</v>
      </c>
    </row>
    <row r="2801" spans="20:23" x14ac:dyDescent="0.3">
      <c r="T2801" t="b">
        <f>U2801&gt;10</f>
        <v>0</v>
      </c>
      <c r="U2801" s="7">
        <v>8.2125282674631794</v>
      </c>
      <c r="V2801" t="s">
        <v>14563</v>
      </c>
      <c r="W2801" t="s">
        <v>22420</v>
      </c>
    </row>
    <row r="2802" spans="20:23" x14ac:dyDescent="0.3">
      <c r="T2802" t="b">
        <f>U2802&gt;10</f>
        <v>0</v>
      </c>
      <c r="U2802" s="7">
        <v>8.4866966207482299</v>
      </c>
      <c r="V2802" t="s">
        <v>901</v>
      </c>
      <c r="W2802" t="s">
        <v>22421</v>
      </c>
    </row>
    <row r="2803" spans="20:23" x14ac:dyDescent="0.3">
      <c r="T2803" t="b">
        <f>U2803&gt;10</f>
        <v>0</v>
      </c>
      <c r="U2803" s="7">
        <v>8.5348158690924301</v>
      </c>
      <c r="V2803" t="s">
        <v>17208</v>
      </c>
      <c r="W2803" t="s">
        <v>19392</v>
      </c>
    </row>
    <row r="2804" spans="20:23" x14ac:dyDescent="0.3">
      <c r="T2804" t="b">
        <f>U2804&gt;10</f>
        <v>0</v>
      </c>
      <c r="U2804" s="7">
        <v>8.6078410041073194</v>
      </c>
      <c r="V2804" t="s">
        <v>21389</v>
      </c>
      <c r="W2804" t="s">
        <v>22422</v>
      </c>
    </row>
    <row r="2805" spans="20:23" x14ac:dyDescent="0.3">
      <c r="T2805" t="b">
        <f>U2805&gt;10</f>
        <v>0</v>
      </c>
      <c r="U2805" s="7">
        <v>8.9473481444236906</v>
      </c>
      <c r="V2805" t="s">
        <v>22423</v>
      </c>
      <c r="W2805" t="s">
        <v>5954</v>
      </c>
    </row>
    <row r="2806" spans="20:23" x14ac:dyDescent="0.3">
      <c r="T2806" t="b">
        <f>U2806&gt;10</f>
        <v>0</v>
      </c>
      <c r="U2806" s="7">
        <v>8.1823752292924894</v>
      </c>
      <c r="V2806" t="s">
        <v>1409</v>
      </c>
      <c r="W2806" t="s">
        <v>14026</v>
      </c>
    </row>
    <row r="2807" spans="20:23" x14ac:dyDescent="0.3">
      <c r="T2807" t="b">
        <f>U2807&gt;10</f>
        <v>0</v>
      </c>
      <c r="U2807" s="7">
        <v>9.9941353652272102</v>
      </c>
      <c r="V2807" t="s">
        <v>21080</v>
      </c>
      <c r="W2807" t="s">
        <v>22424</v>
      </c>
    </row>
    <row r="2808" spans="20:23" x14ac:dyDescent="0.3">
      <c r="T2808" t="b">
        <f>U2808&gt;10</f>
        <v>0</v>
      </c>
      <c r="U2808" s="7">
        <v>8.4934306529295807</v>
      </c>
      <c r="V2808" t="s">
        <v>22425</v>
      </c>
      <c r="W2808" t="s">
        <v>16501</v>
      </c>
    </row>
    <row r="2809" spans="20:23" x14ac:dyDescent="0.3">
      <c r="T2809" t="b">
        <f>U2809&gt;10</f>
        <v>0</v>
      </c>
      <c r="U2809" s="7">
        <v>8.5139091842731194</v>
      </c>
      <c r="V2809" t="s">
        <v>22426</v>
      </c>
      <c r="W2809" t="s">
        <v>8159</v>
      </c>
    </row>
    <row r="2810" spans="20:23" x14ac:dyDescent="0.3">
      <c r="T2810" t="b">
        <f>U2810&gt;10</f>
        <v>0</v>
      </c>
      <c r="U2810" s="7">
        <v>9.5988226285830596</v>
      </c>
      <c r="V2810" t="s">
        <v>22427</v>
      </c>
      <c r="W2810" t="s">
        <v>22039</v>
      </c>
    </row>
    <row r="2811" spans="20:23" x14ac:dyDescent="0.3">
      <c r="T2811" t="b">
        <f>U2811&gt;10</f>
        <v>0</v>
      </c>
      <c r="U2811" s="7">
        <v>8.1676329475552798</v>
      </c>
      <c r="V2811" t="s">
        <v>22428</v>
      </c>
      <c r="W2811" t="s">
        <v>22429</v>
      </c>
    </row>
    <row r="2812" spans="20:23" x14ac:dyDescent="0.3">
      <c r="T2812" t="b">
        <f>U2812&gt;10</f>
        <v>0</v>
      </c>
      <c r="U2812" s="7">
        <v>8.5977906682538201</v>
      </c>
      <c r="V2812" t="s">
        <v>20884</v>
      </c>
      <c r="W2812" t="s">
        <v>13951</v>
      </c>
    </row>
    <row r="2813" spans="20:23" x14ac:dyDescent="0.3">
      <c r="T2813" t="b">
        <f>U2813&gt;10</f>
        <v>0</v>
      </c>
      <c r="U2813" s="7">
        <v>8.5853681482552595</v>
      </c>
      <c r="V2813" t="s">
        <v>2839</v>
      </c>
      <c r="W2813" t="s">
        <v>7019</v>
      </c>
    </row>
    <row r="2814" spans="20:23" x14ac:dyDescent="0.3">
      <c r="T2814" t="b">
        <f>U2814&gt;10</f>
        <v>0</v>
      </c>
      <c r="U2814" s="7">
        <v>8.0789968748386496</v>
      </c>
      <c r="V2814" t="s">
        <v>22430</v>
      </c>
      <c r="W2814" t="s">
        <v>12092</v>
      </c>
    </row>
    <row r="2815" spans="20:23" x14ac:dyDescent="0.3">
      <c r="T2815" t="b">
        <f>U2815&gt;10</f>
        <v>0</v>
      </c>
      <c r="U2815" s="7">
        <v>8.2976860758034796</v>
      </c>
      <c r="V2815" t="s">
        <v>22431</v>
      </c>
      <c r="W2815" t="s">
        <v>22432</v>
      </c>
    </row>
    <row r="2816" spans="20:23" x14ac:dyDescent="0.3">
      <c r="T2816" t="b">
        <f>U2816&gt;10</f>
        <v>0</v>
      </c>
      <c r="U2816" s="7">
        <v>9.09619377202125</v>
      </c>
      <c r="V2816" t="s">
        <v>22433</v>
      </c>
      <c r="W2816" t="s">
        <v>22434</v>
      </c>
    </row>
    <row r="2817" spans="20:23" x14ac:dyDescent="0.3">
      <c r="T2817" t="b">
        <f>U2817&gt;10</f>
        <v>0</v>
      </c>
      <c r="U2817" s="7">
        <v>9.0598261278503802</v>
      </c>
      <c r="V2817" t="s">
        <v>22430</v>
      </c>
      <c r="W2817" t="s">
        <v>22435</v>
      </c>
    </row>
    <row r="2818" spans="20:23" x14ac:dyDescent="0.3">
      <c r="T2818" t="b">
        <f>U2818&gt;10</f>
        <v>0</v>
      </c>
      <c r="U2818" s="7">
        <v>8.2729934632131101</v>
      </c>
      <c r="V2818" t="s">
        <v>21811</v>
      </c>
      <c r="W2818" t="s">
        <v>22436</v>
      </c>
    </row>
    <row r="2819" spans="20:23" x14ac:dyDescent="0.3">
      <c r="T2819" t="b">
        <f>U2819&gt;10</f>
        <v>0</v>
      </c>
      <c r="U2819" s="7">
        <v>8.3846974527931106</v>
      </c>
      <c r="V2819" t="s">
        <v>22437</v>
      </c>
      <c r="W2819" t="s">
        <v>22438</v>
      </c>
    </row>
    <row r="2820" spans="20:23" x14ac:dyDescent="0.3">
      <c r="T2820" t="b">
        <f>U2820&gt;10</f>
        <v>0</v>
      </c>
      <c r="U2820" s="7">
        <v>8.7031511839116504</v>
      </c>
      <c r="V2820" t="s">
        <v>22439</v>
      </c>
      <c r="W2820" t="s">
        <v>22440</v>
      </c>
    </row>
    <row r="2821" spans="20:23" x14ac:dyDescent="0.3">
      <c r="T2821" t="b">
        <f>U2821&gt;10</f>
        <v>0</v>
      </c>
      <c r="U2821" s="7">
        <v>9.9352948652042805</v>
      </c>
      <c r="V2821" t="s">
        <v>22441</v>
      </c>
      <c r="W2821" t="s">
        <v>13951</v>
      </c>
    </row>
    <row r="2822" spans="20:23" x14ac:dyDescent="0.3">
      <c r="T2822" t="b">
        <f>U2822&gt;10</f>
        <v>0</v>
      </c>
      <c r="U2822" s="7">
        <v>8.2702871016153701</v>
      </c>
      <c r="V2822" t="s">
        <v>10387</v>
      </c>
      <c r="W2822" t="s">
        <v>22442</v>
      </c>
    </row>
    <row r="2823" spans="20:23" x14ac:dyDescent="0.3">
      <c r="T2823" t="b">
        <f>U2823&gt;10</f>
        <v>0</v>
      </c>
      <c r="U2823" s="7">
        <v>8.1340566520216804</v>
      </c>
      <c r="V2823" t="s">
        <v>81</v>
      </c>
      <c r="W2823" t="s">
        <v>22443</v>
      </c>
    </row>
    <row r="2824" spans="20:23" x14ac:dyDescent="0.3">
      <c r="T2824" t="b">
        <f>U2824&gt;10</f>
        <v>0</v>
      </c>
      <c r="U2824" s="7">
        <v>9.2139768076776392</v>
      </c>
      <c r="V2824" t="s">
        <v>22444</v>
      </c>
      <c r="W2824" t="s">
        <v>22445</v>
      </c>
    </row>
    <row r="2825" spans="20:23" x14ac:dyDescent="0.3">
      <c r="T2825" t="b">
        <f>U2825&gt;10</f>
        <v>0</v>
      </c>
      <c r="U2825" s="7">
        <v>9.1339341000040992</v>
      </c>
      <c r="V2825" t="s">
        <v>22365</v>
      </c>
      <c r="W2825" t="s">
        <v>22446</v>
      </c>
    </row>
    <row r="2826" spans="20:23" x14ac:dyDescent="0.3">
      <c r="T2826" t="b">
        <f>U2826&gt;10</f>
        <v>0</v>
      </c>
      <c r="U2826" s="7">
        <v>9.3962983644715905</v>
      </c>
      <c r="V2826" t="s">
        <v>2485</v>
      </c>
      <c r="W2826" t="s">
        <v>22447</v>
      </c>
    </row>
    <row r="2827" spans="20:23" x14ac:dyDescent="0.3">
      <c r="T2827" t="b">
        <f>U2827&gt;10</f>
        <v>0</v>
      </c>
      <c r="U2827" s="7">
        <v>8.0100040033516997</v>
      </c>
      <c r="V2827" t="s">
        <v>22448</v>
      </c>
      <c r="W2827" t="s">
        <v>22449</v>
      </c>
    </row>
    <row r="2828" spans="20:23" x14ac:dyDescent="0.3">
      <c r="T2828" t="b">
        <f>U2828&gt;10</f>
        <v>0</v>
      </c>
      <c r="U2828" s="7">
        <v>8.9797834201768403</v>
      </c>
      <c r="V2828" t="s">
        <v>19913</v>
      </c>
      <c r="W2828" t="s">
        <v>22450</v>
      </c>
    </row>
    <row r="2829" spans="20:23" x14ac:dyDescent="0.3">
      <c r="T2829" t="b">
        <f>U2829&gt;10</f>
        <v>0</v>
      </c>
      <c r="U2829" s="7">
        <v>9.8797250140494697</v>
      </c>
      <c r="V2829" t="s">
        <v>22451</v>
      </c>
      <c r="W2829" t="s">
        <v>22452</v>
      </c>
    </row>
    <row r="2830" spans="20:23" x14ac:dyDescent="0.3">
      <c r="T2830" t="b">
        <f>U2830&gt;10</f>
        <v>0</v>
      </c>
      <c r="U2830" s="7">
        <v>8.5706620008655694</v>
      </c>
      <c r="V2830" t="s">
        <v>22453</v>
      </c>
      <c r="W2830" t="s">
        <v>13110</v>
      </c>
    </row>
    <row r="2831" spans="20:23" x14ac:dyDescent="0.3">
      <c r="T2831" t="b">
        <f>U2831&gt;10</f>
        <v>0</v>
      </c>
      <c r="U2831" s="7">
        <v>8.0100040033516997</v>
      </c>
      <c r="V2831" t="s">
        <v>13110</v>
      </c>
      <c r="W2831" t="s">
        <v>22050</v>
      </c>
    </row>
    <row r="2832" spans="20:23" x14ac:dyDescent="0.3">
      <c r="T2832" t="b">
        <f>U2832&gt;10</f>
        <v>0</v>
      </c>
      <c r="U2832" s="7">
        <v>8.3431484498802408</v>
      </c>
      <c r="V2832" t="s">
        <v>22454</v>
      </c>
      <c r="W2832" t="s">
        <v>1932</v>
      </c>
    </row>
    <row r="2833" spans="20:23" x14ac:dyDescent="0.3">
      <c r="T2833" t="b">
        <f>U2833&gt;10</f>
        <v>0</v>
      </c>
      <c r="U2833" s="7">
        <v>9.9642824020775294</v>
      </c>
      <c r="V2833" t="s">
        <v>14577</v>
      </c>
      <c r="W2833" t="s">
        <v>7537</v>
      </c>
    </row>
    <row r="2834" spans="20:23" x14ac:dyDescent="0.3">
      <c r="T2834" t="b">
        <f>U2834&gt;10</f>
        <v>0</v>
      </c>
      <c r="U2834" s="7">
        <v>9.8017634725797596</v>
      </c>
      <c r="V2834" t="s">
        <v>22455</v>
      </c>
      <c r="W2834" t="s">
        <v>1711</v>
      </c>
    </row>
    <row r="2835" spans="20:23" x14ac:dyDescent="0.3">
      <c r="T2835" t="b">
        <f>U2835&gt;10</f>
        <v>0</v>
      </c>
      <c r="U2835" s="7">
        <v>8.5208296271176902</v>
      </c>
      <c r="V2835" t="s">
        <v>4394</v>
      </c>
      <c r="W2835" t="s">
        <v>21169</v>
      </c>
    </row>
    <row r="2836" spans="20:23" x14ac:dyDescent="0.3">
      <c r="T2836" t="b">
        <f>U2836&gt;10</f>
        <v>0</v>
      </c>
      <c r="U2836" s="7">
        <v>9.3475082003021601</v>
      </c>
      <c r="V2836" t="s">
        <v>22456</v>
      </c>
      <c r="W2836" t="s">
        <v>22457</v>
      </c>
    </row>
    <row r="2837" spans="20:23" x14ac:dyDescent="0.3">
      <c r="T2837" t="b">
        <f>U2837&gt;10</f>
        <v>0</v>
      </c>
      <c r="U2837" s="7">
        <v>8.7901625609012797</v>
      </c>
      <c r="V2837" t="s">
        <v>22458</v>
      </c>
      <c r="W2837" t="s">
        <v>5374</v>
      </c>
    </row>
    <row r="2838" spans="20:23" x14ac:dyDescent="0.3">
      <c r="T2838" t="b">
        <f>U2838&gt;10</f>
        <v>0</v>
      </c>
      <c r="U2838" s="7">
        <v>8.4536903242800605</v>
      </c>
      <c r="V2838" t="s">
        <v>5532</v>
      </c>
      <c r="W2838" t="s">
        <v>22459</v>
      </c>
    </row>
    <row r="2839" spans="20:23" x14ac:dyDescent="0.3">
      <c r="T2839" t="b">
        <f>U2839&gt;10</f>
        <v>0</v>
      </c>
      <c r="U2839" s="7">
        <v>8.3258569527701791</v>
      </c>
      <c r="V2839" t="s">
        <v>22460</v>
      </c>
      <c r="W2839" t="s">
        <v>8314</v>
      </c>
    </row>
    <row r="2840" spans="20:23" x14ac:dyDescent="0.3">
      <c r="T2840" t="b">
        <f>U2840&gt;10</f>
        <v>0</v>
      </c>
      <c r="U2840" s="7">
        <v>8.6078410041073194</v>
      </c>
      <c r="V2840" t="s">
        <v>22439</v>
      </c>
      <c r="W2840" t="s">
        <v>22461</v>
      </c>
    </row>
    <row r="2841" spans="20:23" x14ac:dyDescent="0.3">
      <c r="T2841" t="b">
        <f>U2841&gt;10</f>
        <v>0</v>
      </c>
      <c r="U2841" s="7">
        <v>8.1246669116718397</v>
      </c>
      <c r="V2841" t="s">
        <v>14583</v>
      </c>
      <c r="W2841" t="s">
        <v>22462</v>
      </c>
    </row>
    <row r="2842" spans="20:23" x14ac:dyDescent="0.3">
      <c r="T2842" t="b">
        <f>U2842&gt;10</f>
        <v>0</v>
      </c>
      <c r="U2842" s="7">
        <v>9.4652912359585404</v>
      </c>
      <c r="V2842" t="s">
        <v>22430</v>
      </c>
      <c r="W2842" t="s">
        <v>14584</v>
      </c>
    </row>
    <row r="2843" spans="20:23" x14ac:dyDescent="0.3">
      <c r="T2843" t="b">
        <f>U2843&gt;10</f>
        <v>0</v>
      </c>
      <c r="U2843" s="7">
        <v>8.0225827855585603</v>
      </c>
      <c r="V2843" t="s">
        <v>22463</v>
      </c>
      <c r="W2843" t="s">
        <v>22464</v>
      </c>
    </row>
    <row r="2844" spans="20:23" x14ac:dyDescent="0.3">
      <c r="T2844" t="b">
        <f>U2844&gt;10</f>
        <v>0</v>
      </c>
      <c r="U2844" s="7">
        <v>8.4280478936667294</v>
      </c>
      <c r="V2844" t="s">
        <v>22463</v>
      </c>
      <c r="W2844" t="s">
        <v>22465</v>
      </c>
    </row>
    <row r="2845" spans="20:23" x14ac:dyDescent="0.3">
      <c r="T2845" t="b">
        <f>U2845&gt;10</f>
        <v>0</v>
      </c>
      <c r="U2845" s="7">
        <v>8.1923255601456599</v>
      </c>
      <c r="V2845" t="s">
        <v>22466</v>
      </c>
      <c r="W2845" t="s">
        <v>22467</v>
      </c>
    </row>
    <row r="2846" spans="20:23" x14ac:dyDescent="0.3">
      <c r="T2846" t="b">
        <f>U2846&gt;10</f>
        <v>0</v>
      </c>
      <c r="U2846" s="7">
        <v>9.8017634725797596</v>
      </c>
      <c r="V2846" t="s">
        <v>22468</v>
      </c>
      <c r="W2846" t="s">
        <v>22469</v>
      </c>
    </row>
    <row r="2847" spans="20:23" x14ac:dyDescent="0.3">
      <c r="T2847" t="b">
        <f>U2847&gt;10</f>
        <v>0</v>
      </c>
      <c r="U2847" s="7">
        <v>9.9071239882375792</v>
      </c>
      <c r="V2847" t="s">
        <v>22470</v>
      </c>
      <c r="W2847" t="s">
        <v>22457</v>
      </c>
    </row>
    <row r="2848" spans="20:23" x14ac:dyDescent="0.3">
      <c r="T2848" t="b">
        <f>U2848&gt;10</f>
        <v>0</v>
      </c>
      <c r="U2848" s="7">
        <v>8.1923255601456599</v>
      </c>
      <c r="V2848" t="s">
        <v>6040</v>
      </c>
      <c r="W2848" t="s">
        <v>22471</v>
      </c>
    </row>
    <row r="2849" spans="20:23" x14ac:dyDescent="0.3">
      <c r="T2849" t="b">
        <f>U2849&gt;10</f>
        <v>0</v>
      </c>
      <c r="U2849" s="7">
        <v>8.2023758959991593</v>
      </c>
      <c r="V2849" t="s">
        <v>22472</v>
      </c>
      <c r="W2849" t="s">
        <v>22473</v>
      </c>
    </row>
    <row r="2850" spans="20:23" x14ac:dyDescent="0.3">
      <c r="T2850" t="b">
        <f>U2850&gt;10</f>
        <v>0</v>
      </c>
      <c r="U2850" s="7">
        <v>9.1339341000040992</v>
      </c>
      <c r="V2850" t="s">
        <v>22474</v>
      </c>
      <c r="W2850" t="s">
        <v>22475</v>
      </c>
    </row>
    <row r="2851" spans="20:23" x14ac:dyDescent="0.3">
      <c r="T2851" t="b">
        <f>U2851&gt;10</f>
        <v>0</v>
      </c>
      <c r="U2851" s="7">
        <v>8.5853681482552595</v>
      </c>
      <c r="V2851" t="s">
        <v>22431</v>
      </c>
      <c r="W2851" t="s">
        <v>22476</v>
      </c>
    </row>
    <row r="2852" spans="20:23" x14ac:dyDescent="0.3">
      <c r="T2852" t="b">
        <f>U2852&gt;10</f>
        <v>0</v>
      </c>
      <c r="U2852" s="7">
        <v>8.4280478936667294</v>
      </c>
      <c r="V2852" t="s">
        <v>22463</v>
      </c>
      <c r="W2852" t="s">
        <v>14586</v>
      </c>
    </row>
    <row r="2853" spans="20:23" x14ac:dyDescent="0.3">
      <c r="T2853" t="b">
        <f>U2853&gt;10</f>
        <v>0</v>
      </c>
      <c r="U2853" s="7">
        <v>9.1211950742266694</v>
      </c>
      <c r="V2853" t="s">
        <v>22477</v>
      </c>
      <c r="W2853" t="s">
        <v>22478</v>
      </c>
    </row>
    <row r="2854" spans="20:23" x14ac:dyDescent="0.3">
      <c r="T2854" t="b">
        <f>U2854&gt;10</f>
        <v>0</v>
      </c>
      <c r="U2854" s="7">
        <v>8.5853681482552595</v>
      </c>
      <c r="V2854" t="s">
        <v>22431</v>
      </c>
      <c r="W2854" t="s">
        <v>22479</v>
      </c>
    </row>
    <row r="2855" spans="20:23" x14ac:dyDescent="0.3">
      <c r="T2855" t="b">
        <f>U2855&gt;10</f>
        <v>0</v>
      </c>
      <c r="U2855" s="7">
        <v>9.5016588801294208</v>
      </c>
      <c r="V2855" t="s">
        <v>19669</v>
      </c>
      <c r="W2855" t="s">
        <v>22436</v>
      </c>
    </row>
    <row r="2856" spans="20:23" x14ac:dyDescent="0.3">
      <c r="T2856" t="b">
        <f>U2856&gt;10</f>
        <v>0</v>
      </c>
      <c r="U2856" s="7">
        <v>9.7294428110001299</v>
      </c>
      <c r="V2856" t="s">
        <v>22454</v>
      </c>
      <c r="W2856" t="s">
        <v>22480</v>
      </c>
    </row>
    <row r="2857" spans="20:23" x14ac:dyDescent="0.3">
      <c r="T2857" t="b">
        <f>U2857&gt;10</f>
        <v>0</v>
      </c>
      <c r="U2857" s="7">
        <v>8.4154691114598599</v>
      </c>
      <c r="V2857" t="s">
        <v>22481</v>
      </c>
      <c r="W2857" t="s">
        <v>22482</v>
      </c>
    </row>
    <row r="2858" spans="20:23" x14ac:dyDescent="0.3">
      <c r="T2858" t="b">
        <f>U2858&gt;10</f>
        <v>0</v>
      </c>
      <c r="U2858" s="7">
        <v>8.46676240584741</v>
      </c>
      <c r="V2858" t="s">
        <v>22483</v>
      </c>
      <c r="W2858" t="s">
        <v>4460</v>
      </c>
    </row>
    <row r="2859" spans="20:23" x14ac:dyDescent="0.3">
      <c r="T2859" t="b">
        <f>U2859&gt;10</f>
        <v>0</v>
      </c>
      <c r="U2859" s="7">
        <v>8.6386126627740794</v>
      </c>
      <c r="V2859" t="s">
        <v>22484</v>
      </c>
      <c r="W2859" t="s">
        <v>4460</v>
      </c>
    </row>
    <row r="2860" spans="20:23" x14ac:dyDescent="0.3">
      <c r="T2860" t="b">
        <f>U2860&gt;10</f>
        <v>0</v>
      </c>
      <c r="U2860" s="7">
        <v>9.1731548131573799</v>
      </c>
      <c r="V2860" t="s">
        <v>22485</v>
      </c>
      <c r="W2860" t="s">
        <v>22486</v>
      </c>
    </row>
    <row r="2861" spans="20:23" x14ac:dyDescent="0.3">
      <c r="T2861" t="b">
        <f>U2861&gt;10</f>
        <v>0</v>
      </c>
      <c r="U2861" s="7">
        <v>9.8017634725797596</v>
      </c>
      <c r="V2861" t="s">
        <v>22487</v>
      </c>
      <c r="W2861" t="s">
        <v>4460</v>
      </c>
    </row>
    <row r="2862" spans="20:23" x14ac:dyDescent="0.3">
      <c r="T2862" t="b">
        <f>U2862&gt;10</f>
        <v>0</v>
      </c>
      <c r="U2862" s="7">
        <v>9.0598261278503802</v>
      </c>
      <c r="V2862" t="s">
        <v>22488</v>
      </c>
      <c r="W2862" t="s">
        <v>4460</v>
      </c>
    </row>
    <row r="2863" spans="20:23" x14ac:dyDescent="0.3">
      <c r="T2863" t="b">
        <f>U2863&gt;10</f>
        <v>0</v>
      </c>
      <c r="U2863" s="7">
        <v>9.7064532927754303</v>
      </c>
      <c r="V2863" t="s">
        <v>13268</v>
      </c>
      <c r="W2863" t="s">
        <v>22489</v>
      </c>
    </row>
    <row r="2864" spans="20:23" x14ac:dyDescent="0.3">
      <c r="T2864" t="b">
        <f>U2864&gt;10</f>
        <v>0</v>
      </c>
      <c r="U2864" s="7">
        <v>8.8854727407056</v>
      </c>
      <c r="V2864" t="s">
        <v>22458</v>
      </c>
      <c r="W2864" t="s">
        <v>14627</v>
      </c>
    </row>
    <row r="2865" spans="20:23" x14ac:dyDescent="0.3">
      <c r="T2865" t="b">
        <f>U2865&gt;10</f>
        <v>0</v>
      </c>
      <c r="U2865" s="7">
        <v>8.4536903242800605</v>
      </c>
      <c r="V2865" t="s">
        <v>22489</v>
      </c>
      <c r="W2865" t="s">
        <v>22490</v>
      </c>
    </row>
    <row r="2866" spans="20:23" x14ac:dyDescent="0.3">
      <c r="T2866" t="b">
        <f>U2866&gt;10</f>
        <v>0</v>
      </c>
      <c r="U2866" s="7">
        <v>9.6194419157857993</v>
      </c>
      <c r="V2866" t="s">
        <v>22491</v>
      </c>
      <c r="W2866" t="s">
        <v>4632</v>
      </c>
    </row>
    <row r="2867" spans="20:23" x14ac:dyDescent="0.3">
      <c r="T2867" t="b">
        <f>U2867&gt;10</f>
        <v>0</v>
      </c>
      <c r="U2867" s="7">
        <v>8.1579241334283203</v>
      </c>
      <c r="V2867" t="s">
        <v>1451</v>
      </c>
      <c r="W2867" t="s">
        <v>22492</v>
      </c>
    </row>
    <row r="2868" spans="20:23" x14ac:dyDescent="0.3">
      <c r="T2868" t="b">
        <f>U2868&gt;10</f>
        <v>0</v>
      </c>
      <c r="U2868" s="7">
        <v>8.3786551383371499</v>
      </c>
      <c r="V2868" t="s">
        <v>22493</v>
      </c>
      <c r="W2868" t="s">
        <v>22494</v>
      </c>
    </row>
    <row r="2869" spans="20:23" x14ac:dyDescent="0.3">
      <c r="T2869" t="b">
        <f>U2869&gt;10</f>
        <v>0</v>
      </c>
      <c r="U2869" s="7">
        <v>8.0353218113359901</v>
      </c>
      <c r="V2869" t="s">
        <v>11325</v>
      </c>
      <c r="W2869" t="s">
        <v>22495</v>
      </c>
    </row>
    <row r="2870" spans="20:23" x14ac:dyDescent="0.3">
      <c r="T2870" t="b">
        <f>U2870&gt;10</f>
        <v>0</v>
      </c>
      <c r="U2870" s="7">
        <v>8.4800076325974398</v>
      </c>
      <c r="V2870" t="s">
        <v>22496</v>
      </c>
      <c r="W2870" t="s">
        <v>22497</v>
      </c>
    </row>
    <row r="2871" spans="20:23" x14ac:dyDescent="0.3">
      <c r="T2871" t="b">
        <f>U2871&gt;10</f>
        <v>0</v>
      </c>
      <c r="U2871" s="7">
        <v>8.0612972977392499</v>
      </c>
      <c r="V2871" t="s">
        <v>14595</v>
      </c>
      <c r="W2871" t="s">
        <v>22498</v>
      </c>
    </row>
    <row r="2872" spans="20:23" x14ac:dyDescent="0.3">
      <c r="T2872" t="b">
        <f>U2872&gt;10</f>
        <v>0</v>
      </c>
      <c r="U2872" s="7">
        <v>8.3315876274791592</v>
      </c>
      <c r="V2872" t="s">
        <v>22499</v>
      </c>
      <c r="W2872" t="s">
        <v>22500</v>
      </c>
    </row>
    <row r="2873" spans="20:23" x14ac:dyDescent="0.3">
      <c r="T2873" t="b">
        <f>U2873&gt;10</f>
        <v>0</v>
      </c>
      <c r="U2873" s="7">
        <v>8.2488959116340492</v>
      </c>
      <c r="V2873" t="s">
        <v>22456</v>
      </c>
      <c r="W2873" t="s">
        <v>2656</v>
      </c>
    </row>
    <row r="2874" spans="20:23" x14ac:dyDescent="0.3">
      <c r="T2874" t="b">
        <f>U2874&gt;10</f>
        <v>0</v>
      </c>
      <c r="U2874" s="7">
        <v>8.0439055550273793</v>
      </c>
      <c r="V2874" t="s">
        <v>21694</v>
      </c>
      <c r="W2874" t="s">
        <v>22501</v>
      </c>
    </row>
    <row r="2875" spans="20:23" x14ac:dyDescent="0.3">
      <c r="T2875" t="b">
        <f>U2875&gt;10</f>
        <v>0</v>
      </c>
      <c r="U2875" s="7">
        <v>8.5853681482552595</v>
      </c>
      <c r="V2875" t="s">
        <v>18270</v>
      </c>
      <c r="W2875" t="s">
        <v>1081</v>
      </c>
    </row>
    <row r="2876" spans="20:23" x14ac:dyDescent="0.3">
      <c r="T2876" t="b">
        <f>U2876&gt;10</f>
        <v>0</v>
      </c>
      <c r="U2876" s="7">
        <v>8.5561689935630003</v>
      </c>
      <c r="V2876" t="s">
        <v>22502</v>
      </c>
      <c r="W2876" t="s">
        <v>22503</v>
      </c>
    </row>
    <row r="2877" spans="20:23" x14ac:dyDescent="0.3">
      <c r="T2877" t="b">
        <f>U2877&gt;10</f>
        <v>0</v>
      </c>
      <c r="U2877" s="7">
        <v>9.9941353652272102</v>
      </c>
      <c r="V2877" t="s">
        <v>22504</v>
      </c>
      <c r="W2877" t="s">
        <v>22472</v>
      </c>
    </row>
    <row r="2878" spans="20:23" x14ac:dyDescent="0.3">
      <c r="T2878" t="b">
        <f>U2878&gt;10</f>
        <v>0</v>
      </c>
      <c r="U2878" s="7">
        <v>8.5002103399149593</v>
      </c>
      <c r="V2878" t="s">
        <v>22456</v>
      </c>
      <c r="W2878" t="s">
        <v>22505</v>
      </c>
    </row>
    <row r="2879" spans="20:23" x14ac:dyDescent="0.3">
      <c r="T2879" t="b">
        <f>U2879&gt;10</f>
        <v>0</v>
      </c>
      <c r="U2879" s="7">
        <v>8.7676897050492197</v>
      </c>
      <c r="V2879" t="s">
        <v>60</v>
      </c>
      <c r="W2879" t="s">
        <v>1081</v>
      </c>
    </row>
    <row r="2880" spans="20:23" x14ac:dyDescent="0.3">
      <c r="T2880" t="b">
        <f>U2880&gt;10</f>
        <v>0</v>
      </c>
      <c r="U2880" s="7">
        <v>8.1200048985660302</v>
      </c>
      <c r="V2880" t="s">
        <v>22454</v>
      </c>
      <c r="W2880" t="s">
        <v>22506</v>
      </c>
    </row>
    <row r="2881" spans="20:23" x14ac:dyDescent="0.3">
      <c r="T2881" t="b">
        <f>U2881&gt;10</f>
        <v>0</v>
      </c>
      <c r="U2881" s="7">
        <v>8.5853681482552595</v>
      </c>
      <c r="V2881" t="s">
        <v>1081</v>
      </c>
      <c r="W2881" t="s">
        <v>22507</v>
      </c>
    </row>
    <row r="2882" spans="20:23" x14ac:dyDescent="0.3">
      <c r="T2882" t="b">
        <f>U2882&gt;10</f>
        <v>0</v>
      </c>
      <c r="U2882" s="7">
        <v>8.0246947187616993</v>
      </c>
      <c r="V2882" t="s">
        <v>22454</v>
      </c>
      <c r="W2882" t="s">
        <v>20358</v>
      </c>
    </row>
    <row r="2883" spans="20:23" x14ac:dyDescent="0.3">
      <c r="T2883" t="b">
        <f>U2883&gt;10</f>
        <v>0</v>
      </c>
      <c r="U2883" s="7">
        <v>9.3009881846672702</v>
      </c>
      <c r="V2883" t="s">
        <v>22508</v>
      </c>
      <c r="W2883" t="s">
        <v>22472</v>
      </c>
    </row>
    <row r="2884" spans="20:23" x14ac:dyDescent="0.3">
      <c r="T2884" t="b">
        <f>U2884&gt;10</f>
        <v>0</v>
      </c>
      <c r="U2884" s="7">
        <v>8.1873380186346196</v>
      </c>
      <c r="V2884" t="s">
        <v>22509</v>
      </c>
      <c r="W2884" t="s">
        <v>694</v>
      </c>
    </row>
    <row r="2885" spans="20:23" x14ac:dyDescent="0.3">
      <c r="T2885" t="b">
        <f>U2885&gt;10</f>
        <v>0</v>
      </c>
      <c r="U2885" s="7">
        <v>8.4800076325974398</v>
      </c>
      <c r="V2885" t="s">
        <v>22496</v>
      </c>
      <c r="W2885" t="s">
        <v>22510</v>
      </c>
    </row>
    <row r="2886" spans="20:23" x14ac:dyDescent="0.3">
      <c r="T2886" t="b">
        <f>U2886&gt;10</f>
        <v>0</v>
      </c>
      <c r="U2886" s="7">
        <v>8.6703613610886592</v>
      </c>
      <c r="V2886" t="s">
        <v>22511</v>
      </c>
      <c r="W2886" t="s">
        <v>22512</v>
      </c>
    </row>
    <row r="2887" spans="20:23" x14ac:dyDescent="0.3">
      <c r="T2887" t="b">
        <f>U2887&gt;10</f>
        <v>0</v>
      </c>
      <c r="U2887" s="7">
        <v>8.6308305223320207</v>
      </c>
      <c r="V2887" t="s">
        <v>22513</v>
      </c>
      <c r="W2887" t="s">
        <v>22514</v>
      </c>
    </row>
    <row r="2888" spans="20:23" x14ac:dyDescent="0.3">
      <c r="T2888" t="b">
        <f>U2888&gt;10</f>
        <v>0</v>
      </c>
      <c r="U2888" s="7">
        <v>8.0879655448214098</v>
      </c>
      <c r="V2888" t="s">
        <v>5866</v>
      </c>
      <c r="W2888" t="s">
        <v>22515</v>
      </c>
    </row>
    <row r="2889" spans="20:23" x14ac:dyDescent="0.3">
      <c r="T2889" t="b">
        <f>U2889&gt;10</f>
        <v>0</v>
      </c>
      <c r="U2889" s="7">
        <v>8.8366825765361696</v>
      </c>
      <c r="V2889" t="s">
        <v>22516</v>
      </c>
      <c r="W2889" t="s">
        <v>2835</v>
      </c>
    </row>
    <row r="2890" spans="20:23" x14ac:dyDescent="0.3">
      <c r="T2890" t="b">
        <f>U2890&gt;10</f>
        <v>0</v>
      </c>
      <c r="U2890" s="7">
        <v>8.2542009638637399</v>
      </c>
      <c r="V2890" t="s">
        <v>22517</v>
      </c>
      <c r="W2890" t="s">
        <v>22518</v>
      </c>
    </row>
    <row r="2891" spans="20:23" x14ac:dyDescent="0.3">
      <c r="T2891" t="b">
        <f>U2891&gt;10</f>
        <v>0</v>
      </c>
      <c r="U2891" s="7">
        <v>9.0645994066030404</v>
      </c>
      <c r="V2891" t="s">
        <v>22519</v>
      </c>
      <c r="W2891" t="s">
        <v>1310</v>
      </c>
    </row>
    <row r="2892" spans="20:23" x14ac:dyDescent="0.3">
      <c r="T2892" t="b">
        <f>U2892&gt;10</f>
        <v>0</v>
      </c>
      <c r="U2892" s="7">
        <v>8.0100040033516997</v>
      </c>
      <c r="V2892" t="s">
        <v>1121</v>
      </c>
      <c r="W2892" t="s">
        <v>22520</v>
      </c>
    </row>
    <row r="2893" spans="20:23" x14ac:dyDescent="0.3">
      <c r="T2893" t="b">
        <f>U2893&gt;10</f>
        <v>0</v>
      </c>
      <c r="U2893" s="7">
        <v>8.46676240584741</v>
      </c>
      <c r="V2893" t="s">
        <v>22519</v>
      </c>
      <c r="W2893" t="s">
        <v>960</v>
      </c>
    </row>
    <row r="2894" spans="20:23" x14ac:dyDescent="0.3">
      <c r="T2894" t="b">
        <f>U2894&gt;10</f>
        <v>0</v>
      </c>
      <c r="U2894" s="7">
        <v>8.6078410041073194</v>
      </c>
      <c r="V2894" t="s">
        <v>22521</v>
      </c>
      <c r="W2894" t="s">
        <v>1310</v>
      </c>
    </row>
    <row r="2895" spans="20:23" x14ac:dyDescent="0.3">
      <c r="T2895" t="b">
        <f>U2895&gt;10</f>
        <v>0</v>
      </c>
      <c r="U2895" s="7">
        <v>9.3475082003021601</v>
      </c>
      <c r="V2895" t="s">
        <v>5623</v>
      </c>
      <c r="W2895" t="s">
        <v>22522</v>
      </c>
    </row>
    <row r="2896" spans="20:23" x14ac:dyDescent="0.3">
      <c r="T2896" t="b">
        <f>U2896&gt;10</f>
        <v>0</v>
      </c>
      <c r="U2896" s="7">
        <v>8.9908332563634303</v>
      </c>
      <c r="V2896" t="s">
        <v>2712</v>
      </c>
      <c r="W2896" t="s">
        <v>22523</v>
      </c>
    </row>
    <row r="2897" spans="20:23" x14ac:dyDescent="0.3">
      <c r="T2897" t="b">
        <f>U2897&gt;10</f>
        <v>0</v>
      </c>
      <c r="U2897" s="7">
        <v>9.6194419157857993</v>
      </c>
      <c r="V2897" t="s">
        <v>22523</v>
      </c>
      <c r="W2897" t="s">
        <v>22524</v>
      </c>
    </row>
    <row r="2898" spans="20:23" x14ac:dyDescent="0.3">
      <c r="T2898" t="b">
        <f>U2898&gt;10</f>
        <v>0</v>
      </c>
      <c r="U2898" s="7">
        <v>8.3846974527931106</v>
      </c>
      <c r="V2898" t="s">
        <v>2712</v>
      </c>
      <c r="W2898" t="s">
        <v>22525</v>
      </c>
    </row>
    <row r="2899" spans="20:23" x14ac:dyDescent="0.3">
      <c r="T2899" t="b">
        <f>U2899&gt;10</f>
        <v>0</v>
      </c>
      <c r="U2899" s="7">
        <v>8.2648962529804901</v>
      </c>
      <c r="V2899" t="s">
        <v>7277</v>
      </c>
      <c r="W2899" t="s">
        <v>22526</v>
      </c>
    </row>
    <row r="2900" spans="20:23" x14ac:dyDescent="0.3">
      <c r="T2900" t="b">
        <f>U2900&gt;10</f>
        <v>0</v>
      </c>
      <c r="U2900" s="7">
        <v>8.6543610197422094</v>
      </c>
      <c r="V2900" t="s">
        <v>2848</v>
      </c>
      <c r="W2900" t="s">
        <v>20474</v>
      </c>
    </row>
    <row r="2901" spans="20:23" x14ac:dyDescent="0.3">
      <c r="T2901" t="b">
        <f>U2901&gt;10</f>
        <v>0</v>
      </c>
      <c r="U2901" s="7">
        <v>8.2976860758034796</v>
      </c>
      <c r="V2901" t="s">
        <v>2849</v>
      </c>
      <c r="W2901" t="s">
        <v>19992</v>
      </c>
    </row>
    <row r="2902" spans="20:23" x14ac:dyDescent="0.3">
      <c r="T2902" t="b">
        <f>U2902&gt;10</f>
        <v>0</v>
      </c>
      <c r="U2902" s="7">
        <v>8.1061478639045994</v>
      </c>
      <c r="V2902" t="s">
        <v>1427</v>
      </c>
      <c r="W2902" t="s">
        <v>22527</v>
      </c>
    </row>
    <row r="2903" spans="20:23" x14ac:dyDescent="0.3">
      <c r="T2903" t="b">
        <f>U2903&gt;10</f>
        <v>0</v>
      </c>
      <c r="U2903" s="7">
        <v>8.7031511839116504</v>
      </c>
      <c r="V2903" t="s">
        <v>1121</v>
      </c>
      <c r="W2903" t="s">
        <v>22528</v>
      </c>
    </row>
    <row r="2904" spans="20:23" x14ac:dyDescent="0.3">
      <c r="T2904" t="b">
        <f>U2904&gt;10</f>
        <v>0</v>
      </c>
      <c r="U2904" s="7">
        <v>8.1725229328494802</v>
      </c>
      <c r="V2904" t="s">
        <v>22529</v>
      </c>
      <c r="W2904" t="s">
        <v>22523</v>
      </c>
    </row>
    <row r="2905" spans="20:23" x14ac:dyDescent="0.3">
      <c r="T2905" t="b">
        <f>U2905&gt;10</f>
        <v>0</v>
      </c>
      <c r="U2905" s="7">
        <v>8.0353218113359901</v>
      </c>
      <c r="V2905" t="s">
        <v>19699</v>
      </c>
      <c r="W2905" t="s">
        <v>22530</v>
      </c>
    </row>
    <row r="2906" spans="20:23" x14ac:dyDescent="0.3">
      <c r="T2906" t="b">
        <f>U2906&gt;10</f>
        <v>0</v>
      </c>
      <c r="U2906" s="7">
        <v>9.6620015302046003</v>
      </c>
      <c r="V2906" t="s">
        <v>22531</v>
      </c>
      <c r="W2906" t="s">
        <v>5099</v>
      </c>
    </row>
    <row r="2907" spans="20:23" x14ac:dyDescent="0.3">
      <c r="T2907" t="b">
        <f>U2907&gt;10</f>
        <v>0</v>
      </c>
      <c r="U2907" s="7">
        <v>8.9262947352258593</v>
      </c>
      <c r="V2907" t="s">
        <v>22532</v>
      </c>
      <c r="W2907" t="s">
        <v>22533</v>
      </c>
    </row>
    <row r="2908" spans="20:23" x14ac:dyDescent="0.3">
      <c r="T2908" t="b">
        <f>U2908&gt;10</f>
        <v>0</v>
      </c>
      <c r="U2908" s="7">
        <v>8.8085116995694701</v>
      </c>
      <c r="V2908" t="s">
        <v>9415</v>
      </c>
      <c r="W2908" t="s">
        <v>6925</v>
      </c>
    </row>
    <row r="2909" spans="20:23" x14ac:dyDescent="0.3">
      <c r="T2909" t="b">
        <f>U2909&gt;10</f>
        <v>0</v>
      </c>
      <c r="U2909" s="7">
        <v>8.2670491063415898</v>
      </c>
      <c r="V2909" t="s">
        <v>993</v>
      </c>
      <c r="W2909" t="s">
        <v>21634</v>
      </c>
    </row>
    <row r="2910" spans="20:23" x14ac:dyDescent="0.3">
      <c r="T2910" t="b">
        <f>U2910&gt;10</f>
        <v>0</v>
      </c>
      <c r="U2910" s="7">
        <v>8.1923255601456599</v>
      </c>
      <c r="V2910" t="s">
        <v>10637</v>
      </c>
      <c r="W2910" t="s">
        <v>6472</v>
      </c>
    </row>
    <row r="2911" spans="20:23" x14ac:dyDescent="0.3">
      <c r="T2911" t="b">
        <f>U2911&gt;10</f>
        <v>0</v>
      </c>
      <c r="U2911" s="7">
        <v>8.4154691114598599</v>
      </c>
      <c r="V2911">
        <v>1960</v>
      </c>
      <c r="W2911" t="s">
        <v>22534</v>
      </c>
    </row>
    <row r="2912" spans="20:23" x14ac:dyDescent="0.3">
      <c r="T2912" t="b">
        <f>U2912&gt;10</f>
        <v>0</v>
      </c>
      <c r="U2912" s="7">
        <v>8.5490005040843897</v>
      </c>
      <c r="V2912" t="s">
        <v>6195</v>
      </c>
      <c r="W2912" t="s">
        <v>3078</v>
      </c>
    </row>
    <row r="2913" spans="20:23" x14ac:dyDescent="0.3">
      <c r="T2913" t="b">
        <f>U2913&gt;10</f>
        <v>0</v>
      </c>
      <c r="U2913" s="7">
        <v>8.0745425244892708</v>
      </c>
      <c r="V2913" t="s">
        <v>22535</v>
      </c>
      <c r="W2913" t="s">
        <v>22536</v>
      </c>
    </row>
    <row r="2914" spans="20:23" x14ac:dyDescent="0.3">
      <c r="T2914" t="b">
        <f>U2914&gt;10</f>
        <v>0</v>
      </c>
      <c r="U2914" s="7">
        <v>8.8272038325816293</v>
      </c>
      <c r="V2914" t="s">
        <v>21046</v>
      </c>
      <c r="W2914" t="s">
        <v>22537</v>
      </c>
    </row>
    <row r="2915" spans="20:23" x14ac:dyDescent="0.3">
      <c r="T2915" t="b">
        <f>U2915&gt;10</f>
        <v>0</v>
      </c>
      <c r="U2915" s="7">
        <v>8.2331475546659103</v>
      </c>
      <c r="V2915" t="s">
        <v>22538</v>
      </c>
      <c r="W2915" t="s">
        <v>525</v>
      </c>
    </row>
    <row r="2916" spans="20:23" x14ac:dyDescent="0.3">
      <c r="T2916" t="b">
        <f>U2916&gt;10</f>
        <v>0</v>
      </c>
      <c r="U2916" s="7">
        <v>9.0133061122154796</v>
      </c>
      <c r="V2916" t="s">
        <v>22539</v>
      </c>
      <c r="W2916" t="s">
        <v>6043</v>
      </c>
    </row>
    <row r="2917" spans="20:23" x14ac:dyDescent="0.3">
      <c r="T2917" t="b">
        <f>U2917&gt;10</f>
        <v>0</v>
      </c>
      <c r="U2917" s="7">
        <v>9.2139768076776392</v>
      </c>
      <c r="V2917" t="s">
        <v>22540</v>
      </c>
      <c r="W2917" t="s">
        <v>22541</v>
      </c>
    </row>
    <row r="2918" spans="20:23" x14ac:dyDescent="0.3">
      <c r="T2918" t="b">
        <f>U2918&gt;10</f>
        <v>0</v>
      </c>
      <c r="U2918" s="7">
        <v>9.1211950742266694</v>
      </c>
      <c r="V2918" t="s">
        <v>22542</v>
      </c>
      <c r="W2918" t="s">
        <v>22543</v>
      </c>
    </row>
    <row r="2919" spans="20:23" x14ac:dyDescent="0.3">
      <c r="T2919" t="b">
        <f>U2919&gt;10</f>
        <v>0</v>
      </c>
      <c r="U2919" s="7">
        <v>9.0362956304401791</v>
      </c>
      <c r="V2919" t="s">
        <v>13352</v>
      </c>
      <c r="W2919" t="s">
        <v>21503</v>
      </c>
    </row>
    <row r="2920" spans="20:23" x14ac:dyDescent="0.3">
      <c r="T2920" t="b">
        <f>U2920&gt;10</f>
        <v>0</v>
      </c>
      <c r="U2920" s="7">
        <v>8.7544444782992006</v>
      </c>
      <c r="V2920" t="s">
        <v>20203</v>
      </c>
      <c r="W2920" t="s">
        <v>5289</v>
      </c>
    </row>
    <row r="2921" spans="20:23" x14ac:dyDescent="0.3">
      <c r="T2921" t="b">
        <f>U2921&gt;10</f>
        <v>0</v>
      </c>
      <c r="U2921" s="7">
        <v>9.3635085416485992</v>
      </c>
      <c r="V2921" t="s">
        <v>2598</v>
      </c>
      <c r="W2921" t="s">
        <v>22544</v>
      </c>
    </row>
    <row r="2922" spans="20:23" x14ac:dyDescent="0.3">
      <c r="T2922" t="b">
        <f>U2922&gt;10</f>
        <v>0</v>
      </c>
      <c r="U2922" s="7">
        <v>8.3088593764016103</v>
      </c>
      <c r="V2922" t="s">
        <v>22545</v>
      </c>
      <c r="W2922" t="s">
        <v>22546</v>
      </c>
    </row>
    <row r="2923" spans="20:23" x14ac:dyDescent="0.3">
      <c r="T2923" t="b">
        <f>U2923&gt;10</f>
        <v>0</v>
      </c>
      <c r="U2923" s="7">
        <v>8.0482252161719003</v>
      </c>
      <c r="V2923" t="s">
        <v>22547</v>
      </c>
      <c r="W2923" t="s">
        <v>19594</v>
      </c>
    </row>
    <row r="2924" spans="20:23" x14ac:dyDescent="0.3">
      <c r="T2924" t="b">
        <f>U2924&gt;10</f>
        <v>0</v>
      </c>
      <c r="U2924" s="7">
        <v>8.4934306529295807</v>
      </c>
      <c r="V2924" t="s">
        <v>22548</v>
      </c>
      <c r="W2924" t="s">
        <v>22549</v>
      </c>
    </row>
    <row r="2925" spans="20:23" x14ac:dyDescent="0.3">
      <c r="T2925" t="b">
        <f>U2925&gt;10</f>
        <v>0</v>
      </c>
      <c r="U2925" s="7">
        <v>8.3666789472904295</v>
      </c>
      <c r="V2925" t="s">
        <v>1044</v>
      </c>
      <c r="W2925" t="s">
        <v>22550</v>
      </c>
    </row>
    <row r="2926" spans="20:23" x14ac:dyDescent="0.3">
      <c r="T2926" t="b">
        <f>U2926&gt;10</f>
        <v>0</v>
      </c>
      <c r="U2926" s="7">
        <v>9.0133061122154796</v>
      </c>
      <c r="V2926" t="s">
        <v>22551</v>
      </c>
      <c r="W2926" t="s">
        <v>5368</v>
      </c>
    </row>
    <row r="2927" spans="20:23" x14ac:dyDescent="0.3">
      <c r="T2927" t="b">
        <f>U2927&gt;10</f>
        <v>0</v>
      </c>
      <c r="U2927" s="7">
        <v>8.22278476763036</v>
      </c>
      <c r="V2927" t="s">
        <v>22552</v>
      </c>
      <c r="W2927" t="s">
        <v>22553</v>
      </c>
    </row>
    <row r="2928" spans="20:23" x14ac:dyDescent="0.3">
      <c r="T2928" t="b">
        <f>U2928&gt;10</f>
        <v>0</v>
      </c>
      <c r="U2928" s="7">
        <v>9.3962983644715905</v>
      </c>
      <c r="V2928" t="s">
        <v>6747</v>
      </c>
      <c r="W2928" t="s">
        <v>22550</v>
      </c>
    </row>
    <row r="2929" spans="20:23" x14ac:dyDescent="0.3">
      <c r="T2929" t="b">
        <f>U2929&gt;10</f>
        <v>0</v>
      </c>
      <c r="U2929" s="7">
        <v>8.2542009638637399</v>
      </c>
      <c r="V2929" t="s">
        <v>22554</v>
      </c>
      <c r="W2929" t="s">
        <v>11944</v>
      </c>
    </row>
    <row r="2930" spans="20:23" x14ac:dyDescent="0.3">
      <c r="T2930" t="b">
        <f>U2930&gt;10</f>
        <v>0</v>
      </c>
      <c r="U2930" s="7">
        <v>8.0268111216680804</v>
      </c>
      <c r="V2930" t="s">
        <v>11945</v>
      </c>
      <c r="W2930" t="s">
        <v>22555</v>
      </c>
    </row>
    <row r="2931" spans="20:23" x14ac:dyDescent="0.3">
      <c r="T2931" t="b">
        <f>U2931&gt;10</f>
        <v>0</v>
      </c>
      <c r="U2931" s="7">
        <v>9.0839236794294393</v>
      </c>
      <c r="V2931" t="s">
        <v>22556</v>
      </c>
      <c r="W2931" t="s">
        <v>65</v>
      </c>
    </row>
    <row r="2932" spans="20:23" x14ac:dyDescent="0.3">
      <c r="T2932" t="b">
        <f>U2932&gt;10</f>
        <v>0</v>
      </c>
      <c r="U2932" s="7">
        <v>9.3761326948770005</v>
      </c>
      <c r="V2932" t="s">
        <v>19686</v>
      </c>
      <c r="W2932" t="s">
        <v>20034</v>
      </c>
    </row>
    <row r="2933" spans="20:23" x14ac:dyDescent="0.3">
      <c r="T2933" t="b">
        <f>U2933&gt;10</f>
        <v>0</v>
      </c>
      <c r="U2933" s="7">
        <v>8.0268111216680804</v>
      </c>
      <c r="V2933" t="s">
        <v>22557</v>
      </c>
      <c r="W2933" t="s">
        <v>19875</v>
      </c>
    </row>
    <row r="2934" spans="20:23" x14ac:dyDescent="0.3">
      <c r="T2934" t="b">
        <f>U2934&gt;10</f>
        <v>0</v>
      </c>
      <c r="U2934" s="7">
        <v>8.9473481444236906</v>
      </c>
      <c r="V2934" t="s">
        <v>22558</v>
      </c>
      <c r="W2934" t="s">
        <v>22559</v>
      </c>
    </row>
    <row r="2935" spans="20:23" x14ac:dyDescent="0.3">
      <c r="T2935" t="b">
        <f>U2935&gt;10</f>
        <v>0</v>
      </c>
      <c r="U2935" s="7">
        <v>9.5393992081122594</v>
      </c>
      <c r="V2935" t="s">
        <v>22560</v>
      </c>
      <c r="W2935" t="s">
        <v>22561</v>
      </c>
    </row>
    <row r="2936" spans="20:23" x14ac:dyDescent="0.3">
      <c r="T2936" t="b">
        <f>U2936&gt;10</f>
        <v>0</v>
      </c>
      <c r="U2936" s="7">
        <v>9.4652912359585404</v>
      </c>
      <c r="V2936" t="s">
        <v>22561</v>
      </c>
      <c r="W2936" t="s">
        <v>7307</v>
      </c>
    </row>
    <row r="2937" spans="20:23" x14ac:dyDescent="0.3">
      <c r="T2937" t="b">
        <f>U2937&gt;10</f>
        <v>0</v>
      </c>
      <c r="U2937" s="7">
        <v>8.5490005040843897</v>
      </c>
      <c r="V2937" t="s">
        <v>785</v>
      </c>
      <c r="W2937" t="s">
        <v>22562</v>
      </c>
    </row>
    <row r="2938" spans="20:23" x14ac:dyDescent="0.3">
      <c r="T2938" t="b">
        <f>U2938&gt;10</f>
        <v>0</v>
      </c>
      <c r="U2938" s="7">
        <v>9.7529733084103203</v>
      </c>
      <c r="V2938" t="s">
        <v>8670</v>
      </c>
      <c r="W2938" t="s">
        <v>22563</v>
      </c>
    </row>
    <row r="2939" spans="20:23" x14ac:dyDescent="0.3">
      <c r="T2939" t="b">
        <f>U2939&gt;10</f>
        <v>0</v>
      </c>
      <c r="U2939" s="7">
        <v>8.8955230765590994</v>
      </c>
      <c r="V2939" t="s">
        <v>22564</v>
      </c>
      <c r="W2939" t="s">
        <v>22565</v>
      </c>
    </row>
    <row r="2940" spans="20:23" x14ac:dyDescent="0.3">
      <c r="T2940" t="b">
        <f>U2940&gt;10</f>
        <v>0</v>
      </c>
      <c r="U2940" s="7">
        <v>8.3702567686383205</v>
      </c>
      <c r="V2940" t="s">
        <v>2600</v>
      </c>
      <c r="W2940" t="s">
        <v>22566</v>
      </c>
    </row>
    <row r="2941" spans="20:23" x14ac:dyDescent="0.3">
      <c r="T2941" t="b">
        <f>U2941&gt;10</f>
        <v>0</v>
      </c>
      <c r="U2941" s="7">
        <v>9.9071239882375792</v>
      </c>
      <c r="V2941" t="s">
        <v>2600</v>
      </c>
      <c r="W2941" t="s">
        <v>14612</v>
      </c>
    </row>
    <row r="2942" spans="20:23" x14ac:dyDescent="0.3">
      <c r="T2942" t="b">
        <f>U2942&gt;10</f>
        <v>0</v>
      </c>
      <c r="U2942" s="7">
        <v>8.8085116995694701</v>
      </c>
      <c r="V2942" t="s">
        <v>22567</v>
      </c>
      <c r="W2942" t="s">
        <v>22568</v>
      </c>
    </row>
    <row r="2943" spans="20:23" x14ac:dyDescent="0.3">
      <c r="T2943" t="b">
        <f>U2943&gt;10</f>
        <v>0</v>
      </c>
      <c r="U2943" s="7">
        <v>9.8270812805640499</v>
      </c>
      <c r="V2943" t="s">
        <v>21521</v>
      </c>
      <c r="W2943" t="s">
        <v>22569</v>
      </c>
    </row>
    <row r="2944" spans="20:23" x14ac:dyDescent="0.3">
      <c r="T2944" t="b">
        <f>U2944&gt;10</f>
        <v>0</v>
      </c>
      <c r="U2944" s="7">
        <v>9.1339341000040992</v>
      </c>
      <c r="V2944" t="s">
        <v>21521</v>
      </c>
      <c r="W2944" t="s">
        <v>22570</v>
      </c>
    </row>
    <row r="2945" spans="20:23" x14ac:dyDescent="0.3">
      <c r="T2945" t="b">
        <f>U2945&gt;10</f>
        <v>0</v>
      </c>
      <c r="U2945" s="7">
        <v>8.0612972977392499</v>
      </c>
      <c r="V2945" t="s">
        <v>22571</v>
      </c>
      <c r="W2945" t="s">
        <v>21636</v>
      </c>
    </row>
    <row r="2946" spans="20:23" x14ac:dyDescent="0.3">
      <c r="T2946" t="b">
        <f>U2946&gt;10</f>
        <v>0</v>
      </c>
      <c r="U2946" s="7">
        <v>9.4046666141421102</v>
      </c>
      <c r="V2946" t="s">
        <v>22572</v>
      </c>
      <c r="W2946" t="s">
        <v>22573</v>
      </c>
    </row>
    <row r="2947" spans="20:23" x14ac:dyDescent="0.3">
      <c r="T2947" t="b">
        <f>U2947&gt;10</f>
        <v>0</v>
      </c>
      <c r="U2947" s="7">
        <v>8.1923255601456599</v>
      </c>
      <c r="V2947" t="s">
        <v>22574</v>
      </c>
      <c r="W2947" t="s">
        <v>21685</v>
      </c>
    </row>
    <row r="2948" spans="20:23" x14ac:dyDescent="0.3">
      <c r="T2948" t="b">
        <f>U2948&gt;10</f>
        <v>0</v>
      </c>
      <c r="U2948" s="7">
        <v>8.4800076325974398</v>
      </c>
      <c r="V2948" t="s">
        <v>4351</v>
      </c>
      <c r="W2948" t="s">
        <v>22575</v>
      </c>
    </row>
    <row r="2949" spans="20:23" x14ac:dyDescent="0.3">
      <c r="T2949" t="b">
        <f>U2949&gt;10</f>
        <v>0</v>
      </c>
      <c r="U2949" s="7">
        <v>8.2811567738522704</v>
      </c>
      <c r="V2949" t="s">
        <v>22576</v>
      </c>
      <c r="W2949" t="s">
        <v>22577</v>
      </c>
    </row>
    <row r="2950" spans="20:23" x14ac:dyDescent="0.3">
      <c r="T2950" t="b">
        <f>U2950&gt;10</f>
        <v>0</v>
      </c>
      <c r="U2950" s="7">
        <v>9.5016588801294208</v>
      </c>
      <c r="V2950" t="s">
        <v>22578</v>
      </c>
      <c r="W2950" t="s">
        <v>3628</v>
      </c>
    </row>
    <row r="2951" spans="20:23" x14ac:dyDescent="0.3">
      <c r="T2951" t="b">
        <f>U2951&gt;10</f>
        <v>0</v>
      </c>
      <c r="U2951" s="7">
        <v>8.3846974527931106</v>
      </c>
      <c r="V2951" t="s">
        <v>22579</v>
      </c>
      <c r="W2951" t="s">
        <v>22580</v>
      </c>
    </row>
    <row r="2952" spans="20:23" x14ac:dyDescent="0.3">
      <c r="T2952" t="b">
        <f>U2952&gt;10</f>
        <v>0</v>
      </c>
      <c r="U2952" s="7">
        <v>9.7529733084103203</v>
      </c>
      <c r="V2952" t="s">
        <v>22580</v>
      </c>
      <c r="W2952" t="s">
        <v>22581</v>
      </c>
    </row>
    <row r="2953" spans="20:23" x14ac:dyDescent="0.3">
      <c r="T2953" t="b">
        <f>U2953&gt;10</f>
        <v>0</v>
      </c>
      <c r="U2953" s="7">
        <v>9.1468375048400095</v>
      </c>
      <c r="V2953" t="s">
        <v>8790</v>
      </c>
      <c r="W2953" t="s">
        <v>10243</v>
      </c>
    </row>
    <row r="2954" spans="20:23" x14ac:dyDescent="0.3">
      <c r="T2954" t="b">
        <f>U2954&gt;10</f>
        <v>0</v>
      </c>
      <c r="U2954" s="7">
        <v>9.9352948652042805</v>
      </c>
      <c r="V2954" t="s">
        <v>22582</v>
      </c>
      <c r="W2954" t="s">
        <v>21022</v>
      </c>
    </row>
    <row r="2955" spans="20:23" x14ac:dyDescent="0.3">
      <c r="T2955" t="b">
        <f>U2955&gt;10</f>
        <v>0</v>
      </c>
      <c r="U2955" s="7">
        <v>8.11536451900953</v>
      </c>
      <c r="V2955" t="s">
        <v>5522</v>
      </c>
      <c r="W2955" t="s">
        <v>21319</v>
      </c>
    </row>
    <row r="2956" spans="20:23" x14ac:dyDescent="0.3">
      <c r="T2956" t="b">
        <f>U2956&gt;10</f>
        <v>0</v>
      </c>
      <c r="U2956" s="7">
        <v>8.6078410041073194</v>
      </c>
      <c r="V2956" t="s">
        <v>22583</v>
      </c>
      <c r="W2956" t="s">
        <v>22584</v>
      </c>
    </row>
    <row r="2957" spans="20:23" x14ac:dyDescent="0.3">
      <c r="T2957" t="b">
        <f>U2957&gt;10</f>
        <v>0</v>
      </c>
      <c r="U2957" s="7">
        <v>8.1873380186346196</v>
      </c>
      <c r="V2957" t="s">
        <v>728</v>
      </c>
      <c r="W2957" t="s">
        <v>22585</v>
      </c>
    </row>
    <row r="2958" spans="20:23" x14ac:dyDescent="0.3">
      <c r="T2958" t="b">
        <f>U2958&gt;10</f>
        <v>0</v>
      </c>
      <c r="U2958" s="7">
        <v>8.1246669116718397</v>
      </c>
      <c r="V2958" t="s">
        <v>22586</v>
      </c>
      <c r="W2958" t="s">
        <v>22250</v>
      </c>
    </row>
    <row r="2959" spans="20:23" x14ac:dyDescent="0.3">
      <c r="T2959" t="b">
        <f>U2959&gt;10</f>
        <v>0</v>
      </c>
      <c r="U2959" s="7">
        <v>8.7031511839116504</v>
      </c>
      <c r="V2959" t="s">
        <v>22587</v>
      </c>
      <c r="W2959" t="s">
        <v>22588</v>
      </c>
    </row>
    <row r="2960" spans="20:23" x14ac:dyDescent="0.3">
      <c r="T2960" t="b">
        <f>U2960&gt;10</f>
        <v>0</v>
      </c>
      <c r="U2960" s="7">
        <v>9.9071239882375792</v>
      </c>
      <c r="V2960" t="s">
        <v>9905</v>
      </c>
      <c r="W2960" t="s">
        <v>22589</v>
      </c>
    </row>
    <row r="2961" spans="20:23" x14ac:dyDescent="0.3">
      <c r="T2961" t="b">
        <f>U2961&gt;10</f>
        <v>0</v>
      </c>
      <c r="U2961" s="7">
        <v>8.6948523810969505</v>
      </c>
      <c r="V2961" t="s">
        <v>22590</v>
      </c>
      <c r="W2961" t="s">
        <v>22591</v>
      </c>
    </row>
    <row r="2962" spans="20:23" x14ac:dyDescent="0.3">
      <c r="T2962" t="b">
        <f>U2962&gt;10</f>
        <v>0</v>
      </c>
      <c r="U2962" s="7">
        <v>8.8955230765590994</v>
      </c>
      <c r="V2962" t="s">
        <v>5523</v>
      </c>
      <c r="W2962" t="s">
        <v>21319</v>
      </c>
    </row>
    <row r="2963" spans="20:23" x14ac:dyDescent="0.3">
      <c r="T2963" t="b">
        <f>U2963&gt;10</f>
        <v>0</v>
      </c>
      <c r="U2963" s="7">
        <v>8.1774369476519002</v>
      </c>
      <c r="V2963" t="s">
        <v>857</v>
      </c>
      <c r="W2963" t="s">
        <v>22592</v>
      </c>
    </row>
    <row r="2964" spans="20:23" x14ac:dyDescent="0.3">
      <c r="T2964" t="b">
        <f>U2964&gt;10</f>
        <v>0</v>
      </c>
      <c r="U2964" s="7">
        <v>9.2186171872341394</v>
      </c>
      <c r="V2964" t="s">
        <v>222</v>
      </c>
      <c r="W2964" t="s">
        <v>10356</v>
      </c>
    </row>
    <row r="2965" spans="20:23" x14ac:dyDescent="0.3">
      <c r="T2965" t="b">
        <f>U2965&gt;10</f>
        <v>0</v>
      </c>
      <c r="U2965" s="7">
        <v>8.2023758959991593</v>
      </c>
      <c r="V2965" t="s">
        <v>5324</v>
      </c>
      <c r="W2965" t="s">
        <v>22593</v>
      </c>
    </row>
    <row r="2966" spans="20:23" x14ac:dyDescent="0.3">
      <c r="T2966" t="b">
        <f>U2966&gt;10</f>
        <v>0</v>
      </c>
      <c r="U2966" s="7">
        <v>8.8366825765361696</v>
      </c>
      <c r="V2966" t="s">
        <v>20265</v>
      </c>
      <c r="W2966" t="s">
        <v>11122</v>
      </c>
    </row>
    <row r="2967" spans="20:23" x14ac:dyDescent="0.3">
      <c r="T2967" t="b">
        <f>U2967&gt;10</f>
        <v>0</v>
      </c>
      <c r="U2967" s="7">
        <v>9.5588172939693692</v>
      </c>
      <c r="V2967" t="s">
        <v>7483</v>
      </c>
      <c r="W2967" t="s">
        <v>22594</v>
      </c>
    </row>
    <row r="2968" spans="20:23" x14ac:dyDescent="0.3">
      <c r="T2968" t="b">
        <f>U2968&gt;10</f>
        <v>0</v>
      </c>
      <c r="U2968" s="7">
        <v>9.6839804369233704</v>
      </c>
      <c r="V2968" t="s">
        <v>22595</v>
      </c>
      <c r="W2968" t="s">
        <v>10524</v>
      </c>
    </row>
    <row r="2969" spans="20:23" x14ac:dyDescent="0.3">
      <c r="T2969" t="b">
        <f>U2969&gt;10</f>
        <v>0</v>
      </c>
      <c r="U2969" s="7">
        <v>8.7199583022280294</v>
      </c>
      <c r="V2969" t="s">
        <v>286</v>
      </c>
      <c r="W2969" t="s">
        <v>14613</v>
      </c>
    </row>
    <row r="2970" spans="20:23" x14ac:dyDescent="0.3">
      <c r="T2970" t="b">
        <f>U2970&gt;10</f>
        <v>0</v>
      </c>
      <c r="U2970" s="7">
        <v>9.5588172939693692</v>
      </c>
      <c r="V2970" t="s">
        <v>4115</v>
      </c>
      <c r="W2970" t="s">
        <v>7496</v>
      </c>
    </row>
    <row r="2971" spans="20:23" x14ac:dyDescent="0.3">
      <c r="T2971" t="b">
        <f>U2971&gt;10</f>
        <v>0</v>
      </c>
      <c r="U2971" s="7">
        <v>8.2976860758034796</v>
      </c>
      <c r="V2971" t="s">
        <v>11460</v>
      </c>
      <c r="W2971" t="s">
        <v>6338</v>
      </c>
    </row>
    <row r="2972" spans="20:23" x14ac:dyDescent="0.3">
      <c r="T2972" t="b">
        <f>U2972&gt;10</f>
        <v>0</v>
      </c>
      <c r="U2972" s="7">
        <v>8.4536903242800605</v>
      </c>
      <c r="V2972" t="s">
        <v>22596</v>
      </c>
      <c r="W2972" t="s">
        <v>14941</v>
      </c>
    </row>
    <row r="2973" spans="20:23" x14ac:dyDescent="0.3">
      <c r="T2973" t="b">
        <f>U2973&gt;10</f>
        <v>0</v>
      </c>
      <c r="U2973" s="7">
        <v>9.0133061122154796</v>
      </c>
      <c r="V2973" t="s">
        <v>22333</v>
      </c>
      <c r="W2973" t="s">
        <v>20892</v>
      </c>
    </row>
    <row r="2974" spans="20:23" x14ac:dyDescent="0.3">
      <c r="T2974" t="b">
        <f>U2974&gt;10</f>
        <v>0</v>
      </c>
      <c r="U2974" s="7">
        <v>8.6948523810969505</v>
      </c>
      <c r="V2974" t="s">
        <v>5523</v>
      </c>
      <c r="W2974" t="s">
        <v>5567</v>
      </c>
    </row>
    <row r="2975" spans="20:23" x14ac:dyDescent="0.3">
      <c r="T2975" t="b">
        <f>U2975&gt;10</f>
        <v>0</v>
      </c>
      <c r="U2975" s="7">
        <v>9.3962983644715905</v>
      </c>
      <c r="V2975" t="s">
        <v>22597</v>
      </c>
      <c r="W2975" t="s">
        <v>22598</v>
      </c>
    </row>
    <row r="2976" spans="20:23" x14ac:dyDescent="0.3">
      <c r="T2976" t="b">
        <f>U2976&gt;10</f>
        <v>0</v>
      </c>
      <c r="U2976" s="7">
        <v>8.7901625609012797</v>
      </c>
      <c r="V2976" t="s">
        <v>5523</v>
      </c>
      <c r="W2976" t="s">
        <v>22599</v>
      </c>
    </row>
    <row r="2977" spans="20:23" x14ac:dyDescent="0.3">
      <c r="T2977" t="b">
        <f>U2977&gt;10</f>
        <v>0</v>
      </c>
      <c r="U2977" s="7">
        <v>8.6386126627740794</v>
      </c>
      <c r="V2977" t="s">
        <v>22600</v>
      </c>
      <c r="W2977" t="s">
        <v>22601</v>
      </c>
    </row>
    <row r="2978" spans="20:23" x14ac:dyDescent="0.3">
      <c r="T2978" t="b">
        <f>U2978&gt;10</f>
        <v>0</v>
      </c>
      <c r="U2978" s="7">
        <v>8.0789968748386496</v>
      </c>
      <c r="V2978" t="s">
        <v>22602</v>
      </c>
      <c r="W2978" t="s">
        <v>22603</v>
      </c>
    </row>
    <row r="2979" spans="20:23" x14ac:dyDescent="0.3">
      <c r="T2979" t="b">
        <f>U2979&gt;10</f>
        <v>0</v>
      </c>
      <c r="U2979" s="7">
        <v>9.0343595214133199</v>
      </c>
      <c r="V2979" t="s">
        <v>22604</v>
      </c>
      <c r="W2979" t="s">
        <v>22605</v>
      </c>
    </row>
    <row r="2980" spans="20:23" x14ac:dyDescent="0.3">
      <c r="T2980" t="b">
        <f>U2980&gt;10</f>
        <v>0</v>
      </c>
      <c r="U2980" s="7">
        <v>9.43019991614727</v>
      </c>
      <c r="V2980" t="s">
        <v>19931</v>
      </c>
      <c r="W2980" t="s">
        <v>22606</v>
      </c>
    </row>
    <row r="2981" spans="20:23" x14ac:dyDescent="0.3">
      <c r="T2981" t="b">
        <f>U2981&gt;10</f>
        <v>0</v>
      </c>
      <c r="U2981" s="7">
        <v>8.4536903242800605</v>
      </c>
      <c r="V2981" t="s">
        <v>22607</v>
      </c>
      <c r="W2981" t="s">
        <v>14941</v>
      </c>
    </row>
    <row r="2982" spans="20:23" x14ac:dyDescent="0.3">
      <c r="T2982" t="b">
        <f>U2982&gt;10</f>
        <v>0</v>
      </c>
      <c r="U2982" s="7">
        <v>9.3009881846672702</v>
      </c>
      <c r="V2982" t="s">
        <v>22608</v>
      </c>
      <c r="W2982" t="s">
        <v>22609</v>
      </c>
    </row>
    <row r="2983" spans="20:23" x14ac:dyDescent="0.3">
      <c r="T2983" t="b">
        <f>U2983&gt;10</f>
        <v>0</v>
      </c>
      <c r="U2983" s="7">
        <v>8.6231084762381105</v>
      </c>
      <c r="V2983" t="s">
        <v>9199</v>
      </c>
      <c r="W2983" t="s">
        <v>8320</v>
      </c>
    </row>
    <row r="2984" spans="20:23" x14ac:dyDescent="0.3">
      <c r="T2984" t="b">
        <f>U2984&gt;10</f>
        <v>0</v>
      </c>
      <c r="U2984" s="7">
        <v>8.3548444896434297</v>
      </c>
      <c r="V2984" t="s">
        <v>22610</v>
      </c>
      <c r="W2984" t="s">
        <v>22611</v>
      </c>
    </row>
    <row r="2985" spans="20:23" x14ac:dyDescent="0.3">
      <c r="T2985" t="b">
        <f>U2985&gt;10</f>
        <v>0</v>
      </c>
      <c r="U2985" s="7">
        <v>8.0834711552335694</v>
      </c>
      <c r="V2985" t="s">
        <v>22612</v>
      </c>
      <c r="W2985" t="s">
        <v>466</v>
      </c>
    </row>
    <row r="2986" spans="20:23" x14ac:dyDescent="0.3">
      <c r="T2986" t="b">
        <f>U2986&gt;10</f>
        <v>0</v>
      </c>
      <c r="U2986" s="7">
        <v>9.4652912359585404</v>
      </c>
      <c r="V2986" t="s">
        <v>19647</v>
      </c>
      <c r="W2986" t="s">
        <v>22613</v>
      </c>
    </row>
    <row r="2987" spans="20:23" x14ac:dyDescent="0.3">
      <c r="T2987" t="b">
        <f>U2987&gt;10</f>
        <v>0</v>
      </c>
      <c r="U2987" s="7">
        <v>8.3431484498802408</v>
      </c>
      <c r="V2987" t="s">
        <v>22614</v>
      </c>
      <c r="W2987" t="s">
        <v>22615</v>
      </c>
    </row>
    <row r="2988" spans="20:23" x14ac:dyDescent="0.3">
      <c r="T2988" t="b">
        <f>U2988&gt;10</f>
        <v>0</v>
      </c>
      <c r="U2988" s="7">
        <v>9.3162556567980594</v>
      </c>
      <c r="V2988" t="s">
        <v>22616</v>
      </c>
      <c r="W2988" t="s">
        <v>22617</v>
      </c>
    </row>
    <row r="2989" spans="20:23" x14ac:dyDescent="0.3">
      <c r="T2989" t="b">
        <f>U2989&gt;10</f>
        <v>0</v>
      </c>
      <c r="U2989" s="7">
        <v>9.5203510131415694</v>
      </c>
      <c r="V2989" t="s">
        <v>22618</v>
      </c>
      <c r="W2989" t="s">
        <v>20930</v>
      </c>
    </row>
    <row r="2990" spans="20:23" x14ac:dyDescent="0.3">
      <c r="T2990" t="b">
        <f>U2990&gt;10</f>
        <v>0</v>
      </c>
      <c r="U2990" s="7">
        <v>9.6839804369233704</v>
      </c>
      <c r="V2990" t="s">
        <v>22619</v>
      </c>
      <c r="W2990" t="s">
        <v>2663</v>
      </c>
    </row>
    <row r="2991" spans="20:23" x14ac:dyDescent="0.3">
      <c r="T2991" t="b">
        <f>U2991&gt;10</f>
        <v>0</v>
      </c>
      <c r="U2991" s="7">
        <v>9.7121513138900699</v>
      </c>
      <c r="V2991" t="s">
        <v>8454</v>
      </c>
      <c r="W2991" t="s">
        <v>8455</v>
      </c>
    </row>
    <row r="2992" spans="20:23" x14ac:dyDescent="0.3">
      <c r="T2992" t="b">
        <f>U2992&gt;10</f>
        <v>0</v>
      </c>
      <c r="U2992" s="7">
        <v>9.5786199212655401</v>
      </c>
      <c r="V2992" t="s">
        <v>6384</v>
      </c>
      <c r="W2992" t="s">
        <v>22620</v>
      </c>
    </row>
    <row r="2993" spans="20:23" x14ac:dyDescent="0.3">
      <c r="T2993" t="b">
        <f>U2993&gt;10</f>
        <v>0</v>
      </c>
      <c r="U2993" s="7">
        <v>9.3635085416485992</v>
      </c>
      <c r="V2993" t="s">
        <v>22621</v>
      </c>
      <c r="W2993" t="s">
        <v>22622</v>
      </c>
    </row>
    <row r="2994" spans="20:23" x14ac:dyDescent="0.3">
      <c r="T2994" t="b">
        <f>U2994&gt;10</f>
        <v>0</v>
      </c>
      <c r="U2994" s="7">
        <v>9.8017634725797596</v>
      </c>
      <c r="V2994" t="s">
        <v>22623</v>
      </c>
      <c r="W2994" t="s">
        <v>22624</v>
      </c>
    </row>
    <row r="2995" spans="20:23" x14ac:dyDescent="0.3">
      <c r="T2995" t="b">
        <f>U2995&gt;10</f>
        <v>0</v>
      </c>
      <c r="U2995" s="7">
        <v>9.5016588801294208</v>
      </c>
      <c r="V2995" t="s">
        <v>5946</v>
      </c>
      <c r="W2995" t="s">
        <v>21319</v>
      </c>
    </row>
    <row r="2996" spans="20:23" x14ac:dyDescent="0.3">
      <c r="T2996" t="b">
        <f>U2996&gt;10</f>
        <v>0</v>
      </c>
      <c r="U2996" s="7">
        <v>8.5208296271176902</v>
      </c>
      <c r="V2996" t="s">
        <v>22625</v>
      </c>
      <c r="W2996" t="s">
        <v>22626</v>
      </c>
    </row>
    <row r="2997" spans="20:23" x14ac:dyDescent="0.3">
      <c r="T2997" t="b">
        <f>U2997&gt;10</f>
        <v>0</v>
      </c>
      <c r="U2997" s="7">
        <v>8.2542009638637399</v>
      </c>
      <c r="V2997" t="s">
        <v>22627</v>
      </c>
      <c r="W2997" t="s">
        <v>22628</v>
      </c>
    </row>
    <row r="2998" spans="20:23" x14ac:dyDescent="0.3">
      <c r="T2998" t="b">
        <f>U2998&gt;10</f>
        <v>0</v>
      </c>
      <c r="U2998" s="7">
        <v>9.1086162920198106</v>
      </c>
      <c r="V2998" t="s">
        <v>7499</v>
      </c>
      <c r="W2998" t="s">
        <v>20244</v>
      </c>
    </row>
    <row r="2999" spans="20:23" x14ac:dyDescent="0.3">
      <c r="T2999" t="b">
        <f>U2999&gt;10</f>
        <v>0</v>
      </c>
      <c r="U2999" s="7">
        <v>9.5016588801294208</v>
      </c>
      <c r="V2999" t="s">
        <v>22629</v>
      </c>
      <c r="W2999" t="s">
        <v>22630</v>
      </c>
    </row>
    <row r="3000" spans="20:23" x14ac:dyDescent="0.3">
      <c r="T3000" t="b">
        <f>U3000&gt;10</f>
        <v>0</v>
      </c>
      <c r="U3000" s="7">
        <v>8.6386126627740794</v>
      </c>
      <c r="V3000" t="s">
        <v>1381</v>
      </c>
      <c r="W3000" t="s">
        <v>22631</v>
      </c>
    </row>
    <row r="3001" spans="20:23" x14ac:dyDescent="0.3">
      <c r="T3001" t="b">
        <f>U3001&gt;10</f>
        <v>0</v>
      </c>
      <c r="U3001" s="7">
        <v>8.5490005040843897</v>
      </c>
      <c r="V3001" t="s">
        <v>22632</v>
      </c>
      <c r="W3001" t="s">
        <v>22633</v>
      </c>
    </row>
    <row r="3002" spans="20:23" x14ac:dyDescent="0.3">
      <c r="T3002" t="b">
        <f>U3002&gt;10</f>
        <v>0</v>
      </c>
      <c r="U3002" s="7">
        <v>8.8854727407056</v>
      </c>
      <c r="V3002" t="s">
        <v>22022</v>
      </c>
      <c r="W3002" t="s">
        <v>22634</v>
      </c>
    </row>
    <row r="3003" spans="20:23" x14ac:dyDescent="0.3">
      <c r="T3003" t="b">
        <f>U3003&gt;10</f>
        <v>0</v>
      </c>
      <c r="U3003" s="7">
        <v>8.4280478936667294</v>
      </c>
      <c r="V3003" t="s">
        <v>1122</v>
      </c>
      <c r="W3003" t="s">
        <v>22635</v>
      </c>
    </row>
    <row r="3004" spans="20:23" x14ac:dyDescent="0.3">
      <c r="T3004" t="b">
        <f>U3004&gt;10</f>
        <v>0</v>
      </c>
      <c r="U3004" s="7">
        <v>8.2436188545332101</v>
      </c>
      <c r="V3004" t="s">
        <v>10865</v>
      </c>
      <c r="W3004" t="s">
        <v>6699</v>
      </c>
    </row>
    <row r="3005" spans="20:23" x14ac:dyDescent="0.3">
      <c r="T3005" t="b">
        <f>U3005&gt;10</f>
        <v>0</v>
      </c>
      <c r="U3005" s="7">
        <v>8.0396044731279908</v>
      </c>
      <c r="V3005" t="s">
        <v>22636</v>
      </c>
      <c r="W3005" t="s">
        <v>1474</v>
      </c>
    </row>
    <row r="3006" spans="20:23" x14ac:dyDescent="0.3">
      <c r="T3006" t="b">
        <f>U3006&gt;10</f>
        <v>0</v>
      </c>
      <c r="U3006" s="7">
        <v>9.2711352215175893</v>
      </c>
      <c r="V3006" t="s">
        <v>22637</v>
      </c>
      <c r="W3006" t="s">
        <v>22638</v>
      </c>
    </row>
    <row r="3007" spans="20:23" x14ac:dyDescent="0.3">
      <c r="T3007" t="b">
        <f>U3007&gt;10</f>
        <v>0</v>
      </c>
      <c r="U3007" s="7">
        <v>8.9580434335404302</v>
      </c>
      <c r="V3007" t="s">
        <v>22639</v>
      </c>
      <c r="W3007" t="s">
        <v>22640</v>
      </c>
    </row>
    <row r="3008" spans="20:23" x14ac:dyDescent="0.3">
      <c r="T3008" t="b">
        <f>U3008&gt;10</f>
        <v>0</v>
      </c>
      <c r="U3008" s="7">
        <v>9.3009881846672702</v>
      </c>
      <c r="V3008" t="s">
        <v>5523</v>
      </c>
      <c r="W3008" t="s">
        <v>8319</v>
      </c>
    </row>
    <row r="3009" spans="20:23" x14ac:dyDescent="0.3">
      <c r="T3009" t="b">
        <f>U3009&gt;10</f>
        <v>0</v>
      </c>
      <c r="U3009" s="7">
        <v>8.8955230765590994</v>
      </c>
      <c r="V3009" t="s">
        <v>8319</v>
      </c>
      <c r="W3009" t="s">
        <v>20975</v>
      </c>
    </row>
    <row r="3010" spans="20:23" x14ac:dyDescent="0.3">
      <c r="T3010" t="b">
        <f>U3010&gt;10</f>
        <v>0</v>
      </c>
      <c r="U3010" s="7">
        <v>9.6194419157857993</v>
      </c>
      <c r="V3010" t="s">
        <v>22641</v>
      </c>
      <c r="W3010" t="s">
        <v>22642</v>
      </c>
    </row>
    <row r="3011" spans="20:23" x14ac:dyDescent="0.3">
      <c r="T3011" t="b">
        <f>U3011&gt;10</f>
        <v>0</v>
      </c>
      <c r="U3011" s="7">
        <v>9.2139768076776392</v>
      </c>
      <c r="V3011" t="s">
        <v>6882</v>
      </c>
      <c r="W3011" t="s">
        <v>22643</v>
      </c>
    </row>
    <row r="3012" spans="20:23" x14ac:dyDescent="0.3">
      <c r="T3012" t="b">
        <f>U3012&gt;10</f>
        <v>0</v>
      </c>
      <c r="U3012" s="7">
        <v>8.5490005040843897</v>
      </c>
      <c r="V3012" t="s">
        <v>22634</v>
      </c>
      <c r="W3012" t="s">
        <v>22644</v>
      </c>
    </row>
    <row r="3013" spans="20:23" x14ac:dyDescent="0.3">
      <c r="T3013" t="b">
        <f>U3013&gt;10</f>
        <v>0</v>
      </c>
      <c r="U3013" s="7">
        <v>8.8854727407056</v>
      </c>
      <c r="V3013" t="s">
        <v>22645</v>
      </c>
      <c r="W3013" t="s">
        <v>22646</v>
      </c>
    </row>
    <row r="3014" spans="20:23" x14ac:dyDescent="0.3">
      <c r="T3014" t="b">
        <f>U3014&gt;10</f>
        <v>0</v>
      </c>
      <c r="U3014" s="7">
        <v>8.7721440553986003</v>
      </c>
      <c r="V3014" t="s">
        <v>1358</v>
      </c>
      <c r="W3014" t="s">
        <v>22647</v>
      </c>
    </row>
    <row r="3015" spans="20:23" x14ac:dyDescent="0.3">
      <c r="T3015" t="b">
        <f>U3015&gt;10</f>
        <v>0</v>
      </c>
      <c r="U3015" s="7">
        <v>8.3666789472904295</v>
      </c>
      <c r="V3015" t="s">
        <v>22648</v>
      </c>
      <c r="W3015" t="s">
        <v>22649</v>
      </c>
    </row>
    <row r="3016" spans="20:23" x14ac:dyDescent="0.3">
      <c r="T3016" t="b">
        <f>U3016&gt;10</f>
        <v>0</v>
      </c>
      <c r="U3016" s="7">
        <v>9.3962983644715905</v>
      </c>
      <c r="V3016" t="s">
        <v>22650</v>
      </c>
      <c r="W3016" t="s">
        <v>22651</v>
      </c>
    </row>
    <row r="3017" spans="20:23" x14ac:dyDescent="0.3">
      <c r="T3017" t="b">
        <f>U3017&gt;10</f>
        <v>0</v>
      </c>
      <c r="U3017" s="7">
        <v>9.2859503073027305</v>
      </c>
      <c r="V3017" t="s">
        <v>22652</v>
      </c>
      <c r="W3017" t="s">
        <v>22653</v>
      </c>
    </row>
    <row r="3018" spans="20:23" x14ac:dyDescent="0.3">
      <c r="T3018" t="b">
        <f>U3018&gt;10</f>
        <v>0</v>
      </c>
      <c r="U3018" s="7">
        <v>8.5208296271176902</v>
      </c>
      <c r="V3018" t="s">
        <v>22654</v>
      </c>
      <c r="W3018" t="s">
        <v>22655</v>
      </c>
    </row>
    <row r="3019" spans="20:23" x14ac:dyDescent="0.3">
      <c r="T3019" t="b">
        <f>U3019&gt;10</f>
        <v>0</v>
      </c>
      <c r="U3019" s="7">
        <v>8.6543610197422094</v>
      </c>
      <c r="V3019" t="s">
        <v>22656</v>
      </c>
      <c r="W3019" t="s">
        <v>625</v>
      </c>
    </row>
    <row r="3020" spans="20:23" x14ac:dyDescent="0.3">
      <c r="T3020" t="b">
        <f>U3020&gt;10</f>
        <v>0</v>
      </c>
      <c r="U3020" s="7">
        <v>9.0598261278503802</v>
      </c>
      <c r="V3020" t="s">
        <v>22657</v>
      </c>
      <c r="W3020" t="s">
        <v>22658</v>
      </c>
    </row>
    <row r="3021" spans="20:23" x14ac:dyDescent="0.3">
      <c r="T3021" t="b">
        <f>U3021&gt;10</f>
        <v>0</v>
      </c>
      <c r="U3021" s="7">
        <v>8.8366825765361696</v>
      </c>
      <c r="V3021" t="s">
        <v>22659</v>
      </c>
      <c r="W3021" t="s">
        <v>22660</v>
      </c>
    </row>
    <row r="3022" spans="20:23" x14ac:dyDescent="0.3">
      <c r="T3022" t="b">
        <f>U3022&gt;10</f>
        <v>0</v>
      </c>
      <c r="U3022" s="7">
        <v>9.0609089649892098</v>
      </c>
      <c r="V3022" t="s">
        <v>22661</v>
      </c>
      <c r="W3022" t="s">
        <v>22662</v>
      </c>
    </row>
    <row r="3023" spans="20:23" x14ac:dyDescent="0.3">
      <c r="T3023" t="b">
        <f>U3023&gt;10</f>
        <v>0</v>
      </c>
      <c r="U3023" s="7">
        <v>9.1599095864073607</v>
      </c>
      <c r="V3023" t="s">
        <v>22663</v>
      </c>
      <c r="W3023" t="s">
        <v>22664</v>
      </c>
    </row>
    <row r="3024" spans="20:23" x14ac:dyDescent="0.3">
      <c r="T3024" t="b">
        <f>U3024&gt;10</f>
        <v>0</v>
      </c>
      <c r="U3024" s="7">
        <v>8.8366825765361696</v>
      </c>
      <c r="V3024" t="s">
        <v>22665</v>
      </c>
      <c r="W3024" t="s">
        <v>22666</v>
      </c>
    </row>
    <row r="3025" spans="20:23" x14ac:dyDescent="0.3">
      <c r="T3025" t="b">
        <f>U3025&gt;10</f>
        <v>0</v>
      </c>
      <c r="U3025" s="7">
        <v>9.7529733084103203</v>
      </c>
      <c r="V3025" t="s">
        <v>20759</v>
      </c>
      <c r="W3025" t="s">
        <v>21105</v>
      </c>
    </row>
    <row r="3026" spans="20:23" x14ac:dyDescent="0.3">
      <c r="T3026" t="b">
        <f>U3026&gt;10</f>
        <v>0</v>
      </c>
      <c r="U3026" s="7">
        <v>8.7901625609012797</v>
      </c>
      <c r="V3026" t="s">
        <v>21167</v>
      </c>
      <c r="W3026" t="s">
        <v>22667</v>
      </c>
    </row>
    <row r="3027" spans="20:23" x14ac:dyDescent="0.3">
      <c r="T3027" t="b">
        <f>U3027&gt;10</f>
        <v>0</v>
      </c>
      <c r="U3027" s="7">
        <v>8.1923255601456599</v>
      </c>
      <c r="V3027" t="s">
        <v>22668</v>
      </c>
      <c r="W3027" t="s">
        <v>22669</v>
      </c>
    </row>
    <row r="3028" spans="20:23" x14ac:dyDescent="0.3">
      <c r="T3028" t="b">
        <f>U3028&gt;10</f>
        <v>0</v>
      </c>
      <c r="U3028" s="7">
        <v>9.6194419157857993</v>
      </c>
      <c r="V3028" t="s">
        <v>22670</v>
      </c>
      <c r="W3028" t="s">
        <v>22671</v>
      </c>
    </row>
    <row r="3029" spans="20:23" x14ac:dyDescent="0.3">
      <c r="T3029" t="b">
        <f>U3029&gt;10</f>
        <v>0</v>
      </c>
      <c r="U3029" s="7">
        <v>8.1293507609842699</v>
      </c>
      <c r="V3029" t="s">
        <v>14622</v>
      </c>
      <c r="W3029" t="s">
        <v>22672</v>
      </c>
    </row>
    <row r="3030" spans="20:23" x14ac:dyDescent="0.3">
      <c r="T3030" t="b">
        <f>U3030&gt;10</f>
        <v>0</v>
      </c>
      <c r="U3030" s="7">
        <v>8.5490005040843897</v>
      </c>
      <c r="V3030" t="s">
        <v>20836</v>
      </c>
      <c r="W3030" t="s">
        <v>22673</v>
      </c>
    </row>
    <row r="3031" spans="20:23" x14ac:dyDescent="0.3">
      <c r="T3031" t="b">
        <f>U3031&gt;10</f>
        <v>0</v>
      </c>
      <c r="U3031" s="7">
        <v>8.5208296271176902</v>
      </c>
      <c r="V3031" t="s">
        <v>21872</v>
      </c>
      <c r="W3031" t="s">
        <v>22674</v>
      </c>
    </row>
    <row r="3032" spans="20:23" x14ac:dyDescent="0.3">
      <c r="T3032" t="b">
        <f>U3032&gt;10</f>
        <v>0</v>
      </c>
      <c r="U3032" s="7">
        <v>9.7064532927754303</v>
      </c>
      <c r="V3032" t="e">
        <f>+em</f>
        <v>#NAME?</v>
      </c>
      <c r="W3032" t="s">
        <v>22675</v>
      </c>
    </row>
    <row r="3033" spans="20:23" x14ac:dyDescent="0.3">
      <c r="T3033" t="b">
        <f>U3033&gt;10</f>
        <v>0</v>
      </c>
      <c r="U3033" s="7">
        <v>8.2757071690847095</v>
      </c>
      <c r="V3033" t="s">
        <v>22676</v>
      </c>
      <c r="W3033" t="s">
        <v>21657</v>
      </c>
    </row>
    <row r="3034" spans="20:23" x14ac:dyDescent="0.3">
      <c r="T3034" t="b">
        <f>U3034&gt;10</f>
        <v>0</v>
      </c>
      <c r="U3034" s="7">
        <v>8.6543610197422094</v>
      </c>
      <c r="V3034" t="s">
        <v>22595</v>
      </c>
      <c r="W3034" t="s">
        <v>22677</v>
      </c>
    </row>
    <row r="3035" spans="20:23" x14ac:dyDescent="0.3">
      <c r="T3035" t="b">
        <f>U3035&gt;10</f>
        <v>0</v>
      </c>
      <c r="U3035" s="7">
        <v>8.9908332563634303</v>
      </c>
      <c r="V3035" t="s">
        <v>22266</v>
      </c>
      <c r="W3035" t="s">
        <v>22678</v>
      </c>
    </row>
    <row r="3036" spans="20:23" x14ac:dyDescent="0.3">
      <c r="T3036" t="b">
        <f>U3036&gt;10</f>
        <v>0</v>
      </c>
      <c r="U3036" s="7">
        <v>8.1435353959762207</v>
      </c>
      <c r="V3036" t="s">
        <v>22659</v>
      </c>
      <c r="W3036" t="s">
        <v>10524</v>
      </c>
    </row>
    <row r="3037" spans="20:23" x14ac:dyDescent="0.3">
      <c r="T3037" t="b">
        <f>U3037&gt;10</f>
        <v>0</v>
      </c>
      <c r="U3037" s="7">
        <v>9.6620015302046003</v>
      </c>
      <c r="V3037" t="s">
        <v>22679</v>
      </c>
      <c r="W3037" t="s">
        <v>22680</v>
      </c>
    </row>
    <row r="3038" spans="20:23" x14ac:dyDescent="0.3">
      <c r="T3038" t="b">
        <f>U3038&gt;10</f>
        <v>0</v>
      </c>
      <c r="U3038" s="7">
        <v>8.5208296271176902</v>
      </c>
      <c r="V3038" t="s">
        <v>22681</v>
      </c>
      <c r="W3038" t="s">
        <v>22625</v>
      </c>
    </row>
    <row r="3039" spans="20:23" x14ac:dyDescent="0.3">
      <c r="T3039" t="b">
        <f>U3039&gt;10</f>
        <v>0</v>
      </c>
      <c r="U3039" s="7">
        <v>8.1435353959762207</v>
      </c>
      <c r="V3039" t="s">
        <v>22682</v>
      </c>
      <c r="W3039" t="s">
        <v>22683</v>
      </c>
    </row>
    <row r="3040" spans="20:23" x14ac:dyDescent="0.3">
      <c r="T3040" t="b">
        <f>U3040&gt;10</f>
        <v>0</v>
      </c>
      <c r="U3040" s="7">
        <v>8.3666789472904295</v>
      </c>
      <c r="V3040" t="s">
        <v>16587</v>
      </c>
      <c r="W3040" t="s">
        <v>22684</v>
      </c>
    </row>
    <row r="3041" spans="20:23" x14ac:dyDescent="0.3">
      <c r="T3041" t="b">
        <f>U3041&gt;10</f>
        <v>0</v>
      </c>
      <c r="U3041" s="7">
        <v>9.1339341000040992</v>
      </c>
      <c r="V3041" t="s">
        <v>22685</v>
      </c>
      <c r="W3041" t="s">
        <v>22686</v>
      </c>
    </row>
    <row r="3042" spans="20:23" x14ac:dyDescent="0.3">
      <c r="T3042" t="b">
        <f>U3042&gt;10</f>
        <v>0</v>
      </c>
      <c r="U3042" s="7">
        <v>9.5786199212655401</v>
      </c>
      <c r="V3042" t="s">
        <v>22687</v>
      </c>
      <c r="W3042" t="s">
        <v>22688</v>
      </c>
    </row>
    <row r="3043" spans="20:23" x14ac:dyDescent="0.3">
      <c r="T3043" t="b">
        <f>U3043&gt;10</f>
        <v>0</v>
      </c>
      <c r="U3043" s="7">
        <v>9.3635085416485992</v>
      </c>
      <c r="V3043" t="s">
        <v>22689</v>
      </c>
      <c r="W3043" t="s">
        <v>22690</v>
      </c>
    </row>
    <row r="3044" spans="20:23" x14ac:dyDescent="0.3">
      <c r="T3044" t="b">
        <f>U3044&gt;10</f>
        <v>0</v>
      </c>
      <c r="U3044" s="7">
        <v>9.2421476846443298</v>
      </c>
      <c r="V3044" t="s">
        <v>22691</v>
      </c>
      <c r="W3044" t="s">
        <v>20265</v>
      </c>
    </row>
    <row r="3045" spans="20:23" x14ac:dyDescent="0.3">
      <c r="T3045" t="b">
        <f>U3045&gt;10</f>
        <v>0</v>
      </c>
      <c r="U3045" s="7">
        <v>9.7529733084103203</v>
      </c>
      <c r="V3045" t="s">
        <v>11343</v>
      </c>
      <c r="W3045" t="s">
        <v>22692</v>
      </c>
    </row>
    <row r="3046" spans="20:23" x14ac:dyDescent="0.3">
      <c r="T3046" t="b">
        <f>U3046&gt;10</f>
        <v>0</v>
      </c>
      <c r="U3046" s="7">
        <v>8.2757071690847095</v>
      </c>
      <c r="V3046" t="s">
        <v>22693</v>
      </c>
      <c r="W3046" t="s">
        <v>22694</v>
      </c>
    </row>
    <row r="3047" spans="20:23" x14ac:dyDescent="0.3">
      <c r="T3047" t="b">
        <f>U3047&gt;10</f>
        <v>0</v>
      </c>
      <c r="U3047" s="7">
        <v>8.4536903242800605</v>
      </c>
      <c r="V3047" t="s">
        <v>22695</v>
      </c>
      <c r="W3047" t="s">
        <v>14941</v>
      </c>
    </row>
    <row r="3048" spans="20:23" x14ac:dyDescent="0.3">
      <c r="T3048" t="b">
        <f>U3048&gt;10</f>
        <v>0</v>
      </c>
      <c r="U3048" s="7">
        <v>9.3554763699513401</v>
      </c>
      <c r="V3048" t="s">
        <v>428</v>
      </c>
      <c r="W3048" t="s">
        <v>429</v>
      </c>
    </row>
    <row r="3049" spans="20:23" x14ac:dyDescent="0.3">
      <c r="T3049" t="b">
        <f>U3049&gt;10</f>
        <v>0</v>
      </c>
      <c r="U3049" s="7">
        <v>8.6703613610886592</v>
      </c>
      <c r="V3049" t="s">
        <v>22696</v>
      </c>
      <c r="W3049" t="s">
        <v>22697</v>
      </c>
    </row>
    <row r="3050" spans="20:23" x14ac:dyDescent="0.3">
      <c r="T3050" t="b">
        <f>U3050&gt;10</f>
        <v>0</v>
      </c>
      <c r="U3050" s="7">
        <v>8.1676329475552798</v>
      </c>
      <c r="V3050" t="s">
        <v>22698</v>
      </c>
      <c r="W3050" t="s">
        <v>22699</v>
      </c>
    </row>
    <row r="3051" spans="20:23" x14ac:dyDescent="0.3">
      <c r="T3051" t="b">
        <f>U3051&gt;10</f>
        <v>0</v>
      </c>
      <c r="U3051" s="7">
        <v>8.3258569527701791</v>
      </c>
      <c r="V3051" t="s">
        <v>22482</v>
      </c>
      <c r="W3051" t="s">
        <v>22700</v>
      </c>
    </row>
    <row r="3052" spans="20:23" x14ac:dyDescent="0.3">
      <c r="T3052" t="b">
        <f>U3052&gt;10</f>
        <v>0</v>
      </c>
      <c r="U3052" s="7">
        <v>8.8462520275523193</v>
      </c>
      <c r="V3052" t="s">
        <v>22701</v>
      </c>
      <c r="W3052" t="s">
        <v>4058</v>
      </c>
    </row>
    <row r="3053" spans="20:23" x14ac:dyDescent="0.3">
      <c r="T3053" t="b">
        <f>U3053&gt;10</f>
        <v>0</v>
      </c>
      <c r="U3053" s="7">
        <v>8.4800076325974398</v>
      </c>
      <c r="V3053" t="s">
        <v>22702</v>
      </c>
      <c r="W3053" t="s">
        <v>22703</v>
      </c>
    </row>
    <row r="3054" spans="20:23" x14ac:dyDescent="0.3">
      <c r="T3054" t="b">
        <f>U3054&gt;10</f>
        <v>0</v>
      </c>
      <c r="U3054" s="7">
        <v>9.9642824020775294</v>
      </c>
      <c r="V3054" t="s">
        <v>22704</v>
      </c>
      <c r="W3054" t="s">
        <v>22705</v>
      </c>
    </row>
    <row r="3055" spans="20:23" x14ac:dyDescent="0.3">
      <c r="T3055" t="b">
        <f>U3055&gt;10</f>
        <v>0</v>
      </c>
      <c r="U3055" s="7">
        <v>8.2074391979557006</v>
      </c>
      <c r="V3055" t="s">
        <v>22706</v>
      </c>
      <c r="W3055" t="s">
        <v>14628</v>
      </c>
    </row>
    <row r="3056" spans="20:23" x14ac:dyDescent="0.3">
      <c r="T3056" t="b">
        <f>U3056&gt;10</f>
        <v>0</v>
      </c>
      <c r="U3056" s="7">
        <v>8.2866362396169002</v>
      </c>
      <c r="V3056" t="s">
        <v>22707</v>
      </c>
      <c r="W3056" t="s">
        <v>22708</v>
      </c>
    </row>
    <row r="3057" spans="20:23" x14ac:dyDescent="0.3">
      <c r="T3057" t="b">
        <f>U3057&gt;10</f>
        <v>0</v>
      </c>
      <c r="U3057" s="7">
        <v>8.7544444782992006</v>
      </c>
      <c r="V3057" t="s">
        <v>22709</v>
      </c>
      <c r="W3057" t="s">
        <v>22710</v>
      </c>
    </row>
    <row r="3058" spans="20:23" x14ac:dyDescent="0.3">
      <c r="T3058" t="b">
        <f>U3058&gt;10</f>
        <v>0</v>
      </c>
      <c r="U3058" s="7">
        <v>9.1865778334895207</v>
      </c>
      <c r="V3058" t="s">
        <v>22711</v>
      </c>
      <c r="W3058" t="s">
        <v>22712</v>
      </c>
    </row>
    <row r="3059" spans="20:23" x14ac:dyDescent="0.3">
      <c r="T3059" t="b">
        <f>U3059&gt;10</f>
        <v>0</v>
      </c>
      <c r="U3059" s="7">
        <v>8.7284689918959302</v>
      </c>
      <c r="V3059" t="s">
        <v>22713</v>
      </c>
      <c r="W3059" t="s">
        <v>22714</v>
      </c>
    </row>
    <row r="3060" spans="20:23" x14ac:dyDescent="0.3">
      <c r="T3060" t="b">
        <f>U3060&gt;10</f>
        <v>0</v>
      </c>
      <c r="U3060" s="7">
        <v>8.8854727407056</v>
      </c>
      <c r="V3060" t="s">
        <v>6206</v>
      </c>
      <c r="W3060" t="s">
        <v>22715</v>
      </c>
    </row>
    <row r="3061" spans="20:23" x14ac:dyDescent="0.3">
      <c r="T3061" t="b">
        <f>U3061&gt;10</f>
        <v>0</v>
      </c>
      <c r="U3061" s="7">
        <v>8.1873380186346196</v>
      </c>
      <c r="V3061" t="s">
        <v>22716</v>
      </c>
      <c r="W3061" t="s">
        <v>22717</v>
      </c>
    </row>
    <row r="3062" spans="20:23" x14ac:dyDescent="0.3">
      <c r="T3062" t="b">
        <f>U3062&gt;10</f>
        <v>0</v>
      </c>
      <c r="U3062" s="7">
        <v>8.6543610197422094</v>
      </c>
      <c r="V3062" t="s">
        <v>22718</v>
      </c>
      <c r="W3062" t="s">
        <v>22719</v>
      </c>
    </row>
    <row r="3063" spans="20:23" x14ac:dyDescent="0.3">
      <c r="T3063" t="b">
        <f>U3063&gt;10</f>
        <v>0</v>
      </c>
      <c r="U3063" s="7">
        <v>8.4030465914613099</v>
      </c>
      <c r="V3063" t="s">
        <v>22720</v>
      </c>
      <c r="W3063" t="s">
        <v>22721</v>
      </c>
    </row>
    <row r="3064" spans="20:23" x14ac:dyDescent="0.3">
      <c r="T3064" t="b">
        <f>U3064&gt;10</f>
        <v>0</v>
      </c>
      <c r="U3064" s="7">
        <v>8.5208296271176902</v>
      </c>
      <c r="V3064" t="s">
        <v>22722</v>
      </c>
      <c r="W3064" t="s">
        <v>1259</v>
      </c>
    </row>
    <row r="3065" spans="20:23" x14ac:dyDescent="0.3">
      <c r="T3065" t="b">
        <f>U3065&gt;10</f>
        <v>0</v>
      </c>
      <c r="U3065" s="7">
        <v>8.1948286903637708</v>
      </c>
      <c r="V3065" t="s">
        <v>22723</v>
      </c>
      <c r="W3065" t="s">
        <v>22710</v>
      </c>
    </row>
    <row r="3066" spans="20:23" x14ac:dyDescent="0.3">
      <c r="T3066" t="b">
        <f>U3066&gt;10</f>
        <v>0</v>
      </c>
      <c r="U3066" s="7">
        <v>8.3489793701910298</v>
      </c>
      <c r="V3066">
        <v>384</v>
      </c>
      <c r="W3066" t="s">
        <v>6554</v>
      </c>
    </row>
    <row r="3067" spans="20:23" x14ac:dyDescent="0.3">
      <c r="T3067" t="b">
        <f>U3067&gt;10</f>
        <v>0</v>
      </c>
      <c r="U3067" s="7">
        <v>8.6386126627740794</v>
      </c>
      <c r="V3067" t="s">
        <v>1953</v>
      </c>
      <c r="W3067">
        <v>328</v>
      </c>
    </row>
    <row r="3068" spans="20:23" x14ac:dyDescent="0.3">
      <c r="T3068" t="b">
        <f>U3068&gt;10</f>
        <v>0</v>
      </c>
      <c r="U3068" s="7">
        <v>9.1599095864073607</v>
      </c>
      <c r="V3068">
        <v>328</v>
      </c>
      <c r="W3068" t="s">
        <v>6554</v>
      </c>
    </row>
    <row r="3069" spans="20:23" x14ac:dyDescent="0.3">
      <c r="T3069" t="b">
        <f>U3069&gt;10</f>
        <v>0</v>
      </c>
      <c r="U3069" s="7">
        <v>9.7294428110001299</v>
      </c>
      <c r="V3069" t="s">
        <v>22724</v>
      </c>
      <c r="W3069" t="s">
        <v>22725</v>
      </c>
    </row>
    <row r="3070" spans="20:23" x14ac:dyDescent="0.3">
      <c r="T3070" t="b">
        <f>U3070&gt;10</f>
        <v>0</v>
      </c>
      <c r="U3070" s="7">
        <v>9.7294428110001299</v>
      </c>
      <c r="V3070" t="s">
        <v>22726</v>
      </c>
      <c r="W3070" t="s">
        <v>22725</v>
      </c>
    </row>
    <row r="3071" spans="20:23" x14ac:dyDescent="0.3">
      <c r="T3071" t="b">
        <f>U3071&gt;10</f>
        <v>0</v>
      </c>
      <c r="U3071" s="7">
        <v>9.7294428110001299</v>
      </c>
      <c r="V3071" t="s">
        <v>22727</v>
      </c>
      <c r="W3071" t="s">
        <v>22725</v>
      </c>
    </row>
    <row r="3072" spans="20:23" x14ac:dyDescent="0.3">
      <c r="T3072" t="b">
        <f>U3072&gt;10</f>
        <v>0</v>
      </c>
      <c r="U3072" s="7">
        <v>9.8017634725797596</v>
      </c>
      <c r="V3072" t="s">
        <v>21934</v>
      </c>
      <c r="W3072" t="s">
        <v>5223</v>
      </c>
    </row>
    <row r="3073" spans="20:23" x14ac:dyDescent="0.3">
      <c r="T3073" t="b">
        <f>U3073&gt;10</f>
        <v>0</v>
      </c>
      <c r="U3073" s="7">
        <v>8.4322762297762495</v>
      </c>
      <c r="V3073" t="s">
        <v>22728</v>
      </c>
      <c r="W3073" t="s">
        <v>22729</v>
      </c>
    </row>
    <row r="3074" spans="20:23" x14ac:dyDescent="0.3">
      <c r="T3074" t="b">
        <f>U3074&gt;10</f>
        <v>0</v>
      </c>
      <c r="U3074" s="7">
        <v>9.3962983644715905</v>
      </c>
      <c r="V3074" t="s">
        <v>22730</v>
      </c>
      <c r="W3074" t="s">
        <v>21666</v>
      </c>
    </row>
    <row r="3075" spans="20:23" x14ac:dyDescent="0.3">
      <c r="T3075" t="b">
        <f>U3075&gt;10</f>
        <v>0</v>
      </c>
      <c r="U3075" s="7">
        <v>8.9367660350931502</v>
      </c>
      <c r="V3075" t="s">
        <v>22703</v>
      </c>
      <c r="W3075" t="s">
        <v>22731</v>
      </c>
    </row>
    <row r="3076" spans="20:23" x14ac:dyDescent="0.3">
      <c r="T3076" t="b">
        <f>U3076&gt;10</f>
        <v>0</v>
      </c>
      <c r="U3076" s="7">
        <v>8.7199583022280294</v>
      </c>
      <c r="V3076" t="s">
        <v>22732</v>
      </c>
      <c r="W3076" t="s">
        <v>22733</v>
      </c>
    </row>
    <row r="3077" spans="20:23" x14ac:dyDescent="0.3">
      <c r="T3077" t="b">
        <f>U3077&gt;10</f>
        <v>0</v>
      </c>
      <c r="U3077" s="7">
        <v>8.4092385617092305</v>
      </c>
      <c r="V3077" t="s">
        <v>22718</v>
      </c>
      <c r="W3077" t="s">
        <v>22734</v>
      </c>
    </row>
    <row r="3078" spans="20:23" x14ac:dyDescent="0.3">
      <c r="T3078" t="b">
        <f>U3078&gt;10</f>
        <v>0</v>
      </c>
      <c r="U3078" s="7">
        <v>8.8755224098524295</v>
      </c>
      <c r="V3078" t="s">
        <v>19830</v>
      </c>
      <c r="W3078" t="s">
        <v>22735</v>
      </c>
    </row>
    <row r="3079" spans="20:23" x14ac:dyDescent="0.3">
      <c r="T3079" t="b">
        <f>U3079&gt;10</f>
        <v>0</v>
      </c>
      <c r="U3079" s="7">
        <v>8.8854727407056</v>
      </c>
      <c r="V3079" t="s">
        <v>22736</v>
      </c>
      <c r="W3079" t="s">
        <v>22737</v>
      </c>
    </row>
    <row r="3080" spans="20:23" x14ac:dyDescent="0.3">
      <c r="T3080" t="b">
        <f>U3080&gt;10</f>
        <v>0</v>
      </c>
      <c r="U3080" s="7">
        <v>9.5016588801294208</v>
      </c>
      <c r="V3080" t="s">
        <v>22738</v>
      </c>
      <c r="W3080" t="s">
        <v>22739</v>
      </c>
    </row>
    <row r="3081" spans="20:23" x14ac:dyDescent="0.3">
      <c r="T3081" t="b">
        <f>U3081&gt;10</f>
        <v>0</v>
      </c>
      <c r="U3081" s="7">
        <v>8.8366825765361696</v>
      </c>
      <c r="V3081" t="s">
        <v>10429</v>
      </c>
      <c r="W3081" t="s">
        <v>22740</v>
      </c>
    </row>
    <row r="3082" spans="20:23" x14ac:dyDescent="0.3">
      <c r="T3082" t="b">
        <f>U3082&gt;10</f>
        <v>0</v>
      </c>
      <c r="U3082" s="7">
        <v>9.3475082003021601</v>
      </c>
      <c r="V3082" t="s">
        <v>20720</v>
      </c>
      <c r="W3082" t="s">
        <v>12733</v>
      </c>
    </row>
    <row r="3083" spans="20:23" x14ac:dyDescent="0.3">
      <c r="T3083" t="b">
        <f>U3083&gt;10</f>
        <v>0</v>
      </c>
      <c r="U3083" s="7">
        <v>9.4652912359585404</v>
      </c>
      <c r="V3083" t="s">
        <v>22741</v>
      </c>
      <c r="W3083" t="s">
        <v>22742</v>
      </c>
    </row>
    <row r="3084" spans="20:23" x14ac:dyDescent="0.3">
      <c r="T3084" t="b">
        <f>U3084&gt;10</f>
        <v>0</v>
      </c>
      <c r="U3084" s="7">
        <v>9.2421476846443298</v>
      </c>
      <c r="V3084" t="s">
        <v>22743</v>
      </c>
      <c r="W3084" t="s">
        <v>22744</v>
      </c>
    </row>
    <row r="3085" spans="20:23" x14ac:dyDescent="0.3">
      <c r="T3085" t="b">
        <f>U3085&gt;10</f>
        <v>0</v>
      </c>
      <c r="U3085" s="7">
        <v>8.7544444782992006</v>
      </c>
      <c r="V3085" t="s">
        <v>22498</v>
      </c>
      <c r="W3085" t="s">
        <v>22745</v>
      </c>
    </row>
    <row r="3086" spans="20:23" x14ac:dyDescent="0.3">
      <c r="T3086" t="b">
        <f>U3086&gt;10</f>
        <v>0</v>
      </c>
      <c r="U3086" s="7">
        <v>8.6308305223320207</v>
      </c>
      <c r="V3086" t="s">
        <v>19808</v>
      </c>
      <c r="W3086" t="s">
        <v>2068</v>
      </c>
    </row>
    <row r="3087" spans="20:23" x14ac:dyDescent="0.3">
      <c r="T3087" t="b">
        <f>U3087&gt;10</f>
        <v>0</v>
      </c>
      <c r="U3087" s="7">
        <v>8.3907764988694904</v>
      </c>
      <c r="V3087" t="s">
        <v>20492</v>
      </c>
      <c r="W3087" t="s">
        <v>22746</v>
      </c>
    </row>
    <row r="3088" spans="20:23" x14ac:dyDescent="0.3">
      <c r="T3088" t="b">
        <f>U3088&gt;10</f>
        <v>0</v>
      </c>
      <c r="U3088" s="7">
        <v>8.8366825765361696</v>
      </c>
      <c r="V3088" t="s">
        <v>22747</v>
      </c>
      <c r="W3088" t="s">
        <v>8268</v>
      </c>
    </row>
    <row r="3089" spans="20:23" x14ac:dyDescent="0.3">
      <c r="T3089" t="b">
        <f>U3089&gt;10</f>
        <v>0</v>
      </c>
      <c r="U3089" s="7">
        <v>9.7529733084103203</v>
      </c>
      <c r="V3089">
        <v>760</v>
      </c>
      <c r="W3089" t="s">
        <v>16535</v>
      </c>
    </row>
    <row r="3090" spans="20:23" x14ac:dyDescent="0.3">
      <c r="T3090" t="b">
        <f>U3090&gt;10</f>
        <v>0</v>
      </c>
      <c r="U3090" s="7">
        <v>9.3009881846672702</v>
      </c>
      <c r="V3090" t="s">
        <v>16535</v>
      </c>
      <c r="W3090" t="s">
        <v>5411</v>
      </c>
    </row>
    <row r="3091" spans="20:23" x14ac:dyDescent="0.3">
      <c r="T3091" t="b">
        <f>U3091&gt;10</f>
        <v>0</v>
      </c>
      <c r="U3091" s="7">
        <v>9.1832051490108793</v>
      </c>
      <c r="V3091" t="s">
        <v>22748</v>
      </c>
      <c r="W3091" t="s">
        <v>2283</v>
      </c>
    </row>
    <row r="3092" spans="20:23" x14ac:dyDescent="0.3">
      <c r="T3092" t="b">
        <f>U3092&gt;10</f>
        <v>0</v>
      </c>
      <c r="U3092" s="7">
        <v>9.6958148945703702</v>
      </c>
      <c r="V3092" t="s">
        <v>2283</v>
      </c>
      <c r="W3092" t="s">
        <v>3417</v>
      </c>
    </row>
    <row r="3093" spans="20:23" x14ac:dyDescent="0.3">
      <c r="T3093" t="b">
        <f>U3093&gt;10</f>
        <v>0</v>
      </c>
      <c r="U3093" s="7">
        <v>9.6404953249836307</v>
      </c>
      <c r="V3093">
        <v>82057</v>
      </c>
      <c r="W3093" t="s">
        <v>20284</v>
      </c>
    </row>
    <row r="3094" spans="20:23" x14ac:dyDescent="0.3">
      <c r="T3094" t="b">
        <f>U3094&gt;10</f>
        <v>0</v>
      </c>
      <c r="U3094" s="7">
        <v>8.3201589316555395</v>
      </c>
      <c r="V3094" t="s">
        <v>21547</v>
      </c>
      <c r="W3094" t="s">
        <v>11514</v>
      </c>
    </row>
    <row r="3095" spans="20:23" x14ac:dyDescent="0.3">
      <c r="T3095" t="b">
        <f>U3095&gt;10</f>
        <v>0</v>
      </c>
      <c r="U3095" s="7">
        <v>8.3846974527931106</v>
      </c>
      <c r="V3095" t="s">
        <v>22748</v>
      </c>
      <c r="W3095" t="s">
        <v>21144</v>
      </c>
    </row>
    <row r="3096" spans="20:23" x14ac:dyDescent="0.3">
      <c r="T3096" t="b">
        <f>U3096&gt;10</f>
        <v>0</v>
      </c>
      <c r="U3096" s="7">
        <v>8.6948523810969505</v>
      </c>
      <c r="V3096" t="s">
        <v>22749</v>
      </c>
      <c r="W3096" t="s">
        <v>22750</v>
      </c>
    </row>
    <row r="3097" spans="20:23" x14ac:dyDescent="0.3">
      <c r="T3097" t="b">
        <f>U3097&gt;10</f>
        <v>0</v>
      </c>
      <c r="U3097" s="7">
        <v>8.9473481444236906</v>
      </c>
      <c r="V3097" t="s">
        <v>22751</v>
      </c>
      <c r="W3097" t="s">
        <v>22752</v>
      </c>
    </row>
    <row r="3098" spans="20:23" x14ac:dyDescent="0.3">
      <c r="T3098" t="b">
        <f>U3098&gt;10</f>
        <v>0</v>
      </c>
      <c r="U3098" s="7">
        <v>8.4536903242800605</v>
      </c>
      <c r="V3098" t="s">
        <v>22753</v>
      </c>
      <c r="W3098" t="s">
        <v>14941</v>
      </c>
    </row>
    <row r="3099" spans="20:23" x14ac:dyDescent="0.3">
      <c r="T3099" t="b">
        <f>U3099&gt;10</f>
        <v>0</v>
      </c>
      <c r="U3099" s="7">
        <v>9.1599095864073607</v>
      </c>
      <c r="V3099" t="s">
        <v>22754</v>
      </c>
      <c r="W3099" t="s">
        <v>8114</v>
      </c>
    </row>
    <row r="3100" spans="20:23" x14ac:dyDescent="0.3">
      <c r="T3100" t="b">
        <f>U3100&gt;10</f>
        <v>0</v>
      </c>
      <c r="U3100" s="7">
        <v>9.43019991614727</v>
      </c>
      <c r="V3100" t="s">
        <v>22755</v>
      </c>
      <c r="W3100" t="s">
        <v>14646</v>
      </c>
    </row>
    <row r="3101" spans="20:23" x14ac:dyDescent="0.3">
      <c r="T3101" t="b">
        <f>U3101&gt;10</f>
        <v>0</v>
      </c>
      <c r="U3101" s="7">
        <v>9.2330059246862408</v>
      </c>
      <c r="V3101" t="s">
        <v>22756</v>
      </c>
      <c r="W3101" t="s">
        <v>22734</v>
      </c>
    </row>
    <row r="3102" spans="20:23" x14ac:dyDescent="0.3">
      <c r="T3102" t="b">
        <f>U3102&gt;10</f>
        <v>0</v>
      </c>
      <c r="U3102" s="7">
        <v>9.0875889248277293</v>
      </c>
      <c r="V3102" t="s">
        <v>22756</v>
      </c>
      <c r="W3102" t="s">
        <v>22757</v>
      </c>
    </row>
    <row r="3103" spans="20:23" x14ac:dyDescent="0.3">
      <c r="T3103" t="b">
        <f>U3103&gt;10</f>
        <v>0</v>
      </c>
      <c r="U3103" s="7">
        <v>8.7901625609012797</v>
      </c>
      <c r="V3103" t="s">
        <v>22758</v>
      </c>
      <c r="W3103" t="s">
        <v>5374</v>
      </c>
    </row>
    <row r="3104" spans="20:23" x14ac:dyDescent="0.3">
      <c r="T3104" t="b">
        <f>U3104&gt;10</f>
        <v>0</v>
      </c>
      <c r="U3104" s="7">
        <v>8.7199583022280294</v>
      </c>
      <c r="V3104" t="s">
        <v>22759</v>
      </c>
      <c r="W3104" t="s">
        <v>2282</v>
      </c>
    </row>
    <row r="3105" spans="20:23" x14ac:dyDescent="0.3">
      <c r="T3105" t="b">
        <f>U3105&gt;10</f>
        <v>0</v>
      </c>
      <c r="U3105" s="7">
        <v>8.5002103399149593</v>
      </c>
      <c r="V3105" t="s">
        <v>21143</v>
      </c>
      <c r="W3105" t="s">
        <v>14647</v>
      </c>
    </row>
    <row r="3106" spans="20:23" x14ac:dyDescent="0.3">
      <c r="T3106" t="b">
        <f>U3106&gt;10</f>
        <v>0</v>
      </c>
      <c r="U3106" s="7">
        <v>8.7199583022280294</v>
      </c>
      <c r="V3106">
        <v>3700</v>
      </c>
      <c r="W3106" t="s">
        <v>22759</v>
      </c>
    </row>
    <row r="3107" spans="20:23" x14ac:dyDescent="0.3">
      <c r="T3107" t="b">
        <f>U3107&gt;10</f>
        <v>0</v>
      </c>
      <c r="U3107" s="7">
        <v>8.7199583022280294</v>
      </c>
      <c r="V3107" t="s">
        <v>22759</v>
      </c>
      <c r="W3107" t="s">
        <v>22760</v>
      </c>
    </row>
    <row r="3108" spans="20:23" x14ac:dyDescent="0.3">
      <c r="T3108" t="b">
        <f>U3108&gt;10</f>
        <v>0</v>
      </c>
      <c r="U3108" s="7">
        <v>8.5002103399149593</v>
      </c>
      <c r="V3108" t="s">
        <v>22760</v>
      </c>
      <c r="W3108" t="s">
        <v>21143</v>
      </c>
    </row>
    <row r="3109" spans="20:23" x14ac:dyDescent="0.3">
      <c r="T3109" t="b">
        <f>U3109&gt;10</f>
        <v>0</v>
      </c>
      <c r="U3109" s="7">
        <v>8.7199583022280294</v>
      </c>
      <c r="V3109">
        <v>2775</v>
      </c>
      <c r="W3109" t="s">
        <v>22759</v>
      </c>
    </row>
    <row r="3110" spans="20:23" x14ac:dyDescent="0.3">
      <c r="T3110" t="b">
        <f>U3110&gt;10</f>
        <v>0</v>
      </c>
      <c r="U3110" s="7">
        <v>9.3009881846672702</v>
      </c>
      <c r="V3110" t="s">
        <v>21596</v>
      </c>
      <c r="W3110" t="s">
        <v>22761</v>
      </c>
    </row>
    <row r="3111" spans="20:23" x14ac:dyDescent="0.3">
      <c r="T3111" t="b">
        <f>U3111&gt;10</f>
        <v>0</v>
      </c>
      <c r="U3111" s="7">
        <v>8.5208296271176902</v>
      </c>
      <c r="V3111" t="s">
        <v>7651</v>
      </c>
      <c r="W3111" t="s">
        <v>22041</v>
      </c>
    </row>
    <row r="3112" spans="20:23" x14ac:dyDescent="0.3">
      <c r="T3112" t="b">
        <f>U3112&gt;10</f>
        <v>0</v>
      </c>
      <c r="U3112" s="7">
        <v>8.1340566520216804</v>
      </c>
      <c r="V3112" t="s">
        <v>22762</v>
      </c>
      <c r="W3112" t="s">
        <v>8113</v>
      </c>
    </row>
    <row r="3113" spans="20:23" x14ac:dyDescent="0.3">
      <c r="T3113" t="b">
        <f>U3113&gt;10</f>
        <v>0</v>
      </c>
      <c r="U3113" s="7">
        <v>8.7199583022280294</v>
      </c>
      <c r="V3113">
        <v>2131</v>
      </c>
      <c r="W3113" t="s">
        <v>22759</v>
      </c>
    </row>
    <row r="3114" spans="20:23" x14ac:dyDescent="0.3">
      <c r="T3114" t="b">
        <f>U3114&gt;10</f>
        <v>0</v>
      </c>
      <c r="U3114" s="7">
        <v>8.7199583022280294</v>
      </c>
      <c r="V3114">
        <v>5310</v>
      </c>
      <c r="W3114" t="s">
        <v>22759</v>
      </c>
    </row>
    <row r="3115" spans="20:23" x14ac:dyDescent="0.3">
      <c r="T3115" t="b">
        <f>U3115&gt;10</f>
        <v>0</v>
      </c>
      <c r="U3115" s="7">
        <v>8.7199583022280294</v>
      </c>
      <c r="V3115">
        <v>1043</v>
      </c>
      <c r="W3115" t="s">
        <v>22759</v>
      </c>
    </row>
    <row r="3116" spans="20:23" x14ac:dyDescent="0.3">
      <c r="T3116" t="b">
        <f>U3116&gt;10</f>
        <v>0</v>
      </c>
      <c r="U3116" s="7">
        <v>8.1246669116718397</v>
      </c>
      <c r="V3116" t="s">
        <v>692</v>
      </c>
      <c r="W3116" t="s">
        <v>22763</v>
      </c>
    </row>
    <row r="3117" spans="20:23" x14ac:dyDescent="0.3">
      <c r="T3117" t="b">
        <f>U3117&gt;10</f>
        <v>0</v>
      </c>
      <c r="U3117" s="7">
        <v>8.2023758959991593</v>
      </c>
      <c r="V3117" t="s">
        <v>20247</v>
      </c>
      <c r="W3117" t="s">
        <v>22764</v>
      </c>
    </row>
    <row r="3118" spans="20:23" x14ac:dyDescent="0.3">
      <c r="T3118" t="b">
        <f>U3118&gt;10</f>
        <v>0</v>
      </c>
      <c r="U3118" s="7">
        <v>9.7529733084103203</v>
      </c>
      <c r="V3118" t="s">
        <v>22765</v>
      </c>
      <c r="W3118" t="s">
        <v>22766</v>
      </c>
    </row>
    <row r="3119" spans="20:23" x14ac:dyDescent="0.3">
      <c r="T3119" t="b">
        <f>U3119&gt;10</f>
        <v>0</v>
      </c>
      <c r="U3119" s="7">
        <v>8.4030465914613099</v>
      </c>
      <c r="V3119" t="s">
        <v>22767</v>
      </c>
      <c r="W3119" t="s">
        <v>20370</v>
      </c>
    </row>
    <row r="3120" spans="20:23" x14ac:dyDescent="0.3">
      <c r="T3120" t="b">
        <f>U3120&gt;10</f>
        <v>0</v>
      </c>
      <c r="U3120" s="7">
        <v>9.3317598433340194</v>
      </c>
      <c r="V3120" t="s">
        <v>22481</v>
      </c>
      <c r="W3120" t="s">
        <v>22768</v>
      </c>
    </row>
    <row r="3121" spans="20:23" x14ac:dyDescent="0.3">
      <c r="T3121" t="b">
        <f>U3121&gt;10</f>
        <v>0</v>
      </c>
      <c r="U3121" s="7">
        <v>9.7529733084103203</v>
      </c>
      <c r="V3121" t="s">
        <v>22769</v>
      </c>
      <c r="W3121" t="s">
        <v>22770</v>
      </c>
    </row>
    <row r="3122" spans="20:23" x14ac:dyDescent="0.3">
      <c r="T3122" t="b">
        <f>U3122&gt;10</f>
        <v>0</v>
      </c>
      <c r="U3122" s="7">
        <v>8.6386126627740794</v>
      </c>
      <c r="V3122" t="s">
        <v>22771</v>
      </c>
      <c r="W3122" t="s">
        <v>22772</v>
      </c>
    </row>
    <row r="3123" spans="20:23" x14ac:dyDescent="0.3">
      <c r="T3123" t="b">
        <f>U3123&gt;10</f>
        <v>0</v>
      </c>
      <c r="U3123" s="7">
        <v>9.3635085416485992</v>
      </c>
      <c r="V3123" t="s">
        <v>21978</v>
      </c>
      <c r="W3123" t="s">
        <v>22773</v>
      </c>
    </row>
    <row r="3124" spans="20:23" x14ac:dyDescent="0.3">
      <c r="T3124" t="b">
        <f>U3124&gt;10</f>
        <v>0</v>
      </c>
      <c r="U3124" s="7">
        <v>8.9262947352258593</v>
      </c>
      <c r="V3124" t="s">
        <v>4619</v>
      </c>
      <c r="W3124" t="s">
        <v>19554</v>
      </c>
    </row>
    <row r="3125" spans="20:23" x14ac:dyDescent="0.3">
      <c r="T3125" t="b">
        <f>U3125&gt;10</f>
        <v>0</v>
      </c>
      <c r="U3125" s="7">
        <v>8.4092385617092305</v>
      </c>
      <c r="V3125" t="s">
        <v>5209</v>
      </c>
      <c r="W3125" t="s">
        <v>12369</v>
      </c>
    </row>
    <row r="3126" spans="20:23" x14ac:dyDescent="0.3">
      <c r="T3126" t="b">
        <f>U3126&gt;10</f>
        <v>0</v>
      </c>
      <c r="U3126" s="7">
        <v>8.7284689918959302</v>
      </c>
      <c r="V3126" t="s">
        <v>22774</v>
      </c>
      <c r="W3126" t="s">
        <v>22775</v>
      </c>
    </row>
    <row r="3127" spans="20:23" x14ac:dyDescent="0.3">
      <c r="T3127" t="b">
        <f>U3127&gt;10</f>
        <v>0</v>
      </c>
      <c r="U3127" s="7">
        <v>9.4652912359585404</v>
      </c>
      <c r="V3127" t="s">
        <v>22776</v>
      </c>
      <c r="W3127" t="s">
        <v>22777</v>
      </c>
    </row>
    <row r="3128" spans="20:23" x14ac:dyDescent="0.3">
      <c r="T3128" t="b">
        <f>U3128&gt;10</f>
        <v>0</v>
      </c>
      <c r="U3128" s="7">
        <v>9.1339341000040992</v>
      </c>
      <c r="V3128" t="s">
        <v>22778</v>
      </c>
      <c r="W3128" t="s">
        <v>2439</v>
      </c>
    </row>
    <row r="3129" spans="20:23" x14ac:dyDescent="0.3">
      <c r="T3129" t="b">
        <f>U3129&gt;10</f>
        <v>0</v>
      </c>
      <c r="U3129" s="7">
        <v>9.1339341000040992</v>
      </c>
      <c r="V3129" t="s">
        <v>2439</v>
      </c>
      <c r="W3129" t="s">
        <v>22778</v>
      </c>
    </row>
    <row r="3130" spans="20:23" x14ac:dyDescent="0.3">
      <c r="T3130" t="b">
        <f>U3130&gt;10</f>
        <v>0</v>
      </c>
      <c r="U3130" s="7">
        <v>9.09619377202125</v>
      </c>
      <c r="V3130" t="s">
        <v>22779</v>
      </c>
      <c r="W3130" t="s">
        <v>3591</v>
      </c>
    </row>
    <row r="3131" spans="20:23" x14ac:dyDescent="0.3">
      <c r="T3131" t="b">
        <f>U3131&gt;10</f>
        <v>0</v>
      </c>
      <c r="U3131" s="7">
        <v>8.5418830363155198</v>
      </c>
      <c r="V3131" t="s">
        <v>22780</v>
      </c>
      <c r="W3131" t="s">
        <v>20644</v>
      </c>
    </row>
    <row r="3132" spans="20:23" x14ac:dyDescent="0.3">
      <c r="T3132" t="b">
        <f>U3132&gt;10</f>
        <v>0</v>
      </c>
      <c r="U3132" s="7">
        <v>8.3607442117706192</v>
      </c>
      <c r="V3132" t="s">
        <v>22778</v>
      </c>
      <c r="W3132" t="s">
        <v>22781</v>
      </c>
    </row>
    <row r="3133" spans="20:23" x14ac:dyDescent="0.3">
      <c r="T3133" t="b">
        <f>U3133&gt;10</f>
        <v>0</v>
      </c>
      <c r="U3133" s="7">
        <v>8.7721440553986003</v>
      </c>
      <c r="V3133" t="s">
        <v>22782</v>
      </c>
      <c r="W3133" t="s">
        <v>22783</v>
      </c>
    </row>
    <row r="3134" spans="20:23" x14ac:dyDescent="0.3">
      <c r="T3134" t="b">
        <f>U3134&gt;10</f>
        <v>0</v>
      </c>
      <c r="U3134" s="7">
        <v>8.1435353959762207</v>
      </c>
      <c r="V3134" t="s">
        <v>22784</v>
      </c>
      <c r="W3134" t="s">
        <v>22785</v>
      </c>
    </row>
    <row r="3135" spans="20:23" x14ac:dyDescent="0.3">
      <c r="T3135" t="b">
        <f>U3135&gt;10</f>
        <v>0</v>
      </c>
      <c r="U3135" s="7">
        <v>8.2542009638637399</v>
      </c>
      <c r="V3135" t="s">
        <v>22786</v>
      </c>
      <c r="W3135" t="s">
        <v>22787</v>
      </c>
    </row>
    <row r="3136" spans="20:23" x14ac:dyDescent="0.3">
      <c r="T3136" t="b">
        <f>U3136&gt;10</f>
        <v>0</v>
      </c>
      <c r="U3136" s="7">
        <v>8.2921458954278702</v>
      </c>
      <c r="V3136" t="s">
        <v>22788</v>
      </c>
      <c r="W3136" t="s">
        <v>22789</v>
      </c>
    </row>
    <row r="3137" spans="20:23" x14ac:dyDescent="0.3">
      <c r="T3137" t="b">
        <f>U3137&gt;10</f>
        <v>0</v>
      </c>
      <c r="U3137" s="7">
        <v>9.5016588801294208</v>
      </c>
      <c r="V3137" t="s">
        <v>3775</v>
      </c>
      <c r="W3137" s="10" t="s">
        <v>3303</v>
      </c>
    </row>
    <row r="3138" spans="20:23" x14ac:dyDescent="0.3">
      <c r="T3138" t="b">
        <f>U3138&gt;10</f>
        <v>0</v>
      </c>
      <c r="U3138" s="7">
        <v>8.2279527377888098</v>
      </c>
      <c r="V3138" t="s">
        <v>22790</v>
      </c>
      <c r="W3138" t="s">
        <v>22791</v>
      </c>
    </row>
    <row r="3139" spans="20:23" x14ac:dyDescent="0.3">
      <c r="T3139" t="b">
        <f>U3139&gt;10</f>
        <v>0</v>
      </c>
      <c r="U3139" s="7">
        <v>8.7721440553986003</v>
      </c>
      <c r="V3139" t="s">
        <v>22056</v>
      </c>
      <c r="W3139" t="s">
        <v>22792</v>
      </c>
    </row>
    <row r="3140" spans="20:23" x14ac:dyDescent="0.3">
      <c r="T3140" t="b">
        <f>U3140&gt;10</f>
        <v>0</v>
      </c>
      <c r="U3140" s="7">
        <v>8.2176433681299397</v>
      </c>
      <c r="V3140" t="s">
        <v>22793</v>
      </c>
      <c r="W3140" t="s">
        <v>22794</v>
      </c>
    </row>
    <row r="3141" spans="20:23" x14ac:dyDescent="0.3">
      <c r="T3141" t="b">
        <f>U3141&gt;10</f>
        <v>0</v>
      </c>
      <c r="U3141" s="7">
        <v>8.1823752292924894</v>
      </c>
      <c r="V3141" t="s">
        <v>55</v>
      </c>
      <c r="W3141" t="s">
        <v>22795</v>
      </c>
    </row>
    <row r="3142" spans="20:23" x14ac:dyDescent="0.3">
      <c r="T3142" t="b">
        <f>U3142&gt;10</f>
        <v>0</v>
      </c>
      <c r="U3142" s="7">
        <v>8.4934306529295807</v>
      </c>
      <c r="V3142" t="s">
        <v>22796</v>
      </c>
      <c r="W3142" t="s">
        <v>22797</v>
      </c>
    </row>
    <row r="3143" spans="20:23" x14ac:dyDescent="0.3">
      <c r="T3143" t="b">
        <f>U3143&gt;10</f>
        <v>0</v>
      </c>
      <c r="U3143" s="7">
        <v>8.6231084762381105</v>
      </c>
      <c r="V3143" t="s">
        <v>22616</v>
      </c>
      <c r="W3143" t="s">
        <v>22798</v>
      </c>
    </row>
    <row r="3144" spans="20:23" x14ac:dyDescent="0.3">
      <c r="T3144" t="b">
        <f>U3144&gt;10</f>
        <v>0</v>
      </c>
      <c r="U3144" s="7">
        <v>8.5208296271176902</v>
      </c>
      <c r="V3144" t="s">
        <v>11620</v>
      </c>
      <c r="W3144" t="s">
        <v>22799</v>
      </c>
    </row>
    <row r="3145" spans="20:23" x14ac:dyDescent="0.3">
      <c r="T3145" t="b">
        <f>U3145&gt;10</f>
        <v>0</v>
      </c>
      <c r="U3145" s="7">
        <v>8.4407869194441592</v>
      </c>
      <c r="V3145" t="s">
        <v>22800</v>
      </c>
      <c r="W3145" t="s">
        <v>22801</v>
      </c>
    </row>
    <row r="3146" spans="20:23" x14ac:dyDescent="0.3">
      <c r="T3146" t="b">
        <f>U3146&gt;10</f>
        <v>0</v>
      </c>
      <c r="U3146" s="7">
        <v>8.0183722530222195</v>
      </c>
      <c r="V3146" t="s">
        <v>22802</v>
      </c>
      <c r="W3146" t="s">
        <v>22803</v>
      </c>
    </row>
    <row r="3147" spans="20:23" x14ac:dyDescent="0.3">
      <c r="T3147" t="b">
        <f>U3147&gt;10</f>
        <v>0</v>
      </c>
      <c r="U3147" s="7">
        <v>8.9688543496446496</v>
      </c>
      <c r="V3147" t="s">
        <v>22804</v>
      </c>
      <c r="W3147" t="s">
        <v>215</v>
      </c>
    </row>
    <row r="3148" spans="20:23" x14ac:dyDescent="0.3">
      <c r="T3148" t="b">
        <f>U3148&gt;10</f>
        <v>0</v>
      </c>
      <c r="U3148" s="7">
        <v>8.6308305223320207</v>
      </c>
      <c r="V3148" t="s">
        <v>22805</v>
      </c>
      <c r="W3148" t="s">
        <v>22806</v>
      </c>
    </row>
    <row r="3149" spans="20:23" x14ac:dyDescent="0.3">
      <c r="T3149" t="b">
        <f>U3149&gt;10</f>
        <v>0</v>
      </c>
      <c r="U3149" s="7">
        <v>8.4154691114598599</v>
      </c>
      <c r="V3149" t="s">
        <v>22345</v>
      </c>
      <c r="W3149" t="s">
        <v>21570</v>
      </c>
    </row>
    <row r="3150" spans="20:23" x14ac:dyDescent="0.3">
      <c r="T3150" t="b">
        <f>U3150&gt;10</f>
        <v>0</v>
      </c>
      <c r="U3150" s="7">
        <v>9.4345195772917894</v>
      </c>
      <c r="V3150" t="s">
        <v>22807</v>
      </c>
      <c r="W3150" t="s">
        <v>22808</v>
      </c>
    </row>
    <row r="3151" spans="20:23" x14ac:dyDescent="0.3">
      <c r="T3151" t="b">
        <f>U3151&gt;10</f>
        <v>0</v>
      </c>
      <c r="U3151" s="7">
        <v>8.4108287319033597</v>
      </c>
      <c r="V3151" t="s">
        <v>22809</v>
      </c>
      <c r="W3151" t="s">
        <v>22810</v>
      </c>
    </row>
    <row r="3152" spans="20:23" x14ac:dyDescent="0.3">
      <c r="T3152" t="b">
        <f>U3152&gt;10</f>
        <v>0</v>
      </c>
      <c r="U3152" s="7">
        <v>8.5418830363155198</v>
      </c>
      <c r="V3152" t="s">
        <v>22811</v>
      </c>
      <c r="W3152" t="s">
        <v>22812</v>
      </c>
    </row>
    <row r="3153" spans="20:23" x14ac:dyDescent="0.3">
      <c r="T3153" t="b">
        <f>U3153&gt;10</f>
        <v>0</v>
      </c>
      <c r="U3153" s="7">
        <v>9.1086162920198106</v>
      </c>
      <c r="V3153" t="s">
        <v>22813</v>
      </c>
      <c r="W3153" t="s">
        <v>20425</v>
      </c>
    </row>
    <row r="3154" spans="20:23" x14ac:dyDescent="0.3">
      <c r="T3154" t="b">
        <f>U3154&gt;10</f>
        <v>0</v>
      </c>
      <c r="U3154" s="7">
        <v>9.1086162920198106</v>
      </c>
      <c r="V3154" t="s">
        <v>22814</v>
      </c>
      <c r="W3154" t="s">
        <v>20425</v>
      </c>
    </row>
    <row r="3155" spans="20:23" x14ac:dyDescent="0.3">
      <c r="T3155" t="b">
        <f>U3155&gt;10</f>
        <v>0</v>
      </c>
      <c r="U3155" s="7">
        <v>9.1339341000040992</v>
      </c>
      <c r="V3155" t="s">
        <v>22815</v>
      </c>
      <c r="W3155" t="s">
        <v>22816</v>
      </c>
    </row>
    <row r="3156" spans="20:23" x14ac:dyDescent="0.3">
      <c r="T3156" t="b">
        <f>U3156&gt;10</f>
        <v>0</v>
      </c>
      <c r="U3156" s="7">
        <v>8.5002103399149593</v>
      </c>
      <c r="V3156" t="s">
        <v>22817</v>
      </c>
      <c r="W3156" t="s">
        <v>22818</v>
      </c>
    </row>
    <row r="3157" spans="20:23" x14ac:dyDescent="0.3">
      <c r="T3157" t="b">
        <f>U3157&gt;10</f>
        <v>0</v>
      </c>
      <c r="U3157" s="7">
        <v>8.1435353959762207</v>
      </c>
      <c r="V3157" t="s">
        <v>6058</v>
      </c>
      <c r="W3157" t="s">
        <v>22819</v>
      </c>
    </row>
    <row r="3158" spans="20:23" x14ac:dyDescent="0.3">
      <c r="T3158" t="b">
        <f>U3158&gt;10</f>
        <v>0</v>
      </c>
      <c r="U3158" s="7">
        <v>9.9071239882375792</v>
      </c>
      <c r="V3158" t="s">
        <v>22820</v>
      </c>
      <c r="W3158" t="s">
        <v>22821</v>
      </c>
    </row>
    <row r="3159" spans="20:23" x14ac:dyDescent="0.3">
      <c r="T3159" t="b">
        <f>U3159&gt;10</f>
        <v>0</v>
      </c>
      <c r="U3159" s="7">
        <v>8.0612972977392499</v>
      </c>
      <c r="V3159" t="s">
        <v>51</v>
      </c>
      <c r="W3159" t="s">
        <v>22822</v>
      </c>
    </row>
    <row r="3160" spans="20:23" x14ac:dyDescent="0.3">
      <c r="T3160" t="b">
        <f>U3160&gt;10</f>
        <v>0</v>
      </c>
      <c r="U3160" s="7">
        <v>8.0789968748386496</v>
      </c>
      <c r="V3160" t="s">
        <v>122</v>
      </c>
      <c r="W3160" t="s">
        <v>22823</v>
      </c>
    </row>
    <row r="3161" spans="20:23" x14ac:dyDescent="0.3">
      <c r="T3161" t="b">
        <f>U3161&gt;10</f>
        <v>0</v>
      </c>
      <c r="U3161" s="7">
        <v>8.0268111216680804</v>
      </c>
      <c r="V3161" t="s">
        <v>286</v>
      </c>
      <c r="W3161" t="s">
        <v>14517</v>
      </c>
    </row>
    <row r="3162" spans="20:23" x14ac:dyDescent="0.3">
      <c r="T3162" t="b">
        <f>U3162&gt;10</f>
        <v>0</v>
      </c>
      <c r="U3162" s="7">
        <v>9.43019991614727</v>
      </c>
      <c r="V3162" t="s">
        <v>14517</v>
      </c>
      <c r="W3162" t="s">
        <v>22824</v>
      </c>
    </row>
    <row r="3163" spans="20:23" x14ac:dyDescent="0.3">
      <c r="T3163" t="b">
        <f>U3163&gt;10</f>
        <v>0</v>
      </c>
      <c r="U3163" s="7">
        <v>8.0439055550273793</v>
      </c>
      <c r="V3163" t="s">
        <v>22824</v>
      </c>
      <c r="W3163" t="s">
        <v>4689</v>
      </c>
    </row>
    <row r="3164" spans="20:23" x14ac:dyDescent="0.3">
      <c r="T3164" t="b">
        <f>U3164&gt;10</f>
        <v>0</v>
      </c>
      <c r="U3164" s="7">
        <v>8.82249794154421</v>
      </c>
      <c r="V3164" t="s">
        <v>22825</v>
      </c>
      <c r="W3164" t="s">
        <v>22826</v>
      </c>
    </row>
    <row r="3165" spans="20:23" x14ac:dyDescent="0.3">
      <c r="T3165" t="b">
        <f>U3165&gt;10</f>
        <v>0</v>
      </c>
      <c r="U3165" s="7">
        <v>8.8085116995694701</v>
      </c>
      <c r="V3165">
        <v>604</v>
      </c>
      <c r="W3165" t="s">
        <v>22827</v>
      </c>
    </row>
    <row r="3166" spans="20:23" x14ac:dyDescent="0.3">
      <c r="T3166" t="b">
        <f>U3166&gt;10</f>
        <v>0</v>
      </c>
      <c r="U3166" s="7">
        <v>9.0479916702033698</v>
      </c>
      <c r="V3166" t="s">
        <v>6667</v>
      </c>
      <c r="W3166" t="s">
        <v>7396</v>
      </c>
    </row>
    <row r="3167" spans="20:23" x14ac:dyDescent="0.3">
      <c r="T3167" t="b">
        <f>U3167&gt;10</f>
        <v>0</v>
      </c>
      <c r="U3167" s="7">
        <v>8.2331475546659103</v>
      </c>
      <c r="V3167" t="s">
        <v>21878</v>
      </c>
      <c r="W3167" t="s">
        <v>22828</v>
      </c>
    </row>
    <row r="3168" spans="20:23" x14ac:dyDescent="0.3">
      <c r="T3168" t="b">
        <f>U3168&gt;10</f>
        <v>0</v>
      </c>
      <c r="U3168" s="7">
        <v>8.9797834201768403</v>
      </c>
      <c r="V3168" t="s">
        <v>22829</v>
      </c>
      <c r="W3168" t="s">
        <v>22830</v>
      </c>
    </row>
    <row r="3169" spans="20:23" x14ac:dyDescent="0.3">
      <c r="T3169" t="b">
        <f>U3169&gt;10</f>
        <v>0</v>
      </c>
      <c r="U3169" s="7">
        <v>8.6308305223320207</v>
      </c>
      <c r="V3169" t="s">
        <v>22831</v>
      </c>
      <c r="W3169" t="s">
        <v>22832</v>
      </c>
    </row>
    <row r="3170" spans="20:23" x14ac:dyDescent="0.3">
      <c r="T3170" t="b">
        <f>U3170&gt;10</f>
        <v>0</v>
      </c>
      <c r="U3170" s="7">
        <v>8.4536903242800605</v>
      </c>
      <c r="V3170" t="s">
        <v>22833</v>
      </c>
      <c r="W3170" t="s">
        <v>14941</v>
      </c>
    </row>
    <row r="3171" spans="20:23" x14ac:dyDescent="0.3">
      <c r="T3171" t="b">
        <f>U3171&gt;10</f>
        <v>0</v>
      </c>
      <c r="U3171" s="7">
        <v>9.3317598433340194</v>
      </c>
      <c r="V3171" t="s">
        <v>16580</v>
      </c>
      <c r="W3171" t="s">
        <v>2053</v>
      </c>
    </row>
    <row r="3172" spans="20:23" x14ac:dyDescent="0.3">
      <c r="T3172" t="b">
        <f>U3172&gt;10</f>
        <v>0</v>
      </c>
      <c r="U3172" s="7">
        <v>8.6543610197422094</v>
      </c>
      <c r="V3172" t="s">
        <v>22834</v>
      </c>
      <c r="W3172" t="s">
        <v>22835</v>
      </c>
    </row>
    <row r="3173" spans="20:23" x14ac:dyDescent="0.3">
      <c r="T3173" t="b">
        <f>U3173&gt;10</f>
        <v>0</v>
      </c>
      <c r="U3173" s="7">
        <v>8.9473481444236906</v>
      </c>
      <c r="V3173" t="s">
        <v>20032</v>
      </c>
      <c r="W3173" t="s">
        <v>14653</v>
      </c>
    </row>
    <row r="3174" spans="20:23" x14ac:dyDescent="0.3">
      <c r="T3174" t="b">
        <f>U3174&gt;10</f>
        <v>0</v>
      </c>
      <c r="U3174" s="7">
        <v>9.4652912359585404</v>
      </c>
      <c r="V3174" t="s">
        <v>22836</v>
      </c>
      <c r="W3174" t="s">
        <v>22837</v>
      </c>
    </row>
    <row r="3175" spans="20:23" x14ac:dyDescent="0.3">
      <c r="T3175" t="b">
        <f>U3175&gt;10</f>
        <v>0</v>
      </c>
      <c r="U3175" s="7">
        <v>8.1823752292924894</v>
      </c>
      <c r="V3175" t="s">
        <v>20823</v>
      </c>
      <c r="W3175" t="s">
        <v>22838</v>
      </c>
    </row>
    <row r="3176" spans="20:23" x14ac:dyDescent="0.3">
      <c r="T3176" t="b">
        <f>U3176&gt;10</f>
        <v>0</v>
      </c>
      <c r="U3176" s="7">
        <v>8.1725229328494802</v>
      </c>
      <c r="V3176" t="s">
        <v>22839</v>
      </c>
      <c r="W3176" t="s">
        <v>22840</v>
      </c>
    </row>
    <row r="3177" spans="20:23" x14ac:dyDescent="0.3">
      <c r="T3177" t="b">
        <f>U3177&gt;10</f>
        <v>0</v>
      </c>
      <c r="U3177" s="7">
        <v>9.3155566004955599</v>
      </c>
      <c r="V3177" t="s">
        <v>22841</v>
      </c>
      <c r="W3177" t="s">
        <v>22842</v>
      </c>
    </row>
    <row r="3178" spans="20:23" x14ac:dyDescent="0.3">
      <c r="T3178" t="b">
        <f>U3178&gt;10</f>
        <v>0</v>
      </c>
      <c r="U3178" s="7">
        <v>8.1956644614111696</v>
      </c>
      <c r="V3178" t="s">
        <v>22843</v>
      </c>
      <c r="W3178" t="s">
        <v>22844</v>
      </c>
    </row>
    <row r="3179" spans="20:23" x14ac:dyDescent="0.3">
      <c r="T3179" t="b">
        <f>U3179&gt;10</f>
        <v>0</v>
      </c>
      <c r="U3179" s="7">
        <v>9.3089563543164395</v>
      </c>
      <c r="V3179" t="s">
        <v>4221</v>
      </c>
      <c r="W3179" t="s">
        <v>22845</v>
      </c>
    </row>
    <row r="3180" spans="20:23" x14ac:dyDescent="0.3">
      <c r="T3180" t="b">
        <f>U3180&gt;10</f>
        <v>0</v>
      </c>
      <c r="U3180" s="7">
        <v>8.2613184316326098</v>
      </c>
      <c r="V3180" t="s">
        <v>22846</v>
      </c>
      <c r="W3180" t="s">
        <v>22847</v>
      </c>
    </row>
    <row r="3181" spans="20:23" x14ac:dyDescent="0.3">
      <c r="T3181" t="b">
        <f>U3181&gt;10</f>
        <v>0</v>
      </c>
      <c r="U3181" s="7">
        <v>9.9071239882375792</v>
      </c>
      <c r="V3181" t="s">
        <v>21396</v>
      </c>
      <c r="W3181" t="s">
        <v>2008</v>
      </c>
    </row>
    <row r="3182" spans="20:23" x14ac:dyDescent="0.3">
      <c r="T3182" t="b">
        <f>U3182&gt;10</f>
        <v>0</v>
      </c>
      <c r="U3182" s="7">
        <v>8.3315876274791592</v>
      </c>
      <c r="V3182" t="s">
        <v>22848</v>
      </c>
      <c r="W3182" t="s">
        <v>22849</v>
      </c>
    </row>
    <row r="3183" spans="20:23" x14ac:dyDescent="0.3">
      <c r="T3183" t="b">
        <f>U3183&gt;10</f>
        <v>0</v>
      </c>
      <c r="U3183" s="7">
        <v>9.6194419157857993</v>
      </c>
      <c r="V3183" t="s">
        <v>22850</v>
      </c>
      <c r="W3183" t="s">
        <v>22851</v>
      </c>
    </row>
    <row r="3184" spans="20:23" x14ac:dyDescent="0.3">
      <c r="T3184" t="b">
        <f>U3184&gt;10</f>
        <v>0</v>
      </c>
      <c r="U3184" s="7">
        <v>9.3162556567980594</v>
      </c>
      <c r="V3184" t="s">
        <v>22616</v>
      </c>
      <c r="W3184" t="s">
        <v>22852</v>
      </c>
    </row>
    <row r="3185" spans="20:23" x14ac:dyDescent="0.3">
      <c r="T3185" t="b">
        <f>U3185&gt;10</f>
        <v>0</v>
      </c>
      <c r="U3185" s="7">
        <v>8.4154691114598599</v>
      </c>
      <c r="V3185" t="s">
        <v>4227</v>
      </c>
      <c r="W3185" t="s">
        <v>22345</v>
      </c>
    </row>
    <row r="3186" spans="20:23" x14ac:dyDescent="0.3">
      <c r="T3186" t="b">
        <f>U3186&gt;10</f>
        <v>0</v>
      </c>
      <c r="U3186" s="7">
        <v>9.0479916702033698</v>
      </c>
      <c r="V3186" t="s">
        <v>22853</v>
      </c>
      <c r="W3186" t="s">
        <v>7498</v>
      </c>
    </row>
    <row r="3187" spans="20:23" x14ac:dyDescent="0.3">
      <c r="T3187" t="b">
        <f>U3187&gt;10</f>
        <v>0</v>
      </c>
      <c r="U3187" s="7">
        <v>9.2421476846443298</v>
      </c>
      <c r="V3187" t="s">
        <v>22854</v>
      </c>
      <c r="W3187" t="s">
        <v>22855</v>
      </c>
    </row>
    <row r="3188" spans="20:23" x14ac:dyDescent="0.3">
      <c r="T3188" t="b">
        <f>U3188&gt;10</f>
        <v>0</v>
      </c>
      <c r="U3188" s="7">
        <v>8.6078410041073194</v>
      </c>
      <c r="V3188" t="s">
        <v>22856</v>
      </c>
      <c r="W3188" t="s">
        <v>22857</v>
      </c>
    </row>
    <row r="3189" spans="20:23" x14ac:dyDescent="0.3">
      <c r="T3189" t="b">
        <f>U3189&gt;10</f>
        <v>0</v>
      </c>
      <c r="U3189" s="7">
        <v>9.9642824020775294</v>
      </c>
      <c r="V3189" t="s">
        <v>22858</v>
      </c>
      <c r="W3189" t="s">
        <v>22859</v>
      </c>
    </row>
    <row r="3190" spans="20:23" x14ac:dyDescent="0.3">
      <c r="T3190" t="b">
        <f>U3190&gt;10</f>
        <v>0</v>
      </c>
      <c r="U3190" s="7">
        <v>9.1086162920198106</v>
      </c>
      <c r="V3190" t="s">
        <v>6058</v>
      </c>
      <c r="W3190" t="s">
        <v>7948</v>
      </c>
    </row>
    <row r="3191" spans="20:23" x14ac:dyDescent="0.3">
      <c r="T3191" t="b">
        <f>U3191&gt;10</f>
        <v>0</v>
      </c>
      <c r="U3191" s="7">
        <v>8.9159319481903108</v>
      </c>
      <c r="V3191" t="s">
        <v>223</v>
      </c>
      <c r="W3191" t="s">
        <v>22860</v>
      </c>
    </row>
    <row r="3192" spans="20:23" x14ac:dyDescent="0.3">
      <c r="T3192" t="b">
        <f>U3192&gt;10</f>
        <v>0</v>
      </c>
      <c r="U3192" s="7">
        <v>8.3201589316555395</v>
      </c>
      <c r="V3192" t="s">
        <v>15879</v>
      </c>
      <c r="W3192" t="s">
        <v>22121</v>
      </c>
    </row>
    <row r="3193" spans="20:23" x14ac:dyDescent="0.3">
      <c r="T3193" t="b">
        <f>U3193&gt;10</f>
        <v>0</v>
      </c>
      <c r="U3193" s="7">
        <v>8.7901625609012797</v>
      </c>
      <c r="V3193" t="s">
        <v>22861</v>
      </c>
      <c r="W3193" t="s">
        <v>22862</v>
      </c>
    </row>
    <row r="3194" spans="20:23" x14ac:dyDescent="0.3">
      <c r="T3194" t="b">
        <f>U3194&gt;10</f>
        <v>0</v>
      </c>
      <c r="U3194" s="7">
        <v>8.3666789472904295</v>
      </c>
      <c r="V3194" t="s">
        <v>22863</v>
      </c>
      <c r="W3194" t="s">
        <v>12299</v>
      </c>
    </row>
    <row r="3195" spans="20:23" x14ac:dyDescent="0.3">
      <c r="T3195" t="b">
        <f>U3195&gt;10</f>
        <v>0</v>
      </c>
      <c r="U3195" s="7">
        <v>8.1531048469923704</v>
      </c>
      <c r="V3195" t="s">
        <v>22864</v>
      </c>
      <c r="W3195" t="s">
        <v>22865</v>
      </c>
    </row>
    <row r="3196" spans="20:23" x14ac:dyDescent="0.3">
      <c r="T3196" t="b">
        <f>U3196&gt;10</f>
        <v>0</v>
      </c>
      <c r="U3196" s="7">
        <v>8.4461431186446791</v>
      </c>
      <c r="V3196" t="s">
        <v>22866</v>
      </c>
      <c r="W3196" t="s">
        <v>22867</v>
      </c>
    </row>
    <row r="3197" spans="20:23" x14ac:dyDescent="0.3">
      <c r="T3197" t="b">
        <f>U3197&gt;10</f>
        <v>0</v>
      </c>
      <c r="U3197" s="7">
        <v>9.9642824020775294</v>
      </c>
      <c r="V3197" t="s">
        <v>22868</v>
      </c>
      <c r="W3197" t="s">
        <v>22869</v>
      </c>
    </row>
    <row r="3198" spans="20:23" x14ac:dyDescent="0.3">
      <c r="T3198" t="b">
        <f>U3198&gt;10</f>
        <v>0</v>
      </c>
      <c r="U3198" s="7">
        <v>9.43019991614727</v>
      </c>
      <c r="V3198" t="s">
        <v>22870</v>
      </c>
      <c r="W3198" t="s">
        <v>22824</v>
      </c>
    </row>
    <row r="3199" spans="20:23" x14ac:dyDescent="0.3">
      <c r="T3199" t="b">
        <f>U3199&gt;10</f>
        <v>0</v>
      </c>
      <c r="U3199" s="7">
        <v>8.0439055550273793</v>
      </c>
      <c r="V3199" t="s">
        <v>12140</v>
      </c>
      <c r="W3199" t="s">
        <v>22824</v>
      </c>
    </row>
    <row r="3200" spans="20:23" x14ac:dyDescent="0.3">
      <c r="T3200" t="b">
        <f>U3200&gt;10</f>
        <v>0</v>
      </c>
      <c r="U3200" s="7">
        <v>9.1865778334895207</v>
      </c>
      <c r="V3200" t="s">
        <v>22871</v>
      </c>
      <c r="W3200" t="s">
        <v>22872</v>
      </c>
    </row>
    <row r="3201" spans="20:23" x14ac:dyDescent="0.3">
      <c r="T3201" t="b">
        <f>U3201&gt;10</f>
        <v>0</v>
      </c>
      <c r="U3201" s="7">
        <v>8.1774369476519002</v>
      </c>
      <c r="V3201" t="s">
        <v>22873</v>
      </c>
      <c r="W3201" t="s">
        <v>22824</v>
      </c>
    </row>
    <row r="3202" spans="20:23" x14ac:dyDescent="0.3">
      <c r="T3202" t="b">
        <f>U3202&gt;10</f>
        <v>0</v>
      </c>
      <c r="U3202" s="7">
        <v>9.3635085416485992</v>
      </c>
      <c r="V3202" t="s">
        <v>2143</v>
      </c>
      <c r="W3202" t="s">
        <v>22874</v>
      </c>
    </row>
    <row r="3203" spans="20:23" x14ac:dyDescent="0.3">
      <c r="T3203" t="b">
        <f>U3203&gt;10</f>
        <v>0</v>
      </c>
      <c r="U3203" s="7">
        <v>9.3962983644715905</v>
      </c>
      <c r="V3203" t="s">
        <v>22875</v>
      </c>
      <c r="W3203" t="s">
        <v>22876</v>
      </c>
    </row>
    <row r="3204" spans="20:23" x14ac:dyDescent="0.3">
      <c r="T3204" t="b">
        <f>U3204&gt;10</f>
        <v>0</v>
      </c>
      <c r="U3204" s="7">
        <v>8.2488959116340492</v>
      </c>
      <c r="V3204" t="s">
        <v>22877</v>
      </c>
      <c r="W3204" t="s">
        <v>8708</v>
      </c>
    </row>
    <row r="3205" spans="20:23" x14ac:dyDescent="0.3">
      <c r="T3205" t="b">
        <f>U3205&gt;10</f>
        <v>0</v>
      </c>
      <c r="U3205" s="7">
        <v>8.2279527377888098</v>
      </c>
      <c r="V3205" t="s">
        <v>22878</v>
      </c>
      <c r="W3205" t="s">
        <v>22879</v>
      </c>
    </row>
    <row r="3206" spans="20:23" x14ac:dyDescent="0.3">
      <c r="T3206" t="b">
        <f>U3206&gt;10</f>
        <v>0</v>
      </c>
      <c r="U3206" s="7">
        <v>9.4131054827879694</v>
      </c>
      <c r="V3206" t="s">
        <v>22880</v>
      </c>
      <c r="W3206" t="s">
        <v>22881</v>
      </c>
    </row>
    <row r="3207" spans="20:23" x14ac:dyDescent="0.3">
      <c r="T3207" t="b">
        <f>U3207&gt;10</f>
        <v>0</v>
      </c>
      <c r="U3207" s="7">
        <v>9.5016588801294208</v>
      </c>
      <c r="V3207" t="s">
        <v>22882</v>
      </c>
      <c r="W3207" t="s">
        <v>451</v>
      </c>
    </row>
    <row r="3208" spans="20:23" x14ac:dyDescent="0.3">
      <c r="T3208" t="b">
        <f>U3208&gt;10</f>
        <v>0</v>
      </c>
      <c r="U3208" s="7">
        <v>9.7064532927754303</v>
      </c>
      <c r="V3208" t="s">
        <v>22883</v>
      </c>
      <c r="W3208" t="s">
        <v>22884</v>
      </c>
    </row>
    <row r="3209" spans="20:23" x14ac:dyDescent="0.3">
      <c r="T3209" t="b">
        <f>U3209&gt;10</f>
        <v>0</v>
      </c>
      <c r="U3209" s="7">
        <v>8.4030465914613099</v>
      </c>
      <c r="V3209" t="s">
        <v>22885</v>
      </c>
      <c r="W3209" t="s">
        <v>22886</v>
      </c>
    </row>
    <row r="3210" spans="20:23" x14ac:dyDescent="0.3">
      <c r="T3210" t="b">
        <f>U3210&gt;10</f>
        <v>0</v>
      </c>
      <c r="U3210" s="7">
        <v>8.6543610197422094</v>
      </c>
      <c r="V3210" t="s">
        <v>22887</v>
      </c>
      <c r="W3210" t="s">
        <v>22888</v>
      </c>
    </row>
    <row r="3211" spans="20:23" x14ac:dyDescent="0.3">
      <c r="T3211" t="b">
        <f>U3211&gt;10</f>
        <v>0</v>
      </c>
      <c r="U3211" s="7">
        <v>8.5070363049853501</v>
      </c>
      <c r="V3211" t="s">
        <v>2790</v>
      </c>
      <c r="W3211" t="s">
        <v>22889</v>
      </c>
    </row>
    <row r="3212" spans="20:23" x14ac:dyDescent="0.3">
      <c r="T3212" t="b">
        <f>U3212&gt;10</f>
        <v>0</v>
      </c>
      <c r="U3212" s="7">
        <v>9.0133061122154796</v>
      </c>
      <c r="V3212" t="s">
        <v>22890</v>
      </c>
      <c r="W3212" t="s">
        <v>22891</v>
      </c>
    </row>
    <row r="3213" spans="20:23" x14ac:dyDescent="0.3">
      <c r="T3213" t="b">
        <f>U3213&gt;10</f>
        <v>0</v>
      </c>
      <c r="U3213" s="7">
        <v>9.4475916588591407</v>
      </c>
      <c r="V3213" t="s">
        <v>6721</v>
      </c>
      <c r="W3213" t="s">
        <v>22892</v>
      </c>
    </row>
    <row r="3214" spans="20:23" x14ac:dyDescent="0.3">
      <c r="T3214" t="b">
        <f>U3214&gt;10</f>
        <v>0</v>
      </c>
      <c r="U3214" s="7">
        <v>9.7529733084103203</v>
      </c>
      <c r="V3214" t="s">
        <v>22893</v>
      </c>
      <c r="W3214" t="s">
        <v>22894</v>
      </c>
    </row>
    <row r="3215" spans="20:23" x14ac:dyDescent="0.3">
      <c r="T3215" t="b">
        <f>U3215&gt;10</f>
        <v>0</v>
      </c>
      <c r="U3215" s="7">
        <v>8.73705273558733</v>
      </c>
      <c r="V3215" t="s">
        <v>3015</v>
      </c>
      <c r="W3215" t="s">
        <v>10412</v>
      </c>
    </row>
    <row r="3216" spans="20:23" x14ac:dyDescent="0.3">
      <c r="T3216" t="b">
        <f>U3216&gt;10</f>
        <v>0</v>
      </c>
      <c r="U3216" s="7">
        <v>8.5633892415364894</v>
      </c>
      <c r="V3216" t="s">
        <v>22895</v>
      </c>
      <c r="W3216" t="s">
        <v>22896</v>
      </c>
    </row>
    <row r="3217" spans="20:23" x14ac:dyDescent="0.3">
      <c r="T3217" t="b">
        <f>U3217&gt;10</f>
        <v>0</v>
      </c>
      <c r="U3217" s="7">
        <v>8.4536903242800605</v>
      </c>
      <c r="V3217" t="s">
        <v>5957</v>
      </c>
      <c r="W3217" t="s">
        <v>22897</v>
      </c>
    </row>
    <row r="3218" spans="20:23" x14ac:dyDescent="0.3">
      <c r="T3218" t="b">
        <f>U3218&gt;10</f>
        <v>0</v>
      </c>
      <c r="U3218" s="7">
        <v>8.3201589316555395</v>
      </c>
      <c r="V3218" t="s">
        <v>22898</v>
      </c>
      <c r="W3218" t="s">
        <v>22899</v>
      </c>
    </row>
    <row r="3219" spans="20:23" x14ac:dyDescent="0.3">
      <c r="T3219" t="b">
        <f>U3219&gt;10</f>
        <v>0</v>
      </c>
      <c r="U3219" s="7">
        <v>8.6386126627740794</v>
      </c>
      <c r="V3219" t="s">
        <v>22900</v>
      </c>
      <c r="W3219" t="s">
        <v>22901</v>
      </c>
    </row>
    <row r="3220" spans="20:23" x14ac:dyDescent="0.3">
      <c r="T3220" t="b">
        <f>U3220&gt;10</f>
        <v>0</v>
      </c>
      <c r="U3220" s="7">
        <v>8.1435353959762207</v>
      </c>
      <c r="V3220" t="s">
        <v>22129</v>
      </c>
      <c r="W3220" t="s">
        <v>22902</v>
      </c>
    </row>
    <row r="3221" spans="20:23" x14ac:dyDescent="0.3">
      <c r="T3221" t="b">
        <f>U3221&gt;10</f>
        <v>0</v>
      </c>
      <c r="U3221" s="7">
        <v>8.4472178097744397</v>
      </c>
      <c r="V3221" t="s">
        <v>22902</v>
      </c>
      <c r="W3221" t="s">
        <v>22903</v>
      </c>
    </row>
    <row r="3222" spans="20:23" x14ac:dyDescent="0.3">
      <c r="T3222" t="b">
        <f>U3222&gt;10</f>
        <v>0</v>
      </c>
      <c r="U3222" s="7">
        <v>8.0100040033516997</v>
      </c>
      <c r="V3222" t="s">
        <v>22904</v>
      </c>
      <c r="W3222" t="s">
        <v>22905</v>
      </c>
    </row>
    <row r="3223" spans="20:23" x14ac:dyDescent="0.3">
      <c r="T3223" t="b">
        <f>U3223&gt;10</f>
        <v>0</v>
      </c>
      <c r="U3223" s="7">
        <v>9.8017634725797596</v>
      </c>
      <c r="V3223" t="s">
        <v>22891</v>
      </c>
      <c r="W3223" t="s">
        <v>8240</v>
      </c>
    </row>
    <row r="3224" spans="20:23" x14ac:dyDescent="0.3">
      <c r="T3224" t="b">
        <f>U3224&gt;10</f>
        <v>0</v>
      </c>
      <c r="U3224" s="7">
        <v>8.3666789472904295</v>
      </c>
      <c r="V3224" t="s">
        <v>9897</v>
      </c>
      <c r="W3224" t="s">
        <v>22430</v>
      </c>
    </row>
    <row r="3225" spans="20:23" x14ac:dyDescent="0.3">
      <c r="T3225" t="b">
        <f>U3225&gt;10</f>
        <v>0</v>
      </c>
      <c r="U3225" s="7">
        <v>8.0100040033516997</v>
      </c>
      <c r="V3225" t="s">
        <v>22906</v>
      </c>
      <c r="W3225" t="s">
        <v>22907</v>
      </c>
    </row>
    <row r="3226" spans="20:23" x14ac:dyDescent="0.3">
      <c r="T3226" t="b">
        <f>U3226&gt;10</f>
        <v>0</v>
      </c>
      <c r="U3226" s="7">
        <v>8.1531048469923704</v>
      </c>
      <c r="V3226" t="s">
        <v>22891</v>
      </c>
      <c r="W3226" t="s">
        <v>22908</v>
      </c>
    </row>
    <row r="3227" spans="20:23" x14ac:dyDescent="0.3">
      <c r="T3227" t="b">
        <f>U3227&gt;10</f>
        <v>0</v>
      </c>
      <c r="U3227" s="7">
        <v>9.5298297570961097</v>
      </c>
      <c r="V3227" t="s">
        <v>8627</v>
      </c>
      <c r="W3227" t="s">
        <v>22909</v>
      </c>
    </row>
    <row r="3228" spans="20:23" x14ac:dyDescent="0.3">
      <c r="T3228" t="b">
        <f>U3228&gt;10</f>
        <v>0</v>
      </c>
      <c r="U3228" s="7">
        <v>8.4800076325974398</v>
      </c>
      <c r="V3228" t="s">
        <v>9622</v>
      </c>
      <c r="W3228" t="s">
        <v>4221</v>
      </c>
    </row>
    <row r="3229" spans="20:23" x14ac:dyDescent="0.3">
      <c r="T3229" t="b">
        <f>U3229&gt;10</f>
        <v>0</v>
      </c>
      <c r="U3229" s="7">
        <v>8.1823752292924894</v>
      </c>
      <c r="V3229">
        <v>1970</v>
      </c>
      <c r="W3229" t="s">
        <v>22910</v>
      </c>
    </row>
    <row r="3230" spans="20:23" x14ac:dyDescent="0.3">
      <c r="T3230" t="b">
        <f>U3230&gt;10</f>
        <v>0</v>
      </c>
      <c r="U3230" s="7">
        <v>9.4833097414612197</v>
      </c>
      <c r="V3230" t="s">
        <v>22910</v>
      </c>
      <c r="W3230" t="s">
        <v>20313</v>
      </c>
    </row>
    <row r="3231" spans="20:23" x14ac:dyDescent="0.3">
      <c r="T3231" t="b">
        <f>U3231&gt;10</f>
        <v>0</v>
      </c>
      <c r="U3231" s="7">
        <v>8.9688543496446496</v>
      </c>
      <c r="V3231" t="s">
        <v>22911</v>
      </c>
      <c r="W3231" t="s">
        <v>22912</v>
      </c>
    </row>
    <row r="3232" spans="20:23" x14ac:dyDescent="0.3">
      <c r="T3232" t="b">
        <f>U3232&gt;10</f>
        <v>0</v>
      </c>
      <c r="U3232" s="7">
        <v>8.0310574125495293</v>
      </c>
      <c r="V3232" t="s">
        <v>22912</v>
      </c>
      <c r="W3232">
        <v>400</v>
      </c>
    </row>
    <row r="3233" spans="20:23" x14ac:dyDescent="0.3">
      <c r="T3233" t="b">
        <f>U3233&gt;10</f>
        <v>0</v>
      </c>
      <c r="U3233" s="7">
        <v>8.1483086747288809</v>
      </c>
      <c r="V3233" t="s">
        <v>6704</v>
      </c>
      <c r="W3233" t="s">
        <v>22913</v>
      </c>
    </row>
    <row r="3234" spans="20:23" x14ac:dyDescent="0.3">
      <c r="T3234" t="b">
        <f>U3234&gt;10</f>
        <v>0</v>
      </c>
      <c r="U3234" s="7">
        <v>9.0247348080391099</v>
      </c>
      <c r="V3234" t="s">
        <v>22914</v>
      </c>
      <c r="W3234" t="s">
        <v>22915</v>
      </c>
    </row>
    <row r="3235" spans="20:23" x14ac:dyDescent="0.3">
      <c r="T3235" t="b">
        <f>U3235&gt;10</f>
        <v>0</v>
      </c>
      <c r="U3235" s="7">
        <v>8.2921458954278702</v>
      </c>
      <c r="V3235" t="s">
        <v>22915</v>
      </c>
      <c r="W3235" t="s">
        <v>22789</v>
      </c>
    </row>
    <row r="3236" spans="20:23" x14ac:dyDescent="0.3">
      <c r="T3236" t="b">
        <f>U3236&gt;10</f>
        <v>0</v>
      </c>
      <c r="U3236" s="7">
        <v>9.3009881846672702</v>
      </c>
      <c r="V3236" t="s">
        <v>22856</v>
      </c>
      <c r="W3236" t="s">
        <v>22916</v>
      </c>
    </row>
    <row r="3237" spans="20:23" x14ac:dyDescent="0.3">
      <c r="T3237" t="b">
        <f>U3237&gt;10</f>
        <v>0</v>
      </c>
      <c r="U3237" s="7">
        <v>8.0100040033516997</v>
      </c>
      <c r="V3237" t="s">
        <v>2488</v>
      </c>
      <c r="W3237" t="s">
        <v>22917</v>
      </c>
    </row>
    <row r="3238" spans="20:23" x14ac:dyDescent="0.3">
      <c r="T3238" t="b">
        <f>U3238&gt;10</f>
        <v>0</v>
      </c>
      <c r="U3238" s="7">
        <v>8.5139091842731194</v>
      </c>
      <c r="V3238" t="s">
        <v>4241</v>
      </c>
      <c r="W3238" t="s">
        <v>22918</v>
      </c>
    </row>
    <row r="3239" spans="20:23" x14ac:dyDescent="0.3">
      <c r="T3239" t="b">
        <f>U3239&gt;10</f>
        <v>0</v>
      </c>
      <c r="U3239" s="7">
        <v>9.8270812805640499</v>
      </c>
      <c r="V3239" t="s">
        <v>14118</v>
      </c>
      <c r="W3239" t="s">
        <v>22919</v>
      </c>
    </row>
    <row r="3240" spans="20:23" x14ac:dyDescent="0.3">
      <c r="T3240" t="b">
        <f>U3240&gt;10</f>
        <v>0</v>
      </c>
      <c r="U3240" s="7">
        <v>8.3201589316555395</v>
      </c>
      <c r="V3240" t="s">
        <v>22920</v>
      </c>
      <c r="W3240" t="s">
        <v>22921</v>
      </c>
    </row>
    <row r="3241" spans="20:23" x14ac:dyDescent="0.3">
      <c r="T3241" t="b">
        <f>U3241&gt;10</f>
        <v>0</v>
      </c>
      <c r="U3241" s="7">
        <v>8.0183722530222195</v>
      </c>
      <c r="V3241" t="s">
        <v>22922</v>
      </c>
      <c r="W3241" t="s">
        <v>22803</v>
      </c>
    </row>
    <row r="3242" spans="20:23" x14ac:dyDescent="0.3">
      <c r="T3242" t="b">
        <f>U3242&gt;10</f>
        <v>0</v>
      </c>
      <c r="U3242" s="7">
        <v>8.1676329475552798</v>
      </c>
      <c r="V3242" t="s">
        <v>22923</v>
      </c>
      <c r="W3242" t="s">
        <v>22924</v>
      </c>
    </row>
    <row r="3243" spans="20:23" x14ac:dyDescent="0.3">
      <c r="T3243" t="b">
        <f>U3243&gt;10</f>
        <v>0</v>
      </c>
      <c r="U3243" s="7">
        <v>8.0183722530222195</v>
      </c>
      <c r="V3243" t="s">
        <v>19988</v>
      </c>
      <c r="W3243" t="s">
        <v>22925</v>
      </c>
    </row>
    <row r="3244" spans="20:23" x14ac:dyDescent="0.3">
      <c r="T3244" t="b">
        <f>U3244&gt;10</f>
        <v>0</v>
      </c>
      <c r="U3244" s="7">
        <v>9.5016588801294208</v>
      </c>
      <c r="V3244" t="s">
        <v>6840</v>
      </c>
      <c r="W3244" t="s">
        <v>9376</v>
      </c>
    </row>
    <row r="3245" spans="20:23" x14ac:dyDescent="0.3">
      <c r="T3245" t="b">
        <f>U3245&gt;10</f>
        <v>0</v>
      </c>
      <c r="U3245" s="7">
        <v>8.3315876274791592</v>
      </c>
      <c r="V3245" t="s">
        <v>5229</v>
      </c>
      <c r="W3245" t="s">
        <v>22926</v>
      </c>
    </row>
    <row r="3246" spans="20:23" x14ac:dyDescent="0.3">
      <c r="T3246" t="b">
        <f>U3246&gt;10</f>
        <v>0</v>
      </c>
      <c r="U3246" s="7">
        <v>8.6386126627740794</v>
      </c>
      <c r="V3246" t="s">
        <v>11757</v>
      </c>
      <c r="W3246" t="s">
        <v>22927</v>
      </c>
    </row>
    <row r="3247" spans="20:23" x14ac:dyDescent="0.3">
      <c r="T3247" t="b">
        <f>U3247&gt;10</f>
        <v>0</v>
      </c>
      <c r="U3247" s="7">
        <v>8.7284689918959302</v>
      </c>
      <c r="V3247" t="s">
        <v>11111</v>
      </c>
      <c r="W3247" t="s">
        <v>22928</v>
      </c>
    </row>
    <row r="3248" spans="20:23" x14ac:dyDescent="0.3">
      <c r="T3248" t="b">
        <f>U3248&gt;10</f>
        <v>0</v>
      </c>
      <c r="U3248" s="7">
        <v>8.7901625609012797</v>
      </c>
      <c r="V3248" t="s">
        <v>20097</v>
      </c>
      <c r="W3248" t="s">
        <v>22929</v>
      </c>
    </row>
    <row r="3249" spans="20:23" x14ac:dyDescent="0.3">
      <c r="T3249" t="b">
        <f>U3249&gt;10</f>
        <v>0</v>
      </c>
      <c r="U3249" s="7">
        <v>8.3088593764016103</v>
      </c>
      <c r="V3249" t="s">
        <v>22930</v>
      </c>
      <c r="W3249" t="s">
        <v>22931</v>
      </c>
    </row>
    <row r="3250" spans="20:23" x14ac:dyDescent="0.3">
      <c r="T3250" t="b">
        <f>U3250&gt;10</f>
        <v>0</v>
      </c>
      <c r="U3250" s="7">
        <v>8.7038270879590094</v>
      </c>
      <c r="V3250" t="s">
        <v>22914</v>
      </c>
      <c r="W3250" t="s">
        <v>22932</v>
      </c>
    </row>
    <row r="3251" spans="20:23" x14ac:dyDescent="0.3">
      <c r="T3251" t="b">
        <f>U3251&gt;10</f>
        <v>0</v>
      </c>
      <c r="U3251" s="7">
        <v>9.4833097414612197</v>
      </c>
      <c r="V3251" t="s">
        <v>22933</v>
      </c>
      <c r="W3251" t="s">
        <v>22934</v>
      </c>
    </row>
    <row r="3252" spans="20:23" x14ac:dyDescent="0.3">
      <c r="T3252" t="b">
        <f>U3252&gt;10</f>
        <v>0</v>
      </c>
      <c r="U3252" s="7">
        <v>8.46676240584741</v>
      </c>
      <c r="V3252" t="s">
        <v>1342</v>
      </c>
      <c r="W3252">
        <v>26000</v>
      </c>
    </row>
    <row r="3253" spans="20:23" x14ac:dyDescent="0.3">
      <c r="T3253" t="b">
        <f>U3253&gt;10</f>
        <v>0</v>
      </c>
      <c r="U3253" s="7">
        <v>8.8656701134094202</v>
      </c>
      <c r="V3253" t="s">
        <v>22935</v>
      </c>
      <c r="W3253">
        <v>26000</v>
      </c>
    </row>
    <row r="3254" spans="20:23" x14ac:dyDescent="0.3">
      <c r="T3254" t="b">
        <f>U3254&gt;10</f>
        <v>0</v>
      </c>
      <c r="U3254" s="7">
        <v>9.2421476846443298</v>
      </c>
      <c r="V3254" t="s">
        <v>21778</v>
      </c>
      <c r="W3254">
        <v>767</v>
      </c>
    </row>
    <row r="3255" spans="20:23" x14ac:dyDescent="0.3">
      <c r="T3255" t="b">
        <f>U3255&gt;10</f>
        <v>0</v>
      </c>
      <c r="U3255" s="7">
        <v>8.1725229328494802</v>
      </c>
      <c r="V3255" t="s">
        <v>20093</v>
      </c>
      <c r="W3255" t="s">
        <v>22936</v>
      </c>
    </row>
    <row r="3256" spans="20:23" x14ac:dyDescent="0.3">
      <c r="T3256" t="b">
        <f>U3256&gt;10</f>
        <v>0</v>
      </c>
      <c r="U3256" s="7">
        <v>9.3962983644715905</v>
      </c>
      <c r="V3256" t="s">
        <v>22209</v>
      </c>
      <c r="W3256" t="s">
        <v>22937</v>
      </c>
    </row>
    <row r="3257" spans="20:23" x14ac:dyDescent="0.3">
      <c r="T3257" t="b">
        <f>U3257&gt;10</f>
        <v>0</v>
      </c>
      <c r="U3257" s="7">
        <v>9.0798668787338208</v>
      </c>
      <c r="V3257" t="s">
        <v>3882</v>
      </c>
      <c r="W3257" t="s">
        <v>4118</v>
      </c>
    </row>
    <row r="3258" spans="20:23" x14ac:dyDescent="0.3">
      <c r="T3258" t="b">
        <f>U3258&gt;10</f>
        <v>0</v>
      </c>
      <c r="U3258" s="7">
        <v>9.9476153495923203</v>
      </c>
      <c r="V3258" t="s">
        <v>5508</v>
      </c>
      <c r="W3258" t="s">
        <v>22938</v>
      </c>
    </row>
    <row r="3259" spans="20:23" x14ac:dyDescent="0.3">
      <c r="T3259" t="b">
        <f>U3259&gt;10</f>
        <v>0</v>
      </c>
      <c r="U3259" s="7">
        <v>9.6194419157857993</v>
      </c>
      <c r="V3259" t="s">
        <v>22939</v>
      </c>
      <c r="W3259" t="s">
        <v>14668</v>
      </c>
    </row>
    <row r="3260" spans="20:23" x14ac:dyDescent="0.3">
      <c r="T3260" t="b">
        <f>U3260&gt;10</f>
        <v>0</v>
      </c>
      <c r="U3260" s="7">
        <v>8.9056754480231195</v>
      </c>
      <c r="V3260">
        <v>2019</v>
      </c>
      <c r="W3260" t="s">
        <v>22940</v>
      </c>
    </row>
    <row r="3261" spans="20:23" x14ac:dyDescent="0.3">
      <c r="T3261" t="b">
        <f>U3261&gt;10</f>
        <v>0</v>
      </c>
      <c r="U3261" s="7">
        <v>9.1731548131573799</v>
      </c>
      <c r="V3261" t="s">
        <v>22941</v>
      </c>
      <c r="W3261" t="s">
        <v>22942</v>
      </c>
    </row>
    <row r="3262" spans="20:23" x14ac:dyDescent="0.3">
      <c r="T3262" t="b">
        <f>U3262&gt;10</f>
        <v>0</v>
      </c>
      <c r="U3262" s="7">
        <v>8.2125282674631706</v>
      </c>
      <c r="V3262" t="s">
        <v>8968</v>
      </c>
      <c r="W3262" t="s">
        <v>22943</v>
      </c>
    </row>
    <row r="3263" spans="20:23" x14ac:dyDescent="0.3">
      <c r="T3263" t="b">
        <f>U3263&gt;10</f>
        <v>0</v>
      </c>
      <c r="U3263" s="7">
        <v>9.5203510131415694</v>
      </c>
      <c r="V3263" t="s">
        <v>22841</v>
      </c>
      <c r="W3263" t="s">
        <v>22944</v>
      </c>
    </row>
    <row r="3264" spans="20:23" x14ac:dyDescent="0.3">
      <c r="T3264" t="b">
        <f>U3264&gt;10</f>
        <v>0</v>
      </c>
      <c r="U3264" s="7">
        <v>9.2711352215175893</v>
      </c>
      <c r="V3264" t="s">
        <v>22945</v>
      </c>
      <c r="W3264" t="s">
        <v>22946</v>
      </c>
    </row>
    <row r="3265" spans="20:23" x14ac:dyDescent="0.3">
      <c r="T3265" t="b">
        <f>U3265&gt;10</f>
        <v>0</v>
      </c>
      <c r="U3265" s="7">
        <v>8.8755224098524295</v>
      </c>
      <c r="V3265" t="s">
        <v>22947</v>
      </c>
      <c r="W3265" t="s">
        <v>22948</v>
      </c>
    </row>
    <row r="3266" spans="20:23" x14ac:dyDescent="0.3">
      <c r="T3266" t="b">
        <f>U3266&gt;10</f>
        <v>0</v>
      </c>
      <c r="U3266" s="7">
        <v>8.46676240584741</v>
      </c>
      <c r="V3266" t="s">
        <v>6653</v>
      </c>
      <c r="W3266" t="s">
        <v>22949</v>
      </c>
    </row>
    <row r="3267" spans="20:23" x14ac:dyDescent="0.3">
      <c r="T3267" t="b">
        <f>U3267&gt;10</f>
        <v>0</v>
      </c>
      <c r="U3267" s="7">
        <v>8.0353218113359901</v>
      </c>
      <c r="V3267" t="s">
        <v>3815</v>
      </c>
      <c r="W3267" t="s">
        <v>7206</v>
      </c>
    </row>
    <row r="3268" spans="20:23" x14ac:dyDescent="0.3">
      <c r="T3268" t="b">
        <f>U3268&gt;10</f>
        <v>0</v>
      </c>
      <c r="U3268" s="7">
        <v>9.2139768076776392</v>
      </c>
      <c r="V3268" t="s">
        <v>7206</v>
      </c>
      <c r="W3268" t="s">
        <v>4681</v>
      </c>
    </row>
    <row r="3269" spans="20:23" x14ac:dyDescent="0.3">
      <c r="T3269" t="b">
        <f>U3269&gt;10</f>
        <v>0</v>
      </c>
      <c r="U3269" s="7">
        <v>8.1579241334283203</v>
      </c>
      <c r="V3269" t="s">
        <v>22950</v>
      </c>
      <c r="W3269" t="s">
        <v>22951</v>
      </c>
    </row>
    <row r="3270" spans="20:23" x14ac:dyDescent="0.3">
      <c r="T3270" t="b">
        <f>U3270&gt;10</f>
        <v>0</v>
      </c>
      <c r="U3270" s="7">
        <v>9.9941353652272102</v>
      </c>
      <c r="V3270" t="s">
        <v>22952</v>
      </c>
      <c r="W3270" t="s">
        <v>10150</v>
      </c>
    </row>
    <row r="3271" spans="20:23" x14ac:dyDescent="0.3">
      <c r="T3271" t="b">
        <f>U3271&gt;10</f>
        <v>0</v>
      </c>
      <c r="U3271" s="7">
        <v>8.9367660350931502</v>
      </c>
      <c r="V3271" t="s">
        <v>22953</v>
      </c>
      <c r="W3271" t="s">
        <v>20114</v>
      </c>
    </row>
    <row r="3272" spans="20:23" x14ac:dyDescent="0.3">
      <c r="T3272" t="b">
        <f>U3272&gt;10</f>
        <v>0</v>
      </c>
      <c r="U3272" s="7">
        <v>9.3797690625203796</v>
      </c>
      <c r="V3272" t="s">
        <v>20940</v>
      </c>
      <c r="W3272" t="s">
        <v>14671</v>
      </c>
    </row>
    <row r="3273" spans="20:23" x14ac:dyDescent="0.3">
      <c r="T3273" t="b">
        <f>U3273&gt;10</f>
        <v>0</v>
      </c>
      <c r="U3273" s="7">
        <v>8.7199583022280294</v>
      </c>
      <c r="V3273" t="s">
        <v>14672</v>
      </c>
      <c r="W3273" t="s">
        <v>22733</v>
      </c>
    </row>
    <row r="3274" spans="20:23" x14ac:dyDescent="0.3">
      <c r="T3274" t="b">
        <f>U3274&gt;10</f>
        <v>0</v>
      </c>
      <c r="U3274" s="7">
        <v>9.9071239882375792</v>
      </c>
      <c r="V3274" t="s">
        <v>22954</v>
      </c>
      <c r="W3274" t="s">
        <v>22955</v>
      </c>
    </row>
    <row r="3275" spans="20:23" x14ac:dyDescent="0.3">
      <c r="T3275" t="b">
        <f>U3275&gt;10</f>
        <v>0</v>
      </c>
      <c r="U3275" s="7">
        <v>8.4934306529295807</v>
      </c>
      <c r="V3275" t="s">
        <v>644</v>
      </c>
      <c r="W3275" t="s">
        <v>22956</v>
      </c>
    </row>
    <row r="3276" spans="20:23" x14ac:dyDescent="0.3">
      <c r="T3276" t="b">
        <f>U3276&gt;10</f>
        <v>0</v>
      </c>
      <c r="U3276" s="7">
        <v>8.9766486213714707</v>
      </c>
      <c r="V3276" t="s">
        <v>19392</v>
      </c>
      <c r="W3276" t="s">
        <v>22957</v>
      </c>
    </row>
    <row r="3277" spans="20:23" x14ac:dyDescent="0.3">
      <c r="T3277" t="b">
        <f>U3277&gt;10</f>
        <v>0</v>
      </c>
      <c r="U3277" s="7">
        <v>8.5853681482552595</v>
      </c>
      <c r="V3277" t="s">
        <v>22957</v>
      </c>
      <c r="W3277" t="s">
        <v>2547</v>
      </c>
    </row>
    <row r="3278" spans="20:23" x14ac:dyDescent="0.3">
      <c r="T3278" t="b">
        <f>U3278&gt;10</f>
        <v>0</v>
      </c>
      <c r="U3278" s="7">
        <v>9.5786199212655401</v>
      </c>
      <c r="V3278" t="s">
        <v>2547</v>
      </c>
      <c r="W3278" t="s">
        <v>5050</v>
      </c>
    </row>
    <row r="3279" spans="20:23" x14ac:dyDescent="0.3">
      <c r="T3279" t="b">
        <f>U3279&gt;10</f>
        <v>0</v>
      </c>
      <c r="U3279" s="7">
        <v>8.1676329475552798</v>
      </c>
      <c r="V3279" t="s">
        <v>22923</v>
      </c>
      <c r="W3279" t="s">
        <v>22958</v>
      </c>
    </row>
    <row r="3280" spans="20:23" x14ac:dyDescent="0.3">
      <c r="T3280" t="b">
        <f>U3280&gt;10</f>
        <v>0</v>
      </c>
      <c r="U3280" s="7">
        <v>8.1531048469923704</v>
      </c>
      <c r="V3280" t="s">
        <v>22959</v>
      </c>
      <c r="W3280" t="s">
        <v>795</v>
      </c>
    </row>
    <row r="3281" spans="20:23" x14ac:dyDescent="0.3">
      <c r="T3281" t="b">
        <f>U3281&gt;10</f>
        <v>0</v>
      </c>
      <c r="U3281" s="7">
        <v>8.1435353959762207</v>
      </c>
      <c r="V3281" t="s">
        <v>22960</v>
      </c>
      <c r="W3281" t="s">
        <v>22847</v>
      </c>
    </row>
    <row r="3282" spans="20:23" x14ac:dyDescent="0.3">
      <c r="T3282" t="b">
        <f>U3282&gt;10</f>
        <v>0</v>
      </c>
      <c r="U3282" s="7">
        <v>8.0745425244892708</v>
      </c>
      <c r="V3282" t="s">
        <v>22961</v>
      </c>
      <c r="W3282" t="s">
        <v>22827</v>
      </c>
    </row>
    <row r="3283" spans="20:23" x14ac:dyDescent="0.3">
      <c r="T3283" t="b">
        <f>U3283&gt;10</f>
        <v>0</v>
      </c>
      <c r="U3283" s="7">
        <v>8.4733630898787702</v>
      </c>
      <c r="V3283" t="s">
        <v>22962</v>
      </c>
      <c r="W3283" t="s">
        <v>22963</v>
      </c>
    </row>
    <row r="3284" spans="20:23" x14ac:dyDescent="0.3">
      <c r="T3284" t="b">
        <f>U3284&gt;10</f>
        <v>0</v>
      </c>
      <c r="U3284" s="7">
        <v>8.1725229328494802</v>
      </c>
      <c r="V3284" t="s">
        <v>22818</v>
      </c>
      <c r="W3284" t="s">
        <v>22964</v>
      </c>
    </row>
    <row r="3285" spans="20:23" x14ac:dyDescent="0.3">
      <c r="T3285" t="b">
        <f>U3285&gt;10</f>
        <v>0</v>
      </c>
      <c r="U3285" s="7">
        <v>8.2331475546659103</v>
      </c>
      <c r="V3285" t="s">
        <v>22965</v>
      </c>
      <c r="W3285" t="s">
        <v>22966</v>
      </c>
    </row>
    <row r="3286" spans="20:23" x14ac:dyDescent="0.3">
      <c r="T3286" t="b">
        <f>U3286&gt;10</f>
        <v>0</v>
      </c>
      <c r="U3286" s="7">
        <v>8.3622245969410507</v>
      </c>
      <c r="V3286" t="s">
        <v>22967</v>
      </c>
      <c r="W3286" t="s">
        <v>22968</v>
      </c>
    </row>
    <row r="3287" spans="20:23" x14ac:dyDescent="0.3">
      <c r="T3287" t="b">
        <f>U3287&gt;10</f>
        <v>0</v>
      </c>
      <c r="U3287" s="7">
        <v>8.3201589316555395</v>
      </c>
      <c r="V3287" t="s">
        <v>22969</v>
      </c>
      <c r="W3287" t="s">
        <v>1847</v>
      </c>
    </row>
    <row r="3288" spans="20:23" x14ac:dyDescent="0.3">
      <c r="T3288" t="b">
        <f>U3288&gt;10</f>
        <v>0</v>
      </c>
      <c r="U3288" s="7">
        <v>9.9071239882375792</v>
      </c>
      <c r="V3288" t="s">
        <v>22970</v>
      </c>
      <c r="W3288" t="s">
        <v>22971</v>
      </c>
    </row>
    <row r="3289" spans="20:23" x14ac:dyDescent="0.3">
      <c r="T3289" t="b">
        <f>U3289&gt;10</f>
        <v>0</v>
      </c>
      <c r="U3289" s="7">
        <v>8.0924802251759402</v>
      </c>
      <c r="V3289" t="s">
        <v>967</v>
      </c>
      <c r="W3289" t="s">
        <v>22972</v>
      </c>
    </row>
    <row r="3290" spans="20:23" x14ac:dyDescent="0.3">
      <c r="T3290" t="b">
        <f>U3290&gt;10</f>
        <v>0</v>
      </c>
      <c r="U3290" s="7">
        <v>9.07180231889709</v>
      </c>
      <c r="V3290" t="s">
        <v>22973</v>
      </c>
      <c r="W3290" t="s">
        <v>22974</v>
      </c>
    </row>
    <row r="3291" spans="20:23" x14ac:dyDescent="0.3">
      <c r="T3291" t="b">
        <f>U3291&gt;10</f>
        <v>0</v>
      </c>
      <c r="U3291" s="7">
        <v>8.7721440553986003</v>
      </c>
      <c r="V3291" t="s">
        <v>20254</v>
      </c>
      <c r="W3291" t="s">
        <v>22966</v>
      </c>
    </row>
    <row r="3292" spans="20:23" x14ac:dyDescent="0.3">
      <c r="T3292" t="b">
        <f>U3292&gt;10</f>
        <v>0</v>
      </c>
      <c r="U3292" s="7">
        <v>8.2436188545332101</v>
      </c>
      <c r="V3292" t="s">
        <v>22975</v>
      </c>
      <c r="W3292" t="s">
        <v>22976</v>
      </c>
    </row>
    <row r="3293" spans="20:23" x14ac:dyDescent="0.3">
      <c r="T3293" t="b">
        <f>U3293&gt;10</f>
        <v>0</v>
      </c>
      <c r="U3293" s="7">
        <v>8.0612972977392499</v>
      </c>
      <c r="V3293" t="s">
        <v>22960</v>
      </c>
      <c r="W3293" t="s">
        <v>22977</v>
      </c>
    </row>
    <row r="3294" spans="20:23" x14ac:dyDescent="0.3">
      <c r="T3294" t="b">
        <f>U3294&gt;10</f>
        <v>0</v>
      </c>
      <c r="U3294" s="7">
        <v>8.4800076325974398</v>
      </c>
      <c r="V3294" t="s">
        <v>2675</v>
      </c>
      <c r="W3294" t="s">
        <v>22978</v>
      </c>
    </row>
    <row r="3295" spans="20:23" x14ac:dyDescent="0.3">
      <c r="T3295" t="b">
        <f>U3295&gt;10</f>
        <v>0</v>
      </c>
      <c r="U3295" s="7">
        <v>8.1483086747288809</v>
      </c>
      <c r="V3295" t="s">
        <v>6719</v>
      </c>
      <c r="W3295" t="s">
        <v>22979</v>
      </c>
    </row>
    <row r="3296" spans="20:23" x14ac:dyDescent="0.3">
      <c r="T3296" t="b">
        <f>U3296&gt;10</f>
        <v>0</v>
      </c>
      <c r="U3296" s="7">
        <v>9.0598261278503802</v>
      </c>
      <c r="V3296" t="s">
        <v>22980</v>
      </c>
      <c r="W3296" t="s">
        <v>4740</v>
      </c>
    </row>
    <row r="3297" spans="20:23" x14ac:dyDescent="0.3">
      <c r="T3297" t="b">
        <f>U3297&gt;10</f>
        <v>0</v>
      </c>
      <c r="U3297" s="7">
        <v>9.8017634725797596</v>
      </c>
      <c r="V3297" t="s">
        <v>10504</v>
      </c>
      <c r="W3297" t="s">
        <v>6192</v>
      </c>
    </row>
    <row r="3298" spans="20:23" x14ac:dyDescent="0.3">
      <c r="T3298" t="b">
        <f>U3298&gt;10</f>
        <v>0</v>
      </c>
      <c r="U3298" s="7">
        <v>9.3009881846672702</v>
      </c>
      <c r="V3298" t="s">
        <v>10196</v>
      </c>
      <c r="W3298" t="s">
        <v>22981</v>
      </c>
    </row>
    <row r="3299" spans="20:23" x14ac:dyDescent="0.3">
      <c r="T3299" t="b">
        <f>U3299&gt;10</f>
        <v>0</v>
      </c>
      <c r="U3299" s="7">
        <v>8.1246669116718397</v>
      </c>
      <c r="V3299" t="s">
        <v>19836</v>
      </c>
      <c r="W3299" t="s">
        <v>22982</v>
      </c>
    </row>
    <row r="3300" spans="20:23" x14ac:dyDescent="0.3">
      <c r="T3300" t="b">
        <f>U3300&gt;10</f>
        <v>0</v>
      </c>
      <c r="U3300" s="7">
        <v>8.7031511839116504</v>
      </c>
      <c r="V3300" t="s">
        <v>22983</v>
      </c>
      <c r="W3300" t="s">
        <v>22981</v>
      </c>
    </row>
    <row r="3301" spans="20:23" x14ac:dyDescent="0.3">
      <c r="T3301" t="b">
        <f>U3301&gt;10</f>
        <v>0</v>
      </c>
      <c r="U3301" s="7">
        <v>8.6866218819604395</v>
      </c>
      <c r="V3301" t="s">
        <v>20940</v>
      </c>
      <c r="W3301" t="s">
        <v>14672</v>
      </c>
    </row>
    <row r="3302" spans="20:23" x14ac:dyDescent="0.3">
      <c r="T3302" t="b">
        <f>U3302&gt;10</f>
        <v>0</v>
      </c>
      <c r="U3302" s="7">
        <v>9.5393992081122594</v>
      </c>
      <c r="V3302" t="s">
        <v>14672</v>
      </c>
      <c r="W3302" t="s">
        <v>22984</v>
      </c>
    </row>
    <row r="3303" spans="20:23" x14ac:dyDescent="0.3">
      <c r="T3303" t="b">
        <f>U3303&gt;10</f>
        <v>0</v>
      </c>
      <c r="U3303" s="7">
        <v>8.0100040033516997</v>
      </c>
      <c r="V3303" t="s">
        <v>22985</v>
      </c>
      <c r="W3303" t="s">
        <v>22986</v>
      </c>
    </row>
    <row r="3304" spans="20:23" x14ac:dyDescent="0.3">
      <c r="T3304" t="b">
        <f>U3304&gt;10</f>
        <v>0</v>
      </c>
      <c r="U3304" s="7">
        <v>9.0362956304401791</v>
      </c>
      <c r="V3304" t="s">
        <v>22987</v>
      </c>
      <c r="W3304" t="s">
        <v>22988</v>
      </c>
    </row>
    <row r="3305" spans="20:23" x14ac:dyDescent="0.3">
      <c r="T3305" t="b">
        <f>U3305&gt;10</f>
        <v>0</v>
      </c>
      <c r="U3305" s="7">
        <v>8.1923255601456599</v>
      </c>
      <c r="V3305" t="s">
        <v>1987</v>
      </c>
      <c r="W3305" t="s">
        <v>4216</v>
      </c>
    </row>
    <row r="3306" spans="20:23" x14ac:dyDescent="0.3">
      <c r="T3306" t="b">
        <f>U3306&gt;10</f>
        <v>0</v>
      </c>
      <c r="U3306" s="7">
        <v>8.0701079274214091</v>
      </c>
      <c r="V3306" t="s">
        <v>22989</v>
      </c>
      <c r="W3306" t="s">
        <v>22990</v>
      </c>
    </row>
    <row r="3307" spans="20:23" x14ac:dyDescent="0.3">
      <c r="T3307" t="b">
        <f>U3307&gt;10</f>
        <v>0</v>
      </c>
      <c r="U3307" s="7">
        <v>8.0141793747621808</v>
      </c>
      <c r="V3307" t="s">
        <v>22990</v>
      </c>
      <c r="W3307" t="s">
        <v>22991</v>
      </c>
    </row>
    <row r="3308" spans="20:23" x14ac:dyDescent="0.3">
      <c r="T3308" t="b">
        <f>U3308&gt;10</f>
        <v>0</v>
      </c>
      <c r="U3308" s="7">
        <v>9.4475916588591407</v>
      </c>
      <c r="V3308" t="s">
        <v>22992</v>
      </c>
      <c r="W3308" t="s">
        <v>22993</v>
      </c>
    </row>
    <row r="3309" spans="20:23" x14ac:dyDescent="0.3">
      <c r="T3309" t="b">
        <f>U3309&gt;10</f>
        <v>0</v>
      </c>
      <c r="U3309" s="7">
        <v>8.4407869194441592</v>
      </c>
      <c r="V3309" t="s">
        <v>8080</v>
      </c>
      <c r="W3309" t="s">
        <v>22994</v>
      </c>
    </row>
    <row r="3310" spans="20:23" x14ac:dyDescent="0.3">
      <c r="T3310" t="b">
        <f>U3310&gt;10</f>
        <v>0</v>
      </c>
      <c r="U3310" s="7">
        <v>9.43019991614727</v>
      </c>
      <c r="V3310" t="s">
        <v>14679</v>
      </c>
      <c r="W3310" t="s">
        <v>19931</v>
      </c>
    </row>
    <row r="3311" spans="20:23" x14ac:dyDescent="0.3">
      <c r="T3311" t="b">
        <f>U3311&gt;10</f>
        <v>0</v>
      </c>
      <c r="U3311" s="7">
        <v>9.43019991614727</v>
      </c>
      <c r="V3311" t="s">
        <v>19931</v>
      </c>
      <c r="W3311" t="s">
        <v>22995</v>
      </c>
    </row>
    <row r="3312" spans="20:23" x14ac:dyDescent="0.3">
      <c r="T3312" t="b">
        <f>U3312&gt;10</f>
        <v>0</v>
      </c>
      <c r="U3312" s="7">
        <v>9.1339341000040992</v>
      </c>
      <c r="V3312" t="s">
        <v>22996</v>
      </c>
      <c r="W3312" t="s">
        <v>22997</v>
      </c>
    </row>
    <row r="3313" spans="20:23" x14ac:dyDescent="0.3">
      <c r="T3313" t="b">
        <f>U3313&gt;10</f>
        <v>0</v>
      </c>
      <c r="U3313" s="7">
        <v>8.0268111216680804</v>
      </c>
      <c r="V3313" t="s">
        <v>22880</v>
      </c>
      <c r="W3313" t="s">
        <v>22998</v>
      </c>
    </row>
    <row r="3314" spans="20:23" x14ac:dyDescent="0.3">
      <c r="T3314" t="b">
        <f>U3314&gt;10</f>
        <v>0</v>
      </c>
      <c r="U3314" s="7">
        <v>8.73705273558733</v>
      </c>
      <c r="V3314" t="s">
        <v>15080</v>
      </c>
      <c r="W3314" t="s">
        <v>22999</v>
      </c>
    </row>
    <row r="3315" spans="20:23" x14ac:dyDescent="0.3">
      <c r="T3315" t="b">
        <f>U3315&gt;10</f>
        <v>0</v>
      </c>
      <c r="U3315" s="7">
        <v>9.5988226285830596</v>
      </c>
      <c r="V3315" t="s">
        <v>23000</v>
      </c>
      <c r="W3315" t="s">
        <v>23001</v>
      </c>
    </row>
    <row r="3316" spans="20:23" x14ac:dyDescent="0.3">
      <c r="T3316" t="b">
        <f>U3316&gt;10</f>
        <v>0</v>
      </c>
      <c r="U3316" s="7">
        <v>8.2757071690847095</v>
      </c>
      <c r="V3316" t="s">
        <v>21657</v>
      </c>
      <c r="W3316" t="s">
        <v>23002</v>
      </c>
    </row>
    <row r="3317" spans="20:23" x14ac:dyDescent="0.3">
      <c r="T3317" t="b">
        <f>U3317&gt;10</f>
        <v>0</v>
      </c>
      <c r="U3317" s="7">
        <v>8.2436188545332101</v>
      </c>
      <c r="V3317" t="s">
        <v>23003</v>
      </c>
      <c r="W3317" t="s">
        <v>23004</v>
      </c>
    </row>
    <row r="3318" spans="20:23" x14ac:dyDescent="0.3">
      <c r="T3318" t="b">
        <f>U3318&gt;10</f>
        <v>0</v>
      </c>
      <c r="U3318" s="7">
        <v>9.1731548131573799</v>
      </c>
      <c r="V3318" t="s">
        <v>23005</v>
      </c>
      <c r="W3318" t="s">
        <v>23006</v>
      </c>
    </row>
    <row r="3319" spans="20:23" x14ac:dyDescent="0.3">
      <c r="T3319" t="b">
        <f>U3319&gt;10</f>
        <v>0</v>
      </c>
      <c r="U3319" s="7">
        <v>9.9352948652042805</v>
      </c>
      <c r="V3319" t="s">
        <v>23007</v>
      </c>
      <c r="W3319" t="s">
        <v>23008</v>
      </c>
    </row>
    <row r="3320" spans="20:23" x14ac:dyDescent="0.3">
      <c r="T3320" t="b">
        <f>U3320&gt;10</f>
        <v>0</v>
      </c>
      <c r="U3320" s="7">
        <v>8.7031511839116504</v>
      </c>
      <c r="V3320" t="s">
        <v>2632</v>
      </c>
      <c r="W3320" t="s">
        <v>23009</v>
      </c>
    </row>
    <row r="3321" spans="20:23" x14ac:dyDescent="0.3">
      <c r="T3321" t="b">
        <f>U3321&gt;10</f>
        <v>0</v>
      </c>
      <c r="U3321" s="7">
        <v>8.11536451900953</v>
      </c>
      <c r="V3321" t="s">
        <v>23010</v>
      </c>
      <c r="W3321" t="s">
        <v>23011</v>
      </c>
    </row>
    <row r="3322" spans="20:23" x14ac:dyDescent="0.3">
      <c r="T3322" t="b">
        <f>U3322&gt;10</f>
        <v>0</v>
      </c>
      <c r="U3322" s="7">
        <v>8.4030465914613099</v>
      </c>
      <c r="V3322" t="s">
        <v>1679</v>
      </c>
      <c r="W3322" t="s">
        <v>23012</v>
      </c>
    </row>
    <row r="3323" spans="20:23" x14ac:dyDescent="0.3">
      <c r="T3323" t="b">
        <f>U3323&gt;10</f>
        <v>0</v>
      </c>
      <c r="U3323" s="7">
        <v>9.0392068406476405</v>
      </c>
      <c r="V3323" t="s">
        <v>23013</v>
      </c>
      <c r="W3323" t="s">
        <v>23014</v>
      </c>
    </row>
    <row r="3324" spans="20:23" x14ac:dyDescent="0.3">
      <c r="T3324" t="b">
        <f>U3324&gt;10</f>
        <v>0</v>
      </c>
      <c r="U3324" s="7">
        <v>8.9297729996021804</v>
      </c>
      <c r="V3324" t="s">
        <v>23013</v>
      </c>
      <c r="W3324" t="s">
        <v>23015</v>
      </c>
    </row>
    <row r="3325" spans="20:23" x14ac:dyDescent="0.3">
      <c r="T3325" t="b">
        <f>U3325&gt;10</f>
        <v>0</v>
      </c>
      <c r="U3325" s="7">
        <v>8.6078410041073194</v>
      </c>
      <c r="V3325" t="s">
        <v>23016</v>
      </c>
      <c r="W3325" t="s">
        <v>23017</v>
      </c>
    </row>
    <row r="3326" spans="20:23" x14ac:dyDescent="0.3">
      <c r="T3326" t="b">
        <f>U3326&gt;10</f>
        <v>0</v>
      </c>
      <c r="U3326" s="7">
        <v>9.2711352215175893</v>
      </c>
      <c r="V3326" t="s">
        <v>23018</v>
      </c>
      <c r="W3326" t="s">
        <v>23019</v>
      </c>
    </row>
    <row r="3327" spans="20:23" x14ac:dyDescent="0.3">
      <c r="T3327" t="b">
        <f>U3327&gt;10</f>
        <v>0</v>
      </c>
      <c r="U3327" s="7">
        <v>9.1086162920198106</v>
      </c>
      <c r="V3327" t="s">
        <v>23020</v>
      </c>
      <c r="W3327" t="s">
        <v>7948</v>
      </c>
    </row>
    <row r="3328" spans="20:23" x14ac:dyDescent="0.3">
      <c r="T3328" t="b">
        <f>U3328&gt;10</f>
        <v>0</v>
      </c>
      <c r="U3328" s="7">
        <v>8.4376899829336196</v>
      </c>
      <c r="V3328" t="s">
        <v>23021</v>
      </c>
      <c r="W3328" t="s">
        <v>23022</v>
      </c>
    </row>
    <row r="3329" spans="20:23" x14ac:dyDescent="0.3">
      <c r="T3329" t="b">
        <f>U3329&gt;10</f>
        <v>0</v>
      </c>
      <c r="U3329" s="7">
        <v>8.0612972977392499</v>
      </c>
      <c r="V3329" t="s">
        <v>23023</v>
      </c>
      <c r="W3329" t="s">
        <v>1023</v>
      </c>
    </row>
    <row r="3330" spans="20:23" x14ac:dyDescent="0.3">
      <c r="T3330" t="b">
        <f>U3330&gt;10</f>
        <v>0</v>
      </c>
      <c r="U3330" s="7">
        <v>8.8854727407056</v>
      </c>
      <c r="V3330" t="s">
        <v>23024</v>
      </c>
      <c r="W3330" t="s">
        <v>23025</v>
      </c>
    </row>
    <row r="3331" spans="20:23" x14ac:dyDescent="0.3">
      <c r="T3331" t="b">
        <f>U3331&gt;10</f>
        <v>0</v>
      </c>
      <c r="U3331" s="7">
        <v>8.8085116995694701</v>
      </c>
      <c r="V3331" t="s">
        <v>23026</v>
      </c>
      <c r="W3331" t="s">
        <v>18965</v>
      </c>
    </row>
    <row r="3332" spans="20:23" x14ac:dyDescent="0.3">
      <c r="T3332" t="b">
        <f>U3332&gt;10</f>
        <v>0</v>
      </c>
      <c r="U3332" s="7">
        <v>8.2638215618507296</v>
      </c>
      <c r="V3332" t="s">
        <v>23027</v>
      </c>
      <c r="W3332" t="s">
        <v>23028</v>
      </c>
    </row>
    <row r="3333" spans="20:23" x14ac:dyDescent="0.3">
      <c r="T3333" t="b">
        <f>U3333&gt;10</f>
        <v>0</v>
      </c>
      <c r="U3333" s="7">
        <v>9.0479916702033698</v>
      </c>
      <c r="V3333" t="s">
        <v>23029</v>
      </c>
      <c r="W3333" t="s">
        <v>23030</v>
      </c>
    </row>
    <row r="3334" spans="20:23" x14ac:dyDescent="0.3">
      <c r="T3334" t="b">
        <f>U3334&gt;10</f>
        <v>0</v>
      </c>
      <c r="U3334" s="7">
        <v>8.3548444896434297</v>
      </c>
      <c r="V3334">
        <v>939</v>
      </c>
      <c r="W3334" t="s">
        <v>23029</v>
      </c>
    </row>
    <row r="3335" spans="20:23" x14ac:dyDescent="0.3">
      <c r="T3335" t="b">
        <f>U3335&gt;10</f>
        <v>0</v>
      </c>
      <c r="U3335" s="7">
        <v>8.5779880409576403</v>
      </c>
      <c r="V3335">
        <v>972</v>
      </c>
      <c r="W3335" t="s">
        <v>23029</v>
      </c>
    </row>
    <row r="3336" spans="20:23" x14ac:dyDescent="0.3">
      <c r="T3336" t="b">
        <f>U3336&gt;10</f>
        <v>0</v>
      </c>
      <c r="U3336" s="7">
        <v>9.1468375048400095</v>
      </c>
      <c r="V3336" t="s">
        <v>23031</v>
      </c>
      <c r="W3336" t="s">
        <v>650</v>
      </c>
    </row>
    <row r="3337" spans="20:23" x14ac:dyDescent="0.3">
      <c r="T3337" t="b">
        <f>U3337&gt;10</f>
        <v>0</v>
      </c>
      <c r="U3337" s="7">
        <v>8.9688543496446496</v>
      </c>
      <c r="V3337" t="s">
        <v>23032</v>
      </c>
      <c r="W3337" t="s">
        <v>23033</v>
      </c>
    </row>
    <row r="3338" spans="20:23" x14ac:dyDescent="0.3">
      <c r="T3338" t="b">
        <f>U3338&gt;10</f>
        <v>0</v>
      </c>
      <c r="U3338" s="7">
        <v>9.5016588801294208</v>
      </c>
      <c r="V3338" t="s">
        <v>23034</v>
      </c>
      <c r="W3338" t="s">
        <v>23035</v>
      </c>
    </row>
    <row r="3339" spans="20:23" x14ac:dyDescent="0.3">
      <c r="T3339" t="b">
        <f>U3339&gt;10</f>
        <v>0</v>
      </c>
      <c r="U3339" s="7">
        <v>9.6620015302046003</v>
      </c>
      <c r="V3339" t="s">
        <v>23036</v>
      </c>
      <c r="W3339">
        <v>127</v>
      </c>
    </row>
    <row r="3340" spans="20:23" x14ac:dyDescent="0.3">
      <c r="T3340" t="b">
        <f>U3340&gt;10</f>
        <v>0</v>
      </c>
      <c r="U3340" s="7">
        <v>8.8656701134094202</v>
      </c>
      <c r="V3340">
        <v>568</v>
      </c>
      <c r="W3340" t="s">
        <v>23029</v>
      </c>
    </row>
    <row r="3341" spans="20:23" x14ac:dyDescent="0.3">
      <c r="T3341" t="b">
        <f>U3341&gt;10</f>
        <v>0</v>
      </c>
      <c r="U3341" s="7">
        <v>8.0183722530222195</v>
      </c>
      <c r="V3341">
        <v>561</v>
      </c>
      <c r="W3341" t="s">
        <v>23029</v>
      </c>
    </row>
    <row r="3342" spans="20:23" x14ac:dyDescent="0.3">
      <c r="T3342" t="b">
        <f>U3342&gt;10</f>
        <v>0</v>
      </c>
      <c r="U3342" s="7">
        <v>8.11536451900953</v>
      </c>
      <c r="V3342" t="s">
        <v>22885</v>
      </c>
      <c r="W3342" t="s">
        <v>23037</v>
      </c>
    </row>
    <row r="3343" spans="20:23" x14ac:dyDescent="0.3">
      <c r="T3343" t="b">
        <f>U3343&gt;10</f>
        <v>0</v>
      </c>
      <c r="U3343" s="7">
        <v>8.6386126627740794</v>
      </c>
      <c r="V3343" t="s">
        <v>23038</v>
      </c>
      <c r="W3343" t="s">
        <v>22140</v>
      </c>
    </row>
    <row r="3344" spans="20:23" x14ac:dyDescent="0.3">
      <c r="T3344" t="b">
        <f>U3344&gt;10</f>
        <v>0</v>
      </c>
      <c r="U3344" s="7">
        <v>8.0970153803413307</v>
      </c>
      <c r="V3344" t="s">
        <v>20097</v>
      </c>
      <c r="W3344" t="s">
        <v>23039</v>
      </c>
    </row>
    <row r="3345" spans="20:23" x14ac:dyDescent="0.3">
      <c r="T3345" t="b">
        <f>U3345&gt;10</f>
        <v>0</v>
      </c>
      <c r="U3345" s="7">
        <v>8.6703613610886592</v>
      </c>
      <c r="V3345" t="s">
        <v>23039</v>
      </c>
      <c r="W3345" t="s">
        <v>23040</v>
      </c>
    </row>
    <row r="3346" spans="20:23" x14ac:dyDescent="0.3">
      <c r="T3346" t="b">
        <f>U3346&gt;10</f>
        <v>0</v>
      </c>
      <c r="U3346" s="7">
        <v>8.7284689918959302</v>
      </c>
      <c r="V3346" t="s">
        <v>23041</v>
      </c>
      <c r="W3346" t="s">
        <v>23042</v>
      </c>
    </row>
    <row r="3347" spans="20:23" x14ac:dyDescent="0.3">
      <c r="T3347" t="b">
        <f>U3347&gt;10</f>
        <v>0</v>
      </c>
      <c r="U3347" s="7">
        <v>8.1725229328494802</v>
      </c>
      <c r="V3347">
        <v>572</v>
      </c>
      <c r="W3347" t="s">
        <v>23029</v>
      </c>
    </row>
    <row r="3348" spans="20:23" x14ac:dyDescent="0.3">
      <c r="T3348" t="b">
        <f>U3348&gt;10</f>
        <v>0</v>
      </c>
      <c r="U3348" s="7">
        <v>8.8955230765590994</v>
      </c>
      <c r="V3348" t="s">
        <v>21625</v>
      </c>
      <c r="W3348" t="s">
        <v>23043</v>
      </c>
    </row>
    <row r="3349" spans="20:23" x14ac:dyDescent="0.3">
      <c r="T3349" t="b">
        <f>U3349&gt;10</f>
        <v>0</v>
      </c>
      <c r="U3349" s="7">
        <v>9.5988226285830596</v>
      </c>
      <c r="V3349" t="s">
        <v>23044</v>
      </c>
      <c r="W3349" t="s">
        <v>5749</v>
      </c>
    </row>
    <row r="3350" spans="20:23" x14ac:dyDescent="0.3">
      <c r="T3350" t="b">
        <f>U3350&gt;10</f>
        <v>0</v>
      </c>
      <c r="U3350" s="7">
        <v>8.7413723967318404</v>
      </c>
      <c r="V3350" t="s">
        <v>23045</v>
      </c>
      <c r="W3350" t="s">
        <v>23046</v>
      </c>
    </row>
    <row r="3351" spans="20:23" x14ac:dyDescent="0.3">
      <c r="T3351" t="b">
        <f>U3351&gt;10</f>
        <v>0</v>
      </c>
      <c r="U3351" s="7">
        <v>8.2907656329589106</v>
      </c>
      <c r="V3351" t="s">
        <v>23047</v>
      </c>
      <c r="W3351" t="s">
        <v>23048</v>
      </c>
    </row>
    <row r="3352" spans="20:23" x14ac:dyDescent="0.3">
      <c r="T3352" t="b">
        <f>U3352&gt;10</f>
        <v>0</v>
      </c>
      <c r="U3352" s="7">
        <v>8.2907656329589106</v>
      </c>
      <c r="V3352" t="s">
        <v>23048</v>
      </c>
      <c r="W3352" t="s">
        <v>14063</v>
      </c>
    </row>
    <row r="3353" spans="20:23" x14ac:dyDescent="0.3">
      <c r="T3353" t="b">
        <f>U3353&gt;10</f>
        <v>0</v>
      </c>
      <c r="U3353" s="7">
        <v>9.2711352215175893</v>
      </c>
      <c r="V3353">
        <v>864</v>
      </c>
      <c r="W3353" t="s">
        <v>23029</v>
      </c>
    </row>
    <row r="3354" spans="20:23" x14ac:dyDescent="0.3">
      <c r="T3354" t="b">
        <f>U3354&gt;10</f>
        <v>0</v>
      </c>
      <c r="U3354" s="7">
        <v>8.3548444896434297</v>
      </c>
      <c r="V3354">
        <v>6</v>
      </c>
      <c r="W3354" t="s">
        <v>23029</v>
      </c>
    </row>
    <row r="3355" spans="20:23" x14ac:dyDescent="0.3">
      <c r="T3355" t="b">
        <f>U3355&gt;10</f>
        <v>0</v>
      </c>
      <c r="U3355" s="7">
        <v>9.2139768076776392</v>
      </c>
      <c r="V3355">
        <v>246</v>
      </c>
      <c r="W3355" t="s">
        <v>3465</v>
      </c>
    </row>
    <row r="3356" spans="20:23" x14ac:dyDescent="0.3">
      <c r="T3356" t="b">
        <f>U3356&gt;10</f>
        <v>0</v>
      </c>
      <c r="U3356" s="7">
        <v>8.2023758959991593</v>
      </c>
      <c r="V3356" t="s">
        <v>23049</v>
      </c>
      <c r="W3356" t="s">
        <v>23050</v>
      </c>
    </row>
    <row r="3357" spans="20:23" x14ac:dyDescent="0.3">
      <c r="T3357" t="b">
        <f>U3357&gt;10</f>
        <v>0</v>
      </c>
      <c r="U3357" s="7">
        <v>8.2331475546659103</v>
      </c>
      <c r="V3357" t="s">
        <v>23051</v>
      </c>
      <c r="W3357">
        <v>26</v>
      </c>
    </row>
    <row r="3358" spans="20:23" x14ac:dyDescent="0.3">
      <c r="T3358" t="b">
        <f>U3358&gt;10</f>
        <v>0</v>
      </c>
      <c r="U3358" s="7">
        <v>9.2711352215175893</v>
      </c>
      <c r="V3358" t="s">
        <v>19744</v>
      </c>
      <c r="W3358">
        <v>1010</v>
      </c>
    </row>
    <row r="3359" spans="20:23" x14ac:dyDescent="0.3">
      <c r="T3359" t="b">
        <f>U3359&gt;10</f>
        <v>0</v>
      </c>
      <c r="U3359" s="7">
        <v>9.7770708599893794</v>
      </c>
      <c r="V3359" t="s">
        <v>10993</v>
      </c>
      <c r="W3359" t="s">
        <v>23052</v>
      </c>
    </row>
    <row r="3360" spans="20:23" x14ac:dyDescent="0.3">
      <c r="T3360" t="b">
        <f>U3360&gt;10</f>
        <v>0</v>
      </c>
      <c r="U3360" s="7">
        <v>8.5779880409576403</v>
      </c>
      <c r="V3360">
        <v>415</v>
      </c>
      <c r="W3360" t="s">
        <v>23029</v>
      </c>
    </row>
    <row r="3361" spans="20:23" x14ac:dyDescent="0.3">
      <c r="T3361" t="b">
        <f>U3361&gt;10</f>
        <v>0</v>
      </c>
      <c r="U3361" s="7">
        <v>8.4238373611303796</v>
      </c>
      <c r="V3361" t="s">
        <v>19744</v>
      </c>
      <c r="W3361">
        <v>1700</v>
      </c>
    </row>
    <row r="3362" spans="20:23" x14ac:dyDescent="0.3">
      <c r="T3362" t="b">
        <f>U3362&gt;10</f>
        <v>0</v>
      </c>
      <c r="U3362" s="7">
        <v>9.9071239882375792</v>
      </c>
      <c r="V3362">
        <v>518</v>
      </c>
      <c r="W3362" t="s">
        <v>3465</v>
      </c>
    </row>
    <row r="3363" spans="20:23" x14ac:dyDescent="0.3">
      <c r="T3363" t="b">
        <f>U3363&gt;10</f>
        <v>0</v>
      </c>
      <c r="U3363" s="7">
        <v>9.1211950742266694</v>
      </c>
      <c r="V3363" t="s">
        <v>16182</v>
      </c>
      <c r="W3363" t="s">
        <v>23053</v>
      </c>
    </row>
    <row r="3364" spans="20:23" x14ac:dyDescent="0.3">
      <c r="T3364" t="b">
        <f>U3364&gt;10</f>
        <v>0</v>
      </c>
      <c r="U3364" s="7">
        <v>9.1211950742266694</v>
      </c>
      <c r="V3364" t="s">
        <v>16182</v>
      </c>
      <c r="W3364" t="s">
        <v>23054</v>
      </c>
    </row>
    <row r="3365" spans="20:23" x14ac:dyDescent="0.3">
      <c r="T3365" t="b">
        <f>U3365&gt;10</f>
        <v>0</v>
      </c>
      <c r="U3365" s="7">
        <v>8.8656701134094202</v>
      </c>
      <c r="V3365" t="s">
        <v>23055</v>
      </c>
      <c r="W3365" t="s">
        <v>23056</v>
      </c>
    </row>
    <row r="3366" spans="20:23" x14ac:dyDescent="0.3">
      <c r="T3366" t="b">
        <f>U3366&gt;10</f>
        <v>0</v>
      </c>
      <c r="U3366" s="7">
        <v>8.4800076325974398</v>
      </c>
      <c r="V3366" t="s">
        <v>4290</v>
      </c>
      <c r="W3366" t="s">
        <v>23057</v>
      </c>
    </row>
    <row r="3367" spans="20:23" x14ac:dyDescent="0.3">
      <c r="T3367" t="b">
        <f>U3367&gt;10</f>
        <v>0</v>
      </c>
      <c r="U3367" s="7">
        <v>8.4407869194441592</v>
      </c>
      <c r="V3367" t="s">
        <v>23058</v>
      </c>
      <c r="W3367" t="s">
        <v>23059</v>
      </c>
    </row>
    <row r="3368" spans="20:23" x14ac:dyDescent="0.3">
      <c r="T3368" t="b">
        <f>U3368&gt;10</f>
        <v>0</v>
      </c>
      <c r="U3368" s="7">
        <v>8.5208296271176902</v>
      </c>
      <c r="V3368" t="s">
        <v>23060</v>
      </c>
      <c r="W3368" t="s">
        <v>23061</v>
      </c>
    </row>
    <row r="3369" spans="20:23" x14ac:dyDescent="0.3">
      <c r="T3369" t="b">
        <f>U3369&gt;10</f>
        <v>0</v>
      </c>
      <c r="U3369" s="7">
        <v>8.2757071690847095</v>
      </c>
      <c r="V3369" t="s">
        <v>846</v>
      </c>
      <c r="W3369" t="s">
        <v>23062</v>
      </c>
    </row>
    <row r="3370" spans="20:23" x14ac:dyDescent="0.3">
      <c r="T3370" t="b">
        <f>U3370&gt;10</f>
        <v>0</v>
      </c>
      <c r="U3370" s="7">
        <v>8.9262947352258593</v>
      </c>
      <c r="V3370" t="s">
        <v>4711</v>
      </c>
      <c r="W3370" t="s">
        <v>4941</v>
      </c>
    </row>
    <row r="3371" spans="20:23" x14ac:dyDescent="0.3">
      <c r="T3371" t="b">
        <f>U3371&gt;10</f>
        <v>0</v>
      </c>
      <c r="U3371" s="7">
        <v>8.3088593764016103</v>
      </c>
      <c r="V3371" t="s">
        <v>23063</v>
      </c>
      <c r="W3371" t="s">
        <v>23064</v>
      </c>
    </row>
    <row r="3372" spans="20:23" x14ac:dyDescent="0.3">
      <c r="T3372" t="b">
        <f>U3372&gt;10</f>
        <v>0</v>
      </c>
      <c r="U3372" s="7">
        <v>8.4472178097744397</v>
      </c>
      <c r="V3372" t="s">
        <v>23065</v>
      </c>
      <c r="W3372" t="s">
        <v>8206</v>
      </c>
    </row>
    <row r="3373" spans="20:23" x14ac:dyDescent="0.3">
      <c r="T3373" t="b">
        <f>U3373&gt;10</f>
        <v>0</v>
      </c>
      <c r="U3373" s="7">
        <v>9.4475916588591407</v>
      </c>
      <c r="V3373" t="s">
        <v>6728</v>
      </c>
      <c r="W3373" t="s">
        <v>23066</v>
      </c>
    </row>
    <row r="3374" spans="20:23" x14ac:dyDescent="0.3">
      <c r="T3374" t="b">
        <f>U3374&gt;10</f>
        <v>0</v>
      </c>
      <c r="U3374" s="7">
        <v>8.4536903242800605</v>
      </c>
      <c r="V3374" t="s">
        <v>5957</v>
      </c>
      <c r="W3374" t="s">
        <v>23067</v>
      </c>
    </row>
    <row r="3375" spans="20:23" x14ac:dyDescent="0.3">
      <c r="T3375" t="b">
        <f>U3375&gt;10</f>
        <v>0</v>
      </c>
      <c r="U3375" s="7">
        <v>8.0612972977392499</v>
      </c>
      <c r="V3375" t="s">
        <v>22959</v>
      </c>
      <c r="W3375" t="s">
        <v>1023</v>
      </c>
    </row>
    <row r="3376" spans="20:23" x14ac:dyDescent="0.3">
      <c r="T3376" t="b">
        <f>U3376&gt;10</f>
        <v>0</v>
      </c>
      <c r="U3376" s="7">
        <v>9.5988226285830596</v>
      </c>
      <c r="V3376" t="s">
        <v>23013</v>
      </c>
      <c r="W3376" t="s">
        <v>23014</v>
      </c>
    </row>
    <row r="3377" spans="20:23" x14ac:dyDescent="0.3">
      <c r="T3377" t="b">
        <f>U3377&gt;10</f>
        <v>0</v>
      </c>
      <c r="U3377" s="7">
        <v>8.1340566520216804</v>
      </c>
      <c r="V3377" t="s">
        <v>21851</v>
      </c>
      <c r="W3377" t="s">
        <v>23068</v>
      </c>
    </row>
    <row r="3378" spans="20:23" x14ac:dyDescent="0.3">
      <c r="T3378" t="b">
        <f>U3378&gt;10</f>
        <v>0</v>
      </c>
      <c r="U3378" s="7">
        <v>9.3635085416485992</v>
      </c>
      <c r="V3378" t="s">
        <v>23069</v>
      </c>
      <c r="W3378" t="s">
        <v>23070</v>
      </c>
    </row>
    <row r="3379" spans="20:23" x14ac:dyDescent="0.3">
      <c r="T3379" t="b">
        <f>U3379&gt;10</f>
        <v>0</v>
      </c>
      <c r="U3379" s="7">
        <v>8.0353218113359901</v>
      </c>
      <c r="V3379" t="s">
        <v>19699</v>
      </c>
      <c r="W3379" t="s">
        <v>23071</v>
      </c>
    </row>
    <row r="3380" spans="20:23" x14ac:dyDescent="0.3">
      <c r="T3380" t="b">
        <f>U3380&gt;10</f>
        <v>0</v>
      </c>
      <c r="U3380" s="7">
        <v>8.2757071690847095</v>
      </c>
      <c r="V3380" t="s">
        <v>23072</v>
      </c>
      <c r="W3380" t="s">
        <v>23032</v>
      </c>
    </row>
    <row r="3381" spans="20:23" x14ac:dyDescent="0.3">
      <c r="T3381" t="b">
        <f>U3381&gt;10</f>
        <v>0</v>
      </c>
      <c r="U3381" s="7">
        <v>8.6231084762381105</v>
      </c>
      <c r="V3381" t="s">
        <v>23073</v>
      </c>
      <c r="W3381" t="s">
        <v>23074</v>
      </c>
    </row>
    <row r="3382" spans="20:23" x14ac:dyDescent="0.3">
      <c r="T3382" t="b">
        <f>U3382&gt;10</f>
        <v>0</v>
      </c>
      <c r="U3382" s="7">
        <v>9.3475082003021601</v>
      </c>
      <c r="V3382" t="s">
        <v>23075</v>
      </c>
      <c r="W3382" t="s">
        <v>3162</v>
      </c>
    </row>
    <row r="3383" spans="20:23" x14ac:dyDescent="0.3">
      <c r="T3383" t="b">
        <f>U3383&gt;10</f>
        <v>0</v>
      </c>
      <c r="U3383" s="7">
        <v>8.0789968748386496</v>
      </c>
      <c r="V3383" t="s">
        <v>23076</v>
      </c>
      <c r="W3383" t="s">
        <v>8827</v>
      </c>
    </row>
    <row r="3384" spans="20:23" x14ac:dyDescent="0.3">
      <c r="T3384" t="b">
        <f>U3384&gt;10</f>
        <v>0</v>
      </c>
      <c r="U3384" s="7">
        <v>9.6194419157857993</v>
      </c>
      <c r="V3384" t="s">
        <v>23051</v>
      </c>
      <c r="W3384" t="s">
        <v>23077</v>
      </c>
    </row>
    <row r="3385" spans="20:23" x14ac:dyDescent="0.3">
      <c r="T3385" t="b">
        <f>U3385&gt;10</f>
        <v>0</v>
      </c>
      <c r="U3385" s="7">
        <v>9.7064532927754303</v>
      </c>
      <c r="V3385" t="s">
        <v>23078</v>
      </c>
      <c r="W3385" t="s">
        <v>22883</v>
      </c>
    </row>
    <row r="3386" spans="20:23" x14ac:dyDescent="0.3">
      <c r="T3386" t="b">
        <f>U3386&gt;10</f>
        <v>0</v>
      </c>
      <c r="U3386" s="7">
        <v>8.9688543496446496</v>
      </c>
      <c r="V3386" t="s">
        <v>23079</v>
      </c>
      <c r="W3386" t="s">
        <v>23080</v>
      </c>
    </row>
    <row r="3387" spans="20:23" x14ac:dyDescent="0.3">
      <c r="T3387" t="b">
        <f>U3387&gt;10</f>
        <v>0</v>
      </c>
      <c r="U3387" s="7">
        <v>9.6404953249836307</v>
      </c>
      <c r="V3387" t="s">
        <v>23081</v>
      </c>
      <c r="W3387" t="s">
        <v>23082</v>
      </c>
    </row>
    <row r="3388" spans="20:23" x14ac:dyDescent="0.3">
      <c r="T3388" t="b">
        <f>U3388&gt;10</f>
        <v>0</v>
      </c>
      <c r="U3388" s="7">
        <v>8.7031511839116504</v>
      </c>
      <c r="V3388" t="s">
        <v>22074</v>
      </c>
      <c r="W3388" t="s">
        <v>23083</v>
      </c>
    </row>
    <row r="3389" spans="20:23" x14ac:dyDescent="0.3">
      <c r="T3389" t="b">
        <f>U3389&gt;10</f>
        <v>0</v>
      </c>
      <c r="U3389" s="7">
        <v>8.1107455731532294</v>
      </c>
      <c r="V3389" t="s">
        <v>20657</v>
      </c>
      <c r="W3389" t="s">
        <v>2225</v>
      </c>
    </row>
    <row r="3390" spans="20:23" x14ac:dyDescent="0.3">
      <c r="T3390" t="b">
        <f>U3390&gt;10</f>
        <v>0</v>
      </c>
      <c r="U3390" s="7">
        <v>9.3962983644715905</v>
      </c>
      <c r="V3390" t="s">
        <v>23084</v>
      </c>
      <c r="W3390" t="s">
        <v>9596</v>
      </c>
    </row>
    <row r="3391" spans="20:23" x14ac:dyDescent="0.3">
      <c r="T3391" t="b">
        <f>U3391&gt;10</f>
        <v>0</v>
      </c>
      <c r="U3391" s="7">
        <v>9.3962983644715905</v>
      </c>
      <c r="V3391" t="s">
        <v>14685</v>
      </c>
      <c r="W3391" t="s">
        <v>23085</v>
      </c>
    </row>
    <row r="3392" spans="20:23" x14ac:dyDescent="0.3">
      <c r="T3392" t="b">
        <f>U3392&gt;10</f>
        <v>0</v>
      </c>
      <c r="U3392" s="7">
        <v>8.9367660350931502</v>
      </c>
      <c r="V3392" t="s">
        <v>23086</v>
      </c>
      <c r="W3392" t="s">
        <v>23087</v>
      </c>
    </row>
    <row r="3393" spans="20:23" x14ac:dyDescent="0.3">
      <c r="T3393" t="b">
        <f>U3393&gt;10</f>
        <v>0</v>
      </c>
      <c r="U3393" s="7">
        <v>9.8270812805640499</v>
      </c>
      <c r="V3393" t="s">
        <v>23088</v>
      </c>
      <c r="W3393" t="s">
        <v>23089</v>
      </c>
    </row>
    <row r="3394" spans="20:23" x14ac:dyDescent="0.3">
      <c r="T3394" t="b">
        <f>U3394&gt;10</f>
        <v>0</v>
      </c>
      <c r="U3394" s="7">
        <v>8.6078410041073194</v>
      </c>
      <c r="V3394" t="s">
        <v>23090</v>
      </c>
      <c r="W3394" t="s">
        <v>23091</v>
      </c>
    </row>
    <row r="3395" spans="20:23" x14ac:dyDescent="0.3">
      <c r="T3395" t="b">
        <f>U3395&gt;10</f>
        <v>0</v>
      </c>
      <c r="U3395" s="7">
        <v>8.2757071690847095</v>
      </c>
      <c r="V3395" t="s">
        <v>23092</v>
      </c>
      <c r="W3395" t="s">
        <v>15117</v>
      </c>
    </row>
    <row r="3396" spans="20:23" x14ac:dyDescent="0.3">
      <c r="T3396" t="b">
        <f>U3396&gt;10</f>
        <v>0</v>
      </c>
      <c r="U3396" s="7">
        <v>8.8854727407056</v>
      </c>
      <c r="V3396" t="s">
        <v>23093</v>
      </c>
      <c r="W3396" t="s">
        <v>23094</v>
      </c>
    </row>
    <row r="3397" spans="20:23" x14ac:dyDescent="0.3">
      <c r="T3397" t="b">
        <f>U3397&gt;10</f>
        <v>0</v>
      </c>
      <c r="U3397" s="7">
        <v>8.3431484498802408</v>
      </c>
      <c r="V3397" t="s">
        <v>23095</v>
      </c>
      <c r="W3397" t="s">
        <v>23096</v>
      </c>
    </row>
    <row r="3398" spans="20:23" x14ac:dyDescent="0.3">
      <c r="T3398" t="b">
        <f>U3398&gt;10</f>
        <v>0</v>
      </c>
      <c r="U3398" s="7">
        <v>8.0100040033516997</v>
      </c>
      <c r="V3398" t="s">
        <v>23097</v>
      </c>
      <c r="W3398" t="s">
        <v>23098</v>
      </c>
    </row>
    <row r="3399" spans="20:23" x14ac:dyDescent="0.3">
      <c r="T3399" t="b">
        <f>U3399&gt;10</f>
        <v>0</v>
      </c>
      <c r="U3399" s="7">
        <v>9.5016588801294208</v>
      </c>
      <c r="V3399" t="s">
        <v>22175</v>
      </c>
      <c r="W3399" t="s">
        <v>23099</v>
      </c>
    </row>
    <row r="3400" spans="20:23" x14ac:dyDescent="0.3">
      <c r="T3400" t="b">
        <f>U3400&gt;10</f>
        <v>0</v>
      </c>
      <c r="U3400" s="7">
        <v>9.5016588801294208</v>
      </c>
      <c r="V3400" t="s">
        <v>22885</v>
      </c>
      <c r="W3400" t="s">
        <v>23100</v>
      </c>
    </row>
    <row r="3401" spans="20:23" x14ac:dyDescent="0.3">
      <c r="T3401" t="b">
        <f>U3401&gt;10</f>
        <v>0</v>
      </c>
      <c r="U3401" s="7">
        <v>8.4536903242800605</v>
      </c>
      <c r="V3401" t="s">
        <v>5957</v>
      </c>
      <c r="W3401" t="s">
        <v>23101</v>
      </c>
    </row>
    <row r="3402" spans="20:23" x14ac:dyDescent="0.3">
      <c r="T3402" t="b">
        <f>U3402&gt;10</f>
        <v>0</v>
      </c>
      <c r="U3402" s="7">
        <v>8.5208296271176902</v>
      </c>
      <c r="V3402" t="s">
        <v>23102</v>
      </c>
      <c r="W3402" t="s">
        <v>23103</v>
      </c>
    </row>
    <row r="3403" spans="20:23" x14ac:dyDescent="0.3">
      <c r="T3403" t="b">
        <f>U3403&gt;10</f>
        <v>0</v>
      </c>
      <c r="U3403" s="7">
        <v>9.43019991614727</v>
      </c>
      <c r="V3403" t="s">
        <v>23104</v>
      </c>
      <c r="W3403" t="s">
        <v>23105</v>
      </c>
    </row>
    <row r="3404" spans="20:23" x14ac:dyDescent="0.3">
      <c r="T3404" t="b">
        <f>U3404&gt;10</f>
        <v>0</v>
      </c>
      <c r="U3404" s="7">
        <v>8.4602050053012601</v>
      </c>
      <c r="V3404" t="s">
        <v>23106</v>
      </c>
      <c r="W3404" t="s">
        <v>23107</v>
      </c>
    </row>
    <row r="3405" spans="20:23" x14ac:dyDescent="0.3">
      <c r="T3405" t="b">
        <f>U3405&gt;10</f>
        <v>0</v>
      </c>
      <c r="U3405" s="7">
        <v>8.4536903242800605</v>
      </c>
      <c r="V3405" t="s">
        <v>5957</v>
      </c>
      <c r="W3405" t="s">
        <v>23108</v>
      </c>
    </row>
    <row r="3406" spans="20:23" x14ac:dyDescent="0.3">
      <c r="T3406" t="b">
        <f>U3406&gt;10</f>
        <v>0</v>
      </c>
      <c r="U3406" s="7">
        <v>8.8085116995694701</v>
      </c>
      <c r="V3406" t="s">
        <v>23109</v>
      </c>
      <c r="W3406" t="s">
        <v>3384</v>
      </c>
    </row>
    <row r="3407" spans="20:23" x14ac:dyDescent="0.3">
      <c r="T3407" t="b">
        <f>U3407&gt;10</f>
        <v>0</v>
      </c>
      <c r="U3407" s="7">
        <v>8.4536903242800605</v>
      </c>
      <c r="V3407" t="s">
        <v>5957</v>
      </c>
      <c r="W3407" t="s">
        <v>23110</v>
      </c>
    </row>
    <row r="3408" spans="20:23" x14ac:dyDescent="0.3">
      <c r="T3408" t="b">
        <f>U3408&gt;10</f>
        <v>0</v>
      </c>
      <c r="U3408" s="7">
        <v>8.0612972977392499</v>
      </c>
      <c r="V3408" t="s">
        <v>23111</v>
      </c>
      <c r="W3408" t="s">
        <v>6676</v>
      </c>
    </row>
    <row r="3409" spans="20:23" x14ac:dyDescent="0.3">
      <c r="T3409" t="b">
        <f>U3409&gt;10</f>
        <v>0</v>
      </c>
      <c r="U3409" s="7">
        <v>9.3317598433340194</v>
      </c>
      <c r="V3409" t="s">
        <v>23112</v>
      </c>
      <c r="W3409" t="s">
        <v>23113</v>
      </c>
    </row>
    <row r="3410" spans="20:23" x14ac:dyDescent="0.3">
      <c r="T3410" t="b">
        <f>U3410&gt;10</f>
        <v>0</v>
      </c>
      <c r="U3410" s="7">
        <v>8.2595343098391094</v>
      </c>
      <c r="V3410" t="s">
        <v>7417</v>
      </c>
      <c r="W3410" t="s">
        <v>23114</v>
      </c>
    </row>
    <row r="3411" spans="20:23" x14ac:dyDescent="0.3">
      <c r="T3411" t="b">
        <f>U3411&gt;10</f>
        <v>0</v>
      </c>
      <c r="U3411" s="7">
        <v>8.8085116995694701</v>
      </c>
      <c r="V3411" t="s">
        <v>23115</v>
      </c>
      <c r="W3411" t="s">
        <v>23116</v>
      </c>
    </row>
    <row r="3412" spans="20:23" x14ac:dyDescent="0.3">
      <c r="T3412" t="b">
        <f>U3412&gt;10</f>
        <v>0</v>
      </c>
      <c r="U3412" s="7">
        <v>8.4536903242800605</v>
      </c>
      <c r="V3412" t="s">
        <v>5957</v>
      </c>
      <c r="W3412" t="s">
        <v>23117</v>
      </c>
    </row>
    <row r="3413" spans="20:23" x14ac:dyDescent="0.3">
      <c r="T3413" t="b">
        <f>U3413&gt;10</f>
        <v>0</v>
      </c>
      <c r="U3413" s="7">
        <v>8.9367660350931502</v>
      </c>
      <c r="V3413" t="s">
        <v>23118</v>
      </c>
      <c r="W3413" t="s">
        <v>23119</v>
      </c>
    </row>
    <row r="3414" spans="20:23" x14ac:dyDescent="0.3">
      <c r="T3414" t="b">
        <f>U3414&gt;10</f>
        <v>0</v>
      </c>
      <c r="U3414" s="7">
        <v>9.0133061122154796</v>
      </c>
      <c r="V3414" t="s">
        <v>711</v>
      </c>
      <c r="W3414" t="s">
        <v>21901</v>
      </c>
    </row>
    <row r="3415" spans="20:23" x14ac:dyDescent="0.3">
      <c r="T3415" t="b">
        <f>U3415&gt;10</f>
        <v>0</v>
      </c>
      <c r="U3415" s="7">
        <v>8.2176433681299397</v>
      </c>
      <c r="V3415" t="s">
        <v>3980</v>
      </c>
      <c r="W3415" t="s">
        <v>23120</v>
      </c>
    </row>
    <row r="3416" spans="20:23" x14ac:dyDescent="0.3">
      <c r="T3416" t="b">
        <f>U3416&gt;10</f>
        <v>0</v>
      </c>
      <c r="U3416" s="7">
        <v>8.1435353959762207</v>
      </c>
      <c r="V3416" t="s">
        <v>716</v>
      </c>
      <c r="W3416" t="s">
        <v>23121</v>
      </c>
    </row>
    <row r="3417" spans="20:23" x14ac:dyDescent="0.3">
      <c r="T3417" t="b">
        <f>U3417&gt;10</f>
        <v>0</v>
      </c>
      <c r="U3417" s="7">
        <v>9.2565364220964295</v>
      </c>
      <c r="V3417" t="s">
        <v>23122</v>
      </c>
      <c r="W3417" t="s">
        <v>14686</v>
      </c>
    </row>
    <row r="3418" spans="20:23" x14ac:dyDescent="0.3">
      <c r="T3418" t="b">
        <f>U3418&gt;10</f>
        <v>0</v>
      </c>
      <c r="U3418" s="7">
        <v>9.8797250140494697</v>
      </c>
      <c r="V3418" t="s">
        <v>23123</v>
      </c>
      <c r="W3418" t="s">
        <v>23124</v>
      </c>
    </row>
    <row r="3419" spans="20:23" x14ac:dyDescent="0.3">
      <c r="T3419" t="b">
        <f>U3419&gt;10</f>
        <v>0</v>
      </c>
      <c r="U3419" s="7">
        <v>8.4934306529295807</v>
      </c>
      <c r="V3419" t="s">
        <v>23125</v>
      </c>
      <c r="W3419" t="s">
        <v>23126</v>
      </c>
    </row>
    <row r="3420" spans="20:23" x14ac:dyDescent="0.3">
      <c r="T3420" t="b">
        <f>U3420&gt;10</f>
        <v>0</v>
      </c>
      <c r="U3420" s="7">
        <v>8.6078410041073194</v>
      </c>
      <c r="V3420" t="s">
        <v>23126</v>
      </c>
      <c r="W3420" t="s">
        <v>23127</v>
      </c>
    </row>
    <row r="3421" spans="20:23" x14ac:dyDescent="0.3">
      <c r="T3421" t="b">
        <f>U3421&gt;10</f>
        <v>0</v>
      </c>
      <c r="U3421" s="7">
        <v>8.0100040033516997</v>
      </c>
      <c r="V3421" t="s">
        <v>22985</v>
      </c>
      <c r="W3421" t="s">
        <v>23128</v>
      </c>
    </row>
    <row r="3422" spans="20:23" x14ac:dyDescent="0.3">
      <c r="T3422" t="b">
        <f>U3422&gt;10</f>
        <v>0</v>
      </c>
      <c r="U3422" s="7">
        <v>8.4536903242800605</v>
      </c>
      <c r="V3422" t="s">
        <v>5957</v>
      </c>
      <c r="W3422" t="s">
        <v>23129</v>
      </c>
    </row>
    <row r="3423" spans="20:23" x14ac:dyDescent="0.3">
      <c r="T3423" t="b">
        <f>U3423&gt;10</f>
        <v>0</v>
      </c>
      <c r="U3423" s="7">
        <v>8.1483086747288809</v>
      </c>
      <c r="V3423" t="s">
        <v>23130</v>
      </c>
      <c r="W3423" t="s">
        <v>1454</v>
      </c>
    </row>
    <row r="3424" spans="20:23" x14ac:dyDescent="0.3">
      <c r="T3424" t="b">
        <f>U3424&gt;10</f>
        <v>0</v>
      </c>
      <c r="U3424" s="7">
        <v>9.7770708599893794</v>
      </c>
      <c r="V3424" t="s">
        <v>14690</v>
      </c>
      <c r="W3424" t="s">
        <v>23131</v>
      </c>
    </row>
    <row r="3425" spans="20:23" x14ac:dyDescent="0.3">
      <c r="T3425" t="b">
        <f>U3425&gt;10</f>
        <v>0</v>
      </c>
      <c r="U3425" s="7">
        <v>8.5139091842731194</v>
      </c>
      <c r="V3425" t="s">
        <v>2963</v>
      </c>
      <c r="W3425" t="s">
        <v>13741</v>
      </c>
    </row>
    <row r="3426" spans="20:23" x14ac:dyDescent="0.3">
      <c r="T3426" t="b">
        <f>U3426&gt;10</f>
        <v>0</v>
      </c>
      <c r="U3426" s="7">
        <v>9.6620015302046003</v>
      </c>
      <c r="V3426" t="s">
        <v>5134</v>
      </c>
      <c r="W3426" t="s">
        <v>23132</v>
      </c>
    </row>
    <row r="3427" spans="20:23" x14ac:dyDescent="0.3">
      <c r="T3427" t="b">
        <f>U3427&gt;10</f>
        <v>0</v>
      </c>
      <c r="U3427" s="7">
        <v>8.0612972977392499</v>
      </c>
      <c r="V3427" t="s">
        <v>23133</v>
      </c>
      <c r="W3427" t="s">
        <v>23134</v>
      </c>
    </row>
    <row r="3428" spans="20:23" x14ac:dyDescent="0.3">
      <c r="T3428" t="b">
        <f>U3428&gt;10</f>
        <v>0</v>
      </c>
      <c r="U3428" s="7">
        <v>8.4536903242800605</v>
      </c>
      <c r="V3428" t="s">
        <v>5957</v>
      </c>
      <c r="W3428" t="s">
        <v>23135</v>
      </c>
    </row>
    <row r="3429" spans="20:23" x14ac:dyDescent="0.3">
      <c r="T3429" t="b">
        <f>U3429&gt;10</f>
        <v>0</v>
      </c>
      <c r="U3429" s="7">
        <v>8.8272038325816293</v>
      </c>
      <c r="V3429" t="s">
        <v>23136</v>
      </c>
      <c r="W3429" t="s">
        <v>22841</v>
      </c>
    </row>
    <row r="3430" spans="20:23" x14ac:dyDescent="0.3">
      <c r="T3430" t="b">
        <f>U3430&gt;10</f>
        <v>0</v>
      </c>
      <c r="U3430" s="7">
        <v>9.9352948652042805</v>
      </c>
      <c r="V3430" t="s">
        <v>23137</v>
      </c>
      <c r="W3430" t="s">
        <v>20265</v>
      </c>
    </row>
    <row r="3431" spans="20:23" x14ac:dyDescent="0.3">
      <c r="T3431" t="b">
        <f>U3431&gt;10</f>
        <v>0</v>
      </c>
      <c r="U3431" s="7">
        <v>8.2331475546659103</v>
      </c>
      <c r="V3431" t="s">
        <v>23138</v>
      </c>
      <c r="W3431" t="s">
        <v>23139</v>
      </c>
    </row>
    <row r="3432" spans="20:23" x14ac:dyDescent="0.3">
      <c r="T3432" t="b">
        <f>U3432&gt;10</f>
        <v>0</v>
      </c>
      <c r="U3432" s="7">
        <v>8.3666789472904295</v>
      </c>
      <c r="V3432" t="s">
        <v>21591</v>
      </c>
      <c r="W3432" t="s">
        <v>23140</v>
      </c>
    </row>
    <row r="3433" spans="20:23" x14ac:dyDescent="0.3">
      <c r="T3433" t="b">
        <f>U3433&gt;10</f>
        <v>0</v>
      </c>
      <c r="U3433" s="7">
        <v>8.1873380186346196</v>
      </c>
      <c r="V3433" t="s">
        <v>23141</v>
      </c>
      <c r="W3433" t="s">
        <v>23142</v>
      </c>
    </row>
    <row r="3434" spans="20:23" x14ac:dyDescent="0.3">
      <c r="T3434" t="b">
        <f>U3434&gt;10</f>
        <v>0</v>
      </c>
      <c r="U3434" s="7">
        <v>9.9071239882375792</v>
      </c>
      <c r="V3434" t="s">
        <v>9924</v>
      </c>
      <c r="W3434" t="s">
        <v>13046</v>
      </c>
    </row>
    <row r="3435" spans="20:23" x14ac:dyDescent="0.3">
      <c r="T3435" t="b">
        <f>U3435&gt;10</f>
        <v>0</v>
      </c>
      <c r="U3435" s="7">
        <v>9.5786199212655401</v>
      </c>
      <c r="V3435" t="s">
        <v>23143</v>
      </c>
      <c r="W3435" t="s">
        <v>23144</v>
      </c>
    </row>
    <row r="3436" spans="20:23" x14ac:dyDescent="0.3">
      <c r="T3436" t="b">
        <f>U3436&gt;10</f>
        <v>0</v>
      </c>
      <c r="U3436" s="7">
        <v>9.9071239882375792</v>
      </c>
      <c r="V3436" t="s">
        <v>23145</v>
      </c>
      <c r="W3436" t="s">
        <v>23146</v>
      </c>
    </row>
    <row r="3437" spans="20:23" x14ac:dyDescent="0.3">
      <c r="T3437" t="b">
        <f>U3437&gt;10</f>
        <v>0</v>
      </c>
      <c r="U3437" s="7">
        <v>9.2711352215175893</v>
      </c>
      <c r="V3437" t="s">
        <v>23147</v>
      </c>
      <c r="W3437" t="s">
        <v>23148</v>
      </c>
    </row>
    <row r="3438" spans="20:23" x14ac:dyDescent="0.3">
      <c r="T3438" t="b">
        <f>U3438&gt;10</f>
        <v>0</v>
      </c>
      <c r="U3438" s="7">
        <v>9.2139768076776392</v>
      </c>
      <c r="V3438" t="s">
        <v>23149</v>
      </c>
      <c r="W3438" t="s">
        <v>23150</v>
      </c>
    </row>
    <row r="3439" spans="20:23" x14ac:dyDescent="0.3">
      <c r="T3439" t="b">
        <f>U3439&gt;10</f>
        <v>0</v>
      </c>
      <c r="U3439" s="7">
        <v>8.0100040033516997</v>
      </c>
      <c r="V3439" t="s">
        <v>4871</v>
      </c>
      <c r="W3439" t="s">
        <v>23151</v>
      </c>
    </row>
    <row r="3440" spans="20:23" x14ac:dyDescent="0.3">
      <c r="T3440" t="b">
        <f>U3440&gt;10</f>
        <v>0</v>
      </c>
      <c r="U3440" s="7">
        <v>9.1865778334895207</v>
      </c>
      <c r="V3440" t="s">
        <v>7264</v>
      </c>
      <c r="W3440" t="s">
        <v>15803</v>
      </c>
    </row>
    <row r="3441" spans="20:23" x14ac:dyDescent="0.3">
      <c r="T3441" t="b">
        <f>U3441&gt;10</f>
        <v>0</v>
      </c>
      <c r="U3441" s="7">
        <v>9.4833097414612197</v>
      </c>
      <c r="V3441" t="s">
        <v>21210</v>
      </c>
      <c r="W3441" t="s">
        <v>23152</v>
      </c>
    </row>
    <row r="3442" spans="20:23" x14ac:dyDescent="0.3">
      <c r="T3442" t="b">
        <f>U3442&gt;10</f>
        <v>0</v>
      </c>
      <c r="U3442" s="7">
        <v>9.2139768076776392</v>
      </c>
      <c r="V3442" t="s">
        <v>5660</v>
      </c>
      <c r="W3442" t="s">
        <v>4729</v>
      </c>
    </row>
    <row r="3443" spans="20:23" x14ac:dyDescent="0.3">
      <c r="T3443" t="b">
        <f>U3443&gt;10</f>
        <v>0</v>
      </c>
      <c r="U3443" s="7">
        <v>8.2436188545332101</v>
      </c>
      <c r="V3443" t="s">
        <v>23153</v>
      </c>
      <c r="W3443" t="s">
        <v>23154</v>
      </c>
    </row>
    <row r="3444" spans="20:23" x14ac:dyDescent="0.3">
      <c r="T3444" t="b">
        <f>U3444&gt;10</f>
        <v>0</v>
      </c>
      <c r="U3444" s="7">
        <v>9.8017634725797596</v>
      </c>
      <c r="V3444" t="s">
        <v>6491</v>
      </c>
      <c r="W3444" t="s">
        <v>23154</v>
      </c>
    </row>
    <row r="3445" spans="20:23" x14ac:dyDescent="0.3">
      <c r="T3445" t="b">
        <f>U3445&gt;10</f>
        <v>0</v>
      </c>
      <c r="U3445" s="7">
        <v>9.5016588801294208</v>
      </c>
      <c r="V3445" t="s">
        <v>23154</v>
      </c>
      <c r="W3445" t="s">
        <v>21229</v>
      </c>
    </row>
    <row r="3446" spans="20:23" x14ac:dyDescent="0.3">
      <c r="T3446" t="b">
        <f>U3446&gt;10</f>
        <v>0</v>
      </c>
      <c r="U3446" s="7">
        <v>9.2421476846443298</v>
      </c>
      <c r="V3446" t="s">
        <v>22342</v>
      </c>
      <c r="W3446" t="s">
        <v>23155</v>
      </c>
    </row>
    <row r="3447" spans="20:23" x14ac:dyDescent="0.3">
      <c r="T3447" t="b">
        <f>U3447&gt;10</f>
        <v>0</v>
      </c>
      <c r="U3447" s="7">
        <v>8.0789968748386496</v>
      </c>
      <c r="V3447" t="s">
        <v>1805</v>
      </c>
      <c r="W3447" t="s">
        <v>23156</v>
      </c>
    </row>
    <row r="3448" spans="20:23" x14ac:dyDescent="0.3">
      <c r="T3448" t="b">
        <f>U3448&gt;10</f>
        <v>0</v>
      </c>
      <c r="U3448" s="7">
        <v>8.1923255601456599</v>
      </c>
      <c r="V3448" t="s">
        <v>23157</v>
      </c>
      <c r="W3448" t="s">
        <v>23158</v>
      </c>
    </row>
    <row r="3449" spans="20:23" x14ac:dyDescent="0.3">
      <c r="T3449" t="b">
        <f>U3449&gt;10</f>
        <v>0</v>
      </c>
      <c r="U3449" s="7">
        <v>8.9262947352258593</v>
      </c>
      <c r="V3449" t="s">
        <v>2073</v>
      </c>
      <c r="W3449" t="s">
        <v>10028</v>
      </c>
    </row>
    <row r="3450" spans="20:23" x14ac:dyDescent="0.3">
      <c r="T3450" t="b">
        <f>U3450&gt;10</f>
        <v>0</v>
      </c>
      <c r="U3450" s="7">
        <v>9.5016588801294208</v>
      </c>
      <c r="V3450" t="s">
        <v>23159</v>
      </c>
      <c r="W3450" t="s">
        <v>3725</v>
      </c>
    </row>
    <row r="3451" spans="20:23" x14ac:dyDescent="0.3">
      <c r="T3451" t="b">
        <f>U3451&gt;10</f>
        <v>0</v>
      </c>
      <c r="U3451" s="7">
        <v>9.2421476846443298</v>
      </c>
      <c r="V3451" t="s">
        <v>4146</v>
      </c>
      <c r="W3451" t="s">
        <v>3196</v>
      </c>
    </row>
    <row r="3452" spans="20:23" x14ac:dyDescent="0.3">
      <c r="T3452" t="b">
        <f>U3452&gt;10</f>
        <v>0</v>
      </c>
      <c r="U3452" s="7">
        <v>9.7529733084103203</v>
      </c>
      <c r="V3452" t="s">
        <v>5645</v>
      </c>
      <c r="W3452" t="s">
        <v>23159</v>
      </c>
    </row>
    <row r="3453" spans="20:23" x14ac:dyDescent="0.3">
      <c r="T3453" t="b">
        <f>U3453&gt;10</f>
        <v>0</v>
      </c>
      <c r="U3453" s="7">
        <v>9.7529733084103203</v>
      </c>
      <c r="V3453" t="s">
        <v>3243</v>
      </c>
      <c r="W3453" t="s">
        <v>23159</v>
      </c>
    </row>
    <row r="3454" spans="20:23" x14ac:dyDescent="0.3">
      <c r="T3454" t="b">
        <f>U3454&gt;10</f>
        <v>0</v>
      </c>
      <c r="U3454" s="7">
        <v>9.5786199212655401</v>
      </c>
      <c r="V3454" t="s">
        <v>23160</v>
      </c>
      <c r="W3454" t="s">
        <v>23161</v>
      </c>
    </row>
    <row r="3455" spans="20:23" x14ac:dyDescent="0.3">
      <c r="T3455" t="b">
        <f>U3455&gt;10</f>
        <v>0</v>
      </c>
      <c r="U3455" s="7">
        <v>8.3489793701910298</v>
      </c>
      <c r="V3455" t="s">
        <v>23162</v>
      </c>
      <c r="W3455" t="s">
        <v>23163</v>
      </c>
    </row>
    <row r="3456" spans="20:23" x14ac:dyDescent="0.3">
      <c r="T3456" t="b">
        <f>U3456&gt;10</f>
        <v>0</v>
      </c>
      <c r="U3456" s="7">
        <v>8.6543610197422094</v>
      </c>
      <c r="V3456" t="s">
        <v>23164</v>
      </c>
      <c r="W3456" t="s">
        <v>23165</v>
      </c>
    </row>
    <row r="3457" spans="20:23" x14ac:dyDescent="0.3">
      <c r="T3457" t="b">
        <f>U3457&gt;10</f>
        <v>0</v>
      </c>
      <c r="U3457" s="7">
        <v>8.3548444896434297</v>
      </c>
      <c r="V3457" t="s">
        <v>23166</v>
      </c>
      <c r="W3457" t="s">
        <v>10973</v>
      </c>
    </row>
    <row r="3458" spans="20:23" x14ac:dyDescent="0.3">
      <c r="T3458" t="b">
        <f>U3458&gt;10</f>
        <v>0</v>
      </c>
      <c r="U3458" s="7">
        <v>8.7721440553986003</v>
      </c>
      <c r="V3458" t="s">
        <v>23167</v>
      </c>
      <c r="W3458" t="s">
        <v>20158</v>
      </c>
    </row>
    <row r="3459" spans="20:23" x14ac:dyDescent="0.3">
      <c r="T3459" t="b">
        <f>U3459&gt;10</f>
        <v>0</v>
      </c>
      <c r="U3459" s="7">
        <v>9.2139768076776392</v>
      </c>
      <c r="V3459" t="s">
        <v>21364</v>
      </c>
      <c r="W3459" t="s">
        <v>10029</v>
      </c>
    </row>
    <row r="3460" spans="20:23" x14ac:dyDescent="0.3">
      <c r="T3460" t="b">
        <f>U3460&gt;10</f>
        <v>0</v>
      </c>
      <c r="U3460" s="7">
        <v>8.9908332563634303</v>
      </c>
      <c r="V3460" t="s">
        <v>6060</v>
      </c>
      <c r="W3460" t="s">
        <v>3498</v>
      </c>
    </row>
    <row r="3461" spans="20:23" x14ac:dyDescent="0.3">
      <c r="T3461" t="b">
        <f>U3461&gt;10</f>
        <v>0</v>
      </c>
      <c r="U3461" s="7">
        <v>9.8530567669673097</v>
      </c>
      <c r="V3461" t="s">
        <v>14696</v>
      </c>
      <c r="W3461" t="s">
        <v>7280</v>
      </c>
    </row>
    <row r="3462" spans="20:23" x14ac:dyDescent="0.3">
      <c r="T3462" t="b">
        <f>U3462&gt;10</f>
        <v>0</v>
      </c>
      <c r="U3462" s="7">
        <v>8.9085951581264595</v>
      </c>
      <c r="V3462" t="s">
        <v>7280</v>
      </c>
      <c r="W3462" t="s">
        <v>153</v>
      </c>
    </row>
    <row r="3463" spans="20:23" x14ac:dyDescent="0.3">
      <c r="T3463" t="b">
        <f>U3463&gt;10</f>
        <v>0</v>
      </c>
      <c r="U3463" s="7">
        <v>8.8085116995694701</v>
      </c>
      <c r="V3463" t="s">
        <v>153</v>
      </c>
      <c r="W3463" t="s">
        <v>23159</v>
      </c>
    </row>
    <row r="3464" spans="20:23" x14ac:dyDescent="0.3">
      <c r="T3464" t="b">
        <f>U3464&gt;10</f>
        <v>0</v>
      </c>
      <c r="U3464" s="7">
        <v>8.0183722530222195</v>
      </c>
      <c r="V3464" t="s">
        <v>23168</v>
      </c>
      <c r="W3464" t="s">
        <v>5794</v>
      </c>
    </row>
    <row r="3465" spans="20:23" x14ac:dyDescent="0.3">
      <c r="T3465" t="b">
        <f>U3465&gt;10</f>
        <v>0</v>
      </c>
      <c r="U3465" s="7">
        <v>8.0879655448214098</v>
      </c>
      <c r="V3465" t="s">
        <v>173</v>
      </c>
      <c r="W3465" t="s">
        <v>23169</v>
      </c>
    </row>
    <row r="3466" spans="20:23" x14ac:dyDescent="0.3">
      <c r="T3466" t="b">
        <f>U3466&gt;10</f>
        <v>0</v>
      </c>
      <c r="U3466" s="7">
        <v>9.7294428110001299</v>
      </c>
      <c r="V3466" t="s">
        <v>22306</v>
      </c>
      <c r="W3466" t="s">
        <v>23170</v>
      </c>
    </row>
    <row r="3467" spans="20:23" x14ac:dyDescent="0.3">
      <c r="T3467" t="b">
        <f>U3467&gt;10</f>
        <v>0</v>
      </c>
      <c r="U3467" s="7">
        <v>9.9352948652042805</v>
      </c>
      <c r="V3467" t="s">
        <v>8703</v>
      </c>
      <c r="W3467" t="s">
        <v>2562</v>
      </c>
    </row>
    <row r="3468" spans="20:23" x14ac:dyDescent="0.3">
      <c r="T3468" t="b">
        <f>U3468&gt;10</f>
        <v>0</v>
      </c>
      <c r="U3468" s="7">
        <v>9.09619377202125</v>
      </c>
      <c r="V3468" t="s">
        <v>23171</v>
      </c>
      <c r="W3468" t="s">
        <v>3498</v>
      </c>
    </row>
    <row r="3469" spans="20:23" x14ac:dyDescent="0.3">
      <c r="T3469" t="b">
        <f>U3469&gt;10</f>
        <v>0</v>
      </c>
      <c r="U3469" s="7">
        <v>8.2488959116340492</v>
      </c>
      <c r="V3469" t="s">
        <v>3498</v>
      </c>
      <c r="W3469" t="s">
        <v>12439</v>
      </c>
    </row>
    <row r="3470" spans="20:23" x14ac:dyDescent="0.3">
      <c r="T3470" t="b">
        <f>U3470&gt;10</f>
        <v>0</v>
      </c>
      <c r="U3470" s="7">
        <v>9.3317598433340194</v>
      </c>
      <c r="V3470" t="s">
        <v>23172</v>
      </c>
      <c r="W3470" t="s">
        <v>23173</v>
      </c>
    </row>
    <row r="3471" spans="20:23" x14ac:dyDescent="0.3">
      <c r="T3471" t="b">
        <f>U3471&gt;10</f>
        <v>0</v>
      </c>
      <c r="U3471" s="7">
        <v>8.3548444896434297</v>
      </c>
      <c r="V3471" t="s">
        <v>23174</v>
      </c>
      <c r="W3471" t="s">
        <v>23175</v>
      </c>
    </row>
    <row r="3472" spans="20:23" x14ac:dyDescent="0.3">
      <c r="T3472" t="b">
        <f>U3472&gt;10</f>
        <v>0</v>
      </c>
      <c r="U3472" s="7">
        <v>8.1923255601456599</v>
      </c>
      <c r="V3472" t="s">
        <v>23176</v>
      </c>
      <c r="W3472" t="s">
        <v>23177</v>
      </c>
    </row>
    <row r="3473" spans="20:23" x14ac:dyDescent="0.3">
      <c r="T3473" t="b">
        <f>U3473&gt;10</f>
        <v>0</v>
      </c>
      <c r="U3473" s="7">
        <v>9.7770708599893794</v>
      </c>
      <c r="V3473" t="s">
        <v>14699</v>
      </c>
      <c r="W3473" t="s">
        <v>23178</v>
      </c>
    </row>
    <row r="3474" spans="20:23" x14ac:dyDescent="0.3">
      <c r="T3474" t="b">
        <f>U3474&gt;10</f>
        <v>0</v>
      </c>
      <c r="U3474" s="7">
        <v>9.9941353652272102</v>
      </c>
      <c r="V3474" t="s">
        <v>21080</v>
      </c>
      <c r="W3474" t="s">
        <v>23179</v>
      </c>
    </row>
    <row r="3475" spans="20:23" x14ac:dyDescent="0.3">
      <c r="T3475" t="b">
        <f>U3475&gt;10</f>
        <v>0</v>
      </c>
      <c r="U3475" s="7">
        <v>8.0745425244892708</v>
      </c>
      <c r="V3475" t="s">
        <v>23180</v>
      </c>
      <c r="W3475" t="s">
        <v>10539</v>
      </c>
    </row>
    <row r="3476" spans="20:23" x14ac:dyDescent="0.3">
      <c r="T3476" t="b">
        <f>U3476&gt;10</f>
        <v>0</v>
      </c>
      <c r="U3476" s="7">
        <v>8.2331475546659103</v>
      </c>
      <c r="V3476" t="s">
        <v>23181</v>
      </c>
      <c r="W3476" t="s">
        <v>23138</v>
      </c>
    </row>
    <row r="3477" spans="20:23" x14ac:dyDescent="0.3">
      <c r="T3477" t="b">
        <f>U3477&gt;10</f>
        <v>0</v>
      </c>
      <c r="U3477" s="7">
        <v>9.8530567669673097</v>
      </c>
      <c r="V3477" t="s">
        <v>23162</v>
      </c>
      <c r="W3477" t="s">
        <v>23182</v>
      </c>
    </row>
    <row r="3478" spans="20:23" x14ac:dyDescent="0.3">
      <c r="T3478" t="b">
        <f>U3478&gt;10</f>
        <v>0</v>
      </c>
      <c r="U3478" s="7">
        <v>9.6194419157857993</v>
      </c>
      <c r="V3478" t="s">
        <v>23179</v>
      </c>
      <c r="W3478" t="s">
        <v>23183</v>
      </c>
    </row>
    <row r="3479" spans="20:23" x14ac:dyDescent="0.3">
      <c r="T3479" t="b">
        <f>U3479&gt;10</f>
        <v>0</v>
      </c>
      <c r="U3479" s="7">
        <v>8.1435353959762207</v>
      </c>
      <c r="V3479" t="s">
        <v>5996</v>
      </c>
      <c r="W3479" t="s">
        <v>23184</v>
      </c>
    </row>
    <row r="3480" spans="20:23" x14ac:dyDescent="0.3">
      <c r="T3480" t="b">
        <f>U3480&gt;10</f>
        <v>0</v>
      </c>
      <c r="U3480" s="7">
        <v>8.5633892415364894</v>
      </c>
      <c r="V3480" t="s">
        <v>23185</v>
      </c>
      <c r="W3480" t="s">
        <v>23186</v>
      </c>
    </row>
    <row r="3481" spans="20:23" x14ac:dyDescent="0.3">
      <c r="T3481" t="b">
        <f>U3481&gt;10</f>
        <v>0</v>
      </c>
      <c r="U3481" s="7">
        <v>8.6308305223320207</v>
      </c>
      <c r="V3481" t="s">
        <v>23187</v>
      </c>
      <c r="W3481" t="s">
        <v>23188</v>
      </c>
    </row>
    <row r="3482" spans="20:23" x14ac:dyDescent="0.3">
      <c r="T3482" t="b">
        <f>U3482&gt;10</f>
        <v>0</v>
      </c>
      <c r="U3482" s="7">
        <v>8.5633892415364894</v>
      </c>
      <c r="V3482" t="s">
        <v>23187</v>
      </c>
      <c r="W3482" t="s">
        <v>23189</v>
      </c>
    </row>
    <row r="3483" spans="20:23" x14ac:dyDescent="0.3">
      <c r="T3483" t="b">
        <f>U3483&gt;10</f>
        <v>0</v>
      </c>
      <c r="U3483" s="7">
        <v>8.6231084762381105</v>
      </c>
      <c r="V3483" t="s">
        <v>23190</v>
      </c>
      <c r="W3483" t="s">
        <v>23191</v>
      </c>
    </row>
    <row r="3484" spans="20:23" x14ac:dyDescent="0.3">
      <c r="T3484" t="b">
        <f>U3484&gt;10</f>
        <v>0</v>
      </c>
      <c r="U3484" s="7">
        <v>8.7544444782992006</v>
      </c>
      <c r="V3484" t="s">
        <v>2371</v>
      </c>
      <c r="W3484" t="s">
        <v>23192</v>
      </c>
    </row>
    <row r="3485" spans="20:23" x14ac:dyDescent="0.3">
      <c r="T3485" t="b">
        <f>U3485&gt;10</f>
        <v>0</v>
      </c>
      <c r="U3485" s="7">
        <v>8.3846974527931106</v>
      </c>
      <c r="V3485" t="s">
        <v>21210</v>
      </c>
      <c r="W3485" t="s">
        <v>23193</v>
      </c>
    </row>
    <row r="3486" spans="20:23" x14ac:dyDescent="0.3">
      <c r="T3486" t="b">
        <f>U3486&gt;10</f>
        <v>0</v>
      </c>
      <c r="U3486" s="7">
        <v>8.1483086747288809</v>
      </c>
      <c r="V3486" t="s">
        <v>6667</v>
      </c>
      <c r="W3486" t="s">
        <v>10107</v>
      </c>
    </row>
    <row r="3487" spans="20:23" x14ac:dyDescent="0.3">
      <c r="T3487" t="b">
        <f>U3487&gt;10</f>
        <v>0</v>
      </c>
      <c r="U3487" s="7">
        <v>9.9941353652272102</v>
      </c>
      <c r="V3487" t="s">
        <v>10107</v>
      </c>
      <c r="W3487" t="s">
        <v>23194</v>
      </c>
    </row>
    <row r="3488" spans="20:23" x14ac:dyDescent="0.3">
      <c r="T3488" t="b">
        <f>U3488&gt;10</f>
        <v>0</v>
      </c>
      <c r="U3488" s="7">
        <v>9.2421476846443298</v>
      </c>
      <c r="V3488" t="s">
        <v>8454</v>
      </c>
      <c r="W3488" t="s">
        <v>21417</v>
      </c>
    </row>
    <row r="3489" spans="20:23" x14ac:dyDescent="0.3">
      <c r="T3489" t="b">
        <f>U3489&gt;10</f>
        <v>0</v>
      </c>
      <c r="U3489" s="7">
        <v>8.0100040033516997</v>
      </c>
      <c r="V3489" t="s">
        <v>4716</v>
      </c>
      <c r="W3489" t="s">
        <v>4147</v>
      </c>
    </row>
    <row r="3490" spans="20:23" x14ac:dyDescent="0.3">
      <c r="T3490" t="b">
        <f>U3490&gt;10</f>
        <v>0</v>
      </c>
      <c r="U3490" s="7">
        <v>8.6703613610886592</v>
      </c>
      <c r="V3490" t="s">
        <v>13226</v>
      </c>
      <c r="W3490" t="s">
        <v>21344</v>
      </c>
    </row>
    <row r="3491" spans="20:23" x14ac:dyDescent="0.3">
      <c r="T3491" t="b">
        <f>U3491&gt;10</f>
        <v>0</v>
      </c>
      <c r="U3491" s="7">
        <v>8.8955230765590994</v>
      </c>
      <c r="V3491" t="s">
        <v>7263</v>
      </c>
      <c r="W3491" t="s">
        <v>10107</v>
      </c>
    </row>
    <row r="3492" spans="20:23" x14ac:dyDescent="0.3">
      <c r="T3492" t="b">
        <f>U3492&gt;10</f>
        <v>0</v>
      </c>
      <c r="U3492" s="7">
        <v>9.3635085416485992</v>
      </c>
      <c r="V3492" t="s">
        <v>1798</v>
      </c>
      <c r="W3492" t="s">
        <v>21344</v>
      </c>
    </row>
    <row r="3493" spans="20:23" x14ac:dyDescent="0.3">
      <c r="T3493" t="b">
        <f>U3493&gt;10</f>
        <v>0</v>
      </c>
      <c r="U3493" s="7">
        <v>9.3635085416485992</v>
      </c>
      <c r="V3493" t="s">
        <v>21344</v>
      </c>
      <c r="W3493" t="s">
        <v>14700</v>
      </c>
    </row>
    <row r="3494" spans="20:23" x14ac:dyDescent="0.3">
      <c r="T3494" t="b">
        <f>U3494&gt;10</f>
        <v>0</v>
      </c>
      <c r="U3494" s="7">
        <v>9.0247348080391099</v>
      </c>
      <c r="V3494" t="s">
        <v>23195</v>
      </c>
      <c r="W3494" t="s">
        <v>23196</v>
      </c>
    </row>
    <row r="3495" spans="20:23" x14ac:dyDescent="0.3">
      <c r="T3495" t="b">
        <f>U3495&gt;10</f>
        <v>0</v>
      </c>
      <c r="U3495" s="7">
        <v>9.3475082003021601</v>
      </c>
      <c r="V3495" t="s">
        <v>23197</v>
      </c>
      <c r="W3495" t="s">
        <v>23184</v>
      </c>
    </row>
    <row r="3496" spans="20:23" x14ac:dyDescent="0.3">
      <c r="T3496" t="b">
        <f>U3496&gt;10</f>
        <v>0</v>
      </c>
      <c r="U3496" s="7">
        <v>9.2711352215175893</v>
      </c>
      <c r="V3496" t="s">
        <v>23198</v>
      </c>
      <c r="W3496" t="s">
        <v>23199</v>
      </c>
    </row>
    <row r="3497" spans="20:23" x14ac:dyDescent="0.3">
      <c r="T3497" t="b">
        <f>U3497&gt;10</f>
        <v>0</v>
      </c>
      <c r="U3497" s="7">
        <v>8.8656701134094202</v>
      </c>
      <c r="V3497" t="s">
        <v>23200</v>
      </c>
      <c r="W3497" t="s">
        <v>23201</v>
      </c>
    </row>
    <row r="3498" spans="20:23" x14ac:dyDescent="0.3">
      <c r="T3498" t="b">
        <f>U3498&gt;10</f>
        <v>0</v>
      </c>
      <c r="U3498" s="7">
        <v>9.8797250140494697</v>
      </c>
      <c r="V3498" t="s">
        <v>23202</v>
      </c>
      <c r="W3498" t="s">
        <v>23203</v>
      </c>
    </row>
    <row r="3499" spans="20:23" x14ac:dyDescent="0.3">
      <c r="T3499" t="b">
        <f>U3499&gt;10</f>
        <v>0</v>
      </c>
      <c r="U3499" s="7">
        <v>8.5706620008655694</v>
      </c>
      <c r="V3499" t="s">
        <v>23204</v>
      </c>
      <c r="W3499" t="s">
        <v>23205</v>
      </c>
    </row>
    <row r="3500" spans="20:23" x14ac:dyDescent="0.3">
      <c r="T3500" t="b">
        <f>U3500&gt;10</f>
        <v>0</v>
      </c>
      <c r="U3500" s="7">
        <v>8.3666789472904295</v>
      </c>
      <c r="V3500" t="s">
        <v>23206</v>
      </c>
      <c r="W3500" t="s">
        <v>6793</v>
      </c>
    </row>
    <row r="3501" spans="20:23" x14ac:dyDescent="0.3">
      <c r="T3501" t="b">
        <f>U3501&gt;10</f>
        <v>0</v>
      </c>
      <c r="U3501" s="7">
        <v>9.7529733084103203</v>
      </c>
      <c r="V3501" s="12">
        <v>44927</v>
      </c>
      <c r="W3501" t="s">
        <v>23207</v>
      </c>
    </row>
    <row r="3502" spans="20:23" x14ac:dyDescent="0.3">
      <c r="T3502" t="b">
        <f>U3502&gt;10</f>
        <v>0</v>
      </c>
      <c r="U3502" s="7">
        <v>8.8462520275523193</v>
      </c>
      <c r="V3502" t="s">
        <v>13119</v>
      </c>
      <c r="W3502" t="s">
        <v>126</v>
      </c>
    </row>
    <row r="3503" spans="20:23" x14ac:dyDescent="0.3">
      <c r="T3503" t="b">
        <f>U3503&gt;10</f>
        <v>0</v>
      </c>
      <c r="U3503" s="7">
        <v>8.6308305223320207</v>
      </c>
      <c r="V3503" t="s">
        <v>23208</v>
      </c>
      <c r="W3503" t="s">
        <v>23209</v>
      </c>
    </row>
    <row r="3504" spans="20:23" x14ac:dyDescent="0.3">
      <c r="T3504" t="b">
        <f>U3504&gt;10</f>
        <v>0</v>
      </c>
      <c r="U3504" s="7">
        <v>9.5393992081122594</v>
      </c>
      <c r="V3504" t="s">
        <v>23210</v>
      </c>
      <c r="W3504" t="s">
        <v>4065</v>
      </c>
    </row>
    <row r="3505" spans="20:23" x14ac:dyDescent="0.3">
      <c r="T3505" t="b">
        <f>U3505&gt;10</f>
        <v>0</v>
      </c>
      <c r="U3505" s="7">
        <v>8.4092385617092305</v>
      </c>
      <c r="V3505" t="s">
        <v>11</v>
      </c>
      <c r="W3505" t="s">
        <v>23211</v>
      </c>
    </row>
    <row r="3506" spans="20:23" x14ac:dyDescent="0.3">
      <c r="T3506" t="b">
        <f>U3506&gt;10</f>
        <v>0</v>
      </c>
      <c r="U3506" s="7">
        <v>9.1865778334895207</v>
      </c>
      <c r="V3506" t="s">
        <v>173</v>
      </c>
      <c r="W3506" t="s">
        <v>23212</v>
      </c>
    </row>
    <row r="3507" spans="20:23" x14ac:dyDescent="0.3">
      <c r="T3507" t="b">
        <f>U3507&gt;10</f>
        <v>0</v>
      </c>
      <c r="U3507" s="7">
        <v>8.1676329475552798</v>
      </c>
      <c r="V3507" t="s">
        <v>5985</v>
      </c>
      <c r="W3507" t="s">
        <v>23213</v>
      </c>
    </row>
    <row r="3508" spans="20:23" x14ac:dyDescent="0.3">
      <c r="T3508" t="b">
        <f>U3508&gt;10</f>
        <v>0</v>
      </c>
      <c r="U3508" s="7">
        <v>9.4652912359585404</v>
      </c>
      <c r="V3508" t="s">
        <v>23214</v>
      </c>
      <c r="W3508" t="s">
        <v>23215</v>
      </c>
    </row>
    <row r="3509" spans="20:23" x14ac:dyDescent="0.3">
      <c r="T3509" t="b">
        <f>U3509&gt;10</f>
        <v>0</v>
      </c>
      <c r="U3509" s="7">
        <v>8.4154691114598599</v>
      </c>
      <c r="V3509" t="s">
        <v>23216</v>
      </c>
      <c r="W3509" t="s">
        <v>23217</v>
      </c>
    </row>
    <row r="3510" spans="20:23" x14ac:dyDescent="0.3">
      <c r="T3510" t="b">
        <f>U3510&gt;10</f>
        <v>0</v>
      </c>
      <c r="U3510" s="7">
        <v>9.1339341000040992</v>
      </c>
      <c r="V3510" t="s">
        <v>23218</v>
      </c>
      <c r="W3510" t="s">
        <v>23219</v>
      </c>
    </row>
    <row r="3511" spans="20:23" x14ac:dyDescent="0.3">
      <c r="T3511" t="b">
        <f>U3511&gt;10</f>
        <v>0</v>
      </c>
      <c r="U3511" s="7">
        <v>9.8017634725797596</v>
      </c>
      <c r="V3511" t="s">
        <v>6464</v>
      </c>
      <c r="W3511" t="s">
        <v>23220</v>
      </c>
    </row>
    <row r="3512" spans="20:23" x14ac:dyDescent="0.3">
      <c r="T3512" t="b">
        <f>U3512&gt;10</f>
        <v>0</v>
      </c>
      <c r="U3512" s="7">
        <v>9.1599095864073607</v>
      </c>
      <c r="V3512" t="s">
        <v>23221</v>
      </c>
      <c r="W3512" t="s">
        <v>23222</v>
      </c>
    </row>
    <row r="3513" spans="20:23" x14ac:dyDescent="0.3">
      <c r="T3513" t="b">
        <f>U3513&gt;10</f>
        <v>0</v>
      </c>
      <c r="U3513" s="7">
        <v>9.6194419157857993</v>
      </c>
      <c r="V3513" t="s">
        <v>23223</v>
      </c>
      <c r="W3513" t="s">
        <v>23224</v>
      </c>
    </row>
    <row r="3514" spans="20:23" x14ac:dyDescent="0.3">
      <c r="T3514" t="b">
        <f>U3514&gt;10</f>
        <v>0</v>
      </c>
      <c r="U3514" s="7">
        <v>9.0839236794294393</v>
      </c>
      <c r="V3514" t="s">
        <v>23225</v>
      </c>
      <c r="W3514" t="s">
        <v>23226</v>
      </c>
    </row>
    <row r="3515" spans="20:23" x14ac:dyDescent="0.3">
      <c r="T3515" t="b">
        <f>U3515&gt;10</f>
        <v>0</v>
      </c>
      <c r="U3515" s="7">
        <v>9.6194419157857993</v>
      </c>
      <c r="V3515" t="s">
        <v>23227</v>
      </c>
      <c r="W3515" t="s">
        <v>4686</v>
      </c>
    </row>
    <row r="3516" spans="20:23" x14ac:dyDescent="0.3">
      <c r="T3516" t="b">
        <f>U3516&gt;10</f>
        <v>0</v>
      </c>
      <c r="U3516" s="7">
        <v>8.5208296271176902</v>
      </c>
      <c r="V3516" t="s">
        <v>23228</v>
      </c>
      <c r="W3516" t="s">
        <v>23229</v>
      </c>
    </row>
    <row r="3517" spans="20:23" x14ac:dyDescent="0.3">
      <c r="T3517" t="b">
        <f>U3517&gt;10</f>
        <v>0</v>
      </c>
      <c r="U3517" s="7">
        <v>9.0935784146552692</v>
      </c>
      <c r="V3517" t="s">
        <v>23230</v>
      </c>
      <c r="W3517" t="s">
        <v>23231</v>
      </c>
    </row>
    <row r="3518" spans="20:23" x14ac:dyDescent="0.3">
      <c r="T3518" t="b">
        <f>U3518&gt;10</f>
        <v>0</v>
      </c>
      <c r="U3518" s="7">
        <v>9.2711352215175893</v>
      </c>
      <c r="V3518" t="s">
        <v>23232</v>
      </c>
      <c r="W3518" t="s">
        <v>23233</v>
      </c>
    </row>
    <row r="3519" spans="20:23" x14ac:dyDescent="0.3">
      <c r="T3519" t="b">
        <f>U3519&gt;10</f>
        <v>0</v>
      </c>
      <c r="U3519" s="7">
        <v>9.6194419157857993</v>
      </c>
      <c r="V3519" t="s">
        <v>4871</v>
      </c>
      <c r="W3519" t="s">
        <v>23234</v>
      </c>
    </row>
    <row r="3520" spans="20:23" x14ac:dyDescent="0.3">
      <c r="T3520" t="b">
        <f>U3520&gt;10</f>
        <v>0</v>
      </c>
      <c r="U3520" s="7">
        <v>8.7992950444645501</v>
      </c>
      <c r="V3520" t="s">
        <v>23235</v>
      </c>
      <c r="W3520" t="s">
        <v>23236</v>
      </c>
    </row>
    <row r="3521" spans="20:23" x14ac:dyDescent="0.3">
      <c r="T3521" t="b">
        <f>U3521&gt;10</f>
        <v>0</v>
      </c>
      <c r="U3521" s="7">
        <v>9.9941353652272102</v>
      </c>
      <c r="V3521" t="s">
        <v>12804</v>
      </c>
      <c r="W3521" t="s">
        <v>23237</v>
      </c>
    </row>
    <row r="3522" spans="20:23" x14ac:dyDescent="0.3">
      <c r="T3522" t="b">
        <f>U3522&gt;10</f>
        <v>0</v>
      </c>
      <c r="U3522" s="7">
        <v>9.43019991614727</v>
      </c>
      <c r="V3522" t="s">
        <v>21446</v>
      </c>
      <c r="W3522" t="s">
        <v>19595</v>
      </c>
    </row>
    <row r="3523" spans="20:23" x14ac:dyDescent="0.3">
      <c r="T3523" t="b">
        <f>U3523&gt;10</f>
        <v>0</v>
      </c>
      <c r="U3523" s="7">
        <v>9.0247348080391099</v>
      </c>
      <c r="V3523" t="s">
        <v>2922</v>
      </c>
      <c r="W3523" t="s">
        <v>23238</v>
      </c>
    </row>
    <row r="3524" spans="20:23" x14ac:dyDescent="0.3">
      <c r="T3524" t="b">
        <f>U3524&gt;10</f>
        <v>0</v>
      </c>
      <c r="U3524" s="7">
        <v>8.1676329475552798</v>
      </c>
      <c r="V3524" t="s">
        <v>23239</v>
      </c>
      <c r="W3524" t="s">
        <v>961</v>
      </c>
    </row>
    <row r="3525" spans="20:23" x14ac:dyDescent="0.3">
      <c r="T3525" t="b">
        <f>U3525&gt;10</f>
        <v>0</v>
      </c>
      <c r="U3525" s="7">
        <v>9.7529733084103203</v>
      </c>
      <c r="V3525" t="s">
        <v>23240</v>
      </c>
      <c r="W3525" t="s">
        <v>23241</v>
      </c>
    </row>
    <row r="3526" spans="20:23" x14ac:dyDescent="0.3">
      <c r="T3526" t="b">
        <f>U3526&gt;10</f>
        <v>0</v>
      </c>
      <c r="U3526" s="7">
        <v>9.7529733084103203</v>
      </c>
      <c r="V3526" t="s">
        <v>23240</v>
      </c>
      <c r="W3526" t="s">
        <v>4383</v>
      </c>
    </row>
    <row r="3527" spans="20:23" x14ac:dyDescent="0.3">
      <c r="T3527" t="b">
        <f>U3527&gt;10</f>
        <v>0</v>
      </c>
      <c r="U3527" s="7">
        <v>9.4833097414612197</v>
      </c>
      <c r="V3527" t="s">
        <v>23242</v>
      </c>
      <c r="W3527" t="s">
        <v>23243</v>
      </c>
    </row>
    <row r="3528" spans="20:23" x14ac:dyDescent="0.3">
      <c r="T3528" t="b">
        <f>U3528&gt;10</f>
        <v>0</v>
      </c>
      <c r="U3528" s="7">
        <v>8.1107455731532294</v>
      </c>
      <c r="V3528" t="s">
        <v>23243</v>
      </c>
      <c r="W3528" t="s">
        <v>489</v>
      </c>
    </row>
    <row r="3529" spans="20:23" x14ac:dyDescent="0.3">
      <c r="T3529" t="b">
        <f>U3529&gt;10</f>
        <v>0</v>
      </c>
      <c r="U3529" s="7">
        <v>8.1627667579041105</v>
      </c>
      <c r="V3529" t="s">
        <v>23244</v>
      </c>
      <c r="W3529" t="s">
        <v>59</v>
      </c>
    </row>
    <row r="3530" spans="20:23" x14ac:dyDescent="0.3">
      <c r="T3530" t="b">
        <f>U3530&gt;10</f>
        <v>0</v>
      </c>
      <c r="U3530" s="7">
        <v>8.0970153803413307</v>
      </c>
      <c r="V3530" t="s">
        <v>591</v>
      </c>
      <c r="W3530" t="s">
        <v>23245</v>
      </c>
    </row>
    <row r="3531" spans="20:23" x14ac:dyDescent="0.3">
      <c r="T3531" t="b">
        <f>U3531&gt;10</f>
        <v>0</v>
      </c>
      <c r="U3531" s="7">
        <v>8.1635761468596701</v>
      </c>
      <c r="V3531" t="s">
        <v>23190</v>
      </c>
      <c r="W3531" t="s">
        <v>23246</v>
      </c>
    </row>
    <row r="3532" spans="20:23" x14ac:dyDescent="0.3">
      <c r="T3532" t="b">
        <f>U3532&gt;10</f>
        <v>0</v>
      </c>
      <c r="U3532" s="7">
        <v>9.2139768076776392</v>
      </c>
      <c r="V3532" t="s">
        <v>23247</v>
      </c>
      <c r="W3532" t="s">
        <v>1473</v>
      </c>
    </row>
    <row r="3533" spans="20:23" x14ac:dyDescent="0.3">
      <c r="T3533" t="b">
        <f>U3533&gt;10</f>
        <v>0</v>
      </c>
      <c r="U3533" s="7">
        <v>8.2757071690847095</v>
      </c>
      <c r="V3533" t="s">
        <v>2085</v>
      </c>
      <c r="W3533" t="s">
        <v>5056</v>
      </c>
    </row>
    <row r="3534" spans="20:23" x14ac:dyDescent="0.3">
      <c r="T3534" t="b">
        <f>U3534&gt;10</f>
        <v>0</v>
      </c>
      <c r="U3534" s="7">
        <v>8.4092385617092305</v>
      </c>
      <c r="V3534" t="s">
        <v>5056</v>
      </c>
      <c r="W3534" t="s">
        <v>10934</v>
      </c>
    </row>
    <row r="3535" spans="20:23" x14ac:dyDescent="0.3">
      <c r="T3535" t="b">
        <f>U3535&gt;10</f>
        <v>0</v>
      </c>
      <c r="U3535" s="7">
        <v>8.5779880409576403</v>
      </c>
      <c r="V3535" t="s">
        <v>7370</v>
      </c>
      <c r="W3535" t="s">
        <v>12102</v>
      </c>
    </row>
    <row r="3536" spans="20:23" x14ac:dyDescent="0.3">
      <c r="T3536" t="b">
        <f>U3536&gt;10</f>
        <v>0</v>
      </c>
      <c r="U3536" s="7">
        <v>9.1731548131573799</v>
      </c>
      <c r="V3536" t="s">
        <v>4180</v>
      </c>
      <c r="W3536" t="s">
        <v>23248</v>
      </c>
    </row>
    <row r="3537" spans="20:23" x14ac:dyDescent="0.3">
      <c r="T3537" t="b">
        <f>U3537&gt;10</f>
        <v>0</v>
      </c>
      <c r="U3537" s="7">
        <v>9.7893409525812007</v>
      </c>
      <c r="V3537" t="s">
        <v>3551</v>
      </c>
      <c r="W3537" t="s">
        <v>10064</v>
      </c>
    </row>
    <row r="3538" spans="20:23" x14ac:dyDescent="0.3">
      <c r="T3538" t="b">
        <f>U3538&gt;10</f>
        <v>0</v>
      </c>
      <c r="U3538" s="7">
        <v>8.9056754480231195</v>
      </c>
      <c r="V3538" t="s">
        <v>3184</v>
      </c>
      <c r="W3538" t="s">
        <v>5645</v>
      </c>
    </row>
    <row r="3539" spans="20:23" x14ac:dyDescent="0.3">
      <c r="T3539" t="b">
        <f>U3539&gt;10</f>
        <v>0</v>
      </c>
      <c r="U3539" s="7">
        <v>8.9056754480231195</v>
      </c>
      <c r="V3539" t="s">
        <v>3184</v>
      </c>
      <c r="W3539" t="s">
        <v>3243</v>
      </c>
    </row>
    <row r="3540" spans="20:23" x14ac:dyDescent="0.3">
      <c r="T3540" t="b">
        <f>U3540&gt;10</f>
        <v>0</v>
      </c>
      <c r="U3540" s="7">
        <v>9.2139768076776392</v>
      </c>
      <c r="V3540" t="s">
        <v>2084</v>
      </c>
      <c r="W3540" t="s">
        <v>10064</v>
      </c>
    </row>
    <row r="3541" spans="20:23" x14ac:dyDescent="0.3">
      <c r="T3541" t="b">
        <f>U3541&gt;10</f>
        <v>0</v>
      </c>
      <c r="U3541" s="7">
        <v>9.3162556567980594</v>
      </c>
      <c r="V3541" t="s">
        <v>13917</v>
      </c>
      <c r="W3541" t="s">
        <v>23249</v>
      </c>
    </row>
    <row r="3542" spans="20:23" x14ac:dyDescent="0.3">
      <c r="T3542" t="b">
        <f>U3542&gt;10</f>
        <v>0</v>
      </c>
      <c r="U3542" s="7">
        <v>9.2139768076776392</v>
      </c>
      <c r="V3542" t="s">
        <v>23250</v>
      </c>
      <c r="W3542" t="s">
        <v>23251</v>
      </c>
    </row>
    <row r="3543" spans="20:23" x14ac:dyDescent="0.3">
      <c r="T3543" t="b">
        <f>U3543&gt;10</f>
        <v>0</v>
      </c>
      <c r="U3543" s="7">
        <v>8.4154691114598599</v>
      </c>
      <c r="V3543" t="s">
        <v>20747</v>
      </c>
      <c r="W3543" t="s">
        <v>23252</v>
      </c>
    </row>
    <row r="3544" spans="20:23" x14ac:dyDescent="0.3">
      <c r="T3544" t="b">
        <f>U3544&gt;10</f>
        <v>0</v>
      </c>
      <c r="U3544" s="7">
        <v>8.2648962529804901</v>
      </c>
      <c r="V3544" t="s">
        <v>22566</v>
      </c>
      <c r="W3544" t="s">
        <v>23253</v>
      </c>
    </row>
    <row r="3545" spans="20:23" x14ac:dyDescent="0.3">
      <c r="T3545" t="b">
        <f>U3545&gt;10</f>
        <v>0</v>
      </c>
      <c r="U3545" s="7">
        <v>8.3489793701910298</v>
      </c>
      <c r="V3545" t="s">
        <v>23254</v>
      </c>
      <c r="W3545" t="s">
        <v>23163</v>
      </c>
    </row>
    <row r="3546" spans="20:23" x14ac:dyDescent="0.3">
      <c r="T3546" t="b">
        <f>U3546&gt;10</f>
        <v>0</v>
      </c>
      <c r="U3546" s="7">
        <v>8.4154691114598599</v>
      </c>
      <c r="V3546" t="s">
        <v>23255</v>
      </c>
      <c r="W3546" t="s">
        <v>23256</v>
      </c>
    </row>
    <row r="3547" spans="20:23" x14ac:dyDescent="0.3">
      <c r="T3547" t="b">
        <f>U3547&gt;10</f>
        <v>0</v>
      </c>
      <c r="U3547" s="7">
        <v>8.0970153803413307</v>
      </c>
      <c r="V3547" t="s">
        <v>23257</v>
      </c>
      <c r="W3547" t="s">
        <v>23258</v>
      </c>
    </row>
    <row r="3548" spans="20:23" x14ac:dyDescent="0.3">
      <c r="T3548" t="b">
        <f>U3548&gt;10</f>
        <v>0</v>
      </c>
      <c r="U3548" s="7">
        <v>9.9071239882375792</v>
      </c>
      <c r="V3548" t="s">
        <v>23259</v>
      </c>
      <c r="W3548" t="s">
        <v>23260</v>
      </c>
    </row>
    <row r="3549" spans="20:23" x14ac:dyDescent="0.3">
      <c r="T3549" t="b">
        <f>U3549&gt;10</f>
        <v>0</v>
      </c>
      <c r="U3549" s="7">
        <v>8.4934306529295807</v>
      </c>
      <c r="V3549" t="s">
        <v>23261</v>
      </c>
      <c r="W3549" t="s">
        <v>23262</v>
      </c>
    </row>
    <row r="3550" spans="20:23" x14ac:dyDescent="0.3">
      <c r="T3550" t="b">
        <f>U3550&gt;10</f>
        <v>0</v>
      </c>
      <c r="U3550" s="7">
        <v>8.6866218819604395</v>
      </c>
      <c r="V3550" t="s">
        <v>23262</v>
      </c>
      <c r="W3550" t="s">
        <v>84</v>
      </c>
    </row>
    <row r="3551" spans="20:23" x14ac:dyDescent="0.3">
      <c r="T3551" t="b">
        <f>U3551&gt;10</f>
        <v>0</v>
      </c>
      <c r="U3551" s="7">
        <v>8.9473481444236906</v>
      </c>
      <c r="V3551" t="s">
        <v>11711</v>
      </c>
      <c r="W3551" t="s">
        <v>23263</v>
      </c>
    </row>
    <row r="3552" spans="20:23" x14ac:dyDescent="0.3">
      <c r="T3552" t="b">
        <f>U3552&gt;10</f>
        <v>0</v>
      </c>
      <c r="U3552" s="7">
        <v>8.3846974527931106</v>
      </c>
      <c r="V3552" t="s">
        <v>23264</v>
      </c>
      <c r="W3552" t="s">
        <v>23265</v>
      </c>
    </row>
    <row r="3553" spans="20:23" x14ac:dyDescent="0.3">
      <c r="T3553" t="b">
        <f>U3553&gt;10</f>
        <v>0</v>
      </c>
      <c r="U3553" s="7">
        <v>9.4388579788903897</v>
      </c>
      <c r="V3553" t="s">
        <v>393</v>
      </c>
      <c r="W3553" t="s">
        <v>23266</v>
      </c>
    </row>
    <row r="3554" spans="20:23" x14ac:dyDescent="0.3">
      <c r="T3554" t="b">
        <f>U3554&gt;10</f>
        <v>0</v>
      </c>
      <c r="U3554" s="7">
        <v>9.8017634725797596</v>
      </c>
      <c r="V3554">
        <v>714</v>
      </c>
      <c r="W3554">
        <v>274</v>
      </c>
    </row>
    <row r="3555" spans="20:23" x14ac:dyDescent="0.3">
      <c r="T3555" t="b">
        <f>U3555&gt;10</f>
        <v>0</v>
      </c>
      <c r="U3555" s="7">
        <v>9.3317598433340194</v>
      </c>
      <c r="V3555">
        <v>441</v>
      </c>
      <c r="W3555">
        <v>126</v>
      </c>
    </row>
    <row r="3556" spans="20:23" x14ac:dyDescent="0.3">
      <c r="T3556" t="b">
        <f>U3556&gt;10</f>
        <v>0</v>
      </c>
      <c r="U3556" s="7">
        <v>9.6194419157857993</v>
      </c>
      <c r="V3556" t="s">
        <v>23267</v>
      </c>
      <c r="W3556" t="s">
        <v>23268</v>
      </c>
    </row>
    <row r="3557" spans="20:23" x14ac:dyDescent="0.3">
      <c r="T3557" t="b">
        <f>U3557&gt;10</f>
        <v>0</v>
      </c>
      <c r="U3557" s="7">
        <v>9.0133061122154796</v>
      </c>
      <c r="V3557" t="s">
        <v>23269</v>
      </c>
      <c r="W3557" t="s">
        <v>23270</v>
      </c>
    </row>
    <row r="3558" spans="20:23" x14ac:dyDescent="0.3">
      <c r="T3558" t="b">
        <f>U3558&gt;10</f>
        <v>0</v>
      </c>
      <c r="U3558" s="7">
        <v>9.6194419157857993</v>
      </c>
      <c r="V3558" t="s">
        <v>23271</v>
      </c>
      <c r="W3558" t="s">
        <v>23272</v>
      </c>
    </row>
    <row r="3559" spans="20:23" x14ac:dyDescent="0.3">
      <c r="T3559" t="b">
        <f>U3559&gt;10</f>
        <v>0</v>
      </c>
      <c r="U3559" s="7">
        <v>9.43019991614727</v>
      </c>
      <c r="V3559" t="s">
        <v>23273</v>
      </c>
      <c r="W3559" t="s">
        <v>23274</v>
      </c>
    </row>
    <row r="3560" spans="20:23" x14ac:dyDescent="0.3">
      <c r="T3560" t="b">
        <f>U3560&gt;10</f>
        <v>0</v>
      </c>
      <c r="U3560" s="7">
        <v>8.0547398971930892</v>
      </c>
      <c r="V3560" t="s">
        <v>23275</v>
      </c>
      <c r="W3560" t="s">
        <v>23276</v>
      </c>
    </row>
    <row r="3561" spans="20:23" x14ac:dyDescent="0.3">
      <c r="T3561" t="b">
        <f>U3561&gt;10</f>
        <v>0</v>
      </c>
      <c r="U3561" s="7">
        <v>8.11536451900953</v>
      </c>
      <c r="V3561" t="s">
        <v>9586</v>
      </c>
      <c r="W3561" t="s">
        <v>23277</v>
      </c>
    </row>
    <row r="3562" spans="20:23" x14ac:dyDescent="0.3">
      <c r="T3562" t="b">
        <f>U3562&gt;10</f>
        <v>0</v>
      </c>
      <c r="U3562" s="7">
        <v>8.8559139384640595</v>
      </c>
      <c r="V3562" t="s">
        <v>23278</v>
      </c>
      <c r="W3562" t="s">
        <v>23279</v>
      </c>
    </row>
    <row r="3563" spans="20:23" x14ac:dyDescent="0.3">
      <c r="T3563" t="b">
        <f>U3563&gt;10</f>
        <v>0</v>
      </c>
      <c r="U3563" s="7">
        <v>8.0612972977392499</v>
      </c>
      <c r="V3563" t="s">
        <v>23280</v>
      </c>
      <c r="W3563" t="s">
        <v>23281</v>
      </c>
    </row>
    <row r="3564" spans="20:23" x14ac:dyDescent="0.3">
      <c r="T3564" t="b">
        <f>U3564&gt;10</f>
        <v>0</v>
      </c>
      <c r="U3564" s="7">
        <v>8.1531048469923704</v>
      </c>
      <c r="V3564" t="s">
        <v>22560</v>
      </c>
      <c r="W3564" t="s">
        <v>23282</v>
      </c>
    </row>
    <row r="3565" spans="20:23" x14ac:dyDescent="0.3">
      <c r="T3565" t="b">
        <f>U3565&gt;10</f>
        <v>0</v>
      </c>
      <c r="U3565" s="7">
        <v>9.9352948652042805</v>
      </c>
      <c r="V3565" t="s">
        <v>14032</v>
      </c>
      <c r="W3565" t="s">
        <v>23283</v>
      </c>
    </row>
    <row r="3566" spans="20:23" x14ac:dyDescent="0.3">
      <c r="T3566" t="b">
        <f>U3566&gt;10</f>
        <v>0</v>
      </c>
      <c r="U3566" s="7">
        <v>8.6703613610886592</v>
      </c>
      <c r="V3566" t="s">
        <v>23284</v>
      </c>
      <c r="W3566" t="s">
        <v>2143</v>
      </c>
    </row>
    <row r="3567" spans="20:23" x14ac:dyDescent="0.3">
      <c r="T3567" t="b">
        <f>U3567&gt;10</f>
        <v>0</v>
      </c>
      <c r="U3567" s="7">
        <v>8.6703613610886592</v>
      </c>
      <c r="V3567" t="s">
        <v>23285</v>
      </c>
      <c r="W3567" t="s">
        <v>2143</v>
      </c>
    </row>
    <row r="3568" spans="20:23" x14ac:dyDescent="0.3">
      <c r="T3568" t="b">
        <f>U3568&gt;10</f>
        <v>0</v>
      </c>
      <c r="U3568" s="7">
        <v>8.5002103399149593</v>
      </c>
      <c r="V3568" t="s">
        <v>3135</v>
      </c>
      <c r="W3568" t="s">
        <v>23286</v>
      </c>
    </row>
    <row r="3569" spans="20:23" x14ac:dyDescent="0.3">
      <c r="T3569" t="b">
        <f>U3569&gt;10</f>
        <v>0</v>
      </c>
      <c r="U3569" s="7">
        <v>8.5348158690924301</v>
      </c>
      <c r="V3569" t="s">
        <v>23287</v>
      </c>
      <c r="W3569" t="s">
        <v>23288</v>
      </c>
    </row>
    <row r="3570" spans="20:23" x14ac:dyDescent="0.3">
      <c r="T3570" t="b">
        <f>U3570&gt;10</f>
        <v>0</v>
      </c>
      <c r="U3570" s="7">
        <v>8.9056754480231195</v>
      </c>
      <c r="V3570" t="s">
        <v>23288</v>
      </c>
      <c r="W3570" t="s">
        <v>22039</v>
      </c>
    </row>
    <row r="3571" spans="20:23" x14ac:dyDescent="0.3">
      <c r="T3571" t="b">
        <f>U3571&gt;10</f>
        <v>0</v>
      </c>
      <c r="U3571" s="7">
        <v>9.8017634725797596</v>
      </c>
      <c r="V3571" t="s">
        <v>23255</v>
      </c>
      <c r="W3571" t="s">
        <v>23289</v>
      </c>
    </row>
    <row r="3572" spans="20:23" x14ac:dyDescent="0.3">
      <c r="T3572" t="b">
        <f>U3572&gt;10</f>
        <v>0</v>
      </c>
      <c r="U3572" s="7">
        <v>8.4800076325974398</v>
      </c>
      <c r="V3572" t="s">
        <v>3778</v>
      </c>
      <c r="W3572" t="s">
        <v>23290</v>
      </c>
    </row>
    <row r="3573" spans="20:23" x14ac:dyDescent="0.3">
      <c r="T3573" t="b">
        <f>U3573&gt;10</f>
        <v>0</v>
      </c>
      <c r="U3573" s="7">
        <v>8.3201589316555395</v>
      </c>
      <c r="V3573" t="s">
        <v>23291</v>
      </c>
      <c r="W3573" t="s">
        <v>31</v>
      </c>
    </row>
    <row r="3574" spans="20:23" x14ac:dyDescent="0.3">
      <c r="T3574" t="b">
        <f>U3574&gt;10</f>
        <v>0</v>
      </c>
      <c r="U3574" s="7">
        <v>9.1865778334895207</v>
      </c>
      <c r="V3574" t="s">
        <v>23292</v>
      </c>
      <c r="W3574" t="s">
        <v>23293</v>
      </c>
    </row>
    <row r="3575" spans="20:23" x14ac:dyDescent="0.3">
      <c r="T3575" t="b">
        <f>U3575&gt;10</f>
        <v>0</v>
      </c>
      <c r="U3575" s="7">
        <v>8.0525636177705007</v>
      </c>
      <c r="V3575" t="s">
        <v>23294</v>
      </c>
      <c r="W3575" t="s">
        <v>23295</v>
      </c>
    </row>
    <row r="3576" spans="20:23" x14ac:dyDescent="0.3">
      <c r="T3576" t="b">
        <f>U3576&gt;10</f>
        <v>0</v>
      </c>
      <c r="U3576" s="7">
        <v>8.4407869194441592</v>
      </c>
      <c r="V3576" t="s">
        <v>23296</v>
      </c>
      <c r="W3576" t="s">
        <v>23297</v>
      </c>
    </row>
    <row r="3577" spans="20:23" x14ac:dyDescent="0.3">
      <c r="T3577" t="b">
        <f>U3577&gt;10</f>
        <v>0</v>
      </c>
      <c r="U3577" s="7">
        <v>8.4934306529295807</v>
      </c>
      <c r="V3577" t="s">
        <v>23298</v>
      </c>
      <c r="W3577" t="s">
        <v>23299</v>
      </c>
    </row>
    <row r="3578" spans="20:23" x14ac:dyDescent="0.3">
      <c r="T3578" t="b">
        <f>U3578&gt;10</f>
        <v>0</v>
      </c>
      <c r="U3578" s="7">
        <v>8.2436188545332101</v>
      </c>
      <c r="V3578" t="s">
        <v>23300</v>
      </c>
      <c r="W3578" t="s">
        <v>23301</v>
      </c>
    </row>
    <row r="3579" spans="20:23" x14ac:dyDescent="0.3">
      <c r="T3579" t="b">
        <f>U3579&gt;10</f>
        <v>0</v>
      </c>
      <c r="U3579" s="7">
        <v>8.3258569527701791</v>
      </c>
      <c r="V3579" t="s">
        <v>23302</v>
      </c>
      <c r="W3579" t="s">
        <v>23303</v>
      </c>
    </row>
    <row r="3580" spans="20:23" x14ac:dyDescent="0.3">
      <c r="T3580" t="b">
        <f>U3580&gt;10</f>
        <v>0</v>
      </c>
      <c r="U3580" s="7">
        <v>9.1339341000040992</v>
      </c>
      <c r="V3580" t="s">
        <v>14716</v>
      </c>
      <c r="W3580" t="s">
        <v>23304</v>
      </c>
    </row>
    <row r="3581" spans="20:23" x14ac:dyDescent="0.3">
      <c r="T3581" t="b">
        <f>U3581&gt;10</f>
        <v>0</v>
      </c>
      <c r="U3581" s="7">
        <v>9.1339341000040992</v>
      </c>
      <c r="V3581" t="s">
        <v>23304</v>
      </c>
      <c r="W3581" t="s">
        <v>23305</v>
      </c>
    </row>
    <row r="3582" spans="20:23" x14ac:dyDescent="0.3">
      <c r="T3582" t="b">
        <f>U3582&gt;10</f>
        <v>0</v>
      </c>
      <c r="U3582" s="7">
        <v>9.8530567669673097</v>
      </c>
      <c r="V3582" t="s">
        <v>23306</v>
      </c>
      <c r="W3582" t="s">
        <v>23307</v>
      </c>
    </row>
    <row r="3583" spans="20:23" x14ac:dyDescent="0.3">
      <c r="T3583" t="b">
        <f>U3583&gt;10</f>
        <v>0</v>
      </c>
      <c r="U3583" s="7">
        <v>8.6231084762381105</v>
      </c>
      <c r="V3583" t="s">
        <v>23303</v>
      </c>
      <c r="W3583" t="s">
        <v>23308</v>
      </c>
    </row>
    <row r="3584" spans="20:23" x14ac:dyDescent="0.3">
      <c r="T3584" t="b">
        <f>U3584&gt;10</f>
        <v>0</v>
      </c>
      <c r="U3584" s="7">
        <v>9.5988226285830596</v>
      </c>
      <c r="V3584" t="s">
        <v>23309</v>
      </c>
      <c r="W3584" t="s">
        <v>23310</v>
      </c>
    </row>
    <row r="3585" spans="20:23" x14ac:dyDescent="0.3">
      <c r="T3585" t="b">
        <f>U3585&gt;10</f>
        <v>0</v>
      </c>
      <c r="U3585" s="7">
        <v>8.5561689935630003</v>
      </c>
      <c r="V3585" t="s">
        <v>23311</v>
      </c>
      <c r="W3585" t="s">
        <v>23312</v>
      </c>
    </row>
    <row r="3586" spans="20:23" x14ac:dyDescent="0.3">
      <c r="T3586" t="b">
        <f>U3586&gt;10</f>
        <v>0</v>
      </c>
      <c r="U3586" s="7">
        <v>8.5490005040843897</v>
      </c>
      <c r="V3586" t="s">
        <v>23302</v>
      </c>
      <c r="W3586" t="s">
        <v>23313</v>
      </c>
    </row>
    <row r="3587" spans="20:23" x14ac:dyDescent="0.3">
      <c r="T3587" t="b">
        <f>U3587&gt;10</f>
        <v>0</v>
      </c>
      <c r="U3587" s="7">
        <v>8.9262947352258593</v>
      </c>
      <c r="V3587" t="s">
        <v>14708</v>
      </c>
      <c r="W3587" t="s">
        <v>10077</v>
      </c>
    </row>
    <row r="3588" spans="20:23" x14ac:dyDescent="0.3">
      <c r="T3588" t="b">
        <f>U3588&gt;10</f>
        <v>0</v>
      </c>
      <c r="U3588" s="7">
        <v>9.4833097414612197</v>
      </c>
      <c r="V3588" t="s">
        <v>23270</v>
      </c>
      <c r="W3588" t="s">
        <v>23314</v>
      </c>
    </row>
    <row r="3589" spans="20:23" x14ac:dyDescent="0.3">
      <c r="T3589" t="b">
        <f>U3589&gt;10</f>
        <v>0</v>
      </c>
      <c r="U3589" s="7">
        <v>9.3475082003021601</v>
      </c>
      <c r="V3589" t="s">
        <v>23315</v>
      </c>
      <c r="W3589" t="s">
        <v>23316</v>
      </c>
    </row>
    <row r="3590" spans="20:23" x14ac:dyDescent="0.3">
      <c r="T3590" t="b">
        <f>U3590&gt;10</f>
        <v>0</v>
      </c>
      <c r="U3590" s="7">
        <v>8.8559139384640595</v>
      </c>
      <c r="V3590" t="s">
        <v>23317</v>
      </c>
      <c r="W3590" t="s">
        <v>23318</v>
      </c>
    </row>
    <row r="3591" spans="20:23" x14ac:dyDescent="0.3">
      <c r="T3591" t="b">
        <f>U3591&gt;10</f>
        <v>0</v>
      </c>
      <c r="U3591" s="7">
        <v>8.0439055550273793</v>
      </c>
      <c r="V3591" t="s">
        <v>2955</v>
      </c>
      <c r="W3591" t="s">
        <v>23319</v>
      </c>
    </row>
    <row r="3592" spans="20:23" x14ac:dyDescent="0.3">
      <c r="T3592" t="b">
        <f>U3592&gt;10</f>
        <v>0</v>
      </c>
      <c r="U3592" s="7">
        <v>9.4131054827879694</v>
      </c>
      <c r="V3592" t="s">
        <v>20115</v>
      </c>
      <c r="W3592" t="s">
        <v>23320</v>
      </c>
    </row>
    <row r="3593" spans="20:23" x14ac:dyDescent="0.3">
      <c r="T3593" t="b">
        <f>U3593&gt;10</f>
        <v>0</v>
      </c>
      <c r="U3593" s="7">
        <v>9.5016588801294208</v>
      </c>
      <c r="V3593" t="s">
        <v>23320</v>
      </c>
      <c r="W3593" t="s">
        <v>7163</v>
      </c>
    </row>
    <row r="3594" spans="20:23" x14ac:dyDescent="0.3">
      <c r="T3594" t="b">
        <f>U3594&gt;10</f>
        <v>0</v>
      </c>
      <c r="U3594" s="7">
        <v>8.7901625609012797</v>
      </c>
      <c r="V3594" t="s">
        <v>23321</v>
      </c>
      <c r="W3594" t="s">
        <v>354</v>
      </c>
    </row>
    <row r="3595" spans="20:23" x14ac:dyDescent="0.3">
      <c r="T3595" t="b">
        <f>U3595&gt;10</f>
        <v>0</v>
      </c>
      <c r="U3595" s="7">
        <v>9.8017634725797596</v>
      </c>
      <c r="V3595" t="s">
        <v>9404</v>
      </c>
      <c r="W3595" t="s">
        <v>23322</v>
      </c>
    </row>
    <row r="3596" spans="20:23" x14ac:dyDescent="0.3">
      <c r="T3596" t="b">
        <f>U3596&gt;10</f>
        <v>0</v>
      </c>
      <c r="U3596" s="7">
        <v>9.8017634725797596</v>
      </c>
      <c r="V3596" t="s">
        <v>9404</v>
      </c>
      <c r="W3596" t="s">
        <v>23323</v>
      </c>
    </row>
    <row r="3597" spans="20:23" x14ac:dyDescent="0.3">
      <c r="T3597" t="b">
        <f>U3597&gt;10</f>
        <v>0</v>
      </c>
      <c r="U3597" s="7">
        <v>9.8530567669673097</v>
      </c>
      <c r="V3597" t="s">
        <v>20422</v>
      </c>
      <c r="W3597" t="s">
        <v>23324</v>
      </c>
    </row>
    <row r="3598" spans="20:23" x14ac:dyDescent="0.3">
      <c r="T3598" t="b">
        <f>U3598&gt;10</f>
        <v>0</v>
      </c>
      <c r="U3598" s="7">
        <v>8.0612972977392499</v>
      </c>
      <c r="V3598" t="s">
        <v>23325</v>
      </c>
      <c r="W3598" t="s">
        <v>1269</v>
      </c>
    </row>
    <row r="3599" spans="20:23" x14ac:dyDescent="0.3">
      <c r="T3599" t="b">
        <f>U3599&gt;10</f>
        <v>0</v>
      </c>
      <c r="U3599" s="7">
        <v>9.7529733084103203</v>
      </c>
      <c r="V3599" t="s">
        <v>23326</v>
      </c>
      <c r="W3599" t="s">
        <v>23327</v>
      </c>
    </row>
    <row r="3600" spans="20:23" x14ac:dyDescent="0.3">
      <c r="T3600" t="b">
        <f>U3600&gt;10</f>
        <v>0</v>
      </c>
      <c r="U3600" s="7">
        <v>9.5988226285830596</v>
      </c>
      <c r="V3600" t="s">
        <v>3372</v>
      </c>
      <c r="W3600" t="s">
        <v>23328</v>
      </c>
    </row>
    <row r="3601" spans="20:23" x14ac:dyDescent="0.3">
      <c r="T3601" t="b">
        <f>U3601&gt;10</f>
        <v>0</v>
      </c>
      <c r="U3601" s="7">
        <v>8.7115194335821595</v>
      </c>
      <c r="V3601" t="s">
        <v>23328</v>
      </c>
      <c r="W3601" t="s">
        <v>7471</v>
      </c>
    </row>
    <row r="3602" spans="20:23" x14ac:dyDescent="0.3">
      <c r="T3602" t="b">
        <f>U3602&gt;10</f>
        <v>0</v>
      </c>
      <c r="U3602" s="7">
        <v>9.1468375048400095</v>
      </c>
      <c r="V3602" t="s">
        <v>23329</v>
      </c>
      <c r="W3602" t="s">
        <v>23328</v>
      </c>
    </row>
    <row r="3603" spans="20:23" x14ac:dyDescent="0.3">
      <c r="T3603" t="b">
        <f>U3603&gt;10</f>
        <v>0</v>
      </c>
      <c r="U3603" s="7">
        <v>8.4407869194441592</v>
      </c>
      <c r="V3603" t="s">
        <v>7275</v>
      </c>
      <c r="W3603" t="s">
        <v>23330</v>
      </c>
    </row>
    <row r="3604" spans="20:23" x14ac:dyDescent="0.3">
      <c r="T3604" t="b">
        <f>U3604&gt;10</f>
        <v>0</v>
      </c>
      <c r="U3604" s="7">
        <v>8.2176433681299397</v>
      </c>
      <c r="V3604" t="s">
        <v>23331</v>
      </c>
      <c r="W3604" t="s">
        <v>22794</v>
      </c>
    </row>
    <row r="3605" spans="20:23" x14ac:dyDescent="0.3">
      <c r="T3605" t="b">
        <f>U3605&gt;10</f>
        <v>0</v>
      </c>
      <c r="U3605" s="7">
        <v>9.6620015302046003</v>
      </c>
      <c r="V3605" t="s">
        <v>23332</v>
      </c>
      <c r="W3605" t="s">
        <v>5083</v>
      </c>
    </row>
    <row r="3606" spans="20:23" x14ac:dyDescent="0.3">
      <c r="T3606" t="b">
        <f>U3606&gt;10</f>
        <v>0</v>
      </c>
      <c r="U3606" s="7">
        <v>8.5779880409576403</v>
      </c>
      <c r="V3606" t="s">
        <v>11886</v>
      </c>
      <c r="W3606" t="s">
        <v>7410</v>
      </c>
    </row>
    <row r="3607" spans="20:23" x14ac:dyDescent="0.3">
      <c r="T3607" t="b">
        <f>U3607&gt;10</f>
        <v>0</v>
      </c>
      <c r="U3607" s="7">
        <v>9.6620015302046003</v>
      </c>
      <c r="V3607" t="s">
        <v>23332</v>
      </c>
      <c r="W3607" t="s">
        <v>23333</v>
      </c>
    </row>
    <row r="3608" spans="20:23" x14ac:dyDescent="0.3">
      <c r="T3608" t="b">
        <f>U3608&gt;10</f>
        <v>0</v>
      </c>
      <c r="U3608" s="7">
        <v>8.6948523810969505</v>
      </c>
      <c r="V3608" t="s">
        <v>23334</v>
      </c>
      <c r="W3608" t="s">
        <v>10087</v>
      </c>
    </row>
    <row r="3609" spans="20:23" x14ac:dyDescent="0.3">
      <c r="T3609" t="b">
        <f>U3609&gt;10</f>
        <v>0</v>
      </c>
      <c r="U3609" s="7">
        <v>8.9908332563634303</v>
      </c>
      <c r="V3609" t="s">
        <v>23335</v>
      </c>
      <c r="W3609" t="s">
        <v>2720</v>
      </c>
    </row>
    <row r="3610" spans="20:23" x14ac:dyDescent="0.3">
      <c r="T3610" t="b">
        <f>U3610&gt;10</f>
        <v>0</v>
      </c>
      <c r="U3610" s="7">
        <v>8.2331475546659103</v>
      </c>
      <c r="V3610" t="s">
        <v>22532</v>
      </c>
      <c r="W3610" t="s">
        <v>23336</v>
      </c>
    </row>
    <row r="3611" spans="20:23" x14ac:dyDescent="0.3">
      <c r="T3611" t="b">
        <f>U3611&gt;10</f>
        <v>0</v>
      </c>
      <c r="U3611" s="7">
        <v>9.5016588801294208</v>
      </c>
      <c r="V3611" t="s">
        <v>3537</v>
      </c>
      <c r="W3611" t="s">
        <v>23336</v>
      </c>
    </row>
    <row r="3612" spans="20:23" x14ac:dyDescent="0.3">
      <c r="T3612" t="b">
        <f>U3612&gt;10</f>
        <v>0</v>
      </c>
      <c r="U3612" s="7">
        <v>8.9688543496446496</v>
      </c>
      <c r="V3612" t="s">
        <v>23332</v>
      </c>
      <c r="W3612" t="s">
        <v>23337</v>
      </c>
    </row>
    <row r="3613" spans="20:23" x14ac:dyDescent="0.3">
      <c r="T3613" t="b">
        <f>U3613&gt;10</f>
        <v>0</v>
      </c>
      <c r="U3613" s="7">
        <v>9.0133061122154796</v>
      </c>
      <c r="V3613" t="s">
        <v>23338</v>
      </c>
      <c r="W3613" t="s">
        <v>23339</v>
      </c>
    </row>
    <row r="3614" spans="20:23" x14ac:dyDescent="0.3">
      <c r="T3614" t="b">
        <f>U3614&gt;10</f>
        <v>0</v>
      </c>
      <c r="U3614" s="7">
        <v>9.6620015302046003</v>
      </c>
      <c r="V3614" t="s">
        <v>23332</v>
      </c>
      <c r="W3614" t="s">
        <v>23340</v>
      </c>
    </row>
    <row r="3615" spans="20:23" x14ac:dyDescent="0.3">
      <c r="T3615" t="b">
        <f>U3615&gt;10</f>
        <v>0</v>
      </c>
      <c r="U3615" s="7">
        <v>8.1579241334283203</v>
      </c>
      <c r="V3615" t="s">
        <v>23341</v>
      </c>
      <c r="W3615" t="s">
        <v>23342</v>
      </c>
    </row>
    <row r="3616" spans="20:23" x14ac:dyDescent="0.3">
      <c r="T3616" t="b">
        <f>U3616&gt;10</f>
        <v>0</v>
      </c>
      <c r="U3616" s="7">
        <v>9.9941353652272102</v>
      </c>
      <c r="V3616" t="s">
        <v>23343</v>
      </c>
      <c r="W3616" t="s">
        <v>5526</v>
      </c>
    </row>
    <row r="3617" spans="20:23" x14ac:dyDescent="0.3">
      <c r="T3617" t="b">
        <f>U3617&gt;10</f>
        <v>0</v>
      </c>
      <c r="U3617" s="7">
        <v>9.6404953249836307</v>
      </c>
      <c r="V3617" t="s">
        <v>23344</v>
      </c>
      <c r="W3617" t="s">
        <v>23345</v>
      </c>
    </row>
    <row r="3618" spans="20:23" x14ac:dyDescent="0.3">
      <c r="T3618" t="b">
        <f>U3618&gt;10</f>
        <v>0</v>
      </c>
      <c r="U3618" s="7">
        <v>8.3846974527931106</v>
      </c>
      <c r="V3618" t="s">
        <v>10120</v>
      </c>
      <c r="W3618" t="s">
        <v>23346</v>
      </c>
    </row>
    <row r="3619" spans="20:23" x14ac:dyDescent="0.3">
      <c r="T3619" t="b">
        <f>U3619&gt;10</f>
        <v>0</v>
      </c>
      <c r="U3619" s="7">
        <v>8.4030465914613099</v>
      </c>
      <c r="V3619" t="s">
        <v>23347</v>
      </c>
      <c r="W3619" t="s">
        <v>23348</v>
      </c>
    </row>
    <row r="3620" spans="20:23" x14ac:dyDescent="0.3">
      <c r="T3620" t="b">
        <f>U3620&gt;10</f>
        <v>0</v>
      </c>
      <c r="U3620" s="7">
        <v>9.9071239882375792</v>
      </c>
      <c r="V3620" t="s">
        <v>16926</v>
      </c>
      <c r="W3620" t="s">
        <v>23349</v>
      </c>
    </row>
    <row r="3621" spans="20:23" x14ac:dyDescent="0.3">
      <c r="T3621" t="b">
        <f>U3621&gt;10</f>
        <v>0</v>
      </c>
      <c r="U3621" s="7">
        <v>8.3315876274791592</v>
      </c>
      <c r="V3621" t="s">
        <v>23350</v>
      </c>
      <c r="W3621" t="s">
        <v>23351</v>
      </c>
    </row>
    <row r="3622" spans="20:23" x14ac:dyDescent="0.3">
      <c r="T3622" t="b">
        <f>U3622&gt;10</f>
        <v>0</v>
      </c>
      <c r="U3622" s="7">
        <v>8.3489793701910298</v>
      </c>
      <c r="V3622" t="s">
        <v>23351</v>
      </c>
      <c r="W3622" t="s">
        <v>23352</v>
      </c>
    </row>
    <row r="3623" spans="20:23" x14ac:dyDescent="0.3">
      <c r="T3623" t="b">
        <f>U3623&gt;10</f>
        <v>0</v>
      </c>
      <c r="U3623" s="7">
        <v>9.3475082003021601</v>
      </c>
      <c r="V3623" t="s">
        <v>10129</v>
      </c>
      <c r="W3623" t="s">
        <v>23353</v>
      </c>
    </row>
    <row r="3624" spans="20:23" x14ac:dyDescent="0.3">
      <c r="T3624" t="b">
        <f>U3624&gt;10</f>
        <v>0</v>
      </c>
      <c r="U3624" s="7">
        <v>8.5418830363155198</v>
      </c>
      <c r="V3624" t="s">
        <v>23354</v>
      </c>
      <c r="W3624" t="s">
        <v>23355</v>
      </c>
    </row>
    <row r="3625" spans="20:23" x14ac:dyDescent="0.3">
      <c r="T3625" t="b">
        <f>U3625&gt;10</f>
        <v>0</v>
      </c>
      <c r="U3625" s="7">
        <v>9.0133061122154796</v>
      </c>
      <c r="V3625" t="s">
        <v>23339</v>
      </c>
      <c r="W3625" t="s">
        <v>23356</v>
      </c>
    </row>
    <row r="3626" spans="20:23" x14ac:dyDescent="0.3">
      <c r="T3626" t="b">
        <f>U3626&gt;10</f>
        <v>0</v>
      </c>
      <c r="U3626" s="7">
        <v>9.8530567669673097</v>
      </c>
      <c r="V3626" t="s">
        <v>23306</v>
      </c>
      <c r="W3626" t="s">
        <v>23357</v>
      </c>
    </row>
    <row r="3627" spans="20:23" x14ac:dyDescent="0.3">
      <c r="T3627" t="b">
        <f>U3627&gt;10</f>
        <v>0</v>
      </c>
      <c r="U3627" s="7">
        <v>8.0183722530222195</v>
      </c>
      <c r="V3627" t="s">
        <v>11656</v>
      </c>
      <c r="W3627" t="s">
        <v>19728</v>
      </c>
    </row>
    <row r="3628" spans="20:23" x14ac:dyDescent="0.3">
      <c r="T3628" t="b">
        <f>U3628&gt;10</f>
        <v>0</v>
      </c>
      <c r="U3628" s="7">
        <v>8.8955230765590994</v>
      </c>
      <c r="V3628" t="s">
        <v>23358</v>
      </c>
      <c r="W3628" t="s">
        <v>23359</v>
      </c>
    </row>
    <row r="3629" spans="20:23" x14ac:dyDescent="0.3">
      <c r="T3629" t="b">
        <f>U3629&gt;10</f>
        <v>0</v>
      </c>
      <c r="U3629" s="7">
        <v>8.0353218113359901</v>
      </c>
      <c r="V3629" t="s">
        <v>23360</v>
      </c>
      <c r="W3629" t="s">
        <v>23361</v>
      </c>
    </row>
    <row r="3630" spans="20:23" x14ac:dyDescent="0.3">
      <c r="T3630" t="b">
        <f>U3630&gt;10</f>
        <v>0</v>
      </c>
      <c r="U3630" s="7">
        <v>9.9941353652272102</v>
      </c>
      <c r="V3630" t="s">
        <v>7009</v>
      </c>
      <c r="W3630" t="s">
        <v>10201</v>
      </c>
    </row>
    <row r="3631" spans="20:23" x14ac:dyDescent="0.3">
      <c r="T3631" t="b">
        <f>U3631&gt;10</f>
        <v>0</v>
      </c>
      <c r="U3631" s="7">
        <v>9.4833097414612197</v>
      </c>
      <c r="V3631" t="s">
        <v>10201</v>
      </c>
      <c r="W3631" t="s">
        <v>23362</v>
      </c>
    </row>
    <row r="3632" spans="20:23" x14ac:dyDescent="0.3">
      <c r="T3632" t="b">
        <f>U3632&gt;10</f>
        <v>0</v>
      </c>
      <c r="U3632" s="7">
        <v>8.7901625609012797</v>
      </c>
      <c r="V3632" t="s">
        <v>23363</v>
      </c>
      <c r="W3632" t="s">
        <v>22101</v>
      </c>
    </row>
    <row r="3633" spans="20:23" x14ac:dyDescent="0.3">
      <c r="T3633" t="b">
        <f>U3633&gt;10</f>
        <v>0</v>
      </c>
      <c r="U3633" s="7">
        <v>8.6386126627740794</v>
      </c>
      <c r="V3633" t="s">
        <v>11656</v>
      </c>
      <c r="W3633" t="s">
        <v>1703</v>
      </c>
    </row>
    <row r="3634" spans="20:23" x14ac:dyDescent="0.3">
      <c r="T3634" t="b">
        <f>U3634&gt;10</f>
        <v>0</v>
      </c>
      <c r="U3634" s="7">
        <v>8.7115194335821595</v>
      </c>
      <c r="V3634" t="s">
        <v>19728</v>
      </c>
      <c r="W3634" t="s">
        <v>14740</v>
      </c>
    </row>
    <row r="3635" spans="20:23" x14ac:dyDescent="0.3">
      <c r="T3635" t="b">
        <f>U3635&gt;10</f>
        <v>0</v>
      </c>
      <c r="U3635" s="7">
        <v>8.9908332563634303</v>
      </c>
      <c r="V3635" t="s">
        <v>23364</v>
      </c>
      <c r="W3635" t="s">
        <v>23365</v>
      </c>
    </row>
    <row r="3636" spans="20:23" x14ac:dyDescent="0.3">
      <c r="T3636" t="b">
        <f>U3636&gt;10</f>
        <v>0</v>
      </c>
      <c r="U3636" s="7">
        <v>9.9352948652042805</v>
      </c>
      <c r="V3636" t="s">
        <v>3299</v>
      </c>
      <c r="W3636" t="s">
        <v>13742</v>
      </c>
    </row>
    <row r="3637" spans="20:23" x14ac:dyDescent="0.3">
      <c r="T3637" t="b">
        <f>U3637&gt;10</f>
        <v>0</v>
      </c>
      <c r="U3637" s="7">
        <v>9.5393992081122594</v>
      </c>
      <c r="V3637" t="s">
        <v>23321</v>
      </c>
      <c r="W3637" t="s">
        <v>14745</v>
      </c>
    </row>
    <row r="3638" spans="20:23" x14ac:dyDescent="0.3">
      <c r="T3638" t="b">
        <f>U3638&gt;10</f>
        <v>0</v>
      </c>
      <c r="U3638" s="7">
        <v>8.2253654142238499</v>
      </c>
      <c r="V3638" t="s">
        <v>23366</v>
      </c>
      <c r="W3638" t="s">
        <v>23351</v>
      </c>
    </row>
    <row r="3639" spans="20:23" x14ac:dyDescent="0.3">
      <c r="T3639" t="b">
        <f>U3639&gt;10</f>
        <v>0</v>
      </c>
      <c r="U3639" s="7">
        <v>9.2139768076776392</v>
      </c>
      <c r="V3639">
        <v>402</v>
      </c>
      <c r="W3639" t="s">
        <v>23367</v>
      </c>
    </row>
    <row r="3640" spans="20:23" x14ac:dyDescent="0.3">
      <c r="T3640" t="b">
        <f>U3640&gt;10</f>
        <v>0</v>
      </c>
      <c r="U3640" s="7">
        <v>9.9071239882375792</v>
      </c>
      <c r="V3640" t="s">
        <v>23367</v>
      </c>
      <c r="W3640" t="s">
        <v>23368</v>
      </c>
    </row>
    <row r="3641" spans="20:23" x14ac:dyDescent="0.3">
      <c r="T3641" t="b">
        <f>U3641&gt;10</f>
        <v>0</v>
      </c>
      <c r="U3641" s="7">
        <v>9.7770708599893794</v>
      </c>
      <c r="V3641" t="s">
        <v>21137</v>
      </c>
      <c r="W3641" t="s">
        <v>23369</v>
      </c>
    </row>
    <row r="3642" spans="20:23" x14ac:dyDescent="0.3">
      <c r="T3642" t="b">
        <f>U3642&gt;10</f>
        <v>0</v>
      </c>
      <c r="U3642" s="7">
        <v>8.3144931941198603</v>
      </c>
      <c r="V3642" t="s">
        <v>83</v>
      </c>
      <c r="W3642" t="s">
        <v>23370</v>
      </c>
    </row>
    <row r="3643" spans="20:23" x14ac:dyDescent="0.3">
      <c r="T3643" t="b">
        <f>U3643&gt;10</f>
        <v>0</v>
      </c>
      <c r="U3643" s="7">
        <v>8.6231084762381105</v>
      </c>
      <c r="V3643" t="s">
        <v>23371</v>
      </c>
      <c r="W3643" t="s">
        <v>23372</v>
      </c>
    </row>
    <row r="3644" spans="20:23" x14ac:dyDescent="0.3">
      <c r="T3644" t="b">
        <f>U3644&gt;10</f>
        <v>0</v>
      </c>
      <c r="U3644" s="7">
        <v>9.8017634725797596</v>
      </c>
      <c r="V3644" t="s">
        <v>23373</v>
      </c>
      <c r="W3644" t="s">
        <v>1791</v>
      </c>
    </row>
    <row r="3645" spans="20:23" x14ac:dyDescent="0.3">
      <c r="T3645" t="b">
        <f>U3645&gt;10</f>
        <v>0</v>
      </c>
      <c r="U3645" s="7">
        <v>8.3666789472904295</v>
      </c>
      <c r="V3645" t="s">
        <v>23374</v>
      </c>
      <c r="W3645" t="s">
        <v>23375</v>
      </c>
    </row>
    <row r="3646" spans="20:23" x14ac:dyDescent="0.3">
      <c r="T3646" t="b">
        <f>U3646&gt;10</f>
        <v>0</v>
      </c>
      <c r="U3646" s="7">
        <v>9.1599095864073607</v>
      </c>
      <c r="V3646" t="s">
        <v>23376</v>
      </c>
      <c r="W3646" t="s">
        <v>6488</v>
      </c>
    </row>
    <row r="3647" spans="20:23" x14ac:dyDescent="0.3">
      <c r="T3647" t="b">
        <f>U3647&gt;10</f>
        <v>0</v>
      </c>
      <c r="U3647" s="7">
        <v>8.7031511839116504</v>
      </c>
      <c r="V3647" t="s">
        <v>23377</v>
      </c>
      <c r="W3647" t="s">
        <v>7017</v>
      </c>
    </row>
    <row r="3648" spans="20:23" x14ac:dyDescent="0.3">
      <c r="T3648" t="b">
        <f>U3648&gt;10</f>
        <v>0</v>
      </c>
      <c r="U3648" s="7">
        <v>9.1339341000040992</v>
      </c>
      <c r="V3648" t="s">
        <v>23378</v>
      </c>
      <c r="W3648" t="s">
        <v>23379</v>
      </c>
    </row>
    <row r="3649" spans="20:23" x14ac:dyDescent="0.3">
      <c r="T3649" t="b">
        <f>U3649&gt;10</f>
        <v>0</v>
      </c>
      <c r="U3649" s="7">
        <v>9.5078508503773396</v>
      </c>
      <c r="V3649" t="s">
        <v>21</v>
      </c>
      <c r="W3649" t="s">
        <v>5171</v>
      </c>
    </row>
    <row r="3650" spans="20:23" x14ac:dyDescent="0.3">
      <c r="T3650" t="b">
        <f>U3650&gt;10</f>
        <v>0</v>
      </c>
      <c r="U3650" s="7">
        <v>8.2866362396169002</v>
      </c>
      <c r="V3650" t="s">
        <v>19673</v>
      </c>
      <c r="W3650" t="s">
        <v>15712</v>
      </c>
    </row>
    <row r="3651" spans="20:23" x14ac:dyDescent="0.3">
      <c r="T3651" t="b">
        <f>U3651&gt;10</f>
        <v>0</v>
      </c>
      <c r="U3651" s="7">
        <v>8.9908332563634303</v>
      </c>
      <c r="V3651" t="s">
        <v>23365</v>
      </c>
      <c r="W3651" t="s">
        <v>23380</v>
      </c>
    </row>
    <row r="3652" spans="20:23" x14ac:dyDescent="0.3">
      <c r="T3652" t="b">
        <f>U3652&gt;10</f>
        <v>0</v>
      </c>
      <c r="U3652" s="7">
        <v>9.0598261278503802</v>
      </c>
      <c r="V3652" t="s">
        <v>23380</v>
      </c>
      <c r="W3652" t="s">
        <v>540</v>
      </c>
    </row>
    <row r="3653" spans="20:23" x14ac:dyDescent="0.3">
      <c r="T3653" t="b">
        <f>U3653&gt;10</f>
        <v>0</v>
      </c>
      <c r="U3653" s="7">
        <v>9.5988226285830596</v>
      </c>
      <c r="V3653" t="s">
        <v>22039</v>
      </c>
      <c r="W3653" t="s">
        <v>23381</v>
      </c>
    </row>
    <row r="3654" spans="20:23" x14ac:dyDescent="0.3">
      <c r="T3654" t="b">
        <f>U3654&gt;10</f>
        <v>0</v>
      </c>
      <c r="U3654" s="7">
        <v>9.5988226285830596</v>
      </c>
      <c r="V3654" t="s">
        <v>23382</v>
      </c>
      <c r="W3654" t="s">
        <v>23383</v>
      </c>
    </row>
    <row r="3655" spans="20:23" x14ac:dyDescent="0.3">
      <c r="T3655" t="b">
        <f>U3655&gt;10</f>
        <v>0</v>
      </c>
      <c r="U3655" s="7">
        <v>8.0100040033516997</v>
      </c>
      <c r="V3655" t="s">
        <v>4667</v>
      </c>
      <c r="W3655" t="s">
        <v>23384</v>
      </c>
    </row>
    <row r="3656" spans="20:23" x14ac:dyDescent="0.3">
      <c r="T3656" t="b">
        <f>U3656&gt;10</f>
        <v>0</v>
      </c>
      <c r="U3656" s="7">
        <v>9.1731548131573799</v>
      </c>
      <c r="V3656" t="s">
        <v>23385</v>
      </c>
      <c r="W3656" t="s">
        <v>2611</v>
      </c>
    </row>
    <row r="3657" spans="20:23" x14ac:dyDescent="0.3">
      <c r="T3657" t="b">
        <f>U3657&gt;10</f>
        <v>0</v>
      </c>
      <c r="U3657" s="7">
        <v>8.9262947352258593</v>
      </c>
      <c r="V3657" t="s">
        <v>23386</v>
      </c>
      <c r="W3657" t="s">
        <v>23387</v>
      </c>
    </row>
    <row r="3658" spans="20:23" x14ac:dyDescent="0.3">
      <c r="T3658" t="b">
        <f>U3658&gt;10</f>
        <v>0</v>
      </c>
      <c r="U3658" s="7">
        <v>8.0183722530222195</v>
      </c>
      <c r="V3658" t="s">
        <v>23388</v>
      </c>
      <c r="W3658" t="s">
        <v>21713</v>
      </c>
    </row>
    <row r="3659" spans="20:23" x14ac:dyDescent="0.3">
      <c r="T3659" t="b">
        <f>U3659&gt;10</f>
        <v>0</v>
      </c>
      <c r="U3659" s="7">
        <v>9.3635085416485992</v>
      </c>
      <c r="V3659" t="s">
        <v>2193</v>
      </c>
      <c r="W3659" t="s">
        <v>23389</v>
      </c>
    </row>
    <row r="3660" spans="20:23" x14ac:dyDescent="0.3">
      <c r="T3660" t="b">
        <f>U3660&gt;10</f>
        <v>0</v>
      </c>
      <c r="U3660" s="7">
        <v>8.8462520275523193</v>
      </c>
      <c r="V3660" t="s">
        <v>22928</v>
      </c>
      <c r="W3660" t="s">
        <v>6004</v>
      </c>
    </row>
    <row r="3661" spans="20:23" x14ac:dyDescent="0.3">
      <c r="T3661" t="b">
        <f>U3661&gt;10</f>
        <v>0</v>
      </c>
      <c r="U3661" s="7">
        <v>9.1776091635067605</v>
      </c>
      <c r="V3661" t="s">
        <v>6004</v>
      </c>
      <c r="W3661" t="s">
        <v>217</v>
      </c>
    </row>
    <row r="3662" spans="20:23" x14ac:dyDescent="0.3">
      <c r="T3662" t="b">
        <f>U3662&gt;10</f>
        <v>0</v>
      </c>
      <c r="U3662" s="7">
        <v>9.4652912359585404</v>
      </c>
      <c r="V3662" t="s">
        <v>23390</v>
      </c>
      <c r="W3662" t="s">
        <v>23391</v>
      </c>
    </row>
    <row r="3663" spans="20:23" x14ac:dyDescent="0.3">
      <c r="T3663" t="b">
        <f>U3663&gt;10</f>
        <v>0</v>
      </c>
      <c r="U3663" s="7">
        <v>8.2542009638637399</v>
      </c>
      <c r="V3663" t="s">
        <v>23392</v>
      </c>
      <c r="W3663" t="s">
        <v>20466</v>
      </c>
    </row>
    <row r="3664" spans="20:23" x14ac:dyDescent="0.3">
      <c r="T3664" t="b">
        <f>U3664&gt;10</f>
        <v>0</v>
      </c>
      <c r="U3664" s="7">
        <v>8.7115194335821595</v>
      </c>
      <c r="V3664" t="s">
        <v>7471</v>
      </c>
      <c r="W3664" t="s">
        <v>23393</v>
      </c>
    </row>
    <row r="3665" spans="20:23" x14ac:dyDescent="0.3">
      <c r="T3665" t="b">
        <f>U3665&gt;10</f>
        <v>0</v>
      </c>
      <c r="U3665" s="7">
        <v>9.3317598433340194</v>
      </c>
      <c r="V3665" t="s">
        <v>20750</v>
      </c>
      <c r="W3665" t="s">
        <v>23394</v>
      </c>
    </row>
    <row r="3666" spans="20:23" x14ac:dyDescent="0.3">
      <c r="T3666" t="b">
        <f>U3666&gt;10</f>
        <v>0</v>
      </c>
      <c r="U3666" s="7">
        <v>9.5203510131415694</v>
      </c>
      <c r="V3666" t="s">
        <v>23394</v>
      </c>
      <c r="W3666" t="s">
        <v>23395</v>
      </c>
    </row>
    <row r="3667" spans="20:23" x14ac:dyDescent="0.3">
      <c r="T3667" t="b">
        <f>U3667&gt;10</f>
        <v>0</v>
      </c>
      <c r="U3667" s="7">
        <v>8.6078410041073194</v>
      </c>
      <c r="V3667" t="s">
        <v>6434</v>
      </c>
      <c r="W3667" t="s">
        <v>7470</v>
      </c>
    </row>
    <row r="3668" spans="20:23" x14ac:dyDescent="0.3">
      <c r="T3668" t="b">
        <f>U3668&gt;10</f>
        <v>0</v>
      </c>
      <c r="U3668" s="7">
        <v>8.0789968748386496</v>
      </c>
      <c r="V3668" t="s">
        <v>1822</v>
      </c>
      <c r="W3668" t="s">
        <v>23393</v>
      </c>
    </row>
    <row r="3669" spans="20:23" x14ac:dyDescent="0.3">
      <c r="T3669" t="b">
        <f>U3669&gt;10</f>
        <v>0</v>
      </c>
      <c r="U3669" s="7">
        <v>9.9642824020775294</v>
      </c>
      <c r="V3669" t="s">
        <v>23396</v>
      </c>
      <c r="W3669" t="s">
        <v>7471</v>
      </c>
    </row>
    <row r="3670" spans="20:23" x14ac:dyDescent="0.3">
      <c r="T3670" t="b">
        <f>U3670&gt;10</f>
        <v>0</v>
      </c>
      <c r="U3670" s="7">
        <v>8.6078410041073194</v>
      </c>
      <c r="V3670" t="s">
        <v>6434</v>
      </c>
      <c r="W3670" t="s">
        <v>23397</v>
      </c>
    </row>
    <row r="3671" spans="20:23" x14ac:dyDescent="0.3">
      <c r="T3671" t="b">
        <f>U3671&gt;10</f>
        <v>0</v>
      </c>
      <c r="U3671" s="7">
        <v>9.6194419157857993</v>
      </c>
      <c r="V3671" t="s">
        <v>22393</v>
      </c>
      <c r="W3671" t="s">
        <v>23398</v>
      </c>
    </row>
    <row r="3672" spans="20:23" x14ac:dyDescent="0.3">
      <c r="T3672" t="b">
        <f>U3672&gt;10</f>
        <v>0</v>
      </c>
      <c r="U3672" s="7">
        <v>9.6194419157857993</v>
      </c>
      <c r="V3672" t="s">
        <v>23399</v>
      </c>
      <c r="W3672" t="s">
        <v>23400</v>
      </c>
    </row>
    <row r="3673" spans="20:23" x14ac:dyDescent="0.3">
      <c r="T3673" t="b">
        <f>U3673&gt;10</f>
        <v>0</v>
      </c>
      <c r="U3673" s="7">
        <v>9.3962983644715905</v>
      </c>
      <c r="V3673" t="s">
        <v>23401</v>
      </c>
      <c r="W3673" t="s">
        <v>2404</v>
      </c>
    </row>
    <row r="3674" spans="20:23" x14ac:dyDescent="0.3">
      <c r="T3674" t="b">
        <f>U3674&gt;10</f>
        <v>0</v>
      </c>
      <c r="U3674" s="7">
        <v>9.5786199212655401</v>
      </c>
      <c r="V3674" t="s">
        <v>10633</v>
      </c>
      <c r="W3674" t="s">
        <v>23402</v>
      </c>
    </row>
    <row r="3675" spans="20:23" x14ac:dyDescent="0.3">
      <c r="T3675" t="b">
        <f>U3675&gt;10</f>
        <v>0</v>
      </c>
      <c r="U3675" s="7">
        <v>8.8559139384640595</v>
      </c>
      <c r="V3675" t="s">
        <v>21822</v>
      </c>
      <c r="W3675" t="s">
        <v>23403</v>
      </c>
    </row>
    <row r="3676" spans="20:23" x14ac:dyDescent="0.3">
      <c r="T3676" t="b">
        <f>U3676&gt;10</f>
        <v>0</v>
      </c>
      <c r="U3676" s="7">
        <v>9.8017634725797596</v>
      </c>
      <c r="V3676" t="s">
        <v>23404</v>
      </c>
      <c r="W3676" t="s">
        <v>23405</v>
      </c>
    </row>
    <row r="3677" spans="20:23" x14ac:dyDescent="0.3">
      <c r="T3677" t="b">
        <f>U3677&gt;10</f>
        <v>0</v>
      </c>
      <c r="U3677" s="7">
        <v>9.4046666141421102</v>
      </c>
      <c r="V3677" t="s">
        <v>7471</v>
      </c>
      <c r="W3677" t="s">
        <v>5848</v>
      </c>
    </row>
    <row r="3678" spans="20:23" x14ac:dyDescent="0.3">
      <c r="T3678" t="b">
        <f>U3678&gt;10</f>
        <v>0</v>
      </c>
      <c r="U3678" s="7">
        <v>9.8101317222502704</v>
      </c>
      <c r="V3678" t="s">
        <v>5848</v>
      </c>
      <c r="W3678" t="s">
        <v>7471</v>
      </c>
    </row>
    <row r="3679" spans="20:23" x14ac:dyDescent="0.3">
      <c r="T3679" t="b">
        <f>U3679&gt;10</f>
        <v>0</v>
      </c>
      <c r="U3679" s="7">
        <v>8.4407869194441592</v>
      </c>
      <c r="V3679" t="s">
        <v>23406</v>
      </c>
      <c r="W3679" t="s">
        <v>23407</v>
      </c>
    </row>
    <row r="3680" spans="20:23" x14ac:dyDescent="0.3">
      <c r="T3680" t="b">
        <f>U3680&gt;10</f>
        <v>0</v>
      </c>
      <c r="U3680" s="7">
        <v>8.3489793701910298</v>
      </c>
      <c r="V3680" t="s">
        <v>22027</v>
      </c>
      <c r="W3680" t="s">
        <v>23408</v>
      </c>
    </row>
    <row r="3681" spans="20:23" x14ac:dyDescent="0.3">
      <c r="T3681" t="b">
        <f>U3681&gt;10</f>
        <v>0</v>
      </c>
      <c r="U3681" s="7">
        <v>9.5016588801294208</v>
      </c>
      <c r="V3681" t="s">
        <v>6795</v>
      </c>
      <c r="W3681" t="s">
        <v>19823</v>
      </c>
    </row>
    <row r="3682" spans="20:23" x14ac:dyDescent="0.3">
      <c r="T3682" t="b">
        <f>U3682&gt;10</f>
        <v>0</v>
      </c>
      <c r="U3682" s="7">
        <v>9.0479916702033698</v>
      </c>
      <c r="V3682" t="s">
        <v>23409</v>
      </c>
      <c r="W3682" t="s">
        <v>14878</v>
      </c>
    </row>
    <row r="3683" spans="20:23" x14ac:dyDescent="0.3">
      <c r="T3683" t="b">
        <f>U3683&gt;10</f>
        <v>0</v>
      </c>
      <c r="U3683" s="7">
        <v>8.9056754480231195</v>
      </c>
      <c r="V3683" t="s">
        <v>23410</v>
      </c>
      <c r="W3683" t="s">
        <v>21479</v>
      </c>
    </row>
    <row r="3684" spans="20:23" x14ac:dyDescent="0.3">
      <c r="T3684" t="b">
        <f>U3684&gt;10</f>
        <v>0</v>
      </c>
      <c r="U3684" s="7">
        <v>8.0701079274214091</v>
      </c>
      <c r="V3684" t="s">
        <v>13</v>
      </c>
      <c r="W3684" t="s">
        <v>23411</v>
      </c>
    </row>
    <row r="3685" spans="20:23" x14ac:dyDescent="0.3">
      <c r="T3685" t="b">
        <f>U3685&gt;10</f>
        <v>0</v>
      </c>
      <c r="U3685" s="7">
        <v>8.8755224098524295</v>
      </c>
      <c r="V3685" t="s">
        <v>19603</v>
      </c>
      <c r="W3685" t="s">
        <v>23412</v>
      </c>
    </row>
    <row r="3686" spans="20:23" x14ac:dyDescent="0.3">
      <c r="T3686" t="b">
        <f>U3686&gt;10</f>
        <v>0</v>
      </c>
      <c r="U3686" s="7">
        <v>8.8755224098524295</v>
      </c>
      <c r="V3686" t="s">
        <v>19603</v>
      </c>
      <c r="W3686" t="s">
        <v>23413</v>
      </c>
    </row>
    <row r="3687" spans="20:23" x14ac:dyDescent="0.3">
      <c r="T3687" t="b">
        <f>U3687&gt;10</f>
        <v>0</v>
      </c>
      <c r="U3687" s="7">
        <v>8.1923255601456599</v>
      </c>
      <c r="V3687" t="s">
        <v>7844</v>
      </c>
      <c r="W3687">
        <v>91</v>
      </c>
    </row>
    <row r="3688" spans="20:23" x14ac:dyDescent="0.3">
      <c r="T3688" t="b">
        <f>U3688&gt;10</f>
        <v>0</v>
      </c>
      <c r="U3688" s="7">
        <v>9.3009881846672702</v>
      </c>
      <c r="V3688" t="s">
        <v>23414</v>
      </c>
      <c r="W3688" t="s">
        <v>23415</v>
      </c>
    </row>
    <row r="3689" spans="20:23" x14ac:dyDescent="0.3">
      <c r="T3689" t="b">
        <f>U3689&gt;10</f>
        <v>0</v>
      </c>
      <c r="U3689" s="7">
        <v>8.1435353959762207</v>
      </c>
      <c r="V3689" t="s">
        <v>23416</v>
      </c>
      <c r="W3689" t="s">
        <v>23417</v>
      </c>
    </row>
    <row r="3690" spans="20:23" x14ac:dyDescent="0.3">
      <c r="T3690" t="b">
        <f>U3690&gt;10</f>
        <v>0</v>
      </c>
      <c r="U3690" s="7">
        <v>9.9642824020775294</v>
      </c>
      <c r="V3690" t="s">
        <v>23418</v>
      </c>
      <c r="W3690" t="s">
        <v>1287</v>
      </c>
    </row>
    <row r="3691" spans="20:23" x14ac:dyDescent="0.3">
      <c r="T3691" t="b">
        <f>U3691&gt;10</f>
        <v>0</v>
      </c>
      <c r="U3691" s="7">
        <v>9.1599095864073607</v>
      </c>
      <c r="V3691" t="s">
        <v>23419</v>
      </c>
      <c r="W3691" t="s">
        <v>23420</v>
      </c>
    </row>
    <row r="3692" spans="20:23" x14ac:dyDescent="0.3">
      <c r="T3692" t="b">
        <f>U3692&gt;10</f>
        <v>0</v>
      </c>
      <c r="U3692" s="7">
        <v>9.6299132156531009</v>
      </c>
      <c r="V3692" t="s">
        <v>8327</v>
      </c>
      <c r="W3692" t="s">
        <v>6661</v>
      </c>
    </row>
    <row r="3693" spans="20:23" x14ac:dyDescent="0.3">
      <c r="T3693" t="b">
        <f>U3693&gt;10</f>
        <v>0</v>
      </c>
      <c r="U3693" s="7">
        <v>9.3317598433340194</v>
      </c>
      <c r="V3693" t="s">
        <v>23421</v>
      </c>
      <c r="W3693" t="s">
        <v>23422</v>
      </c>
    </row>
    <row r="3694" spans="20:23" x14ac:dyDescent="0.3">
      <c r="T3694" t="b">
        <f>U3694&gt;10</f>
        <v>0</v>
      </c>
      <c r="U3694" s="7">
        <v>8.4407869194441592</v>
      </c>
      <c r="V3694" t="s">
        <v>23423</v>
      </c>
      <c r="W3694" t="s">
        <v>5849</v>
      </c>
    </row>
    <row r="3695" spans="20:23" x14ac:dyDescent="0.3">
      <c r="T3695" t="b">
        <f>U3695&gt;10</f>
        <v>0</v>
      </c>
      <c r="U3695" s="7">
        <v>9.9071239882375792</v>
      </c>
      <c r="V3695" t="s">
        <v>23424</v>
      </c>
      <c r="W3695" t="s">
        <v>23425</v>
      </c>
    </row>
    <row r="3696" spans="20:23" x14ac:dyDescent="0.3">
      <c r="T3696" t="b">
        <f>U3696&gt;10</f>
        <v>0</v>
      </c>
      <c r="U3696" s="7">
        <v>9.4652912359585404</v>
      </c>
      <c r="V3696" t="s">
        <v>23426</v>
      </c>
      <c r="W3696" t="s">
        <v>23427</v>
      </c>
    </row>
    <row r="3697" spans="20:23" x14ac:dyDescent="0.3">
      <c r="T3697" t="b">
        <f>U3697&gt;10</f>
        <v>0</v>
      </c>
      <c r="U3697" s="7">
        <v>8.7721440553986003</v>
      </c>
      <c r="V3697" t="s">
        <v>23426</v>
      </c>
      <c r="W3697" t="s">
        <v>23420</v>
      </c>
    </row>
    <row r="3698" spans="20:23" x14ac:dyDescent="0.3">
      <c r="T3698" t="b">
        <f>U3698&gt;10</f>
        <v>0</v>
      </c>
      <c r="U3698" s="7">
        <v>8.2023758959991593</v>
      </c>
      <c r="V3698" t="s">
        <v>23428</v>
      </c>
      <c r="W3698" t="s">
        <v>23429</v>
      </c>
    </row>
    <row r="3699" spans="20:23" x14ac:dyDescent="0.3">
      <c r="T3699" t="b">
        <f>U3699&gt;10</f>
        <v>0</v>
      </c>
      <c r="U3699" s="7">
        <v>9.9071239882375792</v>
      </c>
      <c r="V3699" t="s">
        <v>23430</v>
      </c>
      <c r="W3699" t="s">
        <v>3604</v>
      </c>
    </row>
    <row r="3700" spans="20:23" x14ac:dyDescent="0.3">
      <c r="T3700" t="b">
        <f>U3700&gt;10</f>
        <v>0</v>
      </c>
      <c r="U3700" s="7">
        <v>8.3128802905444008</v>
      </c>
      <c r="V3700" t="s">
        <v>7377</v>
      </c>
      <c r="W3700" t="s">
        <v>23431</v>
      </c>
    </row>
    <row r="3701" spans="20:23" x14ac:dyDescent="0.3">
      <c r="T3701" t="b">
        <f>U3701&gt;10</f>
        <v>0</v>
      </c>
      <c r="U3701" s="7">
        <v>8.1340566520216804</v>
      </c>
      <c r="V3701" t="s">
        <v>1330</v>
      </c>
      <c r="W3701" t="s">
        <v>14754</v>
      </c>
    </row>
    <row r="3702" spans="20:23" x14ac:dyDescent="0.3">
      <c r="T3702" t="b">
        <f>U3702&gt;10</f>
        <v>0</v>
      </c>
      <c r="U3702" s="7">
        <v>8.8085116995694701</v>
      </c>
      <c r="V3702" t="s">
        <v>500</v>
      </c>
      <c r="W3702" t="s">
        <v>23432</v>
      </c>
    </row>
    <row r="3703" spans="20:23" x14ac:dyDescent="0.3">
      <c r="T3703" t="b">
        <f>U3703&gt;10</f>
        <v>0</v>
      </c>
      <c r="U3703" s="7">
        <v>8.5418830363155198</v>
      </c>
      <c r="V3703" t="s">
        <v>23432</v>
      </c>
      <c r="W3703" t="s">
        <v>20644</v>
      </c>
    </row>
    <row r="3704" spans="20:23" x14ac:dyDescent="0.3">
      <c r="T3704" t="b">
        <f>U3704&gt;10</f>
        <v>0</v>
      </c>
      <c r="U3704" s="7">
        <v>9.6404953249836307</v>
      </c>
      <c r="V3704" t="s">
        <v>20644</v>
      </c>
      <c r="W3704" t="s">
        <v>23433</v>
      </c>
    </row>
    <row r="3705" spans="20:23" x14ac:dyDescent="0.3">
      <c r="T3705" t="b">
        <f>U3705&gt;10</f>
        <v>0</v>
      </c>
      <c r="U3705" s="7">
        <v>9.3475082003021601</v>
      </c>
      <c r="V3705" t="s">
        <v>23434</v>
      </c>
      <c r="W3705" t="s">
        <v>22259</v>
      </c>
    </row>
    <row r="3706" spans="20:23" x14ac:dyDescent="0.3">
      <c r="T3706" t="b">
        <f>U3706&gt;10</f>
        <v>0</v>
      </c>
      <c r="U3706" s="7">
        <v>9.5016588801294208</v>
      </c>
      <c r="V3706" t="s">
        <v>1118</v>
      </c>
      <c r="W3706" t="s">
        <v>23435</v>
      </c>
    </row>
    <row r="3707" spans="20:23" x14ac:dyDescent="0.3">
      <c r="T3707" t="b">
        <f>U3707&gt;10</f>
        <v>0</v>
      </c>
      <c r="U3707" s="7">
        <v>9.0133061122154796</v>
      </c>
      <c r="V3707" t="s">
        <v>21601</v>
      </c>
      <c r="W3707" t="s">
        <v>23436</v>
      </c>
    </row>
    <row r="3708" spans="20:23" x14ac:dyDescent="0.3">
      <c r="T3708" t="b">
        <f>U3708&gt;10</f>
        <v>0</v>
      </c>
      <c r="U3708" s="7">
        <v>8.4280478936667294</v>
      </c>
      <c r="V3708" t="s">
        <v>23437</v>
      </c>
      <c r="W3708" t="s">
        <v>23438</v>
      </c>
    </row>
    <row r="3709" spans="20:23" x14ac:dyDescent="0.3">
      <c r="T3709" t="b">
        <f>U3709&gt;10</f>
        <v>0</v>
      </c>
      <c r="U3709" s="7">
        <v>8.6866218819604395</v>
      </c>
      <c r="V3709" t="s">
        <v>23439</v>
      </c>
      <c r="W3709" t="s">
        <v>23440</v>
      </c>
    </row>
    <row r="3710" spans="20:23" x14ac:dyDescent="0.3">
      <c r="T3710" t="b">
        <f>U3710&gt;10</f>
        <v>0</v>
      </c>
      <c r="U3710" s="7">
        <v>8.4536903242800605</v>
      </c>
      <c r="V3710" t="s">
        <v>3162</v>
      </c>
      <c r="W3710" t="s">
        <v>23441</v>
      </c>
    </row>
    <row r="3711" spans="20:23" x14ac:dyDescent="0.3">
      <c r="T3711" t="b">
        <f>U3711&gt;10</f>
        <v>0</v>
      </c>
      <c r="U3711" s="7">
        <v>9.3962983644715905</v>
      </c>
      <c r="V3711" t="s">
        <v>23442</v>
      </c>
      <c r="W3711" t="s">
        <v>21483</v>
      </c>
    </row>
    <row r="3712" spans="20:23" x14ac:dyDescent="0.3">
      <c r="T3712" t="b">
        <f>U3712&gt;10</f>
        <v>0</v>
      </c>
      <c r="U3712" s="7">
        <v>9.5786199212655401</v>
      </c>
      <c r="V3712" t="s">
        <v>2496</v>
      </c>
      <c r="W3712" t="s">
        <v>2445</v>
      </c>
    </row>
    <row r="3713" spans="20:23" x14ac:dyDescent="0.3">
      <c r="T3713" t="b">
        <f>U3713&gt;10</f>
        <v>0</v>
      </c>
      <c r="U3713" s="7">
        <v>9.8017634725797596</v>
      </c>
      <c r="V3713" t="s">
        <v>2445</v>
      </c>
      <c r="W3713" t="s">
        <v>9935</v>
      </c>
    </row>
    <row r="3714" spans="20:23" x14ac:dyDescent="0.3">
      <c r="T3714" t="b">
        <f>U3714&gt;10</f>
        <v>0</v>
      </c>
      <c r="U3714" s="7">
        <v>8.9988014260125997</v>
      </c>
      <c r="V3714" t="s">
        <v>23443</v>
      </c>
      <c r="W3714" t="s">
        <v>23443</v>
      </c>
    </row>
    <row r="3715" spans="20:23" x14ac:dyDescent="0.3">
      <c r="T3715" t="b">
        <f>U3715&gt;10</f>
        <v>0</v>
      </c>
      <c r="U3715" s="7">
        <v>8.0100040033516997</v>
      </c>
      <c r="V3715" t="s">
        <v>21483</v>
      </c>
      <c r="W3715" t="s">
        <v>1813</v>
      </c>
    </row>
    <row r="3716" spans="20:23" x14ac:dyDescent="0.3">
      <c r="T3716" t="b">
        <f>U3716&gt;10</f>
        <v>0</v>
      </c>
      <c r="U3716" s="7">
        <v>9.3962983644715905</v>
      </c>
      <c r="V3716" t="s">
        <v>21483</v>
      </c>
      <c r="W3716">
        <v>1686</v>
      </c>
    </row>
    <row r="3717" spans="20:23" x14ac:dyDescent="0.3">
      <c r="T3717" t="b">
        <f>U3717&gt;10</f>
        <v>0</v>
      </c>
      <c r="U3717" s="7">
        <v>8.0353218113359901</v>
      </c>
      <c r="V3717" t="s">
        <v>23444</v>
      </c>
      <c r="W3717">
        <v>166</v>
      </c>
    </row>
    <row r="3718" spans="20:23" x14ac:dyDescent="0.3">
      <c r="T3718" t="b">
        <f>U3718&gt;10</f>
        <v>0</v>
      </c>
      <c r="U3718" s="7">
        <v>9.3962983644715905</v>
      </c>
      <c r="V3718" t="s">
        <v>23445</v>
      </c>
      <c r="W3718" t="s">
        <v>21483</v>
      </c>
    </row>
    <row r="3719" spans="20:23" x14ac:dyDescent="0.3">
      <c r="T3719" t="b">
        <f>U3719&gt;10</f>
        <v>0</v>
      </c>
      <c r="U3719" s="7">
        <v>8.0482252161719003</v>
      </c>
      <c r="V3719" t="s">
        <v>23446</v>
      </c>
      <c r="W3719" t="s">
        <v>21979</v>
      </c>
    </row>
    <row r="3720" spans="20:23" x14ac:dyDescent="0.3">
      <c r="T3720" t="b">
        <f>U3720&gt;10</f>
        <v>0</v>
      </c>
      <c r="U3720" s="7">
        <v>8.0482252161719003</v>
      </c>
      <c r="V3720" t="s">
        <v>21979</v>
      </c>
      <c r="W3720" t="s">
        <v>23447</v>
      </c>
    </row>
    <row r="3721" spans="20:23" x14ac:dyDescent="0.3">
      <c r="T3721" t="b">
        <f>U3721&gt;10</f>
        <v>0</v>
      </c>
      <c r="U3721" s="7">
        <v>9.1731548131573799</v>
      </c>
      <c r="V3721" t="s">
        <v>23448</v>
      </c>
      <c r="W3721" t="s">
        <v>10539</v>
      </c>
    </row>
    <row r="3722" spans="20:23" x14ac:dyDescent="0.3">
      <c r="T3722" t="b">
        <f>U3722&gt;10</f>
        <v>0</v>
      </c>
      <c r="U3722" s="7">
        <v>8.6866218819604395</v>
      </c>
      <c r="V3722" t="s">
        <v>23449</v>
      </c>
      <c r="W3722" t="s">
        <v>23450</v>
      </c>
    </row>
    <row r="3723" spans="20:23" x14ac:dyDescent="0.3">
      <c r="T3723" t="b">
        <f>U3723&gt;10</f>
        <v>0</v>
      </c>
      <c r="U3723" s="7">
        <v>9.5016588801294208</v>
      </c>
      <c r="V3723" t="s">
        <v>21218</v>
      </c>
      <c r="W3723" t="s">
        <v>5646</v>
      </c>
    </row>
    <row r="3724" spans="20:23" x14ac:dyDescent="0.3">
      <c r="T3724" t="b">
        <f>U3724&gt;10</f>
        <v>0</v>
      </c>
      <c r="U3724" s="7">
        <v>8.2976860758034796</v>
      </c>
      <c r="V3724" t="s">
        <v>20597</v>
      </c>
      <c r="W3724" t="s">
        <v>23424</v>
      </c>
    </row>
    <row r="3725" spans="20:23" x14ac:dyDescent="0.3">
      <c r="T3725" t="b">
        <f>U3725&gt;10</f>
        <v>0</v>
      </c>
      <c r="U3725" s="7">
        <v>8.0310574125495293</v>
      </c>
      <c r="V3725" t="s">
        <v>23451</v>
      </c>
      <c r="W3725" t="s">
        <v>23452</v>
      </c>
    </row>
    <row r="3726" spans="20:23" x14ac:dyDescent="0.3">
      <c r="T3726" t="b">
        <f>U3726&gt;10</f>
        <v>0</v>
      </c>
      <c r="U3726" s="7">
        <v>9.2711352215175893</v>
      </c>
      <c r="V3726" t="s">
        <v>23424</v>
      </c>
      <c r="W3726" t="s">
        <v>7377</v>
      </c>
    </row>
    <row r="3727" spans="20:23" x14ac:dyDescent="0.3">
      <c r="T3727" t="b">
        <f>U3727&gt;10</f>
        <v>0</v>
      </c>
      <c r="U3727" s="7">
        <v>8.9262947352258593</v>
      </c>
      <c r="V3727" t="s">
        <v>7791</v>
      </c>
      <c r="W3727" t="s">
        <v>12731</v>
      </c>
    </row>
    <row r="3728" spans="20:23" x14ac:dyDescent="0.3">
      <c r="T3728" t="b">
        <f>U3728&gt;10</f>
        <v>0</v>
      </c>
      <c r="U3728" s="7">
        <v>9.3962983644715905</v>
      </c>
      <c r="V3728" t="s">
        <v>23453</v>
      </c>
      <c r="W3728" t="s">
        <v>2302</v>
      </c>
    </row>
    <row r="3729" spans="20:23" x14ac:dyDescent="0.3">
      <c r="T3729" t="b">
        <f>U3729&gt;10</f>
        <v>0</v>
      </c>
      <c r="U3729" s="7">
        <v>8.0834711552335694</v>
      </c>
      <c r="V3729" t="s">
        <v>466</v>
      </c>
      <c r="W3729" t="s">
        <v>23454</v>
      </c>
    </row>
    <row r="3730" spans="20:23" x14ac:dyDescent="0.3">
      <c r="T3730" t="b">
        <f>U3730&gt;10</f>
        <v>0</v>
      </c>
      <c r="U3730" s="7">
        <v>8.0100040033516997</v>
      </c>
      <c r="V3730" t="s">
        <v>7715</v>
      </c>
      <c r="W3730" t="s">
        <v>22909</v>
      </c>
    </row>
    <row r="3731" spans="20:23" x14ac:dyDescent="0.3">
      <c r="T3731" t="b">
        <f>U3731&gt;10</f>
        <v>0</v>
      </c>
      <c r="U3731" s="7">
        <v>9.5016588801294208</v>
      </c>
      <c r="V3731" t="s">
        <v>19623</v>
      </c>
      <c r="W3731" t="s">
        <v>14762</v>
      </c>
    </row>
    <row r="3732" spans="20:23" x14ac:dyDescent="0.3">
      <c r="T3732" t="b">
        <f>U3732&gt;10</f>
        <v>0</v>
      </c>
      <c r="U3732" s="7">
        <v>8.4733630898787702</v>
      </c>
      <c r="V3732" t="s">
        <v>23455</v>
      </c>
      <c r="W3732" t="s">
        <v>23456</v>
      </c>
    </row>
    <row r="3733" spans="20:23" x14ac:dyDescent="0.3">
      <c r="T3733" t="b">
        <f>U3733&gt;10</f>
        <v>0</v>
      </c>
      <c r="U3733" s="7">
        <v>9.9071239882375792</v>
      </c>
      <c r="V3733" t="s">
        <v>23457</v>
      </c>
      <c r="W3733" t="s">
        <v>23458</v>
      </c>
    </row>
    <row r="3734" spans="20:23" x14ac:dyDescent="0.3">
      <c r="T3734" t="b">
        <f>U3734&gt;10</f>
        <v>0</v>
      </c>
      <c r="U3734" s="7">
        <v>8.7031511839116504</v>
      </c>
      <c r="V3734" t="s">
        <v>4651</v>
      </c>
      <c r="W3734" t="s">
        <v>23459</v>
      </c>
    </row>
    <row r="3735" spans="20:23" x14ac:dyDescent="0.3">
      <c r="T3735" t="b">
        <f>U3735&gt;10</f>
        <v>0</v>
      </c>
      <c r="U3735" s="7">
        <v>8.4934306529295807</v>
      </c>
      <c r="V3735" t="s">
        <v>23460</v>
      </c>
      <c r="W3735" t="s">
        <v>23461</v>
      </c>
    </row>
    <row r="3736" spans="20:23" x14ac:dyDescent="0.3">
      <c r="T3736" t="b">
        <f>U3736&gt;10</f>
        <v>0</v>
      </c>
      <c r="U3736" s="7">
        <v>8.2074391979557006</v>
      </c>
      <c r="V3736" t="s">
        <v>23462</v>
      </c>
      <c r="W3736" t="s">
        <v>23463</v>
      </c>
    </row>
    <row r="3737" spans="20:23" x14ac:dyDescent="0.3">
      <c r="T3737" t="b">
        <f>U3737&gt;10</f>
        <v>0</v>
      </c>
      <c r="U3737" s="7">
        <v>8.0183722530222195</v>
      </c>
      <c r="V3737" t="s">
        <v>23463</v>
      </c>
      <c r="W3737" t="s">
        <v>1461</v>
      </c>
    </row>
    <row r="3738" spans="20:23" x14ac:dyDescent="0.3">
      <c r="T3738" t="b">
        <f>U3738&gt;10</f>
        <v>0</v>
      </c>
      <c r="U3738" s="7">
        <v>9.0778446333530596</v>
      </c>
      <c r="V3738" t="s">
        <v>23464</v>
      </c>
      <c r="W3738" t="s">
        <v>23465</v>
      </c>
    </row>
    <row r="3739" spans="20:23" x14ac:dyDescent="0.3">
      <c r="T3739" t="b">
        <f>U3739&gt;10</f>
        <v>0</v>
      </c>
      <c r="U3739" s="7">
        <v>8.6543610197422094</v>
      </c>
      <c r="V3739" t="s">
        <v>23466</v>
      </c>
      <c r="W3739" t="s">
        <v>23184</v>
      </c>
    </row>
    <row r="3740" spans="20:23" x14ac:dyDescent="0.3">
      <c r="T3740" t="b">
        <f>U3740&gt;10</f>
        <v>0</v>
      </c>
      <c r="U3740" s="7">
        <v>9.7529733084103203</v>
      </c>
      <c r="V3740" t="s">
        <v>2117</v>
      </c>
      <c r="W3740">
        <v>10</v>
      </c>
    </row>
    <row r="3741" spans="20:23" x14ac:dyDescent="0.3">
      <c r="T3741" t="b">
        <f>U3741&gt;10</f>
        <v>0</v>
      </c>
      <c r="U3741" s="7">
        <v>8.3258569527701791</v>
      </c>
      <c r="V3741" t="s">
        <v>23467</v>
      </c>
      <c r="W3741" t="s">
        <v>23468</v>
      </c>
    </row>
    <row r="3742" spans="20:23" x14ac:dyDescent="0.3">
      <c r="T3742" t="b">
        <f>U3742&gt;10</f>
        <v>0</v>
      </c>
      <c r="U3742" s="7">
        <v>8.5002103399149593</v>
      </c>
      <c r="V3742" t="s">
        <v>23469</v>
      </c>
      <c r="W3742" t="e">
        <f>-os</f>
        <v>#NAME?</v>
      </c>
    </row>
    <row r="3743" spans="20:23" x14ac:dyDescent="0.3">
      <c r="T3743" t="b">
        <f>U3743&gt;10</f>
        <v>0</v>
      </c>
      <c r="U3743" s="7">
        <v>8.6231084762381105</v>
      </c>
      <c r="V3743" t="s">
        <v>23444</v>
      </c>
      <c r="W3743" t="s">
        <v>23470</v>
      </c>
    </row>
    <row r="3744" spans="20:23" x14ac:dyDescent="0.3">
      <c r="T3744" t="b">
        <f>U3744&gt;10</f>
        <v>0</v>
      </c>
      <c r="U3744" s="7">
        <v>8.4518367556307403</v>
      </c>
      <c r="V3744" t="s">
        <v>1306</v>
      </c>
      <c r="W3744" t="s">
        <v>895</v>
      </c>
    </row>
    <row r="3745" spans="20:23" x14ac:dyDescent="0.3">
      <c r="T3745" t="b">
        <f>U3745&gt;10</f>
        <v>0</v>
      </c>
      <c r="U3745" s="7">
        <v>8.3304388622752903</v>
      </c>
      <c r="V3745" t="s">
        <v>23471</v>
      </c>
      <c r="W3745" t="s">
        <v>920</v>
      </c>
    </row>
    <row r="3746" spans="20:23" x14ac:dyDescent="0.3">
      <c r="T3746" t="b">
        <f>U3746&gt;10</f>
        <v>0</v>
      </c>
      <c r="U3746" s="7">
        <v>8.0970153803413307</v>
      </c>
      <c r="V3746" t="s">
        <v>23472</v>
      </c>
      <c r="W3746" t="s">
        <v>20177</v>
      </c>
    </row>
    <row r="3747" spans="20:23" x14ac:dyDescent="0.3">
      <c r="T3747" t="b">
        <f>U3747&gt;10</f>
        <v>0</v>
      </c>
      <c r="U3747" s="7">
        <v>8.40325947065317</v>
      </c>
      <c r="V3747" t="s">
        <v>9958</v>
      </c>
      <c r="W3747" t="s">
        <v>23473</v>
      </c>
    </row>
    <row r="3748" spans="20:23" x14ac:dyDescent="0.3">
      <c r="T3748" t="b">
        <f>U3748&gt;10</f>
        <v>0</v>
      </c>
      <c r="U3748" s="7">
        <v>8.7811127253813606</v>
      </c>
      <c r="V3748" t="s">
        <v>23474</v>
      </c>
      <c r="W3748" t="s">
        <v>20800</v>
      </c>
    </row>
    <row r="3749" spans="20:23" x14ac:dyDescent="0.3">
      <c r="T3749" t="b">
        <f>U3749&gt;10</f>
        <v>0</v>
      </c>
      <c r="U3749" s="7">
        <v>8.8755224098524295</v>
      </c>
      <c r="V3749" t="s">
        <v>23475</v>
      </c>
      <c r="W3749" t="s">
        <v>23476</v>
      </c>
    </row>
    <row r="3750" spans="20:23" x14ac:dyDescent="0.3">
      <c r="T3750" t="b">
        <f>U3750&gt;10</f>
        <v>0</v>
      </c>
      <c r="U3750" s="7">
        <v>9.43019991614727</v>
      </c>
      <c r="V3750" t="s">
        <v>23477</v>
      </c>
      <c r="W3750" t="s">
        <v>23478</v>
      </c>
    </row>
    <row r="3751" spans="20:23" x14ac:dyDescent="0.3">
      <c r="T3751" t="b">
        <f>U3751&gt;10</f>
        <v>0</v>
      </c>
      <c r="U3751" s="7">
        <v>8.1923255601456599</v>
      </c>
      <c r="V3751" t="s">
        <v>23479</v>
      </c>
      <c r="W3751" t="s">
        <v>23480</v>
      </c>
    </row>
    <row r="3752" spans="20:23" x14ac:dyDescent="0.3">
      <c r="T3752" t="b">
        <f>U3752&gt;10</f>
        <v>0</v>
      </c>
      <c r="U3752" s="7">
        <v>8.7676897050492197</v>
      </c>
      <c r="V3752" t="s">
        <v>23365</v>
      </c>
      <c r="W3752" t="s">
        <v>23481</v>
      </c>
    </row>
    <row r="3753" spans="20:23" x14ac:dyDescent="0.3">
      <c r="T3753" t="b">
        <f>U3753&gt;10</f>
        <v>0</v>
      </c>
      <c r="U3753" s="7">
        <v>8.7544444782992006</v>
      </c>
      <c r="V3753" t="s">
        <v>23482</v>
      </c>
      <c r="W3753" t="s">
        <v>23453</v>
      </c>
    </row>
    <row r="3754" spans="20:23" x14ac:dyDescent="0.3">
      <c r="T3754" t="b">
        <f>U3754&gt;10</f>
        <v>0</v>
      </c>
      <c r="U3754" s="7">
        <v>8.3315876274791592</v>
      </c>
      <c r="V3754" t="s">
        <v>5229</v>
      </c>
      <c r="W3754" t="s">
        <v>23483</v>
      </c>
    </row>
    <row r="3755" spans="20:23" x14ac:dyDescent="0.3">
      <c r="T3755" t="b">
        <f>U3755&gt;10</f>
        <v>0</v>
      </c>
      <c r="U3755" s="7">
        <v>9.2001834855453009</v>
      </c>
      <c r="V3755" t="s">
        <v>5640</v>
      </c>
      <c r="W3755" t="s">
        <v>23484</v>
      </c>
    </row>
    <row r="3756" spans="20:23" x14ac:dyDescent="0.3">
      <c r="T3756" t="b">
        <f>U3756&gt;10</f>
        <v>0</v>
      </c>
      <c r="U3756" s="7">
        <v>8.3201589316555395</v>
      </c>
      <c r="V3756" t="s">
        <v>23485</v>
      </c>
      <c r="W3756" t="s">
        <v>6939</v>
      </c>
    </row>
    <row r="3757" spans="20:23" x14ac:dyDescent="0.3">
      <c r="T3757" t="b">
        <f>U3757&gt;10</f>
        <v>0</v>
      </c>
      <c r="U3757" s="7">
        <v>8.7115194335821595</v>
      </c>
      <c r="V3757" t="s">
        <v>19728</v>
      </c>
      <c r="W3757" t="s">
        <v>8560</v>
      </c>
    </row>
    <row r="3758" spans="20:23" x14ac:dyDescent="0.3">
      <c r="T3758" t="b">
        <f>U3758&gt;10</f>
        <v>0</v>
      </c>
      <c r="U3758" s="7">
        <v>8.0100040033516997</v>
      </c>
      <c r="V3758" t="s">
        <v>5959</v>
      </c>
      <c r="W3758">
        <v>5</v>
      </c>
    </row>
    <row r="3759" spans="20:23" x14ac:dyDescent="0.3">
      <c r="T3759" t="b">
        <f>U3759&gt;10</f>
        <v>0</v>
      </c>
      <c r="U3759" s="7">
        <v>9.2421476846443298</v>
      </c>
      <c r="V3759" t="s">
        <v>23486</v>
      </c>
      <c r="W3759" t="s">
        <v>23487</v>
      </c>
    </row>
    <row r="3760" spans="20:23" x14ac:dyDescent="0.3">
      <c r="T3760" t="b">
        <f>U3760&gt;10</f>
        <v>0</v>
      </c>
      <c r="U3760" s="7">
        <v>9.6194419157857993</v>
      </c>
      <c r="V3760">
        <v>466</v>
      </c>
      <c r="W3760" t="s">
        <v>23488</v>
      </c>
    </row>
    <row r="3761" spans="20:23" x14ac:dyDescent="0.3">
      <c r="T3761" t="b">
        <f>U3761&gt;10</f>
        <v>0</v>
      </c>
      <c r="U3761" s="7">
        <v>8.7786757572618104</v>
      </c>
      <c r="V3761" t="s">
        <v>23489</v>
      </c>
      <c r="W3761" t="s">
        <v>23490</v>
      </c>
    </row>
    <row r="3762" spans="20:23" x14ac:dyDescent="0.3">
      <c r="T3762" t="b">
        <f>U3762&gt;10</f>
        <v>0</v>
      </c>
      <c r="U3762" s="7">
        <v>9.41650107178911</v>
      </c>
      <c r="V3762" t="s">
        <v>23490</v>
      </c>
      <c r="W3762" t="s">
        <v>23491</v>
      </c>
    </row>
    <row r="3763" spans="20:23" x14ac:dyDescent="0.3">
      <c r="T3763" t="b">
        <f>U3763&gt;10</f>
        <v>0</v>
      </c>
      <c r="U3763" s="7">
        <v>8.9688543496446496</v>
      </c>
      <c r="V3763" t="s">
        <v>23492</v>
      </c>
      <c r="W3763" t="s">
        <v>4986</v>
      </c>
    </row>
    <row r="3764" spans="20:23" x14ac:dyDescent="0.3">
      <c r="T3764" t="b">
        <f>U3764&gt;10</f>
        <v>0</v>
      </c>
      <c r="U3764" s="7">
        <v>9.3635085416485992</v>
      </c>
      <c r="V3764" t="s">
        <v>2181</v>
      </c>
      <c r="W3764" t="s">
        <v>9550</v>
      </c>
    </row>
    <row r="3765" spans="20:23" x14ac:dyDescent="0.3">
      <c r="T3765" t="b">
        <f>U3765&gt;10</f>
        <v>0</v>
      </c>
      <c r="U3765" s="7">
        <v>9.41650107178911</v>
      </c>
      <c r="V3765" t="s">
        <v>23490</v>
      </c>
      <c r="W3765" t="s">
        <v>23493</v>
      </c>
    </row>
    <row r="3766" spans="20:23" x14ac:dyDescent="0.3">
      <c r="T3766" t="b">
        <f>U3766&gt;10</f>
        <v>0</v>
      </c>
      <c r="U3766" s="7">
        <v>9.2565364220964295</v>
      </c>
      <c r="V3766" t="s">
        <v>23492</v>
      </c>
      <c r="W3766" t="s">
        <v>23494</v>
      </c>
    </row>
    <row r="3767" spans="20:23" x14ac:dyDescent="0.3">
      <c r="T3767" t="b">
        <f>U3767&gt;10</f>
        <v>0</v>
      </c>
      <c r="U3767" s="7">
        <v>8.3346762162042598</v>
      </c>
      <c r="V3767" t="s">
        <v>23495</v>
      </c>
      <c r="W3767" t="s">
        <v>23496</v>
      </c>
    </row>
    <row r="3768" spans="20:23" x14ac:dyDescent="0.3">
      <c r="T3768" t="b">
        <f>U3768&gt;10</f>
        <v>0</v>
      </c>
      <c r="U3768" s="7">
        <v>8.9225814001011994</v>
      </c>
      <c r="V3768" t="s">
        <v>22338</v>
      </c>
      <c r="W3768" t="s">
        <v>23497</v>
      </c>
    </row>
    <row r="3769" spans="20:23" x14ac:dyDescent="0.3">
      <c r="T3769" t="b">
        <f>U3769&gt;10</f>
        <v>0</v>
      </c>
      <c r="U3769" s="7">
        <v>8.1061478639045994</v>
      </c>
      <c r="V3769" t="s">
        <v>23489</v>
      </c>
      <c r="W3769" t="s">
        <v>23498</v>
      </c>
    </row>
    <row r="3770" spans="20:23" x14ac:dyDescent="0.3">
      <c r="T3770" t="b">
        <f>U3770&gt;10</f>
        <v>0</v>
      </c>
      <c r="U3770" s="7">
        <v>8.2702871016153701</v>
      </c>
      <c r="V3770" t="s">
        <v>23499</v>
      </c>
      <c r="W3770" t="s">
        <v>23500</v>
      </c>
    </row>
    <row r="3771" spans="20:23" x14ac:dyDescent="0.3">
      <c r="T3771" t="b">
        <f>U3771&gt;10</f>
        <v>0</v>
      </c>
      <c r="U3771" s="7">
        <v>8.0310574125495293</v>
      </c>
      <c r="V3771" t="s">
        <v>19859</v>
      </c>
      <c r="W3771" t="s">
        <v>23501</v>
      </c>
    </row>
    <row r="3772" spans="20:23" x14ac:dyDescent="0.3">
      <c r="T3772" t="b">
        <f>U3772&gt;10</f>
        <v>0</v>
      </c>
      <c r="U3772" s="7">
        <v>8.4536903242800605</v>
      </c>
      <c r="V3772" t="s">
        <v>23502</v>
      </c>
      <c r="W3772" t="s">
        <v>23503</v>
      </c>
    </row>
    <row r="3773" spans="20:23" x14ac:dyDescent="0.3">
      <c r="T3773" t="b">
        <f>U3773&gt;10</f>
        <v>0</v>
      </c>
      <c r="U3773" s="7">
        <v>8.7721440553986003</v>
      </c>
      <c r="V3773" t="s">
        <v>23496</v>
      </c>
      <c r="W3773" t="s">
        <v>23504</v>
      </c>
    </row>
    <row r="3774" spans="20:23" x14ac:dyDescent="0.3">
      <c r="T3774" t="b">
        <f>U3774&gt;10</f>
        <v>0</v>
      </c>
      <c r="U3774" s="7">
        <v>8.8854727407056</v>
      </c>
      <c r="V3774" t="s">
        <v>23505</v>
      </c>
      <c r="W3774" t="s">
        <v>23506</v>
      </c>
    </row>
    <row r="3775" spans="20:23" x14ac:dyDescent="0.3">
      <c r="T3775" t="b">
        <f>U3775&gt;10</f>
        <v>0</v>
      </c>
      <c r="U3775" s="7">
        <v>8.6464558402351006</v>
      </c>
      <c r="V3775" t="s">
        <v>23495</v>
      </c>
      <c r="W3775" t="s">
        <v>23507</v>
      </c>
    </row>
    <row r="3776" spans="20:23" x14ac:dyDescent="0.3">
      <c r="T3776" t="b">
        <f>U3776&gt;10</f>
        <v>0</v>
      </c>
      <c r="U3776" s="7">
        <v>9.3962983644715905</v>
      </c>
      <c r="V3776" t="s">
        <v>23508</v>
      </c>
      <c r="W3776" t="s">
        <v>20129</v>
      </c>
    </row>
    <row r="3777" spans="20:23" x14ac:dyDescent="0.3">
      <c r="T3777" t="b">
        <f>U3777&gt;10</f>
        <v>0</v>
      </c>
      <c r="U3777" s="7">
        <v>8.0331873388073607</v>
      </c>
      <c r="V3777" t="s">
        <v>3437</v>
      </c>
      <c r="W3777" t="s">
        <v>23509</v>
      </c>
    </row>
    <row r="3778" spans="20:23" x14ac:dyDescent="0.3">
      <c r="T3778" t="b">
        <f>U3778&gt;10</f>
        <v>0</v>
      </c>
      <c r="U3778" s="7">
        <v>8.4934306529295807</v>
      </c>
      <c r="V3778" t="s">
        <v>21348</v>
      </c>
      <c r="W3778" t="s">
        <v>13467</v>
      </c>
    </row>
    <row r="3779" spans="20:23" x14ac:dyDescent="0.3">
      <c r="T3779" t="b">
        <f>U3779&gt;10</f>
        <v>0</v>
      </c>
      <c r="U3779" s="7">
        <v>9.1832051490108793</v>
      </c>
      <c r="V3779" t="s">
        <v>23510</v>
      </c>
      <c r="W3779" t="s">
        <v>3680</v>
      </c>
    </row>
    <row r="3780" spans="20:23" x14ac:dyDescent="0.3">
      <c r="T3780" t="b">
        <f>U3780&gt;10</f>
        <v>0</v>
      </c>
      <c r="U3780" s="7">
        <v>8.1531048469923704</v>
      </c>
      <c r="V3780" t="s">
        <v>14780</v>
      </c>
      <c r="W3780" t="s">
        <v>9489</v>
      </c>
    </row>
    <row r="3781" spans="20:23" x14ac:dyDescent="0.3">
      <c r="T3781" t="b">
        <f>U3781&gt;10</f>
        <v>0</v>
      </c>
      <c r="U3781" s="7">
        <v>9.3317598433340194</v>
      </c>
      <c r="V3781" t="s">
        <v>23511</v>
      </c>
      <c r="W3781" t="s">
        <v>3800</v>
      </c>
    </row>
    <row r="3782" spans="20:23" x14ac:dyDescent="0.3">
      <c r="T3782" t="b">
        <f>U3782&gt;10</f>
        <v>0</v>
      </c>
      <c r="U3782" s="7">
        <v>8.2125282674631794</v>
      </c>
      <c r="V3782" t="s">
        <v>22039</v>
      </c>
      <c r="W3782" t="s">
        <v>23512</v>
      </c>
    </row>
    <row r="3783" spans="20:23" x14ac:dyDescent="0.3">
      <c r="T3783" t="b">
        <f>U3783&gt;10</f>
        <v>0</v>
      </c>
      <c r="U3783" s="7">
        <v>9.5458300984425595</v>
      </c>
      <c r="V3783" t="s">
        <v>2181</v>
      </c>
      <c r="W3783" t="s">
        <v>23513</v>
      </c>
    </row>
    <row r="3784" spans="20:23" x14ac:dyDescent="0.3">
      <c r="T3784" t="b">
        <f>U3784&gt;10</f>
        <v>0</v>
      </c>
      <c r="U3784" s="7">
        <v>8.8085116995694701</v>
      </c>
      <c r="V3784" t="s">
        <v>3528</v>
      </c>
      <c r="W3784" t="s">
        <v>9550</v>
      </c>
    </row>
    <row r="3785" spans="20:23" x14ac:dyDescent="0.3">
      <c r="T3785" t="b">
        <f>U3785&gt;10</f>
        <v>0</v>
      </c>
      <c r="U3785" s="7">
        <v>9.1086162920198106</v>
      </c>
      <c r="V3785" t="s">
        <v>23514</v>
      </c>
      <c r="W3785" t="s">
        <v>23515</v>
      </c>
    </row>
    <row r="3786" spans="20:23" x14ac:dyDescent="0.3">
      <c r="T3786" t="b">
        <f>U3786&gt;10</f>
        <v>0</v>
      </c>
      <c r="U3786" s="7">
        <v>8.5490005040843897</v>
      </c>
      <c r="V3786" t="s">
        <v>23516</v>
      </c>
      <c r="W3786" t="s">
        <v>23517</v>
      </c>
    </row>
    <row r="3787" spans="20:23" x14ac:dyDescent="0.3">
      <c r="T3787" t="b">
        <f>U3787&gt;10</f>
        <v>0</v>
      </c>
      <c r="U3787" s="7">
        <v>8.7115194335821595</v>
      </c>
      <c r="V3787" t="s">
        <v>6760</v>
      </c>
      <c r="W3787" t="s">
        <v>4104</v>
      </c>
    </row>
    <row r="3788" spans="20:23" x14ac:dyDescent="0.3">
      <c r="T3788" t="b">
        <f>U3788&gt;10</f>
        <v>0</v>
      </c>
      <c r="U3788" s="7">
        <v>8.5002103399149593</v>
      </c>
      <c r="V3788" t="s">
        <v>23490</v>
      </c>
      <c r="W3788" t="s">
        <v>23518</v>
      </c>
    </row>
    <row r="3789" spans="20:23" x14ac:dyDescent="0.3">
      <c r="T3789" t="b">
        <f>U3789&gt;10</f>
        <v>0</v>
      </c>
      <c r="U3789" s="7">
        <v>9.9071239882375792</v>
      </c>
      <c r="V3789" t="s">
        <v>23519</v>
      </c>
      <c r="W3789">
        <v>139</v>
      </c>
    </row>
    <row r="3790" spans="20:23" x14ac:dyDescent="0.3">
      <c r="T3790" t="b">
        <f>U3790&gt;10</f>
        <v>0</v>
      </c>
      <c r="U3790" s="7">
        <v>8.3441749683621698</v>
      </c>
      <c r="V3790" t="s">
        <v>23495</v>
      </c>
      <c r="W3790" t="s">
        <v>23520</v>
      </c>
    </row>
    <row r="3791" spans="20:23" x14ac:dyDescent="0.3">
      <c r="T3791" t="b">
        <f>U3791&gt;10</f>
        <v>0</v>
      </c>
      <c r="U3791" s="7">
        <v>9.6839804369233704</v>
      </c>
      <c r="V3791" t="s">
        <v>4272</v>
      </c>
      <c r="W3791" t="s">
        <v>6829</v>
      </c>
    </row>
    <row r="3792" spans="20:23" x14ac:dyDescent="0.3">
      <c r="T3792" t="b">
        <f>U3792&gt;10</f>
        <v>0</v>
      </c>
      <c r="U3792" s="7">
        <v>9.5588172939693692</v>
      </c>
      <c r="V3792" t="s">
        <v>23521</v>
      </c>
      <c r="W3792" t="s">
        <v>23522</v>
      </c>
    </row>
    <row r="3793" spans="20:23" x14ac:dyDescent="0.3">
      <c r="T3793" t="b">
        <f>U3793&gt;10</f>
        <v>0</v>
      </c>
      <c r="U3793" s="7">
        <v>8.8085116995694701</v>
      </c>
      <c r="V3793" t="s">
        <v>2399</v>
      </c>
      <c r="W3793" t="s">
        <v>11342</v>
      </c>
    </row>
    <row r="3794" spans="20:23" x14ac:dyDescent="0.3">
      <c r="T3794" t="b">
        <f>U3794&gt;10</f>
        <v>0</v>
      </c>
      <c r="U3794" s="7">
        <v>8.11536451900953</v>
      </c>
      <c r="V3794" t="s">
        <v>23523</v>
      </c>
      <c r="W3794">
        <v>300</v>
      </c>
    </row>
    <row r="3795" spans="20:23" x14ac:dyDescent="0.3">
      <c r="T3795" t="b">
        <f>U3795&gt;10</f>
        <v>0</v>
      </c>
      <c r="U3795" s="7">
        <v>9.4131054827879694</v>
      </c>
      <c r="V3795" t="s">
        <v>14771</v>
      </c>
      <c r="W3795" t="s">
        <v>19875</v>
      </c>
    </row>
    <row r="3796" spans="20:23" x14ac:dyDescent="0.3">
      <c r="T3796" t="b">
        <f>U3796&gt;10</f>
        <v>0</v>
      </c>
      <c r="U3796" s="7">
        <v>8.4602050053012601</v>
      </c>
      <c r="V3796" t="s">
        <v>1071</v>
      </c>
      <c r="W3796" t="s">
        <v>23524</v>
      </c>
    </row>
    <row r="3797" spans="20:23" x14ac:dyDescent="0.3">
      <c r="T3797" t="b">
        <f>U3797&gt;10</f>
        <v>0</v>
      </c>
      <c r="U3797" s="7">
        <v>8.8085116995694701</v>
      </c>
      <c r="V3797" t="s">
        <v>23525</v>
      </c>
      <c r="W3797" t="s">
        <v>9777</v>
      </c>
    </row>
    <row r="3798" spans="20:23" x14ac:dyDescent="0.3">
      <c r="T3798" t="b">
        <f>U3798&gt;10</f>
        <v>0</v>
      </c>
      <c r="U3798" s="7">
        <v>8.9262947352258593</v>
      </c>
      <c r="V3798" t="s">
        <v>9776</v>
      </c>
      <c r="W3798" t="s">
        <v>20323</v>
      </c>
    </row>
    <row r="3799" spans="20:23" x14ac:dyDescent="0.3">
      <c r="T3799" t="b">
        <f>U3799&gt;10</f>
        <v>0</v>
      </c>
      <c r="U3799" s="7">
        <v>9.6194419157857993</v>
      </c>
      <c r="V3799" t="s">
        <v>20323</v>
      </c>
      <c r="W3799" t="s">
        <v>23526</v>
      </c>
    </row>
    <row r="3800" spans="20:23" x14ac:dyDescent="0.3">
      <c r="T3800" t="b">
        <f>U3800&gt;10</f>
        <v>0</v>
      </c>
      <c r="U3800" s="7">
        <v>8.5208296271176902</v>
      </c>
      <c r="V3800" t="s">
        <v>2399</v>
      </c>
      <c r="W3800" t="s">
        <v>23527</v>
      </c>
    </row>
    <row r="3801" spans="20:23" x14ac:dyDescent="0.3">
      <c r="T3801" t="b">
        <f>U3801&gt;10</f>
        <v>0</v>
      </c>
      <c r="U3801" s="7">
        <v>9.1086162920198106</v>
      </c>
      <c r="V3801" t="s">
        <v>19812</v>
      </c>
      <c r="W3801" t="s">
        <v>14776</v>
      </c>
    </row>
    <row r="3802" spans="20:23" x14ac:dyDescent="0.3">
      <c r="T3802" t="b">
        <f>U3802&gt;10</f>
        <v>0</v>
      </c>
      <c r="U3802" s="7">
        <v>9.5588172939693692</v>
      </c>
      <c r="V3802" t="s">
        <v>22935</v>
      </c>
      <c r="W3802">
        <v>14343</v>
      </c>
    </row>
    <row r="3803" spans="20:23" x14ac:dyDescent="0.3">
      <c r="T3803" t="b">
        <f>U3803&gt;10</f>
        <v>0</v>
      </c>
      <c r="U3803" s="7">
        <v>9.8017634725797596</v>
      </c>
      <c r="V3803" t="s">
        <v>23528</v>
      </c>
      <c r="W3803" t="s">
        <v>23529</v>
      </c>
    </row>
    <row r="3804" spans="20:23" x14ac:dyDescent="0.3">
      <c r="T3804" t="b">
        <f>U3804&gt;10</f>
        <v>0</v>
      </c>
      <c r="U3804" s="7">
        <v>8.8178140922317905</v>
      </c>
      <c r="V3804" t="s">
        <v>20855</v>
      </c>
      <c r="W3804" t="s">
        <v>23530</v>
      </c>
    </row>
    <row r="3805" spans="20:23" x14ac:dyDescent="0.3">
      <c r="T3805" t="b">
        <f>U3805&gt;10</f>
        <v>0</v>
      </c>
      <c r="U3805" s="7">
        <v>8.8178140922317905</v>
      </c>
      <c r="V3805" t="s">
        <v>20855</v>
      </c>
      <c r="W3805" t="s">
        <v>23531</v>
      </c>
    </row>
    <row r="3806" spans="20:23" x14ac:dyDescent="0.3">
      <c r="T3806" t="b">
        <f>U3806&gt;10</f>
        <v>0</v>
      </c>
      <c r="U3806" s="7">
        <v>8.4733630898787702</v>
      </c>
      <c r="V3806">
        <v>689</v>
      </c>
      <c r="W3806" t="s">
        <v>20267</v>
      </c>
    </row>
    <row r="3807" spans="20:23" x14ac:dyDescent="0.3">
      <c r="T3807" t="b">
        <f>U3807&gt;10</f>
        <v>0</v>
      </c>
      <c r="U3807" s="7">
        <v>8.6623291893913894</v>
      </c>
      <c r="V3807">
        <v>655</v>
      </c>
      <c r="W3807" t="s">
        <v>23532</v>
      </c>
    </row>
    <row r="3808" spans="20:23" x14ac:dyDescent="0.3">
      <c r="T3808" t="b">
        <f>U3808&gt;10</f>
        <v>0</v>
      </c>
      <c r="U3808" s="7">
        <v>8.8366825765361696</v>
      </c>
      <c r="V3808" t="s">
        <v>23533</v>
      </c>
      <c r="W3808" t="s">
        <v>23534</v>
      </c>
    </row>
    <row r="3809" spans="20:23" x14ac:dyDescent="0.3">
      <c r="T3809" t="b">
        <f>U3809&gt;10</f>
        <v>0</v>
      </c>
      <c r="U3809" s="7">
        <v>8.8366825765361696</v>
      </c>
      <c r="V3809" t="s">
        <v>23535</v>
      </c>
      <c r="W3809" t="s">
        <v>23534</v>
      </c>
    </row>
    <row r="3810" spans="20:23" x14ac:dyDescent="0.3">
      <c r="T3810" t="b">
        <f>U3810&gt;10</f>
        <v>0</v>
      </c>
      <c r="U3810" s="7">
        <v>8.4407869194441592</v>
      </c>
      <c r="V3810" t="s">
        <v>1526</v>
      </c>
      <c r="W3810" t="s">
        <v>23536</v>
      </c>
    </row>
    <row r="3811" spans="20:23" x14ac:dyDescent="0.3">
      <c r="T3811" t="b">
        <f>U3811&gt;10</f>
        <v>0</v>
      </c>
      <c r="U3811" s="7">
        <v>8.1435353959762207</v>
      </c>
      <c r="V3811" t="s">
        <v>23537</v>
      </c>
      <c r="W3811" t="s">
        <v>23538</v>
      </c>
    </row>
    <row r="3812" spans="20:23" x14ac:dyDescent="0.3">
      <c r="T3812" t="b">
        <f>U3812&gt;10</f>
        <v>0</v>
      </c>
      <c r="U3812" s="7">
        <v>8.8085116995694701</v>
      </c>
      <c r="V3812" t="s">
        <v>23539</v>
      </c>
      <c r="W3812" t="s">
        <v>7296</v>
      </c>
    </row>
    <row r="3813" spans="20:23" x14ac:dyDescent="0.3">
      <c r="T3813" t="b">
        <f>U3813&gt;10</f>
        <v>0</v>
      </c>
      <c r="U3813" s="7">
        <v>9.6194419157857993</v>
      </c>
      <c r="V3813" t="s">
        <v>23540</v>
      </c>
      <c r="W3813" t="s">
        <v>23539</v>
      </c>
    </row>
    <row r="3814" spans="20:23" x14ac:dyDescent="0.3">
      <c r="T3814" t="b">
        <f>U3814&gt;10</f>
        <v>0</v>
      </c>
      <c r="U3814" s="7">
        <v>9.1190875918871104</v>
      </c>
      <c r="V3814" t="s">
        <v>23541</v>
      </c>
      <c r="W3814" t="s">
        <v>1242</v>
      </c>
    </row>
    <row r="3815" spans="20:23" x14ac:dyDescent="0.3">
      <c r="T3815" t="b">
        <f>U3815&gt;10</f>
        <v>0</v>
      </c>
      <c r="U3815" s="7">
        <v>8.7544444782992006</v>
      </c>
      <c r="V3815" t="s">
        <v>20303</v>
      </c>
      <c r="W3815" t="s">
        <v>23542</v>
      </c>
    </row>
    <row r="3816" spans="20:23" x14ac:dyDescent="0.3">
      <c r="T3816" t="b">
        <f>U3816&gt;10</f>
        <v>0</v>
      </c>
      <c r="U3816" s="7">
        <v>8.0525636177705007</v>
      </c>
      <c r="V3816" t="s">
        <v>23528</v>
      </c>
      <c r="W3816" t="s">
        <v>163</v>
      </c>
    </row>
    <row r="3817" spans="20:23" x14ac:dyDescent="0.3">
      <c r="T3817" t="b">
        <f>U3817&gt;10</f>
        <v>0</v>
      </c>
      <c r="U3817" s="7">
        <v>8.2866362396169002</v>
      </c>
      <c r="V3817" t="s">
        <v>23543</v>
      </c>
      <c r="W3817" t="s">
        <v>23544</v>
      </c>
    </row>
    <row r="3818" spans="20:23" x14ac:dyDescent="0.3">
      <c r="T3818" t="b">
        <f>U3818&gt;10</f>
        <v>0</v>
      </c>
      <c r="U3818" s="7">
        <v>8.3846974527931106</v>
      </c>
      <c r="V3818" t="s">
        <v>22418</v>
      </c>
      <c r="W3818" t="s">
        <v>23545</v>
      </c>
    </row>
    <row r="3819" spans="20:23" x14ac:dyDescent="0.3">
      <c r="T3819" t="b">
        <f>U3819&gt;10</f>
        <v>0</v>
      </c>
      <c r="U3819" s="7">
        <v>8.5070363049853501</v>
      </c>
      <c r="V3819" t="s">
        <v>5640</v>
      </c>
      <c r="W3819" t="s">
        <v>23546</v>
      </c>
    </row>
    <row r="3820" spans="20:23" x14ac:dyDescent="0.3">
      <c r="T3820" t="b">
        <f>U3820&gt;10</f>
        <v>0</v>
      </c>
      <c r="U3820" s="7">
        <v>8.6308305223320207</v>
      </c>
      <c r="V3820" t="s">
        <v>23547</v>
      </c>
      <c r="W3820" t="s">
        <v>23548</v>
      </c>
    </row>
    <row r="3821" spans="20:23" x14ac:dyDescent="0.3">
      <c r="T3821" t="b">
        <f>U3821&gt;10</f>
        <v>0</v>
      </c>
      <c r="U3821" s="7">
        <v>8.7721440553986003</v>
      </c>
      <c r="V3821" t="s">
        <v>8699</v>
      </c>
      <c r="W3821" t="s">
        <v>7905</v>
      </c>
    </row>
    <row r="3822" spans="20:23" x14ac:dyDescent="0.3">
      <c r="T3822" t="b">
        <f>U3822&gt;10</f>
        <v>0</v>
      </c>
      <c r="U3822" s="7">
        <v>8.1531048469923704</v>
      </c>
      <c r="V3822" t="s">
        <v>23549</v>
      </c>
      <c r="W3822" t="s">
        <v>387</v>
      </c>
    </row>
    <row r="3823" spans="20:23" x14ac:dyDescent="0.3">
      <c r="T3823" t="b">
        <f>U3823&gt;10</f>
        <v>0</v>
      </c>
      <c r="U3823" s="7">
        <v>8.2023758959991593</v>
      </c>
      <c r="V3823" t="s">
        <v>23550</v>
      </c>
      <c r="W3823" t="s">
        <v>23551</v>
      </c>
    </row>
    <row r="3824" spans="20:23" x14ac:dyDescent="0.3">
      <c r="T3824" t="b">
        <f>U3824&gt;10</f>
        <v>0</v>
      </c>
      <c r="U3824" s="7">
        <v>8.4030465914613099</v>
      </c>
      <c r="V3824" t="s">
        <v>23551</v>
      </c>
      <c r="W3824" t="s">
        <v>23552</v>
      </c>
    </row>
    <row r="3825" spans="20:23" x14ac:dyDescent="0.3">
      <c r="T3825" t="b">
        <f>U3825&gt;10</f>
        <v>0</v>
      </c>
      <c r="U3825" s="7">
        <v>8.8085116995694701</v>
      </c>
      <c r="V3825" t="s">
        <v>3529</v>
      </c>
      <c r="W3825" t="s">
        <v>23553</v>
      </c>
    </row>
    <row r="3826" spans="20:23" x14ac:dyDescent="0.3">
      <c r="T3826" t="b">
        <f>U3826&gt;10</f>
        <v>0</v>
      </c>
      <c r="U3826" s="7">
        <v>8.53130092698499</v>
      </c>
      <c r="V3826" t="s">
        <v>23554</v>
      </c>
      <c r="W3826" t="s">
        <v>23555</v>
      </c>
    </row>
    <row r="3827" spans="20:23" x14ac:dyDescent="0.3">
      <c r="T3827" t="b">
        <f>U3827&gt;10</f>
        <v>0</v>
      </c>
      <c r="U3827" s="7">
        <v>9.0421265507509805</v>
      </c>
      <c r="V3827" t="s">
        <v>23556</v>
      </c>
      <c r="W3827" t="s">
        <v>23555</v>
      </c>
    </row>
    <row r="3828" spans="20:23" x14ac:dyDescent="0.3">
      <c r="T3828" t="b">
        <f>U3828&gt;10</f>
        <v>0</v>
      </c>
      <c r="U3828" s="7">
        <v>9.7770708599893794</v>
      </c>
      <c r="V3828" t="s">
        <v>23557</v>
      </c>
      <c r="W3828" t="s">
        <v>23558</v>
      </c>
    </row>
    <row r="3829" spans="20:23" x14ac:dyDescent="0.3">
      <c r="T3829" t="b">
        <f>U3829&gt;10</f>
        <v>0</v>
      </c>
      <c r="U3829" s="7">
        <v>9.3797690625203796</v>
      </c>
      <c r="V3829" t="s">
        <v>23559</v>
      </c>
      <c r="W3829" t="s">
        <v>23560</v>
      </c>
    </row>
    <row r="3830" spans="20:23" x14ac:dyDescent="0.3">
      <c r="T3830" t="b">
        <f>U3830&gt;10</f>
        <v>0</v>
      </c>
      <c r="U3830" s="7">
        <v>9.3797690625203796</v>
      </c>
      <c r="V3830" t="s">
        <v>23560</v>
      </c>
      <c r="W3830" t="s">
        <v>23561</v>
      </c>
    </row>
    <row r="3831" spans="20:23" x14ac:dyDescent="0.3">
      <c r="T3831" t="b">
        <f>U3831&gt;10</f>
        <v>0</v>
      </c>
      <c r="U3831" s="7">
        <v>8.1435353959762207</v>
      </c>
      <c r="V3831" t="s">
        <v>2693</v>
      </c>
      <c r="W3831" t="s">
        <v>23562</v>
      </c>
    </row>
    <row r="3832" spans="20:23" x14ac:dyDescent="0.3">
      <c r="T3832" t="b">
        <f>U3832&gt;10</f>
        <v>0</v>
      </c>
      <c r="U3832" s="7">
        <v>8.2305467729658499</v>
      </c>
      <c r="V3832">
        <v>1390</v>
      </c>
      <c r="W3832" t="s">
        <v>20263</v>
      </c>
    </row>
    <row r="3833" spans="20:23" x14ac:dyDescent="0.3">
      <c r="T3833" t="b">
        <f>U3833&gt;10</f>
        <v>0</v>
      </c>
      <c r="U3833" s="7">
        <v>8.2305467729658499</v>
      </c>
      <c r="V3833">
        <v>1224</v>
      </c>
      <c r="W3833" t="s">
        <v>20263</v>
      </c>
    </row>
    <row r="3834" spans="20:23" x14ac:dyDescent="0.3">
      <c r="T3834" t="b">
        <f>U3834&gt;10</f>
        <v>0</v>
      </c>
      <c r="U3834" s="7">
        <v>8.0789968748386496</v>
      </c>
      <c r="V3834" t="s">
        <v>23563</v>
      </c>
      <c r="W3834" t="s">
        <v>23564</v>
      </c>
    </row>
    <row r="3835" spans="20:23" x14ac:dyDescent="0.3">
      <c r="T3835" t="b">
        <f>U3835&gt;10</f>
        <v>0</v>
      </c>
      <c r="U3835" s="7">
        <v>8.2023758959991593</v>
      </c>
      <c r="V3835" t="s">
        <v>10193</v>
      </c>
      <c r="W3835" t="s">
        <v>23565</v>
      </c>
    </row>
    <row r="3836" spans="20:23" x14ac:dyDescent="0.3">
      <c r="T3836" t="b">
        <f>U3836&gt;10</f>
        <v>0</v>
      </c>
      <c r="U3836" s="7">
        <v>8.1569584163083597</v>
      </c>
      <c r="V3836" t="s">
        <v>23566</v>
      </c>
      <c r="W3836" t="s">
        <v>23567</v>
      </c>
    </row>
    <row r="3837" spans="20:23" x14ac:dyDescent="0.3">
      <c r="T3837" t="b">
        <f>U3837&gt;10</f>
        <v>0</v>
      </c>
      <c r="U3837" s="7">
        <v>9.0598261278503802</v>
      </c>
      <c r="V3837" t="s">
        <v>9505</v>
      </c>
      <c r="W3837" t="s">
        <v>3304</v>
      </c>
    </row>
    <row r="3838" spans="20:23" x14ac:dyDescent="0.3">
      <c r="T3838" t="b">
        <f>U3838&gt;10</f>
        <v>0</v>
      </c>
      <c r="U3838" s="7">
        <v>8.1823752292924894</v>
      </c>
      <c r="V3838" t="s">
        <v>3305</v>
      </c>
      <c r="W3838" t="s">
        <v>19830</v>
      </c>
    </row>
    <row r="3839" spans="20:23" x14ac:dyDescent="0.3">
      <c r="T3839" t="b">
        <f>U3839&gt;10</f>
        <v>0</v>
      </c>
      <c r="U3839" s="7">
        <v>8.6078410041073194</v>
      </c>
      <c r="V3839" t="s">
        <v>20787</v>
      </c>
      <c r="W3839" t="s">
        <v>20923</v>
      </c>
    </row>
    <row r="3840" spans="20:23" x14ac:dyDescent="0.3">
      <c r="T3840" t="b">
        <f>U3840&gt;10</f>
        <v>0</v>
      </c>
      <c r="U3840" s="7">
        <v>9.2139768076776392</v>
      </c>
      <c r="V3840" t="s">
        <v>20541</v>
      </c>
      <c r="W3840" t="s">
        <v>23568</v>
      </c>
    </row>
    <row r="3841" spans="20:23" x14ac:dyDescent="0.3">
      <c r="T3841" t="b">
        <f>U3841&gt;10</f>
        <v>0</v>
      </c>
      <c r="U3841" s="7">
        <v>9.5016588801294208</v>
      </c>
      <c r="V3841" t="s">
        <v>23569</v>
      </c>
      <c r="W3841" t="s">
        <v>23568</v>
      </c>
    </row>
    <row r="3842" spans="20:23" x14ac:dyDescent="0.3">
      <c r="T3842" t="b">
        <f>U3842&gt;10</f>
        <v>0</v>
      </c>
      <c r="U3842" s="7">
        <v>8.1333830245122094</v>
      </c>
      <c r="V3842" t="s">
        <v>23570</v>
      </c>
      <c r="W3842" t="s">
        <v>20369</v>
      </c>
    </row>
    <row r="3843" spans="20:23" x14ac:dyDescent="0.3">
      <c r="T3843" t="b">
        <f>U3843&gt;10</f>
        <v>0</v>
      </c>
      <c r="U3843" s="7">
        <v>9.3475082003021601</v>
      </c>
      <c r="V3843" t="s">
        <v>23571</v>
      </c>
      <c r="W3843" t="s">
        <v>23572</v>
      </c>
    </row>
    <row r="3844" spans="20:23" x14ac:dyDescent="0.3">
      <c r="T3844" t="b">
        <f>U3844&gt;10</f>
        <v>0</v>
      </c>
      <c r="U3844" s="7">
        <v>8.2488959116340492</v>
      </c>
      <c r="V3844" t="s">
        <v>23573</v>
      </c>
      <c r="W3844" t="s">
        <v>22259</v>
      </c>
    </row>
    <row r="3845" spans="20:23" x14ac:dyDescent="0.3">
      <c r="T3845" t="b">
        <f>U3845&gt;10</f>
        <v>0</v>
      </c>
      <c r="U3845" s="7">
        <v>8.0525636177705007</v>
      </c>
      <c r="V3845" t="s">
        <v>23574</v>
      </c>
      <c r="W3845" t="s">
        <v>23575</v>
      </c>
    </row>
    <row r="3846" spans="20:23" x14ac:dyDescent="0.3">
      <c r="T3846" t="b">
        <f>U3846&gt;10</f>
        <v>0</v>
      </c>
      <c r="U3846" s="7">
        <v>8.7992950444645501</v>
      </c>
      <c r="V3846" t="s">
        <v>20792</v>
      </c>
      <c r="W3846" t="s">
        <v>23576</v>
      </c>
    </row>
    <row r="3847" spans="20:23" x14ac:dyDescent="0.3">
      <c r="T3847" t="b">
        <f>U3847&gt;10</f>
        <v>0</v>
      </c>
      <c r="U3847" s="7">
        <v>9.6620015302046003</v>
      </c>
      <c r="V3847" t="s">
        <v>23332</v>
      </c>
      <c r="W3847" t="s">
        <v>23577</v>
      </c>
    </row>
    <row r="3848" spans="20:23" x14ac:dyDescent="0.3">
      <c r="T3848" t="b">
        <f>U3848&gt;10</f>
        <v>0</v>
      </c>
      <c r="U3848" s="7">
        <v>8.9262947352258593</v>
      </c>
      <c r="V3848" t="s">
        <v>22532</v>
      </c>
      <c r="W3848" t="s">
        <v>14787</v>
      </c>
    </row>
    <row r="3849" spans="20:23" x14ac:dyDescent="0.3">
      <c r="T3849" t="b">
        <f>U3849&gt;10</f>
        <v>0</v>
      </c>
      <c r="U3849" s="7">
        <v>8.8462520275523193</v>
      </c>
      <c r="V3849" t="s">
        <v>23578</v>
      </c>
      <c r="W3849" t="s">
        <v>20663</v>
      </c>
    </row>
    <row r="3850" spans="20:23" x14ac:dyDescent="0.3">
      <c r="T3850" t="b">
        <f>U3850&gt;10</f>
        <v>0</v>
      </c>
      <c r="U3850" s="7">
        <v>8.7457107983304407</v>
      </c>
      <c r="V3850" t="s">
        <v>19937</v>
      </c>
      <c r="W3850" t="s">
        <v>23579</v>
      </c>
    </row>
    <row r="3851" spans="20:23" x14ac:dyDescent="0.3">
      <c r="T3851" t="b">
        <f>U3851&gt;10</f>
        <v>0</v>
      </c>
      <c r="U3851" s="7">
        <v>9.5786199212655401</v>
      </c>
      <c r="V3851" t="s">
        <v>19991</v>
      </c>
      <c r="W3851" t="s">
        <v>23580</v>
      </c>
    </row>
    <row r="3852" spans="20:23" x14ac:dyDescent="0.3">
      <c r="T3852" t="b">
        <f>U3852&gt;10</f>
        <v>0</v>
      </c>
      <c r="U3852" s="7">
        <v>8.2757071690847095</v>
      </c>
      <c r="V3852" t="s">
        <v>23581</v>
      </c>
      <c r="W3852" t="s">
        <v>23582</v>
      </c>
    </row>
    <row r="3853" spans="20:23" x14ac:dyDescent="0.3">
      <c r="T3853" t="b">
        <f>U3853&gt;10</f>
        <v>0</v>
      </c>
      <c r="U3853" s="7">
        <v>9.4652912359585404</v>
      </c>
      <c r="V3853" t="s">
        <v>23581</v>
      </c>
      <c r="W3853" t="s">
        <v>23583</v>
      </c>
    </row>
    <row r="3854" spans="20:23" x14ac:dyDescent="0.3">
      <c r="T3854" t="b">
        <f>U3854&gt;10</f>
        <v>0</v>
      </c>
      <c r="U3854" s="7">
        <v>8.8085116995694701</v>
      </c>
      <c r="V3854" t="s">
        <v>23584</v>
      </c>
      <c r="W3854" t="s">
        <v>23585</v>
      </c>
    </row>
    <row r="3855" spans="20:23" x14ac:dyDescent="0.3">
      <c r="T3855" t="b">
        <f>U3855&gt;10</f>
        <v>0</v>
      </c>
      <c r="U3855" s="7">
        <v>8.0183722530222195</v>
      </c>
      <c r="V3855">
        <v>73</v>
      </c>
      <c r="W3855" t="s">
        <v>23586</v>
      </c>
    </row>
    <row r="3856" spans="20:23" x14ac:dyDescent="0.3">
      <c r="T3856" t="b">
        <f>U3856&gt;10</f>
        <v>0</v>
      </c>
      <c r="U3856" s="7">
        <v>9.0598261278503802</v>
      </c>
      <c r="V3856" t="s">
        <v>23587</v>
      </c>
      <c r="W3856" t="s">
        <v>22747</v>
      </c>
    </row>
    <row r="3857" spans="20:23" x14ac:dyDescent="0.3">
      <c r="T3857" t="b">
        <f>U3857&gt;10</f>
        <v>0</v>
      </c>
      <c r="U3857" s="7">
        <v>8.4580287258786608</v>
      </c>
      <c r="V3857" t="s">
        <v>23588</v>
      </c>
      <c r="W3857" t="s">
        <v>10841</v>
      </c>
    </row>
    <row r="3858" spans="20:23" x14ac:dyDescent="0.3">
      <c r="T3858" t="b">
        <f>U3858&gt;10</f>
        <v>0</v>
      </c>
      <c r="U3858" s="7">
        <v>9.2421476846443298</v>
      </c>
      <c r="V3858" t="s">
        <v>3214</v>
      </c>
      <c r="W3858" t="s">
        <v>2484</v>
      </c>
    </row>
    <row r="3859" spans="20:23" x14ac:dyDescent="0.3">
      <c r="T3859" t="b">
        <f>U3859&gt;10</f>
        <v>0</v>
      </c>
      <c r="U3859" s="7">
        <v>8.5139091842731194</v>
      </c>
      <c r="V3859" t="s">
        <v>23589</v>
      </c>
      <c r="W3859" t="s">
        <v>23590</v>
      </c>
    </row>
    <row r="3860" spans="20:23" x14ac:dyDescent="0.3">
      <c r="T3860" t="b">
        <f>U3860&gt;10</f>
        <v>0</v>
      </c>
      <c r="U3860" s="7">
        <v>9.5016588801294208</v>
      </c>
      <c r="V3860" t="s">
        <v>23591</v>
      </c>
      <c r="W3860" t="s">
        <v>23592</v>
      </c>
    </row>
    <row r="3861" spans="20:23" x14ac:dyDescent="0.3">
      <c r="T3861" t="b">
        <f>U3861&gt;10</f>
        <v>0</v>
      </c>
      <c r="U3861" s="7">
        <v>8.1531048469923704</v>
      </c>
      <c r="V3861" t="s">
        <v>23593</v>
      </c>
      <c r="W3861" t="s">
        <v>23594</v>
      </c>
    </row>
    <row r="3862" spans="20:23" x14ac:dyDescent="0.3">
      <c r="T3862" t="b">
        <f>U3862&gt;10</f>
        <v>0</v>
      </c>
      <c r="U3862" s="7">
        <v>9.8017634725797596</v>
      </c>
      <c r="V3862" t="s">
        <v>10841</v>
      </c>
      <c r="W3862" t="s">
        <v>21075</v>
      </c>
    </row>
    <row r="3863" spans="20:23" x14ac:dyDescent="0.3">
      <c r="T3863" t="b">
        <f>U3863&gt;10</f>
        <v>0</v>
      </c>
      <c r="U3863" s="7">
        <v>9.2279630496523808</v>
      </c>
      <c r="V3863" t="s">
        <v>23595</v>
      </c>
      <c r="W3863" t="s">
        <v>23596</v>
      </c>
    </row>
    <row r="3864" spans="20:23" x14ac:dyDescent="0.3">
      <c r="T3864" t="b">
        <f>U3864&gt;10</f>
        <v>0</v>
      </c>
      <c r="U3864" s="7">
        <v>8.9056754480231195</v>
      </c>
      <c r="V3864" t="s">
        <v>23597</v>
      </c>
      <c r="W3864" t="s">
        <v>23598</v>
      </c>
    </row>
    <row r="3865" spans="20:23" x14ac:dyDescent="0.3">
      <c r="T3865" t="b">
        <f>U3865&gt;10</f>
        <v>0</v>
      </c>
      <c r="U3865" s="7">
        <v>8.0723227677509595</v>
      </c>
      <c r="V3865" t="s">
        <v>5270</v>
      </c>
      <c r="W3865" t="s">
        <v>23599</v>
      </c>
    </row>
    <row r="3866" spans="20:23" x14ac:dyDescent="0.3">
      <c r="T3866" t="b">
        <f>U3866&gt;10</f>
        <v>0</v>
      </c>
      <c r="U3866" s="7">
        <v>8.7031511839116504</v>
      </c>
      <c r="V3866" t="s">
        <v>8135</v>
      </c>
      <c r="W3866" t="s">
        <v>23600</v>
      </c>
    </row>
    <row r="3867" spans="20:23" x14ac:dyDescent="0.3">
      <c r="T3867" t="b">
        <f>U3867&gt;10</f>
        <v>0</v>
      </c>
      <c r="U3867" s="7">
        <v>9.9642824020775294</v>
      </c>
      <c r="V3867" t="s">
        <v>23601</v>
      </c>
      <c r="W3867" t="s">
        <v>23602</v>
      </c>
    </row>
    <row r="3868" spans="20:23" x14ac:dyDescent="0.3">
      <c r="T3868" t="b">
        <f>U3868&gt;10</f>
        <v>0</v>
      </c>
      <c r="U3868" s="7">
        <v>8.9908332563634303</v>
      </c>
      <c r="V3868" t="s">
        <v>16117</v>
      </c>
      <c r="W3868" t="s">
        <v>23603</v>
      </c>
    </row>
    <row r="3869" spans="20:23" x14ac:dyDescent="0.3">
      <c r="T3869" t="b">
        <f>U3869&gt;10</f>
        <v>0</v>
      </c>
      <c r="U3869" s="7">
        <v>9.1599095864073607</v>
      </c>
      <c r="V3869" t="s">
        <v>369</v>
      </c>
      <c r="W3869" t="s">
        <v>23604</v>
      </c>
    </row>
    <row r="3870" spans="20:23" x14ac:dyDescent="0.3">
      <c r="T3870" t="b">
        <f>U3870&gt;10</f>
        <v>0</v>
      </c>
      <c r="U3870" s="7">
        <v>9.9071239882375792</v>
      </c>
      <c r="V3870" t="s">
        <v>21548</v>
      </c>
      <c r="W3870" t="s">
        <v>23605</v>
      </c>
    </row>
    <row r="3871" spans="20:23" x14ac:dyDescent="0.3">
      <c r="T3871" t="b">
        <f>U3871&gt;10</f>
        <v>0</v>
      </c>
      <c r="U3871" s="7">
        <v>9.3962983644715905</v>
      </c>
      <c r="V3871" t="s">
        <v>23606</v>
      </c>
      <c r="W3871" t="s">
        <v>23607</v>
      </c>
    </row>
    <row r="3872" spans="20:23" x14ac:dyDescent="0.3">
      <c r="T3872" t="b">
        <f>U3872&gt;10</f>
        <v>0</v>
      </c>
      <c r="U3872" s="7">
        <v>8.4407869194441592</v>
      </c>
      <c r="V3872" t="s">
        <v>13392</v>
      </c>
      <c r="W3872" t="s">
        <v>23608</v>
      </c>
    </row>
    <row r="3873" spans="20:23" x14ac:dyDescent="0.3">
      <c r="T3873" t="b">
        <f>U3873&gt;10</f>
        <v>0</v>
      </c>
      <c r="U3873" s="7">
        <v>9.3635085416485992</v>
      </c>
      <c r="V3873" t="s">
        <v>23609</v>
      </c>
      <c r="W3873" t="s">
        <v>23610</v>
      </c>
    </row>
    <row r="3874" spans="20:23" x14ac:dyDescent="0.3">
      <c r="T3874" t="b">
        <f>U3874&gt;10</f>
        <v>0</v>
      </c>
      <c r="U3874" s="7">
        <v>8.3548444896434297</v>
      </c>
      <c r="V3874" t="s">
        <v>23611</v>
      </c>
      <c r="W3874" t="s">
        <v>23612</v>
      </c>
    </row>
    <row r="3875" spans="20:23" x14ac:dyDescent="0.3">
      <c r="T3875" t="b">
        <f>U3875&gt;10</f>
        <v>0</v>
      </c>
      <c r="U3875" s="7">
        <v>8.0879655448214098</v>
      </c>
      <c r="V3875" t="s">
        <v>23613</v>
      </c>
      <c r="W3875" t="s">
        <v>23614</v>
      </c>
    </row>
    <row r="3876" spans="20:23" x14ac:dyDescent="0.3">
      <c r="T3876" t="b">
        <f>U3876&gt;10</f>
        <v>0</v>
      </c>
      <c r="U3876" s="7">
        <v>9.0247348080391099</v>
      </c>
      <c r="V3876" t="s">
        <v>649</v>
      </c>
      <c r="W3876" t="s">
        <v>23615</v>
      </c>
    </row>
    <row r="3877" spans="20:23" x14ac:dyDescent="0.3">
      <c r="T3877" t="b">
        <f>U3877&gt;10</f>
        <v>0</v>
      </c>
      <c r="U3877" s="7">
        <v>8.2074391979557006</v>
      </c>
      <c r="V3877" t="s">
        <v>23615</v>
      </c>
      <c r="W3877" t="s">
        <v>1227</v>
      </c>
    </row>
    <row r="3878" spans="20:23" x14ac:dyDescent="0.3">
      <c r="T3878" t="b">
        <f>U3878&gt;10</f>
        <v>0</v>
      </c>
      <c r="U3878" s="7">
        <v>8.2331475546659103</v>
      </c>
      <c r="V3878" t="s">
        <v>19876</v>
      </c>
      <c r="W3878" t="s">
        <v>23616</v>
      </c>
    </row>
    <row r="3879" spans="20:23" x14ac:dyDescent="0.3">
      <c r="T3879" t="b">
        <f>U3879&gt;10</f>
        <v>0</v>
      </c>
      <c r="U3879" s="7">
        <v>8.9688543496446496</v>
      </c>
      <c r="V3879" t="s">
        <v>23617</v>
      </c>
      <c r="W3879" t="s">
        <v>23582</v>
      </c>
    </row>
    <row r="3880" spans="20:23" x14ac:dyDescent="0.3">
      <c r="T3880" t="b">
        <f>U3880&gt;10</f>
        <v>0</v>
      </c>
      <c r="U3880" s="7">
        <v>8.2595343098391094</v>
      </c>
      <c r="V3880" t="s">
        <v>20090</v>
      </c>
      <c r="W3880" t="s">
        <v>20252</v>
      </c>
    </row>
    <row r="3881" spans="20:23" x14ac:dyDescent="0.3">
      <c r="T3881" t="b">
        <f>U3881&gt;10</f>
        <v>0</v>
      </c>
      <c r="U3881" s="7">
        <v>8.1725229328494802</v>
      </c>
      <c r="V3881" t="s">
        <v>23611</v>
      </c>
      <c r="W3881" t="s">
        <v>23618</v>
      </c>
    </row>
    <row r="3882" spans="20:23" x14ac:dyDescent="0.3">
      <c r="T3882" t="b">
        <f>U3882&gt;10</f>
        <v>0</v>
      </c>
      <c r="U3882" s="7">
        <v>8.8085116995694701</v>
      </c>
      <c r="V3882" t="s">
        <v>4637</v>
      </c>
      <c r="W3882" t="s">
        <v>11282</v>
      </c>
    </row>
    <row r="3883" spans="20:23" x14ac:dyDescent="0.3">
      <c r="T3883" t="b">
        <f>U3883&gt;10</f>
        <v>0</v>
      </c>
      <c r="U3883" s="7">
        <v>8.0183722530222195</v>
      </c>
      <c r="V3883" t="s">
        <v>23619</v>
      </c>
      <c r="W3883" t="s">
        <v>23620</v>
      </c>
    </row>
    <row r="3884" spans="20:23" x14ac:dyDescent="0.3">
      <c r="T3884" t="b">
        <f>U3884&gt;10</f>
        <v>0</v>
      </c>
      <c r="U3884" s="7">
        <v>8.3968927258869304</v>
      </c>
      <c r="V3884" t="s">
        <v>23621</v>
      </c>
      <c r="W3884" t="s">
        <v>23622</v>
      </c>
    </row>
    <row r="3885" spans="20:23" x14ac:dyDescent="0.3">
      <c r="T3885" t="b">
        <f>U3885&gt;10</f>
        <v>0</v>
      </c>
      <c r="U3885" s="7">
        <v>9.6194419157857993</v>
      </c>
      <c r="V3885" t="s">
        <v>23623</v>
      </c>
      <c r="W3885" t="s">
        <v>23624</v>
      </c>
    </row>
    <row r="3886" spans="20:23" x14ac:dyDescent="0.3">
      <c r="T3886" t="b">
        <f>U3886&gt;10</f>
        <v>0</v>
      </c>
      <c r="U3886" s="7">
        <v>8.7544444782992006</v>
      </c>
      <c r="V3886" t="s">
        <v>23625</v>
      </c>
      <c r="W3886" t="s">
        <v>23626</v>
      </c>
    </row>
    <row r="3887" spans="20:23" x14ac:dyDescent="0.3">
      <c r="T3887" t="b">
        <f>U3887&gt;10</f>
        <v>0</v>
      </c>
      <c r="U3887" s="7">
        <v>8.6784585713212792</v>
      </c>
      <c r="V3887" t="s">
        <v>21205</v>
      </c>
      <c r="W3887" t="s">
        <v>4390</v>
      </c>
    </row>
    <row r="3888" spans="20:23" x14ac:dyDescent="0.3">
      <c r="T3888" t="b">
        <f>U3888&gt;10</f>
        <v>0</v>
      </c>
      <c r="U3888" s="7">
        <v>8.1435353959762207</v>
      </c>
      <c r="V3888" t="s">
        <v>23627</v>
      </c>
      <c r="W3888" t="s">
        <v>23628</v>
      </c>
    </row>
    <row r="3889" spans="20:23" x14ac:dyDescent="0.3">
      <c r="T3889" t="b">
        <f>U3889&gt;10</f>
        <v>0</v>
      </c>
      <c r="U3889" s="7">
        <v>9.1339341000040992</v>
      </c>
      <c r="V3889" t="s">
        <v>14792</v>
      </c>
      <c r="W3889" t="s">
        <v>23629</v>
      </c>
    </row>
    <row r="3890" spans="20:23" x14ac:dyDescent="0.3">
      <c r="T3890" t="b">
        <f>U3890&gt;10</f>
        <v>0</v>
      </c>
      <c r="U3890" s="7">
        <v>8.2488959116340492</v>
      </c>
      <c r="V3890" t="s">
        <v>23630</v>
      </c>
      <c r="W3890" t="s">
        <v>23631</v>
      </c>
    </row>
    <row r="3891" spans="20:23" x14ac:dyDescent="0.3">
      <c r="T3891" t="b">
        <f>U3891&gt;10</f>
        <v>0</v>
      </c>
      <c r="U3891" s="7">
        <v>8.6078410041073194</v>
      </c>
      <c r="V3891" t="s">
        <v>5280</v>
      </c>
      <c r="W3891" t="s">
        <v>23632</v>
      </c>
    </row>
    <row r="3892" spans="20:23" x14ac:dyDescent="0.3">
      <c r="T3892" t="b">
        <f>U3892&gt;10</f>
        <v>0</v>
      </c>
      <c r="U3892" s="7">
        <v>9.2139768076776392</v>
      </c>
      <c r="V3892" t="s">
        <v>23632</v>
      </c>
      <c r="W3892" t="s">
        <v>9025</v>
      </c>
    </row>
    <row r="3893" spans="20:23" x14ac:dyDescent="0.3">
      <c r="T3893" t="b">
        <f>U3893&gt;10</f>
        <v>0</v>
      </c>
      <c r="U3893" s="7">
        <v>9.3475082003021601</v>
      </c>
      <c r="V3893" t="s">
        <v>23633</v>
      </c>
      <c r="W3893" t="s">
        <v>617</v>
      </c>
    </row>
    <row r="3894" spans="20:23" x14ac:dyDescent="0.3">
      <c r="T3894" t="b">
        <f>U3894&gt;10</f>
        <v>0</v>
      </c>
      <c r="U3894" s="7">
        <v>8.4407869194441592</v>
      </c>
      <c r="V3894" t="s">
        <v>21114</v>
      </c>
      <c r="W3894" t="s">
        <v>23634</v>
      </c>
    </row>
    <row r="3895" spans="20:23" x14ac:dyDescent="0.3">
      <c r="T3895" t="b">
        <f>U3895&gt;10</f>
        <v>0</v>
      </c>
      <c r="U3895" s="7">
        <v>9.6194419157857993</v>
      </c>
      <c r="V3895" t="s">
        <v>23624</v>
      </c>
      <c r="W3895" t="s">
        <v>23635</v>
      </c>
    </row>
    <row r="3896" spans="20:23" x14ac:dyDescent="0.3">
      <c r="T3896" t="b">
        <f>U3896&gt;10</f>
        <v>0</v>
      </c>
      <c r="U3896" s="7">
        <v>8.0141793747621808</v>
      </c>
      <c r="V3896" t="s">
        <v>999</v>
      </c>
      <c r="W3896" t="s">
        <v>23636</v>
      </c>
    </row>
    <row r="3897" spans="20:23" x14ac:dyDescent="0.3">
      <c r="T3897" t="b">
        <f>U3897&gt;10</f>
        <v>0</v>
      </c>
      <c r="U3897" s="7">
        <v>8.4154691114598599</v>
      </c>
      <c r="V3897">
        <v>832</v>
      </c>
      <c r="W3897" t="s">
        <v>21091</v>
      </c>
    </row>
    <row r="3898" spans="20:23" x14ac:dyDescent="0.3">
      <c r="T3898" t="b">
        <f>U3898&gt;10</f>
        <v>0</v>
      </c>
      <c r="U3898" s="7">
        <v>8.2921458954278702</v>
      </c>
      <c r="V3898" t="s">
        <v>23637</v>
      </c>
      <c r="W3898" t="s">
        <v>23638</v>
      </c>
    </row>
    <row r="3899" spans="20:23" x14ac:dyDescent="0.3">
      <c r="T3899" t="b">
        <f>U3899&gt;10</f>
        <v>0</v>
      </c>
      <c r="U3899" s="7">
        <v>8.9797834201768403</v>
      </c>
      <c r="V3899" t="s">
        <v>23639</v>
      </c>
      <c r="W3899" t="s">
        <v>20183</v>
      </c>
    </row>
    <row r="3900" spans="20:23" x14ac:dyDescent="0.3">
      <c r="T3900" t="b">
        <f>U3900&gt;10</f>
        <v>0</v>
      </c>
      <c r="U3900" s="7">
        <v>8.6464558402351006</v>
      </c>
      <c r="V3900" t="s">
        <v>23640</v>
      </c>
      <c r="W3900" t="s">
        <v>23641</v>
      </c>
    </row>
    <row r="3901" spans="20:23" x14ac:dyDescent="0.3">
      <c r="T3901" t="b">
        <f>U3901&gt;10</f>
        <v>0</v>
      </c>
      <c r="U3901" s="7">
        <v>9.0479916702033698</v>
      </c>
      <c r="V3901" t="s">
        <v>23642</v>
      </c>
      <c r="W3901" t="s">
        <v>2532</v>
      </c>
    </row>
    <row r="3902" spans="20:23" x14ac:dyDescent="0.3">
      <c r="T3902" t="b">
        <f>U3902&gt;10</f>
        <v>0</v>
      </c>
      <c r="U3902" s="7">
        <v>8.3144931941198603</v>
      </c>
      <c r="V3902">
        <v>250</v>
      </c>
      <c r="W3902" t="s">
        <v>23643</v>
      </c>
    </row>
    <row r="3903" spans="20:23" x14ac:dyDescent="0.3">
      <c r="T3903" t="b">
        <f>U3903&gt;10</f>
        <v>0</v>
      </c>
      <c r="U3903" s="7">
        <v>8.1293507609842699</v>
      </c>
      <c r="V3903" t="s">
        <v>23644</v>
      </c>
      <c r="W3903" t="s">
        <v>22672</v>
      </c>
    </row>
    <row r="3904" spans="20:23" x14ac:dyDescent="0.3">
      <c r="T3904" t="b">
        <f>U3904&gt;10</f>
        <v>0</v>
      </c>
      <c r="U3904" s="7">
        <v>8.2595343098391094</v>
      </c>
      <c r="V3904" t="s">
        <v>23645</v>
      </c>
      <c r="W3904" t="s">
        <v>23646</v>
      </c>
    </row>
    <row r="3905" spans="20:23" x14ac:dyDescent="0.3">
      <c r="T3905" t="b">
        <f>U3905&gt;10</f>
        <v>0</v>
      </c>
      <c r="U3905" s="7">
        <v>8.0637369183686207</v>
      </c>
      <c r="V3905" t="s">
        <v>23647</v>
      </c>
      <c r="W3905" t="s">
        <v>23648</v>
      </c>
    </row>
    <row r="3906" spans="20:23" x14ac:dyDescent="0.3">
      <c r="T3906" t="b">
        <f>U3906&gt;10</f>
        <v>0</v>
      </c>
      <c r="U3906" s="7">
        <v>8.1531048469923704</v>
      </c>
      <c r="V3906" t="s">
        <v>5656</v>
      </c>
      <c r="W3906" t="s">
        <v>9088</v>
      </c>
    </row>
    <row r="3907" spans="20:23" x14ac:dyDescent="0.3">
      <c r="T3907" t="b">
        <f>U3907&gt;10</f>
        <v>0</v>
      </c>
      <c r="U3907" s="7">
        <v>9.6839804369233704</v>
      </c>
      <c r="V3907" t="s">
        <v>23649</v>
      </c>
      <c r="W3907" t="s">
        <v>23650</v>
      </c>
    </row>
    <row r="3908" spans="20:23" x14ac:dyDescent="0.3">
      <c r="T3908" t="b">
        <f>U3908&gt;10</f>
        <v>0</v>
      </c>
      <c r="U3908" s="7">
        <v>8.9262947352258593</v>
      </c>
      <c r="V3908" t="s">
        <v>23651</v>
      </c>
      <c r="W3908" t="s">
        <v>23652</v>
      </c>
    </row>
    <row r="3909" spans="20:23" x14ac:dyDescent="0.3">
      <c r="T3909" t="b">
        <f>U3909&gt;10</f>
        <v>0</v>
      </c>
      <c r="U3909" s="7">
        <v>8.8656701134094202</v>
      </c>
      <c r="V3909" t="s">
        <v>9334</v>
      </c>
      <c r="W3909" t="s">
        <v>23653</v>
      </c>
    </row>
    <row r="3910" spans="20:23" x14ac:dyDescent="0.3">
      <c r="T3910" t="b">
        <f>U3910&gt;10</f>
        <v>0</v>
      </c>
      <c r="U3910" s="7">
        <v>8.3178887831210009</v>
      </c>
      <c r="V3910" t="s">
        <v>20379</v>
      </c>
      <c r="W3910" t="s">
        <v>23654</v>
      </c>
    </row>
    <row r="3911" spans="20:23" x14ac:dyDescent="0.3">
      <c r="T3911" t="b">
        <f>U3911&gt;10</f>
        <v>0</v>
      </c>
      <c r="U3911" s="7">
        <v>8.1340566520216804</v>
      </c>
      <c r="V3911" t="s">
        <v>23655</v>
      </c>
      <c r="W3911" t="s">
        <v>23656</v>
      </c>
    </row>
    <row r="3912" spans="20:23" x14ac:dyDescent="0.3">
      <c r="T3912" t="b">
        <f>U3912&gt;10</f>
        <v>0</v>
      </c>
      <c r="U3912" s="7">
        <v>9.1865778334895207</v>
      </c>
      <c r="V3912" t="s">
        <v>23657</v>
      </c>
      <c r="W3912" t="s">
        <v>5465</v>
      </c>
    </row>
    <row r="3913" spans="20:23" x14ac:dyDescent="0.3">
      <c r="T3913" t="b">
        <f>U3913&gt;10</f>
        <v>0</v>
      </c>
      <c r="U3913" s="7">
        <v>8.0879655448214098</v>
      </c>
      <c r="V3913" t="s">
        <v>20360</v>
      </c>
      <c r="W3913">
        <v>4</v>
      </c>
    </row>
    <row r="3914" spans="20:23" x14ac:dyDescent="0.3">
      <c r="T3914" t="b">
        <f>U3914&gt;10</f>
        <v>0</v>
      </c>
      <c r="U3914" s="7">
        <v>8.2023758959991593</v>
      </c>
      <c r="V3914" t="s">
        <v>5038</v>
      </c>
      <c r="W3914" t="s">
        <v>11393</v>
      </c>
    </row>
    <row r="3915" spans="20:23" x14ac:dyDescent="0.3">
      <c r="T3915" t="b">
        <f>U3915&gt;10</f>
        <v>0</v>
      </c>
      <c r="U3915" s="7">
        <v>9.3475082003021601</v>
      </c>
      <c r="V3915" t="s">
        <v>11393</v>
      </c>
      <c r="W3915" t="s">
        <v>7345</v>
      </c>
    </row>
    <row r="3916" spans="20:23" x14ac:dyDescent="0.3">
      <c r="T3916" t="b">
        <f>U3916&gt;10</f>
        <v>0</v>
      </c>
      <c r="U3916" s="7">
        <v>8.2976860758034796</v>
      </c>
      <c r="V3916" t="s">
        <v>23658</v>
      </c>
      <c r="W3916" t="s">
        <v>23659</v>
      </c>
    </row>
    <row r="3917" spans="20:23" x14ac:dyDescent="0.3">
      <c r="T3917" t="b">
        <f>U3917&gt;10</f>
        <v>0</v>
      </c>
      <c r="U3917" s="7">
        <v>8.1531048469923704</v>
      </c>
      <c r="V3917" t="s">
        <v>9070</v>
      </c>
      <c r="W3917" t="s">
        <v>23660</v>
      </c>
    </row>
    <row r="3918" spans="20:23" x14ac:dyDescent="0.3">
      <c r="T3918" t="b">
        <f>U3918&gt;10</f>
        <v>0</v>
      </c>
      <c r="U3918" s="7">
        <v>9.5203510131415694</v>
      </c>
      <c r="V3918" t="s">
        <v>23661</v>
      </c>
      <c r="W3918" t="s">
        <v>23662</v>
      </c>
    </row>
    <row r="3919" spans="20:23" x14ac:dyDescent="0.3">
      <c r="T3919" t="b">
        <f>U3919&gt;10</f>
        <v>0</v>
      </c>
      <c r="U3919" s="7">
        <v>8.0745425244892708</v>
      </c>
      <c r="V3919" t="s">
        <v>23663</v>
      </c>
      <c r="W3919" t="s">
        <v>23664</v>
      </c>
    </row>
    <row r="3920" spans="20:23" x14ac:dyDescent="0.3">
      <c r="T3920" t="b">
        <f>U3920&gt;10</f>
        <v>0</v>
      </c>
      <c r="U3920" s="7">
        <v>8.9262947352258593</v>
      </c>
      <c r="V3920" t="s">
        <v>23665</v>
      </c>
      <c r="W3920" t="s">
        <v>960</v>
      </c>
    </row>
    <row r="3921" spans="20:23" x14ac:dyDescent="0.3">
      <c r="T3921" t="b">
        <f>U3921&gt;10</f>
        <v>0</v>
      </c>
      <c r="U3921" s="7">
        <v>8.0100040033516997</v>
      </c>
      <c r="V3921" t="s">
        <v>23666</v>
      </c>
      <c r="W3921" t="s">
        <v>1121</v>
      </c>
    </row>
    <row r="3922" spans="20:23" x14ac:dyDescent="0.3">
      <c r="T3922" t="b">
        <f>U3922&gt;10</f>
        <v>0</v>
      </c>
      <c r="U3922" s="7">
        <v>8.6464558402351006</v>
      </c>
      <c r="V3922" t="s">
        <v>23667</v>
      </c>
      <c r="W3922" t="s">
        <v>23640</v>
      </c>
    </row>
    <row r="3923" spans="20:23" x14ac:dyDescent="0.3">
      <c r="T3923" t="b">
        <f>U3923&gt;10</f>
        <v>0</v>
      </c>
      <c r="U3923" s="7">
        <v>8.8559139384640595</v>
      </c>
      <c r="V3923" t="s">
        <v>23668</v>
      </c>
      <c r="W3923" t="s">
        <v>19610</v>
      </c>
    </row>
    <row r="3924" spans="20:23" x14ac:dyDescent="0.3">
      <c r="T3924" t="b">
        <f>U3924&gt;10</f>
        <v>0</v>
      </c>
      <c r="U3924" s="7">
        <v>8.1627667579041105</v>
      </c>
      <c r="V3924">
        <v>1130</v>
      </c>
      <c r="W3924" t="s">
        <v>19610</v>
      </c>
    </row>
    <row r="3925" spans="20:23" x14ac:dyDescent="0.3">
      <c r="T3925" t="b">
        <f>U3925&gt;10</f>
        <v>0</v>
      </c>
      <c r="U3925" s="7">
        <v>9.7529733084103203</v>
      </c>
      <c r="V3925" t="s">
        <v>20379</v>
      </c>
      <c r="W3925" t="s">
        <v>23669</v>
      </c>
    </row>
    <row r="3926" spans="20:23" x14ac:dyDescent="0.3">
      <c r="T3926" t="b">
        <f>U3926&gt;10</f>
        <v>0</v>
      </c>
      <c r="U3926" s="7">
        <v>9.7529733084103203</v>
      </c>
      <c r="V3926" t="s">
        <v>20379</v>
      </c>
      <c r="W3926" t="s">
        <v>14802</v>
      </c>
    </row>
    <row r="3927" spans="20:23" x14ac:dyDescent="0.3">
      <c r="T3927" t="b">
        <f>U3927&gt;10</f>
        <v>0</v>
      </c>
      <c r="U3927" s="7">
        <v>8.1579241334283203</v>
      </c>
      <c r="V3927" t="s">
        <v>23670</v>
      </c>
      <c r="W3927" t="s">
        <v>23671</v>
      </c>
    </row>
    <row r="3928" spans="20:23" x14ac:dyDescent="0.3">
      <c r="T3928" t="b">
        <f>U3928&gt;10</f>
        <v>0</v>
      </c>
      <c r="U3928" s="7">
        <v>8.1579241334283203</v>
      </c>
      <c r="V3928" t="s">
        <v>23670</v>
      </c>
      <c r="W3928" t="s">
        <v>23672</v>
      </c>
    </row>
    <row r="3929" spans="20:23" x14ac:dyDescent="0.3">
      <c r="T3929" t="b">
        <f>U3929&gt;10</f>
        <v>0</v>
      </c>
      <c r="U3929" s="7">
        <v>8.0100040033516997</v>
      </c>
      <c r="V3929" t="s">
        <v>19868</v>
      </c>
      <c r="W3929" t="s">
        <v>16474</v>
      </c>
    </row>
    <row r="3930" spans="20:23" x14ac:dyDescent="0.3">
      <c r="T3930" t="b">
        <f>U3930&gt;10</f>
        <v>0</v>
      </c>
      <c r="U3930" s="7">
        <v>9.3009881846672702</v>
      </c>
      <c r="V3930">
        <v>34</v>
      </c>
      <c r="W3930" t="s">
        <v>6660</v>
      </c>
    </row>
    <row r="3931" spans="20:23" x14ac:dyDescent="0.3">
      <c r="T3931" t="b">
        <f>U3931&gt;10</f>
        <v>0</v>
      </c>
      <c r="U3931" s="7">
        <v>9.0133061122154796</v>
      </c>
      <c r="V3931" t="s">
        <v>23673</v>
      </c>
      <c r="W3931" t="s">
        <v>23674</v>
      </c>
    </row>
    <row r="3932" spans="20:23" x14ac:dyDescent="0.3">
      <c r="T3932" t="b">
        <f>U3932&gt;10</f>
        <v>0</v>
      </c>
      <c r="U3932" s="7">
        <v>9.43019991614727</v>
      </c>
      <c r="V3932" t="s">
        <v>20468</v>
      </c>
      <c r="W3932" t="s">
        <v>14804</v>
      </c>
    </row>
    <row r="3933" spans="20:23" x14ac:dyDescent="0.3">
      <c r="T3933" t="b">
        <f>U3933&gt;10</f>
        <v>0</v>
      </c>
      <c r="U3933" s="7">
        <v>8.7457107983304407</v>
      </c>
      <c r="V3933" t="s">
        <v>14805</v>
      </c>
      <c r="W3933" t="s">
        <v>485</v>
      </c>
    </row>
    <row r="3934" spans="20:23" x14ac:dyDescent="0.3">
      <c r="T3934" t="b">
        <f>U3934&gt;10</f>
        <v>0</v>
      </c>
      <c r="U3934" s="7">
        <v>9.1339341000040992</v>
      </c>
      <c r="V3934" t="s">
        <v>23675</v>
      </c>
      <c r="W3934" t="s">
        <v>23676</v>
      </c>
    </row>
    <row r="3935" spans="20:23" x14ac:dyDescent="0.3">
      <c r="T3935" t="b">
        <f>U3935&gt;10</f>
        <v>0</v>
      </c>
      <c r="U3935" s="7">
        <v>8.5490005040843897</v>
      </c>
      <c r="V3935" t="s">
        <v>23677</v>
      </c>
      <c r="W3935" t="s">
        <v>23678</v>
      </c>
    </row>
    <row r="3936" spans="20:23" x14ac:dyDescent="0.3">
      <c r="T3936" t="b">
        <f>U3936&gt;10</f>
        <v>0</v>
      </c>
      <c r="U3936" s="7">
        <v>8.0970153803413307</v>
      </c>
      <c r="V3936" t="s">
        <v>23673</v>
      </c>
      <c r="W3936">
        <v>646</v>
      </c>
    </row>
    <row r="3937" spans="20:23" x14ac:dyDescent="0.3">
      <c r="T3937" t="b">
        <f>U3937&gt;10</f>
        <v>0</v>
      </c>
      <c r="U3937" s="7">
        <v>9.3162556567980594</v>
      </c>
      <c r="V3937" t="s">
        <v>23679</v>
      </c>
      <c r="W3937" t="s">
        <v>23680</v>
      </c>
    </row>
    <row r="3938" spans="20:23" x14ac:dyDescent="0.3">
      <c r="T3938" t="b">
        <f>U3938&gt;10</f>
        <v>0</v>
      </c>
      <c r="U3938" s="7">
        <v>9.5016588801294208</v>
      </c>
      <c r="V3938" t="s">
        <v>23680</v>
      </c>
      <c r="W3938" t="s">
        <v>23681</v>
      </c>
    </row>
    <row r="3939" spans="20:23" x14ac:dyDescent="0.3">
      <c r="T3939" t="b">
        <f>U3939&gt;10</f>
        <v>0</v>
      </c>
      <c r="U3939" s="7">
        <v>8.1579241334283203</v>
      </c>
      <c r="V3939" t="s">
        <v>23670</v>
      </c>
      <c r="W3939" t="s">
        <v>23682</v>
      </c>
    </row>
    <row r="3940" spans="20:23" x14ac:dyDescent="0.3">
      <c r="T3940" t="b">
        <f>U3940&gt;10</f>
        <v>0</v>
      </c>
      <c r="U3940" s="7">
        <v>8.2176433681299397</v>
      </c>
      <c r="V3940" t="s">
        <v>23683</v>
      </c>
      <c r="W3940" t="s">
        <v>23684</v>
      </c>
    </row>
    <row r="3941" spans="20:23" x14ac:dyDescent="0.3">
      <c r="T3941" t="b">
        <f>U3941&gt;10</f>
        <v>0</v>
      </c>
      <c r="U3941" s="7">
        <v>9.6194419157857993</v>
      </c>
      <c r="V3941" t="s">
        <v>23685</v>
      </c>
      <c r="W3941" t="s">
        <v>23686</v>
      </c>
    </row>
    <row r="3942" spans="20:23" x14ac:dyDescent="0.3">
      <c r="T3942" t="b">
        <f>U3942&gt;10</f>
        <v>0</v>
      </c>
      <c r="U3942" s="7">
        <v>8.2488959116340492</v>
      </c>
      <c r="V3942" t="s">
        <v>23687</v>
      </c>
      <c r="W3942" t="s">
        <v>5858</v>
      </c>
    </row>
    <row r="3943" spans="20:23" x14ac:dyDescent="0.3">
      <c r="T3943" t="b">
        <f>U3943&gt;10</f>
        <v>0</v>
      </c>
      <c r="U3943" s="7">
        <v>8.6231084762381105</v>
      </c>
      <c r="V3943" t="s">
        <v>23688</v>
      </c>
      <c r="W3943" t="s">
        <v>12917</v>
      </c>
    </row>
    <row r="3944" spans="20:23" x14ac:dyDescent="0.3">
      <c r="T3944" t="b">
        <f>U3944&gt;10</f>
        <v>0</v>
      </c>
      <c r="U3944" s="7">
        <v>8.9420430921939893</v>
      </c>
      <c r="V3944" t="s">
        <v>23689</v>
      </c>
      <c r="W3944" t="s">
        <v>23690</v>
      </c>
    </row>
    <row r="3945" spans="20:23" x14ac:dyDescent="0.3">
      <c r="T3945" t="b">
        <f>U3945&gt;10</f>
        <v>0</v>
      </c>
      <c r="U3945" s="7">
        <v>9.2421476846443298</v>
      </c>
      <c r="V3945" t="s">
        <v>23691</v>
      </c>
      <c r="W3945" t="s">
        <v>23689</v>
      </c>
    </row>
    <row r="3946" spans="20:23" x14ac:dyDescent="0.3">
      <c r="T3946" t="b">
        <f>U3946&gt;10</f>
        <v>0</v>
      </c>
      <c r="U3946" s="7">
        <v>8.0970153803413307</v>
      </c>
      <c r="V3946" t="s">
        <v>591</v>
      </c>
      <c r="W3946" t="s">
        <v>23692</v>
      </c>
    </row>
    <row r="3947" spans="20:23" x14ac:dyDescent="0.3">
      <c r="T3947" t="b">
        <f>U3947&gt;10</f>
        <v>0</v>
      </c>
      <c r="U3947" s="7">
        <v>8.7721440553986003</v>
      </c>
      <c r="V3947" t="s">
        <v>1322</v>
      </c>
      <c r="W3947" t="s">
        <v>23693</v>
      </c>
    </row>
    <row r="3948" spans="20:23" x14ac:dyDescent="0.3">
      <c r="T3948" t="b">
        <f>U3948&gt;10</f>
        <v>0</v>
      </c>
      <c r="U3948" s="7">
        <v>9.3317598433340194</v>
      </c>
      <c r="V3948" t="s">
        <v>1703</v>
      </c>
      <c r="W3948" t="s">
        <v>14810</v>
      </c>
    </row>
    <row r="3949" spans="20:23" x14ac:dyDescent="0.3">
      <c r="T3949" t="b">
        <f>U3949&gt;10</f>
        <v>0</v>
      </c>
      <c r="U3949" s="7">
        <v>8.8955230765590994</v>
      </c>
      <c r="V3949" s="10">
        <v>44105</v>
      </c>
      <c r="W3949" t="s">
        <v>6660</v>
      </c>
    </row>
    <row r="3950" spans="20:23" x14ac:dyDescent="0.3">
      <c r="T3950" t="b">
        <f>U3950&gt;10</f>
        <v>0</v>
      </c>
      <c r="U3950" s="7">
        <v>9.9642824020775294</v>
      </c>
      <c r="V3950" t="s">
        <v>19918</v>
      </c>
      <c r="W3950" t="s">
        <v>11746</v>
      </c>
    </row>
    <row r="3951" spans="20:23" x14ac:dyDescent="0.3">
      <c r="T3951" t="b">
        <f>U3951&gt;10</f>
        <v>0</v>
      </c>
      <c r="U3951" s="7">
        <v>9.9071239882375792</v>
      </c>
      <c r="V3951" t="s">
        <v>2705</v>
      </c>
      <c r="W3951" t="s">
        <v>14898</v>
      </c>
    </row>
    <row r="3952" spans="20:23" x14ac:dyDescent="0.3">
      <c r="T3952" t="b">
        <f>U3952&gt;10</f>
        <v>0</v>
      </c>
      <c r="U3952" s="7">
        <v>8.8366825765361696</v>
      </c>
      <c r="V3952" t="s">
        <v>23694</v>
      </c>
      <c r="W3952" t="s">
        <v>23695</v>
      </c>
    </row>
    <row r="3953" spans="20:23" x14ac:dyDescent="0.3">
      <c r="T3953" t="b">
        <f>U3953&gt;10</f>
        <v>0</v>
      </c>
      <c r="U3953" s="7">
        <v>9.6839804369233704</v>
      </c>
      <c r="V3953" t="s">
        <v>23696</v>
      </c>
      <c r="W3953" t="s">
        <v>6614</v>
      </c>
    </row>
    <row r="3954" spans="20:23" x14ac:dyDescent="0.3">
      <c r="T3954" t="b">
        <f>U3954&gt;10</f>
        <v>0</v>
      </c>
      <c r="U3954" s="7">
        <v>9.1339341000040992</v>
      </c>
      <c r="V3954">
        <v>62606957</v>
      </c>
      <c r="W3954" t="s">
        <v>20760</v>
      </c>
    </row>
    <row r="3955" spans="20:23" x14ac:dyDescent="0.3">
      <c r="T3955" t="b">
        <f>U3955&gt;10</f>
        <v>0</v>
      </c>
      <c r="U3955" s="7">
        <v>9.1339341000040992</v>
      </c>
      <c r="V3955" t="s">
        <v>20760</v>
      </c>
      <c r="W3955" s="12">
        <v>12693</v>
      </c>
    </row>
    <row r="3956" spans="20:23" x14ac:dyDescent="0.3">
      <c r="T3956" t="b">
        <f>U3956&gt;10</f>
        <v>0</v>
      </c>
      <c r="U3956" s="7">
        <v>9.6839804369233704</v>
      </c>
      <c r="V3956" t="s">
        <v>23696</v>
      </c>
      <c r="W3956" t="s">
        <v>23697</v>
      </c>
    </row>
    <row r="3957" spans="20:23" x14ac:dyDescent="0.3">
      <c r="T3957" t="b">
        <f>U3957&gt;10</f>
        <v>0</v>
      </c>
      <c r="U3957" s="7">
        <v>8.7031511839116504</v>
      </c>
      <c r="V3957" t="s">
        <v>6966</v>
      </c>
      <c r="W3957" t="s">
        <v>6112</v>
      </c>
    </row>
    <row r="3958" spans="20:23" x14ac:dyDescent="0.3">
      <c r="T3958" t="b">
        <f>U3958&gt;10</f>
        <v>0</v>
      </c>
      <c r="U3958" s="7">
        <v>8.5208296271176902</v>
      </c>
      <c r="V3958" t="s">
        <v>23698</v>
      </c>
      <c r="W3958" t="s">
        <v>23699</v>
      </c>
    </row>
    <row r="3959" spans="20:23" x14ac:dyDescent="0.3">
      <c r="T3959" t="b">
        <f>U3959&gt;10</f>
        <v>0</v>
      </c>
      <c r="U3959" s="7">
        <v>9.9941353652272102</v>
      </c>
      <c r="V3959" t="s">
        <v>23700</v>
      </c>
      <c r="W3959" t="s">
        <v>23701</v>
      </c>
    </row>
    <row r="3960" spans="20:23" x14ac:dyDescent="0.3">
      <c r="T3960" t="b">
        <f>U3960&gt;10</f>
        <v>0</v>
      </c>
      <c r="U3960" s="7">
        <v>8.2331475546659103</v>
      </c>
      <c r="V3960" t="s">
        <v>7939</v>
      </c>
      <c r="W3960" t="s">
        <v>23702</v>
      </c>
    </row>
    <row r="3961" spans="20:23" x14ac:dyDescent="0.3">
      <c r="T3961" t="b">
        <f>U3961&gt;10</f>
        <v>0</v>
      </c>
      <c r="U3961" s="7">
        <v>8.9297729996021804</v>
      </c>
      <c r="V3961" t="s">
        <v>23703</v>
      </c>
      <c r="W3961" t="s">
        <v>23704</v>
      </c>
    </row>
    <row r="3962" spans="20:23" x14ac:dyDescent="0.3">
      <c r="T3962" t="b">
        <f>U3962&gt;10</f>
        <v>0</v>
      </c>
      <c r="U3962" s="7">
        <v>8.0058459932030406</v>
      </c>
      <c r="V3962" t="s">
        <v>23705</v>
      </c>
      <c r="W3962" t="s">
        <v>23706</v>
      </c>
    </row>
    <row r="3963" spans="20:23" x14ac:dyDescent="0.3">
      <c r="T3963" t="b">
        <f>U3963&gt;10</f>
        <v>0</v>
      </c>
      <c r="U3963" s="7">
        <v>8.3258569527701791</v>
      </c>
      <c r="V3963" t="s">
        <v>23707</v>
      </c>
      <c r="W3963" t="s">
        <v>23708</v>
      </c>
    </row>
    <row r="3964" spans="20:23" x14ac:dyDescent="0.3">
      <c r="T3964" t="b">
        <f>U3964&gt;10</f>
        <v>0</v>
      </c>
      <c r="U3964" s="7">
        <v>9.1339341000040992</v>
      </c>
      <c r="V3964" t="s">
        <v>22685</v>
      </c>
      <c r="W3964" t="s">
        <v>23709</v>
      </c>
    </row>
    <row r="3965" spans="20:23" x14ac:dyDescent="0.3">
      <c r="T3965" t="b">
        <f>U3965&gt;10</f>
        <v>0</v>
      </c>
      <c r="U3965" s="7">
        <v>9.3962983644715905</v>
      </c>
      <c r="V3965" t="s">
        <v>23710</v>
      </c>
      <c r="W3965" t="s">
        <v>23711</v>
      </c>
    </row>
    <row r="3966" spans="20:23" x14ac:dyDescent="0.3">
      <c r="T3966" t="b">
        <f>U3966&gt;10</f>
        <v>0</v>
      </c>
      <c r="U3966" s="7">
        <v>9.9941353652272102</v>
      </c>
      <c r="V3966" t="s">
        <v>23712</v>
      </c>
      <c r="W3966" t="s">
        <v>9403</v>
      </c>
    </row>
    <row r="3967" spans="20:23" x14ac:dyDescent="0.3">
      <c r="T3967" t="b">
        <f>U3967&gt;10</f>
        <v>0</v>
      </c>
      <c r="U3967" s="7">
        <v>9.7064532927754303</v>
      </c>
      <c r="V3967" t="s">
        <v>23712</v>
      </c>
      <c r="W3967" t="s">
        <v>389</v>
      </c>
    </row>
    <row r="3968" spans="20:23" x14ac:dyDescent="0.3">
      <c r="T3968" t="b">
        <f>U3968&gt;10</f>
        <v>0</v>
      </c>
      <c r="U3968" s="7">
        <v>9.3962983644715905</v>
      </c>
      <c r="V3968" t="s">
        <v>23713</v>
      </c>
      <c r="W3968" t="s">
        <v>23714</v>
      </c>
    </row>
    <row r="3969" spans="20:23" x14ac:dyDescent="0.3">
      <c r="T3969" t="b">
        <f>U3969&gt;10</f>
        <v>0</v>
      </c>
      <c r="U3969" s="7">
        <v>8.2383694986470601</v>
      </c>
      <c r="V3969" t="s">
        <v>22371</v>
      </c>
      <c r="W3969" t="s">
        <v>23715</v>
      </c>
    </row>
    <row r="3970" spans="20:23" x14ac:dyDescent="0.3">
      <c r="T3970" t="b">
        <f>U3970&gt;10</f>
        <v>0</v>
      </c>
      <c r="U3970" s="7">
        <v>8.9908332563634303</v>
      </c>
      <c r="V3970" t="s">
        <v>23716</v>
      </c>
      <c r="W3970" t="s">
        <v>23717</v>
      </c>
    </row>
    <row r="3971" spans="20:23" x14ac:dyDescent="0.3">
      <c r="T3971" t="b">
        <f>U3971&gt;10</f>
        <v>0</v>
      </c>
      <c r="U3971" s="7">
        <v>8.9908332563634303</v>
      </c>
      <c r="V3971" t="s">
        <v>7000</v>
      </c>
      <c r="W3971" t="s">
        <v>23718</v>
      </c>
    </row>
    <row r="3972" spans="20:23" x14ac:dyDescent="0.3">
      <c r="T3972" t="b">
        <f>U3972&gt;10</f>
        <v>0</v>
      </c>
      <c r="U3972" s="7">
        <v>9.7064532927754303</v>
      </c>
      <c r="V3972" t="s">
        <v>23673</v>
      </c>
      <c r="W3972" t="s">
        <v>23719</v>
      </c>
    </row>
    <row r="3973" spans="20:23" x14ac:dyDescent="0.3">
      <c r="T3973" t="b">
        <f>U3973&gt;10</f>
        <v>0</v>
      </c>
      <c r="U3973" s="7">
        <v>9.4652912359585404</v>
      </c>
      <c r="V3973" t="s">
        <v>5708</v>
      </c>
      <c r="W3973" t="s">
        <v>4573</v>
      </c>
    </row>
    <row r="3974" spans="20:23" x14ac:dyDescent="0.3">
      <c r="T3974" t="b">
        <f>U3974&gt;10</f>
        <v>0</v>
      </c>
      <c r="U3974" s="7">
        <v>8.9262947352258593</v>
      </c>
      <c r="V3974" t="s">
        <v>23720</v>
      </c>
      <c r="W3974" t="s">
        <v>1678</v>
      </c>
    </row>
    <row r="3975" spans="20:23" x14ac:dyDescent="0.3">
      <c r="T3975" t="b">
        <f>U3975&gt;10</f>
        <v>0</v>
      </c>
      <c r="U3975" s="7">
        <v>8.5139091842731194</v>
      </c>
      <c r="V3975" t="s">
        <v>22161</v>
      </c>
      <c r="W3975" t="s">
        <v>23721</v>
      </c>
    </row>
    <row r="3976" spans="20:23" x14ac:dyDescent="0.3">
      <c r="T3976" t="b">
        <f>U3976&gt;10</f>
        <v>0</v>
      </c>
      <c r="U3976" s="7">
        <v>8.8366825765361696</v>
      </c>
      <c r="V3976" t="s">
        <v>23722</v>
      </c>
      <c r="W3976" t="s">
        <v>23723</v>
      </c>
    </row>
    <row r="3977" spans="20:23" x14ac:dyDescent="0.3">
      <c r="T3977" t="b">
        <f>U3977&gt;10</f>
        <v>0</v>
      </c>
      <c r="U3977" s="7">
        <v>8.0268111216680804</v>
      </c>
      <c r="V3977" t="s">
        <v>23724</v>
      </c>
      <c r="W3977" t="s">
        <v>23725</v>
      </c>
    </row>
    <row r="3978" spans="20:23" x14ac:dyDescent="0.3">
      <c r="T3978" t="b">
        <f>U3978&gt;10</f>
        <v>0</v>
      </c>
      <c r="U3978" s="7">
        <v>8.2023758959991593</v>
      </c>
      <c r="V3978" t="s">
        <v>22422</v>
      </c>
      <c r="W3978" t="s">
        <v>23726</v>
      </c>
    </row>
    <row r="3979" spans="20:23" x14ac:dyDescent="0.3">
      <c r="T3979" t="b">
        <f>U3979&gt;10</f>
        <v>0</v>
      </c>
      <c r="U3979" s="7">
        <v>9.6620015302046003</v>
      </c>
      <c r="V3979" t="s">
        <v>23727</v>
      </c>
      <c r="W3979" t="s">
        <v>23728</v>
      </c>
    </row>
    <row r="3980" spans="20:23" x14ac:dyDescent="0.3">
      <c r="T3980" t="b">
        <f>U3980&gt;10</f>
        <v>0</v>
      </c>
      <c r="U3980" s="7">
        <v>8.7721440553986003</v>
      </c>
      <c r="V3980" t="s">
        <v>23728</v>
      </c>
      <c r="W3980" t="s">
        <v>20158</v>
      </c>
    </row>
    <row r="3981" spans="20:23" x14ac:dyDescent="0.3">
      <c r="T3981" t="b">
        <f>U3981&gt;10</f>
        <v>0</v>
      </c>
      <c r="U3981" s="7">
        <v>9.1339341000040992</v>
      </c>
      <c r="V3981" t="s">
        <v>23729</v>
      </c>
      <c r="W3981" t="s">
        <v>23730</v>
      </c>
    </row>
    <row r="3982" spans="20:23" x14ac:dyDescent="0.3">
      <c r="T3982" t="b">
        <f>U3982&gt;10</f>
        <v>0</v>
      </c>
      <c r="U3982" s="7">
        <v>9.0598261278503802</v>
      </c>
      <c r="V3982" t="s">
        <v>23731</v>
      </c>
      <c r="W3982" t="s">
        <v>23732</v>
      </c>
    </row>
    <row r="3983" spans="20:23" x14ac:dyDescent="0.3">
      <c r="T3983" t="b">
        <f>U3983&gt;10</f>
        <v>0</v>
      </c>
      <c r="U3983" s="7">
        <v>9.0598261278503802</v>
      </c>
      <c r="V3983" t="s">
        <v>23731</v>
      </c>
      <c r="W3983" t="s">
        <v>14822</v>
      </c>
    </row>
    <row r="3984" spans="20:23" x14ac:dyDescent="0.3">
      <c r="T3984" t="b">
        <f>U3984&gt;10</f>
        <v>0</v>
      </c>
      <c r="U3984" s="7">
        <v>8.3666789472904295</v>
      </c>
      <c r="V3984" t="s">
        <v>23731</v>
      </c>
      <c r="W3984" t="s">
        <v>23733</v>
      </c>
    </row>
    <row r="3985" spans="20:23" x14ac:dyDescent="0.3">
      <c r="T3985" t="b">
        <f>U3985&gt;10</f>
        <v>0</v>
      </c>
      <c r="U3985" s="7">
        <v>8.0612972977392499</v>
      </c>
      <c r="V3985" t="s">
        <v>20311</v>
      </c>
      <c r="W3985" t="s">
        <v>21632</v>
      </c>
    </row>
    <row r="3986" spans="20:23" x14ac:dyDescent="0.3">
      <c r="T3986" t="b">
        <f>U3986&gt;10</f>
        <v>0</v>
      </c>
      <c r="U3986" s="7">
        <v>9.3009881846672702</v>
      </c>
      <c r="V3986" t="s">
        <v>21632</v>
      </c>
      <c r="W3986" t="s">
        <v>23734</v>
      </c>
    </row>
    <row r="3987" spans="20:23" x14ac:dyDescent="0.3">
      <c r="T3987" t="b">
        <f>U3987&gt;10</f>
        <v>0</v>
      </c>
      <c r="U3987" s="7">
        <v>8.3258569527701791</v>
      </c>
      <c r="V3987" t="s">
        <v>23735</v>
      </c>
      <c r="W3987" t="s">
        <v>23736</v>
      </c>
    </row>
    <row r="3988" spans="20:23" x14ac:dyDescent="0.3">
      <c r="T3988" t="b">
        <f>U3988&gt;10</f>
        <v>0</v>
      </c>
      <c r="U3988" s="7">
        <v>8.3666789472904295</v>
      </c>
      <c r="V3988" t="s">
        <v>23737</v>
      </c>
      <c r="W3988" t="s">
        <v>23738</v>
      </c>
    </row>
    <row r="3989" spans="20:23" x14ac:dyDescent="0.3">
      <c r="T3989" t="b">
        <f>U3989&gt;10</f>
        <v>0</v>
      </c>
      <c r="U3989" s="7">
        <v>8.6825318967089107</v>
      </c>
      <c r="V3989" t="s">
        <v>21138</v>
      </c>
      <c r="W3989" t="s">
        <v>23739</v>
      </c>
    </row>
    <row r="3990" spans="20:23" x14ac:dyDescent="0.3">
      <c r="T3990" t="b">
        <f>U3990&gt;10</f>
        <v>0</v>
      </c>
      <c r="U3990" s="7">
        <v>8.8559139384640595</v>
      </c>
      <c r="V3990">
        <v>1127</v>
      </c>
      <c r="W3990" t="s">
        <v>19610</v>
      </c>
    </row>
    <row r="3991" spans="20:23" x14ac:dyDescent="0.3">
      <c r="T3991" t="b">
        <f>U3991&gt;10</f>
        <v>0</v>
      </c>
      <c r="U3991" s="7">
        <v>8.4504488303558905</v>
      </c>
      <c r="V3991">
        <v>844</v>
      </c>
      <c r="W3991" t="s">
        <v>19610</v>
      </c>
    </row>
    <row r="3992" spans="20:23" x14ac:dyDescent="0.3">
      <c r="T3992" t="b">
        <f>U3992&gt;10</f>
        <v>0</v>
      </c>
      <c r="U3992" s="7">
        <v>8.1627667579041105</v>
      </c>
      <c r="V3992">
        <v>879</v>
      </c>
      <c r="W3992" t="s">
        <v>19610</v>
      </c>
    </row>
    <row r="3993" spans="20:23" x14ac:dyDescent="0.3">
      <c r="T3993" t="b">
        <f>U3993&gt;10</f>
        <v>0</v>
      </c>
      <c r="U3993" s="7">
        <v>8.8559139384640595</v>
      </c>
      <c r="V3993" t="s">
        <v>23740</v>
      </c>
      <c r="W3993" t="s">
        <v>19610</v>
      </c>
    </row>
    <row r="3994" spans="20:23" x14ac:dyDescent="0.3">
      <c r="T3994" t="b">
        <f>U3994&gt;10</f>
        <v>0</v>
      </c>
      <c r="U3994" s="7">
        <v>9.4652912359585404</v>
      </c>
      <c r="V3994">
        <v>337</v>
      </c>
      <c r="W3994" t="s">
        <v>23741</v>
      </c>
    </row>
    <row r="3995" spans="20:23" x14ac:dyDescent="0.3">
      <c r="T3995" t="b">
        <f>U3995&gt;10</f>
        <v>0</v>
      </c>
      <c r="U3995" s="7">
        <v>9.4475916588591407</v>
      </c>
      <c r="V3995" t="s">
        <v>23742</v>
      </c>
      <c r="W3995">
        <f>2</f>
        <v>2</v>
      </c>
    </row>
    <row r="3996" spans="20:23" x14ac:dyDescent="0.3">
      <c r="T3996" t="b">
        <f>U3996&gt;10</f>
        <v>0</v>
      </c>
      <c r="U3996" s="7">
        <v>9.4475916588591407</v>
      </c>
      <c r="V3996" t="s">
        <v>23743</v>
      </c>
      <c r="W3996" t="s">
        <v>23744</v>
      </c>
    </row>
    <row r="3997" spans="20:23" x14ac:dyDescent="0.3">
      <c r="T3997" t="b">
        <f>U3997&gt;10</f>
        <v>0</v>
      </c>
      <c r="U3997" s="7">
        <v>8.0225827855585603</v>
      </c>
      <c r="V3997" t="s">
        <v>23745</v>
      </c>
      <c r="W3997" t="s">
        <v>23746</v>
      </c>
    </row>
    <row r="3998" spans="20:23" x14ac:dyDescent="0.3">
      <c r="T3998" t="b">
        <f>U3998&gt;10</f>
        <v>0</v>
      </c>
      <c r="U3998" s="7">
        <v>8.7544444782992006</v>
      </c>
      <c r="V3998" t="s">
        <v>23743</v>
      </c>
      <c r="W3998" t="s">
        <v>23747</v>
      </c>
    </row>
    <row r="3999" spans="20:23" x14ac:dyDescent="0.3">
      <c r="T3999" t="b">
        <f>U3999&gt;10</f>
        <v>0</v>
      </c>
      <c r="U3999" s="7">
        <v>8.9262947352258593</v>
      </c>
      <c r="V3999">
        <v>345</v>
      </c>
      <c r="W3999" t="s">
        <v>23741</v>
      </c>
    </row>
    <row r="4000" spans="20:23" x14ac:dyDescent="0.3">
      <c r="T4000" t="b">
        <f>U4000&gt;10</f>
        <v>0</v>
      </c>
      <c r="U4000" s="7">
        <v>8.3489793701910298</v>
      </c>
      <c r="V4000" t="s">
        <v>23748</v>
      </c>
      <c r="W4000" t="s">
        <v>23749</v>
      </c>
    </row>
    <row r="4001" spans="20:23" x14ac:dyDescent="0.3">
      <c r="T4001" t="b">
        <f>U4001&gt;10</f>
        <v>0</v>
      </c>
      <c r="U4001" s="7">
        <v>8.8085116995694701</v>
      </c>
      <c r="V4001" t="s">
        <v>23750</v>
      </c>
      <c r="W4001" t="s">
        <v>23751</v>
      </c>
    </row>
    <row r="4002" spans="20:23" x14ac:dyDescent="0.3">
      <c r="T4002" t="b">
        <f>U4002&gt;10</f>
        <v>0</v>
      </c>
      <c r="U4002" s="7">
        <v>9.6194419157857993</v>
      </c>
      <c r="V4002">
        <v>332</v>
      </c>
      <c r="W4002" t="s">
        <v>23741</v>
      </c>
    </row>
    <row r="4003" spans="20:23" x14ac:dyDescent="0.3">
      <c r="T4003" t="b">
        <f>U4003&gt;10</f>
        <v>0</v>
      </c>
      <c r="U4003" s="7">
        <v>8.0924802251759402</v>
      </c>
      <c r="V4003" t="s">
        <v>9284</v>
      </c>
      <c r="W4003" t="s">
        <v>23752</v>
      </c>
    </row>
    <row r="4004" spans="20:23" x14ac:dyDescent="0.3">
      <c r="T4004" t="b">
        <f>U4004&gt;10</f>
        <v>0</v>
      </c>
      <c r="U4004" s="7">
        <v>9.2421476846443298</v>
      </c>
      <c r="V4004" t="s">
        <v>23753</v>
      </c>
      <c r="W4004" t="s">
        <v>12254</v>
      </c>
    </row>
    <row r="4005" spans="20:23" x14ac:dyDescent="0.3">
      <c r="T4005" t="b">
        <f>U4005&gt;10</f>
        <v>0</v>
      </c>
      <c r="U4005" s="7">
        <v>8.1923255601456599</v>
      </c>
      <c r="V4005" t="s">
        <v>23754</v>
      </c>
      <c r="W4005" t="s">
        <v>23755</v>
      </c>
    </row>
    <row r="4006" spans="20:23" x14ac:dyDescent="0.3">
      <c r="T4006" t="b">
        <f>U4006&gt;10</f>
        <v>0</v>
      </c>
      <c r="U4006" s="7">
        <v>9.5588172939693692</v>
      </c>
      <c r="V4006" t="s">
        <v>23756</v>
      </c>
      <c r="W4006" t="s">
        <v>23757</v>
      </c>
    </row>
    <row r="4007" spans="20:23" x14ac:dyDescent="0.3">
      <c r="T4007" t="b">
        <f>U4007&gt;10</f>
        <v>0</v>
      </c>
      <c r="U4007" s="7">
        <v>8.2023758959991593</v>
      </c>
      <c r="V4007" t="s">
        <v>23758</v>
      </c>
      <c r="W4007" t="s">
        <v>23759</v>
      </c>
    </row>
    <row r="4008" spans="20:23" x14ac:dyDescent="0.3">
      <c r="T4008" t="b">
        <f>U4008&gt;10</f>
        <v>0</v>
      </c>
      <c r="U4008" s="7">
        <v>9.6194419157857993</v>
      </c>
      <c r="V4008" t="s">
        <v>23760</v>
      </c>
      <c r="W4008" t="s">
        <v>23761</v>
      </c>
    </row>
    <row r="4009" spans="20:23" x14ac:dyDescent="0.3">
      <c r="T4009" t="b">
        <f>U4009&gt;10</f>
        <v>0</v>
      </c>
      <c r="U4009" s="7">
        <v>8.0745425244892708</v>
      </c>
      <c r="V4009" t="s">
        <v>23762</v>
      </c>
      <c r="W4009" t="s">
        <v>23763</v>
      </c>
    </row>
    <row r="4010" spans="20:23" x14ac:dyDescent="0.3">
      <c r="T4010" t="b">
        <f>U4010&gt;10</f>
        <v>0</v>
      </c>
      <c r="U4010" s="7">
        <v>9.1731548131573799</v>
      </c>
      <c r="V4010" t="s">
        <v>23763</v>
      </c>
      <c r="W4010" t="s">
        <v>23764</v>
      </c>
    </row>
    <row r="4011" spans="20:23" x14ac:dyDescent="0.3">
      <c r="T4011" t="b">
        <f>U4011&gt;10</f>
        <v>0</v>
      </c>
      <c r="U4011" s="7">
        <v>8.9262947352258593</v>
      </c>
      <c r="V4011" t="s">
        <v>23764</v>
      </c>
      <c r="W4011" t="s">
        <v>1761</v>
      </c>
    </row>
    <row r="4012" spans="20:23" x14ac:dyDescent="0.3">
      <c r="T4012" t="b">
        <f>U4012&gt;10</f>
        <v>0</v>
      </c>
      <c r="U4012" s="7">
        <v>8.9262947352258593</v>
      </c>
      <c r="V4012" t="s">
        <v>20535</v>
      </c>
      <c r="W4012" t="s">
        <v>23765</v>
      </c>
    </row>
    <row r="4013" spans="20:23" x14ac:dyDescent="0.3">
      <c r="T4013" t="b">
        <f>U4013&gt;10</f>
        <v>0</v>
      </c>
      <c r="U4013" s="7">
        <v>8.8955230765590994</v>
      </c>
      <c r="V4013" t="s">
        <v>23766</v>
      </c>
      <c r="W4013" t="s">
        <v>23767</v>
      </c>
    </row>
    <row r="4014" spans="20:23" x14ac:dyDescent="0.3">
      <c r="T4014" t="b">
        <f>U4014&gt;10</f>
        <v>0</v>
      </c>
      <c r="U4014" s="7">
        <v>8.1579241334283203</v>
      </c>
      <c r="V4014" t="s">
        <v>23648</v>
      </c>
      <c r="W4014" t="s">
        <v>23767</v>
      </c>
    </row>
    <row r="4015" spans="20:23" x14ac:dyDescent="0.3">
      <c r="T4015" t="b">
        <f>U4015&gt;10</f>
        <v>0</v>
      </c>
      <c r="U4015" s="7">
        <v>8.1923255601456599</v>
      </c>
      <c r="V4015" t="s">
        <v>23754</v>
      </c>
      <c r="W4015" t="s">
        <v>23768</v>
      </c>
    </row>
    <row r="4016" spans="20:23" x14ac:dyDescent="0.3">
      <c r="T4016" t="b">
        <f>U4016&gt;10</f>
        <v>0</v>
      </c>
      <c r="U4016" s="7">
        <v>8.6231084762381105</v>
      </c>
      <c r="V4016" t="s">
        <v>23769</v>
      </c>
      <c r="W4016" t="s">
        <v>23770</v>
      </c>
    </row>
    <row r="4017" spans="20:23" x14ac:dyDescent="0.3">
      <c r="T4017" t="b">
        <f>U4017&gt;10</f>
        <v>0</v>
      </c>
      <c r="U4017" s="7">
        <v>9.09619377202125</v>
      </c>
      <c r="V4017" t="s">
        <v>23762</v>
      </c>
      <c r="W4017" t="s">
        <v>23767</v>
      </c>
    </row>
    <row r="4018" spans="20:23" x14ac:dyDescent="0.3">
      <c r="T4018" t="b">
        <f>U4018&gt;10</f>
        <v>0</v>
      </c>
      <c r="U4018" s="7">
        <v>8.4280478936667294</v>
      </c>
      <c r="V4018" t="s">
        <v>23771</v>
      </c>
      <c r="W4018" t="s">
        <v>22025</v>
      </c>
    </row>
    <row r="4019" spans="20:23" x14ac:dyDescent="0.3">
      <c r="T4019" t="b">
        <f>U4019&gt;10</f>
        <v>0</v>
      </c>
      <c r="U4019" s="7">
        <v>8.8085116995694701</v>
      </c>
      <c r="V4019" t="s">
        <v>23772</v>
      </c>
      <c r="W4019" t="s">
        <v>23773</v>
      </c>
    </row>
    <row r="4020" spans="20:23" x14ac:dyDescent="0.3">
      <c r="T4020" t="b">
        <f>U4020&gt;10</f>
        <v>0</v>
      </c>
      <c r="U4020" s="7">
        <v>8.2648962529804901</v>
      </c>
      <c r="V4020" t="s">
        <v>23774</v>
      </c>
      <c r="W4020" t="s">
        <v>21073</v>
      </c>
    </row>
    <row r="4021" spans="20:23" x14ac:dyDescent="0.3">
      <c r="T4021" t="b">
        <f>U4021&gt;10</f>
        <v>0</v>
      </c>
      <c r="U4021" s="7">
        <v>9.1086162920198106</v>
      </c>
      <c r="V4021" t="s">
        <v>20067</v>
      </c>
      <c r="W4021" t="s">
        <v>14045</v>
      </c>
    </row>
    <row r="4022" spans="20:23" x14ac:dyDescent="0.3">
      <c r="T4022" t="b">
        <f>U4022&gt;10</f>
        <v>0</v>
      </c>
      <c r="U4022" s="7">
        <v>8.0970153803413307</v>
      </c>
      <c r="V4022" t="s">
        <v>23775</v>
      </c>
      <c r="W4022" t="s">
        <v>6803</v>
      </c>
    </row>
    <row r="4023" spans="20:23" x14ac:dyDescent="0.3">
      <c r="T4023" t="b">
        <f>U4023&gt;10</f>
        <v>0</v>
      </c>
      <c r="U4023" s="7">
        <v>8.2331475546659103</v>
      </c>
      <c r="V4023" t="s">
        <v>23776</v>
      </c>
      <c r="W4023" t="s">
        <v>23777</v>
      </c>
    </row>
    <row r="4024" spans="20:23" x14ac:dyDescent="0.3">
      <c r="T4024" t="b">
        <f>U4024&gt;10</f>
        <v>0</v>
      </c>
      <c r="U4024" s="7">
        <v>9.43019991614727</v>
      </c>
      <c r="V4024">
        <v>2450</v>
      </c>
      <c r="W4024" t="s">
        <v>23778</v>
      </c>
    </row>
    <row r="4025" spans="20:23" x14ac:dyDescent="0.3">
      <c r="T4025" t="b">
        <f>U4025&gt;10</f>
        <v>0</v>
      </c>
      <c r="U4025" s="7">
        <v>9.8017634725797596</v>
      </c>
      <c r="V4025" t="s">
        <v>23779</v>
      </c>
      <c r="W4025" t="s">
        <v>23780</v>
      </c>
    </row>
    <row r="4026" spans="20:23" x14ac:dyDescent="0.3">
      <c r="T4026" t="b">
        <f>U4026&gt;10</f>
        <v>0</v>
      </c>
      <c r="U4026" s="7">
        <v>8.1676329475552798</v>
      </c>
      <c r="V4026" t="s">
        <v>23131</v>
      </c>
      <c r="W4026" t="s">
        <v>23781</v>
      </c>
    </row>
    <row r="4027" spans="20:23" x14ac:dyDescent="0.3">
      <c r="T4027" t="b">
        <f>U4027&gt;10</f>
        <v>0</v>
      </c>
      <c r="U4027" s="7">
        <v>9.6588252437861808</v>
      </c>
      <c r="V4027" t="s">
        <v>23782</v>
      </c>
      <c r="W4027" t="s">
        <v>23783</v>
      </c>
    </row>
    <row r="4028" spans="20:23" x14ac:dyDescent="0.3">
      <c r="T4028" t="b">
        <f>U4028&gt;10</f>
        <v>0</v>
      </c>
      <c r="U4028" s="7">
        <v>8.3123767912134898</v>
      </c>
      <c r="V4028" t="s">
        <v>23784</v>
      </c>
      <c r="W4028" t="s">
        <v>23785</v>
      </c>
    </row>
    <row r="4029" spans="20:23" x14ac:dyDescent="0.3">
      <c r="T4029" t="b">
        <f>U4029&gt;10</f>
        <v>0</v>
      </c>
      <c r="U4029" s="7">
        <v>9.0839236794294393</v>
      </c>
      <c r="V4029" t="s">
        <v>65</v>
      </c>
      <c r="W4029" t="s">
        <v>23786</v>
      </c>
    </row>
    <row r="4030" spans="20:23" x14ac:dyDescent="0.3">
      <c r="T4030" t="b">
        <f>U4030&gt;10</f>
        <v>0</v>
      </c>
      <c r="U4030" s="7">
        <v>8.0183722530222195</v>
      </c>
      <c r="V4030" t="s">
        <v>21574</v>
      </c>
      <c r="W4030" t="s">
        <v>1101</v>
      </c>
    </row>
    <row r="4031" spans="20:23" x14ac:dyDescent="0.3">
      <c r="T4031" t="b">
        <f>U4031&gt;10</f>
        <v>0</v>
      </c>
      <c r="U4031" s="7">
        <v>8.7721440553986003</v>
      </c>
      <c r="V4031" t="s">
        <v>23787</v>
      </c>
      <c r="W4031">
        <v>422</v>
      </c>
    </row>
    <row r="4032" spans="20:23" x14ac:dyDescent="0.3">
      <c r="T4032" t="b">
        <f>U4032&gt;10</f>
        <v>0</v>
      </c>
      <c r="U4032" s="7">
        <v>8.7284689918959302</v>
      </c>
      <c r="V4032" t="s">
        <v>23788</v>
      </c>
      <c r="W4032" t="s">
        <v>23042</v>
      </c>
    </row>
    <row r="4033" spans="20:23" x14ac:dyDescent="0.3">
      <c r="T4033" t="b">
        <f>U4033&gt;10</f>
        <v>0</v>
      </c>
      <c r="U4033" s="7">
        <v>8.2176433681299397</v>
      </c>
      <c r="V4033" t="s">
        <v>23789</v>
      </c>
      <c r="W4033" t="s">
        <v>3985</v>
      </c>
    </row>
    <row r="4034" spans="20:23" x14ac:dyDescent="0.3">
      <c r="T4034" t="b">
        <f>U4034&gt;10</f>
        <v>0</v>
      </c>
      <c r="U4034" s="7">
        <v>8.1823752292924894</v>
      </c>
      <c r="V4034" t="s">
        <v>23790</v>
      </c>
      <c r="W4034" t="s">
        <v>19830</v>
      </c>
    </row>
    <row r="4035" spans="20:23" x14ac:dyDescent="0.3">
      <c r="T4035" t="b">
        <f>U4035&gt;10</f>
        <v>0</v>
      </c>
      <c r="U4035" s="7">
        <v>8.1973381019691995</v>
      </c>
      <c r="V4035" t="s">
        <v>22264</v>
      </c>
      <c r="W4035">
        <v>14214</v>
      </c>
    </row>
    <row r="4036" spans="20:23" x14ac:dyDescent="0.3">
      <c r="T4036" t="b">
        <f>U4036&gt;10</f>
        <v>0</v>
      </c>
      <c r="U4036" s="7">
        <v>8.1246669116718397</v>
      </c>
      <c r="V4036" t="s">
        <v>19836</v>
      </c>
      <c r="W4036" t="s">
        <v>23791</v>
      </c>
    </row>
    <row r="4037" spans="20:23" x14ac:dyDescent="0.3">
      <c r="T4037" t="b">
        <f>U4037&gt;10</f>
        <v>0</v>
      </c>
      <c r="U4037" s="7">
        <v>9.7294428110001299</v>
      </c>
      <c r="V4037" t="s">
        <v>23792</v>
      </c>
      <c r="W4037" t="s">
        <v>23793</v>
      </c>
    </row>
    <row r="4038" spans="20:23" x14ac:dyDescent="0.3">
      <c r="T4038" t="b">
        <f>U4038&gt;10</f>
        <v>0</v>
      </c>
      <c r="U4038" s="7">
        <v>9.8270812805640499</v>
      </c>
      <c r="V4038" t="s">
        <v>23794</v>
      </c>
      <c r="W4038" t="s">
        <v>23795</v>
      </c>
    </row>
    <row r="4039" spans="20:23" x14ac:dyDescent="0.3">
      <c r="T4039" t="b">
        <f>U4039&gt;10</f>
        <v>0</v>
      </c>
      <c r="U4039" s="7">
        <v>9.5588172939693692</v>
      </c>
      <c r="V4039" t="s">
        <v>7474</v>
      </c>
      <c r="W4039" t="s">
        <v>23796</v>
      </c>
    </row>
    <row r="4040" spans="20:23" x14ac:dyDescent="0.3">
      <c r="T4040" t="b">
        <f>U4040&gt;10</f>
        <v>0</v>
      </c>
      <c r="U4040" s="7">
        <v>8.7031511839116504</v>
      </c>
      <c r="V4040" t="s">
        <v>13814</v>
      </c>
      <c r="W4040" t="s">
        <v>4425</v>
      </c>
    </row>
    <row r="4041" spans="20:23" x14ac:dyDescent="0.3">
      <c r="T4041" t="b">
        <f>U4041&gt;10</f>
        <v>0</v>
      </c>
      <c r="U4041" s="7">
        <v>9.9071239882375792</v>
      </c>
      <c r="V4041" t="s">
        <v>6797</v>
      </c>
      <c r="W4041" t="s">
        <v>23797</v>
      </c>
    </row>
    <row r="4042" spans="20:23" x14ac:dyDescent="0.3">
      <c r="T4042" t="b">
        <f>U4042&gt;10</f>
        <v>0</v>
      </c>
      <c r="U4042" s="7">
        <v>8.4472178097744397</v>
      </c>
      <c r="V4042" t="s">
        <v>23798</v>
      </c>
      <c r="W4042" t="s">
        <v>23799</v>
      </c>
    </row>
    <row r="4043" spans="20:23" x14ac:dyDescent="0.3">
      <c r="T4043" t="b">
        <f>U4043&gt;10</f>
        <v>0</v>
      </c>
      <c r="U4043" s="7">
        <v>9.3317598433340194</v>
      </c>
      <c r="V4043" t="s">
        <v>1653</v>
      </c>
      <c r="W4043" t="s">
        <v>23800</v>
      </c>
    </row>
    <row r="4044" spans="20:23" x14ac:dyDescent="0.3">
      <c r="T4044" t="b">
        <f>U4044&gt;10</f>
        <v>0</v>
      </c>
      <c r="U4044" s="7">
        <v>8.5348158690924301</v>
      </c>
      <c r="V4044" t="s">
        <v>20520</v>
      </c>
      <c r="W4044" t="s">
        <v>23801</v>
      </c>
    </row>
    <row r="4045" spans="20:23" x14ac:dyDescent="0.3">
      <c r="T4045" t="b">
        <f>U4045&gt;10</f>
        <v>0</v>
      </c>
      <c r="U4045" s="7">
        <v>9.1339341000040992</v>
      </c>
      <c r="V4045" t="s">
        <v>23802</v>
      </c>
      <c r="W4045" t="s">
        <v>23803</v>
      </c>
    </row>
    <row r="4046" spans="20:23" x14ac:dyDescent="0.3">
      <c r="T4046" t="b">
        <f>U4046&gt;10</f>
        <v>0</v>
      </c>
      <c r="U4046" s="7">
        <v>9.5786199212655401</v>
      </c>
      <c r="V4046">
        <v>6000</v>
      </c>
      <c r="W4046" t="s">
        <v>2292</v>
      </c>
    </row>
    <row r="4047" spans="20:23" x14ac:dyDescent="0.3">
      <c r="T4047" t="b">
        <f>U4047&gt;10</f>
        <v>0</v>
      </c>
      <c r="U4047" s="7">
        <v>8.6543610197422094</v>
      </c>
      <c r="V4047" t="s">
        <v>540</v>
      </c>
      <c r="W4047" t="s">
        <v>20320</v>
      </c>
    </row>
    <row r="4048" spans="20:23" x14ac:dyDescent="0.3">
      <c r="T4048" t="b">
        <f>U4048&gt;10</f>
        <v>0</v>
      </c>
      <c r="U4048" s="7">
        <v>8.5633892415364894</v>
      </c>
      <c r="V4048" t="s">
        <v>23804</v>
      </c>
      <c r="W4048" t="s">
        <v>23805</v>
      </c>
    </row>
    <row r="4049" spans="20:23" x14ac:dyDescent="0.3">
      <c r="T4049" t="b">
        <f>U4049&gt;10</f>
        <v>0</v>
      </c>
      <c r="U4049" s="7">
        <v>8.6866218819604395</v>
      </c>
      <c r="V4049" t="s">
        <v>23806</v>
      </c>
      <c r="W4049" t="s">
        <v>23807</v>
      </c>
    </row>
    <row r="4050" spans="20:23" x14ac:dyDescent="0.3">
      <c r="T4050" t="b">
        <f>U4050&gt;10</f>
        <v>0</v>
      </c>
      <c r="U4050" s="7">
        <v>8.2125282674631794</v>
      </c>
      <c r="V4050" t="s">
        <v>23808</v>
      </c>
      <c r="W4050" t="s">
        <v>23598</v>
      </c>
    </row>
    <row r="4051" spans="20:23" x14ac:dyDescent="0.3">
      <c r="T4051" t="b">
        <f>U4051&gt;10</f>
        <v>0</v>
      </c>
      <c r="U4051" s="7">
        <v>9.9642824020775294</v>
      </c>
      <c r="V4051" t="s">
        <v>14830</v>
      </c>
      <c r="W4051" t="s">
        <v>21567</v>
      </c>
    </row>
    <row r="4052" spans="20:23" x14ac:dyDescent="0.3">
      <c r="T4052" t="b">
        <f>U4052&gt;10</f>
        <v>0</v>
      </c>
      <c r="U4052" s="7">
        <v>8.0225827855585603</v>
      </c>
      <c r="V4052" t="s">
        <v>23745</v>
      </c>
      <c r="W4052" t="s">
        <v>23809</v>
      </c>
    </row>
    <row r="4053" spans="20:23" x14ac:dyDescent="0.3">
      <c r="T4053" t="b">
        <f>U4053&gt;10</f>
        <v>0</v>
      </c>
      <c r="U4053" s="7">
        <v>8.9908332563634303</v>
      </c>
      <c r="V4053" t="s">
        <v>10775</v>
      </c>
      <c r="W4053" t="s">
        <v>23773</v>
      </c>
    </row>
    <row r="4054" spans="20:23" x14ac:dyDescent="0.3">
      <c r="T4054" t="b">
        <f>U4054&gt;10</f>
        <v>0</v>
      </c>
      <c r="U4054" s="7">
        <v>8.46676240584741</v>
      </c>
      <c r="V4054" t="s">
        <v>23810</v>
      </c>
      <c r="W4054" t="s">
        <v>23811</v>
      </c>
    </row>
    <row r="4055" spans="20:23" x14ac:dyDescent="0.3">
      <c r="T4055" t="b">
        <f>U4055&gt;10</f>
        <v>0</v>
      </c>
      <c r="U4055" s="7">
        <v>8.4030465914613099</v>
      </c>
      <c r="V4055" t="s">
        <v>23812</v>
      </c>
      <c r="W4055" t="s">
        <v>23813</v>
      </c>
    </row>
    <row r="4056" spans="20:23" x14ac:dyDescent="0.3">
      <c r="T4056" t="b">
        <f>U4056&gt;10</f>
        <v>0</v>
      </c>
      <c r="U4056" s="7">
        <v>8.0455489407711092</v>
      </c>
      <c r="V4056" t="s">
        <v>23814</v>
      </c>
      <c r="W4056" t="s">
        <v>1439</v>
      </c>
    </row>
    <row r="4057" spans="20:23" x14ac:dyDescent="0.3">
      <c r="T4057" t="b">
        <f>U4057&gt;10</f>
        <v>0</v>
      </c>
      <c r="U4057" s="7">
        <v>9.1211950742266694</v>
      </c>
      <c r="V4057" t="s">
        <v>23745</v>
      </c>
      <c r="W4057" t="s">
        <v>23815</v>
      </c>
    </row>
    <row r="4058" spans="20:23" x14ac:dyDescent="0.3">
      <c r="T4058" t="b">
        <f>U4058&gt;10</f>
        <v>0</v>
      </c>
      <c r="U4058" s="7">
        <v>8.0974286888820295</v>
      </c>
      <c r="V4058" t="s">
        <v>23816</v>
      </c>
      <c r="W4058" t="s">
        <v>23817</v>
      </c>
    </row>
    <row r="4059" spans="20:23" x14ac:dyDescent="0.3">
      <c r="T4059" t="b">
        <f>U4059&gt;10</f>
        <v>0</v>
      </c>
      <c r="U4059" s="7">
        <v>9.5988226285830596</v>
      </c>
      <c r="V4059" t="s">
        <v>23818</v>
      </c>
      <c r="W4059" t="s">
        <v>23819</v>
      </c>
    </row>
    <row r="4060" spans="20:23" x14ac:dyDescent="0.3">
      <c r="T4060" t="b">
        <f>U4060&gt;10</f>
        <v>0</v>
      </c>
      <c r="U4060" s="7">
        <v>9.5988226285830596</v>
      </c>
      <c r="V4060" t="s">
        <v>23820</v>
      </c>
      <c r="W4060" t="s">
        <v>23598</v>
      </c>
    </row>
    <row r="4061" spans="20:23" x14ac:dyDescent="0.3">
      <c r="T4061" t="b">
        <f>U4061&gt;10</f>
        <v>0</v>
      </c>
      <c r="U4061" s="7">
        <v>8.5853681482552595</v>
      </c>
      <c r="V4061" t="s">
        <v>23821</v>
      </c>
      <c r="W4061" t="s">
        <v>23822</v>
      </c>
    </row>
    <row r="4062" spans="20:23" x14ac:dyDescent="0.3">
      <c r="T4062" t="b">
        <f>U4062&gt;10</f>
        <v>0</v>
      </c>
      <c r="U4062" s="7">
        <v>8.9908332563634303</v>
      </c>
      <c r="V4062" t="s">
        <v>23823</v>
      </c>
      <c r="W4062" t="s">
        <v>23824</v>
      </c>
    </row>
    <row r="4063" spans="20:23" x14ac:dyDescent="0.3">
      <c r="T4063" t="b">
        <f>U4063&gt;10</f>
        <v>0</v>
      </c>
      <c r="U4063" s="7">
        <v>9.4833097414612197</v>
      </c>
      <c r="V4063" t="s">
        <v>22101</v>
      </c>
      <c r="W4063" t="s">
        <v>13280</v>
      </c>
    </row>
    <row r="4064" spans="20:23" x14ac:dyDescent="0.3">
      <c r="T4064" t="b">
        <f>U4064&gt;10</f>
        <v>0</v>
      </c>
      <c r="U4064" s="7">
        <v>9.3962983644715905</v>
      </c>
      <c r="V4064" t="s">
        <v>13281</v>
      </c>
      <c r="W4064" t="s">
        <v>2515</v>
      </c>
    </row>
    <row r="4065" spans="20:23" x14ac:dyDescent="0.3">
      <c r="T4065" t="b">
        <f>U4065&gt;10</f>
        <v>0</v>
      </c>
      <c r="U4065" s="7">
        <v>9.7294428110001299</v>
      </c>
      <c r="V4065" t="s">
        <v>23825</v>
      </c>
      <c r="W4065" t="s">
        <v>23188</v>
      </c>
    </row>
    <row r="4066" spans="20:23" x14ac:dyDescent="0.3">
      <c r="T4066" t="b">
        <f>U4066&gt;10</f>
        <v>0</v>
      </c>
      <c r="U4066" s="7">
        <v>8.9262947352258593</v>
      </c>
      <c r="V4066" t="s">
        <v>18872</v>
      </c>
      <c r="W4066" t="s">
        <v>23826</v>
      </c>
    </row>
    <row r="4067" spans="20:23" x14ac:dyDescent="0.3">
      <c r="T4067" t="b">
        <f>U4067&gt;10</f>
        <v>0</v>
      </c>
      <c r="U4067" s="7">
        <v>9.0598261278503802</v>
      </c>
      <c r="V4067" t="s">
        <v>8602</v>
      </c>
      <c r="W4067" t="s">
        <v>23827</v>
      </c>
    </row>
    <row r="4068" spans="20:23" x14ac:dyDescent="0.3">
      <c r="T4068" t="b">
        <f>U4068&gt;10</f>
        <v>0</v>
      </c>
      <c r="U4068" s="7">
        <v>9.5786199212655401</v>
      </c>
      <c r="V4068" t="s">
        <v>23828</v>
      </c>
      <c r="W4068" t="s">
        <v>23829</v>
      </c>
    </row>
    <row r="4069" spans="20:23" x14ac:dyDescent="0.3">
      <c r="T4069" t="b">
        <f>U4069&gt;10</f>
        <v>0</v>
      </c>
      <c r="U4069" s="7">
        <v>8.7901625609012797</v>
      </c>
      <c r="V4069" t="s">
        <v>23830</v>
      </c>
      <c r="W4069" t="s">
        <v>23831</v>
      </c>
    </row>
    <row r="4070" spans="20:23" x14ac:dyDescent="0.3">
      <c r="T4070" t="b">
        <f>U4070&gt;10</f>
        <v>0</v>
      </c>
      <c r="U4070" s="7">
        <v>8.4602050053012601</v>
      </c>
      <c r="V4070" t="s">
        <v>1071</v>
      </c>
      <c r="W4070" t="s">
        <v>23832</v>
      </c>
    </row>
    <row r="4071" spans="20:23" x14ac:dyDescent="0.3">
      <c r="T4071" t="b">
        <f>U4071&gt;10</f>
        <v>0</v>
      </c>
      <c r="U4071" s="7">
        <v>8.4602050053012601</v>
      </c>
      <c r="V4071" t="s">
        <v>1071</v>
      </c>
      <c r="W4071" t="s">
        <v>23833</v>
      </c>
    </row>
    <row r="4072" spans="20:23" x14ac:dyDescent="0.3">
      <c r="T4072" t="b">
        <f>U4072&gt;10</f>
        <v>0</v>
      </c>
      <c r="U4072" s="7">
        <v>8.4602050053012601</v>
      </c>
      <c r="V4072" t="s">
        <v>1071</v>
      </c>
      <c r="W4072" t="s">
        <v>23834</v>
      </c>
    </row>
    <row r="4073" spans="20:23" x14ac:dyDescent="0.3">
      <c r="T4073" t="b">
        <f>U4073&gt;10</f>
        <v>0</v>
      </c>
      <c r="U4073" s="7">
        <v>8.3846974527931106</v>
      </c>
      <c r="V4073" t="s">
        <v>23830</v>
      </c>
      <c r="W4073" t="s">
        <v>23835</v>
      </c>
    </row>
    <row r="4074" spans="20:23" x14ac:dyDescent="0.3">
      <c r="T4074" t="b">
        <f>U4074&gt;10</f>
        <v>0</v>
      </c>
      <c r="U4074" s="7">
        <v>8.6703613610886592</v>
      </c>
      <c r="V4074" t="s">
        <v>23836</v>
      </c>
      <c r="W4074" t="s">
        <v>13877</v>
      </c>
    </row>
    <row r="4075" spans="20:23" x14ac:dyDescent="0.3">
      <c r="T4075" t="b">
        <f>U4075&gt;10</f>
        <v>0</v>
      </c>
      <c r="U4075" s="7">
        <v>8.3846974527931106</v>
      </c>
      <c r="V4075" t="s">
        <v>23837</v>
      </c>
      <c r="W4075" t="s">
        <v>8269</v>
      </c>
    </row>
    <row r="4076" spans="20:23" x14ac:dyDescent="0.3">
      <c r="T4076" t="b">
        <f>U4076&gt;10</f>
        <v>0</v>
      </c>
      <c r="U4076" s="7">
        <v>9.6299132156531009</v>
      </c>
      <c r="V4076" t="s">
        <v>23838</v>
      </c>
      <c r="W4076" t="s">
        <v>3043</v>
      </c>
    </row>
    <row r="4077" spans="20:23" x14ac:dyDescent="0.3">
      <c r="T4077" t="b">
        <f>U4077&gt;10</f>
        <v>0</v>
      </c>
      <c r="U4077" s="7">
        <v>9.5786199212655401</v>
      </c>
      <c r="V4077" t="s">
        <v>23839</v>
      </c>
      <c r="W4077" t="s">
        <v>22467</v>
      </c>
    </row>
    <row r="4078" spans="20:23" x14ac:dyDescent="0.3">
      <c r="T4078" t="b">
        <f>U4078&gt;10</f>
        <v>0</v>
      </c>
      <c r="U4078" s="7">
        <v>8.0037734536010596</v>
      </c>
      <c r="V4078" t="s">
        <v>19680</v>
      </c>
      <c r="W4078" t="s">
        <v>14842</v>
      </c>
    </row>
    <row r="4079" spans="20:23" x14ac:dyDescent="0.3">
      <c r="T4079" t="b">
        <f>U4079&gt;10</f>
        <v>0</v>
      </c>
      <c r="U4079" s="7">
        <v>8.6386126627740794</v>
      </c>
      <c r="V4079" t="s">
        <v>23840</v>
      </c>
      <c r="W4079" t="s">
        <v>23841</v>
      </c>
    </row>
    <row r="4080" spans="20:23" x14ac:dyDescent="0.3">
      <c r="T4080" t="b">
        <f>U4080&gt;10</f>
        <v>0</v>
      </c>
      <c r="U4080" s="7">
        <v>8.0834711552335694</v>
      </c>
      <c r="V4080" t="s">
        <v>11934</v>
      </c>
      <c r="W4080" t="s">
        <v>466</v>
      </c>
    </row>
    <row r="4081" spans="20:23" x14ac:dyDescent="0.3">
      <c r="T4081" t="b">
        <f>U4081&gt;10</f>
        <v>0</v>
      </c>
      <c r="U4081" s="7">
        <v>8.2976860758034796</v>
      </c>
      <c r="V4081" t="s">
        <v>23842</v>
      </c>
      <c r="W4081" t="s">
        <v>23843</v>
      </c>
    </row>
    <row r="4082" spans="20:23" x14ac:dyDescent="0.3">
      <c r="T4082" t="b">
        <f>U4082&gt;10</f>
        <v>0</v>
      </c>
      <c r="U4082" s="7">
        <v>8.5208296271176902</v>
      </c>
      <c r="V4082" t="s">
        <v>23843</v>
      </c>
      <c r="W4082" t="s">
        <v>20323</v>
      </c>
    </row>
    <row r="4083" spans="20:23" x14ac:dyDescent="0.3">
      <c r="T4083" t="b">
        <f>U4083&gt;10</f>
        <v>0</v>
      </c>
      <c r="U4083" s="7">
        <v>9.5786199212655401</v>
      </c>
      <c r="V4083" t="s">
        <v>23844</v>
      </c>
      <c r="W4083" t="s">
        <v>23845</v>
      </c>
    </row>
    <row r="4084" spans="20:23" x14ac:dyDescent="0.3">
      <c r="T4084" t="b">
        <f>U4084&gt;10</f>
        <v>0</v>
      </c>
      <c r="U4084" s="7">
        <v>8.6703613610886592</v>
      </c>
      <c r="V4084" t="s">
        <v>23846</v>
      </c>
      <c r="W4084" t="s">
        <v>23847</v>
      </c>
    </row>
    <row r="4085" spans="20:23" x14ac:dyDescent="0.3">
      <c r="T4085" t="b">
        <f>U4085&gt;10</f>
        <v>0</v>
      </c>
      <c r="U4085" s="7">
        <v>8.4343971213453806</v>
      </c>
      <c r="V4085" t="s">
        <v>23848</v>
      </c>
      <c r="W4085" s="13">
        <v>2.0000000000000001E-84</v>
      </c>
    </row>
    <row r="4086" spans="20:23" x14ac:dyDescent="0.3">
      <c r="T4086" t="b">
        <f>U4086&gt;10</f>
        <v>0</v>
      </c>
      <c r="U4086" s="7">
        <v>9.8270812805640499</v>
      </c>
      <c r="V4086" t="s">
        <v>21521</v>
      </c>
      <c r="W4086" t="s">
        <v>23849</v>
      </c>
    </row>
    <row r="4087" spans="20:23" x14ac:dyDescent="0.3">
      <c r="T4087" t="b">
        <f>U4087&gt;10</f>
        <v>0</v>
      </c>
      <c r="U4087" s="7">
        <v>9.8017634725797596</v>
      </c>
      <c r="V4087" t="s">
        <v>23850</v>
      </c>
      <c r="W4087" t="s">
        <v>21508</v>
      </c>
    </row>
    <row r="4088" spans="20:23" x14ac:dyDescent="0.3">
      <c r="T4088" t="b">
        <f>U4088&gt;10</f>
        <v>0</v>
      </c>
      <c r="U4088" s="7">
        <v>8.7031511839116504</v>
      </c>
      <c r="V4088" t="s">
        <v>21508</v>
      </c>
      <c r="W4088" t="s">
        <v>13389</v>
      </c>
    </row>
    <row r="4089" spans="20:23" x14ac:dyDescent="0.3">
      <c r="T4089" t="b">
        <f>U4089&gt;10</f>
        <v>0</v>
      </c>
      <c r="U4089" s="7">
        <v>9.5588172939693692</v>
      </c>
      <c r="V4089" t="s">
        <v>22935</v>
      </c>
      <c r="W4089">
        <v>3105</v>
      </c>
    </row>
    <row r="4090" spans="20:23" x14ac:dyDescent="0.3">
      <c r="T4090" t="b">
        <f>U4090&gt;10</f>
        <v>0</v>
      </c>
      <c r="U4090" s="7">
        <v>9.3962983644715905</v>
      </c>
      <c r="V4090">
        <v>20000</v>
      </c>
      <c r="W4090" t="s">
        <v>23851</v>
      </c>
    </row>
    <row r="4091" spans="20:23" x14ac:dyDescent="0.3">
      <c r="T4091" t="b">
        <f>U4091&gt;10</f>
        <v>0</v>
      </c>
      <c r="U4091" s="7">
        <v>8.3144931941198603</v>
      </c>
      <c r="V4091" t="s">
        <v>11043</v>
      </c>
      <c r="W4091">
        <v>250</v>
      </c>
    </row>
    <row r="4092" spans="20:23" x14ac:dyDescent="0.3">
      <c r="T4092" t="b">
        <f>U4092&gt;10</f>
        <v>0</v>
      </c>
      <c r="U4092" s="7">
        <v>9.3962983644715905</v>
      </c>
      <c r="V4092" t="s">
        <v>21508</v>
      </c>
      <c r="W4092" t="s">
        <v>11043</v>
      </c>
    </row>
    <row r="4093" spans="20:23" x14ac:dyDescent="0.3">
      <c r="T4093" t="b">
        <f>U4093&gt;10</f>
        <v>0</v>
      </c>
      <c r="U4093" s="7">
        <v>9.7893409525812007</v>
      </c>
      <c r="V4093" t="s">
        <v>23852</v>
      </c>
      <c r="W4093" t="s">
        <v>11042</v>
      </c>
    </row>
    <row r="4094" spans="20:23" x14ac:dyDescent="0.3">
      <c r="T4094" t="b">
        <f>U4094&gt;10</f>
        <v>0</v>
      </c>
      <c r="U4094" s="7">
        <v>8.3201589316555395</v>
      </c>
      <c r="V4094" t="s">
        <v>11514</v>
      </c>
      <c r="W4094" t="s">
        <v>21547</v>
      </c>
    </row>
    <row r="4095" spans="20:23" x14ac:dyDescent="0.3">
      <c r="T4095" t="b">
        <f>U4095&gt;10</f>
        <v>0</v>
      </c>
      <c r="U4095" s="7">
        <v>8.9262947352258593</v>
      </c>
      <c r="V4095" t="s">
        <v>23777</v>
      </c>
      <c r="W4095">
        <v>866</v>
      </c>
    </row>
    <row r="4096" spans="20:23" x14ac:dyDescent="0.3">
      <c r="T4096" t="b">
        <f>U4096&gt;10</f>
        <v>0</v>
      </c>
      <c r="U4096" s="7">
        <v>9.8270812805640499</v>
      </c>
      <c r="V4096">
        <v>206</v>
      </c>
      <c r="W4096" t="s">
        <v>23853</v>
      </c>
    </row>
    <row r="4097" spans="20:23" x14ac:dyDescent="0.3">
      <c r="T4097" t="b">
        <f>U4097&gt;10</f>
        <v>0</v>
      </c>
      <c r="U4097" s="7">
        <v>8.4602050053012601</v>
      </c>
      <c r="V4097" t="s">
        <v>1071</v>
      </c>
      <c r="W4097" t="s">
        <v>14845</v>
      </c>
    </row>
    <row r="4098" spans="20:23" x14ac:dyDescent="0.3">
      <c r="T4098" t="b">
        <f>U4098&gt;10</f>
        <v>0</v>
      </c>
      <c r="U4098" s="7">
        <v>8.4322762297762495</v>
      </c>
      <c r="V4098" t="s">
        <v>286</v>
      </c>
      <c r="W4098" t="s">
        <v>16466</v>
      </c>
    </row>
    <row r="4099" spans="20:23" x14ac:dyDescent="0.3">
      <c r="T4099" t="b">
        <f>U4099&gt;10</f>
        <v>0</v>
      </c>
      <c r="U4099" s="7">
        <v>8.3315876274791592</v>
      </c>
      <c r="V4099" t="s">
        <v>21322</v>
      </c>
      <c r="W4099" t="s">
        <v>23854</v>
      </c>
    </row>
    <row r="4100" spans="20:23" x14ac:dyDescent="0.3">
      <c r="T4100" t="b">
        <f>U4100&gt;10</f>
        <v>0</v>
      </c>
      <c r="U4100" s="7">
        <v>8.0482252161719003</v>
      </c>
      <c r="V4100" t="s">
        <v>23855</v>
      </c>
      <c r="W4100">
        <v>41</v>
      </c>
    </row>
    <row r="4101" spans="20:23" x14ac:dyDescent="0.3">
      <c r="T4101" t="b">
        <f>U4101&gt;10</f>
        <v>0</v>
      </c>
      <c r="U4101" s="7">
        <v>8.11536451900953</v>
      </c>
      <c r="V4101" t="s">
        <v>1512</v>
      </c>
      <c r="W4101" t="s">
        <v>11303</v>
      </c>
    </row>
    <row r="4102" spans="20:23" x14ac:dyDescent="0.3">
      <c r="T4102" t="b">
        <f>U4102&gt;10</f>
        <v>0</v>
      </c>
      <c r="U4102" s="7">
        <v>9.9642824020775294</v>
      </c>
      <c r="V4102" t="s">
        <v>23856</v>
      </c>
      <c r="W4102" t="s">
        <v>21042</v>
      </c>
    </row>
    <row r="4103" spans="20:23" x14ac:dyDescent="0.3">
      <c r="T4103" t="b">
        <f>U4103&gt;10</f>
        <v>0</v>
      </c>
      <c r="U4103" s="7">
        <v>9.2279630496523808</v>
      </c>
      <c r="V4103" t="s">
        <v>23857</v>
      </c>
      <c r="W4103" t="s">
        <v>23858</v>
      </c>
    </row>
    <row r="4104" spans="20:23" x14ac:dyDescent="0.3">
      <c r="T4104" t="b">
        <f>U4104&gt;10</f>
        <v>0</v>
      </c>
      <c r="U4104" s="7">
        <v>9.3009881846672702</v>
      </c>
      <c r="V4104" t="s">
        <v>22590</v>
      </c>
      <c r="W4104" t="s">
        <v>23859</v>
      </c>
    </row>
    <row r="4105" spans="20:23" x14ac:dyDescent="0.3">
      <c r="T4105" t="b">
        <f>U4105&gt;10</f>
        <v>0</v>
      </c>
      <c r="U4105" s="7">
        <v>8.1340566520216804</v>
      </c>
      <c r="V4105" t="s">
        <v>22762</v>
      </c>
      <c r="W4105" t="s">
        <v>23860</v>
      </c>
    </row>
    <row r="4106" spans="20:23" x14ac:dyDescent="0.3">
      <c r="T4106" t="b">
        <f>U4106&gt;10</f>
        <v>0</v>
      </c>
      <c r="U4106" s="7">
        <v>8.4030465914613099</v>
      </c>
      <c r="V4106" t="s">
        <v>22379</v>
      </c>
      <c r="W4106" t="s">
        <v>23861</v>
      </c>
    </row>
    <row r="4107" spans="20:23" x14ac:dyDescent="0.3">
      <c r="T4107" t="b">
        <f>U4107&gt;10</f>
        <v>0</v>
      </c>
      <c r="U4107" s="7">
        <v>8.4536903242800605</v>
      </c>
      <c r="V4107" t="s">
        <v>23862</v>
      </c>
      <c r="W4107" t="s">
        <v>14941</v>
      </c>
    </row>
    <row r="4108" spans="20:23" x14ac:dyDescent="0.3">
      <c r="T4108" t="b">
        <f>U4108&gt;10</f>
        <v>0</v>
      </c>
      <c r="U4108" s="7">
        <v>9.0133061122154796</v>
      </c>
      <c r="V4108" t="s">
        <v>9195</v>
      </c>
      <c r="W4108" t="s">
        <v>21226</v>
      </c>
    </row>
    <row r="4109" spans="20:23" x14ac:dyDescent="0.3">
      <c r="T4109" t="b">
        <f>U4109&gt;10</f>
        <v>0</v>
      </c>
      <c r="U4109" s="7">
        <v>9.2279630496523808</v>
      </c>
      <c r="V4109" t="s">
        <v>23863</v>
      </c>
      <c r="W4109" t="s">
        <v>23864</v>
      </c>
    </row>
    <row r="4110" spans="20:23" x14ac:dyDescent="0.3">
      <c r="T4110" t="b">
        <f>U4110&gt;10</f>
        <v>0</v>
      </c>
      <c r="U4110" s="7">
        <v>9.3317598433340194</v>
      </c>
      <c r="V4110" t="s">
        <v>23865</v>
      </c>
      <c r="W4110" t="s">
        <v>23866</v>
      </c>
    </row>
    <row r="4111" spans="20:23" x14ac:dyDescent="0.3">
      <c r="T4111" t="b">
        <f>U4111&gt;10</f>
        <v>0</v>
      </c>
      <c r="U4111" s="7">
        <v>9.1086162920198106</v>
      </c>
      <c r="V4111" t="s">
        <v>23867</v>
      </c>
      <c r="W4111" t="s">
        <v>21685</v>
      </c>
    </row>
    <row r="4112" spans="20:23" x14ac:dyDescent="0.3">
      <c r="T4112" t="b">
        <f>U4112&gt;10</f>
        <v>0</v>
      </c>
      <c r="U4112" s="7">
        <v>8.5853681482552595</v>
      </c>
      <c r="V4112" t="s">
        <v>23868</v>
      </c>
      <c r="W4112" t="s">
        <v>19944</v>
      </c>
    </row>
    <row r="4113" spans="20:23" x14ac:dyDescent="0.3">
      <c r="T4113" t="b">
        <f>U4113&gt;10</f>
        <v>0</v>
      </c>
      <c r="U4113" s="7">
        <v>9.3475082003021601</v>
      </c>
      <c r="V4113" t="s">
        <v>23869</v>
      </c>
      <c r="W4113" t="s">
        <v>6944</v>
      </c>
    </row>
    <row r="4114" spans="20:23" x14ac:dyDescent="0.3">
      <c r="T4114" t="b">
        <f>U4114&gt;10</f>
        <v>0</v>
      </c>
      <c r="U4114" s="7">
        <v>9.9071239882375792</v>
      </c>
      <c r="V4114" t="s">
        <v>3644</v>
      </c>
      <c r="W4114" t="s">
        <v>1896</v>
      </c>
    </row>
    <row r="4115" spans="20:23" x14ac:dyDescent="0.3">
      <c r="T4115" t="b">
        <f>U4115&gt;10</f>
        <v>0</v>
      </c>
      <c r="U4115" s="7">
        <v>9.0133061122154796</v>
      </c>
      <c r="V4115" t="s">
        <v>23870</v>
      </c>
      <c r="W4115" t="s">
        <v>23871</v>
      </c>
    </row>
    <row r="4116" spans="20:23" x14ac:dyDescent="0.3">
      <c r="T4116" t="b">
        <f>U4116&gt;10</f>
        <v>0</v>
      </c>
      <c r="U4116" s="7">
        <v>9.6404953249836307</v>
      </c>
      <c r="V4116">
        <v>136</v>
      </c>
      <c r="W4116" t="s">
        <v>20284</v>
      </c>
    </row>
    <row r="4117" spans="20:23" x14ac:dyDescent="0.3">
      <c r="T4117" t="b">
        <f>U4117&gt;10</f>
        <v>0</v>
      </c>
      <c r="U4117" s="7">
        <v>8.4343971213453806</v>
      </c>
      <c r="V4117" t="s">
        <v>804</v>
      </c>
      <c r="W4117" t="s">
        <v>23872</v>
      </c>
    </row>
    <row r="4118" spans="20:23" x14ac:dyDescent="0.3">
      <c r="T4118" t="b">
        <f>U4118&gt;10</f>
        <v>0</v>
      </c>
      <c r="U4118" s="7">
        <v>9.4652912359585404</v>
      </c>
      <c r="V4118" t="s">
        <v>21211</v>
      </c>
      <c r="W4118" t="s">
        <v>23873</v>
      </c>
    </row>
    <row r="4119" spans="20:23" x14ac:dyDescent="0.3">
      <c r="T4119" t="b">
        <f>U4119&gt;10</f>
        <v>0</v>
      </c>
      <c r="U4119" s="7">
        <v>8.10157119687719</v>
      </c>
      <c r="V4119" t="s">
        <v>23874</v>
      </c>
      <c r="W4119" t="s">
        <v>23875</v>
      </c>
    </row>
    <row r="4120" spans="20:23" x14ac:dyDescent="0.3">
      <c r="T4120" t="b">
        <f>U4120&gt;10</f>
        <v>0</v>
      </c>
      <c r="U4120" s="7">
        <v>9.6010927771176</v>
      </c>
      <c r="V4120" t="s">
        <v>20398</v>
      </c>
      <c r="W4120" t="s">
        <v>23876</v>
      </c>
    </row>
    <row r="4121" spans="20:23" x14ac:dyDescent="0.3">
      <c r="T4121" t="b">
        <f>U4121&gt;10</f>
        <v>0</v>
      </c>
      <c r="U4121" s="7">
        <v>9.7064532927754303</v>
      </c>
      <c r="V4121" t="s">
        <v>20398</v>
      </c>
      <c r="W4121" t="s">
        <v>23877</v>
      </c>
    </row>
    <row r="4122" spans="20:23" x14ac:dyDescent="0.3">
      <c r="T4122" t="b">
        <f>U4122&gt;10</f>
        <v>0</v>
      </c>
      <c r="U4122" s="7">
        <v>9.0598261278503802</v>
      </c>
      <c r="V4122" t="s">
        <v>23878</v>
      </c>
      <c r="W4122" t="s">
        <v>23879</v>
      </c>
    </row>
    <row r="4123" spans="20:23" x14ac:dyDescent="0.3">
      <c r="T4123" t="b">
        <f>U4123&gt;10</f>
        <v>0</v>
      </c>
      <c r="U4123" s="7">
        <v>8.4343971213453806</v>
      </c>
      <c r="V4123" t="s">
        <v>23848</v>
      </c>
      <c r="W4123">
        <v>94305</v>
      </c>
    </row>
    <row r="4124" spans="20:23" x14ac:dyDescent="0.3">
      <c r="T4124" t="b">
        <f>U4124&gt;10</f>
        <v>0</v>
      </c>
      <c r="U4124" s="7">
        <v>8.5070363049853501</v>
      </c>
      <c r="V4124" t="s">
        <v>7104</v>
      </c>
      <c r="W4124" t="s">
        <v>20009</v>
      </c>
    </row>
    <row r="4125" spans="20:23" x14ac:dyDescent="0.3">
      <c r="T4125" t="b">
        <f>U4125&gt;10</f>
        <v>0</v>
      </c>
      <c r="U4125" s="7">
        <v>8.4343971213453806</v>
      </c>
      <c r="V4125" t="s">
        <v>23848</v>
      </c>
      <c r="W4125">
        <v>94551</v>
      </c>
    </row>
    <row r="4126" spans="20:23" x14ac:dyDescent="0.3">
      <c r="T4126" t="b">
        <f>U4126&gt;10</f>
        <v>0</v>
      </c>
      <c r="U4126" s="7">
        <v>8.0525636177705007</v>
      </c>
      <c r="V4126" t="s">
        <v>23876</v>
      </c>
      <c r="W4126" t="s">
        <v>23880</v>
      </c>
    </row>
    <row r="4127" spans="20:23" x14ac:dyDescent="0.3">
      <c r="T4127" t="b">
        <f>U4127&gt;10</f>
        <v>0</v>
      </c>
      <c r="U4127" s="7">
        <v>8.4092385617092305</v>
      </c>
      <c r="V4127" t="s">
        <v>23877</v>
      </c>
      <c r="W4127" t="s">
        <v>23880</v>
      </c>
    </row>
    <row r="4128" spans="20:23" x14ac:dyDescent="0.3">
      <c r="T4128" t="b">
        <f>U4128&gt;10</f>
        <v>0</v>
      </c>
      <c r="U4128" s="7">
        <v>9.7770708599893794</v>
      </c>
      <c r="V4128" t="s">
        <v>23881</v>
      </c>
      <c r="W4128" t="s">
        <v>23882</v>
      </c>
    </row>
    <row r="4129" spans="20:23" x14ac:dyDescent="0.3">
      <c r="T4129" t="b">
        <f>U4129&gt;10</f>
        <v>0</v>
      </c>
      <c r="U4129" s="7">
        <v>9.5016588801294208</v>
      </c>
      <c r="V4129" t="s">
        <v>20706</v>
      </c>
      <c r="W4129" t="s">
        <v>23883</v>
      </c>
    </row>
    <row r="4130" spans="20:23" x14ac:dyDescent="0.3">
      <c r="T4130" t="b">
        <f>U4130&gt;10</f>
        <v>0</v>
      </c>
      <c r="U4130" s="7">
        <v>9.3009881846672702</v>
      </c>
      <c r="V4130" t="s">
        <v>21080</v>
      </c>
      <c r="W4130" t="s">
        <v>23884</v>
      </c>
    </row>
    <row r="4131" spans="20:23" x14ac:dyDescent="0.3">
      <c r="T4131" t="b">
        <f>U4131&gt;10</f>
        <v>0</v>
      </c>
      <c r="U4131" s="7">
        <v>8.2619679932014005</v>
      </c>
      <c r="V4131" t="s">
        <v>23885</v>
      </c>
      <c r="W4131" t="s">
        <v>19992</v>
      </c>
    </row>
    <row r="4132" spans="20:23" x14ac:dyDescent="0.3">
      <c r="T4132" t="b">
        <f>U4132&gt;10</f>
        <v>0</v>
      </c>
      <c r="U4132" s="7">
        <v>8.4800076325974398</v>
      </c>
      <c r="V4132" t="s">
        <v>23886</v>
      </c>
      <c r="W4132" t="s">
        <v>23887</v>
      </c>
    </row>
    <row r="4133" spans="20:23" x14ac:dyDescent="0.3">
      <c r="T4133" t="b">
        <f>U4133&gt;10</f>
        <v>0</v>
      </c>
      <c r="U4133" s="7">
        <v>8.9367660350931502</v>
      </c>
      <c r="V4133" t="s">
        <v>23888</v>
      </c>
      <c r="W4133" t="s">
        <v>3040</v>
      </c>
    </row>
    <row r="4134" spans="20:23" x14ac:dyDescent="0.3">
      <c r="T4134" t="b">
        <f>U4134&gt;10</f>
        <v>0</v>
      </c>
      <c r="U4134" s="7">
        <v>8.2976860758034796</v>
      </c>
      <c r="V4134" t="s">
        <v>23888</v>
      </c>
      <c r="W4134" t="s">
        <v>19599</v>
      </c>
    </row>
    <row r="4135" spans="20:23" x14ac:dyDescent="0.3">
      <c r="T4135" t="b">
        <f>U4135&gt;10</f>
        <v>0</v>
      </c>
      <c r="U4135" s="7">
        <v>9.7770708599893794</v>
      </c>
      <c r="V4135" t="s">
        <v>23889</v>
      </c>
      <c r="W4135" t="s">
        <v>23890</v>
      </c>
    </row>
    <row r="4136" spans="20:23" x14ac:dyDescent="0.3">
      <c r="T4136" t="b">
        <f>U4136&gt;10</f>
        <v>0</v>
      </c>
      <c r="U4136" s="7">
        <v>8.3431484498802408</v>
      </c>
      <c r="V4136" t="s">
        <v>22260</v>
      </c>
      <c r="W4136" t="s">
        <v>23891</v>
      </c>
    </row>
    <row r="4137" spans="20:23" x14ac:dyDescent="0.3">
      <c r="T4137" t="b">
        <f>U4137&gt;10</f>
        <v>0</v>
      </c>
      <c r="U4137" s="7">
        <v>8.8955230765590994</v>
      </c>
      <c r="V4137" t="s">
        <v>20247</v>
      </c>
      <c r="W4137" t="s">
        <v>23892</v>
      </c>
    </row>
    <row r="4138" spans="20:23" x14ac:dyDescent="0.3">
      <c r="T4138" t="b">
        <f>U4138&gt;10</f>
        <v>0</v>
      </c>
      <c r="U4138" s="7">
        <v>8.5853681482552595</v>
      </c>
      <c r="V4138" t="s">
        <v>23893</v>
      </c>
      <c r="W4138" t="s">
        <v>23894</v>
      </c>
    </row>
    <row r="4139" spans="20:23" x14ac:dyDescent="0.3">
      <c r="T4139" t="b">
        <f>U4139&gt;10</f>
        <v>0</v>
      </c>
      <c r="U4139" s="7">
        <v>8.9262947352258593</v>
      </c>
      <c r="V4139" t="s">
        <v>23895</v>
      </c>
      <c r="W4139" t="s">
        <v>21150</v>
      </c>
    </row>
    <row r="4140" spans="20:23" x14ac:dyDescent="0.3">
      <c r="T4140" t="b">
        <f>U4140&gt;10</f>
        <v>0</v>
      </c>
      <c r="U4140" s="7">
        <v>8.2648962529804901</v>
      </c>
      <c r="V4140" t="s">
        <v>4741</v>
      </c>
      <c r="W4140" t="s">
        <v>23896</v>
      </c>
    </row>
    <row r="4141" spans="20:23" x14ac:dyDescent="0.3">
      <c r="T4141" t="b">
        <f>U4141&gt;10</f>
        <v>0</v>
      </c>
      <c r="U4141" s="7">
        <v>8.0612972977392499</v>
      </c>
      <c r="V4141" t="s">
        <v>23885</v>
      </c>
      <c r="W4141" t="s">
        <v>6989</v>
      </c>
    </row>
    <row r="4142" spans="20:23" x14ac:dyDescent="0.3">
      <c r="T4142" t="b">
        <f>U4142&gt;10</f>
        <v>0</v>
      </c>
      <c r="U4142" s="7">
        <v>9.6299132156531009</v>
      </c>
      <c r="V4142" t="s">
        <v>23885</v>
      </c>
      <c r="W4142" t="s">
        <v>23897</v>
      </c>
    </row>
    <row r="4143" spans="20:23" x14ac:dyDescent="0.3">
      <c r="T4143" t="b">
        <f>U4143&gt;10</f>
        <v>0</v>
      </c>
      <c r="U4143" s="7">
        <v>8.6231084762381105</v>
      </c>
      <c r="V4143" t="s">
        <v>23898</v>
      </c>
      <c r="W4143" t="s">
        <v>23899</v>
      </c>
    </row>
    <row r="4144" spans="20:23" x14ac:dyDescent="0.3">
      <c r="T4144" t="b">
        <f>U4144&gt;10</f>
        <v>0</v>
      </c>
      <c r="U4144" s="7">
        <v>9.5886702571190501</v>
      </c>
      <c r="V4144" t="s">
        <v>23900</v>
      </c>
      <c r="W4144" t="s">
        <v>23901</v>
      </c>
    </row>
    <row r="4145" spans="20:23" x14ac:dyDescent="0.3">
      <c r="T4145" t="b">
        <f>U4145&gt;10</f>
        <v>0</v>
      </c>
      <c r="U4145" s="7">
        <v>8.2976860758034796</v>
      </c>
      <c r="V4145" t="s">
        <v>4319</v>
      </c>
      <c r="W4145" t="s">
        <v>23902</v>
      </c>
    </row>
    <row r="4146" spans="20:23" x14ac:dyDescent="0.3">
      <c r="T4146" t="b">
        <f>U4146&gt;10</f>
        <v>0</v>
      </c>
      <c r="U4146" s="7">
        <v>9.1086162920198106</v>
      </c>
      <c r="V4146" t="s">
        <v>23903</v>
      </c>
      <c r="W4146" t="s">
        <v>23904</v>
      </c>
    </row>
    <row r="4147" spans="20:23" x14ac:dyDescent="0.3">
      <c r="T4147" t="b">
        <f>U4147&gt;10</f>
        <v>0</v>
      </c>
      <c r="U4147" s="7">
        <v>8.3907764988694904</v>
      </c>
      <c r="V4147" t="s">
        <v>8177</v>
      </c>
      <c r="W4147" t="s">
        <v>1710</v>
      </c>
    </row>
    <row r="4148" spans="20:23" x14ac:dyDescent="0.3">
      <c r="T4148" t="b">
        <f>U4148&gt;10</f>
        <v>0</v>
      </c>
      <c r="U4148" s="7">
        <v>9.1599095864073607</v>
      </c>
      <c r="V4148" t="s">
        <v>23885</v>
      </c>
      <c r="W4148" t="s">
        <v>16702</v>
      </c>
    </row>
    <row r="4149" spans="20:23" x14ac:dyDescent="0.3">
      <c r="T4149" t="b">
        <f>U4149&gt;10</f>
        <v>0</v>
      </c>
      <c r="U4149" s="7">
        <v>8.6744017706256606</v>
      </c>
      <c r="V4149" t="s">
        <v>3040</v>
      </c>
      <c r="W4149" t="s">
        <v>23905</v>
      </c>
    </row>
    <row r="4150" spans="20:23" x14ac:dyDescent="0.3">
      <c r="T4150" t="b">
        <f>U4150&gt;10</f>
        <v>0</v>
      </c>
      <c r="U4150" s="7">
        <v>8.9473481444236906</v>
      </c>
      <c r="V4150" s="12" t="s">
        <v>23906</v>
      </c>
      <c r="W4150" t="s">
        <v>23907</v>
      </c>
    </row>
    <row r="4151" spans="20:23" x14ac:dyDescent="0.3">
      <c r="T4151" t="b">
        <f>U4151&gt;10</f>
        <v>0</v>
      </c>
      <c r="U4151" s="7">
        <v>8.3315876274791592</v>
      </c>
      <c r="V4151" t="s">
        <v>23273</v>
      </c>
      <c r="W4151" t="s">
        <v>23908</v>
      </c>
    </row>
    <row r="4152" spans="20:23" x14ac:dyDescent="0.3">
      <c r="T4152" t="b">
        <f>U4152&gt;10</f>
        <v>0</v>
      </c>
      <c r="U4152" s="7">
        <v>9.7064532927754303</v>
      </c>
      <c r="V4152" t="s">
        <v>23909</v>
      </c>
      <c r="W4152" t="s">
        <v>8010</v>
      </c>
    </row>
    <row r="4153" spans="20:23" x14ac:dyDescent="0.3">
      <c r="T4153" t="b">
        <f>U4153&gt;10</f>
        <v>0</v>
      </c>
      <c r="U4153" s="7">
        <v>9.2711352215175893</v>
      </c>
      <c r="V4153" t="s">
        <v>22234</v>
      </c>
      <c r="W4153" t="s">
        <v>23910</v>
      </c>
    </row>
    <row r="4154" spans="20:23" x14ac:dyDescent="0.3">
      <c r="T4154" t="b">
        <f>U4154&gt;10</f>
        <v>0</v>
      </c>
      <c r="U4154" s="7">
        <v>8.46676240584741</v>
      </c>
      <c r="V4154">
        <v>1020</v>
      </c>
      <c r="W4154" t="s">
        <v>6658</v>
      </c>
    </row>
    <row r="4155" spans="20:23" x14ac:dyDescent="0.3">
      <c r="T4155" t="b">
        <f>U4155&gt;10</f>
        <v>0</v>
      </c>
      <c r="U4155" s="7">
        <v>9.9941353652272102</v>
      </c>
      <c r="V4155" t="s">
        <v>23911</v>
      </c>
      <c r="W4155" t="s">
        <v>13320</v>
      </c>
    </row>
    <row r="4156" spans="20:23" x14ac:dyDescent="0.3">
      <c r="T4156" t="b">
        <f>U4156&gt;10</f>
        <v>0</v>
      </c>
      <c r="U4156" s="7">
        <v>8.7031511839116504</v>
      </c>
      <c r="V4156" s="10">
        <v>43862</v>
      </c>
      <c r="W4156" t="s">
        <v>23912</v>
      </c>
    </row>
    <row r="4157" spans="20:23" x14ac:dyDescent="0.3">
      <c r="T4157" t="b">
        <f>U4157&gt;10</f>
        <v>0</v>
      </c>
      <c r="U4157" s="7">
        <v>8.0745425244892708</v>
      </c>
      <c r="V4157" t="s">
        <v>1450</v>
      </c>
      <c r="W4157" t="s">
        <v>23913</v>
      </c>
    </row>
    <row r="4158" spans="20:23" x14ac:dyDescent="0.3">
      <c r="T4158" t="b">
        <f>U4158&gt;10</f>
        <v>0</v>
      </c>
      <c r="U4158" s="7">
        <v>8.1354727485528695</v>
      </c>
      <c r="V4158" t="s">
        <v>20009</v>
      </c>
      <c r="W4158" t="s">
        <v>2944</v>
      </c>
    </row>
    <row r="4159" spans="20:23" x14ac:dyDescent="0.3">
      <c r="T4159" t="b">
        <f>U4159&gt;10</f>
        <v>0</v>
      </c>
      <c r="U4159" s="7">
        <v>9.4131054827879694</v>
      </c>
      <c r="V4159">
        <v>48000</v>
      </c>
      <c r="W4159" t="s">
        <v>19811</v>
      </c>
    </row>
    <row r="4160" spans="20:23" x14ac:dyDescent="0.3">
      <c r="T4160" t="b">
        <f>U4160&gt;10</f>
        <v>0</v>
      </c>
      <c r="U4160" s="7">
        <v>8.3666789472904295</v>
      </c>
      <c r="V4160" t="s">
        <v>21284</v>
      </c>
      <c r="W4160" t="s">
        <v>23914</v>
      </c>
    </row>
    <row r="4161" spans="20:23" x14ac:dyDescent="0.3">
      <c r="T4161" t="b">
        <f>U4161&gt;10</f>
        <v>0</v>
      </c>
      <c r="U4161" s="7">
        <v>9.4652912359585404</v>
      </c>
      <c r="V4161">
        <v>2700</v>
      </c>
      <c r="W4161" t="s">
        <v>23915</v>
      </c>
    </row>
    <row r="4162" spans="20:23" x14ac:dyDescent="0.3">
      <c r="T4162" t="b">
        <f>U4162&gt;10</f>
        <v>0</v>
      </c>
      <c r="U4162" s="7">
        <v>9.9352948652042805</v>
      </c>
      <c r="V4162">
        <v>3</v>
      </c>
      <c r="W4162" t="s">
        <v>5604</v>
      </c>
    </row>
    <row r="4163" spans="20:23" x14ac:dyDescent="0.3">
      <c r="T4163" t="b">
        <f>U4163&gt;10</f>
        <v>0</v>
      </c>
      <c r="U4163" s="7">
        <v>8.9908332563634303</v>
      </c>
      <c r="V4163" t="s">
        <v>23916</v>
      </c>
      <c r="W4163" t="s">
        <v>23917</v>
      </c>
    </row>
    <row r="4164" spans="20:23" x14ac:dyDescent="0.3">
      <c r="T4164" t="b">
        <f>U4164&gt;10</f>
        <v>0</v>
      </c>
      <c r="U4164" s="7">
        <v>8.3258569527701791</v>
      </c>
      <c r="V4164" t="s">
        <v>13862</v>
      </c>
      <c r="W4164" t="s">
        <v>23918</v>
      </c>
    </row>
    <row r="4165" spans="20:23" x14ac:dyDescent="0.3">
      <c r="T4165" t="b">
        <f>U4165&gt;10</f>
        <v>0</v>
      </c>
      <c r="U4165" s="7">
        <v>8.3258569527701791</v>
      </c>
      <c r="V4165">
        <v>3000</v>
      </c>
      <c r="W4165" t="s">
        <v>23919</v>
      </c>
    </row>
    <row r="4166" spans="20:23" x14ac:dyDescent="0.3">
      <c r="T4166" t="b">
        <f>U4166&gt;10</f>
        <v>0</v>
      </c>
      <c r="U4166" s="7">
        <v>9.7064532927754303</v>
      </c>
      <c r="V4166" t="s">
        <v>23920</v>
      </c>
      <c r="W4166" t="s">
        <v>23921</v>
      </c>
    </row>
    <row r="4167" spans="20:23" x14ac:dyDescent="0.3">
      <c r="T4167" t="b">
        <f>U4167&gt;10</f>
        <v>0</v>
      </c>
      <c r="U4167" s="7">
        <v>9.0766332461667592</v>
      </c>
      <c r="V4167">
        <v>40000</v>
      </c>
      <c r="W4167" t="s">
        <v>19811</v>
      </c>
    </row>
    <row r="4168" spans="20:23" x14ac:dyDescent="0.3">
      <c r="T4168" t="b">
        <f>U4168&gt;10</f>
        <v>0</v>
      </c>
      <c r="U4168" s="7">
        <v>9.2307839259940199</v>
      </c>
      <c r="V4168">
        <v>16000</v>
      </c>
      <c r="W4168" t="s">
        <v>19811</v>
      </c>
    </row>
    <row r="4169" spans="20:23" x14ac:dyDescent="0.3">
      <c r="T4169" t="b">
        <f>U4169&gt;10</f>
        <v>0</v>
      </c>
      <c r="U4169" s="7">
        <v>8.5070363049853501</v>
      </c>
      <c r="V4169" t="s">
        <v>20009</v>
      </c>
      <c r="W4169" t="s">
        <v>13508</v>
      </c>
    </row>
    <row r="4170" spans="20:23" x14ac:dyDescent="0.3">
      <c r="T4170" t="b">
        <f>U4170&gt;10</f>
        <v>0</v>
      </c>
      <c r="U4170" s="7">
        <v>9.9941353652272102</v>
      </c>
      <c r="V4170" t="s">
        <v>23922</v>
      </c>
      <c r="W4170" t="s">
        <v>23923</v>
      </c>
    </row>
    <row r="4171" spans="20:23" x14ac:dyDescent="0.3">
      <c r="T4171" t="b">
        <f>U4171&gt;10</f>
        <v>0</v>
      </c>
      <c r="U4171" s="7">
        <v>9.4475916588591407</v>
      </c>
      <c r="V4171" t="s">
        <v>23924</v>
      </c>
      <c r="W4171" t="s">
        <v>20220</v>
      </c>
    </row>
    <row r="4172" spans="20:23" x14ac:dyDescent="0.3">
      <c r="T4172" t="b">
        <f>U4172&gt;10</f>
        <v>0</v>
      </c>
      <c r="U4172" s="7">
        <v>8.2648962529804901</v>
      </c>
      <c r="V4172" t="s">
        <v>23925</v>
      </c>
      <c r="W4172" t="s">
        <v>23926</v>
      </c>
    </row>
    <row r="4173" spans="20:23" x14ac:dyDescent="0.3">
      <c r="T4173" t="b">
        <f>U4173&gt;10</f>
        <v>0</v>
      </c>
      <c r="U4173" s="7">
        <v>8.7721440553986003</v>
      </c>
      <c r="V4173" t="s">
        <v>23927</v>
      </c>
      <c r="W4173" t="s">
        <v>6005</v>
      </c>
    </row>
    <row r="4174" spans="20:23" x14ac:dyDescent="0.3">
      <c r="T4174" t="b">
        <f>U4174&gt;10</f>
        <v>0</v>
      </c>
      <c r="U4174" s="7">
        <v>8.46676240584741</v>
      </c>
      <c r="V4174" t="s">
        <v>6005</v>
      </c>
      <c r="W4174" t="s">
        <v>20363</v>
      </c>
    </row>
    <row r="4175" spans="20:23" x14ac:dyDescent="0.3">
      <c r="T4175" t="b">
        <f>U4175&gt;10</f>
        <v>0</v>
      </c>
      <c r="U4175" s="7">
        <v>9.8530567669673097</v>
      </c>
      <c r="V4175" t="s">
        <v>20363</v>
      </c>
      <c r="W4175" t="s">
        <v>23928</v>
      </c>
    </row>
    <row r="4176" spans="20:23" x14ac:dyDescent="0.3">
      <c r="T4176" t="b">
        <f>U4176&gt;10</f>
        <v>0</v>
      </c>
      <c r="U4176" s="7">
        <v>8.2150825472682705</v>
      </c>
      <c r="V4176">
        <v>225</v>
      </c>
      <c r="W4176" t="s">
        <v>7349</v>
      </c>
    </row>
    <row r="4177" spans="20:23" x14ac:dyDescent="0.3">
      <c r="T4177" t="b">
        <f>U4177&gt;10</f>
        <v>0</v>
      </c>
      <c r="U4177" s="7">
        <v>9.7411388507633205</v>
      </c>
      <c r="V4177">
        <v>575</v>
      </c>
      <c r="W4177" t="s">
        <v>7349</v>
      </c>
    </row>
    <row r="4178" spans="20:23" x14ac:dyDescent="0.3">
      <c r="T4178" t="b">
        <f>U4178&gt;10</f>
        <v>0</v>
      </c>
      <c r="U4178" s="7">
        <v>8.6078410041073194</v>
      </c>
      <c r="V4178" t="s">
        <v>20398</v>
      </c>
      <c r="W4178" t="s">
        <v>23929</v>
      </c>
    </row>
    <row r="4179" spans="20:23" x14ac:dyDescent="0.3">
      <c r="T4179" t="b">
        <f>U4179&gt;10</f>
        <v>0</v>
      </c>
      <c r="U4179" s="7">
        <v>8.8656701134094202</v>
      </c>
      <c r="V4179">
        <v>10000</v>
      </c>
      <c r="W4179" t="s">
        <v>7349</v>
      </c>
    </row>
    <row r="4180" spans="20:23" x14ac:dyDescent="0.3">
      <c r="T4180" t="b">
        <f>U4180&gt;10</f>
        <v>0</v>
      </c>
      <c r="U4180" s="7">
        <v>8.6078410041073194</v>
      </c>
      <c r="V4180">
        <v>175</v>
      </c>
      <c r="W4180" t="s">
        <v>4399</v>
      </c>
    </row>
    <row r="4181" spans="20:23" x14ac:dyDescent="0.3">
      <c r="T4181" t="b">
        <f>U4181&gt;10</f>
        <v>0</v>
      </c>
      <c r="U4181" s="7">
        <v>9.7064532927754303</v>
      </c>
      <c r="V4181" t="s">
        <v>20398</v>
      </c>
      <c r="W4181" t="s">
        <v>23930</v>
      </c>
    </row>
    <row r="4182" spans="20:23" x14ac:dyDescent="0.3">
      <c r="T4182" t="b">
        <f>U4182&gt;10</f>
        <v>0</v>
      </c>
      <c r="U4182" s="7">
        <v>9.4131054827879694</v>
      </c>
      <c r="V4182">
        <v>100000</v>
      </c>
      <c r="W4182" t="s">
        <v>19811</v>
      </c>
    </row>
    <row r="4183" spans="20:23" x14ac:dyDescent="0.3">
      <c r="T4183" t="b">
        <f>U4183&gt;10</f>
        <v>0</v>
      </c>
      <c r="U4183" s="7">
        <v>8.5989023971065102</v>
      </c>
      <c r="V4183" t="s">
        <v>23931</v>
      </c>
      <c r="W4183" t="s">
        <v>23932</v>
      </c>
    </row>
    <row r="4184" spans="20:23" x14ac:dyDescent="0.3">
      <c r="T4184" t="b">
        <f>U4184&gt;10</f>
        <v>0</v>
      </c>
      <c r="U4184" s="7">
        <v>8.9908332563634303</v>
      </c>
      <c r="V4184">
        <v>83</v>
      </c>
      <c r="W4184" t="s">
        <v>23933</v>
      </c>
    </row>
    <row r="4185" spans="20:23" x14ac:dyDescent="0.3">
      <c r="T4185" t="b">
        <f>U4185&gt;10</f>
        <v>0</v>
      </c>
      <c r="U4185" s="7">
        <v>8.3489793701910298</v>
      </c>
      <c r="V4185" t="s">
        <v>20034</v>
      </c>
      <c r="W4185" t="s">
        <v>3760</v>
      </c>
    </row>
    <row r="4186" spans="20:23" x14ac:dyDescent="0.3">
      <c r="T4186" t="b">
        <f>U4186&gt;10</f>
        <v>0</v>
      </c>
      <c r="U4186" s="7">
        <v>8.3548444896434297</v>
      </c>
      <c r="V4186" t="s">
        <v>23934</v>
      </c>
      <c r="W4186" t="s">
        <v>23935</v>
      </c>
    </row>
    <row r="4187" spans="20:23" x14ac:dyDescent="0.3">
      <c r="T4187" t="b">
        <f>U4187&gt;10</f>
        <v>0</v>
      </c>
      <c r="U4187" s="7">
        <v>8.0100040033516997</v>
      </c>
      <c r="V4187" t="s">
        <v>21896</v>
      </c>
      <c r="W4187" t="s">
        <v>3155</v>
      </c>
    </row>
    <row r="4188" spans="20:23" x14ac:dyDescent="0.3">
      <c r="T4188" t="b">
        <f>U4188&gt;10</f>
        <v>0</v>
      </c>
      <c r="U4188" s="7">
        <v>9.2139768076776392</v>
      </c>
      <c r="V4188">
        <v>302</v>
      </c>
      <c r="W4188" t="s">
        <v>3454</v>
      </c>
    </row>
    <row r="4189" spans="20:23" x14ac:dyDescent="0.3">
      <c r="T4189" t="b">
        <f>U4189&gt;10</f>
        <v>0</v>
      </c>
      <c r="U4189" s="7">
        <v>8.8705841282118492</v>
      </c>
      <c r="V4189" t="s">
        <v>993</v>
      </c>
      <c r="W4189" t="s">
        <v>23936</v>
      </c>
    </row>
    <row r="4190" spans="20:23" x14ac:dyDescent="0.3">
      <c r="T4190" t="b">
        <f>U4190&gt;10</f>
        <v>0</v>
      </c>
      <c r="U4190" s="7">
        <v>9.5016588801294208</v>
      </c>
      <c r="V4190" t="s">
        <v>21792</v>
      </c>
      <c r="W4190" t="s">
        <v>23937</v>
      </c>
    </row>
    <row r="4191" spans="20:23" x14ac:dyDescent="0.3">
      <c r="T4191" t="b">
        <f>U4191&gt;10</f>
        <v>0</v>
      </c>
      <c r="U4191" s="7">
        <v>8.9908332563634303</v>
      </c>
      <c r="V4191" t="s">
        <v>2712</v>
      </c>
      <c r="W4191" t="s">
        <v>7277</v>
      </c>
    </row>
    <row r="4192" spans="20:23" x14ac:dyDescent="0.3">
      <c r="T4192" t="b">
        <f>U4192&gt;10</f>
        <v>0</v>
      </c>
      <c r="U4192" s="7">
        <v>8.8462520275523193</v>
      </c>
      <c r="V4192" t="s">
        <v>23632</v>
      </c>
      <c r="W4192" t="s">
        <v>19659</v>
      </c>
    </row>
    <row r="4193" spans="20:23" x14ac:dyDescent="0.3">
      <c r="T4193" t="b">
        <f>U4193&gt;10</f>
        <v>0</v>
      </c>
      <c r="U4193" s="7">
        <v>9.7529733084103203</v>
      </c>
      <c r="V4193" t="s">
        <v>68</v>
      </c>
      <c r="W4193" t="s">
        <v>69</v>
      </c>
    </row>
    <row r="4194" spans="20:23" x14ac:dyDescent="0.3">
      <c r="T4194" t="b">
        <f>U4194&gt;10</f>
        <v>0</v>
      </c>
      <c r="U4194" s="7">
        <v>8.0100040033516997</v>
      </c>
      <c r="V4194" t="s">
        <v>232</v>
      </c>
      <c r="W4194" t="s">
        <v>23938</v>
      </c>
    </row>
    <row r="4195" spans="20:23" x14ac:dyDescent="0.3">
      <c r="T4195" t="b">
        <f>U4195&gt;10</f>
        <v>0</v>
      </c>
      <c r="U4195" s="7">
        <v>9.8797250140494697</v>
      </c>
      <c r="V4195" t="s">
        <v>19737</v>
      </c>
      <c r="W4195" t="s">
        <v>23939</v>
      </c>
    </row>
    <row r="4196" spans="20:23" x14ac:dyDescent="0.3">
      <c r="T4196" t="b">
        <f>U4196&gt;10</f>
        <v>0</v>
      </c>
      <c r="U4196" s="7">
        <v>8.9908332563634303</v>
      </c>
      <c r="V4196" t="s">
        <v>125</v>
      </c>
      <c r="W4196" t="s">
        <v>23940</v>
      </c>
    </row>
    <row r="4197" spans="20:23" x14ac:dyDescent="0.3">
      <c r="T4197" t="b">
        <f>U4197&gt;10</f>
        <v>0</v>
      </c>
      <c r="U4197" s="7">
        <v>9.9071239882375792</v>
      </c>
      <c r="V4197" t="s">
        <v>23941</v>
      </c>
      <c r="W4197" t="s">
        <v>23942</v>
      </c>
    </row>
    <row r="4198" spans="20:23" x14ac:dyDescent="0.3">
      <c r="T4198" t="b">
        <f>U4198&gt;10</f>
        <v>0</v>
      </c>
      <c r="U4198" s="7">
        <v>9.8017634725797596</v>
      </c>
      <c r="V4198" t="s">
        <v>1653</v>
      </c>
      <c r="W4198" t="s">
        <v>23943</v>
      </c>
    </row>
    <row r="4199" spans="20:23" x14ac:dyDescent="0.3">
      <c r="T4199" t="b">
        <f>U4199&gt;10</f>
        <v>0</v>
      </c>
      <c r="U4199" s="7">
        <v>8.7901625609012797</v>
      </c>
      <c r="V4199" t="s">
        <v>22861</v>
      </c>
      <c r="W4199" t="s">
        <v>23944</v>
      </c>
    </row>
    <row r="4200" spans="20:23" x14ac:dyDescent="0.3">
      <c r="T4200" t="b">
        <f>U4200&gt;10</f>
        <v>0</v>
      </c>
      <c r="U4200" s="7">
        <v>8.8178140922317905</v>
      </c>
      <c r="V4200" t="s">
        <v>23944</v>
      </c>
      <c r="W4200" t="s">
        <v>23945</v>
      </c>
    </row>
    <row r="4201" spans="20:23" x14ac:dyDescent="0.3">
      <c r="T4201" t="b">
        <f>U4201&gt;10</f>
        <v>0</v>
      </c>
      <c r="U4201" s="7">
        <v>9.2070563648330594</v>
      </c>
      <c r="V4201" t="s">
        <v>3032</v>
      </c>
      <c r="W4201" t="s">
        <v>3033</v>
      </c>
    </row>
    <row r="4202" spans="20:23" x14ac:dyDescent="0.3">
      <c r="T4202" t="b">
        <f>U4202&gt;10</f>
        <v>0</v>
      </c>
      <c r="U4202" s="7">
        <v>9.3962983644715905</v>
      </c>
      <c r="V4202" t="s">
        <v>23946</v>
      </c>
      <c r="W4202">
        <v>235</v>
      </c>
    </row>
    <row r="4203" spans="20:23" x14ac:dyDescent="0.3">
      <c r="T4203" t="b">
        <f>U4203&gt;10</f>
        <v>0</v>
      </c>
      <c r="U4203" s="7">
        <v>9.3962983644715905</v>
      </c>
      <c r="V4203">
        <v>235</v>
      </c>
      <c r="W4203" t="s">
        <v>7662</v>
      </c>
    </row>
    <row r="4204" spans="20:23" x14ac:dyDescent="0.3">
      <c r="T4204" t="b">
        <f>U4204&gt;10</f>
        <v>0</v>
      </c>
      <c r="U4204" s="7">
        <v>8.6308305223320207</v>
      </c>
      <c r="V4204" t="s">
        <v>23947</v>
      </c>
      <c r="W4204" t="s">
        <v>5255</v>
      </c>
    </row>
    <row r="4205" spans="20:23" x14ac:dyDescent="0.3">
      <c r="T4205" t="b">
        <f>U4205&gt;10</f>
        <v>0</v>
      </c>
      <c r="U4205" s="7">
        <v>8.2757071690847095</v>
      </c>
      <c r="V4205" t="s">
        <v>23948</v>
      </c>
      <c r="W4205" t="s">
        <v>23949</v>
      </c>
    </row>
    <row r="4206" spans="20:23" x14ac:dyDescent="0.3">
      <c r="T4206" t="b">
        <f>U4206&gt;10</f>
        <v>0</v>
      </c>
      <c r="U4206" s="7">
        <v>8.5173634191411995</v>
      </c>
      <c r="V4206" t="s">
        <v>7480</v>
      </c>
      <c r="W4206" t="s">
        <v>23950</v>
      </c>
    </row>
    <row r="4207" spans="20:23" x14ac:dyDescent="0.3">
      <c r="T4207" t="b">
        <f>U4207&gt;10</f>
        <v>0</v>
      </c>
      <c r="U4207" s="7">
        <v>8.1435353959762207</v>
      </c>
      <c r="V4207" t="s">
        <v>6054</v>
      </c>
      <c r="W4207" t="s">
        <v>5809</v>
      </c>
    </row>
    <row r="4208" spans="20:23" x14ac:dyDescent="0.3">
      <c r="T4208" t="b">
        <f>U4208&gt;10</f>
        <v>0</v>
      </c>
      <c r="U4208" s="7">
        <v>8.7115194335821595</v>
      </c>
      <c r="V4208" t="s">
        <v>23951</v>
      </c>
      <c r="W4208" t="s">
        <v>7493</v>
      </c>
    </row>
    <row r="4209" spans="20:23" x14ac:dyDescent="0.3">
      <c r="T4209" t="b">
        <f>U4209&gt;10</f>
        <v>0</v>
      </c>
      <c r="U4209" s="7">
        <v>8.0100040033516997</v>
      </c>
      <c r="V4209" t="s">
        <v>23952</v>
      </c>
      <c r="W4209" t="s">
        <v>23953</v>
      </c>
    </row>
    <row r="4210" spans="20:23" x14ac:dyDescent="0.3">
      <c r="T4210" t="b">
        <f>U4210&gt;10</f>
        <v>0</v>
      </c>
      <c r="U4210" s="7">
        <v>8.0100040033516997</v>
      </c>
      <c r="V4210" t="s">
        <v>23954</v>
      </c>
      <c r="W4210" t="s">
        <v>2629</v>
      </c>
    </row>
    <row r="4211" spans="20:23" x14ac:dyDescent="0.3">
      <c r="T4211" t="b">
        <f>U4211&gt;10</f>
        <v>0</v>
      </c>
      <c r="U4211" s="7">
        <v>8.2488959116340492</v>
      </c>
      <c r="V4211" t="s">
        <v>23955</v>
      </c>
      <c r="W4211" t="s">
        <v>23956</v>
      </c>
    </row>
    <row r="4212" spans="20:23" x14ac:dyDescent="0.3">
      <c r="T4212" t="b">
        <f>U4212&gt;10</f>
        <v>0</v>
      </c>
      <c r="U4212" s="7">
        <v>9.3009881846672702</v>
      </c>
      <c r="V4212" t="s">
        <v>23957</v>
      </c>
      <c r="W4212" t="s">
        <v>23958</v>
      </c>
    </row>
    <row r="4213" spans="20:23" x14ac:dyDescent="0.3">
      <c r="T4213" t="b">
        <f>U4213&gt;10</f>
        <v>0</v>
      </c>
      <c r="U4213" s="7">
        <v>9.4131054827879694</v>
      </c>
      <c r="V4213" t="s">
        <v>23959</v>
      </c>
      <c r="W4213" t="s">
        <v>23960</v>
      </c>
    </row>
    <row r="4214" spans="20:23" x14ac:dyDescent="0.3">
      <c r="T4214" t="b">
        <f>U4214&gt;10</f>
        <v>0</v>
      </c>
      <c r="U4214" s="7">
        <v>8.0834711552335694</v>
      </c>
      <c r="V4214" t="s">
        <v>466</v>
      </c>
      <c r="W4214" t="s">
        <v>12100</v>
      </c>
    </row>
    <row r="4215" spans="20:23" x14ac:dyDescent="0.3">
      <c r="T4215" t="b">
        <f>U4215&gt;10</f>
        <v>0</v>
      </c>
      <c r="U4215" s="7">
        <v>9.6194419157857993</v>
      </c>
      <c r="V4215" t="s">
        <v>8027</v>
      </c>
      <c r="W4215" t="s">
        <v>4545</v>
      </c>
    </row>
    <row r="4216" spans="20:23" x14ac:dyDescent="0.3">
      <c r="T4216" t="b">
        <f>U4216&gt;10</f>
        <v>0</v>
      </c>
      <c r="U4216" s="7">
        <v>9.0362956304401791</v>
      </c>
      <c r="V4216" t="s">
        <v>19964</v>
      </c>
      <c r="W4216" t="s">
        <v>23961</v>
      </c>
    </row>
    <row r="4217" spans="20:23" x14ac:dyDescent="0.3">
      <c r="T4217" t="b">
        <f>U4217&gt;10</f>
        <v>0</v>
      </c>
      <c r="U4217" s="7">
        <v>8.11536451900953</v>
      </c>
      <c r="V4217" t="s">
        <v>23962</v>
      </c>
      <c r="W4217" t="s">
        <v>20279</v>
      </c>
    </row>
    <row r="4218" spans="20:23" x14ac:dyDescent="0.3">
      <c r="T4218" t="b">
        <f>U4218&gt;10</f>
        <v>0</v>
      </c>
      <c r="U4218" s="7">
        <v>8.5779880409576403</v>
      </c>
      <c r="V4218" t="s">
        <v>23963</v>
      </c>
      <c r="W4218" t="s">
        <v>23964</v>
      </c>
    </row>
    <row r="4219" spans="20:23" x14ac:dyDescent="0.3">
      <c r="T4219" t="b">
        <f>U4219&gt;10</f>
        <v>0</v>
      </c>
      <c r="U4219" s="7">
        <v>8.4407869194441592</v>
      </c>
      <c r="V4219">
        <v>857</v>
      </c>
      <c r="W4219" t="s">
        <v>23965</v>
      </c>
    </row>
    <row r="4220" spans="20:23" x14ac:dyDescent="0.3">
      <c r="T4220" t="b">
        <f>U4220&gt;10</f>
        <v>0</v>
      </c>
      <c r="U4220" s="7">
        <v>8.0183722530222195</v>
      </c>
      <c r="V4220" t="s">
        <v>19728</v>
      </c>
      <c r="W4220" t="s">
        <v>23966</v>
      </c>
    </row>
    <row r="4221" spans="20:23" x14ac:dyDescent="0.3">
      <c r="T4221" t="b">
        <f>U4221&gt;10</f>
        <v>0</v>
      </c>
      <c r="U4221" s="7">
        <v>9.0362956304401791</v>
      </c>
      <c r="V4221" t="s">
        <v>23966</v>
      </c>
      <c r="W4221" t="s">
        <v>80</v>
      </c>
    </row>
    <row r="4222" spans="20:23" x14ac:dyDescent="0.3">
      <c r="T4222" t="b">
        <f>U4222&gt;10</f>
        <v>0</v>
      </c>
      <c r="U4222" s="7">
        <v>9.3962983644715905</v>
      </c>
      <c r="V4222" t="s">
        <v>9349</v>
      </c>
      <c r="W4222" t="s">
        <v>7647</v>
      </c>
    </row>
    <row r="4223" spans="20:23" x14ac:dyDescent="0.3">
      <c r="T4223" t="b">
        <f>U4223&gt;10</f>
        <v>0</v>
      </c>
      <c r="U4223" s="7">
        <v>8.2176433681299397</v>
      </c>
      <c r="V4223" t="s">
        <v>7647</v>
      </c>
      <c r="W4223" t="s">
        <v>9250</v>
      </c>
    </row>
    <row r="4224" spans="20:23" x14ac:dyDescent="0.3">
      <c r="T4224" t="b">
        <f>U4224&gt;10</f>
        <v>0</v>
      </c>
      <c r="U4224" s="7">
        <v>8.9908332563634303</v>
      </c>
      <c r="V4224" t="s">
        <v>8466</v>
      </c>
      <c r="W4224" t="s">
        <v>23967</v>
      </c>
    </row>
    <row r="4225" spans="20:23" x14ac:dyDescent="0.3">
      <c r="T4225" t="b">
        <f>U4225&gt;10</f>
        <v>0</v>
      </c>
      <c r="U4225" s="7">
        <v>8.2488959116340492</v>
      </c>
      <c r="V4225" t="s">
        <v>130</v>
      </c>
      <c r="W4225" t="s">
        <v>23968</v>
      </c>
    </row>
    <row r="4226" spans="20:23" x14ac:dyDescent="0.3">
      <c r="T4226" t="b">
        <f>U4226&gt;10</f>
        <v>0</v>
      </c>
      <c r="U4226" s="7">
        <v>8.0100040033516997</v>
      </c>
      <c r="V4226" t="s">
        <v>23969</v>
      </c>
      <c r="W4226" t="s">
        <v>23970</v>
      </c>
    </row>
    <row r="4227" spans="20:23" x14ac:dyDescent="0.3">
      <c r="T4227" t="b">
        <f>U4227&gt;10</f>
        <v>0</v>
      </c>
      <c r="U4227" s="7">
        <v>8.7313220608783393</v>
      </c>
      <c r="V4227" t="s">
        <v>23970</v>
      </c>
      <c r="W4227" t="s">
        <v>23971</v>
      </c>
    </row>
    <row r="4228" spans="20:23" x14ac:dyDescent="0.3">
      <c r="T4228" t="b">
        <f>U4228&gt;10</f>
        <v>0</v>
      </c>
      <c r="U4228" s="7">
        <v>9.9352948652042805</v>
      </c>
      <c r="V4228" t="s">
        <v>23970</v>
      </c>
      <c r="W4228" t="s">
        <v>23972</v>
      </c>
    </row>
    <row r="4229" spans="20:23" x14ac:dyDescent="0.3">
      <c r="T4229" t="b">
        <f>U4229&gt;10</f>
        <v>0</v>
      </c>
      <c r="U4229" s="7">
        <v>8.0100040033516997</v>
      </c>
      <c r="V4229" t="s">
        <v>3753</v>
      </c>
      <c r="W4229" t="s">
        <v>23973</v>
      </c>
    </row>
    <row r="4230" spans="20:23" x14ac:dyDescent="0.3">
      <c r="T4230" t="b">
        <f>U4230&gt;10</f>
        <v>0</v>
      </c>
      <c r="U4230" s="7">
        <v>9.43019991614727</v>
      </c>
      <c r="V4230" t="s">
        <v>23974</v>
      </c>
      <c r="W4230" t="s">
        <v>23975</v>
      </c>
    </row>
    <row r="4231" spans="20:23" x14ac:dyDescent="0.3">
      <c r="T4231" t="b">
        <f>U4231&gt;10</f>
        <v>0</v>
      </c>
      <c r="U4231" s="7">
        <v>8.1340566520216804</v>
      </c>
      <c r="V4231" t="s">
        <v>1378</v>
      </c>
      <c r="W4231" t="s">
        <v>14868</v>
      </c>
    </row>
    <row r="4232" spans="20:23" x14ac:dyDescent="0.3">
      <c r="T4232" t="b">
        <f>U4232&gt;10</f>
        <v>0</v>
      </c>
      <c r="U4232" s="7">
        <v>9.0133061122154796</v>
      </c>
      <c r="V4232" t="s">
        <v>6758</v>
      </c>
      <c r="W4232" t="s">
        <v>11741</v>
      </c>
    </row>
    <row r="4233" spans="20:23" x14ac:dyDescent="0.3">
      <c r="T4233" t="b">
        <f>U4233&gt;10</f>
        <v>0</v>
      </c>
      <c r="U4233" s="7">
        <v>9.7064532927754303</v>
      </c>
      <c r="V4233" t="s">
        <v>23976</v>
      </c>
      <c r="W4233" t="s">
        <v>6758</v>
      </c>
    </row>
    <row r="4234" spans="20:23" x14ac:dyDescent="0.3">
      <c r="T4234" t="b">
        <f>U4234&gt;10</f>
        <v>0</v>
      </c>
      <c r="U4234" s="7">
        <v>8.7901625609012797</v>
      </c>
      <c r="V4234" t="s">
        <v>6759</v>
      </c>
      <c r="W4234" t="s">
        <v>23977</v>
      </c>
    </row>
    <row r="4235" spans="20:23" x14ac:dyDescent="0.3">
      <c r="T4235" t="b">
        <f>U4235&gt;10</f>
        <v>0</v>
      </c>
      <c r="U4235" s="7">
        <v>9.43019991614727</v>
      </c>
      <c r="V4235" t="s">
        <v>19931</v>
      </c>
      <c r="W4235" t="s">
        <v>23978</v>
      </c>
    </row>
    <row r="4236" spans="20:23" x14ac:dyDescent="0.3">
      <c r="T4236" t="b">
        <f>U4236&gt;10</f>
        <v>0</v>
      </c>
      <c r="U4236" s="7">
        <v>8.9056754480231195</v>
      </c>
      <c r="V4236" t="s">
        <v>19771</v>
      </c>
      <c r="W4236" t="s">
        <v>23979</v>
      </c>
    </row>
    <row r="4237" spans="20:23" x14ac:dyDescent="0.3">
      <c r="T4237" t="b">
        <f>U4237&gt;10</f>
        <v>0</v>
      </c>
      <c r="U4237" s="7">
        <v>8.2176433681299397</v>
      </c>
      <c r="V4237" t="s">
        <v>3891</v>
      </c>
      <c r="W4237" t="s">
        <v>2860</v>
      </c>
    </row>
    <row r="4238" spans="20:23" x14ac:dyDescent="0.3">
      <c r="T4238" t="b">
        <f>U4238&gt;10</f>
        <v>0</v>
      </c>
      <c r="U4238" s="7">
        <v>9.8530567669673097</v>
      </c>
      <c r="V4238" t="s">
        <v>11991</v>
      </c>
      <c r="W4238" t="s">
        <v>23980</v>
      </c>
    </row>
    <row r="4239" spans="20:23" x14ac:dyDescent="0.3">
      <c r="T4239" t="b">
        <f>U4239&gt;10</f>
        <v>0</v>
      </c>
      <c r="U4239" s="7">
        <v>9.6299132156531009</v>
      </c>
      <c r="V4239" t="s">
        <v>23980</v>
      </c>
      <c r="W4239" t="s">
        <v>23981</v>
      </c>
    </row>
    <row r="4240" spans="20:23" x14ac:dyDescent="0.3">
      <c r="T4240" t="b">
        <f>U4240&gt;10</f>
        <v>0</v>
      </c>
      <c r="U4240" s="7">
        <v>8.0268111216680804</v>
      </c>
      <c r="V4240" t="s">
        <v>23982</v>
      </c>
      <c r="W4240" t="s">
        <v>286</v>
      </c>
    </row>
    <row r="4241" spans="20:23" x14ac:dyDescent="0.3">
      <c r="T4241" t="b">
        <f>U4241&gt;10</f>
        <v>0</v>
      </c>
      <c r="U4241" s="7">
        <v>8.5208296271176902</v>
      </c>
      <c r="V4241" t="s">
        <v>7675</v>
      </c>
      <c r="W4241" t="s">
        <v>7128</v>
      </c>
    </row>
    <row r="4242" spans="20:23" x14ac:dyDescent="0.3">
      <c r="T4242" t="b">
        <f>U4242&gt;10</f>
        <v>0</v>
      </c>
      <c r="U4242" s="7">
        <v>9.0247348080391099</v>
      </c>
      <c r="V4242" t="s">
        <v>23983</v>
      </c>
      <c r="W4242" t="s">
        <v>23984</v>
      </c>
    </row>
    <row r="4243" spans="20:23" x14ac:dyDescent="0.3">
      <c r="T4243" t="b">
        <f>U4243&gt;10</f>
        <v>0</v>
      </c>
      <c r="U4243" s="7">
        <v>8.9056754480231195</v>
      </c>
      <c r="V4243" t="s">
        <v>19771</v>
      </c>
      <c r="W4243" t="s">
        <v>23985</v>
      </c>
    </row>
    <row r="4244" spans="20:23" x14ac:dyDescent="0.3">
      <c r="T4244" t="b">
        <f>U4244&gt;10</f>
        <v>0</v>
      </c>
      <c r="U4244" s="7">
        <v>8.2331475546659103</v>
      </c>
      <c r="V4244" t="s">
        <v>23986</v>
      </c>
      <c r="W4244" t="s">
        <v>23987</v>
      </c>
    </row>
    <row r="4245" spans="20:23" x14ac:dyDescent="0.3">
      <c r="T4245" t="b">
        <f>U4245&gt;10</f>
        <v>0</v>
      </c>
      <c r="U4245" s="7">
        <v>8.0100040033516997</v>
      </c>
      <c r="V4245" t="s">
        <v>23988</v>
      </c>
      <c r="W4245" t="s">
        <v>704</v>
      </c>
    </row>
    <row r="4246" spans="20:23" x14ac:dyDescent="0.3">
      <c r="T4246" t="b">
        <f>U4246&gt;10</f>
        <v>0</v>
      </c>
      <c r="U4246" s="7">
        <v>8.5139091842731194</v>
      </c>
      <c r="V4246" t="s">
        <v>3009</v>
      </c>
      <c r="W4246" t="s">
        <v>62</v>
      </c>
    </row>
    <row r="4247" spans="20:23" x14ac:dyDescent="0.3">
      <c r="T4247" t="b">
        <f>U4247&gt;10</f>
        <v>0</v>
      </c>
      <c r="U4247" s="7">
        <v>8.7457107983304407</v>
      </c>
      <c r="V4247" t="s">
        <v>23989</v>
      </c>
      <c r="W4247" t="s">
        <v>23990</v>
      </c>
    </row>
    <row r="4248" spans="20:23" x14ac:dyDescent="0.3">
      <c r="T4248" t="b">
        <f>U4248&gt;10</f>
        <v>0</v>
      </c>
      <c r="U4248" s="7">
        <v>9.3962983644715905</v>
      </c>
      <c r="V4248" t="s">
        <v>7191</v>
      </c>
      <c r="W4248" t="s">
        <v>23991</v>
      </c>
    </row>
    <row r="4249" spans="20:23" x14ac:dyDescent="0.3">
      <c r="T4249" t="b">
        <f>U4249&gt;10</f>
        <v>0</v>
      </c>
      <c r="U4249" s="7">
        <v>9.2139768076776392</v>
      </c>
      <c r="V4249" t="s">
        <v>4617</v>
      </c>
      <c r="W4249" t="s">
        <v>23992</v>
      </c>
    </row>
    <row r="4250" spans="20:23" x14ac:dyDescent="0.3">
      <c r="T4250" t="b">
        <f>U4250&gt;10</f>
        <v>0</v>
      </c>
      <c r="U4250" s="7">
        <v>8.7544444782992006</v>
      </c>
      <c r="V4250" t="s">
        <v>23993</v>
      </c>
      <c r="W4250" t="s">
        <v>14942</v>
      </c>
    </row>
    <row r="4251" spans="20:23" x14ac:dyDescent="0.3">
      <c r="T4251" t="b">
        <f>U4251&gt;10</f>
        <v>0</v>
      </c>
      <c r="U4251" s="7">
        <v>9.9642824020775294</v>
      </c>
      <c r="V4251" t="s">
        <v>23994</v>
      </c>
      <c r="W4251" t="s">
        <v>23995</v>
      </c>
    </row>
    <row r="4252" spans="20:23" x14ac:dyDescent="0.3">
      <c r="T4252" t="b">
        <f>U4252&gt;10</f>
        <v>0</v>
      </c>
      <c r="U4252" s="7">
        <v>8.7721440553986003</v>
      </c>
      <c r="V4252" t="s">
        <v>23996</v>
      </c>
      <c r="W4252" t="s">
        <v>23997</v>
      </c>
    </row>
    <row r="4253" spans="20:23" x14ac:dyDescent="0.3">
      <c r="T4253" t="b">
        <f>U4253&gt;10</f>
        <v>0</v>
      </c>
      <c r="U4253" s="7">
        <v>8.8656701134094202</v>
      </c>
      <c r="V4253" t="s">
        <v>23998</v>
      </c>
      <c r="W4253" t="s">
        <v>7965</v>
      </c>
    </row>
    <row r="4254" spans="20:23" x14ac:dyDescent="0.3">
      <c r="T4254" t="b">
        <f>U4254&gt;10</f>
        <v>0</v>
      </c>
      <c r="U4254" s="7">
        <v>8.2976860758034796</v>
      </c>
      <c r="V4254" t="s">
        <v>23999</v>
      </c>
      <c r="W4254" t="s">
        <v>19817</v>
      </c>
    </row>
    <row r="4255" spans="20:23" x14ac:dyDescent="0.3">
      <c r="T4255" t="b">
        <f>U4255&gt;10</f>
        <v>0</v>
      </c>
      <c r="U4255" s="7">
        <v>8.5853681482552595</v>
      </c>
      <c r="V4255" t="s">
        <v>24000</v>
      </c>
      <c r="W4255">
        <v>202</v>
      </c>
    </row>
    <row r="4256" spans="20:23" x14ac:dyDescent="0.3">
      <c r="T4256" t="b">
        <f>U4256&gt;10</f>
        <v>0</v>
      </c>
      <c r="U4256" s="7">
        <v>9.9352948652042805</v>
      </c>
      <c r="V4256" t="s">
        <v>24001</v>
      </c>
      <c r="W4256" t="s">
        <v>24002</v>
      </c>
    </row>
    <row r="4257" spans="20:23" x14ac:dyDescent="0.3">
      <c r="T4257" t="b">
        <f>U4257&gt;10</f>
        <v>0</v>
      </c>
      <c r="U4257" s="7">
        <v>8.7031511839116504</v>
      </c>
      <c r="V4257" t="s">
        <v>23970</v>
      </c>
      <c r="W4257" t="s">
        <v>24003</v>
      </c>
    </row>
    <row r="4258" spans="20:23" x14ac:dyDescent="0.3">
      <c r="T4258" t="b">
        <f>U4258&gt;10</f>
        <v>0</v>
      </c>
      <c r="U4258" s="7">
        <v>9.9352948652042805</v>
      </c>
      <c r="V4258" t="s">
        <v>24001</v>
      </c>
      <c r="W4258" t="s">
        <v>24004</v>
      </c>
    </row>
    <row r="4259" spans="20:23" x14ac:dyDescent="0.3">
      <c r="T4259" t="b">
        <f>U4259&gt;10</f>
        <v>0</v>
      </c>
      <c r="U4259" s="7">
        <v>9.9352948652042805</v>
      </c>
      <c r="V4259" t="s">
        <v>24001</v>
      </c>
      <c r="W4259" t="s">
        <v>24005</v>
      </c>
    </row>
    <row r="4260" spans="20:23" x14ac:dyDescent="0.3">
      <c r="T4260" t="b">
        <f>U4260&gt;10</f>
        <v>0</v>
      </c>
      <c r="U4260" s="7">
        <v>9.2279630496523808</v>
      </c>
      <c r="V4260" t="s">
        <v>19392</v>
      </c>
      <c r="W4260" t="s">
        <v>24006</v>
      </c>
    </row>
    <row r="4261" spans="20:23" x14ac:dyDescent="0.3">
      <c r="T4261" t="b">
        <f>U4261&gt;10</f>
        <v>0</v>
      </c>
      <c r="U4261" s="7">
        <v>8.5490005040843897</v>
      </c>
      <c r="V4261" t="s">
        <v>24007</v>
      </c>
      <c r="W4261" t="s">
        <v>785</v>
      </c>
    </row>
    <row r="4262" spans="20:23" x14ac:dyDescent="0.3">
      <c r="T4262" t="b">
        <f>U4262&gt;10</f>
        <v>0</v>
      </c>
      <c r="U4262" s="7">
        <v>8.8085116995694701</v>
      </c>
      <c r="V4262" t="s">
        <v>20315</v>
      </c>
      <c r="W4262" t="s">
        <v>24008</v>
      </c>
    </row>
    <row r="4263" spans="20:23" x14ac:dyDescent="0.3">
      <c r="T4263" t="b">
        <f>U4263&gt;10</f>
        <v>0</v>
      </c>
      <c r="U4263" s="7">
        <v>8.2757071690847095</v>
      </c>
      <c r="V4263" t="s">
        <v>24009</v>
      </c>
      <c r="W4263" t="s">
        <v>23989</v>
      </c>
    </row>
    <row r="4264" spans="20:23" x14ac:dyDescent="0.3">
      <c r="T4264" t="b">
        <f>U4264&gt;10</f>
        <v>0</v>
      </c>
      <c r="U4264" s="7">
        <v>8.4030465914613099</v>
      </c>
      <c r="V4264" t="s">
        <v>7184</v>
      </c>
      <c r="W4264">
        <v>202</v>
      </c>
    </row>
    <row r="4265" spans="20:23" x14ac:dyDescent="0.3">
      <c r="T4265" t="b">
        <f>U4265&gt;10</f>
        <v>0</v>
      </c>
      <c r="U4265" s="7">
        <v>8.0353218113359901</v>
      </c>
      <c r="V4265" t="s">
        <v>19699</v>
      </c>
      <c r="W4265" t="s">
        <v>24010</v>
      </c>
    </row>
    <row r="4266" spans="20:23" x14ac:dyDescent="0.3">
      <c r="T4266" t="b">
        <f>U4266&gt;10</f>
        <v>0</v>
      </c>
      <c r="U4266" s="7">
        <v>8.5853681482552595</v>
      </c>
      <c r="V4266">
        <v>950</v>
      </c>
      <c r="W4266" t="s">
        <v>24011</v>
      </c>
    </row>
    <row r="4267" spans="20:23" x14ac:dyDescent="0.3">
      <c r="T4267" t="b">
        <f>U4267&gt;10</f>
        <v>0</v>
      </c>
      <c r="U4267" s="7">
        <v>8.2305467729658499</v>
      </c>
      <c r="V4267" t="s">
        <v>24012</v>
      </c>
      <c r="W4267" t="s">
        <v>24013</v>
      </c>
    </row>
    <row r="4268" spans="20:23" x14ac:dyDescent="0.3">
      <c r="T4268" t="b">
        <f>U4268&gt;10</f>
        <v>0</v>
      </c>
      <c r="U4268" s="7">
        <v>8.1435353959762207</v>
      </c>
      <c r="V4268" t="s">
        <v>24014</v>
      </c>
      <c r="W4268" t="s">
        <v>19135</v>
      </c>
    </row>
    <row r="4269" spans="20:23" x14ac:dyDescent="0.3">
      <c r="T4269" t="b">
        <f>U4269&gt;10</f>
        <v>0</v>
      </c>
      <c r="U4269" s="7">
        <v>8.3756476172731897</v>
      </c>
      <c r="V4269">
        <v>800</v>
      </c>
      <c r="W4269" t="s">
        <v>24011</v>
      </c>
    </row>
    <row r="4270" spans="20:23" x14ac:dyDescent="0.3">
      <c r="T4270" t="b">
        <f>U4270&gt;10</f>
        <v>0</v>
      </c>
      <c r="U4270" s="7">
        <v>8.1531048469923704</v>
      </c>
      <c r="V4270" t="s">
        <v>1103</v>
      </c>
      <c r="W4270" t="s">
        <v>24015</v>
      </c>
    </row>
    <row r="4271" spans="20:23" x14ac:dyDescent="0.3">
      <c r="T4271" t="b">
        <f>U4271&gt;10</f>
        <v>0</v>
      </c>
      <c r="U4271" s="7">
        <v>8.5490005040843897</v>
      </c>
      <c r="V4271" t="s">
        <v>24016</v>
      </c>
      <c r="W4271" t="s">
        <v>24012</v>
      </c>
    </row>
    <row r="4272" spans="20:23" x14ac:dyDescent="0.3">
      <c r="T4272" t="b">
        <f>U4272&gt;10</f>
        <v>0</v>
      </c>
      <c r="U4272" s="7">
        <v>8.6154456034925406</v>
      </c>
      <c r="V4272" t="s">
        <v>24017</v>
      </c>
      <c r="W4272" t="s">
        <v>21651</v>
      </c>
    </row>
    <row r="4273" spans="20:23" x14ac:dyDescent="0.3">
      <c r="T4273" t="b">
        <f>U4273&gt;10</f>
        <v>0</v>
      </c>
      <c r="U4273" s="7">
        <v>8.1435353959762207</v>
      </c>
      <c r="V4273" t="s">
        <v>2683</v>
      </c>
      <c r="W4273" t="s">
        <v>24018</v>
      </c>
    </row>
    <row r="4274" spans="20:23" x14ac:dyDescent="0.3">
      <c r="T4274" t="b">
        <f>U4274&gt;10</f>
        <v>0</v>
      </c>
      <c r="U4274" s="7">
        <v>8.73705273558733</v>
      </c>
      <c r="V4274" t="s">
        <v>24019</v>
      </c>
      <c r="W4274" t="s">
        <v>24020</v>
      </c>
    </row>
    <row r="4275" spans="20:23" x14ac:dyDescent="0.3">
      <c r="T4275" t="b">
        <f>U4275&gt;10</f>
        <v>0</v>
      </c>
      <c r="U4275" s="7">
        <v>8.0834711552335694</v>
      </c>
      <c r="V4275" t="s">
        <v>466</v>
      </c>
      <c r="W4275" t="s">
        <v>24021</v>
      </c>
    </row>
    <row r="4276" spans="20:23" x14ac:dyDescent="0.3">
      <c r="T4276" t="b">
        <f>U4276&gt;10</f>
        <v>0</v>
      </c>
      <c r="U4276" s="7">
        <v>9.9941353652272102</v>
      </c>
      <c r="V4276" t="s">
        <v>6944</v>
      </c>
      <c r="W4276" s="12" t="s">
        <v>10074</v>
      </c>
    </row>
    <row r="4277" spans="20:23" x14ac:dyDescent="0.3">
      <c r="T4277" t="b">
        <f>U4277&gt;10</f>
        <v>0</v>
      </c>
      <c r="U4277" s="7">
        <v>8.9908332563634303</v>
      </c>
      <c r="V4277" t="s">
        <v>24022</v>
      </c>
      <c r="W4277" t="s">
        <v>24023</v>
      </c>
    </row>
    <row r="4278" spans="20:23" x14ac:dyDescent="0.3">
      <c r="T4278" t="b">
        <f>U4278&gt;10</f>
        <v>0</v>
      </c>
      <c r="U4278" s="7">
        <v>9.0598261278503802</v>
      </c>
      <c r="V4278" t="s">
        <v>24024</v>
      </c>
      <c r="W4278" t="s">
        <v>24025</v>
      </c>
    </row>
    <row r="4279" spans="20:23" x14ac:dyDescent="0.3">
      <c r="T4279" t="b">
        <f>U4279&gt;10</f>
        <v>0</v>
      </c>
      <c r="U4279" s="7">
        <v>9.0598261278503802</v>
      </c>
      <c r="V4279" t="s">
        <v>24025</v>
      </c>
      <c r="W4279" t="s">
        <v>24026</v>
      </c>
    </row>
    <row r="4280" spans="20:23" x14ac:dyDescent="0.3">
      <c r="T4280" t="b">
        <f>U4280&gt;10</f>
        <v>0</v>
      </c>
      <c r="U4280" s="7">
        <v>9.2909378488137602</v>
      </c>
      <c r="V4280" t="s">
        <v>24027</v>
      </c>
      <c r="W4280" t="s">
        <v>24028</v>
      </c>
    </row>
    <row r="4281" spans="20:23" x14ac:dyDescent="0.3">
      <c r="T4281" t="b">
        <f>U4281&gt;10</f>
        <v>0</v>
      </c>
      <c r="U4281" s="7">
        <v>8.3666789472904295</v>
      </c>
      <c r="V4281" t="s">
        <v>24029</v>
      </c>
      <c r="W4281" t="s">
        <v>24030</v>
      </c>
    </row>
    <row r="4282" spans="20:23" x14ac:dyDescent="0.3">
      <c r="T4282" t="b">
        <f>U4282&gt;10</f>
        <v>0</v>
      </c>
      <c r="U4282" s="7">
        <v>8.8462520275523193</v>
      </c>
      <c r="V4282" t="s">
        <v>24031</v>
      </c>
      <c r="W4282" t="s">
        <v>24032</v>
      </c>
    </row>
    <row r="4283" spans="20:23" x14ac:dyDescent="0.3">
      <c r="T4283" t="b">
        <f>U4283&gt;10</f>
        <v>0</v>
      </c>
      <c r="U4283" s="7">
        <v>9.8017634725797596</v>
      </c>
      <c r="V4283" t="s">
        <v>24033</v>
      </c>
      <c r="W4283" t="s">
        <v>24034</v>
      </c>
    </row>
    <row r="4284" spans="20:23" x14ac:dyDescent="0.3">
      <c r="T4284" t="b">
        <f>U4284&gt;10</f>
        <v>0</v>
      </c>
      <c r="U4284" s="7">
        <v>9.2279630496523808</v>
      </c>
      <c r="V4284" t="s">
        <v>19800</v>
      </c>
      <c r="W4284" t="s">
        <v>24035</v>
      </c>
    </row>
    <row r="4285" spans="20:23" x14ac:dyDescent="0.3">
      <c r="T4285" t="b">
        <f>U4285&gt;10</f>
        <v>0</v>
      </c>
      <c r="U4285" s="7">
        <v>8.7901625609012797</v>
      </c>
      <c r="V4285" t="s">
        <v>24036</v>
      </c>
      <c r="W4285" t="s">
        <v>24037</v>
      </c>
    </row>
    <row r="4286" spans="20:23" x14ac:dyDescent="0.3">
      <c r="T4286" t="b">
        <f>U4286&gt;10</f>
        <v>0</v>
      </c>
      <c r="U4286" s="7">
        <v>8.3666789472904295</v>
      </c>
      <c r="V4286" t="s">
        <v>24025</v>
      </c>
      <c r="W4286" t="s">
        <v>24038</v>
      </c>
    </row>
    <row r="4287" spans="20:23" x14ac:dyDescent="0.3">
      <c r="T4287" t="b">
        <f>U4287&gt;10</f>
        <v>0</v>
      </c>
      <c r="U4287" s="7">
        <v>9.5393992081122594</v>
      </c>
      <c r="V4287" t="s">
        <v>23965</v>
      </c>
      <c r="W4287" t="s">
        <v>24039</v>
      </c>
    </row>
    <row r="4288" spans="20:23" x14ac:dyDescent="0.3">
      <c r="T4288" t="b">
        <f>U4288&gt;10</f>
        <v>0</v>
      </c>
      <c r="U4288" s="7">
        <v>8.3666789472904295</v>
      </c>
      <c r="V4288" t="s">
        <v>24040</v>
      </c>
      <c r="W4288" t="s">
        <v>20934</v>
      </c>
    </row>
    <row r="4289" spans="20:23" x14ac:dyDescent="0.3">
      <c r="T4289" t="b">
        <f>U4289&gt;10</f>
        <v>0</v>
      </c>
      <c r="U4289" s="7">
        <v>8.1774369476519002</v>
      </c>
      <c r="V4289" t="s">
        <v>24041</v>
      </c>
      <c r="W4289" t="s">
        <v>24042</v>
      </c>
    </row>
    <row r="4290" spans="20:23" x14ac:dyDescent="0.3">
      <c r="T4290" t="b">
        <f>U4290&gt;10</f>
        <v>0</v>
      </c>
      <c r="U4290" s="7">
        <v>9.6194419157857993</v>
      </c>
      <c r="V4290" t="s">
        <v>8133</v>
      </c>
      <c r="W4290" t="s">
        <v>24043</v>
      </c>
    </row>
    <row r="4291" spans="20:23" x14ac:dyDescent="0.3">
      <c r="T4291" t="b">
        <f>U4291&gt;10</f>
        <v>0</v>
      </c>
      <c r="U4291" s="7">
        <v>9.0133061122154796</v>
      </c>
      <c r="V4291" t="s">
        <v>9318</v>
      </c>
      <c r="W4291" t="s">
        <v>5419</v>
      </c>
    </row>
    <row r="4292" spans="20:23" x14ac:dyDescent="0.3">
      <c r="T4292" t="b">
        <f>U4292&gt;10</f>
        <v>0</v>
      </c>
      <c r="U4292" s="7">
        <v>8.3258569527701791</v>
      </c>
      <c r="V4292" t="s">
        <v>4310</v>
      </c>
      <c r="W4292" t="s">
        <v>22980</v>
      </c>
    </row>
    <row r="4293" spans="20:23" x14ac:dyDescent="0.3">
      <c r="T4293" t="b">
        <f>U4293&gt;10</f>
        <v>0</v>
      </c>
      <c r="U4293" s="7">
        <v>8.0353218113359901</v>
      </c>
      <c r="V4293" t="s">
        <v>24044</v>
      </c>
      <c r="W4293" t="s">
        <v>24045</v>
      </c>
    </row>
    <row r="4294" spans="20:23" x14ac:dyDescent="0.3">
      <c r="T4294" t="b">
        <f>U4294&gt;10</f>
        <v>0</v>
      </c>
      <c r="U4294" s="7">
        <v>9.0133061122154796</v>
      </c>
      <c r="V4294" t="s">
        <v>24046</v>
      </c>
      <c r="W4294" t="s">
        <v>24047</v>
      </c>
    </row>
    <row r="4295" spans="20:23" x14ac:dyDescent="0.3">
      <c r="T4295" t="b">
        <f>U4295&gt;10</f>
        <v>0</v>
      </c>
      <c r="U4295" s="7">
        <v>8.6703613610886592</v>
      </c>
      <c r="V4295" t="s">
        <v>23931</v>
      </c>
      <c r="W4295" t="s">
        <v>24048</v>
      </c>
    </row>
    <row r="4296" spans="20:23" x14ac:dyDescent="0.3">
      <c r="T4296" t="b">
        <f>U4296&gt;10</f>
        <v>0</v>
      </c>
      <c r="U4296" s="7">
        <v>8.5208296271176902</v>
      </c>
      <c r="V4296" t="s">
        <v>2399</v>
      </c>
      <c r="W4296" t="s">
        <v>8036</v>
      </c>
    </row>
    <row r="4297" spans="20:23" x14ac:dyDescent="0.3">
      <c r="T4297" t="b">
        <f>U4297&gt;10</f>
        <v>0</v>
      </c>
      <c r="U4297" s="7">
        <v>9.5016588801294208</v>
      </c>
      <c r="V4297" t="s">
        <v>3479</v>
      </c>
      <c r="W4297" t="s">
        <v>202</v>
      </c>
    </row>
    <row r="4298" spans="20:23" x14ac:dyDescent="0.3">
      <c r="T4298" t="b">
        <f>U4298&gt;10</f>
        <v>0</v>
      </c>
      <c r="U4298" s="7">
        <v>8.8656701134094202</v>
      </c>
      <c r="V4298" t="s">
        <v>20471</v>
      </c>
      <c r="W4298" t="s">
        <v>24049</v>
      </c>
    </row>
    <row r="4299" spans="20:23" x14ac:dyDescent="0.3">
      <c r="T4299" t="b">
        <f>U4299&gt;10</f>
        <v>0</v>
      </c>
      <c r="U4299" s="7">
        <v>9.3962983644715905</v>
      </c>
      <c r="V4299" t="s">
        <v>24050</v>
      </c>
      <c r="W4299" t="s">
        <v>24051</v>
      </c>
    </row>
    <row r="4300" spans="20:23" x14ac:dyDescent="0.3">
      <c r="T4300" t="b">
        <f>U4300&gt;10</f>
        <v>0</v>
      </c>
      <c r="U4300" s="7">
        <v>8.3201589316555395</v>
      </c>
      <c r="V4300" t="s">
        <v>24052</v>
      </c>
      <c r="W4300" t="s">
        <v>24053</v>
      </c>
    </row>
    <row r="4301" spans="20:23" x14ac:dyDescent="0.3">
      <c r="T4301" t="b">
        <f>U4301&gt;10</f>
        <v>0</v>
      </c>
      <c r="U4301" s="7">
        <v>9.9071239882375792</v>
      </c>
      <c r="V4301" t="s">
        <v>13721</v>
      </c>
      <c r="W4301" t="s">
        <v>19784</v>
      </c>
    </row>
    <row r="4302" spans="20:23" x14ac:dyDescent="0.3">
      <c r="T4302" t="b">
        <f>U4302&gt;10</f>
        <v>0</v>
      </c>
      <c r="U4302" s="7">
        <v>9.8797250140494697</v>
      </c>
      <c r="V4302" t="s">
        <v>24054</v>
      </c>
      <c r="W4302" t="s">
        <v>19814</v>
      </c>
    </row>
    <row r="4303" spans="20:23" x14ac:dyDescent="0.3">
      <c r="T4303" t="b">
        <f>U4303&gt;10</f>
        <v>0</v>
      </c>
      <c r="U4303" s="7">
        <v>9.3317598433340194</v>
      </c>
      <c r="V4303" t="s">
        <v>24055</v>
      </c>
      <c r="W4303" t="s">
        <v>24056</v>
      </c>
    </row>
    <row r="4304" spans="20:23" x14ac:dyDescent="0.3">
      <c r="T4304" t="b">
        <f>U4304&gt;10</f>
        <v>0</v>
      </c>
      <c r="U4304" s="7">
        <v>9.6194419157857993</v>
      </c>
      <c r="V4304" t="s">
        <v>2399</v>
      </c>
      <c r="W4304" t="s">
        <v>24057</v>
      </c>
    </row>
    <row r="4305" spans="20:23" x14ac:dyDescent="0.3">
      <c r="T4305" t="b">
        <f>U4305&gt;10</f>
        <v>0</v>
      </c>
      <c r="U4305" s="7">
        <v>8.2074391979557006</v>
      </c>
      <c r="V4305" t="s">
        <v>430</v>
      </c>
      <c r="W4305" t="s">
        <v>24058</v>
      </c>
    </row>
    <row r="4306" spans="20:23" x14ac:dyDescent="0.3">
      <c r="T4306" t="b">
        <f>U4306&gt;10</f>
        <v>0</v>
      </c>
      <c r="U4306" s="7">
        <v>9.2421476846443298</v>
      </c>
      <c r="V4306" t="s">
        <v>24059</v>
      </c>
      <c r="W4306" t="s">
        <v>24060</v>
      </c>
    </row>
    <row r="4307" spans="20:23" x14ac:dyDescent="0.3">
      <c r="T4307" t="b">
        <f>U4307&gt;10</f>
        <v>0</v>
      </c>
      <c r="U4307" s="7">
        <v>8.7992950444645501</v>
      </c>
      <c r="V4307" t="s">
        <v>24061</v>
      </c>
      <c r="W4307" t="s">
        <v>1016</v>
      </c>
    </row>
    <row r="4308" spans="20:23" x14ac:dyDescent="0.3">
      <c r="T4308" t="b">
        <f>U4308&gt;10</f>
        <v>0</v>
      </c>
      <c r="U4308" s="7">
        <v>8.9262947352258593</v>
      </c>
      <c r="V4308" t="s">
        <v>2399</v>
      </c>
      <c r="W4308" t="s">
        <v>4554</v>
      </c>
    </row>
    <row r="4309" spans="20:23" x14ac:dyDescent="0.3">
      <c r="T4309" t="b">
        <f>U4309&gt;10</f>
        <v>0</v>
      </c>
      <c r="U4309" s="7">
        <v>8.1973381019691995</v>
      </c>
      <c r="V4309" t="s">
        <v>22264</v>
      </c>
      <c r="W4309" t="s">
        <v>24062</v>
      </c>
    </row>
    <row r="4310" spans="20:23" x14ac:dyDescent="0.3">
      <c r="T4310" t="b">
        <f>U4310&gt;10</f>
        <v>0</v>
      </c>
      <c r="U4310" s="7">
        <v>8.4154691114598599</v>
      </c>
      <c r="V4310" t="s">
        <v>6023</v>
      </c>
      <c r="W4310" t="s">
        <v>5034</v>
      </c>
    </row>
    <row r="4311" spans="20:23" x14ac:dyDescent="0.3">
      <c r="T4311" t="b">
        <f>U4311&gt;10</f>
        <v>0</v>
      </c>
      <c r="U4311" s="7">
        <v>9.6620015302046003</v>
      </c>
      <c r="V4311" t="s">
        <v>24063</v>
      </c>
      <c r="W4311" t="s">
        <v>24064</v>
      </c>
    </row>
    <row r="4312" spans="20:23" x14ac:dyDescent="0.3">
      <c r="T4312" t="b">
        <f>U4312&gt;10</f>
        <v>0</v>
      </c>
      <c r="U4312" s="7">
        <v>8.1676329475552798</v>
      </c>
      <c r="V4312" t="s">
        <v>22428</v>
      </c>
      <c r="W4312" t="s">
        <v>24065</v>
      </c>
    </row>
    <row r="4313" spans="20:23" x14ac:dyDescent="0.3">
      <c r="T4313" t="b">
        <f>U4313&gt;10</f>
        <v>0</v>
      </c>
      <c r="U4313" s="7">
        <v>9.4475916588591407</v>
      </c>
      <c r="V4313" t="s">
        <v>24066</v>
      </c>
      <c r="W4313" t="s">
        <v>24067</v>
      </c>
    </row>
    <row r="4314" spans="20:23" x14ac:dyDescent="0.3">
      <c r="T4314" t="b">
        <f>U4314&gt;10</f>
        <v>0</v>
      </c>
      <c r="U4314" s="7">
        <v>9.1865778334895207</v>
      </c>
      <c r="V4314" t="s">
        <v>24068</v>
      </c>
      <c r="W4314" t="s">
        <v>24069</v>
      </c>
    </row>
    <row r="4315" spans="20:23" x14ac:dyDescent="0.3">
      <c r="T4315" t="b">
        <f>U4315&gt;10</f>
        <v>0</v>
      </c>
      <c r="U4315" s="7">
        <v>8.3258569527701791</v>
      </c>
      <c r="V4315" t="s">
        <v>24070</v>
      </c>
      <c r="W4315" t="s">
        <v>24071</v>
      </c>
    </row>
    <row r="4316" spans="20:23" x14ac:dyDescent="0.3">
      <c r="T4316" t="b">
        <f>U4316&gt;10</f>
        <v>0</v>
      </c>
      <c r="U4316" s="7">
        <v>8.1676329475552798</v>
      </c>
      <c r="V4316" t="s">
        <v>20226</v>
      </c>
      <c r="W4316" t="s">
        <v>24072</v>
      </c>
    </row>
    <row r="4317" spans="20:23" x14ac:dyDescent="0.3">
      <c r="T4317" t="b">
        <f>U4317&gt;10</f>
        <v>0</v>
      </c>
      <c r="U4317" s="7">
        <v>8.5490005040843897</v>
      </c>
      <c r="V4317" t="s">
        <v>15809</v>
      </c>
      <c r="W4317" t="s">
        <v>21327</v>
      </c>
    </row>
    <row r="4318" spans="20:23" x14ac:dyDescent="0.3">
      <c r="T4318" t="b">
        <f>U4318&gt;10</f>
        <v>0</v>
      </c>
      <c r="U4318" s="7">
        <v>9.9352948652042805</v>
      </c>
      <c r="V4318" t="s">
        <v>21327</v>
      </c>
      <c r="W4318" t="s">
        <v>24073</v>
      </c>
    </row>
    <row r="4319" spans="20:23" x14ac:dyDescent="0.3">
      <c r="T4319" t="b">
        <f>U4319&gt;10</f>
        <v>0</v>
      </c>
      <c r="U4319" s="7">
        <v>9.5588172939693692</v>
      </c>
      <c r="V4319" t="s">
        <v>22935</v>
      </c>
      <c r="W4319" t="s">
        <v>24074</v>
      </c>
    </row>
    <row r="4320" spans="20:23" x14ac:dyDescent="0.3">
      <c r="T4320" t="b">
        <f>U4320&gt;10</f>
        <v>0</v>
      </c>
      <c r="U4320" s="7">
        <v>9.1865778334895207</v>
      </c>
      <c r="V4320" t="s">
        <v>18083</v>
      </c>
      <c r="W4320" t="s">
        <v>19814</v>
      </c>
    </row>
    <row r="4321" spans="20:23" x14ac:dyDescent="0.3">
      <c r="T4321" t="b">
        <f>U4321&gt;10</f>
        <v>0</v>
      </c>
      <c r="U4321" s="7">
        <v>8.0879655448214098</v>
      </c>
      <c r="V4321" t="s">
        <v>19814</v>
      </c>
      <c r="W4321" t="s">
        <v>12887</v>
      </c>
    </row>
    <row r="4322" spans="20:23" x14ac:dyDescent="0.3">
      <c r="T4322" t="b">
        <f>U4322&gt;10</f>
        <v>0</v>
      </c>
      <c r="U4322" s="7">
        <v>8.4030465914613099</v>
      </c>
      <c r="V4322" t="s">
        <v>24075</v>
      </c>
      <c r="W4322" t="s">
        <v>20188</v>
      </c>
    </row>
    <row r="4323" spans="20:23" x14ac:dyDescent="0.3">
      <c r="T4323" t="b">
        <f>U4323&gt;10</f>
        <v>0</v>
      </c>
      <c r="U4323" s="7">
        <v>9.6194419157857993</v>
      </c>
      <c r="V4323" t="s">
        <v>24076</v>
      </c>
      <c r="W4323" t="s">
        <v>24077</v>
      </c>
    </row>
    <row r="4324" spans="20:23" x14ac:dyDescent="0.3">
      <c r="T4324" t="b">
        <f>U4324&gt;10</f>
        <v>0</v>
      </c>
      <c r="U4324" s="7">
        <v>8.3315876274791592</v>
      </c>
      <c r="V4324" t="s">
        <v>414</v>
      </c>
      <c r="W4324" t="s">
        <v>24078</v>
      </c>
    </row>
    <row r="4325" spans="20:23" x14ac:dyDescent="0.3">
      <c r="T4325" t="b">
        <f>U4325&gt;10</f>
        <v>0</v>
      </c>
      <c r="U4325" s="7">
        <v>9.1599095864073607</v>
      </c>
      <c r="V4325" t="s">
        <v>24079</v>
      </c>
      <c r="W4325" t="s">
        <v>24080</v>
      </c>
    </row>
    <row r="4326" spans="20:23" x14ac:dyDescent="0.3">
      <c r="T4326" t="b">
        <f>U4326&gt;10</f>
        <v>0</v>
      </c>
      <c r="U4326" s="7">
        <v>9.2711352215175893</v>
      </c>
      <c r="V4326" t="s">
        <v>24081</v>
      </c>
      <c r="W4326" t="s">
        <v>24082</v>
      </c>
    </row>
    <row r="4327" spans="20:23" x14ac:dyDescent="0.3">
      <c r="T4327" t="b">
        <f>U4327&gt;10</f>
        <v>0</v>
      </c>
      <c r="U4327" s="7">
        <v>8.8462520275523193</v>
      </c>
      <c r="V4327" t="s">
        <v>14878</v>
      </c>
      <c r="W4327" t="s">
        <v>24083</v>
      </c>
    </row>
    <row r="4328" spans="20:23" x14ac:dyDescent="0.3">
      <c r="T4328" t="b">
        <f>U4328&gt;10</f>
        <v>0</v>
      </c>
      <c r="U4328" s="7">
        <v>8.4407869194441592</v>
      </c>
      <c r="V4328" t="s">
        <v>4003</v>
      </c>
      <c r="W4328" t="s">
        <v>24084</v>
      </c>
    </row>
    <row r="4329" spans="20:23" x14ac:dyDescent="0.3">
      <c r="T4329" t="b">
        <f>U4329&gt;10</f>
        <v>0</v>
      </c>
      <c r="U4329" s="7">
        <v>9.7529733084103203</v>
      </c>
      <c r="V4329" t="s">
        <v>6023</v>
      </c>
      <c r="W4329" t="s">
        <v>5943</v>
      </c>
    </row>
    <row r="4330" spans="20:23" x14ac:dyDescent="0.3">
      <c r="T4330" t="b">
        <f>U4330&gt;10</f>
        <v>0</v>
      </c>
      <c r="U4330" s="7">
        <v>9.9761168597245309</v>
      </c>
      <c r="V4330" t="s">
        <v>5943</v>
      </c>
      <c r="W4330" t="s">
        <v>12030</v>
      </c>
    </row>
    <row r="4331" spans="20:23" x14ac:dyDescent="0.3">
      <c r="T4331" t="b">
        <f>U4331&gt;10</f>
        <v>0</v>
      </c>
      <c r="U4331" s="7">
        <v>8.2702871016153701</v>
      </c>
      <c r="V4331" t="s">
        <v>13920</v>
      </c>
      <c r="W4331" t="s">
        <v>79</v>
      </c>
    </row>
    <row r="4332" spans="20:23" x14ac:dyDescent="0.3">
      <c r="T4332" t="b">
        <f>U4332&gt;10</f>
        <v>0</v>
      </c>
      <c r="U4332" s="7">
        <v>8.7901625609012797</v>
      </c>
      <c r="V4332" t="s">
        <v>5463</v>
      </c>
      <c r="W4332" t="s">
        <v>6023</v>
      </c>
    </row>
    <row r="4333" spans="20:23" x14ac:dyDescent="0.3">
      <c r="T4333" t="b">
        <f>U4333&gt;10</f>
        <v>0</v>
      </c>
      <c r="U4333" s="7">
        <v>9.7529733084103203</v>
      </c>
      <c r="V4333" t="s">
        <v>24085</v>
      </c>
      <c r="W4333" t="s">
        <v>24086</v>
      </c>
    </row>
    <row r="4334" spans="20:23" x14ac:dyDescent="0.3">
      <c r="T4334" t="b">
        <f>U4334&gt;10</f>
        <v>0</v>
      </c>
      <c r="U4334" s="7">
        <v>8.1107455731532294</v>
      </c>
      <c r="V4334" t="s">
        <v>2192</v>
      </c>
      <c r="W4334" t="s">
        <v>20967</v>
      </c>
    </row>
    <row r="4335" spans="20:23" x14ac:dyDescent="0.3">
      <c r="T4335" t="b">
        <f>U4335&gt;10</f>
        <v>0</v>
      </c>
      <c r="U4335" s="7">
        <v>8.2968927397840897</v>
      </c>
      <c r="V4335" t="s">
        <v>24087</v>
      </c>
      <c r="W4335" t="s">
        <v>6541</v>
      </c>
    </row>
    <row r="4336" spans="20:23" x14ac:dyDescent="0.3">
      <c r="T4336" t="b">
        <f>U4336&gt;10</f>
        <v>0</v>
      </c>
      <c r="U4336" s="7">
        <v>9.9071239882375792</v>
      </c>
      <c r="V4336" t="s">
        <v>24088</v>
      </c>
      <c r="W4336" t="s">
        <v>14894</v>
      </c>
    </row>
    <row r="4337" spans="20:23" x14ac:dyDescent="0.3">
      <c r="T4337" t="b">
        <f>U4337&gt;10</f>
        <v>0</v>
      </c>
      <c r="U4337" s="7">
        <v>8.22278476763036</v>
      </c>
      <c r="V4337" t="s">
        <v>24087</v>
      </c>
      <c r="W4337" t="s">
        <v>10344</v>
      </c>
    </row>
    <row r="4338" spans="20:23" x14ac:dyDescent="0.3">
      <c r="T4338" t="b">
        <f>U4338&gt;10</f>
        <v>0</v>
      </c>
      <c r="U4338" s="7">
        <v>8.2976860758034796</v>
      </c>
      <c r="V4338" t="s">
        <v>24089</v>
      </c>
      <c r="W4338" t="s">
        <v>24090</v>
      </c>
    </row>
    <row r="4339" spans="20:23" x14ac:dyDescent="0.3">
      <c r="T4339" t="b">
        <f>U4339&gt;10</f>
        <v>0</v>
      </c>
      <c r="U4339" s="7">
        <v>9.9071239882375792</v>
      </c>
      <c r="V4339" t="s">
        <v>24091</v>
      </c>
      <c r="W4339" t="s">
        <v>24092</v>
      </c>
    </row>
    <row r="4340" spans="20:23" x14ac:dyDescent="0.3">
      <c r="T4340" t="b">
        <f>U4340&gt;10</f>
        <v>0</v>
      </c>
      <c r="U4340" s="7">
        <v>9.43019991614727</v>
      </c>
      <c r="V4340" s="12">
        <v>10959</v>
      </c>
      <c r="W4340" t="s">
        <v>23778</v>
      </c>
    </row>
    <row r="4341" spans="20:23" x14ac:dyDescent="0.3">
      <c r="T4341" t="b">
        <f>U4341&gt;10</f>
        <v>0</v>
      </c>
      <c r="U4341" s="7">
        <v>9.5016588801294208</v>
      </c>
      <c r="V4341" t="s">
        <v>14897</v>
      </c>
      <c r="W4341" t="s">
        <v>21373</v>
      </c>
    </row>
    <row r="4342" spans="20:23" x14ac:dyDescent="0.3">
      <c r="T4342" t="b">
        <f>U4342&gt;10</f>
        <v>0</v>
      </c>
      <c r="U4342" s="7">
        <v>9.3009881846672702</v>
      </c>
      <c r="V4342" t="s">
        <v>24093</v>
      </c>
      <c r="W4342" t="s">
        <v>24094</v>
      </c>
    </row>
    <row r="4343" spans="20:23" x14ac:dyDescent="0.3">
      <c r="T4343" t="b">
        <f>U4343&gt;10</f>
        <v>0</v>
      </c>
      <c r="U4343" s="7">
        <v>8.0100040033516997</v>
      </c>
      <c r="V4343" t="s">
        <v>24095</v>
      </c>
      <c r="W4343" t="s">
        <v>24096</v>
      </c>
    </row>
    <row r="4344" spans="20:23" x14ac:dyDescent="0.3">
      <c r="T4344" t="b">
        <f>U4344&gt;10</f>
        <v>0</v>
      </c>
      <c r="U4344" s="7">
        <v>8.8462520275523193</v>
      </c>
      <c r="V4344" t="s">
        <v>24097</v>
      </c>
      <c r="W4344" t="s">
        <v>24098</v>
      </c>
    </row>
    <row r="4345" spans="20:23" x14ac:dyDescent="0.3">
      <c r="T4345" t="b">
        <f>U4345&gt;10</f>
        <v>0</v>
      </c>
      <c r="U4345" s="7">
        <v>8.22278476763036</v>
      </c>
      <c r="V4345" t="s">
        <v>24087</v>
      </c>
      <c r="W4345" t="s">
        <v>14192</v>
      </c>
    </row>
    <row r="4346" spans="20:23" x14ac:dyDescent="0.3">
      <c r="T4346" t="b">
        <f>U4346&gt;10</f>
        <v>0</v>
      </c>
      <c r="U4346" s="7">
        <v>8.2976860758034796</v>
      </c>
      <c r="V4346" t="s">
        <v>4346</v>
      </c>
      <c r="W4346" t="s">
        <v>6952</v>
      </c>
    </row>
    <row r="4347" spans="20:23" x14ac:dyDescent="0.3">
      <c r="T4347" t="b">
        <f>U4347&gt;10</f>
        <v>0</v>
      </c>
      <c r="U4347" s="7">
        <v>9.2139768076776392</v>
      </c>
      <c r="V4347" t="s">
        <v>6952</v>
      </c>
      <c r="W4347" t="s">
        <v>1889</v>
      </c>
    </row>
    <row r="4348" spans="20:23" x14ac:dyDescent="0.3">
      <c r="T4348" t="b">
        <f>U4348&gt;10</f>
        <v>0</v>
      </c>
      <c r="U4348" s="7">
        <v>8.22278476763036</v>
      </c>
      <c r="V4348" t="s">
        <v>24087</v>
      </c>
      <c r="W4348" t="s">
        <v>24099</v>
      </c>
    </row>
    <row r="4349" spans="20:23" x14ac:dyDescent="0.3">
      <c r="T4349" t="b">
        <f>U4349&gt;10</f>
        <v>0</v>
      </c>
      <c r="U4349" s="7">
        <v>9.1468375048400095</v>
      </c>
      <c r="V4349" t="s">
        <v>24100</v>
      </c>
      <c r="W4349" t="s">
        <v>24101</v>
      </c>
    </row>
    <row r="4350" spans="20:23" x14ac:dyDescent="0.3">
      <c r="T4350" t="b">
        <f>U4350&gt;10</f>
        <v>0</v>
      </c>
      <c r="U4350" s="7">
        <v>8.22278476763036</v>
      </c>
      <c r="V4350" t="s">
        <v>24087</v>
      </c>
      <c r="W4350" t="s">
        <v>24102</v>
      </c>
    </row>
    <row r="4351" spans="20:23" x14ac:dyDescent="0.3">
      <c r="T4351" t="b">
        <f>U4351&gt;10</f>
        <v>0</v>
      </c>
      <c r="U4351" s="7">
        <v>8.5633892415364894</v>
      </c>
      <c r="V4351" t="s">
        <v>24090</v>
      </c>
      <c r="W4351" t="s">
        <v>24103</v>
      </c>
    </row>
    <row r="4352" spans="20:23" x14ac:dyDescent="0.3">
      <c r="T4352" t="b">
        <f>U4352&gt;10</f>
        <v>0</v>
      </c>
      <c r="U4352" s="7">
        <v>9.3009881846672702</v>
      </c>
      <c r="V4352" t="s">
        <v>24090</v>
      </c>
      <c r="W4352" t="s">
        <v>24104</v>
      </c>
    </row>
    <row r="4353" spans="20:23" x14ac:dyDescent="0.3">
      <c r="T4353" t="b">
        <f>U4353&gt;10</f>
        <v>0</v>
      </c>
      <c r="U4353" s="7">
        <v>8.46394682444725</v>
      </c>
      <c r="V4353" t="s">
        <v>24087</v>
      </c>
      <c r="W4353" t="s">
        <v>24104</v>
      </c>
    </row>
    <row r="4354" spans="20:23" x14ac:dyDescent="0.3">
      <c r="T4354" t="b">
        <f>U4354&gt;10</f>
        <v>0</v>
      </c>
      <c r="U4354" s="7">
        <v>8.1200048985660302</v>
      </c>
      <c r="V4354" t="s">
        <v>6531</v>
      </c>
      <c r="W4354" t="s">
        <v>21503</v>
      </c>
    </row>
    <row r="4355" spans="20:23" x14ac:dyDescent="0.3">
      <c r="T4355" t="b">
        <f>U4355&gt;10</f>
        <v>0</v>
      </c>
      <c r="U4355" s="7">
        <v>8.8955230765590994</v>
      </c>
      <c r="V4355" t="s">
        <v>23911</v>
      </c>
      <c r="W4355" t="s">
        <v>24105</v>
      </c>
    </row>
    <row r="4356" spans="20:23" x14ac:dyDescent="0.3">
      <c r="T4356" t="b">
        <f>U4356&gt;10</f>
        <v>0</v>
      </c>
      <c r="U4356" s="7">
        <v>8.8955230765590994</v>
      </c>
      <c r="V4356" t="s">
        <v>23911</v>
      </c>
      <c r="W4356" t="s">
        <v>24106</v>
      </c>
    </row>
    <row r="4357" spans="20:23" x14ac:dyDescent="0.3">
      <c r="T4357" t="b">
        <f>U4357&gt;10</f>
        <v>0</v>
      </c>
      <c r="U4357" s="7">
        <v>9.0362956304401791</v>
      </c>
      <c r="V4357" t="s">
        <v>24107</v>
      </c>
      <c r="W4357" t="s">
        <v>24108</v>
      </c>
    </row>
    <row r="4358" spans="20:23" x14ac:dyDescent="0.3">
      <c r="T4358" t="b">
        <f>U4358&gt;10</f>
        <v>0</v>
      </c>
      <c r="U4358" s="7">
        <v>8.2595343098391094</v>
      </c>
      <c r="V4358" t="s">
        <v>24109</v>
      </c>
      <c r="W4358" t="s">
        <v>9470</v>
      </c>
    </row>
    <row r="4359" spans="20:23" x14ac:dyDescent="0.3">
      <c r="T4359" t="b">
        <f>U4359&gt;10</f>
        <v>0</v>
      </c>
      <c r="U4359" s="7">
        <v>8.9056754480231195</v>
      </c>
      <c r="V4359" t="s">
        <v>8753</v>
      </c>
      <c r="W4359" t="s">
        <v>24110</v>
      </c>
    </row>
    <row r="4360" spans="20:23" x14ac:dyDescent="0.3">
      <c r="T4360" t="b">
        <f>U4360&gt;10</f>
        <v>0</v>
      </c>
      <c r="U4360" s="7">
        <v>9.3317598433340194</v>
      </c>
      <c r="V4360" t="s">
        <v>24111</v>
      </c>
      <c r="W4360" t="s">
        <v>24112</v>
      </c>
    </row>
    <row r="4361" spans="20:23" x14ac:dyDescent="0.3">
      <c r="T4361" t="b">
        <f>U4361&gt;10</f>
        <v>0</v>
      </c>
      <c r="U4361" s="7">
        <v>9.9941353652272102</v>
      </c>
      <c r="V4361" t="s">
        <v>23911</v>
      </c>
      <c r="W4361" t="s">
        <v>24113</v>
      </c>
    </row>
    <row r="4362" spans="20:23" x14ac:dyDescent="0.3">
      <c r="T4362" t="b">
        <f>U4362&gt;10</f>
        <v>0</v>
      </c>
      <c r="U4362" s="7">
        <v>8.3201589316555395</v>
      </c>
      <c r="V4362" t="s">
        <v>24114</v>
      </c>
      <c r="W4362" t="s">
        <v>24115</v>
      </c>
    </row>
    <row r="4363" spans="20:23" x14ac:dyDescent="0.3">
      <c r="T4363" t="b">
        <f>U4363&gt;10</f>
        <v>0</v>
      </c>
      <c r="U4363" s="7">
        <v>8.4154691114598599</v>
      </c>
      <c r="V4363" t="s">
        <v>24116</v>
      </c>
      <c r="W4363" t="s">
        <v>24051</v>
      </c>
    </row>
    <row r="4364" spans="20:23" x14ac:dyDescent="0.3">
      <c r="T4364" t="b">
        <f>U4364&gt;10</f>
        <v>0</v>
      </c>
      <c r="U4364" s="7">
        <v>8.7199583022280294</v>
      </c>
      <c r="V4364">
        <v>1735</v>
      </c>
      <c r="W4364" t="s">
        <v>21407</v>
      </c>
    </row>
    <row r="4365" spans="20:23" x14ac:dyDescent="0.3">
      <c r="T4365" t="b">
        <f>U4365&gt;10</f>
        <v>0</v>
      </c>
      <c r="U4365" s="7">
        <v>8.5730980556634506</v>
      </c>
      <c r="V4365" t="s">
        <v>20045</v>
      </c>
      <c r="W4365" t="s">
        <v>8329</v>
      </c>
    </row>
    <row r="4366" spans="20:23" x14ac:dyDescent="0.3">
      <c r="T4366" t="b">
        <f>U4366&gt;10</f>
        <v>0</v>
      </c>
      <c r="U4366" s="7">
        <v>8.1676329475552798</v>
      </c>
      <c r="V4366" t="s">
        <v>24117</v>
      </c>
      <c r="W4366" t="s">
        <v>24118</v>
      </c>
    </row>
    <row r="4367" spans="20:23" x14ac:dyDescent="0.3">
      <c r="T4367" t="b">
        <f>U4367&gt;10</f>
        <v>0</v>
      </c>
      <c r="U4367" s="7">
        <v>8.1302901692261997</v>
      </c>
      <c r="V4367" t="s">
        <v>24119</v>
      </c>
      <c r="W4367" t="s">
        <v>8813</v>
      </c>
    </row>
    <row r="4368" spans="20:23" x14ac:dyDescent="0.3">
      <c r="T4368" t="b">
        <f>U4368&gt;10</f>
        <v>0</v>
      </c>
      <c r="U4368" s="7">
        <v>9.0839236794294393</v>
      </c>
      <c r="V4368" t="s">
        <v>24117</v>
      </c>
      <c r="W4368" t="s">
        <v>24120</v>
      </c>
    </row>
    <row r="4369" spans="20:23" x14ac:dyDescent="0.3">
      <c r="T4369" t="b">
        <f>U4369&gt;10</f>
        <v>0</v>
      </c>
      <c r="U4369" s="7">
        <v>9.5988226285830596</v>
      </c>
      <c r="V4369" t="s">
        <v>22160</v>
      </c>
      <c r="W4369" t="s">
        <v>24121</v>
      </c>
    </row>
    <row r="4370" spans="20:23" x14ac:dyDescent="0.3">
      <c r="T4370" t="b">
        <f>U4370&gt;10</f>
        <v>0</v>
      </c>
      <c r="U4370" s="7">
        <v>8.7199583022280294</v>
      </c>
      <c r="V4370" t="s">
        <v>286</v>
      </c>
      <c r="W4370" t="s">
        <v>24122</v>
      </c>
    </row>
    <row r="4371" spans="20:23" x14ac:dyDescent="0.3">
      <c r="T4371" t="b">
        <f>U4371&gt;10</f>
        <v>0</v>
      </c>
      <c r="U4371" s="7">
        <v>9.3162556567980594</v>
      </c>
      <c r="V4371" t="s">
        <v>24123</v>
      </c>
      <c r="W4371" t="s">
        <v>24124</v>
      </c>
    </row>
    <row r="4372" spans="20:23" x14ac:dyDescent="0.3">
      <c r="T4372" t="b">
        <f>U4372&gt;10</f>
        <v>0</v>
      </c>
      <c r="U4372" s="7">
        <v>8.3258569527701791</v>
      </c>
      <c r="V4372" t="s">
        <v>24125</v>
      </c>
      <c r="W4372" t="s">
        <v>4335</v>
      </c>
    </row>
    <row r="4373" spans="20:23" x14ac:dyDescent="0.3">
      <c r="T4373" t="b">
        <f>U4373&gt;10</f>
        <v>0</v>
      </c>
      <c r="U4373" s="7">
        <v>8.2648962529804901</v>
      </c>
      <c r="V4373" t="s">
        <v>23896</v>
      </c>
      <c r="W4373" t="s">
        <v>24126</v>
      </c>
    </row>
    <row r="4374" spans="20:23" x14ac:dyDescent="0.3">
      <c r="T4374" t="b">
        <f>U4374&gt;10</f>
        <v>0</v>
      </c>
      <c r="U4374" s="7">
        <v>8.8240641125769592</v>
      </c>
      <c r="V4374" t="s">
        <v>24127</v>
      </c>
      <c r="W4374" t="s">
        <v>2944</v>
      </c>
    </row>
    <row r="4375" spans="20:23" x14ac:dyDescent="0.3">
      <c r="T4375" t="b">
        <f>U4375&gt;10</f>
        <v>0</v>
      </c>
      <c r="U4375" s="7">
        <v>9.2711352215175893</v>
      </c>
      <c r="V4375" t="s">
        <v>24128</v>
      </c>
      <c r="W4375" t="s">
        <v>24129</v>
      </c>
    </row>
    <row r="4376" spans="20:23" x14ac:dyDescent="0.3">
      <c r="T4376" t="b">
        <f>U4376&gt;10</f>
        <v>0</v>
      </c>
      <c r="U4376" s="7">
        <v>9.5786199212655401</v>
      </c>
      <c r="V4376" t="s">
        <v>22736</v>
      </c>
      <c r="W4376" t="s">
        <v>24130</v>
      </c>
    </row>
    <row r="4377" spans="20:23" x14ac:dyDescent="0.3">
      <c r="T4377" t="b">
        <f>U4377&gt;10</f>
        <v>0</v>
      </c>
      <c r="U4377" s="7">
        <v>9.5786199212655401</v>
      </c>
      <c r="V4377" t="s">
        <v>24131</v>
      </c>
      <c r="W4377" t="s">
        <v>24132</v>
      </c>
    </row>
    <row r="4378" spans="20:23" x14ac:dyDescent="0.3">
      <c r="T4378" t="b">
        <f>U4378&gt;10</f>
        <v>0</v>
      </c>
      <c r="U4378" s="7">
        <v>8.1107455731532294</v>
      </c>
      <c r="V4378" t="s">
        <v>24133</v>
      </c>
      <c r="W4378" t="s">
        <v>489</v>
      </c>
    </row>
    <row r="4379" spans="20:23" x14ac:dyDescent="0.3">
      <c r="T4379" t="b">
        <f>U4379&gt;10</f>
        <v>0</v>
      </c>
      <c r="U4379" s="7">
        <v>8.6784585713212792</v>
      </c>
      <c r="V4379" t="s">
        <v>20045</v>
      </c>
      <c r="W4379" t="s">
        <v>8330</v>
      </c>
    </row>
    <row r="4380" spans="20:23" x14ac:dyDescent="0.3">
      <c r="T4380" t="b">
        <f>U4380&gt;10</f>
        <v>0</v>
      </c>
      <c r="U4380" s="7">
        <v>8.0525636177705007</v>
      </c>
      <c r="V4380" t="s">
        <v>24134</v>
      </c>
      <c r="W4380" t="s">
        <v>24135</v>
      </c>
    </row>
    <row r="4381" spans="20:23" x14ac:dyDescent="0.3">
      <c r="T4381" t="b">
        <f>U4381&gt;10</f>
        <v>0</v>
      </c>
      <c r="U4381" s="7">
        <v>8.1246669116718397</v>
      </c>
      <c r="V4381" t="s">
        <v>24136</v>
      </c>
      <c r="W4381" t="s">
        <v>14903</v>
      </c>
    </row>
    <row r="4382" spans="20:23" x14ac:dyDescent="0.3">
      <c r="T4382" t="b">
        <f>U4382&gt;10</f>
        <v>0</v>
      </c>
      <c r="U4382" s="7">
        <v>9.5786199212655401</v>
      </c>
      <c r="V4382" t="s">
        <v>1350</v>
      </c>
      <c r="W4382" t="s">
        <v>24137</v>
      </c>
    </row>
    <row r="4383" spans="20:23" x14ac:dyDescent="0.3">
      <c r="T4383" t="b">
        <f>U4383&gt;10</f>
        <v>0</v>
      </c>
      <c r="U4383" s="7">
        <v>8.3258569527701791</v>
      </c>
      <c r="V4383" t="s">
        <v>24138</v>
      </c>
      <c r="W4383" t="s">
        <v>14905</v>
      </c>
    </row>
    <row r="4384" spans="20:23" x14ac:dyDescent="0.3">
      <c r="T4384" t="b">
        <f>U4384&gt;10</f>
        <v>0</v>
      </c>
      <c r="U4384" s="7">
        <v>8.5779880409576403</v>
      </c>
      <c r="V4384" t="s">
        <v>14905</v>
      </c>
      <c r="W4384" t="s">
        <v>21678</v>
      </c>
    </row>
    <row r="4385" spans="20:23" x14ac:dyDescent="0.3">
      <c r="T4385" t="b">
        <f>U4385&gt;10</f>
        <v>0</v>
      </c>
      <c r="U4385" s="7">
        <v>8.0268111216680804</v>
      </c>
      <c r="V4385">
        <v>1700</v>
      </c>
      <c r="W4385" t="s">
        <v>21407</v>
      </c>
    </row>
    <row r="4386" spans="20:23" x14ac:dyDescent="0.3">
      <c r="T4386" t="b">
        <f>U4386&gt;10</f>
        <v>0</v>
      </c>
      <c r="U4386" s="7">
        <v>9.7529733084103203</v>
      </c>
      <c r="V4386">
        <v>-40</v>
      </c>
      <c r="W4386" t="s">
        <v>2118</v>
      </c>
    </row>
    <row r="4387" spans="20:23" x14ac:dyDescent="0.3">
      <c r="T4387" t="b">
        <f>U4387&gt;10</f>
        <v>0</v>
      </c>
      <c r="U4387" s="7">
        <v>8.6386126627740794</v>
      </c>
      <c r="V4387" t="s">
        <v>24139</v>
      </c>
      <c r="W4387" t="s">
        <v>1769</v>
      </c>
    </row>
    <row r="4388" spans="20:23" x14ac:dyDescent="0.3">
      <c r="T4388" t="b">
        <f>U4388&gt;10</f>
        <v>0</v>
      </c>
      <c r="U4388" s="7">
        <v>8.4407869194441592</v>
      </c>
      <c r="V4388" t="s">
        <v>21538</v>
      </c>
      <c r="W4388">
        <v>256</v>
      </c>
    </row>
    <row r="4389" spans="20:23" x14ac:dyDescent="0.3">
      <c r="T4389" t="b">
        <f>U4389&gt;10</f>
        <v>0</v>
      </c>
      <c r="U4389" s="7">
        <v>9.4475916588591407</v>
      </c>
      <c r="V4389">
        <v>256</v>
      </c>
      <c r="W4389" t="s">
        <v>24140</v>
      </c>
    </row>
    <row r="4390" spans="20:23" x14ac:dyDescent="0.3">
      <c r="T4390" t="b">
        <f>U4390&gt;10</f>
        <v>0</v>
      </c>
      <c r="U4390" s="7">
        <v>8.9159319481903108</v>
      </c>
      <c r="V4390" t="s">
        <v>24087</v>
      </c>
      <c r="W4390" t="s">
        <v>24141</v>
      </c>
    </row>
    <row r="4391" spans="20:23" x14ac:dyDescent="0.3">
      <c r="T4391" t="b">
        <f>U4391&gt;10</f>
        <v>0</v>
      </c>
      <c r="U4391" s="7">
        <v>8.9908332563634303</v>
      </c>
      <c r="V4391">
        <v>464</v>
      </c>
      <c r="W4391" t="s">
        <v>24089</v>
      </c>
    </row>
    <row r="4392" spans="20:23" x14ac:dyDescent="0.3">
      <c r="T4392" t="b">
        <f>U4392&gt;10</f>
        <v>0</v>
      </c>
      <c r="U4392" s="7">
        <v>8.0970153803413307</v>
      </c>
      <c r="V4392" t="s">
        <v>22489</v>
      </c>
      <c r="W4392" t="s">
        <v>24051</v>
      </c>
    </row>
    <row r="4393" spans="20:23" x14ac:dyDescent="0.3">
      <c r="T4393" t="b">
        <f>U4393&gt;10</f>
        <v>0</v>
      </c>
      <c r="U4393" s="7">
        <v>8.1340566520216804</v>
      </c>
      <c r="V4393" t="s">
        <v>21639</v>
      </c>
      <c r="W4393" t="s">
        <v>24142</v>
      </c>
    </row>
    <row r="4394" spans="20:23" x14ac:dyDescent="0.3">
      <c r="T4394" t="b">
        <f>U4394&gt;10</f>
        <v>0</v>
      </c>
      <c r="U4394" s="7">
        <v>9.3009881846672702</v>
      </c>
      <c r="V4394" t="s">
        <v>24143</v>
      </c>
      <c r="W4394" t="s">
        <v>24144</v>
      </c>
    </row>
    <row r="4395" spans="20:23" x14ac:dyDescent="0.3">
      <c r="T4395" t="b">
        <f>U4395&gt;10</f>
        <v>0</v>
      </c>
      <c r="U4395" s="7">
        <v>8.0100040033516997</v>
      </c>
      <c r="V4395" t="s">
        <v>4839</v>
      </c>
      <c r="W4395" t="s">
        <v>21959</v>
      </c>
    </row>
    <row r="4396" spans="20:23" x14ac:dyDescent="0.3">
      <c r="T4396" t="b">
        <f>U4396&gt;10</f>
        <v>0</v>
      </c>
      <c r="U4396" s="7">
        <v>8.2976860758034796</v>
      </c>
      <c r="V4396" t="s">
        <v>259</v>
      </c>
      <c r="W4396" t="s">
        <v>24145</v>
      </c>
    </row>
    <row r="4397" spans="20:23" x14ac:dyDescent="0.3">
      <c r="T4397" t="b">
        <f>U4397&gt;10</f>
        <v>0</v>
      </c>
      <c r="U4397" s="7">
        <v>8.2648962529804901</v>
      </c>
      <c r="V4397" t="s">
        <v>24146</v>
      </c>
      <c r="W4397" t="s">
        <v>24147</v>
      </c>
    </row>
    <row r="4398" spans="20:23" x14ac:dyDescent="0.3">
      <c r="T4398" t="b">
        <f>U4398&gt;10</f>
        <v>0</v>
      </c>
      <c r="U4398" s="7">
        <v>9.9941353652272102</v>
      </c>
      <c r="V4398" t="s">
        <v>24148</v>
      </c>
      <c r="W4398" t="s">
        <v>21103</v>
      </c>
    </row>
    <row r="4399" spans="20:23" x14ac:dyDescent="0.3">
      <c r="T4399" t="b">
        <f>U4399&gt;10</f>
        <v>0</v>
      </c>
      <c r="U4399" s="7">
        <v>8.8955230765590994</v>
      </c>
      <c r="V4399" t="s">
        <v>21103</v>
      </c>
      <c r="W4399" t="s">
        <v>4570</v>
      </c>
    </row>
    <row r="4400" spans="20:23" x14ac:dyDescent="0.3">
      <c r="T4400" t="b">
        <f>U4400&gt;10</f>
        <v>0</v>
      </c>
      <c r="U4400" s="7">
        <v>9.6839804369233704</v>
      </c>
      <c r="V4400" t="s">
        <v>24149</v>
      </c>
      <c r="W4400" t="s">
        <v>24150</v>
      </c>
    </row>
    <row r="4401" spans="20:23" x14ac:dyDescent="0.3">
      <c r="T4401" t="b">
        <f>U4401&gt;10</f>
        <v>0</v>
      </c>
      <c r="U4401" s="7">
        <v>9.9941353652272102</v>
      </c>
      <c r="V4401" t="s">
        <v>23911</v>
      </c>
      <c r="W4401" t="s">
        <v>24151</v>
      </c>
    </row>
    <row r="4402" spans="20:23" x14ac:dyDescent="0.3">
      <c r="T4402" t="b">
        <f>U4402&gt;10</f>
        <v>0</v>
      </c>
      <c r="U4402" s="7">
        <v>9.9071239882375792</v>
      </c>
      <c r="V4402" t="s">
        <v>22351</v>
      </c>
      <c r="W4402" t="s">
        <v>24152</v>
      </c>
    </row>
    <row r="4403" spans="20:23" x14ac:dyDescent="0.3">
      <c r="T4403" t="b">
        <f>U4403&gt;10</f>
        <v>0</v>
      </c>
      <c r="U4403" s="7">
        <v>8.5208296271176902</v>
      </c>
      <c r="V4403" t="s">
        <v>24153</v>
      </c>
      <c r="W4403" t="s">
        <v>24154</v>
      </c>
    </row>
    <row r="4404" spans="20:23" x14ac:dyDescent="0.3">
      <c r="T4404" t="b">
        <f>U4404&gt;10</f>
        <v>0</v>
      </c>
      <c r="U4404" s="7">
        <v>8.2757071690847095</v>
      </c>
      <c r="V4404" t="s">
        <v>24155</v>
      </c>
      <c r="W4404" t="s">
        <v>24156</v>
      </c>
    </row>
    <row r="4405" spans="20:23" x14ac:dyDescent="0.3">
      <c r="T4405" t="b">
        <f>U4405&gt;10</f>
        <v>0</v>
      </c>
      <c r="U4405" s="7">
        <v>8.8755224098524295</v>
      </c>
      <c r="V4405" t="s">
        <v>24157</v>
      </c>
      <c r="W4405" t="s">
        <v>497</v>
      </c>
    </row>
    <row r="4406" spans="20:23" x14ac:dyDescent="0.3">
      <c r="T4406" t="b">
        <f>U4406&gt;10</f>
        <v>0</v>
      </c>
      <c r="U4406" s="7">
        <v>8.0017052005369997</v>
      </c>
      <c r="V4406" t="s">
        <v>24158</v>
      </c>
      <c r="W4406" t="s">
        <v>24159</v>
      </c>
    </row>
    <row r="4407" spans="20:23" x14ac:dyDescent="0.3">
      <c r="T4407" t="b">
        <f>U4407&gt;10</f>
        <v>0</v>
      </c>
      <c r="U4407" s="7">
        <v>8.9262947352258593</v>
      </c>
      <c r="V4407" t="s">
        <v>14914</v>
      </c>
      <c r="W4407" t="s">
        <v>24160</v>
      </c>
    </row>
    <row r="4408" spans="20:23" x14ac:dyDescent="0.3">
      <c r="T4408" t="b">
        <f>U4408&gt;10</f>
        <v>0</v>
      </c>
      <c r="U4408" s="7">
        <v>9.2139768076776392</v>
      </c>
      <c r="V4408" t="s">
        <v>14729</v>
      </c>
      <c r="W4408" t="s">
        <v>4425</v>
      </c>
    </row>
    <row r="4409" spans="20:23" x14ac:dyDescent="0.3">
      <c r="T4409" t="b">
        <f>U4409&gt;10</f>
        <v>0</v>
      </c>
      <c r="U4409" s="7">
        <v>8.7284689918959302</v>
      </c>
      <c r="V4409" t="s">
        <v>3663</v>
      </c>
      <c r="W4409" t="s">
        <v>24161</v>
      </c>
    </row>
    <row r="4410" spans="20:23" x14ac:dyDescent="0.3">
      <c r="T4410" t="b">
        <f>U4410&gt;10</f>
        <v>0</v>
      </c>
      <c r="U4410" s="7">
        <v>9.2565364220964295</v>
      </c>
      <c r="V4410" t="s">
        <v>23185</v>
      </c>
      <c r="W4410" t="s">
        <v>24162</v>
      </c>
    </row>
    <row r="4411" spans="20:23" x14ac:dyDescent="0.3">
      <c r="T4411" t="b">
        <f>U4411&gt;10</f>
        <v>0</v>
      </c>
      <c r="U4411" s="7">
        <v>9.2139768076776392</v>
      </c>
      <c r="V4411" t="s">
        <v>11061</v>
      </c>
      <c r="W4411" t="s">
        <v>8092</v>
      </c>
    </row>
    <row r="4412" spans="20:23" x14ac:dyDescent="0.3">
      <c r="T4412" t="b">
        <f>U4412&gt;10</f>
        <v>0</v>
      </c>
      <c r="U4412" s="7">
        <v>8.1395749947601299</v>
      </c>
      <c r="V4412" t="s">
        <v>24163</v>
      </c>
      <c r="W4412" t="s">
        <v>24164</v>
      </c>
    </row>
    <row r="4413" spans="20:23" x14ac:dyDescent="0.3">
      <c r="T4413" t="b">
        <f>U4413&gt;10</f>
        <v>0</v>
      </c>
      <c r="U4413" s="7">
        <v>8.8366825765361696</v>
      </c>
      <c r="V4413" t="s">
        <v>24165</v>
      </c>
      <c r="W4413" t="s">
        <v>23534</v>
      </c>
    </row>
    <row r="4414" spans="20:23" x14ac:dyDescent="0.3">
      <c r="T4414" t="b">
        <f>U4414&gt;10</f>
        <v>0</v>
      </c>
      <c r="U4414" s="7">
        <v>9.9071239882375792</v>
      </c>
      <c r="V4414" t="s">
        <v>11305</v>
      </c>
      <c r="W4414" t="s">
        <v>4453</v>
      </c>
    </row>
    <row r="4415" spans="20:23" x14ac:dyDescent="0.3">
      <c r="T4415" t="b">
        <f>U4415&gt;10</f>
        <v>0</v>
      </c>
      <c r="U4415" s="7">
        <v>9.7529733084103203</v>
      </c>
      <c r="V4415" t="s">
        <v>23140</v>
      </c>
      <c r="W4415" t="s">
        <v>24166</v>
      </c>
    </row>
    <row r="4416" spans="20:23" x14ac:dyDescent="0.3">
      <c r="T4416" t="b">
        <f>U4416&gt;10</f>
        <v>0</v>
      </c>
      <c r="U4416" s="7">
        <v>8.9262947352258593</v>
      </c>
      <c r="V4416" t="s">
        <v>24167</v>
      </c>
      <c r="W4416" t="s">
        <v>24168</v>
      </c>
    </row>
    <row r="4417" spans="20:23" x14ac:dyDescent="0.3">
      <c r="T4417" t="b">
        <f>U4417&gt;10</f>
        <v>0</v>
      </c>
      <c r="U4417" s="7">
        <v>8.0789968748386496</v>
      </c>
      <c r="V4417" t="s">
        <v>24167</v>
      </c>
      <c r="W4417" t="s">
        <v>22633</v>
      </c>
    </row>
    <row r="4418" spans="20:23" x14ac:dyDescent="0.3">
      <c r="T4418" t="b">
        <f>U4418&gt;10</f>
        <v>0</v>
      </c>
      <c r="U4418" s="7">
        <v>9.2565364220964295</v>
      </c>
      <c r="V4418" t="s">
        <v>20006</v>
      </c>
      <c r="W4418" t="s">
        <v>22247</v>
      </c>
    </row>
    <row r="4419" spans="20:23" x14ac:dyDescent="0.3">
      <c r="T4419" t="b">
        <f>U4419&gt;10</f>
        <v>0</v>
      </c>
      <c r="U4419" s="7">
        <v>9.6839804369233704</v>
      </c>
      <c r="V4419" t="s">
        <v>24169</v>
      </c>
      <c r="W4419" t="s">
        <v>24170</v>
      </c>
    </row>
    <row r="4420" spans="20:23" x14ac:dyDescent="0.3">
      <c r="T4420" t="b">
        <f>U4420&gt;10</f>
        <v>0</v>
      </c>
      <c r="U4420" s="7">
        <v>8.8085116995694701</v>
      </c>
      <c r="V4420" t="s">
        <v>3591</v>
      </c>
      <c r="W4420" t="s">
        <v>2701</v>
      </c>
    </row>
    <row r="4421" spans="20:23" x14ac:dyDescent="0.3">
      <c r="T4421" t="b">
        <f>U4421&gt;10</f>
        <v>0</v>
      </c>
      <c r="U4421" s="7">
        <v>8.6784585713212792</v>
      </c>
      <c r="V4421" t="s">
        <v>24171</v>
      </c>
      <c r="W4421" t="s">
        <v>24172</v>
      </c>
    </row>
    <row r="4422" spans="20:23" x14ac:dyDescent="0.3">
      <c r="T4422" t="b">
        <f>U4422&gt;10</f>
        <v>0</v>
      </c>
      <c r="U4422" s="7">
        <v>8.7544444782992006</v>
      </c>
      <c r="V4422" t="s">
        <v>24173</v>
      </c>
      <c r="W4422" t="s">
        <v>24174</v>
      </c>
    </row>
    <row r="4423" spans="20:23" x14ac:dyDescent="0.3">
      <c r="T4423" t="b">
        <f>U4423&gt;10</f>
        <v>0</v>
      </c>
      <c r="U4423" s="7">
        <v>8.3144931941198603</v>
      </c>
      <c r="V4423" t="s">
        <v>24175</v>
      </c>
      <c r="W4423" t="s">
        <v>1025</v>
      </c>
    </row>
    <row r="4424" spans="20:23" x14ac:dyDescent="0.3">
      <c r="T4424" t="b">
        <f>U4424&gt;10</f>
        <v>0</v>
      </c>
      <c r="U4424" s="7">
        <v>9.2421476846443298</v>
      </c>
      <c r="V4424" t="s">
        <v>1033</v>
      </c>
      <c r="W4424" t="s">
        <v>24176</v>
      </c>
    </row>
    <row r="4425" spans="20:23" x14ac:dyDescent="0.3">
      <c r="T4425" t="b">
        <f>U4425&gt;10</f>
        <v>0</v>
      </c>
      <c r="U4425" s="7">
        <v>8.0612972977392499</v>
      </c>
      <c r="V4425" t="s">
        <v>24177</v>
      </c>
      <c r="W4425" t="s">
        <v>24178</v>
      </c>
    </row>
    <row r="4426" spans="20:23" x14ac:dyDescent="0.3">
      <c r="T4426" t="b">
        <f>U4426&gt;10</f>
        <v>0</v>
      </c>
      <c r="U4426" s="7">
        <v>8.6231084762381105</v>
      </c>
      <c r="V4426" t="s">
        <v>24179</v>
      </c>
      <c r="W4426" t="s">
        <v>24180</v>
      </c>
    </row>
    <row r="4427" spans="20:23" x14ac:dyDescent="0.3">
      <c r="T4427" t="b">
        <f>U4427&gt;10</f>
        <v>0</v>
      </c>
      <c r="U4427" s="7">
        <v>8.0745425244892708</v>
      </c>
      <c r="V4427" t="s">
        <v>24169</v>
      </c>
      <c r="W4427" t="s">
        <v>24169</v>
      </c>
    </row>
    <row r="4428" spans="20:23" x14ac:dyDescent="0.3">
      <c r="T4428" t="b">
        <f>U4428&gt;10</f>
        <v>0</v>
      </c>
      <c r="U4428" s="7">
        <v>8.2702871016153701</v>
      </c>
      <c r="V4428" t="s">
        <v>24181</v>
      </c>
      <c r="W4428" t="s">
        <v>2407</v>
      </c>
    </row>
    <row r="4429" spans="20:23" x14ac:dyDescent="0.3">
      <c r="T4429" t="b">
        <f>U4429&gt;10</f>
        <v>0</v>
      </c>
      <c r="U4429" s="7">
        <v>9.09619377202125</v>
      </c>
      <c r="V4429" t="s">
        <v>24182</v>
      </c>
      <c r="W4429" t="s">
        <v>24183</v>
      </c>
    </row>
    <row r="4430" spans="20:23" x14ac:dyDescent="0.3">
      <c r="T4430" t="b">
        <f>U4430&gt;10</f>
        <v>0</v>
      </c>
      <c r="U4430" s="7">
        <v>8.73705273558733</v>
      </c>
      <c r="V4430" t="s">
        <v>24184</v>
      </c>
      <c r="W4430" t="s">
        <v>24185</v>
      </c>
    </row>
    <row r="4431" spans="20:23" x14ac:dyDescent="0.3">
      <c r="T4431" t="b">
        <f>U4431&gt;10</f>
        <v>0</v>
      </c>
      <c r="U4431" s="7">
        <v>9.43019991614727</v>
      </c>
      <c r="V4431" t="s">
        <v>24184</v>
      </c>
      <c r="W4431" t="s">
        <v>24186</v>
      </c>
    </row>
    <row r="4432" spans="20:23" x14ac:dyDescent="0.3">
      <c r="T4432" t="b">
        <f>U4432&gt;10</f>
        <v>0</v>
      </c>
      <c r="U4432" s="7">
        <v>8.9473481444236906</v>
      </c>
      <c r="V4432" t="s">
        <v>22627</v>
      </c>
      <c r="W4432" t="s">
        <v>4194</v>
      </c>
    </row>
    <row r="4433" spans="20:23" x14ac:dyDescent="0.3">
      <c r="T4433" t="b">
        <f>U4433&gt;10</f>
        <v>0</v>
      </c>
      <c r="U4433" s="7">
        <v>8.5490005040843897</v>
      </c>
      <c r="V4433" t="s">
        <v>24187</v>
      </c>
      <c r="W4433" t="s">
        <v>24188</v>
      </c>
    </row>
    <row r="4434" spans="20:23" x14ac:dyDescent="0.3">
      <c r="T4434" t="b">
        <f>U4434&gt;10</f>
        <v>0</v>
      </c>
      <c r="U4434" s="7">
        <v>9.07180231889709</v>
      </c>
      <c r="V4434" t="s">
        <v>24189</v>
      </c>
      <c r="W4434" t="s">
        <v>24190</v>
      </c>
    </row>
    <row r="4435" spans="20:23" x14ac:dyDescent="0.3">
      <c r="T4435" t="b">
        <f>U4435&gt;10</f>
        <v>0</v>
      </c>
      <c r="U4435" s="7">
        <v>9.5786199212655401</v>
      </c>
      <c r="V4435" t="s">
        <v>24191</v>
      </c>
      <c r="W4435" t="s">
        <v>24192</v>
      </c>
    </row>
    <row r="4436" spans="20:23" x14ac:dyDescent="0.3">
      <c r="T4436" t="b">
        <f>U4436&gt;10</f>
        <v>0</v>
      </c>
      <c r="U4436" s="7">
        <v>8.3666789472904295</v>
      </c>
      <c r="V4436" t="s">
        <v>19693</v>
      </c>
      <c r="W4436" t="s">
        <v>20769</v>
      </c>
    </row>
    <row r="4437" spans="20:23" x14ac:dyDescent="0.3">
      <c r="T4437" t="b">
        <f>U4437&gt;10</f>
        <v>0</v>
      </c>
      <c r="U4437" s="7">
        <v>8.2648962529804901</v>
      </c>
      <c r="V4437" t="s">
        <v>24193</v>
      </c>
      <c r="W4437" t="s">
        <v>23592</v>
      </c>
    </row>
    <row r="4438" spans="20:23" x14ac:dyDescent="0.3">
      <c r="T4438" t="b">
        <f>U4438&gt;10</f>
        <v>0</v>
      </c>
      <c r="U4438" s="7">
        <v>8.3144931941198603</v>
      </c>
      <c r="V4438" t="s">
        <v>24194</v>
      </c>
      <c r="W4438" t="s">
        <v>24195</v>
      </c>
    </row>
    <row r="4439" spans="20:23" x14ac:dyDescent="0.3">
      <c r="T4439" t="b">
        <f>U4439&gt;10</f>
        <v>0</v>
      </c>
      <c r="U4439" s="7">
        <v>9.5588172939693692</v>
      </c>
      <c r="V4439" t="s">
        <v>20906</v>
      </c>
      <c r="W4439" t="s">
        <v>1952</v>
      </c>
    </row>
    <row r="4440" spans="20:23" x14ac:dyDescent="0.3">
      <c r="T4440" t="b">
        <f>U4440&gt;10</f>
        <v>0</v>
      </c>
      <c r="U4440" s="7">
        <v>9.3475082003021601</v>
      </c>
      <c r="V4440" t="s">
        <v>24196</v>
      </c>
      <c r="W4440" t="s">
        <v>24197</v>
      </c>
    </row>
    <row r="4441" spans="20:23" x14ac:dyDescent="0.3">
      <c r="T4441" t="b">
        <f>U4441&gt;10</f>
        <v>0</v>
      </c>
      <c r="U4441" s="7">
        <v>9.3475082003021601</v>
      </c>
      <c r="V4441" t="s">
        <v>2877</v>
      </c>
      <c r="W4441" t="s">
        <v>24197</v>
      </c>
    </row>
    <row r="4442" spans="20:23" x14ac:dyDescent="0.3">
      <c r="T4442" t="b">
        <f>U4442&gt;10</f>
        <v>0</v>
      </c>
      <c r="U4442" s="7">
        <v>8.11536451900953</v>
      </c>
      <c r="V4442" t="s">
        <v>24197</v>
      </c>
      <c r="W4442" t="s">
        <v>547</v>
      </c>
    </row>
    <row r="4443" spans="20:23" x14ac:dyDescent="0.3">
      <c r="T4443" t="b">
        <f>U4443&gt;10</f>
        <v>0</v>
      </c>
      <c r="U4443" s="7">
        <v>8.6543610197422094</v>
      </c>
      <c r="V4443" t="s">
        <v>22782</v>
      </c>
      <c r="W4443" t="s">
        <v>10989</v>
      </c>
    </row>
    <row r="4444" spans="20:23" x14ac:dyDescent="0.3">
      <c r="T4444" t="b">
        <f>U4444&gt;10</f>
        <v>0</v>
      </c>
      <c r="U4444" s="7">
        <v>8.3548444896434297</v>
      </c>
      <c r="V4444" t="s">
        <v>24198</v>
      </c>
      <c r="W4444" t="s">
        <v>24199</v>
      </c>
    </row>
    <row r="4445" spans="20:23" x14ac:dyDescent="0.3">
      <c r="T4445" t="b">
        <f>U4445&gt;10</f>
        <v>0</v>
      </c>
      <c r="U4445" s="7">
        <v>8.4811193614501299</v>
      </c>
      <c r="V4445" t="s">
        <v>2910</v>
      </c>
      <c r="W4445" t="s">
        <v>24200</v>
      </c>
    </row>
    <row r="4446" spans="20:23" x14ac:dyDescent="0.3">
      <c r="T4446" t="b">
        <f>U4446&gt;10</f>
        <v>0</v>
      </c>
      <c r="U4446" s="7">
        <v>9.8482834882146495</v>
      </c>
      <c r="V4446" t="s">
        <v>493</v>
      </c>
      <c r="W4446" t="s">
        <v>24201</v>
      </c>
    </row>
    <row r="4447" spans="20:23" x14ac:dyDescent="0.3">
      <c r="T4447" t="b">
        <f>U4447&gt;10</f>
        <v>0</v>
      </c>
      <c r="U4447" s="7">
        <v>9.9071239882375792</v>
      </c>
      <c r="V4447" t="s">
        <v>24202</v>
      </c>
      <c r="W4447">
        <v>1032</v>
      </c>
    </row>
    <row r="4448" spans="20:23" x14ac:dyDescent="0.3">
      <c r="T4448" t="b">
        <f>U4448&gt;10</f>
        <v>0</v>
      </c>
      <c r="U4448" s="7">
        <v>8.4536903242800605</v>
      </c>
      <c r="V4448" t="s">
        <v>22633</v>
      </c>
      <c r="W4448" t="s">
        <v>24203</v>
      </c>
    </row>
    <row r="4449" spans="20:23" x14ac:dyDescent="0.3">
      <c r="T4449" t="b">
        <f>U4449&gt;10</f>
        <v>0</v>
      </c>
      <c r="U4449" s="7">
        <v>8.9908332563634303</v>
      </c>
      <c r="V4449" t="s">
        <v>24204</v>
      </c>
      <c r="W4449" t="s">
        <v>24202</v>
      </c>
    </row>
    <row r="4450" spans="20:23" x14ac:dyDescent="0.3">
      <c r="T4450" t="b">
        <f>U4450&gt;10</f>
        <v>0</v>
      </c>
      <c r="U4450" s="7">
        <v>8.3666789472904295</v>
      </c>
      <c r="V4450" t="s">
        <v>24201</v>
      </c>
      <c r="W4450" t="s">
        <v>9812</v>
      </c>
    </row>
    <row r="4451" spans="20:23" x14ac:dyDescent="0.3">
      <c r="T4451" t="b">
        <f>U4451&gt;10</f>
        <v>0</v>
      </c>
      <c r="U4451" s="7">
        <v>8.5070363049853501</v>
      </c>
      <c r="V4451" t="s">
        <v>24205</v>
      </c>
      <c r="W4451" t="s">
        <v>24206</v>
      </c>
    </row>
    <row r="4452" spans="20:23" x14ac:dyDescent="0.3">
      <c r="T4452" t="b">
        <f>U4452&gt;10</f>
        <v>0</v>
      </c>
      <c r="U4452" s="7">
        <v>8.0612972977392499</v>
      </c>
      <c r="V4452" t="s">
        <v>9959</v>
      </c>
      <c r="W4452" t="s">
        <v>6584</v>
      </c>
    </row>
    <row r="4453" spans="20:23" x14ac:dyDescent="0.3">
      <c r="T4453" t="b">
        <f>U4453&gt;10</f>
        <v>0</v>
      </c>
      <c r="U4453" s="7">
        <v>8.0353218113359901</v>
      </c>
      <c r="V4453" t="s">
        <v>24207</v>
      </c>
      <c r="W4453" t="s">
        <v>24202</v>
      </c>
    </row>
    <row r="4454" spans="20:23" x14ac:dyDescent="0.3">
      <c r="T4454" t="b">
        <f>U4454&gt;10</f>
        <v>0</v>
      </c>
      <c r="U4454" s="7">
        <v>9.4652912359585404</v>
      </c>
      <c r="V4454" t="s">
        <v>22633</v>
      </c>
      <c r="W4454" t="s">
        <v>24208</v>
      </c>
    </row>
    <row r="4455" spans="20:23" x14ac:dyDescent="0.3">
      <c r="T4455" t="b">
        <f>U4455&gt;10</f>
        <v>0</v>
      </c>
      <c r="U4455" s="7">
        <v>8.9797834201768403</v>
      </c>
      <c r="V4455" t="s">
        <v>24207</v>
      </c>
      <c r="W4455" t="s">
        <v>24209</v>
      </c>
    </row>
    <row r="4456" spans="20:23" x14ac:dyDescent="0.3">
      <c r="T4456" t="b">
        <f>U4456&gt;10</f>
        <v>0</v>
      </c>
      <c r="U4456" s="7">
        <v>9.5786199212655401</v>
      </c>
      <c r="V4456" t="s">
        <v>12193</v>
      </c>
      <c r="W4456" t="s">
        <v>24210</v>
      </c>
    </row>
    <row r="4457" spans="20:23" x14ac:dyDescent="0.3">
      <c r="T4457" t="b">
        <f>U4457&gt;10</f>
        <v>0</v>
      </c>
      <c r="U4457" s="7">
        <v>9.9941353652272102</v>
      </c>
      <c r="V4457" t="s">
        <v>15963</v>
      </c>
      <c r="W4457" t="s">
        <v>24211</v>
      </c>
    </row>
    <row r="4458" spans="20:23" x14ac:dyDescent="0.3">
      <c r="T4458" t="b">
        <f>U4458&gt;10</f>
        <v>0</v>
      </c>
      <c r="U4458" s="7">
        <v>8.7457107983304407</v>
      </c>
      <c r="V4458" t="s">
        <v>24163</v>
      </c>
      <c r="W4458" s="12" t="s">
        <v>24212</v>
      </c>
    </row>
    <row r="4459" spans="20:23" x14ac:dyDescent="0.3">
      <c r="T4459" t="b">
        <f>U4459&gt;10</f>
        <v>0</v>
      </c>
      <c r="U4459" s="7">
        <v>8.4407869194441592</v>
      </c>
      <c r="V4459" t="s">
        <v>24213</v>
      </c>
      <c r="W4459" t="s">
        <v>24214</v>
      </c>
    </row>
    <row r="4460" spans="20:23" x14ac:dyDescent="0.3">
      <c r="T4460" t="b">
        <f>U4460&gt;10</f>
        <v>0</v>
      </c>
      <c r="U4460" s="7">
        <v>8.8085116995694701</v>
      </c>
      <c r="V4460" t="s">
        <v>24215</v>
      </c>
      <c r="W4460">
        <v>6969</v>
      </c>
    </row>
    <row r="4461" spans="20:23" x14ac:dyDescent="0.3">
      <c r="T4461" t="b">
        <f>U4461&gt;10</f>
        <v>0</v>
      </c>
      <c r="U4461" s="7">
        <v>8.8656701134094202</v>
      </c>
      <c r="V4461" t="s">
        <v>1095</v>
      </c>
      <c r="W4461" t="s">
        <v>24216</v>
      </c>
    </row>
    <row r="4462" spans="20:23" x14ac:dyDescent="0.3">
      <c r="T4462" t="b">
        <f>U4462&gt;10</f>
        <v>0</v>
      </c>
      <c r="U4462" s="7">
        <v>8.0141793747621808</v>
      </c>
      <c r="V4462" t="s">
        <v>999</v>
      </c>
      <c r="W4462" t="s">
        <v>24217</v>
      </c>
    </row>
    <row r="4463" spans="20:23" x14ac:dyDescent="0.3">
      <c r="T4463" t="b">
        <f>U4463&gt;10</f>
        <v>0</v>
      </c>
      <c r="U4463" s="7">
        <v>9.3317598433340194</v>
      </c>
      <c r="V4463" t="s">
        <v>24218</v>
      </c>
      <c r="W4463" t="s">
        <v>24219</v>
      </c>
    </row>
    <row r="4464" spans="20:23" x14ac:dyDescent="0.3">
      <c r="T4464" t="b">
        <f>U4464&gt;10</f>
        <v>0</v>
      </c>
      <c r="U4464" s="7">
        <v>9.5016588801294208</v>
      </c>
      <c r="V4464" t="s">
        <v>3519</v>
      </c>
      <c r="W4464" t="s">
        <v>24220</v>
      </c>
    </row>
    <row r="4465" spans="20:23" x14ac:dyDescent="0.3">
      <c r="T4465" t="b">
        <f>U4465&gt;10</f>
        <v>0</v>
      </c>
      <c r="U4465" s="7">
        <v>8.8272038325816293</v>
      </c>
      <c r="V4465" t="s">
        <v>24221</v>
      </c>
      <c r="W4465" t="s">
        <v>24222</v>
      </c>
    </row>
    <row r="4466" spans="20:23" x14ac:dyDescent="0.3">
      <c r="T4466" t="b">
        <f>U4466&gt;10</f>
        <v>0</v>
      </c>
      <c r="U4466" s="7">
        <v>8.0100040033516997</v>
      </c>
      <c r="V4466" t="s">
        <v>19817</v>
      </c>
      <c r="W4466" t="s">
        <v>24223</v>
      </c>
    </row>
    <row r="4467" spans="20:23" x14ac:dyDescent="0.3">
      <c r="T4467" t="b">
        <f>U4467&gt;10</f>
        <v>0</v>
      </c>
      <c r="U4467" s="7">
        <v>9.2139768076776392</v>
      </c>
      <c r="V4467" t="s">
        <v>24224</v>
      </c>
      <c r="W4467" t="s">
        <v>4476</v>
      </c>
    </row>
    <row r="4468" spans="20:23" x14ac:dyDescent="0.3">
      <c r="T4468" t="b">
        <f>U4468&gt;10</f>
        <v>0</v>
      </c>
      <c r="U4468" s="7">
        <v>8.4407869194441592</v>
      </c>
      <c r="V4468" t="s">
        <v>24225</v>
      </c>
      <c r="W4468" t="s">
        <v>24226</v>
      </c>
    </row>
    <row r="4469" spans="20:23" x14ac:dyDescent="0.3">
      <c r="T4469" t="b">
        <f>U4469&gt;10</f>
        <v>0</v>
      </c>
      <c r="U4469" s="7">
        <v>9.1339341000040992</v>
      </c>
      <c r="V4469" t="s">
        <v>24226</v>
      </c>
      <c r="W4469" t="s">
        <v>24227</v>
      </c>
    </row>
    <row r="4470" spans="20:23" x14ac:dyDescent="0.3">
      <c r="T4470" t="b">
        <f>U4470&gt;10</f>
        <v>0</v>
      </c>
      <c r="U4470" s="7">
        <v>9.0247348080391099</v>
      </c>
      <c r="V4470" t="s">
        <v>24228</v>
      </c>
      <c r="W4470" t="s">
        <v>11286</v>
      </c>
    </row>
    <row r="4471" spans="20:23" x14ac:dyDescent="0.3">
      <c r="T4471" t="b">
        <f>U4471&gt;10</f>
        <v>0</v>
      </c>
      <c r="U4471" s="7">
        <v>8.2436188545332101</v>
      </c>
      <c r="V4471" t="s">
        <v>24229</v>
      </c>
      <c r="W4471" t="s">
        <v>24223</v>
      </c>
    </row>
    <row r="4472" spans="20:23" x14ac:dyDescent="0.3">
      <c r="T4472" t="b">
        <f>U4472&gt;10</f>
        <v>0</v>
      </c>
      <c r="U4472" s="7">
        <v>9.1468375048400095</v>
      </c>
      <c r="V4472" t="s">
        <v>24230</v>
      </c>
      <c r="W4472" t="s">
        <v>24231</v>
      </c>
    </row>
    <row r="4473" spans="20:23" x14ac:dyDescent="0.3">
      <c r="T4473" t="b">
        <f>U4473&gt;10</f>
        <v>0</v>
      </c>
      <c r="U4473" s="7">
        <v>9.7294428110001299</v>
      </c>
      <c r="V4473" t="s">
        <v>23366</v>
      </c>
      <c r="W4473" t="s">
        <v>24232</v>
      </c>
    </row>
    <row r="4474" spans="20:23" x14ac:dyDescent="0.3">
      <c r="T4474" t="b">
        <f>U4474&gt;10</f>
        <v>0</v>
      </c>
      <c r="U4474" s="7">
        <v>9.1339341000040992</v>
      </c>
      <c r="V4474" t="s">
        <v>24233</v>
      </c>
      <c r="W4474" t="s">
        <v>24234</v>
      </c>
    </row>
    <row r="4475" spans="20:23" x14ac:dyDescent="0.3">
      <c r="T4475" t="b">
        <f>U4475&gt;10</f>
        <v>0</v>
      </c>
      <c r="U4475" s="7">
        <v>9.9352948652042805</v>
      </c>
      <c r="V4475" t="s">
        <v>21255</v>
      </c>
      <c r="W4475" t="s">
        <v>7618</v>
      </c>
    </row>
    <row r="4476" spans="20:23" x14ac:dyDescent="0.3">
      <c r="T4476" t="b">
        <f>U4476&gt;10</f>
        <v>0</v>
      </c>
      <c r="U4476" s="7">
        <v>9.9352948652042805</v>
      </c>
      <c r="V4476" t="s">
        <v>7618</v>
      </c>
      <c r="W4476" t="s">
        <v>24235</v>
      </c>
    </row>
    <row r="4477" spans="20:23" x14ac:dyDescent="0.3">
      <c r="T4477" t="b">
        <f>U4477&gt;10</f>
        <v>0</v>
      </c>
      <c r="U4477" s="7">
        <v>9.4833097414612197</v>
      </c>
      <c r="V4477" t="s">
        <v>24235</v>
      </c>
      <c r="W4477" t="s">
        <v>24231</v>
      </c>
    </row>
    <row r="4478" spans="20:23" x14ac:dyDescent="0.3">
      <c r="T4478" t="b">
        <f>U4478&gt;10</f>
        <v>0</v>
      </c>
      <c r="U4478" s="7">
        <v>8.4472178097744397</v>
      </c>
      <c r="V4478" t="s">
        <v>24236</v>
      </c>
      <c r="W4478" t="s">
        <v>24237</v>
      </c>
    </row>
    <row r="4479" spans="20:23" x14ac:dyDescent="0.3">
      <c r="T4479" t="b">
        <f>U4479&gt;10</f>
        <v>0</v>
      </c>
      <c r="U4479" s="7">
        <v>9.7529733084103203</v>
      </c>
      <c r="V4479" t="s">
        <v>24238</v>
      </c>
      <c r="W4479" t="s">
        <v>24239</v>
      </c>
    </row>
    <row r="4480" spans="20:23" x14ac:dyDescent="0.3">
      <c r="T4480" t="b">
        <f>U4480&gt;10</f>
        <v>0</v>
      </c>
      <c r="U4480" s="7">
        <v>8.4536903242800605</v>
      </c>
      <c r="V4480" t="s">
        <v>24240</v>
      </c>
      <c r="W4480" t="s">
        <v>24241</v>
      </c>
    </row>
    <row r="4481" spans="20:23" x14ac:dyDescent="0.3">
      <c r="T4481" t="b">
        <f>U4481&gt;10</f>
        <v>0</v>
      </c>
      <c r="U4481" s="7">
        <v>9.3635085416485992</v>
      </c>
      <c r="V4481" t="s">
        <v>24242</v>
      </c>
      <c r="W4481" t="s">
        <v>24243</v>
      </c>
    </row>
    <row r="4482" spans="20:23" x14ac:dyDescent="0.3">
      <c r="T4482" t="b">
        <f>U4482&gt;10</f>
        <v>0</v>
      </c>
      <c r="U4482" s="7">
        <v>8.8656701134094202</v>
      </c>
      <c r="V4482" t="s">
        <v>766</v>
      </c>
      <c r="W4482" t="s">
        <v>24244</v>
      </c>
    </row>
    <row r="4483" spans="20:23" x14ac:dyDescent="0.3">
      <c r="T4483" t="b">
        <f>U4483&gt;10</f>
        <v>0</v>
      </c>
      <c r="U4483" s="7">
        <v>8.8656701134094202</v>
      </c>
      <c r="V4483" t="s">
        <v>766</v>
      </c>
      <c r="W4483" t="s">
        <v>24245</v>
      </c>
    </row>
    <row r="4484" spans="20:23" x14ac:dyDescent="0.3">
      <c r="T4484" t="b">
        <f>U4484&gt;10</f>
        <v>0</v>
      </c>
      <c r="U4484" s="7">
        <v>8.0100040033516997</v>
      </c>
      <c r="V4484" t="s">
        <v>24246</v>
      </c>
      <c r="W4484" t="s">
        <v>24247</v>
      </c>
    </row>
    <row r="4485" spans="20:23" x14ac:dyDescent="0.3">
      <c r="T4485" t="b">
        <f>U4485&gt;10</f>
        <v>0</v>
      </c>
      <c r="U4485" s="7">
        <v>8.9473481444236906</v>
      </c>
      <c r="V4485" t="s">
        <v>20032</v>
      </c>
      <c r="W4485" t="s">
        <v>24248</v>
      </c>
    </row>
    <row r="4486" spans="20:23" x14ac:dyDescent="0.3">
      <c r="T4486" t="b">
        <f>U4486&gt;10</f>
        <v>0</v>
      </c>
      <c r="U4486" s="7">
        <v>8.1531048469923704</v>
      </c>
      <c r="V4486" t="s">
        <v>24249</v>
      </c>
      <c r="W4486" t="s">
        <v>19666</v>
      </c>
    </row>
    <row r="4487" spans="20:23" x14ac:dyDescent="0.3">
      <c r="T4487" t="b">
        <f>U4487&gt;10</f>
        <v>0</v>
      </c>
      <c r="U4487" s="7">
        <v>9.9071239882375792</v>
      </c>
      <c r="V4487" t="s">
        <v>24250</v>
      </c>
      <c r="W4487" t="s">
        <v>24251</v>
      </c>
    </row>
    <row r="4488" spans="20:23" x14ac:dyDescent="0.3">
      <c r="T4488" t="b">
        <f>U4488&gt;10</f>
        <v>0</v>
      </c>
      <c r="U4488" s="7">
        <v>8.1246669116718397</v>
      </c>
      <c r="V4488" t="s">
        <v>858</v>
      </c>
      <c r="W4488" t="s">
        <v>24252</v>
      </c>
    </row>
    <row r="4489" spans="20:23" x14ac:dyDescent="0.3">
      <c r="T4489" t="b">
        <f>U4489&gt;10</f>
        <v>0</v>
      </c>
      <c r="U4489" s="7">
        <v>8.2331475546659103</v>
      </c>
      <c r="V4489" t="s">
        <v>24253</v>
      </c>
      <c r="W4489" t="s">
        <v>19876</v>
      </c>
    </row>
    <row r="4490" spans="20:23" x14ac:dyDescent="0.3">
      <c r="T4490" t="b">
        <f>U4490&gt;10</f>
        <v>0</v>
      </c>
      <c r="U4490" s="7">
        <v>8.1246669116718397</v>
      </c>
      <c r="V4490" t="s">
        <v>858</v>
      </c>
      <c r="W4490" t="s">
        <v>24254</v>
      </c>
    </row>
    <row r="4491" spans="20:23" x14ac:dyDescent="0.3">
      <c r="T4491" t="b">
        <f>U4491&gt;10</f>
        <v>0</v>
      </c>
      <c r="U4491" s="7">
        <v>8.3431484498802408</v>
      </c>
      <c r="V4491" t="s">
        <v>19888</v>
      </c>
      <c r="W4491" t="s">
        <v>24255</v>
      </c>
    </row>
    <row r="4492" spans="20:23" x14ac:dyDescent="0.3">
      <c r="T4492" t="b">
        <f>U4492&gt;10</f>
        <v>0</v>
      </c>
      <c r="U4492" s="7">
        <v>8.9908332563634303</v>
      </c>
      <c r="V4492" t="s">
        <v>3525</v>
      </c>
      <c r="W4492" t="s">
        <v>24256</v>
      </c>
    </row>
    <row r="4493" spans="20:23" x14ac:dyDescent="0.3">
      <c r="T4493" t="b">
        <f>U4493&gt;10</f>
        <v>0</v>
      </c>
      <c r="U4493" s="7">
        <v>8.9056754480231195</v>
      </c>
      <c r="V4493" t="s">
        <v>19771</v>
      </c>
      <c r="W4493" t="s">
        <v>24257</v>
      </c>
    </row>
    <row r="4494" spans="20:23" x14ac:dyDescent="0.3">
      <c r="T4494" t="b">
        <f>U4494&gt;10</f>
        <v>0</v>
      </c>
      <c r="U4494" s="7">
        <v>8.0100040033516997</v>
      </c>
      <c r="V4494" t="s">
        <v>24258</v>
      </c>
      <c r="W4494" t="s">
        <v>7764</v>
      </c>
    </row>
    <row r="4495" spans="20:23" x14ac:dyDescent="0.3">
      <c r="T4495" t="b">
        <f>U4495&gt;10</f>
        <v>0</v>
      </c>
      <c r="U4495" s="7">
        <v>9.3962983644715905</v>
      </c>
      <c r="V4495" t="s">
        <v>24259</v>
      </c>
      <c r="W4495" t="s">
        <v>24260</v>
      </c>
    </row>
    <row r="4496" spans="20:23" x14ac:dyDescent="0.3">
      <c r="T4496" t="b">
        <f>U4496&gt;10</f>
        <v>0</v>
      </c>
      <c r="U4496" s="7">
        <v>8.9056754480231195</v>
      </c>
      <c r="V4496" t="s">
        <v>19771</v>
      </c>
      <c r="W4496" t="s">
        <v>24261</v>
      </c>
    </row>
    <row r="4497" spans="20:23" x14ac:dyDescent="0.3">
      <c r="T4497" t="b">
        <f>U4497&gt;10</f>
        <v>0</v>
      </c>
      <c r="U4497" s="7">
        <v>9.5187116685121396</v>
      </c>
      <c r="V4497" t="s">
        <v>831</v>
      </c>
      <c r="W4497" t="s">
        <v>24262</v>
      </c>
    </row>
    <row r="4498" spans="20:23" x14ac:dyDescent="0.3">
      <c r="T4498" t="b">
        <f>U4498&gt;10</f>
        <v>0</v>
      </c>
      <c r="U4498" s="7">
        <v>8.2542009638637399</v>
      </c>
      <c r="V4498" t="s">
        <v>24263</v>
      </c>
      <c r="W4498" t="s">
        <v>21595</v>
      </c>
    </row>
    <row r="4499" spans="20:23" x14ac:dyDescent="0.3">
      <c r="T4499" t="b">
        <f>U4499&gt;10</f>
        <v>0</v>
      </c>
      <c r="U4499" s="7">
        <v>8.0701079274214091</v>
      </c>
      <c r="V4499" t="s">
        <v>24263</v>
      </c>
      <c r="W4499" t="s">
        <v>22152</v>
      </c>
    </row>
    <row r="4500" spans="20:23" x14ac:dyDescent="0.3">
      <c r="T4500" t="b">
        <f>U4500&gt;10</f>
        <v>0</v>
      </c>
      <c r="U4500" s="7">
        <v>8.6154456034925406</v>
      </c>
      <c r="V4500" t="s">
        <v>19959</v>
      </c>
      <c r="W4500" t="s">
        <v>24264</v>
      </c>
    </row>
    <row r="4501" spans="20:23" x14ac:dyDescent="0.3">
      <c r="T4501" t="b">
        <f>U4501&gt;10</f>
        <v>0</v>
      </c>
      <c r="U4501" s="7">
        <v>8.5490005040843897</v>
      </c>
      <c r="V4501" t="s">
        <v>24265</v>
      </c>
      <c r="W4501" t="s">
        <v>2386</v>
      </c>
    </row>
    <row r="4502" spans="20:23" x14ac:dyDescent="0.3">
      <c r="T4502" t="b">
        <f>U4502&gt;10</f>
        <v>0</v>
      </c>
      <c r="U4502" s="7">
        <v>8.4800076325974398</v>
      </c>
      <c r="V4502" t="s">
        <v>24266</v>
      </c>
      <c r="W4502" t="s">
        <v>4256</v>
      </c>
    </row>
    <row r="4503" spans="20:23" x14ac:dyDescent="0.3">
      <c r="T4503" t="b">
        <f>U4503&gt;10</f>
        <v>0</v>
      </c>
      <c r="U4503" s="7">
        <v>8.1579241334283203</v>
      </c>
      <c r="V4503" t="s">
        <v>24267</v>
      </c>
      <c r="W4503" t="s">
        <v>24268</v>
      </c>
    </row>
    <row r="4504" spans="20:23" x14ac:dyDescent="0.3">
      <c r="T4504" t="b">
        <f>U4504&gt;10</f>
        <v>0</v>
      </c>
      <c r="U4504" s="7">
        <v>9.1599095864073607</v>
      </c>
      <c r="V4504" t="s">
        <v>14931</v>
      </c>
      <c r="W4504" t="s">
        <v>6664</v>
      </c>
    </row>
    <row r="4505" spans="20:23" x14ac:dyDescent="0.3">
      <c r="T4505" t="b">
        <f>U4505&gt;10</f>
        <v>0</v>
      </c>
      <c r="U4505" s="7">
        <v>8.5139091842731194</v>
      </c>
      <c r="V4505" t="s">
        <v>24269</v>
      </c>
      <c r="W4505" t="s">
        <v>24270</v>
      </c>
    </row>
    <row r="4506" spans="20:23" x14ac:dyDescent="0.3">
      <c r="T4506" t="b">
        <f>U4506&gt;10</f>
        <v>0</v>
      </c>
      <c r="U4506" s="7">
        <v>8.4092385617092305</v>
      </c>
      <c r="V4506" t="s">
        <v>24271</v>
      </c>
      <c r="W4506" t="s">
        <v>14932</v>
      </c>
    </row>
    <row r="4507" spans="20:23" x14ac:dyDescent="0.3">
      <c r="T4507" t="b">
        <f>U4507&gt;10</f>
        <v>0</v>
      </c>
      <c r="U4507" s="7">
        <v>8.2702871016153701</v>
      </c>
      <c r="V4507" t="s">
        <v>24272</v>
      </c>
      <c r="W4507" t="s">
        <v>24273</v>
      </c>
    </row>
    <row r="4508" spans="20:23" x14ac:dyDescent="0.3">
      <c r="T4508" t="b">
        <f>U4508&gt;10</f>
        <v>0</v>
      </c>
      <c r="U4508" s="7">
        <v>8.7031511839116504</v>
      </c>
      <c r="V4508" t="s">
        <v>24274</v>
      </c>
      <c r="W4508" t="s">
        <v>21885</v>
      </c>
    </row>
    <row r="4509" spans="20:23" x14ac:dyDescent="0.3">
      <c r="T4509" t="b">
        <f>U4509&gt;10</f>
        <v>0</v>
      </c>
      <c r="U4509" s="7">
        <v>8.10157119687719</v>
      </c>
      <c r="V4509" t="s">
        <v>24275</v>
      </c>
      <c r="W4509" t="s">
        <v>24276</v>
      </c>
    </row>
    <row r="4510" spans="20:23" x14ac:dyDescent="0.3">
      <c r="T4510" t="b">
        <f>U4510&gt;10</f>
        <v>0</v>
      </c>
      <c r="U4510" s="7">
        <v>8.1246669116718397</v>
      </c>
      <c r="V4510" t="s">
        <v>24277</v>
      </c>
      <c r="W4510" t="s">
        <v>1289</v>
      </c>
    </row>
    <row r="4511" spans="20:23" x14ac:dyDescent="0.3">
      <c r="T4511" t="b">
        <f>U4511&gt;10</f>
        <v>0</v>
      </c>
      <c r="U4511" s="7">
        <v>8.10157119687719</v>
      </c>
      <c r="V4511" t="s">
        <v>24278</v>
      </c>
      <c r="W4511" t="s">
        <v>24276</v>
      </c>
    </row>
    <row r="4512" spans="20:23" x14ac:dyDescent="0.3">
      <c r="T4512" t="b">
        <f>U4512&gt;10</f>
        <v>0</v>
      </c>
      <c r="U4512" s="7">
        <v>9.9642824020775294</v>
      </c>
      <c r="V4512" t="s">
        <v>24279</v>
      </c>
      <c r="W4512" t="s">
        <v>24280</v>
      </c>
    </row>
    <row r="4513" spans="20:23" x14ac:dyDescent="0.3">
      <c r="T4513" t="b">
        <f>U4513&gt;10</f>
        <v>0</v>
      </c>
      <c r="U4513" s="7">
        <v>8.6893578617793104</v>
      </c>
      <c r="V4513" t="s">
        <v>24281</v>
      </c>
      <c r="W4513" t="s">
        <v>21179</v>
      </c>
    </row>
    <row r="4514" spans="20:23" x14ac:dyDescent="0.3">
      <c r="T4514" t="b">
        <f>U4514&gt;10</f>
        <v>0</v>
      </c>
      <c r="U4514" s="7">
        <v>8.4844619829468204</v>
      </c>
      <c r="V4514" t="s">
        <v>24282</v>
      </c>
      <c r="W4514" t="s">
        <v>1322</v>
      </c>
    </row>
    <row r="4515" spans="20:23" x14ac:dyDescent="0.3">
      <c r="T4515" t="b">
        <f>U4515&gt;10</f>
        <v>0</v>
      </c>
      <c r="U4515" s="7">
        <v>8.0183722530222195</v>
      </c>
      <c r="V4515" t="s">
        <v>1299</v>
      </c>
      <c r="W4515" t="s">
        <v>24283</v>
      </c>
    </row>
    <row r="4516" spans="20:23" x14ac:dyDescent="0.3">
      <c r="T4516" t="b">
        <f>U4516&gt;10</f>
        <v>0</v>
      </c>
      <c r="U4516" s="7">
        <v>8.3786551383371499</v>
      </c>
      <c r="V4516" t="s">
        <v>24284</v>
      </c>
      <c r="W4516" t="s">
        <v>24285</v>
      </c>
    </row>
    <row r="4517" spans="20:23" x14ac:dyDescent="0.3">
      <c r="T4517" t="b">
        <f>U4517&gt;10</f>
        <v>0</v>
      </c>
      <c r="U4517" s="7">
        <v>8.1725229328494802</v>
      </c>
      <c r="V4517" t="s">
        <v>24286</v>
      </c>
      <c r="W4517" t="s">
        <v>24287</v>
      </c>
    </row>
    <row r="4518" spans="20:23" x14ac:dyDescent="0.3">
      <c r="T4518" t="b">
        <f>U4518&gt;10</f>
        <v>0</v>
      </c>
      <c r="U4518" s="7">
        <v>8.0602014072186101</v>
      </c>
      <c r="V4518" t="s">
        <v>24284</v>
      </c>
      <c r="W4518" t="s">
        <v>24288</v>
      </c>
    </row>
    <row r="4519" spans="20:23" x14ac:dyDescent="0.3">
      <c r="T4519" t="b">
        <f>U4519&gt;10</f>
        <v>0</v>
      </c>
      <c r="U4519" s="7">
        <v>8.6078410041073194</v>
      </c>
      <c r="V4519" t="s">
        <v>24289</v>
      </c>
      <c r="W4519" t="s">
        <v>24290</v>
      </c>
    </row>
    <row r="4520" spans="20:23" x14ac:dyDescent="0.3">
      <c r="T4520" t="b">
        <f>U4520&gt;10</f>
        <v>0</v>
      </c>
      <c r="U4520" s="7">
        <v>8.1340566520216804</v>
      </c>
      <c r="V4520" t="s">
        <v>1330</v>
      </c>
      <c r="W4520" t="s">
        <v>24291</v>
      </c>
    </row>
    <row r="4521" spans="20:23" x14ac:dyDescent="0.3">
      <c r="T4521" t="b">
        <f>U4521&gt;10</f>
        <v>0</v>
      </c>
      <c r="U4521" s="7">
        <v>9.1599095864073607</v>
      </c>
      <c r="V4521" t="s">
        <v>24292</v>
      </c>
      <c r="W4521" t="s">
        <v>24293</v>
      </c>
    </row>
    <row r="4522" spans="20:23" x14ac:dyDescent="0.3">
      <c r="T4522" t="b">
        <f>U4522&gt;10</f>
        <v>0</v>
      </c>
      <c r="U4522" s="7">
        <v>8.5208296271176902</v>
      </c>
      <c r="V4522" t="s">
        <v>24294</v>
      </c>
      <c r="W4522" t="s">
        <v>24295</v>
      </c>
    </row>
    <row r="4523" spans="20:23" x14ac:dyDescent="0.3">
      <c r="T4523" t="b">
        <f>U4523&gt;10</f>
        <v>0</v>
      </c>
      <c r="U4523" s="7">
        <v>8.2976860758034796</v>
      </c>
      <c r="V4523" t="s">
        <v>21774</v>
      </c>
      <c r="W4523" t="s">
        <v>24296</v>
      </c>
    </row>
    <row r="4524" spans="20:23" x14ac:dyDescent="0.3">
      <c r="T4524" t="b">
        <f>U4524&gt;10</f>
        <v>0</v>
      </c>
      <c r="U4524" s="7">
        <v>9.9352948652042805</v>
      </c>
      <c r="V4524" t="s">
        <v>21698</v>
      </c>
      <c r="W4524" t="s">
        <v>24297</v>
      </c>
    </row>
    <row r="4525" spans="20:23" x14ac:dyDescent="0.3">
      <c r="T4525" t="b">
        <f>U4525&gt;10</f>
        <v>0</v>
      </c>
      <c r="U4525" s="7">
        <v>9.4131054827879694</v>
      </c>
      <c r="V4525" t="s">
        <v>24298</v>
      </c>
      <c r="W4525" t="s">
        <v>19575</v>
      </c>
    </row>
    <row r="4526" spans="20:23" x14ac:dyDescent="0.3">
      <c r="T4526" t="b">
        <f>U4526&gt;10</f>
        <v>0</v>
      </c>
      <c r="U4526" s="7">
        <v>8.9908332563634303</v>
      </c>
      <c r="V4526" t="s">
        <v>3597</v>
      </c>
      <c r="W4526" t="s">
        <v>2386</v>
      </c>
    </row>
    <row r="4527" spans="20:23" x14ac:dyDescent="0.3">
      <c r="T4527" t="b">
        <f>U4527&gt;10</f>
        <v>0</v>
      </c>
      <c r="U4527" s="7">
        <v>8.1676329475552798</v>
      </c>
      <c r="V4527" t="s">
        <v>23890</v>
      </c>
      <c r="W4527" t="s">
        <v>23470</v>
      </c>
    </row>
    <row r="4528" spans="20:23" x14ac:dyDescent="0.3">
      <c r="T4528" t="b">
        <f>U4528&gt;10</f>
        <v>0</v>
      </c>
      <c r="U4528" s="7">
        <v>9.4833097414612197</v>
      </c>
      <c r="V4528" t="s">
        <v>24299</v>
      </c>
      <c r="W4528" t="s">
        <v>24300</v>
      </c>
    </row>
    <row r="4529" spans="20:23" x14ac:dyDescent="0.3">
      <c r="T4529" t="b">
        <f>U4529&gt;10</f>
        <v>0</v>
      </c>
      <c r="U4529" s="7">
        <v>9.7893409525812007</v>
      </c>
      <c r="V4529" t="s">
        <v>3597</v>
      </c>
      <c r="W4529" t="s">
        <v>24301</v>
      </c>
    </row>
    <row r="4530" spans="20:23" x14ac:dyDescent="0.3">
      <c r="T4530" t="b">
        <f>U4530&gt;10</f>
        <v>0</v>
      </c>
      <c r="U4530" s="7">
        <v>8.5490005040843897</v>
      </c>
      <c r="V4530" t="s">
        <v>24302</v>
      </c>
      <c r="W4530" t="s">
        <v>24303</v>
      </c>
    </row>
    <row r="4531" spans="20:23" x14ac:dyDescent="0.3">
      <c r="T4531" t="b">
        <f>U4531&gt;10</f>
        <v>0</v>
      </c>
      <c r="U4531" s="7">
        <v>8.1531048469923704</v>
      </c>
      <c r="V4531" t="s">
        <v>3962</v>
      </c>
      <c r="W4531">
        <v>188</v>
      </c>
    </row>
    <row r="4532" spans="20:23" x14ac:dyDescent="0.3">
      <c r="T4532" t="b">
        <f>U4532&gt;10</f>
        <v>0</v>
      </c>
      <c r="U4532" s="7">
        <v>8.7031511839116504</v>
      </c>
      <c r="V4532">
        <v>149</v>
      </c>
      <c r="W4532" t="s">
        <v>24304</v>
      </c>
    </row>
    <row r="4533" spans="20:23" x14ac:dyDescent="0.3">
      <c r="T4533" t="b">
        <f>U4533&gt;10</f>
        <v>0</v>
      </c>
      <c r="U4533" s="7">
        <v>8.7901625609012797</v>
      </c>
      <c r="V4533" t="s">
        <v>23775</v>
      </c>
      <c r="W4533" t="s">
        <v>24305</v>
      </c>
    </row>
    <row r="4534" spans="20:23" x14ac:dyDescent="0.3">
      <c r="T4534" t="b">
        <f>U4534&gt;10</f>
        <v>0</v>
      </c>
      <c r="U4534" s="7">
        <v>9.2209454769937302</v>
      </c>
      <c r="V4534" t="s">
        <v>24306</v>
      </c>
      <c r="W4534" t="s">
        <v>24307</v>
      </c>
    </row>
    <row r="4535" spans="20:23" x14ac:dyDescent="0.3">
      <c r="T4535" t="b">
        <f>U4535&gt;10</f>
        <v>0</v>
      </c>
      <c r="U4535" s="7">
        <v>8.3907764988694904</v>
      </c>
      <c r="V4535" t="s">
        <v>24308</v>
      </c>
      <c r="W4535" t="s">
        <v>20585</v>
      </c>
    </row>
    <row r="4536" spans="20:23" x14ac:dyDescent="0.3">
      <c r="T4536" t="b">
        <f>U4536&gt;10</f>
        <v>0</v>
      </c>
      <c r="U4536" s="7">
        <v>8.4800076325974398</v>
      </c>
      <c r="V4536" t="s">
        <v>7007</v>
      </c>
      <c r="W4536" t="s">
        <v>4151</v>
      </c>
    </row>
    <row r="4537" spans="20:23" x14ac:dyDescent="0.3">
      <c r="T4537" t="b">
        <f>U4537&gt;10</f>
        <v>0</v>
      </c>
      <c r="U4537" s="7">
        <v>8.9159319481903108</v>
      </c>
      <c r="V4537" t="s">
        <v>632</v>
      </c>
      <c r="W4537" t="s">
        <v>14935</v>
      </c>
    </row>
    <row r="4538" spans="20:23" x14ac:dyDescent="0.3">
      <c r="T4538" t="b">
        <f>U4538&gt;10</f>
        <v>0</v>
      </c>
      <c r="U4538" s="7">
        <v>9.9496836026563802</v>
      </c>
      <c r="V4538" t="s">
        <v>24309</v>
      </c>
      <c r="W4538" t="s">
        <v>24310</v>
      </c>
    </row>
    <row r="4539" spans="20:23" x14ac:dyDescent="0.3">
      <c r="T4539" t="b">
        <f>U4539&gt;10</f>
        <v>0</v>
      </c>
      <c r="U4539" s="7">
        <v>8.8366825765361696</v>
      </c>
      <c r="V4539" t="s">
        <v>12254</v>
      </c>
      <c r="W4539" t="s">
        <v>23912</v>
      </c>
    </row>
    <row r="4540" spans="20:23" x14ac:dyDescent="0.3">
      <c r="T4540" t="b">
        <f>U4540&gt;10</f>
        <v>0</v>
      </c>
      <c r="U4540" s="7">
        <v>8.7031511839116504</v>
      </c>
      <c r="V4540" t="s">
        <v>24311</v>
      </c>
      <c r="W4540" t="s">
        <v>23912</v>
      </c>
    </row>
    <row r="4541" spans="20:23" x14ac:dyDescent="0.3">
      <c r="T4541" t="b">
        <f>U4541&gt;10</f>
        <v>0</v>
      </c>
      <c r="U4541" s="7">
        <v>9.09619377202125</v>
      </c>
      <c r="V4541" t="s">
        <v>24312</v>
      </c>
      <c r="W4541" t="s">
        <v>24313</v>
      </c>
    </row>
    <row r="4542" spans="20:23" x14ac:dyDescent="0.3">
      <c r="T4542" t="b">
        <f>U4542&gt;10</f>
        <v>0</v>
      </c>
      <c r="U4542" s="7">
        <v>9.7805612649291493</v>
      </c>
      <c r="V4542" t="s">
        <v>4099</v>
      </c>
      <c r="W4542" t="s">
        <v>2136</v>
      </c>
    </row>
    <row r="4543" spans="20:23" x14ac:dyDescent="0.3">
      <c r="T4543" t="b">
        <f>U4543&gt;10</f>
        <v>0</v>
      </c>
      <c r="U4543" s="7">
        <v>8.0100040033516997</v>
      </c>
      <c r="V4543" t="s">
        <v>19674</v>
      </c>
      <c r="W4543" t="s">
        <v>24314</v>
      </c>
    </row>
    <row r="4544" spans="20:23" x14ac:dyDescent="0.3">
      <c r="T4544" t="b">
        <f>U4544&gt;10</f>
        <v>0</v>
      </c>
      <c r="U4544" s="7">
        <v>9.8017634725797596</v>
      </c>
      <c r="V4544" t="s">
        <v>21508</v>
      </c>
      <c r="W4544" t="s">
        <v>24315</v>
      </c>
    </row>
    <row r="4545" spans="20:23" x14ac:dyDescent="0.3">
      <c r="T4545" t="b">
        <f>U4545&gt;10</f>
        <v>0</v>
      </c>
      <c r="U4545" s="7">
        <v>9.0133061122154796</v>
      </c>
      <c r="V4545" t="s">
        <v>20177</v>
      </c>
      <c r="W4545" t="s">
        <v>24316</v>
      </c>
    </row>
    <row r="4546" spans="20:23" x14ac:dyDescent="0.3">
      <c r="T4546" t="b">
        <f>U4546&gt;10</f>
        <v>0</v>
      </c>
      <c r="U4546" s="7">
        <v>9.1086162920198106</v>
      </c>
      <c r="V4546" t="s">
        <v>19812</v>
      </c>
      <c r="W4546" t="s">
        <v>24317</v>
      </c>
    </row>
    <row r="4547" spans="20:23" x14ac:dyDescent="0.3">
      <c r="T4547" t="b">
        <f>U4547&gt;10</f>
        <v>0</v>
      </c>
      <c r="U4547" s="7">
        <v>8.5561689935630003</v>
      </c>
      <c r="V4547" t="s">
        <v>24318</v>
      </c>
      <c r="W4547" t="s">
        <v>24319</v>
      </c>
    </row>
    <row r="4548" spans="20:23" x14ac:dyDescent="0.3">
      <c r="T4548" t="b">
        <f>U4548&gt;10</f>
        <v>0</v>
      </c>
      <c r="U4548" s="7">
        <v>9.8017634725797596</v>
      </c>
      <c r="V4548" t="s">
        <v>24320</v>
      </c>
      <c r="W4548" t="s">
        <v>24321</v>
      </c>
    </row>
    <row r="4549" spans="20:23" x14ac:dyDescent="0.3">
      <c r="T4549" t="b">
        <f>U4549&gt;10</f>
        <v>0</v>
      </c>
      <c r="U4549" s="7">
        <v>8.8178140922317905</v>
      </c>
      <c r="V4549" t="s">
        <v>20855</v>
      </c>
      <c r="W4549" t="s">
        <v>24322</v>
      </c>
    </row>
    <row r="4550" spans="20:23" x14ac:dyDescent="0.3">
      <c r="T4550" t="b">
        <f>U4550&gt;10</f>
        <v>0</v>
      </c>
      <c r="U4550" s="7">
        <v>8.5853681482552595</v>
      </c>
      <c r="V4550" t="s">
        <v>21328</v>
      </c>
      <c r="W4550" t="s">
        <v>8404</v>
      </c>
    </row>
    <row r="4551" spans="20:23" x14ac:dyDescent="0.3">
      <c r="T4551" t="b">
        <f>U4551&gt;10</f>
        <v>0</v>
      </c>
      <c r="U4551" s="7">
        <v>8.8178140922317905</v>
      </c>
      <c r="V4551" t="s">
        <v>20855</v>
      </c>
      <c r="W4551" t="s">
        <v>24323</v>
      </c>
    </row>
    <row r="4552" spans="20:23" x14ac:dyDescent="0.3">
      <c r="T4552" t="b">
        <f>U4552&gt;10</f>
        <v>0</v>
      </c>
      <c r="U4552" s="7">
        <v>9.7064532927754303</v>
      </c>
      <c r="V4552" t="s">
        <v>5038</v>
      </c>
      <c r="W4552" t="s">
        <v>14937</v>
      </c>
    </row>
    <row r="4553" spans="20:23" x14ac:dyDescent="0.3">
      <c r="T4553" t="b">
        <f>U4553&gt;10</f>
        <v>0</v>
      </c>
      <c r="U4553" s="7">
        <v>9.0133061122154796</v>
      </c>
      <c r="V4553" t="s">
        <v>7247</v>
      </c>
      <c r="W4553" t="s">
        <v>21321</v>
      </c>
    </row>
    <row r="4554" spans="20:23" x14ac:dyDescent="0.3">
      <c r="T4554" t="b">
        <f>U4554&gt;10</f>
        <v>0</v>
      </c>
      <c r="U4554" s="7">
        <v>8.0879655448214098</v>
      </c>
      <c r="V4554" t="s">
        <v>23614</v>
      </c>
      <c r="W4554" t="s">
        <v>6736</v>
      </c>
    </row>
    <row r="4555" spans="20:23" x14ac:dyDescent="0.3">
      <c r="T4555" t="b">
        <f>U4555&gt;10</f>
        <v>0</v>
      </c>
      <c r="U4555" s="7">
        <v>9.6839804369233704</v>
      </c>
      <c r="V4555" t="s">
        <v>1363</v>
      </c>
      <c r="W4555" t="s">
        <v>13535</v>
      </c>
    </row>
    <row r="4556" spans="20:23" x14ac:dyDescent="0.3">
      <c r="T4556" t="b">
        <f>U4556&gt;10</f>
        <v>0</v>
      </c>
      <c r="U4556" s="7">
        <v>8.7544444782992006</v>
      </c>
      <c r="V4556" t="s">
        <v>21765</v>
      </c>
      <c r="W4556" t="s">
        <v>14941</v>
      </c>
    </row>
    <row r="4557" spans="20:23" x14ac:dyDescent="0.3">
      <c r="T4557" t="b">
        <f>U4557&gt;10</f>
        <v>0</v>
      </c>
      <c r="U4557" s="7">
        <v>9.9071239882375792</v>
      </c>
      <c r="V4557" t="s">
        <v>1363</v>
      </c>
      <c r="W4557" t="s">
        <v>1897</v>
      </c>
    </row>
    <row r="4558" spans="20:23" x14ac:dyDescent="0.3">
      <c r="T4558" t="b">
        <f>U4558&gt;10</f>
        <v>0</v>
      </c>
      <c r="U4558" s="7">
        <v>9.6839804369233704</v>
      </c>
      <c r="V4558" t="s">
        <v>13535</v>
      </c>
      <c r="W4558" t="s">
        <v>1363</v>
      </c>
    </row>
    <row r="4559" spans="20:23" x14ac:dyDescent="0.3">
      <c r="T4559" t="b">
        <f>U4559&gt;10</f>
        <v>0</v>
      </c>
      <c r="U4559" s="7">
        <v>8.3201589316555395</v>
      </c>
      <c r="V4559" t="s">
        <v>24324</v>
      </c>
      <c r="W4559" t="s">
        <v>24325</v>
      </c>
    </row>
    <row r="4560" spans="20:23" x14ac:dyDescent="0.3">
      <c r="T4560" t="b">
        <f>U4560&gt;10</f>
        <v>0</v>
      </c>
      <c r="U4560" s="7">
        <v>8.9367660350931502</v>
      </c>
      <c r="V4560" t="s">
        <v>24326</v>
      </c>
      <c r="W4560" t="s">
        <v>24327</v>
      </c>
    </row>
    <row r="4561" spans="20:23" x14ac:dyDescent="0.3">
      <c r="T4561" t="b">
        <f>U4561&gt;10</f>
        <v>0</v>
      </c>
      <c r="U4561" s="7">
        <v>9.0598261278503802</v>
      </c>
      <c r="V4561" t="s">
        <v>24328</v>
      </c>
      <c r="W4561" t="s">
        <v>24329</v>
      </c>
    </row>
    <row r="4562" spans="20:23" x14ac:dyDescent="0.3">
      <c r="T4562" t="b">
        <f>U4562&gt;10</f>
        <v>0</v>
      </c>
      <c r="U4562" s="7">
        <v>8.3666789472904295</v>
      </c>
      <c r="V4562" t="s">
        <v>24330</v>
      </c>
      <c r="W4562" t="s">
        <v>23207</v>
      </c>
    </row>
    <row r="4563" spans="20:23" x14ac:dyDescent="0.3">
      <c r="T4563" t="b">
        <f>U4563&gt;10</f>
        <v>0</v>
      </c>
      <c r="U4563" s="7">
        <v>8.6231084762381105</v>
      </c>
      <c r="V4563" t="s">
        <v>19777</v>
      </c>
      <c r="W4563" t="s">
        <v>24331</v>
      </c>
    </row>
    <row r="4564" spans="20:23" x14ac:dyDescent="0.3">
      <c r="T4564" t="b">
        <f>U4564&gt;10</f>
        <v>0</v>
      </c>
      <c r="U4564" s="7">
        <v>8.3666789472904295</v>
      </c>
      <c r="V4564" t="s">
        <v>24332</v>
      </c>
      <c r="W4564" t="s">
        <v>24333</v>
      </c>
    </row>
    <row r="4565" spans="20:23" x14ac:dyDescent="0.3">
      <c r="T4565" t="b">
        <f>U4565&gt;10</f>
        <v>0</v>
      </c>
      <c r="U4565" s="7">
        <v>8.5348158690924301</v>
      </c>
      <c r="V4565" t="s">
        <v>24334</v>
      </c>
      <c r="W4565" t="s">
        <v>24335</v>
      </c>
    </row>
    <row r="4566" spans="20:23" x14ac:dyDescent="0.3">
      <c r="T4566" t="b">
        <f>U4566&gt;10</f>
        <v>0</v>
      </c>
      <c r="U4566" s="7">
        <v>9.4833097414612197</v>
      </c>
      <c r="V4566" t="s">
        <v>24336</v>
      </c>
      <c r="W4566" t="s">
        <v>20252</v>
      </c>
    </row>
    <row r="4567" spans="20:23" x14ac:dyDescent="0.3">
      <c r="T4567" t="b">
        <f>U4567&gt;10</f>
        <v>0</v>
      </c>
      <c r="U4567" s="7">
        <v>8.0058459932030406</v>
      </c>
      <c r="V4567" t="s">
        <v>1213</v>
      </c>
      <c r="W4567" t="s">
        <v>24337</v>
      </c>
    </row>
    <row r="4568" spans="20:23" x14ac:dyDescent="0.3">
      <c r="T4568" t="b">
        <f>U4568&gt;10</f>
        <v>0</v>
      </c>
      <c r="U4568" s="7">
        <v>9.7770708599893794</v>
      </c>
      <c r="V4568" t="s">
        <v>24338</v>
      </c>
      <c r="W4568" t="s">
        <v>20592</v>
      </c>
    </row>
    <row r="4569" spans="20:23" x14ac:dyDescent="0.3">
      <c r="T4569" t="b">
        <f>U4569&gt;10</f>
        <v>0</v>
      </c>
      <c r="U4569" s="7">
        <v>8.4602050053012601</v>
      </c>
      <c r="V4569" t="s">
        <v>24339</v>
      </c>
      <c r="W4569" t="s">
        <v>3590</v>
      </c>
    </row>
    <row r="4570" spans="20:23" x14ac:dyDescent="0.3">
      <c r="T4570" t="b">
        <f>U4570&gt;10</f>
        <v>0</v>
      </c>
      <c r="U4570" s="7">
        <v>8.5853681482552595</v>
      </c>
      <c r="V4570" t="s">
        <v>3590</v>
      </c>
      <c r="W4570" t="s">
        <v>20033</v>
      </c>
    </row>
    <row r="4571" spans="20:23" x14ac:dyDescent="0.3">
      <c r="T4571" t="b">
        <f>U4571&gt;10</f>
        <v>0</v>
      </c>
      <c r="U4571" s="7">
        <v>8.9908332563634303</v>
      </c>
      <c r="V4571" t="s">
        <v>24340</v>
      </c>
      <c r="W4571" t="s">
        <v>24341</v>
      </c>
    </row>
    <row r="4572" spans="20:23" x14ac:dyDescent="0.3">
      <c r="T4572" t="b">
        <f>U4572&gt;10</f>
        <v>0</v>
      </c>
      <c r="U4572" s="7">
        <v>9.5016588801294208</v>
      </c>
      <c r="V4572" t="s">
        <v>24342</v>
      </c>
      <c r="W4572" t="s">
        <v>24343</v>
      </c>
    </row>
    <row r="4573" spans="20:23" x14ac:dyDescent="0.3">
      <c r="T4573" t="b">
        <f>U4573&gt;10</f>
        <v>0</v>
      </c>
      <c r="U4573" s="7">
        <v>8.0745425244892708</v>
      </c>
      <c r="V4573" t="s">
        <v>24344</v>
      </c>
      <c r="W4573" t="s">
        <v>2629</v>
      </c>
    </row>
    <row r="4574" spans="20:23" x14ac:dyDescent="0.3">
      <c r="T4574" t="b">
        <f>U4574&gt;10</f>
        <v>0</v>
      </c>
      <c r="U4574" s="7">
        <v>9.5016588801294208</v>
      </c>
      <c r="V4574" t="s">
        <v>4841</v>
      </c>
      <c r="W4574" t="s">
        <v>24345</v>
      </c>
    </row>
    <row r="4575" spans="20:23" x14ac:dyDescent="0.3">
      <c r="T4575" t="b">
        <f>U4575&gt;10</f>
        <v>0</v>
      </c>
      <c r="U4575" s="7">
        <v>8.2488959116340492</v>
      </c>
      <c r="V4575" t="s">
        <v>24345</v>
      </c>
      <c r="W4575" t="s">
        <v>24346</v>
      </c>
    </row>
    <row r="4576" spans="20:23" x14ac:dyDescent="0.3">
      <c r="T4576" t="b">
        <f>U4576&gt;10</f>
        <v>0</v>
      </c>
      <c r="U4576" s="7">
        <v>9.4475916588591407</v>
      </c>
      <c r="V4576" t="s">
        <v>24347</v>
      </c>
      <c r="W4576" t="s">
        <v>24348</v>
      </c>
    </row>
    <row r="4577" spans="20:23" x14ac:dyDescent="0.3">
      <c r="T4577" t="b">
        <f>U4577&gt;10</f>
        <v>0</v>
      </c>
      <c r="U4577" s="7">
        <v>8.4343971213453806</v>
      </c>
      <c r="V4577">
        <v>120</v>
      </c>
      <c r="W4577" t="s">
        <v>24349</v>
      </c>
    </row>
    <row r="4578" spans="20:23" x14ac:dyDescent="0.3">
      <c r="T4578" t="b">
        <f>U4578&gt;10</f>
        <v>0</v>
      </c>
      <c r="U4578" s="7">
        <v>9.1599095864073607</v>
      </c>
      <c r="V4578" t="s">
        <v>1342</v>
      </c>
      <c r="W4578" t="s">
        <v>24350</v>
      </c>
    </row>
    <row r="4579" spans="20:23" x14ac:dyDescent="0.3">
      <c r="T4579" t="b">
        <f>U4579&gt;10</f>
        <v>0</v>
      </c>
      <c r="U4579" s="7">
        <v>8.6078410041073194</v>
      </c>
      <c r="V4579" t="s">
        <v>24351</v>
      </c>
      <c r="W4579" t="s">
        <v>24352</v>
      </c>
    </row>
    <row r="4580" spans="20:23" x14ac:dyDescent="0.3">
      <c r="T4580" t="b">
        <f>U4580&gt;10</f>
        <v>0</v>
      </c>
      <c r="U4580" s="7">
        <v>8.8656701134094202</v>
      </c>
      <c r="V4580" t="s">
        <v>24339</v>
      </c>
      <c r="W4580" t="s">
        <v>24353</v>
      </c>
    </row>
    <row r="4581" spans="20:23" x14ac:dyDescent="0.3">
      <c r="T4581" t="b">
        <f>U4581&gt;10</f>
        <v>0</v>
      </c>
      <c r="U4581" s="7">
        <v>8.5277982964337795</v>
      </c>
      <c r="V4581" t="s">
        <v>20672</v>
      </c>
      <c r="W4581" t="s">
        <v>19594</v>
      </c>
    </row>
    <row r="4582" spans="20:23" x14ac:dyDescent="0.3">
      <c r="T4582" t="b">
        <f>U4582&gt;10</f>
        <v>0</v>
      </c>
      <c r="U4582" s="7">
        <v>8.8366825765361696</v>
      </c>
      <c r="V4582" t="s">
        <v>24354</v>
      </c>
      <c r="W4582" t="s">
        <v>23912</v>
      </c>
    </row>
    <row r="4583" spans="20:23" x14ac:dyDescent="0.3">
      <c r="T4583" t="b">
        <f>U4583&gt;10</f>
        <v>0</v>
      </c>
      <c r="U4583" s="7">
        <v>8.2757071690847095</v>
      </c>
      <c r="V4583" t="s">
        <v>23492</v>
      </c>
      <c r="W4583" t="s">
        <v>24355</v>
      </c>
    </row>
    <row r="4584" spans="20:23" x14ac:dyDescent="0.3">
      <c r="T4584" t="b">
        <f>U4584&gt;10</f>
        <v>0</v>
      </c>
      <c r="U4584" s="7">
        <v>8.1627667579041105</v>
      </c>
      <c r="V4584" t="s">
        <v>886</v>
      </c>
      <c r="W4584" t="s">
        <v>24356</v>
      </c>
    </row>
    <row r="4585" spans="20:23" x14ac:dyDescent="0.3">
      <c r="T4585" t="b">
        <f>U4585&gt;10</f>
        <v>0</v>
      </c>
      <c r="U4585" s="7">
        <v>9.3162556567980594</v>
      </c>
      <c r="V4585" t="s">
        <v>10604</v>
      </c>
      <c r="W4585" t="s">
        <v>9070</v>
      </c>
    </row>
    <row r="4586" spans="20:23" x14ac:dyDescent="0.3">
      <c r="T4586" t="b">
        <f>U4586&gt;10</f>
        <v>0</v>
      </c>
      <c r="U4586" s="7">
        <v>8.3258569527701791</v>
      </c>
      <c r="V4586" t="s">
        <v>23707</v>
      </c>
      <c r="W4586" t="s">
        <v>14947</v>
      </c>
    </row>
    <row r="4587" spans="20:23" x14ac:dyDescent="0.3">
      <c r="T4587" t="b">
        <f>U4587&gt;10</f>
        <v>0</v>
      </c>
      <c r="U4587" s="7">
        <v>8.9056754480231195</v>
      </c>
      <c r="V4587" t="s">
        <v>24357</v>
      </c>
      <c r="W4587" t="s">
        <v>24358</v>
      </c>
    </row>
    <row r="4588" spans="20:23" x14ac:dyDescent="0.3">
      <c r="T4588" t="b">
        <f>U4588&gt;10</f>
        <v>0</v>
      </c>
      <c r="U4588" s="7">
        <v>9.0598261278503802</v>
      </c>
      <c r="V4588" t="s">
        <v>24359</v>
      </c>
      <c r="W4588" t="s">
        <v>14949</v>
      </c>
    </row>
    <row r="4589" spans="20:23" x14ac:dyDescent="0.3">
      <c r="T4589" t="b">
        <f>U4589&gt;10</f>
        <v>0</v>
      </c>
      <c r="U4589" s="7">
        <v>8.46676240584741</v>
      </c>
      <c r="V4589" t="s">
        <v>6559</v>
      </c>
      <c r="W4589" t="s">
        <v>24360</v>
      </c>
    </row>
    <row r="4590" spans="20:23" x14ac:dyDescent="0.3">
      <c r="T4590" t="b">
        <f>U4590&gt;10</f>
        <v>0</v>
      </c>
      <c r="U4590" s="7">
        <v>8.4733630898787702</v>
      </c>
      <c r="V4590" t="s">
        <v>24361</v>
      </c>
      <c r="W4590" t="s">
        <v>20267</v>
      </c>
    </row>
    <row r="4591" spans="20:23" x14ac:dyDescent="0.3">
      <c r="T4591" t="b">
        <f>U4591&gt;10</f>
        <v>0</v>
      </c>
      <c r="U4591" s="7">
        <v>8.5977906682538201</v>
      </c>
      <c r="V4591" t="s">
        <v>19812</v>
      </c>
      <c r="W4591" t="s">
        <v>6069</v>
      </c>
    </row>
    <row r="4592" spans="20:23" x14ac:dyDescent="0.3">
      <c r="T4592" t="b">
        <f>U4592&gt;10</f>
        <v>0</v>
      </c>
      <c r="U4592" s="7">
        <v>8.11536451900953</v>
      </c>
      <c r="V4592" t="s">
        <v>24358</v>
      </c>
      <c r="W4592" t="s">
        <v>23228</v>
      </c>
    </row>
    <row r="4593" spans="20:23" x14ac:dyDescent="0.3">
      <c r="T4593" t="b">
        <f>U4593&gt;10</f>
        <v>0</v>
      </c>
      <c r="U4593" s="7">
        <v>9.0247348080391099</v>
      </c>
      <c r="V4593" t="s">
        <v>15682</v>
      </c>
      <c r="W4593" t="s">
        <v>2944</v>
      </c>
    </row>
    <row r="4594" spans="20:23" x14ac:dyDescent="0.3">
      <c r="T4594" t="b">
        <f>U4594&gt;10</f>
        <v>0</v>
      </c>
      <c r="U4594" s="7">
        <v>9.6839804369233704</v>
      </c>
      <c r="V4594" s="10">
        <v>44044</v>
      </c>
      <c r="W4594" t="s">
        <v>23912</v>
      </c>
    </row>
    <row r="4595" spans="20:23" x14ac:dyDescent="0.3">
      <c r="T4595" t="b">
        <f>U4595&gt;10</f>
        <v>0</v>
      </c>
      <c r="U4595" s="7">
        <v>8.1200048985660302</v>
      </c>
      <c r="V4595" t="s">
        <v>20475</v>
      </c>
      <c r="W4595" t="s">
        <v>24362</v>
      </c>
    </row>
    <row r="4596" spans="20:23" x14ac:dyDescent="0.3">
      <c r="T4596" t="b">
        <f>U4596&gt;10</f>
        <v>0</v>
      </c>
      <c r="U4596" s="7">
        <v>8.2515449198056299</v>
      </c>
      <c r="V4596" t="s">
        <v>24363</v>
      </c>
      <c r="W4596" t="s">
        <v>24364</v>
      </c>
    </row>
    <row r="4597" spans="20:23" x14ac:dyDescent="0.3">
      <c r="T4597" t="b">
        <f>U4597&gt;10</f>
        <v>0</v>
      </c>
      <c r="U4597" s="7">
        <v>9.4906090439428308</v>
      </c>
      <c r="V4597" s="11" t="s">
        <v>24364</v>
      </c>
      <c r="W4597" t="s">
        <v>19795</v>
      </c>
    </row>
    <row r="4598" spans="20:23" x14ac:dyDescent="0.3">
      <c r="T4598" t="b">
        <f>U4598&gt;10</f>
        <v>0</v>
      </c>
      <c r="U4598" s="7">
        <v>8.3714522260430897</v>
      </c>
      <c r="V4598" t="s">
        <v>24365</v>
      </c>
      <c r="W4598" t="s">
        <v>24366</v>
      </c>
    </row>
    <row r="4599" spans="20:23" x14ac:dyDescent="0.3">
      <c r="T4599" t="b">
        <f>U4599&gt;10</f>
        <v>0</v>
      </c>
      <c r="U4599" s="7">
        <v>9.8663019937173306</v>
      </c>
      <c r="V4599" t="s">
        <v>4298</v>
      </c>
      <c r="W4599" t="s">
        <v>24367</v>
      </c>
    </row>
    <row r="4600" spans="20:23" x14ac:dyDescent="0.3">
      <c r="T4600" t="b">
        <f>U4600&gt;10</f>
        <v>0</v>
      </c>
      <c r="U4600" s="7">
        <v>9.6194419157857993</v>
      </c>
      <c r="V4600" t="s">
        <v>24368</v>
      </c>
      <c r="W4600" t="s">
        <v>24369</v>
      </c>
    </row>
    <row r="4601" spans="20:23" x14ac:dyDescent="0.3">
      <c r="T4601" t="b">
        <f>U4601&gt;10</f>
        <v>0</v>
      </c>
      <c r="U4601" s="7">
        <v>8.8656701134094202</v>
      </c>
      <c r="V4601" t="s">
        <v>24370</v>
      </c>
      <c r="W4601" t="s">
        <v>24371</v>
      </c>
    </row>
    <row r="4602" spans="20:23" x14ac:dyDescent="0.3">
      <c r="T4602" t="b">
        <f>U4602&gt;10</f>
        <v>0</v>
      </c>
      <c r="U4602" s="7">
        <v>9.2001834855453009</v>
      </c>
      <c r="V4602" t="s">
        <v>472</v>
      </c>
      <c r="W4602" t="s">
        <v>14954</v>
      </c>
    </row>
    <row r="4603" spans="20:23" x14ac:dyDescent="0.3">
      <c r="T4603" t="b">
        <f>U4603&gt;10</f>
        <v>0</v>
      </c>
      <c r="U4603" s="7">
        <v>9.2001834855453009</v>
      </c>
      <c r="V4603" t="s">
        <v>14955</v>
      </c>
      <c r="W4603" t="s">
        <v>472</v>
      </c>
    </row>
    <row r="4604" spans="20:23" x14ac:dyDescent="0.3">
      <c r="T4604" t="b">
        <f>U4604&gt;10</f>
        <v>0</v>
      </c>
      <c r="U4604" s="7">
        <v>9.2001834855453009</v>
      </c>
      <c r="V4604" t="s">
        <v>472</v>
      </c>
      <c r="W4604" t="s">
        <v>24372</v>
      </c>
    </row>
    <row r="4605" spans="20:23" x14ac:dyDescent="0.3">
      <c r="T4605" t="b">
        <f>U4605&gt;10</f>
        <v>0</v>
      </c>
      <c r="U4605" s="7">
        <v>9.9071239882375792</v>
      </c>
      <c r="V4605" t="s">
        <v>24373</v>
      </c>
      <c r="W4605" t="s">
        <v>24374</v>
      </c>
    </row>
    <row r="4606" spans="20:23" x14ac:dyDescent="0.3">
      <c r="T4606" t="b">
        <f>U4606&gt;10</f>
        <v>0</v>
      </c>
      <c r="U4606" s="7">
        <v>8.1200048985660302</v>
      </c>
      <c r="V4606" t="s">
        <v>7644</v>
      </c>
      <c r="W4606" t="s">
        <v>21491</v>
      </c>
    </row>
    <row r="4607" spans="20:23" x14ac:dyDescent="0.3">
      <c r="T4607" t="b">
        <f>U4607&gt;10</f>
        <v>0</v>
      </c>
      <c r="U4607" s="7">
        <v>8.6543610197422094</v>
      </c>
      <c r="V4607" t="s">
        <v>3525</v>
      </c>
      <c r="W4607" t="s">
        <v>8667</v>
      </c>
    </row>
    <row r="4608" spans="20:23" x14ac:dyDescent="0.3">
      <c r="T4608" t="b">
        <f>U4608&gt;10</f>
        <v>0</v>
      </c>
      <c r="U4608" s="7">
        <v>8.4217387244734603</v>
      </c>
      <c r="V4608" t="s">
        <v>24375</v>
      </c>
      <c r="W4608" t="s">
        <v>21883</v>
      </c>
    </row>
    <row r="4609" spans="20:23" x14ac:dyDescent="0.3">
      <c r="T4609" t="b">
        <f>U4609&gt;10</f>
        <v>0</v>
      </c>
      <c r="U4609" s="7">
        <v>8.4030465914613099</v>
      </c>
      <c r="V4609" t="s">
        <v>24376</v>
      </c>
      <c r="W4609" t="s">
        <v>17190</v>
      </c>
    </row>
    <row r="4610" spans="20:23" x14ac:dyDescent="0.3">
      <c r="T4610" t="b">
        <f>U4610&gt;10</f>
        <v>0</v>
      </c>
      <c r="U4610" s="7">
        <v>8.0396044731279908</v>
      </c>
      <c r="V4610" t="s">
        <v>1474</v>
      </c>
      <c r="W4610" t="s">
        <v>24377</v>
      </c>
    </row>
    <row r="4611" spans="20:23" x14ac:dyDescent="0.3">
      <c r="T4611" t="b">
        <f>U4611&gt;10</f>
        <v>0</v>
      </c>
      <c r="U4611" s="7">
        <v>8.3431484498802408</v>
      </c>
      <c r="V4611" t="s">
        <v>6202</v>
      </c>
      <c r="W4611" t="s">
        <v>24378</v>
      </c>
    </row>
    <row r="4612" spans="20:23" x14ac:dyDescent="0.3">
      <c r="T4612" t="b">
        <f>U4612&gt;10</f>
        <v>0</v>
      </c>
      <c r="U4612" s="7">
        <v>8.3907764988694904</v>
      </c>
      <c r="V4612" s="10">
        <v>44079</v>
      </c>
      <c r="W4612" t="s">
        <v>784</v>
      </c>
    </row>
    <row r="4613" spans="20:23" x14ac:dyDescent="0.3">
      <c r="T4613" t="b">
        <f>U4613&gt;10</f>
        <v>0</v>
      </c>
      <c r="U4613" s="7">
        <v>8.7284689918959302</v>
      </c>
      <c r="V4613" t="s">
        <v>24379</v>
      </c>
      <c r="W4613" t="s">
        <v>24380</v>
      </c>
    </row>
    <row r="4614" spans="20:23" x14ac:dyDescent="0.3">
      <c r="T4614" t="b">
        <f>U4614&gt;10</f>
        <v>0</v>
      </c>
      <c r="U4614" s="7">
        <v>9.4833097414612197</v>
      </c>
      <c r="V4614" t="s">
        <v>24381</v>
      </c>
      <c r="W4614" t="s">
        <v>24382</v>
      </c>
    </row>
    <row r="4615" spans="20:23" x14ac:dyDescent="0.3">
      <c r="T4615" t="b">
        <f>U4615&gt;10</f>
        <v>0</v>
      </c>
      <c r="U4615" s="7">
        <v>8.4800076325974398</v>
      </c>
      <c r="V4615" t="s">
        <v>24382</v>
      </c>
      <c r="W4615">
        <v>57</v>
      </c>
    </row>
    <row r="4616" spans="20:23" x14ac:dyDescent="0.3">
      <c r="T4616" t="b">
        <f>U4616&gt;10</f>
        <v>0</v>
      </c>
      <c r="U4616" s="7">
        <v>9.2421476846443298</v>
      </c>
      <c r="V4616" t="s">
        <v>8834</v>
      </c>
      <c r="W4616" t="s">
        <v>6203</v>
      </c>
    </row>
    <row r="4617" spans="20:23" x14ac:dyDescent="0.3">
      <c r="T4617" t="b">
        <f>U4617&gt;10</f>
        <v>0</v>
      </c>
      <c r="U4617" s="7">
        <v>8.5208296271176902</v>
      </c>
      <c r="V4617">
        <v>478</v>
      </c>
      <c r="W4617" t="s">
        <v>4402</v>
      </c>
    </row>
    <row r="4618" spans="20:23" x14ac:dyDescent="0.3">
      <c r="T4618" t="b">
        <f>U4618&gt;10</f>
        <v>0</v>
      </c>
      <c r="U4618" s="7">
        <v>8.7115194335821595</v>
      </c>
      <c r="V4618">
        <v>73</v>
      </c>
      <c r="W4618" t="s">
        <v>24383</v>
      </c>
    </row>
    <row r="4619" spans="20:23" x14ac:dyDescent="0.3">
      <c r="T4619" t="b">
        <f>U4619&gt;10</f>
        <v>0</v>
      </c>
      <c r="U4619" s="7">
        <v>9.6194419157857993</v>
      </c>
      <c r="V4619" t="s">
        <v>24384</v>
      </c>
      <c r="W4619" t="s">
        <v>24385</v>
      </c>
    </row>
    <row r="4620" spans="20:23" x14ac:dyDescent="0.3">
      <c r="T4620" t="b">
        <f>U4620&gt;10</f>
        <v>0</v>
      </c>
      <c r="U4620" s="7">
        <v>9.3124168804908898</v>
      </c>
      <c r="V4620" t="s">
        <v>24386</v>
      </c>
      <c r="W4620" t="s">
        <v>24387</v>
      </c>
    </row>
    <row r="4621" spans="20:23" x14ac:dyDescent="0.3">
      <c r="T4621" t="b">
        <f>U4621&gt;10</f>
        <v>0</v>
      </c>
      <c r="U4621" s="7">
        <v>8.2866362396169002</v>
      </c>
      <c r="V4621" t="s">
        <v>24388</v>
      </c>
      <c r="W4621" t="s">
        <v>8667</v>
      </c>
    </row>
    <row r="4622" spans="20:23" x14ac:dyDescent="0.3">
      <c r="T4622" t="b">
        <f>U4622&gt;10</f>
        <v>0</v>
      </c>
      <c r="U4622" s="7">
        <v>9.5140814001279708</v>
      </c>
      <c r="V4622" t="s">
        <v>24389</v>
      </c>
      <c r="W4622" t="s">
        <v>19946</v>
      </c>
    </row>
    <row r="4623" spans="20:23" x14ac:dyDescent="0.3">
      <c r="T4623" t="b">
        <f>U4623&gt;10</f>
        <v>0</v>
      </c>
      <c r="U4623" s="7">
        <v>8.0353218113359901</v>
      </c>
      <c r="V4623" t="s">
        <v>6837</v>
      </c>
      <c r="W4623" t="s">
        <v>24390</v>
      </c>
    </row>
    <row r="4624" spans="20:23" x14ac:dyDescent="0.3">
      <c r="T4624" t="b">
        <f>U4624&gt;10</f>
        <v>0</v>
      </c>
      <c r="U4624" s="7">
        <v>8.0439055550273793</v>
      </c>
      <c r="V4624" t="s">
        <v>24391</v>
      </c>
      <c r="W4624" t="s">
        <v>21580</v>
      </c>
    </row>
    <row r="4625" spans="20:23" x14ac:dyDescent="0.3">
      <c r="T4625" t="b">
        <f>U4625&gt;10</f>
        <v>0</v>
      </c>
      <c r="U4625" s="7">
        <v>9.6194419157857993</v>
      </c>
      <c r="V4625" t="s">
        <v>24392</v>
      </c>
      <c r="W4625" t="s">
        <v>24393</v>
      </c>
    </row>
    <row r="4626" spans="20:23" x14ac:dyDescent="0.3">
      <c r="T4626" t="b">
        <f>U4626&gt;10</f>
        <v>0</v>
      </c>
      <c r="U4626" s="7">
        <v>9.7529733084103203</v>
      </c>
      <c r="V4626" t="s">
        <v>19693</v>
      </c>
      <c r="W4626" t="s">
        <v>24394</v>
      </c>
    </row>
    <row r="4627" spans="20:23" x14ac:dyDescent="0.3">
      <c r="T4627" t="b">
        <f>U4627&gt;10</f>
        <v>0</v>
      </c>
      <c r="U4627" s="7">
        <v>8.4934306529295807</v>
      </c>
      <c r="V4627" t="s">
        <v>24395</v>
      </c>
      <c r="W4627" t="s">
        <v>23261</v>
      </c>
    </row>
    <row r="4628" spans="20:23" x14ac:dyDescent="0.3">
      <c r="T4628" t="b">
        <f>U4628&gt;10</f>
        <v>0</v>
      </c>
      <c r="U4628" s="7">
        <v>8.5490005040843897</v>
      </c>
      <c r="V4628" t="s">
        <v>20209</v>
      </c>
      <c r="W4628" t="s">
        <v>24396</v>
      </c>
    </row>
    <row r="4629" spans="20:23" x14ac:dyDescent="0.3">
      <c r="T4629" t="b">
        <f>U4629&gt;10</f>
        <v>0</v>
      </c>
      <c r="U4629" s="7">
        <v>9.1468375048400095</v>
      </c>
      <c r="V4629" t="s">
        <v>19627</v>
      </c>
      <c r="W4629" t="s">
        <v>24397</v>
      </c>
    </row>
    <row r="4630" spans="20:23" x14ac:dyDescent="0.3">
      <c r="T4630" t="b">
        <f>U4630&gt;10</f>
        <v>0</v>
      </c>
      <c r="U4630" s="7">
        <v>9.6194419157857993</v>
      </c>
      <c r="V4630" t="s">
        <v>24398</v>
      </c>
      <c r="W4630" t="s">
        <v>24399</v>
      </c>
    </row>
    <row r="4631" spans="20:23" x14ac:dyDescent="0.3">
      <c r="T4631" t="b">
        <f>U4631&gt;10</f>
        <v>0</v>
      </c>
      <c r="U4631" s="7">
        <v>8.4536903242800605</v>
      </c>
      <c r="V4631" t="s">
        <v>24400</v>
      </c>
      <c r="W4631" t="s">
        <v>21783</v>
      </c>
    </row>
    <row r="4632" spans="20:23" x14ac:dyDescent="0.3">
      <c r="T4632" t="b">
        <f>U4632&gt;10</f>
        <v>0</v>
      </c>
      <c r="U4632" s="7">
        <v>8.9797834201768403</v>
      </c>
      <c r="V4632" t="s">
        <v>19845</v>
      </c>
      <c r="W4632" t="s">
        <v>24401</v>
      </c>
    </row>
    <row r="4633" spans="20:23" x14ac:dyDescent="0.3">
      <c r="T4633" t="b">
        <f>U4633&gt;10</f>
        <v>0</v>
      </c>
      <c r="U4633" s="7">
        <v>8.1579241334283203</v>
      </c>
      <c r="V4633" t="s">
        <v>24402</v>
      </c>
      <c r="W4633" t="s">
        <v>23341</v>
      </c>
    </row>
    <row r="4634" spans="20:23" x14ac:dyDescent="0.3">
      <c r="T4634" t="b">
        <f>U4634&gt;10</f>
        <v>0</v>
      </c>
      <c r="U4634" s="7">
        <v>8.0765647698700391</v>
      </c>
      <c r="V4634" t="s">
        <v>24403</v>
      </c>
      <c r="W4634" t="s">
        <v>24404</v>
      </c>
    </row>
    <row r="4635" spans="20:23" x14ac:dyDescent="0.3">
      <c r="T4635" t="b">
        <f>U4635&gt;10</f>
        <v>0</v>
      </c>
      <c r="U4635" s="7">
        <v>8.6784585713212792</v>
      </c>
      <c r="V4635" t="s">
        <v>24405</v>
      </c>
      <c r="W4635" t="s">
        <v>24406</v>
      </c>
    </row>
    <row r="4636" spans="20:23" x14ac:dyDescent="0.3">
      <c r="T4636" t="b">
        <f>U4636&gt;10</f>
        <v>0</v>
      </c>
      <c r="U4636" s="7">
        <v>8.7413723967318404</v>
      </c>
      <c r="V4636" t="s">
        <v>21369</v>
      </c>
      <c r="W4636" t="s">
        <v>24407</v>
      </c>
    </row>
    <row r="4637" spans="20:23" x14ac:dyDescent="0.3">
      <c r="T4637" t="b">
        <f>U4637&gt;10</f>
        <v>0</v>
      </c>
      <c r="U4637" s="7">
        <v>8.1435353959762207</v>
      </c>
      <c r="V4637" t="s">
        <v>24408</v>
      </c>
      <c r="W4637" t="s">
        <v>24409</v>
      </c>
    </row>
    <row r="4638" spans="20:23" x14ac:dyDescent="0.3">
      <c r="T4638" t="b">
        <f>U4638&gt;10</f>
        <v>0</v>
      </c>
      <c r="U4638" s="7">
        <v>9.7893409525812007</v>
      </c>
      <c r="V4638" t="s">
        <v>14966</v>
      </c>
      <c r="W4638" t="s">
        <v>24410</v>
      </c>
    </row>
    <row r="4639" spans="20:23" x14ac:dyDescent="0.3">
      <c r="T4639" t="b">
        <f>U4639&gt;10</f>
        <v>0</v>
      </c>
      <c r="U4639" s="7">
        <v>8.4154691114598599</v>
      </c>
      <c r="V4639" t="s">
        <v>1703</v>
      </c>
      <c r="W4639" t="s">
        <v>6009</v>
      </c>
    </row>
    <row r="4640" spans="20:23" x14ac:dyDescent="0.3">
      <c r="T4640" t="b">
        <f>U4640&gt;10</f>
        <v>0</v>
      </c>
      <c r="U4640" s="7">
        <v>8.4154691114598599</v>
      </c>
      <c r="V4640" t="s">
        <v>6010</v>
      </c>
      <c r="W4640" t="s">
        <v>24411</v>
      </c>
    </row>
    <row r="4641" spans="20:23" x14ac:dyDescent="0.3">
      <c r="T4641" t="b">
        <f>U4641&gt;10</f>
        <v>0</v>
      </c>
      <c r="U4641" s="7">
        <v>8.2866362396169002</v>
      </c>
      <c r="V4641" t="s">
        <v>24412</v>
      </c>
      <c r="W4641" t="s">
        <v>9068</v>
      </c>
    </row>
    <row r="4642" spans="20:23" x14ac:dyDescent="0.3">
      <c r="T4642" t="b">
        <f>U4642&gt;10</f>
        <v>0</v>
      </c>
      <c r="U4642" s="7">
        <v>8.3431484498802408</v>
      </c>
      <c r="V4642" t="s">
        <v>19888</v>
      </c>
      <c r="W4642" t="s">
        <v>24413</v>
      </c>
    </row>
    <row r="4643" spans="20:23" x14ac:dyDescent="0.3">
      <c r="T4643" t="b">
        <f>U4643&gt;10</f>
        <v>0</v>
      </c>
      <c r="U4643" s="7">
        <v>8.0508259978719501</v>
      </c>
      <c r="V4643" t="s">
        <v>6844</v>
      </c>
      <c r="W4643" t="s">
        <v>24414</v>
      </c>
    </row>
    <row r="4644" spans="20:23" x14ac:dyDescent="0.3">
      <c r="T4644" t="b">
        <f>U4644&gt;10</f>
        <v>0</v>
      </c>
      <c r="U4644" s="7">
        <v>8.5348158690924301</v>
      </c>
      <c r="V4644" t="s">
        <v>907</v>
      </c>
      <c r="W4644" t="s">
        <v>23857</v>
      </c>
    </row>
    <row r="4645" spans="20:23" x14ac:dyDescent="0.3">
      <c r="T4645" t="b">
        <f>U4645&gt;10</f>
        <v>0</v>
      </c>
      <c r="U4645" s="7">
        <v>9.6194419157857993</v>
      </c>
      <c r="V4645" t="s">
        <v>24415</v>
      </c>
      <c r="W4645" t="s">
        <v>22378</v>
      </c>
    </row>
    <row r="4646" spans="20:23" x14ac:dyDescent="0.3">
      <c r="T4646" t="b">
        <f>U4646&gt;10</f>
        <v>0</v>
      </c>
      <c r="U4646" s="7">
        <v>9.3475082003021601</v>
      </c>
      <c r="V4646" t="s">
        <v>24416</v>
      </c>
      <c r="W4646" t="s">
        <v>23955</v>
      </c>
    </row>
    <row r="4647" spans="20:23" x14ac:dyDescent="0.3">
      <c r="T4647" t="b">
        <f>U4647&gt;10</f>
        <v>0</v>
      </c>
      <c r="U4647" s="7">
        <v>8.0100040033516997</v>
      </c>
      <c r="V4647" t="s">
        <v>8250</v>
      </c>
      <c r="W4647" t="s">
        <v>24417</v>
      </c>
    </row>
    <row r="4648" spans="20:23" x14ac:dyDescent="0.3">
      <c r="T4648" t="b">
        <f>U4648&gt;10</f>
        <v>0</v>
      </c>
      <c r="U4648" s="7">
        <v>9.7529733084103203</v>
      </c>
      <c r="V4648" t="s">
        <v>19693</v>
      </c>
      <c r="W4648" t="s">
        <v>24418</v>
      </c>
    </row>
    <row r="4649" spans="20:23" x14ac:dyDescent="0.3">
      <c r="T4649" t="b">
        <f>U4649&gt;10</f>
        <v>0</v>
      </c>
      <c r="U4649" s="7">
        <v>9.0133061122154796</v>
      </c>
      <c r="V4649" t="s">
        <v>4663</v>
      </c>
      <c r="W4649" t="s">
        <v>5543</v>
      </c>
    </row>
    <row r="4650" spans="20:23" x14ac:dyDescent="0.3">
      <c r="T4650" t="b">
        <f>U4650&gt;10</f>
        <v>0</v>
      </c>
      <c r="U4650" s="7">
        <v>8.5208296271176902</v>
      </c>
      <c r="V4650" t="s">
        <v>24419</v>
      </c>
      <c r="W4650" t="s">
        <v>14969</v>
      </c>
    </row>
    <row r="4651" spans="20:23" x14ac:dyDescent="0.3">
      <c r="T4651" t="b">
        <f>U4651&gt;10</f>
        <v>0</v>
      </c>
      <c r="U4651" s="7">
        <v>9.7294428110001299</v>
      </c>
      <c r="V4651" t="s">
        <v>24420</v>
      </c>
      <c r="W4651" t="s">
        <v>24421</v>
      </c>
    </row>
    <row r="4652" spans="20:23" x14ac:dyDescent="0.3">
      <c r="T4652" t="b">
        <f>U4652&gt;10</f>
        <v>0</v>
      </c>
      <c r="U4652" s="7">
        <v>9.9941353652272102</v>
      </c>
      <c r="V4652" t="s">
        <v>14975</v>
      </c>
      <c r="W4652" t="s">
        <v>21080</v>
      </c>
    </row>
    <row r="4653" spans="20:23" x14ac:dyDescent="0.3">
      <c r="T4653" t="b">
        <f>U4653&gt;10</f>
        <v>0</v>
      </c>
      <c r="U4653" s="7">
        <v>9.9941353652272102</v>
      </c>
      <c r="V4653" t="s">
        <v>21080</v>
      </c>
      <c r="W4653" t="s">
        <v>14976</v>
      </c>
    </row>
    <row r="4654" spans="20:23" x14ac:dyDescent="0.3">
      <c r="T4654" t="b">
        <f>U4654&gt;10</f>
        <v>0</v>
      </c>
      <c r="U4654" s="7">
        <v>8.7284689918959302</v>
      </c>
      <c r="V4654" t="s">
        <v>24422</v>
      </c>
      <c r="W4654" t="s">
        <v>24423</v>
      </c>
    </row>
    <row r="4655" spans="20:23" x14ac:dyDescent="0.3">
      <c r="T4655" t="b">
        <f>U4655&gt;10</f>
        <v>0</v>
      </c>
      <c r="U4655" s="7">
        <v>8.1923255601456599</v>
      </c>
      <c r="V4655" t="s">
        <v>24424</v>
      </c>
      <c r="W4655" t="s">
        <v>24425</v>
      </c>
    </row>
    <row r="4656" spans="20:23" x14ac:dyDescent="0.3">
      <c r="T4656" t="b">
        <f>U4656&gt;10</f>
        <v>0</v>
      </c>
      <c r="U4656" s="7">
        <v>9.0479916702033698</v>
      </c>
      <c r="V4656" t="s">
        <v>4109</v>
      </c>
      <c r="W4656" t="s">
        <v>4223</v>
      </c>
    </row>
    <row r="4657" spans="20:23" x14ac:dyDescent="0.3">
      <c r="T4657" t="b">
        <f>U4657&gt;10</f>
        <v>0</v>
      </c>
      <c r="U4657" s="7">
        <v>9.5786199212655401</v>
      </c>
      <c r="V4657" t="s">
        <v>24426</v>
      </c>
      <c r="W4657" t="s">
        <v>24427</v>
      </c>
    </row>
    <row r="4658" spans="20:23" x14ac:dyDescent="0.3">
      <c r="T4658" t="b">
        <f>U4658&gt;10</f>
        <v>0</v>
      </c>
      <c r="U4658" s="7">
        <v>9.0479916702033698</v>
      </c>
      <c r="V4658" t="s">
        <v>24428</v>
      </c>
      <c r="W4658" t="s">
        <v>24429</v>
      </c>
    </row>
    <row r="4659" spans="20:23" x14ac:dyDescent="0.3">
      <c r="T4659" t="b">
        <f>U4659&gt;10</f>
        <v>0</v>
      </c>
      <c r="U4659" s="7">
        <v>8.6703613610886592</v>
      </c>
      <c r="V4659" t="s">
        <v>5993</v>
      </c>
      <c r="W4659" t="s">
        <v>24430</v>
      </c>
    </row>
    <row r="4660" spans="20:23" x14ac:dyDescent="0.3">
      <c r="T4660" t="b">
        <f>U4660&gt;10</f>
        <v>0</v>
      </c>
      <c r="U4660" s="7">
        <v>9.2139768076776392</v>
      </c>
      <c r="V4660" t="s">
        <v>4425</v>
      </c>
      <c r="W4660" t="s">
        <v>14979</v>
      </c>
    </row>
    <row r="4661" spans="20:23" x14ac:dyDescent="0.3">
      <c r="T4661" t="b">
        <f>U4661&gt;10</f>
        <v>0</v>
      </c>
      <c r="U4661" s="7">
        <v>8.4536903242800605</v>
      </c>
      <c r="V4661" t="s">
        <v>24431</v>
      </c>
      <c r="W4661" t="s">
        <v>14941</v>
      </c>
    </row>
    <row r="4662" spans="20:23" x14ac:dyDescent="0.3">
      <c r="T4662" t="b">
        <f>U4662&gt;10</f>
        <v>0</v>
      </c>
      <c r="U4662" s="7">
        <v>9.6194419157857993</v>
      </c>
      <c r="V4662" t="s">
        <v>1866</v>
      </c>
      <c r="W4662" t="s">
        <v>18079</v>
      </c>
    </row>
    <row r="4663" spans="20:23" x14ac:dyDescent="0.3">
      <c r="T4663" t="b">
        <f>U4663&gt;10</f>
        <v>0</v>
      </c>
      <c r="U4663" s="7">
        <v>8.0100040033516997</v>
      </c>
      <c r="V4663" t="s">
        <v>9868</v>
      </c>
      <c r="W4663" t="s">
        <v>5983</v>
      </c>
    </row>
    <row r="4664" spans="20:23" x14ac:dyDescent="0.3">
      <c r="T4664" t="b">
        <f>U4664&gt;10</f>
        <v>0</v>
      </c>
      <c r="U4664" s="7">
        <v>8.0789968748386496</v>
      </c>
      <c r="V4664" t="s">
        <v>24432</v>
      </c>
      <c r="W4664" t="s">
        <v>22633</v>
      </c>
    </row>
    <row r="4665" spans="20:23" x14ac:dyDescent="0.3">
      <c r="T4665" t="b">
        <f>U4665&gt;10</f>
        <v>0</v>
      </c>
      <c r="U4665" s="7">
        <v>9.6194419157857993</v>
      </c>
      <c r="V4665" t="s">
        <v>24417</v>
      </c>
      <c r="W4665" t="s">
        <v>24433</v>
      </c>
    </row>
    <row r="4666" spans="20:23" x14ac:dyDescent="0.3">
      <c r="T4666" t="b">
        <f>U4666&gt;10</f>
        <v>0</v>
      </c>
      <c r="U4666" s="7">
        <v>8.3315876274791592</v>
      </c>
      <c r="V4666" t="s">
        <v>24184</v>
      </c>
      <c r="W4666" t="s">
        <v>24434</v>
      </c>
    </row>
    <row r="4667" spans="20:23" x14ac:dyDescent="0.3">
      <c r="T4667" t="b">
        <f>U4667&gt;10</f>
        <v>0</v>
      </c>
      <c r="U4667" s="7">
        <v>9.7372249514421796</v>
      </c>
      <c r="V4667" t="s">
        <v>24435</v>
      </c>
      <c r="W4667" t="s">
        <v>24436</v>
      </c>
    </row>
    <row r="4668" spans="20:23" x14ac:dyDescent="0.3">
      <c r="T4668" t="b">
        <f>U4668&gt;10</f>
        <v>0</v>
      </c>
      <c r="U4668" s="7">
        <v>9.7529733084103203</v>
      </c>
      <c r="V4668" t="s">
        <v>24437</v>
      </c>
      <c r="W4668" t="s">
        <v>20662</v>
      </c>
    </row>
    <row r="4669" spans="20:23" x14ac:dyDescent="0.3">
      <c r="T4669" t="b">
        <f>U4669&gt;10</f>
        <v>0</v>
      </c>
      <c r="U4669" s="7">
        <v>9.0020065569615504</v>
      </c>
      <c r="V4669" t="s">
        <v>22545</v>
      </c>
      <c r="W4669" t="s">
        <v>24438</v>
      </c>
    </row>
    <row r="4670" spans="20:23" x14ac:dyDescent="0.3">
      <c r="T4670" t="b">
        <f>U4670&gt;10</f>
        <v>0</v>
      </c>
      <c r="U4670" s="7">
        <v>8.7031511839116504</v>
      </c>
      <c r="V4670" t="s">
        <v>24439</v>
      </c>
      <c r="W4670" t="s">
        <v>24437</v>
      </c>
    </row>
    <row r="4671" spans="20:23" x14ac:dyDescent="0.3">
      <c r="T4671" t="b">
        <f>U4671&gt;10</f>
        <v>0</v>
      </c>
      <c r="U4671" s="7">
        <v>8.0310574125495293</v>
      </c>
      <c r="V4671" t="s">
        <v>24437</v>
      </c>
      <c r="W4671" t="s">
        <v>21516</v>
      </c>
    </row>
    <row r="4672" spans="20:23" x14ac:dyDescent="0.3">
      <c r="T4672" t="b">
        <f>U4672&gt;10</f>
        <v>0</v>
      </c>
      <c r="U4672" s="7">
        <v>9.4652912359585404</v>
      </c>
      <c r="V4672" t="s">
        <v>24440</v>
      </c>
      <c r="W4672" t="s">
        <v>24436</v>
      </c>
    </row>
    <row r="4673" spans="20:23" x14ac:dyDescent="0.3">
      <c r="T4673" t="b">
        <f>U4673&gt;10</f>
        <v>0</v>
      </c>
      <c r="U4673" s="7">
        <v>8.2331475546659103</v>
      </c>
      <c r="V4673" t="s">
        <v>1778</v>
      </c>
      <c r="W4673" t="s">
        <v>13463</v>
      </c>
    </row>
    <row r="4674" spans="20:23" x14ac:dyDescent="0.3">
      <c r="T4674" t="b">
        <f>U4674&gt;10</f>
        <v>0</v>
      </c>
      <c r="U4674" s="7">
        <v>8.6078410041073194</v>
      </c>
      <c r="V4674" t="s">
        <v>24441</v>
      </c>
      <c r="W4674" t="s">
        <v>24442</v>
      </c>
    </row>
    <row r="4675" spans="20:23" x14ac:dyDescent="0.3">
      <c r="T4675" t="b">
        <f>U4675&gt;10</f>
        <v>0</v>
      </c>
      <c r="U4675" s="7">
        <v>8.3201589316555395</v>
      </c>
      <c r="V4675" t="s">
        <v>24443</v>
      </c>
      <c r="W4675" t="s">
        <v>24444</v>
      </c>
    </row>
    <row r="4676" spans="20:23" x14ac:dyDescent="0.3">
      <c r="T4676" t="b">
        <f>U4676&gt;10</f>
        <v>0</v>
      </c>
      <c r="U4676" s="7">
        <v>8.7811127253813606</v>
      </c>
      <c r="V4676" t="s">
        <v>20912</v>
      </c>
      <c r="W4676" t="s">
        <v>20800</v>
      </c>
    </row>
    <row r="4677" spans="20:23" x14ac:dyDescent="0.3">
      <c r="T4677" t="b">
        <f>U4677&gt;10</f>
        <v>0</v>
      </c>
      <c r="U4677" s="7">
        <v>8.5853681482552595</v>
      </c>
      <c r="V4677" t="s">
        <v>2813</v>
      </c>
      <c r="W4677" t="s">
        <v>24445</v>
      </c>
    </row>
    <row r="4678" spans="20:23" x14ac:dyDescent="0.3">
      <c r="T4678" t="b">
        <f>U4678&gt;10</f>
        <v>0</v>
      </c>
      <c r="U4678" s="7">
        <v>8.3489793701910298</v>
      </c>
      <c r="V4678" t="s">
        <v>24445</v>
      </c>
      <c r="W4678" t="s">
        <v>24446</v>
      </c>
    </row>
    <row r="4679" spans="20:23" x14ac:dyDescent="0.3">
      <c r="T4679" t="b">
        <f>U4679&gt;10</f>
        <v>0</v>
      </c>
      <c r="U4679" s="7">
        <v>8.9797834201768403</v>
      </c>
      <c r="V4679" t="s">
        <v>24447</v>
      </c>
      <c r="W4679" t="s">
        <v>24448</v>
      </c>
    </row>
    <row r="4680" spans="20:23" x14ac:dyDescent="0.3">
      <c r="T4680" t="b">
        <f>U4680&gt;10</f>
        <v>0</v>
      </c>
      <c r="U4680" s="7">
        <v>8.7031511839116504</v>
      </c>
      <c r="V4680" t="s">
        <v>13043</v>
      </c>
      <c r="W4680" t="s">
        <v>22227</v>
      </c>
    </row>
    <row r="4681" spans="20:23" x14ac:dyDescent="0.3">
      <c r="T4681" t="b">
        <f>U4681&gt;10</f>
        <v>0</v>
      </c>
      <c r="U4681" s="7">
        <v>8.7457107983304407</v>
      </c>
      <c r="V4681" t="s">
        <v>19937</v>
      </c>
      <c r="W4681" t="s">
        <v>24449</v>
      </c>
    </row>
    <row r="4682" spans="20:23" x14ac:dyDescent="0.3">
      <c r="T4682" t="b">
        <f>U4682&gt;10</f>
        <v>0</v>
      </c>
      <c r="U4682" s="7">
        <v>9.0020065569615504</v>
      </c>
      <c r="V4682" t="s">
        <v>24449</v>
      </c>
      <c r="W4682" t="s">
        <v>22545</v>
      </c>
    </row>
    <row r="4683" spans="20:23" x14ac:dyDescent="0.3">
      <c r="T4683" t="b">
        <f>U4683&gt;10</f>
        <v>0</v>
      </c>
      <c r="U4683" s="7">
        <v>8.8755224098524295</v>
      </c>
      <c r="V4683" t="s">
        <v>24450</v>
      </c>
      <c r="W4683" t="s">
        <v>24451</v>
      </c>
    </row>
    <row r="4684" spans="20:23" x14ac:dyDescent="0.3">
      <c r="T4684" t="b">
        <f>U4684&gt;10</f>
        <v>0</v>
      </c>
      <c r="U4684" s="7">
        <v>8.8755224098524295</v>
      </c>
      <c r="V4684" t="s">
        <v>24450</v>
      </c>
      <c r="W4684" t="s">
        <v>24452</v>
      </c>
    </row>
    <row r="4685" spans="20:23" x14ac:dyDescent="0.3">
      <c r="T4685" t="b">
        <f>U4685&gt;10</f>
        <v>0</v>
      </c>
      <c r="U4685" s="7">
        <v>8.5081785095641305</v>
      </c>
      <c r="V4685" t="s">
        <v>24014</v>
      </c>
      <c r="W4685" t="s">
        <v>24453</v>
      </c>
    </row>
    <row r="4686" spans="20:23" x14ac:dyDescent="0.3">
      <c r="T4686" t="b">
        <f>U4686&gt;10</f>
        <v>0</v>
      </c>
      <c r="U4686" s="7">
        <v>8.8955230765590994</v>
      </c>
      <c r="V4686" s="10" t="s">
        <v>20520</v>
      </c>
      <c r="W4686" t="s">
        <v>24454</v>
      </c>
    </row>
    <row r="4687" spans="20:23" x14ac:dyDescent="0.3">
      <c r="T4687" t="b">
        <f>U4687&gt;10</f>
        <v>0</v>
      </c>
      <c r="U4687" s="7">
        <v>9.2711352215175893</v>
      </c>
      <c r="V4687" t="s">
        <v>24455</v>
      </c>
      <c r="W4687" t="s">
        <v>24456</v>
      </c>
    </row>
    <row r="4688" spans="20:23" x14ac:dyDescent="0.3">
      <c r="T4688" t="b">
        <f>U4688&gt;10</f>
        <v>0</v>
      </c>
      <c r="U4688" s="7">
        <v>9.0091823950316208</v>
      </c>
      <c r="V4688" t="s">
        <v>24457</v>
      </c>
      <c r="W4688" t="s">
        <v>9919</v>
      </c>
    </row>
    <row r="4689" spans="20:23" x14ac:dyDescent="0.3">
      <c r="T4689" t="b">
        <f>U4689&gt;10</f>
        <v>0</v>
      </c>
      <c r="U4689" s="7">
        <v>8.7115194335821595</v>
      </c>
      <c r="V4689" t="s">
        <v>24458</v>
      </c>
      <c r="W4689" t="s">
        <v>24429</v>
      </c>
    </row>
    <row r="4690" spans="20:23" x14ac:dyDescent="0.3">
      <c r="T4690" t="b">
        <f>U4690&gt;10</f>
        <v>0</v>
      </c>
      <c r="U4690" s="7">
        <v>8.5243078914940202</v>
      </c>
      <c r="V4690" t="s">
        <v>24459</v>
      </c>
      <c r="W4690" t="s">
        <v>24458</v>
      </c>
    </row>
    <row r="4691" spans="20:23" x14ac:dyDescent="0.3">
      <c r="T4691" t="b">
        <f>U4691&gt;10</f>
        <v>0</v>
      </c>
      <c r="U4691" s="7">
        <v>9.0479916702033698</v>
      </c>
      <c r="V4691" t="s">
        <v>24460</v>
      </c>
      <c r="W4691" t="s">
        <v>24429</v>
      </c>
    </row>
    <row r="4692" spans="20:23" x14ac:dyDescent="0.3">
      <c r="T4692" t="b">
        <f>U4692&gt;10</f>
        <v>0</v>
      </c>
      <c r="U4692" s="7">
        <v>9.4046666141421102</v>
      </c>
      <c r="V4692" t="s">
        <v>24461</v>
      </c>
      <c r="W4692" t="s">
        <v>24429</v>
      </c>
    </row>
    <row r="4693" spans="20:23" x14ac:dyDescent="0.3">
      <c r="T4693" t="b">
        <f>U4693&gt;10</f>
        <v>0</v>
      </c>
      <c r="U4693" s="7">
        <v>8.4030465914613099</v>
      </c>
      <c r="V4693" t="s">
        <v>24462</v>
      </c>
      <c r="W4693" t="s">
        <v>3688</v>
      </c>
    </row>
    <row r="4694" spans="20:23" x14ac:dyDescent="0.3">
      <c r="T4694" t="b">
        <f>U4694&gt;10</f>
        <v>0</v>
      </c>
      <c r="U4694" s="7">
        <v>9.2279630496523808</v>
      </c>
      <c r="V4694" t="s">
        <v>24463</v>
      </c>
      <c r="W4694" t="s">
        <v>24464</v>
      </c>
    </row>
    <row r="4695" spans="20:23" x14ac:dyDescent="0.3">
      <c r="T4695" t="b">
        <f>U4695&gt;10</f>
        <v>0</v>
      </c>
      <c r="U4695" s="7">
        <v>8.0017052005369997</v>
      </c>
      <c r="V4695" t="s">
        <v>24464</v>
      </c>
      <c r="W4695" t="s">
        <v>21113</v>
      </c>
    </row>
    <row r="4696" spans="20:23" x14ac:dyDescent="0.3">
      <c r="T4696" t="b">
        <f>U4696&gt;10</f>
        <v>0</v>
      </c>
      <c r="U4696" s="7">
        <v>9.2139768076776392</v>
      </c>
      <c r="V4696" t="s">
        <v>9919</v>
      </c>
      <c r="W4696" t="s">
        <v>24465</v>
      </c>
    </row>
    <row r="4697" spans="20:23" x14ac:dyDescent="0.3">
      <c r="T4697" t="b">
        <f>U4697&gt;10</f>
        <v>0</v>
      </c>
      <c r="U4697" s="7">
        <v>8.7031511839116504</v>
      </c>
      <c r="V4697" t="s">
        <v>22030</v>
      </c>
      <c r="W4697" t="s">
        <v>24466</v>
      </c>
    </row>
    <row r="4698" spans="20:23" x14ac:dyDescent="0.3">
      <c r="T4698" t="b">
        <f>U4698&gt;10</f>
        <v>0</v>
      </c>
      <c r="U4698" s="7">
        <v>9.5588172939693692</v>
      </c>
      <c r="V4698" t="s">
        <v>24467</v>
      </c>
      <c r="W4698" t="s">
        <v>24429</v>
      </c>
    </row>
    <row r="4699" spans="20:23" x14ac:dyDescent="0.3">
      <c r="T4699" t="b">
        <f>U4699&gt;10</f>
        <v>0</v>
      </c>
      <c r="U4699" s="7">
        <v>8.3548444896434297</v>
      </c>
      <c r="V4699" t="s">
        <v>24468</v>
      </c>
      <c r="W4699" t="s">
        <v>24429</v>
      </c>
    </row>
    <row r="4700" spans="20:23" x14ac:dyDescent="0.3">
      <c r="T4700" t="b">
        <f>U4700&gt;10</f>
        <v>0</v>
      </c>
      <c r="U4700" s="7">
        <v>8.5490005040843897</v>
      </c>
      <c r="V4700" t="s">
        <v>24469</v>
      </c>
      <c r="W4700" t="s">
        <v>24470</v>
      </c>
    </row>
    <row r="4701" spans="20:23" x14ac:dyDescent="0.3">
      <c r="T4701" t="b">
        <f>U4701&gt;10</f>
        <v>0</v>
      </c>
      <c r="U4701" s="7">
        <v>9.9071239882375792</v>
      </c>
      <c r="V4701" t="s">
        <v>24471</v>
      </c>
      <c r="W4701" t="s">
        <v>24472</v>
      </c>
    </row>
    <row r="4702" spans="20:23" x14ac:dyDescent="0.3">
      <c r="T4702" t="b">
        <f>U4702&gt;10</f>
        <v>0</v>
      </c>
      <c r="U4702" s="7">
        <v>8.5779880409576403</v>
      </c>
      <c r="V4702" t="s">
        <v>24473</v>
      </c>
      <c r="W4702" t="s">
        <v>24474</v>
      </c>
    </row>
    <row r="4703" spans="20:23" x14ac:dyDescent="0.3">
      <c r="T4703" t="b">
        <f>U4703&gt;10</f>
        <v>0</v>
      </c>
      <c r="U4703" s="7">
        <v>8.3431484498802408</v>
      </c>
      <c r="V4703" t="s">
        <v>24475</v>
      </c>
      <c r="W4703" t="s">
        <v>906</v>
      </c>
    </row>
    <row r="4704" spans="20:23" x14ac:dyDescent="0.3">
      <c r="T4704" t="b">
        <f>U4704&gt;10</f>
        <v>0</v>
      </c>
      <c r="U4704" s="7">
        <v>8.2023758959991593</v>
      </c>
      <c r="V4704" t="s">
        <v>24454</v>
      </c>
      <c r="W4704" t="s">
        <v>24476</v>
      </c>
    </row>
    <row r="4705" spans="20:23" x14ac:dyDescent="0.3">
      <c r="T4705" t="b">
        <f>U4705&gt;10</f>
        <v>0</v>
      </c>
      <c r="U4705" s="7">
        <v>8.3548444896434297</v>
      </c>
      <c r="V4705" t="s">
        <v>24477</v>
      </c>
      <c r="W4705" t="s">
        <v>24478</v>
      </c>
    </row>
    <row r="4706" spans="20:23" x14ac:dyDescent="0.3">
      <c r="T4706" t="b">
        <f>U4706&gt;10</f>
        <v>0</v>
      </c>
      <c r="U4706" s="7">
        <v>8.0789968748386496</v>
      </c>
      <c r="V4706">
        <v>628</v>
      </c>
      <c r="W4706" t="s">
        <v>1678</v>
      </c>
    </row>
    <row r="4707" spans="20:23" x14ac:dyDescent="0.3">
      <c r="T4707" t="b">
        <f>U4707&gt;10</f>
        <v>0</v>
      </c>
      <c r="U4707" s="7">
        <v>8.8854727407056</v>
      </c>
      <c r="V4707" t="s">
        <v>24479</v>
      </c>
      <c r="W4707" t="s">
        <v>880</v>
      </c>
    </row>
    <row r="4708" spans="20:23" x14ac:dyDescent="0.3">
      <c r="T4708" t="b">
        <f>U4708&gt;10</f>
        <v>0</v>
      </c>
      <c r="U4708" s="7">
        <v>9.9352948652042805</v>
      </c>
      <c r="V4708">
        <v>628</v>
      </c>
      <c r="W4708" t="s">
        <v>5972</v>
      </c>
    </row>
    <row r="4709" spans="20:23" x14ac:dyDescent="0.3">
      <c r="T4709" t="b">
        <f>U4709&gt;10</f>
        <v>0</v>
      </c>
      <c r="U4709" s="7">
        <v>8.9908332563634303</v>
      </c>
      <c r="V4709">
        <v>283</v>
      </c>
      <c r="W4709" t="s">
        <v>5972</v>
      </c>
    </row>
    <row r="4710" spans="20:23" x14ac:dyDescent="0.3">
      <c r="T4710" t="b">
        <f>U4710&gt;10</f>
        <v>0</v>
      </c>
      <c r="U4710" s="7">
        <v>9.4475916588591407</v>
      </c>
      <c r="V4710" t="s">
        <v>24480</v>
      </c>
      <c r="W4710" t="s">
        <v>24481</v>
      </c>
    </row>
    <row r="4711" spans="20:23" x14ac:dyDescent="0.3">
      <c r="T4711" t="b">
        <f>U4711&gt;10</f>
        <v>0</v>
      </c>
      <c r="U4711" s="7">
        <v>8.2125282674631794</v>
      </c>
      <c r="V4711" t="s">
        <v>24482</v>
      </c>
      <c r="W4711" t="s">
        <v>24483</v>
      </c>
    </row>
    <row r="4712" spans="20:23" x14ac:dyDescent="0.3">
      <c r="T4712" t="b">
        <f>U4712&gt;10</f>
        <v>0</v>
      </c>
      <c r="U4712" s="7">
        <v>9.9642824020775294</v>
      </c>
      <c r="V4712" t="s">
        <v>2681</v>
      </c>
      <c r="W4712" t="s">
        <v>24429</v>
      </c>
    </row>
    <row r="4713" spans="20:23" x14ac:dyDescent="0.3">
      <c r="T4713" t="b">
        <f>U4713&gt;10</f>
        <v>0</v>
      </c>
      <c r="U4713" s="7">
        <v>9.0362956304401791</v>
      </c>
      <c r="V4713" t="s">
        <v>24421</v>
      </c>
      <c r="W4713" t="s">
        <v>24484</v>
      </c>
    </row>
    <row r="4714" spans="20:23" x14ac:dyDescent="0.3">
      <c r="T4714" t="b">
        <f>U4714&gt;10</f>
        <v>0</v>
      </c>
      <c r="U4714" s="7">
        <v>8.2595343098391094</v>
      </c>
      <c r="V4714" t="s">
        <v>24485</v>
      </c>
      <c r="W4714" t="s">
        <v>24486</v>
      </c>
    </row>
    <row r="4715" spans="20:23" x14ac:dyDescent="0.3">
      <c r="T4715" t="b">
        <f>U4715&gt;10</f>
        <v>0</v>
      </c>
      <c r="U4715" s="7">
        <v>8.4030465914613099</v>
      </c>
      <c r="V4715" t="s">
        <v>24457</v>
      </c>
      <c r="W4715" t="s">
        <v>24484</v>
      </c>
    </row>
    <row r="4716" spans="20:23" x14ac:dyDescent="0.3">
      <c r="T4716" t="b">
        <f>U4716&gt;10</f>
        <v>0</v>
      </c>
      <c r="U4716" s="7">
        <v>8.2702871016153701</v>
      </c>
      <c r="V4716" t="s">
        <v>24460</v>
      </c>
      <c r="W4716" t="s">
        <v>20800</v>
      </c>
    </row>
    <row r="4717" spans="20:23" x14ac:dyDescent="0.3">
      <c r="T4717" t="b">
        <f>U4717&gt;10</f>
        <v>0</v>
      </c>
      <c r="U4717" s="7">
        <v>8.4536903242800605</v>
      </c>
      <c r="V4717" t="s">
        <v>24485</v>
      </c>
      <c r="W4717" t="s">
        <v>24283</v>
      </c>
    </row>
    <row r="4718" spans="20:23" x14ac:dyDescent="0.3">
      <c r="T4718" t="b">
        <f>U4718&gt;10</f>
        <v>0</v>
      </c>
      <c r="U4718" s="7">
        <v>9.4833097414612197</v>
      </c>
      <c r="V4718" t="s">
        <v>24487</v>
      </c>
      <c r="W4718" t="s">
        <v>24488</v>
      </c>
    </row>
    <row r="4719" spans="20:23" x14ac:dyDescent="0.3">
      <c r="T4719" t="b">
        <f>U4719&gt;10</f>
        <v>0</v>
      </c>
      <c r="U4719" s="7">
        <v>8.8462520275523193</v>
      </c>
      <c r="V4719" t="s">
        <v>2269</v>
      </c>
      <c r="W4719" t="s">
        <v>24489</v>
      </c>
    </row>
    <row r="4720" spans="20:23" x14ac:dyDescent="0.3">
      <c r="T4720" t="b">
        <f>U4720&gt;10</f>
        <v>0</v>
      </c>
      <c r="U4720" s="7">
        <v>8.8559139384640595</v>
      </c>
      <c r="V4720" t="s">
        <v>24490</v>
      </c>
      <c r="W4720" t="s">
        <v>24491</v>
      </c>
    </row>
    <row r="4721" spans="20:23" x14ac:dyDescent="0.3">
      <c r="T4721" t="b">
        <f>U4721&gt;10</f>
        <v>0</v>
      </c>
      <c r="U4721" s="7">
        <v>8.9262947352258593</v>
      </c>
      <c r="V4721" t="s">
        <v>24492</v>
      </c>
      <c r="W4721" t="s">
        <v>22863</v>
      </c>
    </row>
    <row r="4722" spans="20:23" x14ac:dyDescent="0.3">
      <c r="T4722" t="b">
        <f>U4722&gt;10</f>
        <v>0</v>
      </c>
      <c r="U4722" s="7">
        <v>8.46676240584741</v>
      </c>
      <c r="V4722" t="s">
        <v>24493</v>
      </c>
      <c r="W4722" t="s">
        <v>24494</v>
      </c>
    </row>
    <row r="4723" spans="20:23" x14ac:dyDescent="0.3">
      <c r="T4723" t="b">
        <f>U4723&gt;10</f>
        <v>0</v>
      </c>
      <c r="U4723" s="7">
        <v>9.9071239882375792</v>
      </c>
      <c r="V4723" t="s">
        <v>24495</v>
      </c>
      <c r="W4723" t="s">
        <v>24496</v>
      </c>
    </row>
    <row r="4724" spans="20:23" x14ac:dyDescent="0.3">
      <c r="T4724" t="b">
        <f>U4724&gt;10</f>
        <v>0</v>
      </c>
      <c r="U4724" s="7">
        <v>8.2833449585328207</v>
      </c>
      <c r="V4724" t="s">
        <v>24497</v>
      </c>
      <c r="W4724" t="s">
        <v>24498</v>
      </c>
    </row>
    <row r="4725" spans="20:23" x14ac:dyDescent="0.3">
      <c r="T4725" t="b">
        <f>U4725&gt;10</f>
        <v>0</v>
      </c>
      <c r="U4725" s="7">
        <v>9.2785153288152102</v>
      </c>
      <c r="V4725" t="s">
        <v>8353</v>
      </c>
      <c r="W4725" t="s">
        <v>24499</v>
      </c>
    </row>
    <row r="4726" spans="20:23" x14ac:dyDescent="0.3">
      <c r="T4726" t="b">
        <f>U4726&gt;10</f>
        <v>0</v>
      </c>
      <c r="U4726" s="7">
        <v>8.3548444896434297</v>
      </c>
      <c r="V4726" t="s">
        <v>8353</v>
      </c>
      <c r="W4726" t="s">
        <v>24500</v>
      </c>
    </row>
    <row r="4727" spans="20:23" x14ac:dyDescent="0.3">
      <c r="T4727" t="b">
        <f>U4727&gt;10</f>
        <v>0</v>
      </c>
      <c r="U4727" s="7">
        <v>9.5393992081122594</v>
      </c>
      <c r="V4727" t="s">
        <v>24501</v>
      </c>
      <c r="W4727" t="s">
        <v>24502</v>
      </c>
    </row>
    <row r="4728" spans="20:23" x14ac:dyDescent="0.3">
      <c r="T4728" t="b">
        <f>U4728&gt;10</f>
        <v>0</v>
      </c>
      <c r="U4728" s="7">
        <v>8.3607442117706192</v>
      </c>
      <c r="V4728" t="s">
        <v>24503</v>
      </c>
      <c r="W4728" t="s">
        <v>24504</v>
      </c>
    </row>
    <row r="4729" spans="20:23" x14ac:dyDescent="0.3">
      <c r="T4729" t="b">
        <f>U4729&gt;10</f>
        <v>0</v>
      </c>
      <c r="U4729" s="7">
        <v>9.9642824020775294</v>
      </c>
      <c r="V4729" t="s">
        <v>24505</v>
      </c>
      <c r="W4729" t="s">
        <v>24506</v>
      </c>
    </row>
    <row r="4730" spans="20:23" x14ac:dyDescent="0.3">
      <c r="T4730" t="b">
        <f>U4730&gt;10</f>
        <v>0</v>
      </c>
      <c r="U4730" s="7">
        <v>9.3962983644715905</v>
      </c>
      <c r="V4730" t="s">
        <v>24507</v>
      </c>
      <c r="W4730" t="s">
        <v>24508</v>
      </c>
    </row>
    <row r="4731" spans="20:23" x14ac:dyDescent="0.3">
      <c r="T4731" t="b">
        <f>U4731&gt;10</f>
        <v>0</v>
      </c>
      <c r="U4731" s="7">
        <v>8.8559139384640595</v>
      </c>
      <c r="V4731" t="s">
        <v>24490</v>
      </c>
      <c r="W4731" t="s">
        <v>24509</v>
      </c>
    </row>
    <row r="4732" spans="20:23" x14ac:dyDescent="0.3">
      <c r="T4732" t="b">
        <f>U4732&gt;10</f>
        <v>0</v>
      </c>
      <c r="U4732" s="7">
        <v>8.8366825765361696</v>
      </c>
      <c r="V4732" t="s">
        <v>24510</v>
      </c>
      <c r="W4732" t="s">
        <v>23717</v>
      </c>
    </row>
    <row r="4733" spans="20:23" x14ac:dyDescent="0.3">
      <c r="T4733" t="b">
        <f>U4733&gt;10</f>
        <v>0</v>
      </c>
      <c r="U4733" s="7">
        <v>8.0634926883026896</v>
      </c>
      <c r="V4733" t="s">
        <v>24511</v>
      </c>
      <c r="W4733" t="s">
        <v>24512</v>
      </c>
    </row>
    <row r="4734" spans="20:23" x14ac:dyDescent="0.3">
      <c r="T4734" t="b">
        <f>U4734&gt;10</f>
        <v>0</v>
      </c>
      <c r="U4734" s="7">
        <v>8.1676329475552798</v>
      </c>
      <c r="V4734" t="s">
        <v>21137</v>
      </c>
      <c r="W4734" t="s">
        <v>24513</v>
      </c>
    </row>
    <row r="4735" spans="20:23" x14ac:dyDescent="0.3">
      <c r="T4735" t="b">
        <f>U4735&gt;10</f>
        <v>0</v>
      </c>
      <c r="U4735" s="7">
        <v>8.2176433681299397</v>
      </c>
      <c r="V4735" t="s">
        <v>14984</v>
      </c>
      <c r="W4735" t="s">
        <v>24514</v>
      </c>
    </row>
    <row r="4736" spans="20:23" x14ac:dyDescent="0.3">
      <c r="T4736" t="b">
        <f>U4736&gt;10</f>
        <v>0</v>
      </c>
      <c r="U4736" s="7">
        <v>8.6543610197422094</v>
      </c>
      <c r="V4736" t="s">
        <v>24515</v>
      </c>
      <c r="W4736" t="s">
        <v>24516</v>
      </c>
    </row>
    <row r="4737" spans="20:23" x14ac:dyDescent="0.3">
      <c r="T4737" t="b">
        <f>U4737&gt;10</f>
        <v>0</v>
      </c>
      <c r="U4737" s="7">
        <v>8.3607442117706192</v>
      </c>
      <c r="V4737" t="s">
        <v>24503</v>
      </c>
      <c r="W4737" t="s">
        <v>24517</v>
      </c>
    </row>
    <row r="4738" spans="20:23" x14ac:dyDescent="0.3">
      <c r="T4738" t="b">
        <f>U4738&gt;10</f>
        <v>0</v>
      </c>
      <c r="U4738" s="7">
        <v>9.0247348080391099</v>
      </c>
      <c r="V4738" t="s">
        <v>24518</v>
      </c>
      <c r="W4738" t="s">
        <v>24519</v>
      </c>
    </row>
    <row r="4739" spans="20:23" x14ac:dyDescent="0.3">
      <c r="T4739" t="b">
        <f>U4739&gt;10</f>
        <v>0</v>
      </c>
      <c r="U4739" s="7">
        <v>9.9941353652272102</v>
      </c>
      <c r="V4739" t="s">
        <v>21080</v>
      </c>
      <c r="W4739" t="s">
        <v>24520</v>
      </c>
    </row>
    <row r="4740" spans="20:23" x14ac:dyDescent="0.3">
      <c r="T4740" t="b">
        <f>U4740&gt;10</f>
        <v>0</v>
      </c>
      <c r="U4740" s="7">
        <v>8.4407869194441592</v>
      </c>
      <c r="V4740" t="s">
        <v>24521</v>
      </c>
      <c r="W4740">
        <v>541</v>
      </c>
    </row>
    <row r="4741" spans="20:23" x14ac:dyDescent="0.3">
      <c r="T4741" t="b">
        <f>U4741&gt;10</f>
        <v>0</v>
      </c>
      <c r="U4741" s="7">
        <v>9.8017634725797596</v>
      </c>
      <c r="V4741" t="s">
        <v>24522</v>
      </c>
      <c r="W4741">
        <v>1039</v>
      </c>
    </row>
    <row r="4742" spans="20:23" x14ac:dyDescent="0.3">
      <c r="T4742" t="b">
        <f>U4742&gt;10</f>
        <v>0</v>
      </c>
      <c r="U4742" s="7">
        <v>8.7457107983304407</v>
      </c>
      <c r="V4742" t="s">
        <v>24523</v>
      </c>
      <c r="W4742" t="s">
        <v>24524</v>
      </c>
    </row>
    <row r="4743" spans="20:23" x14ac:dyDescent="0.3">
      <c r="T4743" t="b">
        <f>U4743&gt;10</f>
        <v>0</v>
      </c>
      <c r="U4743" s="7">
        <v>8.0439055550273793</v>
      </c>
      <c r="V4743" t="s">
        <v>24525</v>
      </c>
      <c r="W4743" t="s">
        <v>24526</v>
      </c>
    </row>
    <row r="4744" spans="20:23" x14ac:dyDescent="0.3">
      <c r="T4744" t="b">
        <f>U4744&gt;10</f>
        <v>0</v>
      </c>
      <c r="U4744" s="7">
        <v>8.0439055550273793</v>
      </c>
      <c r="V4744" t="s">
        <v>20486</v>
      </c>
      <c r="W4744" t="s">
        <v>24527</v>
      </c>
    </row>
    <row r="4745" spans="20:23" x14ac:dyDescent="0.3">
      <c r="T4745" t="b">
        <f>U4745&gt;10</f>
        <v>0</v>
      </c>
      <c r="U4745" s="7">
        <v>8.0439055550273793</v>
      </c>
      <c r="V4745" t="s">
        <v>20486</v>
      </c>
      <c r="W4745" t="s">
        <v>6872</v>
      </c>
    </row>
    <row r="4746" spans="20:23" x14ac:dyDescent="0.3">
      <c r="T4746" t="b">
        <f>U4746&gt;10</f>
        <v>0</v>
      </c>
      <c r="U4746" s="7">
        <v>8.5002103399149593</v>
      </c>
      <c r="V4746" t="s">
        <v>24528</v>
      </c>
      <c r="W4746" t="s">
        <v>24529</v>
      </c>
    </row>
    <row r="4747" spans="20:23" x14ac:dyDescent="0.3">
      <c r="T4747" t="b">
        <f>U4747&gt;10</f>
        <v>0</v>
      </c>
      <c r="U4747" s="7">
        <v>8.0612972977392499</v>
      </c>
      <c r="V4747" t="s">
        <v>24530</v>
      </c>
      <c r="W4747" t="s">
        <v>24531</v>
      </c>
    </row>
    <row r="4748" spans="20:23" x14ac:dyDescent="0.3">
      <c r="T4748" t="b">
        <f>U4748&gt;10</f>
        <v>0</v>
      </c>
      <c r="U4748" s="7">
        <v>8.2921458954278702</v>
      </c>
      <c r="V4748" t="s">
        <v>24532</v>
      </c>
      <c r="W4748" t="s">
        <v>275</v>
      </c>
    </row>
    <row r="4749" spans="20:23" x14ac:dyDescent="0.3">
      <c r="T4749" t="b">
        <f>U4749&gt;10</f>
        <v>0</v>
      </c>
      <c r="U4749" s="7">
        <v>8.7115194335821595</v>
      </c>
      <c r="V4749" t="s">
        <v>24533</v>
      </c>
      <c r="W4749" t="s">
        <v>14988</v>
      </c>
    </row>
    <row r="4750" spans="20:23" x14ac:dyDescent="0.3">
      <c r="T4750" t="b">
        <f>U4750&gt;10</f>
        <v>0</v>
      </c>
      <c r="U4750" s="7">
        <v>8.5490005040843897</v>
      </c>
      <c r="V4750" t="s">
        <v>24534</v>
      </c>
      <c r="W4750" t="s">
        <v>1482</v>
      </c>
    </row>
    <row r="4751" spans="20:23" x14ac:dyDescent="0.3">
      <c r="T4751" t="b">
        <f>U4751&gt;10</f>
        <v>0</v>
      </c>
      <c r="U4751" s="7">
        <v>8.73705273558733</v>
      </c>
      <c r="V4751" t="s">
        <v>22158</v>
      </c>
      <c r="W4751" t="s">
        <v>24526</v>
      </c>
    </row>
    <row r="4752" spans="20:23" x14ac:dyDescent="0.3">
      <c r="T4752" t="b">
        <f>U4752&gt;10</f>
        <v>0</v>
      </c>
      <c r="U4752" s="7">
        <v>8.8085116995694701</v>
      </c>
      <c r="V4752" t="s">
        <v>3493</v>
      </c>
      <c r="W4752" t="s">
        <v>24535</v>
      </c>
    </row>
    <row r="4753" spans="20:23" x14ac:dyDescent="0.3">
      <c r="T4753" t="b">
        <f>U4753&gt;10</f>
        <v>0</v>
      </c>
      <c r="U4753" s="7">
        <v>8.1676329475552798</v>
      </c>
      <c r="V4753" t="s">
        <v>22923</v>
      </c>
      <c r="W4753" t="s">
        <v>4196</v>
      </c>
    </row>
    <row r="4754" spans="20:23" x14ac:dyDescent="0.3">
      <c r="T4754" t="b">
        <f>U4754&gt;10</f>
        <v>0</v>
      </c>
      <c r="U4754" s="7">
        <v>9.8663019937173306</v>
      </c>
      <c r="V4754" t="s">
        <v>6929</v>
      </c>
      <c r="W4754" t="s">
        <v>4270</v>
      </c>
    </row>
    <row r="4755" spans="20:23" x14ac:dyDescent="0.3">
      <c r="T4755" t="b">
        <f>U4755&gt;10</f>
        <v>0</v>
      </c>
      <c r="U4755" s="7">
        <v>9.6194419157857993</v>
      </c>
      <c r="V4755" t="s">
        <v>24536</v>
      </c>
      <c r="W4755" t="s">
        <v>24537</v>
      </c>
    </row>
    <row r="4756" spans="20:23" x14ac:dyDescent="0.3">
      <c r="T4756" t="b">
        <f>U4756&gt;10</f>
        <v>0</v>
      </c>
      <c r="U4756" s="7">
        <v>8.9688543496446496</v>
      </c>
      <c r="V4756" t="s">
        <v>24523</v>
      </c>
      <c r="W4756" t="s">
        <v>24538</v>
      </c>
    </row>
    <row r="4757" spans="20:23" x14ac:dyDescent="0.3">
      <c r="T4757" t="b">
        <f>U4757&gt;10</f>
        <v>0</v>
      </c>
      <c r="U4757" s="7">
        <v>8.6078410041073194</v>
      </c>
      <c r="V4757" t="s">
        <v>24539</v>
      </c>
      <c r="W4757" t="s">
        <v>24540</v>
      </c>
    </row>
    <row r="4758" spans="20:23" x14ac:dyDescent="0.3">
      <c r="T4758" t="b">
        <f>U4758&gt;10</f>
        <v>0</v>
      </c>
      <c r="U4758" s="7">
        <v>9.6404953249836307</v>
      </c>
      <c r="V4758" t="s">
        <v>5954</v>
      </c>
      <c r="W4758" t="s">
        <v>24541</v>
      </c>
    </row>
    <row r="4759" spans="20:23" x14ac:dyDescent="0.3">
      <c r="T4759" t="b">
        <f>U4759&gt;10</f>
        <v>0</v>
      </c>
      <c r="U4759" s="7">
        <v>8.3548444896434297</v>
      </c>
      <c r="V4759" t="s">
        <v>24500</v>
      </c>
      <c r="W4759" t="s">
        <v>24542</v>
      </c>
    </row>
    <row r="4760" spans="20:23" x14ac:dyDescent="0.3">
      <c r="T4760" t="b">
        <f>U4760&gt;10</f>
        <v>0</v>
      </c>
      <c r="U4760" s="7">
        <v>9.2711352215175893</v>
      </c>
      <c r="V4760" t="s">
        <v>24279</v>
      </c>
      <c r="W4760" t="s">
        <v>24543</v>
      </c>
    </row>
    <row r="4761" spans="20:23" x14ac:dyDescent="0.3">
      <c r="T4761" t="b">
        <f>U4761&gt;10</f>
        <v>0</v>
      </c>
      <c r="U4761" s="7">
        <v>9.2711352215175893</v>
      </c>
      <c r="V4761" t="s">
        <v>22858</v>
      </c>
      <c r="W4761" t="s">
        <v>24544</v>
      </c>
    </row>
    <row r="4762" spans="20:23" x14ac:dyDescent="0.3">
      <c r="T4762" t="b">
        <f>U4762&gt;10</f>
        <v>0</v>
      </c>
      <c r="U4762" s="7">
        <v>9.2711352215175893</v>
      </c>
      <c r="V4762" t="s">
        <v>24279</v>
      </c>
      <c r="W4762" t="s">
        <v>24545</v>
      </c>
    </row>
    <row r="4763" spans="20:23" x14ac:dyDescent="0.3">
      <c r="T4763" t="b">
        <f>U4763&gt;10</f>
        <v>0</v>
      </c>
      <c r="U4763" s="7">
        <v>8.2976860758034796</v>
      </c>
      <c r="V4763" t="s">
        <v>24546</v>
      </c>
      <c r="W4763" t="s">
        <v>8498</v>
      </c>
    </row>
    <row r="4764" spans="20:23" x14ac:dyDescent="0.3">
      <c r="T4764" t="b">
        <f>U4764&gt;10</f>
        <v>0</v>
      </c>
      <c r="U4764" s="7">
        <v>9.4652912359585404</v>
      </c>
      <c r="V4764" t="s">
        <v>1044</v>
      </c>
      <c r="W4764" t="s">
        <v>24547</v>
      </c>
    </row>
    <row r="4765" spans="20:23" x14ac:dyDescent="0.3">
      <c r="T4765" t="b">
        <f>U4765&gt;10</f>
        <v>0</v>
      </c>
      <c r="U4765" s="7">
        <v>8.1774369476519002</v>
      </c>
      <c r="V4765" t="s">
        <v>24548</v>
      </c>
      <c r="W4765" t="s">
        <v>24549</v>
      </c>
    </row>
    <row r="4766" spans="20:23" x14ac:dyDescent="0.3">
      <c r="T4766" t="b">
        <f>U4766&gt;10</f>
        <v>0</v>
      </c>
      <c r="U4766" s="7">
        <v>9.3162556567980594</v>
      </c>
      <c r="V4766" t="s">
        <v>24550</v>
      </c>
      <c r="W4766" t="s">
        <v>24514</v>
      </c>
    </row>
    <row r="4767" spans="20:23" x14ac:dyDescent="0.3">
      <c r="T4767" t="b">
        <f>U4767&gt;10</f>
        <v>0</v>
      </c>
      <c r="U4767" s="7">
        <v>8.6154456034925406</v>
      </c>
      <c r="V4767" t="s">
        <v>24551</v>
      </c>
      <c r="W4767" t="s">
        <v>24552</v>
      </c>
    </row>
    <row r="4768" spans="20:23" x14ac:dyDescent="0.3">
      <c r="T4768" t="b">
        <f>U4768&gt;10</f>
        <v>0</v>
      </c>
      <c r="U4768" s="7">
        <v>8.6308305223320207</v>
      </c>
      <c r="V4768" t="s">
        <v>24553</v>
      </c>
      <c r="W4768" t="s">
        <v>24554</v>
      </c>
    </row>
    <row r="4769" spans="20:23" x14ac:dyDescent="0.3">
      <c r="T4769" t="b">
        <f>U4769&gt;10</f>
        <v>0</v>
      </c>
      <c r="U4769" s="7">
        <v>9.9071239882375792</v>
      </c>
      <c r="V4769" t="s">
        <v>24555</v>
      </c>
      <c r="W4769" t="s">
        <v>24556</v>
      </c>
    </row>
    <row r="4770" spans="20:23" x14ac:dyDescent="0.3">
      <c r="T4770" t="b">
        <f>U4770&gt;10</f>
        <v>0</v>
      </c>
      <c r="U4770" s="7">
        <v>8.5208296271176902</v>
      </c>
      <c r="V4770" t="s">
        <v>8015</v>
      </c>
      <c r="W4770" t="s">
        <v>24557</v>
      </c>
    </row>
    <row r="4771" spans="20:23" x14ac:dyDescent="0.3">
      <c r="T4771" t="b">
        <f>U4771&gt;10</f>
        <v>0</v>
      </c>
      <c r="U4771" s="7">
        <v>8.4934306529295807</v>
      </c>
      <c r="V4771" t="s">
        <v>21976</v>
      </c>
      <c r="W4771" t="s">
        <v>24558</v>
      </c>
    </row>
    <row r="4772" spans="20:23" x14ac:dyDescent="0.3">
      <c r="T4772" t="b">
        <f>U4772&gt;10</f>
        <v>0</v>
      </c>
      <c r="U4772" s="7">
        <v>9.43019991614727</v>
      </c>
      <c r="V4772" t="s">
        <v>24559</v>
      </c>
      <c r="W4772" t="s">
        <v>24560</v>
      </c>
    </row>
    <row r="4773" spans="20:23" x14ac:dyDescent="0.3">
      <c r="T4773" t="b">
        <f>U4773&gt;10</f>
        <v>0</v>
      </c>
      <c r="U4773" s="7">
        <v>8.9908332563634303</v>
      </c>
      <c r="V4773" t="s">
        <v>16541</v>
      </c>
      <c r="W4773" t="s">
        <v>58</v>
      </c>
    </row>
    <row r="4774" spans="20:23" x14ac:dyDescent="0.3">
      <c r="T4774" t="b">
        <f>U4774&gt;10</f>
        <v>0</v>
      </c>
      <c r="U4774" s="7">
        <v>8.9601962869015406</v>
      </c>
      <c r="V4774" t="s">
        <v>24559</v>
      </c>
      <c r="W4774" t="s">
        <v>24561</v>
      </c>
    </row>
    <row r="4775" spans="20:23" x14ac:dyDescent="0.3">
      <c r="T4775" t="b">
        <f>U4775&gt;10</f>
        <v>0</v>
      </c>
      <c r="U4775" s="7">
        <v>8.4536903242800605</v>
      </c>
      <c r="V4775" t="s">
        <v>5957</v>
      </c>
      <c r="W4775" t="s">
        <v>5957</v>
      </c>
    </row>
    <row r="4776" spans="20:23" x14ac:dyDescent="0.3">
      <c r="T4776" t="b">
        <f>U4776&gt;10</f>
        <v>0</v>
      </c>
      <c r="U4776" s="7">
        <v>8.6386126627740794</v>
      </c>
      <c r="V4776" t="s">
        <v>24562</v>
      </c>
      <c r="W4776" t="s">
        <v>16562</v>
      </c>
    </row>
    <row r="4777" spans="20:23" x14ac:dyDescent="0.3">
      <c r="T4777" t="b">
        <f>U4777&gt;10</f>
        <v>0</v>
      </c>
      <c r="U4777" s="7">
        <v>9.2001834855453009</v>
      </c>
      <c r="V4777" t="s">
        <v>24563</v>
      </c>
      <c r="W4777" t="s">
        <v>20009</v>
      </c>
    </row>
    <row r="4778" spans="20:23" x14ac:dyDescent="0.3">
      <c r="T4778" t="b">
        <f>U4778&gt;10</f>
        <v>0</v>
      </c>
      <c r="U4778" s="7">
        <v>8.5070363049853501</v>
      </c>
      <c r="V4778" t="s">
        <v>20009</v>
      </c>
      <c r="W4778" t="s">
        <v>10506</v>
      </c>
    </row>
    <row r="4779" spans="20:23" x14ac:dyDescent="0.3">
      <c r="T4779" t="b">
        <f>U4779&gt;10</f>
        <v>0</v>
      </c>
      <c r="U4779" s="7">
        <v>8.8366825765361696</v>
      </c>
      <c r="V4779" t="s">
        <v>4252</v>
      </c>
      <c r="W4779" t="s">
        <v>5701</v>
      </c>
    </row>
    <row r="4780" spans="20:23" x14ac:dyDescent="0.3">
      <c r="T4780" t="b">
        <f>U4780&gt;10</f>
        <v>0</v>
      </c>
      <c r="U4780" s="7">
        <v>9.0598261278503802</v>
      </c>
      <c r="V4780" t="s">
        <v>20546</v>
      </c>
      <c r="W4780" t="s">
        <v>24564</v>
      </c>
    </row>
    <row r="4781" spans="20:23" x14ac:dyDescent="0.3">
      <c r="T4781" t="b">
        <f>U4781&gt;10</f>
        <v>0</v>
      </c>
      <c r="U4781" s="7">
        <v>8.0789968748386496</v>
      </c>
      <c r="V4781" t="s">
        <v>24565</v>
      </c>
      <c r="W4781" t="s">
        <v>24566</v>
      </c>
    </row>
    <row r="4782" spans="20:23" x14ac:dyDescent="0.3">
      <c r="T4782" t="b">
        <f>U4782&gt;10</f>
        <v>0</v>
      </c>
      <c r="U4782" s="7">
        <v>8.0612972977392499</v>
      </c>
      <c r="V4782" t="s">
        <v>24567</v>
      </c>
      <c r="W4782" t="s">
        <v>20303</v>
      </c>
    </row>
    <row r="4783" spans="20:23" x14ac:dyDescent="0.3">
      <c r="T4783" t="b">
        <f>U4783&gt;10</f>
        <v>0</v>
      </c>
      <c r="U4783" s="7">
        <v>8.5418830363155198</v>
      </c>
      <c r="V4783" t="s">
        <v>22361</v>
      </c>
      <c r="W4783" t="s">
        <v>24568</v>
      </c>
    </row>
    <row r="4784" spans="20:23" x14ac:dyDescent="0.3">
      <c r="T4784" t="b">
        <f>U4784&gt;10</f>
        <v>0</v>
      </c>
      <c r="U4784" s="7">
        <v>8.5208296271176902</v>
      </c>
      <c r="V4784" t="s">
        <v>24569</v>
      </c>
      <c r="W4784" t="s">
        <v>14998</v>
      </c>
    </row>
    <row r="4785" spans="20:23" x14ac:dyDescent="0.3">
      <c r="T4785" t="b">
        <f>U4785&gt;10</f>
        <v>0</v>
      </c>
      <c r="U4785" s="7">
        <v>8.1823752292924894</v>
      </c>
      <c r="V4785" t="s">
        <v>1409</v>
      </c>
      <c r="W4785" t="s">
        <v>24570</v>
      </c>
    </row>
    <row r="4786" spans="20:23" x14ac:dyDescent="0.3">
      <c r="T4786" t="b">
        <f>U4786&gt;10</f>
        <v>0</v>
      </c>
      <c r="U4786" s="7">
        <v>8.0100040033516997</v>
      </c>
      <c r="V4786" t="s">
        <v>24571</v>
      </c>
      <c r="W4786" t="s">
        <v>24572</v>
      </c>
    </row>
    <row r="4787" spans="20:23" x14ac:dyDescent="0.3">
      <c r="T4787" t="b">
        <f>U4787&gt;10</f>
        <v>0</v>
      </c>
      <c r="U4787" s="7">
        <v>9.3475082003021601</v>
      </c>
      <c r="V4787" t="s">
        <v>24573</v>
      </c>
      <c r="W4787" t="s">
        <v>24574</v>
      </c>
    </row>
    <row r="4788" spans="20:23" x14ac:dyDescent="0.3">
      <c r="T4788" t="b">
        <f>U4788&gt;10</f>
        <v>0</v>
      </c>
      <c r="U4788" s="7">
        <v>9.6194419157857993</v>
      </c>
      <c r="V4788" t="s">
        <v>24575</v>
      </c>
      <c r="W4788" t="s">
        <v>24576</v>
      </c>
    </row>
    <row r="4789" spans="20:23" x14ac:dyDescent="0.3">
      <c r="T4789" t="b">
        <f>U4789&gt;10</f>
        <v>0</v>
      </c>
      <c r="U4789" s="7">
        <v>8.5853681482552595</v>
      </c>
      <c r="V4789" t="s">
        <v>19863</v>
      </c>
      <c r="W4789" t="s">
        <v>24577</v>
      </c>
    </row>
    <row r="4790" spans="20:23" x14ac:dyDescent="0.3">
      <c r="T4790" t="b">
        <f>U4790&gt;10</f>
        <v>0</v>
      </c>
      <c r="U4790" s="7">
        <v>8.6154456034925406</v>
      </c>
      <c r="V4790" t="s">
        <v>24551</v>
      </c>
      <c r="W4790" t="s">
        <v>24578</v>
      </c>
    </row>
    <row r="4791" spans="20:23" x14ac:dyDescent="0.3">
      <c r="T4791" t="b">
        <f>U4791&gt;10</f>
        <v>0</v>
      </c>
      <c r="U4791" s="7">
        <v>8.2074391979557006</v>
      </c>
      <c r="V4791" t="s">
        <v>24579</v>
      </c>
      <c r="W4791" t="s">
        <v>927</v>
      </c>
    </row>
    <row r="4792" spans="20:23" x14ac:dyDescent="0.3">
      <c r="T4792" t="b">
        <f>U4792&gt;10</f>
        <v>0</v>
      </c>
      <c r="U4792" s="7">
        <v>8.6154456034925406</v>
      </c>
      <c r="V4792" t="s">
        <v>24551</v>
      </c>
      <c r="W4792" t="s">
        <v>24580</v>
      </c>
    </row>
    <row r="4793" spans="20:23" x14ac:dyDescent="0.3">
      <c r="T4793" t="b">
        <f>U4793&gt;10</f>
        <v>0</v>
      </c>
      <c r="U4793" s="7">
        <v>9.2139768076776392</v>
      </c>
      <c r="V4793" t="s">
        <v>24581</v>
      </c>
      <c r="W4793" t="s">
        <v>24582</v>
      </c>
    </row>
    <row r="4794" spans="20:23" x14ac:dyDescent="0.3">
      <c r="T4794" t="b">
        <f>U4794&gt;10</f>
        <v>0</v>
      </c>
      <c r="U4794" s="7">
        <v>8.0525636177705007</v>
      </c>
      <c r="V4794" t="s">
        <v>24583</v>
      </c>
      <c r="W4794" t="s">
        <v>24584</v>
      </c>
    </row>
    <row r="4795" spans="20:23" x14ac:dyDescent="0.3">
      <c r="T4795" t="b">
        <f>U4795&gt;10</f>
        <v>0</v>
      </c>
      <c r="U4795" s="7">
        <v>9.7064532927754303</v>
      </c>
      <c r="V4795" t="s">
        <v>24585</v>
      </c>
      <c r="W4795" t="s">
        <v>1085</v>
      </c>
    </row>
    <row r="4796" spans="20:23" x14ac:dyDescent="0.3">
      <c r="T4796" t="b">
        <f>U4796&gt;10</f>
        <v>0</v>
      </c>
      <c r="U4796" s="7">
        <v>8.2757071690847095</v>
      </c>
      <c r="V4796" t="s">
        <v>24586</v>
      </c>
      <c r="W4796" t="s">
        <v>24587</v>
      </c>
    </row>
    <row r="4797" spans="20:23" x14ac:dyDescent="0.3">
      <c r="T4797" t="b">
        <f>U4797&gt;10</f>
        <v>0</v>
      </c>
      <c r="U4797" s="7">
        <v>8.8955230765590994</v>
      </c>
      <c r="V4797" t="s">
        <v>24588</v>
      </c>
      <c r="W4797" t="s">
        <v>1085</v>
      </c>
    </row>
    <row r="4798" spans="20:23" x14ac:dyDescent="0.3">
      <c r="T4798" t="b">
        <f>U4798&gt;10</f>
        <v>0</v>
      </c>
      <c r="U4798" s="7">
        <v>9.6194419157857993</v>
      </c>
      <c r="V4798" t="s">
        <v>24571</v>
      </c>
      <c r="W4798" t="s">
        <v>24589</v>
      </c>
    </row>
    <row r="4799" spans="20:23" x14ac:dyDescent="0.3">
      <c r="T4799" t="b">
        <f>U4799&gt;10</f>
        <v>0</v>
      </c>
      <c r="U4799" s="7">
        <v>9.2139768076776392</v>
      </c>
      <c r="V4799" t="s">
        <v>21774</v>
      </c>
      <c r="W4799" t="s">
        <v>24590</v>
      </c>
    </row>
    <row r="4800" spans="20:23" x14ac:dyDescent="0.3">
      <c r="T4800" t="b">
        <f>U4800&gt;10</f>
        <v>0</v>
      </c>
      <c r="U4800" s="7">
        <v>8.3315876274791592</v>
      </c>
      <c r="V4800" t="s">
        <v>24559</v>
      </c>
      <c r="W4800" t="s">
        <v>24591</v>
      </c>
    </row>
    <row r="4801" spans="20:23" x14ac:dyDescent="0.3">
      <c r="T4801" t="b">
        <f>U4801&gt;10</f>
        <v>0</v>
      </c>
      <c r="U4801" s="7">
        <v>9.7529733084103203</v>
      </c>
      <c r="V4801" t="s">
        <v>24592</v>
      </c>
      <c r="W4801" t="s">
        <v>24593</v>
      </c>
    </row>
    <row r="4802" spans="20:23" x14ac:dyDescent="0.3">
      <c r="T4802" t="b">
        <f>U4802&gt;10</f>
        <v>0</v>
      </c>
      <c r="U4802" s="7">
        <v>9.4652912359585404</v>
      </c>
      <c r="V4802" t="s">
        <v>24594</v>
      </c>
      <c r="W4802" t="s">
        <v>24595</v>
      </c>
    </row>
    <row r="4803" spans="20:23" x14ac:dyDescent="0.3">
      <c r="T4803" t="b">
        <f>U4803&gt;10</f>
        <v>0</v>
      </c>
      <c r="U4803" s="7">
        <v>8.7115194335821595</v>
      </c>
      <c r="V4803" t="s">
        <v>24594</v>
      </c>
      <c r="W4803" t="s">
        <v>24596</v>
      </c>
    </row>
    <row r="4804" spans="20:23" x14ac:dyDescent="0.3">
      <c r="T4804" t="b">
        <f>U4804&gt;10</f>
        <v>0</v>
      </c>
      <c r="U4804" s="7">
        <v>9.8797250140494697</v>
      </c>
      <c r="V4804" t="s">
        <v>24597</v>
      </c>
      <c r="W4804" t="s">
        <v>24598</v>
      </c>
    </row>
    <row r="4805" spans="20:23" x14ac:dyDescent="0.3">
      <c r="T4805" t="b">
        <f>U4805&gt;10</f>
        <v>0</v>
      </c>
      <c r="U4805" s="7">
        <v>8.4536903242800605</v>
      </c>
      <c r="V4805" t="s">
        <v>24599</v>
      </c>
      <c r="W4805" t="s">
        <v>14941</v>
      </c>
    </row>
    <row r="4806" spans="20:23" x14ac:dyDescent="0.3">
      <c r="T4806" t="b">
        <f>U4806&gt;10</f>
        <v>0</v>
      </c>
      <c r="U4806" s="7">
        <v>8.4536903242800605</v>
      </c>
      <c r="V4806" t="s">
        <v>14941</v>
      </c>
      <c r="W4806" t="s">
        <v>24600</v>
      </c>
    </row>
    <row r="4807" spans="20:23" x14ac:dyDescent="0.3">
      <c r="T4807" t="b">
        <f>U4807&gt;10</f>
        <v>0</v>
      </c>
      <c r="U4807" s="7">
        <v>8.4602050053012601</v>
      </c>
      <c r="V4807" t="s">
        <v>7459</v>
      </c>
      <c r="W4807" t="s">
        <v>22589</v>
      </c>
    </row>
    <row r="4808" spans="20:23" x14ac:dyDescent="0.3">
      <c r="T4808" t="b">
        <f>U4808&gt;10</f>
        <v>0</v>
      </c>
      <c r="U4808" s="7">
        <v>8.22278476763036</v>
      </c>
      <c r="V4808" t="s">
        <v>24601</v>
      </c>
      <c r="W4808" t="s">
        <v>24602</v>
      </c>
    </row>
    <row r="4809" spans="20:23" x14ac:dyDescent="0.3">
      <c r="T4809" t="b">
        <f>U4809&gt;10</f>
        <v>0</v>
      </c>
      <c r="U4809" s="7">
        <v>9.9941353652272102</v>
      </c>
      <c r="V4809" t="s">
        <v>10323</v>
      </c>
      <c r="W4809" t="s">
        <v>21221</v>
      </c>
    </row>
    <row r="4810" spans="20:23" x14ac:dyDescent="0.3">
      <c r="T4810" t="b">
        <f>U4810&gt;10</f>
        <v>0</v>
      </c>
      <c r="U4810" s="7">
        <v>9.3009881846672702</v>
      </c>
      <c r="V4810" t="s">
        <v>21221</v>
      </c>
      <c r="W4810" t="s">
        <v>7448</v>
      </c>
    </row>
    <row r="4811" spans="20:23" x14ac:dyDescent="0.3">
      <c r="T4811" t="b">
        <f>U4811&gt;10</f>
        <v>0</v>
      </c>
      <c r="U4811" s="7">
        <v>8.2811567738522704</v>
      </c>
      <c r="V4811" t="s">
        <v>22327</v>
      </c>
      <c r="W4811" t="s">
        <v>15693</v>
      </c>
    </row>
    <row r="4812" spans="20:23" x14ac:dyDescent="0.3">
      <c r="T4812" t="b">
        <f>U4812&gt;10</f>
        <v>0</v>
      </c>
      <c r="U4812" s="7">
        <v>9.7529733084103203</v>
      </c>
      <c r="V4812" t="s">
        <v>15693</v>
      </c>
      <c r="W4812">
        <v>2020</v>
      </c>
    </row>
    <row r="4813" spans="20:23" x14ac:dyDescent="0.3">
      <c r="T4813" t="b">
        <f>U4813&gt;10</f>
        <v>0</v>
      </c>
      <c r="U4813" s="7">
        <v>9.4652912359585404</v>
      </c>
      <c r="V4813">
        <v>2020</v>
      </c>
      <c r="W4813" t="s">
        <v>7860</v>
      </c>
    </row>
    <row r="4814" spans="20:23" x14ac:dyDescent="0.3">
      <c r="T4814" t="b">
        <f>U4814&gt;10</f>
        <v>0</v>
      </c>
      <c r="U4814" s="7">
        <v>9.3743194577528204</v>
      </c>
      <c r="V4814" t="s">
        <v>11679</v>
      </c>
      <c r="W4814" t="s">
        <v>20161</v>
      </c>
    </row>
    <row r="4815" spans="20:23" x14ac:dyDescent="0.3">
      <c r="T4815" t="b">
        <f>U4815&gt;10</f>
        <v>0</v>
      </c>
      <c r="U4815" s="7">
        <v>9.6194419157857993</v>
      </c>
      <c r="V4815" t="s">
        <v>24603</v>
      </c>
      <c r="W4815" t="s">
        <v>24604</v>
      </c>
    </row>
    <row r="4816" spans="20:23" x14ac:dyDescent="0.3">
      <c r="T4816" t="b">
        <f>U4816&gt;10</f>
        <v>0</v>
      </c>
      <c r="U4816" s="7">
        <v>9.4388579788903897</v>
      </c>
      <c r="V4816" s="11" t="s">
        <v>3792</v>
      </c>
      <c r="W4816" t="s">
        <v>24605</v>
      </c>
    </row>
    <row r="4817" spans="20:23" x14ac:dyDescent="0.3">
      <c r="T4817" t="b">
        <f>U4817&gt;10</f>
        <v>0</v>
      </c>
      <c r="U4817" s="7">
        <v>9.9071239882375792</v>
      </c>
      <c r="V4817" t="s">
        <v>24606</v>
      </c>
      <c r="W4817" t="s">
        <v>21387</v>
      </c>
    </row>
    <row r="4818" spans="20:23" x14ac:dyDescent="0.3">
      <c r="T4818" t="b">
        <f>U4818&gt;10</f>
        <v>0</v>
      </c>
      <c r="U4818" s="7">
        <v>9.0220857998675292</v>
      </c>
      <c r="V4818" t="s">
        <v>3209</v>
      </c>
      <c r="W4818" t="s">
        <v>21212</v>
      </c>
    </row>
    <row r="4819" spans="20:23" x14ac:dyDescent="0.3">
      <c r="T4819" t="b">
        <f>U4819&gt;10</f>
        <v>0</v>
      </c>
      <c r="U4819" s="7">
        <v>8.00616522704453</v>
      </c>
      <c r="V4819" t="s">
        <v>21212</v>
      </c>
      <c r="W4819" t="s">
        <v>21322</v>
      </c>
    </row>
    <row r="4820" spans="20:23" x14ac:dyDescent="0.3">
      <c r="T4820" t="b">
        <f>U4820&gt;10</f>
        <v>0</v>
      </c>
      <c r="U4820" s="7">
        <v>8.3032571208529404</v>
      </c>
      <c r="V4820" t="s">
        <v>24607</v>
      </c>
      <c r="W4820" t="s">
        <v>24608</v>
      </c>
    </row>
    <row r="4821" spans="20:23" x14ac:dyDescent="0.3">
      <c r="T4821" t="b">
        <f>U4821&gt;10</f>
        <v>0</v>
      </c>
      <c r="U4821" s="7">
        <v>8.5070363049853501</v>
      </c>
      <c r="V4821" t="s">
        <v>23874</v>
      </c>
      <c r="W4821" t="s">
        <v>24609</v>
      </c>
    </row>
    <row r="4822" spans="20:23" x14ac:dyDescent="0.3">
      <c r="T4822" t="b">
        <f>U4822&gt;10</f>
        <v>0</v>
      </c>
      <c r="U4822" s="7">
        <v>9.5920429415976898</v>
      </c>
      <c r="V4822" t="s">
        <v>6410</v>
      </c>
      <c r="W4822" t="s">
        <v>24610</v>
      </c>
    </row>
    <row r="4823" spans="20:23" x14ac:dyDescent="0.3">
      <c r="T4823" t="b">
        <f>U4823&gt;10</f>
        <v>0</v>
      </c>
      <c r="U4823" s="7">
        <v>8.2074391979557006</v>
      </c>
      <c r="V4823" t="s">
        <v>927</v>
      </c>
      <c r="W4823" t="s">
        <v>24611</v>
      </c>
    </row>
    <row r="4824" spans="20:23" x14ac:dyDescent="0.3">
      <c r="T4824" t="b">
        <f>U4824&gt;10</f>
        <v>0</v>
      </c>
      <c r="U4824" s="7">
        <v>8.7901625609012797</v>
      </c>
      <c r="V4824" t="s">
        <v>24612</v>
      </c>
      <c r="W4824" t="s">
        <v>24613</v>
      </c>
    </row>
    <row r="4825" spans="20:23" x14ac:dyDescent="0.3">
      <c r="T4825" t="b">
        <f>U4825&gt;10</f>
        <v>0</v>
      </c>
      <c r="U4825" s="7">
        <v>8.2648962529804901</v>
      </c>
      <c r="V4825" t="s">
        <v>20554</v>
      </c>
      <c r="W4825" t="s">
        <v>24614</v>
      </c>
    </row>
    <row r="4826" spans="20:23" x14ac:dyDescent="0.3">
      <c r="T4826" t="b">
        <f>U4826&gt;10</f>
        <v>0</v>
      </c>
      <c r="U4826" s="7">
        <v>9.1086162920198106</v>
      </c>
      <c r="V4826" t="s">
        <v>24615</v>
      </c>
      <c r="W4826" t="s">
        <v>24616</v>
      </c>
    </row>
    <row r="4827" spans="20:23" x14ac:dyDescent="0.3">
      <c r="T4827" t="b">
        <f>U4827&gt;10</f>
        <v>0</v>
      </c>
      <c r="U4827" s="7">
        <v>9.55664101454677</v>
      </c>
      <c r="V4827" t="s">
        <v>20685</v>
      </c>
      <c r="W4827" t="s">
        <v>21278</v>
      </c>
    </row>
    <row r="4828" spans="20:23" x14ac:dyDescent="0.3">
      <c r="T4828" t="b">
        <f>U4828&gt;10</f>
        <v>0</v>
      </c>
      <c r="U4828" s="7">
        <v>9.2139768076776392</v>
      </c>
      <c r="V4828" t="s">
        <v>7862</v>
      </c>
      <c r="W4828" t="s">
        <v>24617</v>
      </c>
    </row>
    <row r="4829" spans="20:23" x14ac:dyDescent="0.3">
      <c r="T4829" t="b">
        <f>U4829&gt;10</f>
        <v>0</v>
      </c>
      <c r="U4829" s="7">
        <v>9.2139768076776392</v>
      </c>
      <c r="V4829" t="s">
        <v>23425</v>
      </c>
      <c r="W4829" t="s">
        <v>24618</v>
      </c>
    </row>
    <row r="4830" spans="20:23" x14ac:dyDescent="0.3">
      <c r="T4830" t="b">
        <f>U4830&gt;10</f>
        <v>0</v>
      </c>
      <c r="U4830" s="7">
        <v>9.2139768076776392</v>
      </c>
      <c r="V4830" t="s">
        <v>23425</v>
      </c>
      <c r="W4830" t="s">
        <v>24246</v>
      </c>
    </row>
    <row r="4831" spans="20:23" x14ac:dyDescent="0.3">
      <c r="T4831" t="b">
        <f>U4831&gt;10</f>
        <v>0</v>
      </c>
      <c r="U4831" s="7">
        <v>8.5070363049853501</v>
      </c>
      <c r="V4831" t="s">
        <v>19616</v>
      </c>
      <c r="W4831" t="s">
        <v>24619</v>
      </c>
    </row>
    <row r="4832" spans="20:23" x14ac:dyDescent="0.3">
      <c r="T4832" t="b">
        <f>U4832&gt;10</f>
        <v>0</v>
      </c>
      <c r="U4832" s="7">
        <v>9.0133061122154796</v>
      </c>
      <c r="V4832" t="s">
        <v>10175</v>
      </c>
      <c r="W4832" t="s">
        <v>24620</v>
      </c>
    </row>
    <row r="4833" spans="20:23" x14ac:dyDescent="0.3">
      <c r="T4833" t="b">
        <f>U4833&gt;10</f>
        <v>0</v>
      </c>
      <c r="U4833" s="7">
        <v>8.3144931941198603</v>
      </c>
      <c r="V4833">
        <v>1720</v>
      </c>
      <c r="W4833" t="s">
        <v>21407</v>
      </c>
    </row>
    <row r="4834" spans="20:23" x14ac:dyDescent="0.3">
      <c r="T4834" t="b">
        <f>U4834&gt;10</f>
        <v>0</v>
      </c>
      <c r="U4834" s="7">
        <v>8.8607801281152305</v>
      </c>
      <c r="V4834" t="s">
        <v>21155</v>
      </c>
      <c r="W4834" t="s">
        <v>23226</v>
      </c>
    </row>
    <row r="4835" spans="20:23" x14ac:dyDescent="0.3">
      <c r="T4835" t="b">
        <f>U4835&gt;10</f>
        <v>0</v>
      </c>
      <c r="U4835" s="7">
        <v>9.9071239882375792</v>
      </c>
      <c r="V4835">
        <v>3100</v>
      </c>
      <c r="W4835" t="s">
        <v>9316</v>
      </c>
    </row>
    <row r="4836" spans="20:23" x14ac:dyDescent="0.3">
      <c r="T4836" t="b">
        <f>U4836&gt;10</f>
        <v>0</v>
      </c>
      <c r="U4836" s="7">
        <v>9.2421476846443298</v>
      </c>
      <c r="V4836" t="s">
        <v>24621</v>
      </c>
      <c r="W4836" t="s">
        <v>24622</v>
      </c>
    </row>
    <row r="4837" spans="20:23" x14ac:dyDescent="0.3">
      <c r="T4837" t="b">
        <f>U4837&gt;10</f>
        <v>0</v>
      </c>
      <c r="U4837" s="7">
        <v>8.9262947352258593</v>
      </c>
      <c r="V4837" t="s">
        <v>4871</v>
      </c>
      <c r="W4837" t="s">
        <v>24558</v>
      </c>
    </row>
    <row r="4838" spans="20:23" x14ac:dyDescent="0.3">
      <c r="T4838" t="b">
        <f>U4838&gt;10</f>
        <v>0</v>
      </c>
      <c r="U4838" s="7">
        <v>9.2421476846443298</v>
      </c>
      <c r="V4838" t="s">
        <v>24623</v>
      </c>
      <c r="W4838" t="s">
        <v>24624</v>
      </c>
    </row>
    <row r="4839" spans="20:23" x14ac:dyDescent="0.3">
      <c r="T4839" t="b">
        <f>U4839&gt;10</f>
        <v>0</v>
      </c>
      <c r="U4839" s="7">
        <v>9.2139768076776392</v>
      </c>
      <c r="V4839" t="s">
        <v>24625</v>
      </c>
      <c r="W4839" t="s">
        <v>23297</v>
      </c>
    </row>
    <row r="4840" spans="20:23" x14ac:dyDescent="0.3">
      <c r="T4840" t="b">
        <f>U4840&gt;10</f>
        <v>0</v>
      </c>
      <c r="U4840" s="7">
        <v>9.6620015302046003</v>
      </c>
      <c r="V4840" t="s">
        <v>20161</v>
      </c>
      <c r="W4840" t="s">
        <v>24626</v>
      </c>
    </row>
    <row r="4841" spans="20:23" x14ac:dyDescent="0.3">
      <c r="T4841" t="b">
        <f>U4841&gt;10</f>
        <v>0</v>
      </c>
      <c r="U4841" s="7">
        <v>8.3060543254739994</v>
      </c>
      <c r="V4841" t="s">
        <v>21386</v>
      </c>
      <c r="W4841" t="s">
        <v>3017</v>
      </c>
    </row>
    <row r="4842" spans="20:23" x14ac:dyDescent="0.3">
      <c r="T4842" t="b">
        <f>U4842&gt;10</f>
        <v>0</v>
      </c>
      <c r="U4842" s="7">
        <v>8.6386126627740794</v>
      </c>
      <c r="V4842" t="s">
        <v>24627</v>
      </c>
      <c r="W4842" t="s">
        <v>24628</v>
      </c>
    </row>
    <row r="4843" spans="20:23" x14ac:dyDescent="0.3">
      <c r="T4843" t="b">
        <f>U4843&gt;10</f>
        <v>0</v>
      </c>
      <c r="U4843" s="7">
        <v>8.4536903242800605</v>
      </c>
      <c r="V4843" t="s">
        <v>3402</v>
      </c>
      <c r="W4843">
        <v>2024</v>
      </c>
    </row>
    <row r="4844" spans="20:23" x14ac:dyDescent="0.3">
      <c r="T4844" t="b">
        <f>U4844&gt;10</f>
        <v>0</v>
      </c>
      <c r="U4844" s="7">
        <v>9.2421476846443298</v>
      </c>
      <c r="V4844" t="s">
        <v>3402</v>
      </c>
      <c r="W4844">
        <v>1303</v>
      </c>
    </row>
    <row r="4845" spans="20:23" x14ac:dyDescent="0.3">
      <c r="T4845" t="b">
        <f>U4845&gt;10</f>
        <v>0</v>
      </c>
      <c r="U4845" s="7">
        <v>9.4652912359585404</v>
      </c>
      <c r="V4845" t="s">
        <v>3402</v>
      </c>
      <c r="W4845">
        <v>501</v>
      </c>
    </row>
    <row r="4846" spans="20:23" x14ac:dyDescent="0.3">
      <c r="T4846" t="b">
        <f>U4846&gt;10</f>
        <v>0</v>
      </c>
      <c r="U4846" s="7">
        <v>9.3962983644715905</v>
      </c>
      <c r="V4846" t="s">
        <v>13428</v>
      </c>
      <c r="W4846" t="s">
        <v>21387</v>
      </c>
    </row>
    <row r="4847" spans="20:23" x14ac:dyDescent="0.3">
      <c r="T4847" t="b">
        <f>U4847&gt;10</f>
        <v>0</v>
      </c>
      <c r="U4847" s="7">
        <v>9.5016588801294208</v>
      </c>
      <c r="V4847" t="s">
        <v>24606</v>
      </c>
      <c r="W4847" t="s">
        <v>13429</v>
      </c>
    </row>
    <row r="4848" spans="20:23" x14ac:dyDescent="0.3">
      <c r="T4848" t="b">
        <f>U4848&gt;10</f>
        <v>0</v>
      </c>
      <c r="U4848" s="7">
        <v>8.0525636177705007</v>
      </c>
      <c r="V4848">
        <v>25</v>
      </c>
      <c r="W4848" t="s">
        <v>24629</v>
      </c>
    </row>
    <row r="4849" spans="20:23" x14ac:dyDescent="0.3">
      <c r="T4849" t="b">
        <f>U4849&gt;10</f>
        <v>0</v>
      </c>
      <c r="U4849" s="7">
        <v>9.8017634725797596</v>
      </c>
      <c r="V4849" t="s">
        <v>6410</v>
      </c>
      <c r="W4849" t="s">
        <v>15060</v>
      </c>
    </row>
    <row r="4850" spans="20:23" x14ac:dyDescent="0.3">
      <c r="T4850" t="b">
        <f>U4850&gt;10</f>
        <v>0</v>
      </c>
      <c r="U4850" s="7">
        <v>8.1923255601456599</v>
      </c>
      <c r="V4850" t="s">
        <v>24630</v>
      </c>
      <c r="W4850" t="s">
        <v>24631</v>
      </c>
    </row>
    <row r="4851" spans="20:23" x14ac:dyDescent="0.3">
      <c r="T4851" t="b">
        <f>U4851&gt;10</f>
        <v>0</v>
      </c>
      <c r="U4851" s="7">
        <v>9.8530567669673097</v>
      </c>
      <c r="V4851" t="s">
        <v>20428</v>
      </c>
      <c r="W4851" t="s">
        <v>21214</v>
      </c>
    </row>
    <row r="4852" spans="20:23" x14ac:dyDescent="0.3">
      <c r="T4852" t="b">
        <f>U4852&gt;10</f>
        <v>0</v>
      </c>
      <c r="U4852" s="7">
        <v>8.0970153803413307</v>
      </c>
      <c r="V4852" t="s">
        <v>21210</v>
      </c>
      <c r="W4852" t="s">
        <v>6180</v>
      </c>
    </row>
    <row r="4853" spans="20:23" x14ac:dyDescent="0.3">
      <c r="T4853" t="b">
        <f>U4853&gt;10</f>
        <v>0</v>
      </c>
      <c r="U4853" s="7">
        <v>8.0970153803413307</v>
      </c>
      <c r="V4853" t="s">
        <v>4543</v>
      </c>
      <c r="W4853" t="s">
        <v>21210</v>
      </c>
    </row>
    <row r="4854" spans="20:23" x14ac:dyDescent="0.3">
      <c r="T4854" t="b">
        <f>U4854&gt;10</f>
        <v>0</v>
      </c>
      <c r="U4854" s="7">
        <v>9.4833097414612197</v>
      </c>
      <c r="V4854" t="s">
        <v>21210</v>
      </c>
      <c r="W4854" t="s">
        <v>15011</v>
      </c>
    </row>
    <row r="4855" spans="20:23" x14ac:dyDescent="0.3">
      <c r="T4855" t="b">
        <f>U4855&gt;10</f>
        <v>0</v>
      </c>
      <c r="U4855" s="7">
        <v>8.5490005040843897</v>
      </c>
      <c r="V4855" t="s">
        <v>6027</v>
      </c>
      <c r="W4855" t="s">
        <v>5893</v>
      </c>
    </row>
    <row r="4856" spans="20:23" x14ac:dyDescent="0.3">
      <c r="T4856" t="b">
        <f>U4856&gt;10</f>
        <v>0</v>
      </c>
      <c r="U4856" s="7">
        <v>8.73705273558733</v>
      </c>
      <c r="V4856" t="s">
        <v>6491</v>
      </c>
      <c r="W4856" t="s">
        <v>20428</v>
      </c>
    </row>
    <row r="4857" spans="20:23" x14ac:dyDescent="0.3">
      <c r="T4857" t="b">
        <f>U4857&gt;10</f>
        <v>0</v>
      </c>
      <c r="U4857" s="7">
        <v>8.9262947352258593</v>
      </c>
      <c r="V4857" t="s">
        <v>11842</v>
      </c>
      <c r="W4857" t="s">
        <v>4543</v>
      </c>
    </row>
    <row r="4858" spans="20:23" x14ac:dyDescent="0.3">
      <c r="T4858" t="b">
        <f>U4858&gt;10</f>
        <v>0</v>
      </c>
      <c r="U4858" s="7">
        <v>8.7901625609012797</v>
      </c>
      <c r="V4858" t="s">
        <v>21208</v>
      </c>
      <c r="W4858" t="s">
        <v>24632</v>
      </c>
    </row>
    <row r="4859" spans="20:23" x14ac:dyDescent="0.3">
      <c r="T4859" t="b">
        <f>U4859&gt;10</f>
        <v>0</v>
      </c>
      <c r="U4859" s="7">
        <v>8.6002937984719399</v>
      </c>
      <c r="V4859" t="s">
        <v>1117</v>
      </c>
      <c r="W4859" t="s">
        <v>24633</v>
      </c>
    </row>
    <row r="4860" spans="20:23" x14ac:dyDescent="0.3">
      <c r="T4860" t="b">
        <f>U4860&gt;10</f>
        <v>0</v>
      </c>
      <c r="U4860" s="7">
        <v>8.1531048469923704</v>
      </c>
      <c r="V4860" t="s">
        <v>21939</v>
      </c>
      <c r="W4860" t="s">
        <v>126</v>
      </c>
    </row>
    <row r="4861" spans="20:23" x14ac:dyDescent="0.3">
      <c r="T4861" t="b">
        <f>U4861&gt;10</f>
        <v>0</v>
      </c>
      <c r="U4861" s="7">
        <v>9.7529733084103203</v>
      </c>
      <c r="V4861" t="s">
        <v>24634</v>
      </c>
      <c r="W4861" t="s">
        <v>24635</v>
      </c>
    </row>
    <row r="4862" spans="20:23" x14ac:dyDescent="0.3">
      <c r="T4862" t="b">
        <f>U4862&gt;10</f>
        <v>0</v>
      </c>
      <c r="U4862" s="7">
        <v>8.11536451900953</v>
      </c>
      <c r="V4862" t="s">
        <v>11487</v>
      </c>
      <c r="W4862" t="s">
        <v>24636</v>
      </c>
    </row>
    <row r="4863" spans="20:23" x14ac:dyDescent="0.3">
      <c r="T4863" t="b">
        <f>U4863&gt;10</f>
        <v>0</v>
      </c>
      <c r="U4863" s="7">
        <v>8.5225672470162301</v>
      </c>
      <c r="V4863" t="s">
        <v>4201</v>
      </c>
      <c r="W4863" t="s">
        <v>5236</v>
      </c>
    </row>
    <row r="4864" spans="20:23" x14ac:dyDescent="0.3">
      <c r="T4864" t="b">
        <f>U4864&gt;10</f>
        <v>0</v>
      </c>
      <c r="U4864" s="7">
        <v>8.4602050053012601</v>
      </c>
      <c r="V4864" t="s">
        <v>7430</v>
      </c>
      <c r="W4864" t="s">
        <v>7230</v>
      </c>
    </row>
    <row r="4865" spans="20:23" x14ac:dyDescent="0.3">
      <c r="T4865" t="b">
        <f>U4865&gt;10</f>
        <v>0</v>
      </c>
      <c r="U4865" s="7">
        <v>9.8017634725797596</v>
      </c>
      <c r="V4865" t="s">
        <v>7974</v>
      </c>
      <c r="W4865" t="s">
        <v>24637</v>
      </c>
    </row>
    <row r="4866" spans="20:23" x14ac:dyDescent="0.3">
      <c r="T4866" t="b">
        <f>U4866&gt;10</f>
        <v>0</v>
      </c>
      <c r="U4866" s="7">
        <v>8.6543610197422094</v>
      </c>
      <c r="V4866" t="s">
        <v>6837</v>
      </c>
      <c r="W4866" t="s">
        <v>1057</v>
      </c>
    </row>
    <row r="4867" spans="20:23" x14ac:dyDescent="0.3">
      <c r="T4867" t="b">
        <f>U4867&gt;10</f>
        <v>0</v>
      </c>
      <c r="U4867" s="7">
        <v>8.2488959116340492</v>
      </c>
      <c r="V4867" t="s">
        <v>1679</v>
      </c>
      <c r="W4867" t="s">
        <v>24638</v>
      </c>
    </row>
    <row r="4868" spans="20:23" x14ac:dyDescent="0.3">
      <c r="T4868" t="b">
        <f>U4868&gt;10</f>
        <v>0</v>
      </c>
      <c r="U4868" s="7">
        <v>8.9580434335404302</v>
      </c>
      <c r="V4868" t="s">
        <v>24639</v>
      </c>
      <c r="W4868" t="s">
        <v>24640</v>
      </c>
    </row>
    <row r="4869" spans="20:23" x14ac:dyDescent="0.3">
      <c r="T4869" t="b">
        <f>U4869&gt;10</f>
        <v>0</v>
      </c>
      <c r="U4869" s="7">
        <v>8.73705273558733</v>
      </c>
      <c r="V4869" t="s">
        <v>2338</v>
      </c>
      <c r="W4869" t="s">
        <v>20428</v>
      </c>
    </row>
    <row r="4870" spans="20:23" x14ac:dyDescent="0.3">
      <c r="T4870" t="b">
        <f>U4870&gt;10</f>
        <v>0</v>
      </c>
      <c r="U4870" s="7">
        <v>9.0839236794294393</v>
      </c>
      <c r="V4870" t="s">
        <v>65</v>
      </c>
      <c r="W4870" t="s">
        <v>24641</v>
      </c>
    </row>
    <row r="4871" spans="20:23" x14ac:dyDescent="0.3">
      <c r="T4871" t="b">
        <f>U4871&gt;10</f>
        <v>0</v>
      </c>
      <c r="U4871" s="7">
        <v>8.6425265620952096</v>
      </c>
      <c r="V4871" t="s">
        <v>24642</v>
      </c>
      <c r="W4871" t="s">
        <v>13922</v>
      </c>
    </row>
    <row r="4872" spans="20:23" x14ac:dyDescent="0.3">
      <c r="T4872" t="b">
        <f>U4872&gt;10</f>
        <v>0</v>
      </c>
      <c r="U4872" s="7">
        <v>8.1749769218110409</v>
      </c>
      <c r="V4872" t="s">
        <v>24643</v>
      </c>
      <c r="W4872" t="s">
        <v>24644</v>
      </c>
    </row>
    <row r="4873" spans="20:23" x14ac:dyDescent="0.3">
      <c r="T4873" t="b">
        <f>U4873&gt;10</f>
        <v>0</v>
      </c>
      <c r="U4873" s="7">
        <v>8.3786551383371499</v>
      </c>
      <c r="V4873" t="s">
        <v>24284</v>
      </c>
      <c r="W4873" t="s">
        <v>24645</v>
      </c>
    </row>
    <row r="4874" spans="20:23" x14ac:dyDescent="0.3">
      <c r="T4874" t="b">
        <f>U4874&gt;10</f>
        <v>0</v>
      </c>
      <c r="U4874" s="7">
        <v>8.6543610197422094</v>
      </c>
      <c r="V4874" t="s">
        <v>24515</v>
      </c>
      <c r="W4874" t="s">
        <v>24646</v>
      </c>
    </row>
    <row r="4875" spans="20:23" x14ac:dyDescent="0.3">
      <c r="T4875" t="b">
        <f>U4875&gt;10</f>
        <v>0</v>
      </c>
      <c r="U4875" s="7">
        <v>8.5561689935630003</v>
      </c>
      <c r="V4875" t="s">
        <v>24647</v>
      </c>
      <c r="W4875" t="s">
        <v>24648</v>
      </c>
    </row>
    <row r="4876" spans="20:23" x14ac:dyDescent="0.3">
      <c r="T4876" t="b">
        <f>U4876&gt;10</f>
        <v>0</v>
      </c>
      <c r="U4876" s="7">
        <v>8.1340566520216804</v>
      </c>
      <c r="V4876" t="s">
        <v>81</v>
      </c>
      <c r="W4876" t="s">
        <v>24649</v>
      </c>
    </row>
    <row r="4877" spans="20:23" x14ac:dyDescent="0.3">
      <c r="T4877" t="b">
        <f>U4877&gt;10</f>
        <v>0</v>
      </c>
      <c r="U4877" s="7">
        <v>8.8462520275523193</v>
      </c>
      <c r="V4877" t="s">
        <v>21449</v>
      </c>
      <c r="W4877" t="s">
        <v>3968</v>
      </c>
    </row>
    <row r="4878" spans="20:23" x14ac:dyDescent="0.3">
      <c r="T4878" t="b">
        <f>U4878&gt;10</f>
        <v>0</v>
      </c>
      <c r="U4878" s="7">
        <v>9.8017634725797596</v>
      </c>
      <c r="V4878" t="s">
        <v>24650</v>
      </c>
      <c r="W4878" t="s">
        <v>19946</v>
      </c>
    </row>
    <row r="4879" spans="20:23" x14ac:dyDescent="0.3">
      <c r="T4879" t="b">
        <f>U4879&gt;10</f>
        <v>0</v>
      </c>
      <c r="U4879" s="7">
        <v>9.4652912359585404</v>
      </c>
      <c r="V4879" t="s">
        <v>1044</v>
      </c>
      <c r="W4879" t="s">
        <v>24651</v>
      </c>
    </row>
    <row r="4880" spans="20:23" x14ac:dyDescent="0.3">
      <c r="T4880" t="b">
        <f>U4880&gt;10</f>
        <v>0</v>
      </c>
      <c r="U4880" s="7">
        <v>8.8085116995694701</v>
      </c>
      <c r="V4880" t="s">
        <v>24652</v>
      </c>
      <c r="W4880" t="s">
        <v>24653</v>
      </c>
    </row>
    <row r="4881" spans="20:23" x14ac:dyDescent="0.3">
      <c r="T4881" t="b">
        <f>U4881&gt;10</f>
        <v>0</v>
      </c>
      <c r="U4881" s="7">
        <v>8.9236939535258006</v>
      </c>
      <c r="V4881">
        <v>103</v>
      </c>
      <c r="W4881" t="s">
        <v>24654</v>
      </c>
    </row>
    <row r="4882" spans="20:23" x14ac:dyDescent="0.3">
      <c r="T4882" t="b">
        <f>U4882&gt;10</f>
        <v>0</v>
      </c>
      <c r="U4882" s="7">
        <v>8.5633892415364894</v>
      </c>
      <c r="V4882" t="s">
        <v>24655</v>
      </c>
      <c r="W4882" t="s">
        <v>24656</v>
      </c>
    </row>
    <row r="4883" spans="20:23" x14ac:dyDescent="0.3">
      <c r="T4883" t="b">
        <f>U4883&gt;10</f>
        <v>0</v>
      </c>
      <c r="U4883" s="7">
        <v>8.4154691114598599</v>
      </c>
      <c r="V4883">
        <v>67</v>
      </c>
      <c r="W4883">
        <v>30623</v>
      </c>
    </row>
    <row r="4884" spans="20:23" x14ac:dyDescent="0.3">
      <c r="T4884" t="b">
        <f>U4884&gt;10</f>
        <v>0</v>
      </c>
      <c r="U4884" s="7">
        <v>9.7294428110001299</v>
      </c>
      <c r="V4884" t="s">
        <v>15016</v>
      </c>
      <c r="W4884" t="s">
        <v>22725</v>
      </c>
    </row>
    <row r="4885" spans="20:23" x14ac:dyDescent="0.3">
      <c r="T4885" t="b">
        <f>U4885&gt;10</f>
        <v>0</v>
      </c>
      <c r="U4885" s="7">
        <v>9.4833097414612197</v>
      </c>
      <c r="V4885">
        <v>19000</v>
      </c>
      <c r="W4885">
        <v>103</v>
      </c>
    </row>
    <row r="4886" spans="20:23" x14ac:dyDescent="0.3">
      <c r="T4886" t="b">
        <f>U4886&gt;10</f>
        <v>0</v>
      </c>
      <c r="U4886" s="7">
        <v>8.6308305223320207</v>
      </c>
      <c r="V4886" t="s">
        <v>1239</v>
      </c>
      <c r="W4886" t="s">
        <v>24657</v>
      </c>
    </row>
    <row r="4887" spans="20:23" x14ac:dyDescent="0.3">
      <c r="T4887" t="b">
        <f>U4887&gt;10</f>
        <v>0</v>
      </c>
      <c r="U4887" s="7">
        <v>9.4833097414612197</v>
      </c>
      <c r="V4887">
        <v>2180</v>
      </c>
      <c r="W4887">
        <v>103</v>
      </c>
    </row>
    <row r="4888" spans="20:23" x14ac:dyDescent="0.3">
      <c r="T4888" t="b">
        <f>U4888&gt;10</f>
        <v>0</v>
      </c>
      <c r="U4888" s="7">
        <v>8.1973381019691995</v>
      </c>
      <c r="V4888" t="s">
        <v>24658</v>
      </c>
      <c r="W4888" t="s">
        <v>24659</v>
      </c>
    </row>
    <row r="4889" spans="20:23" x14ac:dyDescent="0.3">
      <c r="T4889" t="b">
        <f>U4889&gt;10</f>
        <v>0</v>
      </c>
      <c r="U4889" s="7">
        <v>9.6194419157857993</v>
      </c>
      <c r="V4889" t="s">
        <v>24660</v>
      </c>
      <c r="W4889" t="s">
        <v>24661</v>
      </c>
    </row>
    <row r="4890" spans="20:23" x14ac:dyDescent="0.3">
      <c r="T4890" t="b">
        <f>U4890&gt;10</f>
        <v>0</v>
      </c>
      <c r="U4890" s="7">
        <v>8.3548444896434297</v>
      </c>
      <c r="V4890" t="s">
        <v>24662</v>
      </c>
      <c r="W4890" t="s">
        <v>24663</v>
      </c>
    </row>
    <row r="4891" spans="20:23" x14ac:dyDescent="0.3">
      <c r="T4891" t="b">
        <f>U4891&gt;10</f>
        <v>0</v>
      </c>
      <c r="U4891" s="7">
        <v>8.9367660350931502</v>
      </c>
      <c r="V4891" t="s">
        <v>24662</v>
      </c>
      <c r="W4891" t="s">
        <v>24664</v>
      </c>
    </row>
    <row r="4892" spans="20:23" x14ac:dyDescent="0.3">
      <c r="T4892" t="b">
        <f>U4892&gt;10</f>
        <v>0</v>
      </c>
      <c r="U4892" s="7">
        <v>8.6543610197422094</v>
      </c>
      <c r="V4892">
        <v>3150</v>
      </c>
      <c r="W4892" t="s">
        <v>24665</v>
      </c>
    </row>
    <row r="4893" spans="20:23" x14ac:dyDescent="0.3">
      <c r="T4893" t="b">
        <f>U4893&gt;10</f>
        <v>0</v>
      </c>
      <c r="U4893" s="7">
        <v>9.4833097414612197</v>
      </c>
      <c r="V4893">
        <v>6200</v>
      </c>
      <c r="W4893">
        <v>103</v>
      </c>
    </row>
    <row r="4894" spans="20:23" x14ac:dyDescent="0.3">
      <c r="T4894" t="b">
        <f>U4894&gt;10</f>
        <v>0</v>
      </c>
      <c r="U4894" s="7">
        <v>9.3317598433340194</v>
      </c>
      <c r="V4894" t="s">
        <v>11652</v>
      </c>
      <c r="W4894" t="s">
        <v>24666</v>
      </c>
    </row>
    <row r="4895" spans="20:23" x14ac:dyDescent="0.3">
      <c r="T4895" t="b">
        <f>U4895&gt;10</f>
        <v>0</v>
      </c>
      <c r="U4895" s="7">
        <v>8.3489793701910298</v>
      </c>
      <c r="V4895" t="s">
        <v>24667</v>
      </c>
      <c r="W4895" t="s">
        <v>24668</v>
      </c>
    </row>
    <row r="4896" spans="20:23" x14ac:dyDescent="0.3">
      <c r="T4896" t="b">
        <f>U4896&gt;10</f>
        <v>0</v>
      </c>
      <c r="U4896" s="7">
        <v>9.9761168597245309</v>
      </c>
      <c r="V4896" t="s">
        <v>4756</v>
      </c>
      <c r="W4896" t="s">
        <v>4716</v>
      </c>
    </row>
    <row r="4897" spans="20:23" x14ac:dyDescent="0.3">
      <c r="T4897" t="b">
        <f>U4897&gt;10</f>
        <v>0</v>
      </c>
      <c r="U4897" s="7">
        <v>8.8366825765361696</v>
      </c>
      <c r="V4897" t="s">
        <v>8367</v>
      </c>
      <c r="W4897" t="s">
        <v>4756</v>
      </c>
    </row>
    <row r="4898" spans="20:23" x14ac:dyDescent="0.3">
      <c r="T4898" t="b">
        <f>U4898&gt;10</f>
        <v>0</v>
      </c>
      <c r="U4898" s="7">
        <v>8.5633892415364894</v>
      </c>
      <c r="V4898">
        <v>1405</v>
      </c>
      <c r="W4898" t="s">
        <v>24669</v>
      </c>
    </row>
    <row r="4899" spans="20:23" x14ac:dyDescent="0.3">
      <c r="T4899" t="b">
        <f>U4899&gt;10</f>
        <v>0</v>
      </c>
      <c r="U4899" s="7">
        <v>9.0598261278503802</v>
      </c>
      <c r="V4899" t="s">
        <v>20013</v>
      </c>
      <c r="W4899" t="s">
        <v>24670</v>
      </c>
    </row>
    <row r="4900" spans="20:23" x14ac:dyDescent="0.3">
      <c r="T4900" t="b">
        <f>U4900&gt;10</f>
        <v>0</v>
      </c>
      <c r="U4900" s="7">
        <v>9.5016588801294208</v>
      </c>
      <c r="V4900" t="s">
        <v>6911</v>
      </c>
      <c r="W4900" t="s">
        <v>24671</v>
      </c>
    </row>
    <row r="4901" spans="20:23" x14ac:dyDescent="0.3">
      <c r="T4901" t="b">
        <f>U4901&gt;10</f>
        <v>0</v>
      </c>
      <c r="U4901" s="7">
        <v>9.7770708599893794</v>
      </c>
      <c r="V4901" t="s">
        <v>24672</v>
      </c>
      <c r="W4901" t="s">
        <v>24673</v>
      </c>
    </row>
    <row r="4902" spans="20:23" x14ac:dyDescent="0.3">
      <c r="T4902" t="b">
        <f>U4902&gt;10</f>
        <v>0</v>
      </c>
      <c r="U4902" s="7">
        <v>8.5348158690924301</v>
      </c>
      <c r="V4902" t="s">
        <v>24674</v>
      </c>
      <c r="W4902" t="s">
        <v>24675</v>
      </c>
    </row>
    <row r="4903" spans="20:23" x14ac:dyDescent="0.3">
      <c r="T4903" t="b">
        <f>U4903&gt;10</f>
        <v>0</v>
      </c>
      <c r="U4903" s="7">
        <v>9.43019991614727</v>
      </c>
      <c r="V4903" t="s">
        <v>24676</v>
      </c>
      <c r="W4903">
        <v>2030</v>
      </c>
    </row>
    <row r="4904" spans="20:23" x14ac:dyDescent="0.3">
      <c r="T4904" t="b">
        <f>U4904&gt;10</f>
        <v>0</v>
      </c>
      <c r="U4904" s="7">
        <v>9.4833097414612197</v>
      </c>
      <c r="V4904">
        <v>8385</v>
      </c>
      <c r="W4904">
        <v>103</v>
      </c>
    </row>
    <row r="4905" spans="20:23" x14ac:dyDescent="0.3">
      <c r="T4905" t="b">
        <f>U4905&gt;10</f>
        <v>0</v>
      </c>
      <c r="U4905" s="7">
        <v>8.3846974527931106</v>
      </c>
      <c r="V4905">
        <v>3600</v>
      </c>
      <c r="W4905">
        <v>103</v>
      </c>
    </row>
    <row r="4906" spans="20:23" x14ac:dyDescent="0.3">
      <c r="T4906" t="b">
        <f>U4906&gt;10</f>
        <v>0</v>
      </c>
      <c r="U4906" s="7">
        <v>9.4833097414612197</v>
      </c>
      <c r="V4906">
        <v>4748</v>
      </c>
      <c r="W4906">
        <v>103</v>
      </c>
    </row>
    <row r="4907" spans="20:23" x14ac:dyDescent="0.3">
      <c r="T4907" t="b">
        <f>U4907&gt;10</f>
        <v>0</v>
      </c>
      <c r="U4907" s="7">
        <v>8.3846974527931106</v>
      </c>
      <c r="V4907">
        <v>20000</v>
      </c>
      <c r="W4907">
        <v>103</v>
      </c>
    </row>
    <row r="4908" spans="20:23" x14ac:dyDescent="0.3">
      <c r="T4908" t="b">
        <f>U4908&gt;10</f>
        <v>0</v>
      </c>
      <c r="U4908" s="7">
        <v>8.4154691114598599</v>
      </c>
      <c r="V4908" t="s">
        <v>4881</v>
      </c>
      <c r="W4908" t="s">
        <v>20759</v>
      </c>
    </row>
    <row r="4909" spans="20:23" x14ac:dyDescent="0.3">
      <c r="T4909" t="b">
        <f>U4909&gt;10</f>
        <v>0</v>
      </c>
      <c r="U4909" s="7">
        <v>8.6543610197422094</v>
      </c>
      <c r="V4909" t="s">
        <v>24677</v>
      </c>
      <c r="W4909" t="s">
        <v>24678</v>
      </c>
    </row>
    <row r="4910" spans="20:23" x14ac:dyDescent="0.3">
      <c r="T4910" t="b">
        <f>U4910&gt;10</f>
        <v>0</v>
      </c>
      <c r="U4910" s="7">
        <v>8.7901625609012797</v>
      </c>
      <c r="V4910" t="s">
        <v>13693</v>
      </c>
      <c r="W4910" t="s">
        <v>24679</v>
      </c>
    </row>
    <row r="4911" spans="20:23" x14ac:dyDescent="0.3">
      <c r="T4911" t="b">
        <f>U4911&gt;10</f>
        <v>0</v>
      </c>
      <c r="U4911" s="7">
        <v>8.4154691114598599</v>
      </c>
      <c r="V4911" t="s">
        <v>24680</v>
      </c>
      <c r="W4911" t="s">
        <v>24681</v>
      </c>
    </row>
    <row r="4912" spans="20:23" x14ac:dyDescent="0.3">
      <c r="T4912" t="b">
        <f>U4912&gt;10</f>
        <v>0</v>
      </c>
      <c r="U4912" s="7">
        <v>9.5016588801294208</v>
      </c>
      <c r="V4912" t="s">
        <v>6851</v>
      </c>
      <c r="W4912" t="s">
        <v>20390</v>
      </c>
    </row>
    <row r="4913" spans="20:23" x14ac:dyDescent="0.3">
      <c r="T4913" t="b">
        <f>U4913&gt;10</f>
        <v>0</v>
      </c>
      <c r="U4913" s="7">
        <v>8.0037734536010596</v>
      </c>
      <c r="V4913" t="s">
        <v>24682</v>
      </c>
      <c r="W4913" t="s">
        <v>24683</v>
      </c>
    </row>
    <row r="4914" spans="20:23" x14ac:dyDescent="0.3">
      <c r="T4914" t="b">
        <f>U4914&gt;10</f>
        <v>0</v>
      </c>
      <c r="U4914" s="7">
        <v>8.7966772419224704</v>
      </c>
      <c r="V4914" t="s">
        <v>24684</v>
      </c>
      <c r="W4914" t="s">
        <v>6871</v>
      </c>
    </row>
    <row r="4915" spans="20:23" x14ac:dyDescent="0.3">
      <c r="T4915" t="b">
        <f>U4915&gt;10</f>
        <v>0</v>
      </c>
      <c r="U4915" s="7">
        <v>9.4833097414612197</v>
      </c>
      <c r="V4915">
        <v>28000</v>
      </c>
      <c r="W4915">
        <v>103</v>
      </c>
    </row>
    <row r="4916" spans="20:23" x14ac:dyDescent="0.3">
      <c r="T4916" t="b">
        <f>U4916&gt;10</f>
        <v>0</v>
      </c>
      <c r="U4916" s="7">
        <v>9.4833097414612197</v>
      </c>
      <c r="V4916">
        <v>45000</v>
      </c>
      <c r="W4916">
        <v>103</v>
      </c>
    </row>
    <row r="4917" spans="20:23" x14ac:dyDescent="0.3">
      <c r="T4917" t="b">
        <f>U4917&gt;10</f>
        <v>0</v>
      </c>
      <c r="U4917" s="7">
        <v>8.0525636177705007</v>
      </c>
      <c r="V4917" t="s">
        <v>5209</v>
      </c>
      <c r="W4917" t="s">
        <v>6071</v>
      </c>
    </row>
    <row r="4918" spans="20:23" x14ac:dyDescent="0.3">
      <c r="T4918" t="b">
        <f>U4918&gt;10</f>
        <v>0</v>
      </c>
      <c r="U4918" s="7">
        <v>9.7064532927754303</v>
      </c>
      <c r="V4918" t="s">
        <v>24685</v>
      </c>
      <c r="W4918" t="s">
        <v>24686</v>
      </c>
    </row>
    <row r="4919" spans="20:23" x14ac:dyDescent="0.3">
      <c r="T4919" t="b">
        <f>U4919&gt;10</f>
        <v>0</v>
      </c>
      <c r="U4919" s="7">
        <v>8.5633892415364894</v>
      </c>
      <c r="V4919">
        <v>1417</v>
      </c>
      <c r="W4919" t="s">
        <v>24669</v>
      </c>
    </row>
    <row r="4920" spans="20:23" x14ac:dyDescent="0.3">
      <c r="T4920" t="b">
        <f>U4920&gt;10</f>
        <v>0</v>
      </c>
      <c r="U4920" s="7">
        <v>8.0100040033516997</v>
      </c>
      <c r="V4920" t="s">
        <v>24687</v>
      </c>
      <c r="W4920" t="s">
        <v>16114</v>
      </c>
    </row>
    <row r="4921" spans="20:23" x14ac:dyDescent="0.3">
      <c r="T4921" t="b">
        <f>U4921&gt;10</f>
        <v>0</v>
      </c>
      <c r="U4921" s="7">
        <v>8.5633892415364894</v>
      </c>
      <c r="V4921">
        <v>13000</v>
      </c>
      <c r="W4921" t="s">
        <v>24669</v>
      </c>
    </row>
    <row r="4922" spans="20:23" x14ac:dyDescent="0.3">
      <c r="T4922" t="b">
        <f>U4922&gt;10</f>
        <v>0</v>
      </c>
      <c r="U4922" s="7">
        <v>9.4833097414612197</v>
      </c>
      <c r="V4922">
        <v>11241</v>
      </c>
      <c r="W4922">
        <v>103</v>
      </c>
    </row>
    <row r="4923" spans="20:23" x14ac:dyDescent="0.3">
      <c r="T4923" t="b">
        <f>U4923&gt;10</f>
        <v>0</v>
      </c>
      <c r="U4923" s="7">
        <v>9.2139768076776392</v>
      </c>
      <c r="V4923" t="s">
        <v>24688</v>
      </c>
      <c r="W4923" t="s">
        <v>24689</v>
      </c>
    </row>
    <row r="4924" spans="20:23" x14ac:dyDescent="0.3">
      <c r="T4924" t="b">
        <f>U4924&gt;10</f>
        <v>0</v>
      </c>
      <c r="U4924" s="7">
        <v>8.5633892415364894</v>
      </c>
      <c r="V4924">
        <v>1192</v>
      </c>
      <c r="W4924" t="s">
        <v>24669</v>
      </c>
    </row>
    <row r="4925" spans="20:23" x14ac:dyDescent="0.3">
      <c r="T4925" t="b">
        <f>U4925&gt;10</f>
        <v>0</v>
      </c>
      <c r="U4925" s="7">
        <v>8.5633892415364894</v>
      </c>
      <c r="V4925">
        <v>3162</v>
      </c>
      <c r="W4925" t="s">
        <v>24669</v>
      </c>
    </row>
    <row r="4926" spans="20:23" x14ac:dyDescent="0.3">
      <c r="T4926" t="b">
        <f>U4926&gt;10</f>
        <v>0</v>
      </c>
      <c r="U4926" s="7">
        <v>8.5633892415364894</v>
      </c>
      <c r="V4926">
        <v>4245</v>
      </c>
      <c r="W4926" t="s">
        <v>24669</v>
      </c>
    </row>
    <row r="4927" spans="20:23" x14ac:dyDescent="0.3">
      <c r="T4927" t="b">
        <f>U4927&gt;10</f>
        <v>0</v>
      </c>
      <c r="U4927" s="7">
        <v>8.5633892415364894</v>
      </c>
      <c r="V4927">
        <v>1275</v>
      </c>
      <c r="W4927" t="s">
        <v>24669</v>
      </c>
    </row>
    <row r="4928" spans="20:23" x14ac:dyDescent="0.3">
      <c r="T4928" t="b">
        <f>U4928&gt;10</f>
        <v>0</v>
      </c>
      <c r="U4928" s="7">
        <v>8.5633892415364894</v>
      </c>
      <c r="V4928">
        <v>8370</v>
      </c>
      <c r="W4928" t="s">
        <v>24669</v>
      </c>
    </row>
    <row r="4929" spans="20:23" x14ac:dyDescent="0.3">
      <c r="T4929" t="b">
        <f>U4929&gt;10</f>
        <v>0</v>
      </c>
      <c r="U4929" s="7">
        <v>8.5633892415364894</v>
      </c>
      <c r="V4929">
        <v>11000</v>
      </c>
      <c r="W4929" t="s">
        <v>24669</v>
      </c>
    </row>
    <row r="4930" spans="20:23" x14ac:dyDescent="0.3">
      <c r="T4930" t="b">
        <f>U4930&gt;10</f>
        <v>0</v>
      </c>
      <c r="U4930" s="7">
        <v>8.1246669116718397</v>
      </c>
      <c r="V4930" t="s">
        <v>24690</v>
      </c>
      <c r="W4930" t="s">
        <v>22250</v>
      </c>
    </row>
    <row r="4931" spans="20:23" x14ac:dyDescent="0.3">
      <c r="T4931" t="b">
        <f>U4931&gt;10</f>
        <v>0</v>
      </c>
      <c r="U4931" s="7">
        <v>9.4131054827879694</v>
      </c>
      <c r="V4931" t="s">
        <v>1249</v>
      </c>
      <c r="W4931">
        <v>3299</v>
      </c>
    </row>
    <row r="4932" spans="20:23" x14ac:dyDescent="0.3">
      <c r="T4932" t="b">
        <f>U4932&gt;10</f>
        <v>0</v>
      </c>
      <c r="U4932" s="7">
        <v>9.8270812805640499</v>
      </c>
      <c r="V4932" t="s">
        <v>22994</v>
      </c>
      <c r="W4932" t="s">
        <v>15024</v>
      </c>
    </row>
    <row r="4933" spans="20:23" x14ac:dyDescent="0.3">
      <c r="T4933" t="b">
        <f>U4933&gt;10</f>
        <v>0</v>
      </c>
      <c r="U4933" s="7">
        <v>8.7901625609012797</v>
      </c>
      <c r="V4933" t="s">
        <v>10183</v>
      </c>
      <c r="W4933" t="s">
        <v>6328</v>
      </c>
    </row>
    <row r="4934" spans="20:23" x14ac:dyDescent="0.3">
      <c r="T4934" t="b">
        <f>U4934&gt;10</f>
        <v>0</v>
      </c>
      <c r="U4934" s="7">
        <v>9.2565364220964295</v>
      </c>
      <c r="V4934" t="s">
        <v>22335</v>
      </c>
      <c r="W4934" t="s">
        <v>24691</v>
      </c>
    </row>
    <row r="4935" spans="20:23" x14ac:dyDescent="0.3">
      <c r="T4935" t="b">
        <f>U4935&gt;10</f>
        <v>0</v>
      </c>
      <c r="U4935" s="7">
        <v>8.8462520275523193</v>
      </c>
      <c r="V4935" t="s">
        <v>3973</v>
      </c>
      <c r="W4935" t="s">
        <v>9613</v>
      </c>
    </row>
    <row r="4936" spans="20:23" x14ac:dyDescent="0.3">
      <c r="T4936" t="b">
        <f>U4936&gt;10</f>
        <v>0</v>
      </c>
      <c r="U4936" s="7">
        <v>9.0839236794294393</v>
      </c>
      <c r="V4936" t="s">
        <v>24692</v>
      </c>
      <c r="W4936" t="s">
        <v>24693</v>
      </c>
    </row>
    <row r="4937" spans="20:23" x14ac:dyDescent="0.3">
      <c r="T4937" t="b">
        <f>U4937&gt;10</f>
        <v>0</v>
      </c>
      <c r="U4937" s="7">
        <v>9.3317598433340194</v>
      </c>
      <c r="V4937" t="s">
        <v>24694</v>
      </c>
      <c r="W4937" t="s">
        <v>2052</v>
      </c>
    </row>
    <row r="4938" spans="20:23" x14ac:dyDescent="0.3">
      <c r="T4938" t="b">
        <f>U4938&gt;10</f>
        <v>0</v>
      </c>
      <c r="U4938" s="7">
        <v>8.6386126627740794</v>
      </c>
      <c r="V4938" t="s">
        <v>24695</v>
      </c>
      <c r="W4938" t="s">
        <v>24696</v>
      </c>
    </row>
    <row r="4939" spans="20:23" x14ac:dyDescent="0.3">
      <c r="T4939" t="b">
        <f>U4939&gt;10</f>
        <v>0</v>
      </c>
      <c r="U4939" s="7">
        <v>9.7770708599893794</v>
      </c>
      <c r="V4939" t="s">
        <v>24697</v>
      </c>
      <c r="W4939" t="s">
        <v>24698</v>
      </c>
    </row>
    <row r="4940" spans="20:23" x14ac:dyDescent="0.3">
      <c r="T4940" t="b">
        <f>U4940&gt;10</f>
        <v>0</v>
      </c>
      <c r="U4940" s="7">
        <v>9.4742599059413006</v>
      </c>
      <c r="V4940" t="s">
        <v>24699</v>
      </c>
      <c r="W4940" t="s">
        <v>24700</v>
      </c>
    </row>
    <row r="4941" spans="20:23" x14ac:dyDescent="0.3">
      <c r="T4941" t="b">
        <f>U4941&gt;10</f>
        <v>0</v>
      </c>
      <c r="U4941" s="7">
        <v>9.5016588801294208</v>
      </c>
      <c r="V4941" t="s">
        <v>24701</v>
      </c>
      <c r="W4941" t="s">
        <v>24702</v>
      </c>
    </row>
    <row r="4942" spans="20:23" x14ac:dyDescent="0.3">
      <c r="T4942" t="b">
        <f>U4942&gt;10</f>
        <v>0</v>
      </c>
      <c r="U4942" s="7">
        <v>8.8085116995694701</v>
      </c>
      <c r="V4942" t="s">
        <v>21032</v>
      </c>
      <c r="W4942" t="s">
        <v>19649</v>
      </c>
    </row>
    <row r="4943" spans="20:23" x14ac:dyDescent="0.3">
      <c r="T4943" t="b">
        <f>U4943&gt;10</f>
        <v>0</v>
      </c>
      <c r="U4943" s="7">
        <v>9.3009881846672702</v>
      </c>
      <c r="V4943" t="s">
        <v>24703</v>
      </c>
      <c r="W4943" t="s">
        <v>20707</v>
      </c>
    </row>
    <row r="4944" spans="20:23" x14ac:dyDescent="0.3">
      <c r="T4944" t="b">
        <f>U4944&gt;10</f>
        <v>0</v>
      </c>
      <c r="U4944" s="7">
        <v>8.1246669116718397</v>
      </c>
      <c r="V4944" t="s">
        <v>19836</v>
      </c>
      <c r="W4944" s="12">
        <v>38078</v>
      </c>
    </row>
    <row r="4945" spans="20:23" x14ac:dyDescent="0.3">
      <c r="T4945" t="b">
        <f>U4945&gt;10</f>
        <v>0</v>
      </c>
      <c r="U4945" s="7">
        <v>8.8178140922317905</v>
      </c>
      <c r="V4945" t="s">
        <v>20855</v>
      </c>
      <c r="W4945" t="s">
        <v>24704</v>
      </c>
    </row>
    <row r="4946" spans="20:23" x14ac:dyDescent="0.3">
      <c r="T4946" t="b">
        <f>U4946&gt;10</f>
        <v>0</v>
      </c>
      <c r="U4946" s="7">
        <v>8.1340566520216804</v>
      </c>
      <c r="V4946" t="s">
        <v>24705</v>
      </c>
      <c r="W4946" t="s">
        <v>24706</v>
      </c>
    </row>
    <row r="4947" spans="20:23" x14ac:dyDescent="0.3">
      <c r="T4947" t="b">
        <f>U4947&gt;10</f>
        <v>0</v>
      </c>
      <c r="U4947" s="7">
        <v>9.2139768076776392</v>
      </c>
      <c r="V4947" t="s">
        <v>24707</v>
      </c>
      <c r="W4947" t="s">
        <v>24708</v>
      </c>
    </row>
    <row r="4948" spans="20:23" x14ac:dyDescent="0.3">
      <c r="T4948" t="b">
        <f>U4948&gt;10</f>
        <v>0</v>
      </c>
      <c r="U4948" s="7">
        <v>9.3162556567980594</v>
      </c>
      <c r="V4948" t="s">
        <v>24709</v>
      </c>
      <c r="W4948" t="s">
        <v>24710</v>
      </c>
    </row>
    <row r="4949" spans="20:23" x14ac:dyDescent="0.3">
      <c r="T4949" t="b">
        <f>U4949&gt;10</f>
        <v>0</v>
      </c>
      <c r="U4949" s="7">
        <v>9.7770708599893794</v>
      </c>
      <c r="V4949" t="s">
        <v>20647</v>
      </c>
      <c r="W4949">
        <v>-2011</v>
      </c>
    </row>
    <row r="4950" spans="20:23" x14ac:dyDescent="0.3">
      <c r="T4950" t="b">
        <f>U4950&gt;10</f>
        <v>0</v>
      </c>
      <c r="U4950" s="7">
        <v>8.73705273558733</v>
      </c>
      <c r="V4950" t="s">
        <v>2932</v>
      </c>
      <c r="W4950" t="s">
        <v>9959</v>
      </c>
    </row>
    <row r="4951" spans="20:23" x14ac:dyDescent="0.3">
      <c r="T4951" t="b">
        <f>U4951&gt;10</f>
        <v>0</v>
      </c>
      <c r="U4951" s="7">
        <v>9.1339341000040992</v>
      </c>
      <c r="V4951" t="s">
        <v>9960</v>
      </c>
      <c r="W4951" t="s">
        <v>22928</v>
      </c>
    </row>
    <row r="4952" spans="20:23" x14ac:dyDescent="0.3">
      <c r="T4952" t="b">
        <f>U4952&gt;10</f>
        <v>0</v>
      </c>
      <c r="U4952" s="7">
        <v>9.1339341000040992</v>
      </c>
      <c r="V4952" t="s">
        <v>2934</v>
      </c>
      <c r="W4952" t="s">
        <v>22928</v>
      </c>
    </row>
    <row r="4953" spans="20:23" x14ac:dyDescent="0.3">
      <c r="T4953" t="b">
        <f>U4953&gt;10</f>
        <v>0</v>
      </c>
      <c r="U4953" s="7">
        <v>8.8178140922317905</v>
      </c>
      <c r="V4953" t="s">
        <v>20855</v>
      </c>
      <c r="W4953" t="s">
        <v>24711</v>
      </c>
    </row>
    <row r="4954" spans="20:23" x14ac:dyDescent="0.3">
      <c r="T4954" t="b">
        <f>U4954&gt;10</f>
        <v>0</v>
      </c>
      <c r="U4954" s="7">
        <v>8.1246669116718397</v>
      </c>
      <c r="V4954" t="s">
        <v>19836</v>
      </c>
      <c r="W4954" t="s">
        <v>24712</v>
      </c>
    </row>
    <row r="4955" spans="20:23" x14ac:dyDescent="0.3">
      <c r="T4955" t="b">
        <f>U4955&gt;10</f>
        <v>0</v>
      </c>
      <c r="U4955" s="7">
        <v>8.5139091842731194</v>
      </c>
      <c r="V4955">
        <v>62</v>
      </c>
      <c r="W4955" t="s">
        <v>24713</v>
      </c>
    </row>
    <row r="4956" spans="20:23" x14ac:dyDescent="0.3">
      <c r="T4956" t="b">
        <f>U4956&gt;10</f>
        <v>0</v>
      </c>
      <c r="U4956" s="7">
        <v>8.4280478936667294</v>
      </c>
      <c r="V4956" t="s">
        <v>24714</v>
      </c>
      <c r="W4956" t="s">
        <v>2674</v>
      </c>
    </row>
    <row r="4957" spans="20:23" x14ac:dyDescent="0.3">
      <c r="T4957" t="b">
        <f>U4957&gt;10</f>
        <v>0</v>
      </c>
      <c r="U4957" s="7">
        <v>8.5490005040843897</v>
      </c>
      <c r="V4957" t="s">
        <v>23516</v>
      </c>
      <c r="W4957" t="s">
        <v>24715</v>
      </c>
    </row>
    <row r="4958" spans="20:23" x14ac:dyDescent="0.3">
      <c r="T4958" t="b">
        <f>U4958&gt;10</f>
        <v>0</v>
      </c>
      <c r="U4958" s="7">
        <v>8.1293507609842699</v>
      </c>
      <c r="V4958" t="s">
        <v>24715</v>
      </c>
      <c r="W4958" t="s">
        <v>1542</v>
      </c>
    </row>
    <row r="4959" spans="20:23" x14ac:dyDescent="0.3">
      <c r="T4959" t="b">
        <f>U4959&gt;10</f>
        <v>0</v>
      </c>
      <c r="U4959" s="7">
        <v>8.1293507609842699</v>
      </c>
      <c r="V4959" t="s">
        <v>1542</v>
      </c>
      <c r="W4959" t="s">
        <v>24716</v>
      </c>
    </row>
    <row r="4960" spans="20:23" x14ac:dyDescent="0.3">
      <c r="T4960" t="b">
        <f>U4960&gt;10</f>
        <v>0</v>
      </c>
      <c r="U4960" s="7">
        <v>9.7064532927754303</v>
      </c>
      <c r="V4960" t="s">
        <v>24716</v>
      </c>
      <c r="W4960" t="s">
        <v>24717</v>
      </c>
    </row>
    <row r="4961" spans="20:23" x14ac:dyDescent="0.3">
      <c r="T4961" t="b">
        <f>U4961&gt;10</f>
        <v>0</v>
      </c>
      <c r="U4961" s="7">
        <v>8.8085116995694701</v>
      </c>
      <c r="V4961" t="s">
        <v>24718</v>
      </c>
      <c r="W4961" t="s">
        <v>24719</v>
      </c>
    </row>
    <row r="4962" spans="20:23" x14ac:dyDescent="0.3">
      <c r="T4962" t="b">
        <f>U4962&gt;10</f>
        <v>0</v>
      </c>
      <c r="U4962" s="7">
        <v>9.9352948652042805</v>
      </c>
      <c r="V4962" t="s">
        <v>24719</v>
      </c>
      <c r="W4962" t="s">
        <v>24720</v>
      </c>
    </row>
    <row r="4963" spans="20:23" x14ac:dyDescent="0.3">
      <c r="T4963" t="b">
        <f>U4963&gt;10</f>
        <v>0</v>
      </c>
      <c r="U4963" s="7">
        <v>8.3846974527931106</v>
      </c>
      <c r="V4963" t="s">
        <v>24721</v>
      </c>
      <c r="W4963" t="s">
        <v>23837</v>
      </c>
    </row>
    <row r="4964" spans="20:23" x14ac:dyDescent="0.3">
      <c r="T4964" t="b">
        <f>U4964&gt;10</f>
        <v>0</v>
      </c>
      <c r="U4964" s="7">
        <v>8.0310574125495293</v>
      </c>
      <c r="V4964" t="s">
        <v>24722</v>
      </c>
      <c r="W4964" t="s">
        <v>24723</v>
      </c>
    </row>
    <row r="4965" spans="20:23" x14ac:dyDescent="0.3">
      <c r="T4965" t="b">
        <f>U4965&gt;10</f>
        <v>0</v>
      </c>
      <c r="U4965" s="7">
        <v>8.5561689935630003</v>
      </c>
      <c r="V4965" t="s">
        <v>24724</v>
      </c>
      <c r="W4965" t="s">
        <v>24725</v>
      </c>
    </row>
    <row r="4966" spans="20:23" x14ac:dyDescent="0.3">
      <c r="T4966" t="b">
        <f>U4966&gt;10</f>
        <v>0</v>
      </c>
      <c r="U4966" s="7">
        <v>8.1739244747747595</v>
      </c>
      <c r="V4966" t="s">
        <v>24726</v>
      </c>
      <c r="W4966" t="s">
        <v>21132</v>
      </c>
    </row>
    <row r="4967" spans="20:23" x14ac:dyDescent="0.3">
      <c r="T4967" t="b">
        <f>U4967&gt;10</f>
        <v>0</v>
      </c>
      <c r="U4967" s="7">
        <v>9.0598261278503802</v>
      </c>
      <c r="V4967" t="s">
        <v>22649</v>
      </c>
      <c r="W4967" t="s">
        <v>24727</v>
      </c>
    </row>
    <row r="4968" spans="20:23" x14ac:dyDescent="0.3">
      <c r="T4968" t="b">
        <f>U4968&gt;10</f>
        <v>0</v>
      </c>
      <c r="U4968" s="7">
        <v>9.6839804369233704</v>
      </c>
      <c r="V4968">
        <v>160</v>
      </c>
      <c r="W4968" t="s">
        <v>24728</v>
      </c>
    </row>
    <row r="4969" spans="20:23" x14ac:dyDescent="0.3">
      <c r="T4969" t="b">
        <f>U4969&gt;10</f>
        <v>0</v>
      </c>
      <c r="U4969" s="7">
        <v>9.3475082003021601</v>
      </c>
      <c r="V4969" t="s">
        <v>3580</v>
      </c>
      <c r="W4969" t="s">
        <v>24729</v>
      </c>
    </row>
    <row r="4970" spans="20:23" x14ac:dyDescent="0.3">
      <c r="T4970" t="b">
        <f>U4970&gt;10</f>
        <v>0</v>
      </c>
      <c r="U4970" s="7">
        <v>8.9908332563634303</v>
      </c>
      <c r="V4970" t="s">
        <v>24730</v>
      </c>
      <c r="W4970" t="s">
        <v>24731</v>
      </c>
    </row>
    <row r="4971" spans="20:23" x14ac:dyDescent="0.3">
      <c r="T4971" t="b">
        <f>U4971&gt;10</f>
        <v>0</v>
      </c>
      <c r="U4971" s="7">
        <v>9.2139768076776392</v>
      </c>
      <c r="V4971" t="s">
        <v>24732</v>
      </c>
      <c r="W4971" t="s">
        <v>24733</v>
      </c>
    </row>
    <row r="4972" spans="20:23" x14ac:dyDescent="0.3">
      <c r="T4972" t="b">
        <f>U4972&gt;10</f>
        <v>0</v>
      </c>
      <c r="U4972" s="7">
        <v>8.0017052005369997</v>
      </c>
      <c r="V4972" t="s">
        <v>24734</v>
      </c>
      <c r="W4972" t="s">
        <v>24735</v>
      </c>
    </row>
    <row r="4973" spans="20:23" x14ac:dyDescent="0.3">
      <c r="T4973" t="b">
        <f>U4973&gt;10</f>
        <v>0</v>
      </c>
      <c r="U4973" s="7">
        <v>9.0479916702033698</v>
      </c>
      <c r="V4973" t="s">
        <v>24736</v>
      </c>
      <c r="W4973" t="s">
        <v>24737</v>
      </c>
    </row>
    <row r="4974" spans="20:23" x14ac:dyDescent="0.3">
      <c r="T4974" t="b">
        <f>U4974&gt;10</f>
        <v>0</v>
      </c>
      <c r="U4974" s="7">
        <v>8.1387847932176296</v>
      </c>
      <c r="V4974" t="s">
        <v>1295</v>
      </c>
      <c r="W4974" t="s">
        <v>24738</v>
      </c>
    </row>
    <row r="4975" spans="20:23" x14ac:dyDescent="0.3">
      <c r="T4975" t="b">
        <f>U4975&gt;10</f>
        <v>0</v>
      </c>
      <c r="U4975" s="7">
        <v>8.4536903242800605</v>
      </c>
      <c r="V4975">
        <v>47</v>
      </c>
      <c r="W4975" t="s">
        <v>24739</v>
      </c>
    </row>
    <row r="4976" spans="20:23" x14ac:dyDescent="0.3">
      <c r="T4976" t="b">
        <f>U4976&gt;10</f>
        <v>0</v>
      </c>
      <c r="U4976" s="7">
        <v>9.6194419157857993</v>
      </c>
      <c r="V4976" t="s">
        <v>24740</v>
      </c>
      <c r="W4976" t="s">
        <v>24741</v>
      </c>
    </row>
    <row r="4977" spans="20:23" x14ac:dyDescent="0.3">
      <c r="T4977" t="b">
        <f>U4977&gt;10</f>
        <v>0</v>
      </c>
      <c r="U4977" s="7">
        <v>9.9352948652042805</v>
      </c>
      <c r="V4977" t="s">
        <v>24742</v>
      </c>
      <c r="W4977" t="s">
        <v>24743</v>
      </c>
    </row>
    <row r="4978" spans="20:23" x14ac:dyDescent="0.3">
      <c r="T4978" t="b">
        <f>U4978&gt;10</f>
        <v>0</v>
      </c>
      <c r="U4978" s="7">
        <v>8.7544444782992006</v>
      </c>
      <c r="V4978" t="s">
        <v>24744</v>
      </c>
      <c r="W4978" t="s">
        <v>24745</v>
      </c>
    </row>
    <row r="4979" spans="20:23" x14ac:dyDescent="0.3">
      <c r="T4979" t="b">
        <f>U4979&gt;10</f>
        <v>0</v>
      </c>
      <c r="U4979" s="7">
        <v>9.1599095864073607</v>
      </c>
      <c r="V4979" t="s">
        <v>19336</v>
      </c>
      <c r="W4979" t="s">
        <v>24744</v>
      </c>
    </row>
    <row r="4980" spans="20:23" x14ac:dyDescent="0.3">
      <c r="T4980" t="b">
        <f>U4980&gt;10</f>
        <v>0</v>
      </c>
      <c r="U4980" s="7">
        <v>9.4652912359585404</v>
      </c>
      <c r="V4980" t="s">
        <v>24746</v>
      </c>
      <c r="W4980" t="s">
        <v>278</v>
      </c>
    </row>
    <row r="4981" spans="20:23" x14ac:dyDescent="0.3">
      <c r="T4981" t="b">
        <f>U4981&gt;10</f>
        <v>0</v>
      </c>
      <c r="U4981" s="7">
        <v>8.4844619829468204</v>
      </c>
      <c r="V4981" t="s">
        <v>278</v>
      </c>
      <c r="W4981" t="s">
        <v>21136</v>
      </c>
    </row>
    <row r="4982" spans="20:23" x14ac:dyDescent="0.3">
      <c r="T4982" t="b">
        <f>U4982&gt;10</f>
        <v>0</v>
      </c>
      <c r="U4982" s="7">
        <v>9.5988226285830596</v>
      </c>
      <c r="V4982" t="s">
        <v>23382</v>
      </c>
      <c r="W4982" t="s">
        <v>24747</v>
      </c>
    </row>
    <row r="4983" spans="20:23" x14ac:dyDescent="0.3">
      <c r="T4983" t="b">
        <f>U4983&gt;10</f>
        <v>0</v>
      </c>
      <c r="U4983" s="7">
        <v>8.1293507609842699</v>
      </c>
      <c r="V4983" t="s">
        <v>1542</v>
      </c>
      <c r="W4983" t="s">
        <v>24748</v>
      </c>
    </row>
    <row r="4984" spans="20:23" x14ac:dyDescent="0.3">
      <c r="T4984" t="b">
        <f>U4984&gt;10</f>
        <v>0</v>
      </c>
      <c r="U4984" s="7">
        <v>9.3475082003021601</v>
      </c>
      <c r="V4984" t="s">
        <v>24749</v>
      </c>
      <c r="W4984" t="s">
        <v>24750</v>
      </c>
    </row>
    <row r="4985" spans="20:23" x14ac:dyDescent="0.3">
      <c r="T4985" t="b">
        <f>U4985&gt;10</f>
        <v>0</v>
      </c>
      <c r="U4985" s="7">
        <v>8.8366825765361696</v>
      </c>
      <c r="V4985" t="s">
        <v>24751</v>
      </c>
      <c r="W4985" t="s">
        <v>23184</v>
      </c>
    </row>
    <row r="4986" spans="20:23" x14ac:dyDescent="0.3">
      <c r="T4986" t="b">
        <f>U4986&gt;10</f>
        <v>0</v>
      </c>
      <c r="U4986" s="7">
        <v>8.6784585713212792</v>
      </c>
      <c r="V4986" t="s">
        <v>24752</v>
      </c>
      <c r="W4986" t="s">
        <v>24753</v>
      </c>
    </row>
    <row r="4987" spans="20:23" x14ac:dyDescent="0.3">
      <c r="T4987" t="b">
        <f>U4987&gt;10</f>
        <v>0</v>
      </c>
      <c r="U4987" s="7">
        <v>9.7770708599893794</v>
      </c>
      <c r="V4987" t="s">
        <v>23816</v>
      </c>
      <c r="W4987" t="s">
        <v>24754</v>
      </c>
    </row>
    <row r="4988" spans="20:23" x14ac:dyDescent="0.3">
      <c r="T4988" t="b">
        <f>U4988&gt;10</f>
        <v>0</v>
      </c>
      <c r="U4988" s="7">
        <v>8.2866362396169002</v>
      </c>
      <c r="V4988" t="s">
        <v>19913</v>
      </c>
      <c r="W4988" t="s">
        <v>24755</v>
      </c>
    </row>
    <row r="4989" spans="20:23" x14ac:dyDescent="0.3">
      <c r="T4989" t="b">
        <f>U4989&gt;10</f>
        <v>0</v>
      </c>
      <c r="U4989" s="7">
        <v>9.4475916588591407</v>
      </c>
      <c r="V4989">
        <v>1</v>
      </c>
      <c r="W4989" t="s">
        <v>6635</v>
      </c>
    </row>
    <row r="4990" spans="20:23" x14ac:dyDescent="0.3">
      <c r="T4990" t="b">
        <f>U4990&gt;10</f>
        <v>0</v>
      </c>
      <c r="U4990" s="7">
        <v>9.9352948652042805</v>
      </c>
      <c r="V4990" t="s">
        <v>6162</v>
      </c>
      <c r="W4990" t="s">
        <v>24756</v>
      </c>
    </row>
    <row r="4991" spans="20:23" x14ac:dyDescent="0.3">
      <c r="T4991" t="b">
        <f>U4991&gt;10</f>
        <v>0</v>
      </c>
      <c r="U4991" s="7">
        <v>8.1531048469923704</v>
      </c>
      <c r="V4991" t="s">
        <v>24757</v>
      </c>
      <c r="W4991" t="s">
        <v>24758</v>
      </c>
    </row>
    <row r="4992" spans="20:23" x14ac:dyDescent="0.3">
      <c r="T4992" t="b">
        <f>U4992&gt;10</f>
        <v>0</v>
      </c>
      <c r="U4992" s="7">
        <v>8.6154456034925406</v>
      </c>
      <c r="V4992" t="s">
        <v>982</v>
      </c>
      <c r="W4992" t="s">
        <v>24759</v>
      </c>
    </row>
    <row r="4993" spans="20:23" x14ac:dyDescent="0.3">
      <c r="T4993" t="b">
        <f>U4993&gt;10</f>
        <v>0</v>
      </c>
      <c r="U4993" s="7">
        <v>9.8530567669673097</v>
      </c>
      <c r="V4993" t="s">
        <v>24760</v>
      </c>
      <c r="W4993" t="s">
        <v>24761</v>
      </c>
    </row>
    <row r="4994" spans="20:23" x14ac:dyDescent="0.3">
      <c r="T4994" t="b">
        <f>U4994&gt;10</f>
        <v>0</v>
      </c>
      <c r="U4994" s="7">
        <v>8.1873380186346196</v>
      </c>
      <c r="V4994" t="s">
        <v>24761</v>
      </c>
      <c r="W4994" t="s">
        <v>2745</v>
      </c>
    </row>
    <row r="4995" spans="20:23" x14ac:dyDescent="0.3">
      <c r="T4995" t="b">
        <f>U4995&gt;10</f>
        <v>0</v>
      </c>
      <c r="U4995" s="7">
        <v>8.7031511839116504</v>
      </c>
      <c r="V4995" t="s">
        <v>24762</v>
      </c>
      <c r="W4995" t="s">
        <v>12926</v>
      </c>
    </row>
    <row r="4996" spans="20:23" x14ac:dyDescent="0.3">
      <c r="T4996" t="b">
        <f>U4996&gt;10</f>
        <v>0</v>
      </c>
      <c r="U4996" s="7">
        <v>8.3907764988694904</v>
      </c>
      <c r="V4996" t="s">
        <v>23816</v>
      </c>
      <c r="W4996" t="s">
        <v>24763</v>
      </c>
    </row>
    <row r="4997" spans="20:23" x14ac:dyDescent="0.3">
      <c r="T4997" t="b">
        <f>U4997&gt;10</f>
        <v>0</v>
      </c>
      <c r="U4997" s="7">
        <v>8.1340566520216804</v>
      </c>
      <c r="V4997" t="s">
        <v>1378</v>
      </c>
      <c r="W4997" t="s">
        <v>24764</v>
      </c>
    </row>
    <row r="4998" spans="20:23" x14ac:dyDescent="0.3">
      <c r="T4998" t="b">
        <f>U4998&gt;10</f>
        <v>0</v>
      </c>
      <c r="U4998" s="7">
        <v>8.5853681482552595</v>
      </c>
      <c r="V4998">
        <v>21</v>
      </c>
      <c r="W4998" t="s">
        <v>3452</v>
      </c>
    </row>
    <row r="4999" spans="20:23" x14ac:dyDescent="0.3">
      <c r="T4999" t="b">
        <f>U4999&gt;10</f>
        <v>0</v>
      </c>
      <c r="U4999" s="7">
        <v>8.2976860758034796</v>
      </c>
      <c r="V4999" t="s">
        <v>20736</v>
      </c>
      <c r="W4999" t="s">
        <v>24765</v>
      </c>
    </row>
    <row r="5000" spans="20:23" x14ac:dyDescent="0.3">
      <c r="T5000" t="b">
        <f>U5000&gt;10</f>
        <v>0</v>
      </c>
      <c r="U5000" s="7">
        <v>8.1873380186346196</v>
      </c>
      <c r="V5000" t="s">
        <v>24766</v>
      </c>
      <c r="W5000" t="s">
        <v>355</v>
      </c>
    </row>
    <row r="5001" spans="20:23" x14ac:dyDescent="0.3">
      <c r="T5001" t="b">
        <f>U5001&gt;10</f>
        <v>0</v>
      </c>
      <c r="U5001" s="7">
        <v>9.5588172939693692</v>
      </c>
      <c r="V5001" t="s">
        <v>24767</v>
      </c>
      <c r="W5001" t="s">
        <v>11274</v>
      </c>
    </row>
    <row r="5002" spans="20:23" x14ac:dyDescent="0.3">
      <c r="T5002" t="b">
        <f>U5002&gt;10</f>
        <v>0</v>
      </c>
      <c r="U5002" s="7">
        <v>8.2648962529804901</v>
      </c>
      <c r="V5002" t="s">
        <v>3648</v>
      </c>
      <c r="W5002" t="s">
        <v>24768</v>
      </c>
    </row>
    <row r="5003" spans="20:23" x14ac:dyDescent="0.3">
      <c r="T5003" t="b">
        <f>U5003&gt;10</f>
        <v>0</v>
      </c>
      <c r="U5003" s="7">
        <v>8.4092385617092305</v>
      </c>
      <c r="V5003" t="s">
        <v>2276</v>
      </c>
      <c r="W5003" t="s">
        <v>24769</v>
      </c>
    </row>
    <row r="5004" spans="20:23" x14ac:dyDescent="0.3">
      <c r="T5004" t="b">
        <f>U5004&gt;10</f>
        <v>0</v>
      </c>
      <c r="U5004" s="7">
        <v>8.2595343098391094</v>
      </c>
      <c r="V5004" t="s">
        <v>24770</v>
      </c>
      <c r="W5004" t="s">
        <v>24771</v>
      </c>
    </row>
    <row r="5005" spans="20:23" x14ac:dyDescent="0.3">
      <c r="T5005" t="b">
        <f>U5005&gt;10</f>
        <v>0</v>
      </c>
      <c r="U5005" s="7">
        <v>9.8017634725797596</v>
      </c>
      <c r="V5005" t="s">
        <v>24772</v>
      </c>
      <c r="W5005" t="s">
        <v>8088</v>
      </c>
    </row>
    <row r="5006" spans="20:23" x14ac:dyDescent="0.3">
      <c r="T5006" t="b">
        <f>U5006&gt;10</f>
        <v>0</v>
      </c>
      <c r="U5006" s="7">
        <v>9.07180231889709</v>
      </c>
      <c r="V5006" t="s">
        <v>24773</v>
      </c>
      <c r="W5006" t="s">
        <v>98</v>
      </c>
    </row>
    <row r="5007" spans="20:23" x14ac:dyDescent="0.3">
      <c r="T5007" t="b">
        <f>U5007&gt;10</f>
        <v>0</v>
      </c>
      <c r="U5007" s="7">
        <v>8.2976860758034796</v>
      </c>
      <c r="V5007" t="s">
        <v>24774</v>
      </c>
      <c r="W5007" t="s">
        <v>20121</v>
      </c>
    </row>
    <row r="5008" spans="20:23" x14ac:dyDescent="0.3">
      <c r="T5008" t="b">
        <f>U5008&gt;10</f>
        <v>0</v>
      </c>
      <c r="U5008" s="7">
        <v>9.5442184945482094</v>
      </c>
      <c r="V5008" t="s">
        <v>2608</v>
      </c>
      <c r="W5008" t="s">
        <v>11178</v>
      </c>
    </row>
    <row r="5009" spans="20:23" x14ac:dyDescent="0.3">
      <c r="T5009" t="b">
        <f>U5009&gt;10</f>
        <v>0</v>
      </c>
      <c r="U5009" s="7">
        <v>9.1865778334895207</v>
      </c>
      <c r="V5009" t="s">
        <v>24775</v>
      </c>
      <c r="W5009" t="s">
        <v>23939</v>
      </c>
    </row>
    <row r="5010" spans="20:23" x14ac:dyDescent="0.3">
      <c r="T5010" t="b">
        <f>U5010&gt;10</f>
        <v>0</v>
      </c>
      <c r="U5010" s="7">
        <v>8.7199583022280294</v>
      </c>
      <c r="V5010" t="s">
        <v>1647</v>
      </c>
      <c r="W5010" t="s">
        <v>24776</v>
      </c>
    </row>
    <row r="5011" spans="20:23" x14ac:dyDescent="0.3">
      <c r="T5011" t="b">
        <f>U5011&gt;10</f>
        <v>0</v>
      </c>
      <c r="U5011" s="7">
        <v>8.1084440761649503</v>
      </c>
      <c r="V5011" t="s">
        <v>2822</v>
      </c>
      <c r="W5011" t="s">
        <v>24777</v>
      </c>
    </row>
    <row r="5012" spans="20:23" x14ac:dyDescent="0.3">
      <c r="T5012" t="b">
        <f>U5012&gt;10</f>
        <v>0</v>
      </c>
      <c r="U5012" s="7">
        <v>9.8797250140494697</v>
      </c>
      <c r="V5012" t="s">
        <v>24775</v>
      </c>
      <c r="W5012" t="s">
        <v>23939</v>
      </c>
    </row>
    <row r="5013" spans="20:23" x14ac:dyDescent="0.3">
      <c r="T5013" t="b">
        <f>U5013&gt;10</f>
        <v>0</v>
      </c>
      <c r="U5013" s="7">
        <v>8.0100040033516997</v>
      </c>
      <c r="V5013" t="s">
        <v>24778</v>
      </c>
      <c r="W5013" t="s">
        <v>24779</v>
      </c>
    </row>
    <row r="5014" spans="20:23" x14ac:dyDescent="0.3">
      <c r="T5014" t="b">
        <f>U5014&gt;10</f>
        <v>0</v>
      </c>
      <c r="U5014" s="7">
        <v>8.2542009638637399</v>
      </c>
      <c r="V5014" t="s">
        <v>24780</v>
      </c>
      <c r="W5014" t="s">
        <v>24781</v>
      </c>
    </row>
    <row r="5015" spans="20:23" x14ac:dyDescent="0.3">
      <c r="T5015" t="b">
        <f>U5015&gt;10</f>
        <v>0</v>
      </c>
      <c r="U5015" s="7">
        <v>8.9056754480231195</v>
      </c>
      <c r="V5015" t="s">
        <v>20460</v>
      </c>
      <c r="W5015" t="s">
        <v>24782</v>
      </c>
    </row>
    <row r="5016" spans="20:23" x14ac:dyDescent="0.3">
      <c r="T5016" t="b">
        <f>U5016&gt;10</f>
        <v>0</v>
      </c>
      <c r="U5016" s="7">
        <v>9.0598261278503802</v>
      </c>
      <c r="V5016" t="s">
        <v>8937</v>
      </c>
      <c r="W5016" t="s">
        <v>24783</v>
      </c>
    </row>
    <row r="5017" spans="20:23" x14ac:dyDescent="0.3">
      <c r="T5017" t="b">
        <f>U5017&gt;10</f>
        <v>0</v>
      </c>
      <c r="U5017" s="7">
        <v>8.4104815699488302</v>
      </c>
      <c r="V5017" t="s">
        <v>24784</v>
      </c>
      <c r="W5017" t="s">
        <v>21335</v>
      </c>
    </row>
    <row r="5018" spans="20:23" x14ac:dyDescent="0.3">
      <c r="T5018" t="b">
        <f>U5018&gt;10</f>
        <v>0</v>
      </c>
      <c r="U5018" s="7">
        <v>8.2542009638637399</v>
      </c>
      <c r="V5018" t="s">
        <v>24785</v>
      </c>
      <c r="W5018" t="s">
        <v>24780</v>
      </c>
    </row>
    <row r="5019" spans="20:23" x14ac:dyDescent="0.3">
      <c r="T5019" t="b">
        <f>U5019&gt;10</f>
        <v>0</v>
      </c>
      <c r="U5019" s="7">
        <v>8.2279527377888098</v>
      </c>
      <c r="V5019" t="s">
        <v>22878</v>
      </c>
      <c r="W5019" t="s">
        <v>24786</v>
      </c>
    </row>
    <row r="5020" spans="20:23" x14ac:dyDescent="0.3">
      <c r="T5020" t="b">
        <f>U5020&gt;10</f>
        <v>0</v>
      </c>
      <c r="U5020" s="7">
        <v>8.5779880409576403</v>
      </c>
      <c r="V5020" t="s">
        <v>24128</v>
      </c>
      <c r="W5020" t="s">
        <v>24787</v>
      </c>
    </row>
    <row r="5021" spans="20:23" x14ac:dyDescent="0.3">
      <c r="T5021" t="b">
        <f>U5021&gt;10</f>
        <v>0</v>
      </c>
      <c r="U5021" s="7">
        <v>8.5853681482552595</v>
      </c>
      <c r="V5021" t="s">
        <v>24788</v>
      </c>
      <c r="W5021" t="s">
        <v>24789</v>
      </c>
    </row>
    <row r="5022" spans="20:23" x14ac:dyDescent="0.3">
      <c r="T5022" t="b">
        <f>U5022&gt;10</f>
        <v>0</v>
      </c>
      <c r="U5022" s="7">
        <v>8.3666789472904295</v>
      </c>
      <c r="V5022" t="s">
        <v>24790</v>
      </c>
      <c r="W5022" t="s">
        <v>24791</v>
      </c>
    </row>
    <row r="5023" spans="20:23" x14ac:dyDescent="0.3">
      <c r="T5023" t="b">
        <f>U5023&gt;10</f>
        <v>0</v>
      </c>
      <c r="U5023" s="7">
        <v>8.2125282674631706</v>
      </c>
      <c r="V5023" t="s">
        <v>24792</v>
      </c>
      <c r="W5023" t="s">
        <v>24791</v>
      </c>
    </row>
    <row r="5024" spans="20:23" x14ac:dyDescent="0.3">
      <c r="T5024" t="b">
        <f>U5024&gt;10</f>
        <v>0</v>
      </c>
      <c r="U5024" s="7">
        <v>8.1435353959762207</v>
      </c>
      <c r="V5024" t="s">
        <v>24792</v>
      </c>
      <c r="W5024" t="s">
        <v>24789</v>
      </c>
    </row>
    <row r="5025" spans="20:23" x14ac:dyDescent="0.3">
      <c r="T5025" t="b">
        <f>U5025&gt;10</f>
        <v>0</v>
      </c>
      <c r="U5025" s="7">
        <v>8.3786551383371499</v>
      </c>
      <c r="V5025" t="s">
        <v>24793</v>
      </c>
      <c r="W5025" t="s">
        <v>22493</v>
      </c>
    </row>
    <row r="5026" spans="20:23" x14ac:dyDescent="0.3">
      <c r="T5026" t="b">
        <f>U5026&gt;10</f>
        <v>0</v>
      </c>
      <c r="U5026" s="7">
        <v>8.7031511839116504</v>
      </c>
      <c r="V5026" t="s">
        <v>22650</v>
      </c>
      <c r="W5026" t="s">
        <v>24794</v>
      </c>
    </row>
    <row r="5027" spans="20:23" x14ac:dyDescent="0.3">
      <c r="T5027" t="b">
        <f>U5027&gt;10</f>
        <v>0</v>
      </c>
      <c r="U5027" s="7">
        <v>9.0362956304401791</v>
      </c>
      <c r="V5027" t="s">
        <v>24795</v>
      </c>
      <c r="W5027" t="s">
        <v>24796</v>
      </c>
    </row>
    <row r="5028" spans="20:23" x14ac:dyDescent="0.3">
      <c r="T5028" t="b">
        <f>U5028&gt;10</f>
        <v>0</v>
      </c>
      <c r="U5028" s="7">
        <v>8.3548444896434297</v>
      </c>
      <c r="V5028" t="s">
        <v>24797</v>
      </c>
      <c r="W5028" t="s">
        <v>22396</v>
      </c>
    </row>
    <row r="5029" spans="20:23" x14ac:dyDescent="0.3">
      <c r="T5029" t="b">
        <f>U5029&gt;10</f>
        <v>0</v>
      </c>
      <c r="U5029" s="7">
        <v>9.8017634725797596</v>
      </c>
      <c r="V5029" t="s">
        <v>24798</v>
      </c>
      <c r="W5029" t="s">
        <v>864</v>
      </c>
    </row>
    <row r="5030" spans="20:23" x14ac:dyDescent="0.3">
      <c r="T5030" t="b">
        <f>U5030&gt;10</f>
        <v>0</v>
      </c>
      <c r="U5030" s="7">
        <v>8.4800076325974398</v>
      </c>
      <c r="V5030" t="s">
        <v>2607</v>
      </c>
      <c r="W5030" t="s">
        <v>6289</v>
      </c>
    </row>
    <row r="5031" spans="20:23" x14ac:dyDescent="0.3">
      <c r="T5031" t="b">
        <f>U5031&gt;10</f>
        <v>0</v>
      </c>
      <c r="U5031" s="7">
        <v>9.3962983644715905</v>
      </c>
      <c r="V5031" t="s">
        <v>6289</v>
      </c>
      <c r="W5031" t="s">
        <v>11178</v>
      </c>
    </row>
    <row r="5032" spans="20:23" x14ac:dyDescent="0.3">
      <c r="T5032" t="b">
        <f>U5032&gt;10</f>
        <v>0</v>
      </c>
      <c r="U5032" s="7">
        <v>8.2976860758034796</v>
      </c>
      <c r="V5032" t="s">
        <v>24799</v>
      </c>
      <c r="W5032" t="s">
        <v>24800</v>
      </c>
    </row>
    <row r="5033" spans="20:23" x14ac:dyDescent="0.3">
      <c r="T5033" t="b">
        <f>U5033&gt;10</f>
        <v>0</v>
      </c>
      <c r="U5033" s="7">
        <v>8.5490005040843897</v>
      </c>
      <c r="V5033" t="s">
        <v>16731</v>
      </c>
      <c r="W5033" t="s">
        <v>24801</v>
      </c>
    </row>
    <row r="5034" spans="20:23" x14ac:dyDescent="0.3">
      <c r="T5034" t="b">
        <f>U5034&gt;10</f>
        <v>0</v>
      </c>
      <c r="U5034" s="7">
        <v>9.9352948652042805</v>
      </c>
      <c r="V5034" t="s">
        <v>8949</v>
      </c>
      <c r="W5034" t="s">
        <v>24802</v>
      </c>
    </row>
    <row r="5035" spans="20:23" x14ac:dyDescent="0.3">
      <c r="T5035" t="b">
        <f>U5035&gt;10</f>
        <v>0</v>
      </c>
      <c r="U5035" s="7">
        <v>8.3989398095086507</v>
      </c>
      <c r="V5035" t="s">
        <v>24803</v>
      </c>
      <c r="W5035" t="s">
        <v>24804</v>
      </c>
    </row>
    <row r="5036" spans="20:23" x14ac:dyDescent="0.3">
      <c r="T5036" t="b">
        <f>U5036&gt;10</f>
        <v>0</v>
      </c>
      <c r="U5036" s="7">
        <v>8.4154691114598599</v>
      </c>
      <c r="V5036" t="s">
        <v>24805</v>
      </c>
      <c r="W5036" t="s">
        <v>1890</v>
      </c>
    </row>
    <row r="5037" spans="20:23" x14ac:dyDescent="0.3">
      <c r="T5037" t="b">
        <f>U5037&gt;10</f>
        <v>0</v>
      </c>
      <c r="U5037" s="7">
        <v>8.1741582561902106</v>
      </c>
      <c r="V5037" s="10">
        <v>43871</v>
      </c>
      <c r="W5037" t="s">
        <v>20284</v>
      </c>
    </row>
    <row r="5038" spans="20:23" x14ac:dyDescent="0.3">
      <c r="T5038" t="b">
        <f>U5038&gt;10</f>
        <v>0</v>
      </c>
      <c r="U5038" s="7">
        <v>8.5490005040843897</v>
      </c>
      <c r="V5038">
        <v>850</v>
      </c>
      <c r="W5038" t="s">
        <v>24806</v>
      </c>
    </row>
    <row r="5039" spans="20:23" x14ac:dyDescent="0.3">
      <c r="T5039" t="b">
        <f>U5039&gt;10</f>
        <v>0</v>
      </c>
      <c r="U5039" s="7">
        <v>9.2001834855453009</v>
      </c>
      <c r="V5039" t="s">
        <v>24807</v>
      </c>
      <c r="W5039" t="s">
        <v>24808</v>
      </c>
    </row>
    <row r="5040" spans="20:23" x14ac:dyDescent="0.3">
      <c r="T5040" t="b">
        <f>U5040&gt;10</f>
        <v>0</v>
      </c>
      <c r="U5040" s="7">
        <v>9.9642824020775294</v>
      </c>
      <c r="V5040" t="s">
        <v>24808</v>
      </c>
      <c r="W5040" t="s">
        <v>671</v>
      </c>
    </row>
    <row r="5041" spans="20:23" x14ac:dyDescent="0.3">
      <c r="T5041" t="b">
        <f>U5041&gt;10</f>
        <v>0</v>
      </c>
      <c r="U5041" s="7">
        <v>8.1435353959762207</v>
      </c>
      <c r="V5041" t="s">
        <v>24809</v>
      </c>
      <c r="W5041" t="s">
        <v>24810</v>
      </c>
    </row>
    <row r="5042" spans="20:23" x14ac:dyDescent="0.3">
      <c r="T5042" t="b">
        <f>U5042&gt;10</f>
        <v>0</v>
      </c>
      <c r="U5042" s="7">
        <v>8.6154456034925406</v>
      </c>
      <c r="V5042" t="s">
        <v>24811</v>
      </c>
      <c r="W5042" t="s">
        <v>24812</v>
      </c>
    </row>
    <row r="5043" spans="20:23" x14ac:dyDescent="0.3">
      <c r="T5043" t="b">
        <f>U5043&gt;10</f>
        <v>0</v>
      </c>
      <c r="U5043" s="7">
        <v>8.0268111216680804</v>
      </c>
      <c r="V5043" t="s">
        <v>24813</v>
      </c>
      <c r="W5043" t="s">
        <v>24814</v>
      </c>
    </row>
    <row r="5044" spans="20:23" x14ac:dyDescent="0.3">
      <c r="T5044" t="b">
        <f>U5044&gt;10</f>
        <v>0</v>
      </c>
      <c r="U5044" s="7">
        <v>9.0247348080391099</v>
      </c>
      <c r="V5044" t="s">
        <v>2963</v>
      </c>
      <c r="W5044" t="s">
        <v>24815</v>
      </c>
    </row>
    <row r="5045" spans="20:23" x14ac:dyDescent="0.3">
      <c r="T5045" t="b">
        <f>U5045&gt;10</f>
        <v>0</v>
      </c>
      <c r="U5045" s="7">
        <v>8.0268111216680804</v>
      </c>
      <c r="V5045" t="s">
        <v>24816</v>
      </c>
      <c r="W5045" t="s">
        <v>24814</v>
      </c>
    </row>
    <row r="5046" spans="20:23" x14ac:dyDescent="0.3">
      <c r="T5046" t="b">
        <f>U5046&gt;10</f>
        <v>0</v>
      </c>
      <c r="U5046" s="7">
        <v>8.11536451900953</v>
      </c>
      <c r="V5046" s="10">
        <v>43931</v>
      </c>
      <c r="W5046" t="s">
        <v>9316</v>
      </c>
    </row>
    <row r="5047" spans="20:23" x14ac:dyDescent="0.3">
      <c r="T5047" t="b">
        <f>U5047&gt;10</f>
        <v>0</v>
      </c>
      <c r="U5047" s="7">
        <v>8.7031511839116504</v>
      </c>
      <c r="V5047">
        <v>950</v>
      </c>
      <c r="W5047" t="s">
        <v>24806</v>
      </c>
    </row>
    <row r="5048" spans="20:23" x14ac:dyDescent="0.3">
      <c r="T5048" t="b">
        <f>U5048&gt;10</f>
        <v>0</v>
      </c>
      <c r="U5048" s="7">
        <v>8.0612972977392499</v>
      </c>
      <c r="V5048" t="s">
        <v>22027</v>
      </c>
      <c r="W5048" t="s">
        <v>9458</v>
      </c>
    </row>
    <row r="5049" spans="20:23" x14ac:dyDescent="0.3">
      <c r="T5049" t="b">
        <f>U5049&gt;10</f>
        <v>0</v>
      </c>
      <c r="U5049" s="7">
        <v>9.5393992081122594</v>
      </c>
      <c r="V5049" t="s">
        <v>3910</v>
      </c>
      <c r="W5049" t="s">
        <v>24817</v>
      </c>
    </row>
    <row r="5050" spans="20:23" x14ac:dyDescent="0.3">
      <c r="T5050" t="b">
        <f>U5050&gt;10</f>
        <v>0</v>
      </c>
      <c r="U5050" s="7">
        <v>8.5002103399149593</v>
      </c>
      <c r="V5050" t="s">
        <v>24818</v>
      </c>
      <c r="W5050" t="s">
        <v>24819</v>
      </c>
    </row>
    <row r="5051" spans="20:23" x14ac:dyDescent="0.3">
      <c r="T5051" t="b">
        <f>U5051&gt;10</f>
        <v>0</v>
      </c>
      <c r="U5051" s="7">
        <v>9.7770708599893794</v>
      </c>
      <c r="V5051">
        <v>593</v>
      </c>
      <c r="W5051" t="s">
        <v>19608</v>
      </c>
    </row>
    <row r="5052" spans="20:23" x14ac:dyDescent="0.3">
      <c r="T5052" t="b">
        <f>U5052&gt;10</f>
        <v>0</v>
      </c>
      <c r="U5052" s="7">
        <v>9.7770708599893794</v>
      </c>
      <c r="V5052">
        <v>534</v>
      </c>
      <c r="W5052" t="s">
        <v>19608</v>
      </c>
    </row>
    <row r="5053" spans="20:23" x14ac:dyDescent="0.3">
      <c r="T5053" t="b">
        <f>U5053&gt;10</f>
        <v>0</v>
      </c>
      <c r="U5053" s="7">
        <v>8.9056754480231195</v>
      </c>
      <c r="V5053">
        <v>567</v>
      </c>
      <c r="W5053" t="s">
        <v>24820</v>
      </c>
    </row>
    <row r="5054" spans="20:23" x14ac:dyDescent="0.3">
      <c r="T5054" t="b">
        <f>U5054&gt;10</f>
        <v>0</v>
      </c>
      <c r="U5054" s="7">
        <v>8.2921458954278702</v>
      </c>
      <c r="V5054" t="s">
        <v>275</v>
      </c>
      <c r="W5054" t="s">
        <v>24821</v>
      </c>
    </row>
    <row r="5055" spans="20:23" x14ac:dyDescent="0.3">
      <c r="T5055" t="b">
        <f>U5055&gt;10</f>
        <v>0</v>
      </c>
      <c r="U5055" s="7">
        <v>8.2023758959991593</v>
      </c>
      <c r="V5055" t="s">
        <v>24822</v>
      </c>
      <c r="W5055" t="s">
        <v>24823</v>
      </c>
    </row>
    <row r="5056" spans="20:23" x14ac:dyDescent="0.3">
      <c r="T5056" t="b">
        <f>U5056&gt;10</f>
        <v>0</v>
      </c>
      <c r="U5056" s="7">
        <v>9.8530567669673097</v>
      </c>
      <c r="V5056" t="s">
        <v>24824</v>
      </c>
      <c r="W5056" t="s">
        <v>24825</v>
      </c>
    </row>
    <row r="5057" spans="20:23" x14ac:dyDescent="0.3">
      <c r="T5057" t="b">
        <f>U5057&gt;10</f>
        <v>0</v>
      </c>
      <c r="U5057" s="7">
        <v>8.6543610197422094</v>
      </c>
      <c r="V5057" t="s">
        <v>24826</v>
      </c>
      <c r="W5057" t="s">
        <v>24827</v>
      </c>
    </row>
    <row r="5058" spans="20:23" x14ac:dyDescent="0.3">
      <c r="T5058" t="b">
        <f>U5058&gt;10</f>
        <v>0</v>
      </c>
      <c r="U5058" s="7">
        <v>9.9642824020775294</v>
      </c>
      <c r="V5058" t="s">
        <v>24828</v>
      </c>
      <c r="W5058" t="s">
        <v>24829</v>
      </c>
    </row>
    <row r="5059" spans="20:23" x14ac:dyDescent="0.3">
      <c r="T5059" t="b">
        <f>U5059&gt;10</f>
        <v>0</v>
      </c>
      <c r="U5059" s="7">
        <v>8.83098455542153</v>
      </c>
      <c r="V5059" t="s">
        <v>24830</v>
      </c>
      <c r="W5059" t="s">
        <v>21226</v>
      </c>
    </row>
    <row r="5060" spans="20:23" x14ac:dyDescent="0.3">
      <c r="T5060" t="b">
        <f>U5060&gt;10</f>
        <v>0</v>
      </c>
      <c r="U5060" s="7">
        <v>8.7284689918959302</v>
      </c>
      <c r="V5060" t="s">
        <v>24831</v>
      </c>
      <c r="W5060" t="s">
        <v>24832</v>
      </c>
    </row>
    <row r="5061" spans="20:23" x14ac:dyDescent="0.3">
      <c r="T5061" t="b">
        <f>U5061&gt;10</f>
        <v>0</v>
      </c>
      <c r="U5061" s="7">
        <v>8.2383694986470601</v>
      </c>
      <c r="V5061" t="s">
        <v>24833</v>
      </c>
      <c r="W5061" t="s">
        <v>24834</v>
      </c>
    </row>
    <row r="5062" spans="20:23" x14ac:dyDescent="0.3">
      <c r="T5062" t="b">
        <f>U5062&gt;10</f>
        <v>0</v>
      </c>
      <c r="U5062" s="7">
        <v>8.6703613610886592</v>
      </c>
      <c r="V5062" t="s">
        <v>24835</v>
      </c>
      <c r="W5062" t="s">
        <v>24836</v>
      </c>
    </row>
    <row r="5063" spans="20:23" x14ac:dyDescent="0.3">
      <c r="T5063" t="b">
        <f>U5063&gt;10</f>
        <v>0</v>
      </c>
      <c r="U5063" s="7">
        <v>8.2811567738522704</v>
      </c>
      <c r="V5063" t="s">
        <v>24837</v>
      </c>
      <c r="W5063" t="s">
        <v>24838</v>
      </c>
    </row>
    <row r="5064" spans="20:23" x14ac:dyDescent="0.3">
      <c r="T5064" t="b">
        <f>U5064&gt;10</f>
        <v>0</v>
      </c>
      <c r="U5064" s="7">
        <v>8.2331475546659103</v>
      </c>
      <c r="V5064" t="s">
        <v>19876</v>
      </c>
      <c r="W5064" t="s">
        <v>11431</v>
      </c>
    </row>
    <row r="5065" spans="20:23" x14ac:dyDescent="0.3">
      <c r="T5065" t="b">
        <f>U5065&gt;10</f>
        <v>0</v>
      </c>
      <c r="U5065" s="7">
        <v>8.6543610197422094</v>
      </c>
      <c r="V5065" t="s">
        <v>24839</v>
      </c>
      <c r="W5065" t="s">
        <v>20734</v>
      </c>
    </row>
    <row r="5066" spans="20:23" x14ac:dyDescent="0.3">
      <c r="T5066" t="b">
        <f>U5066&gt;10</f>
        <v>0</v>
      </c>
      <c r="U5066" s="7">
        <v>9.6194419157857993</v>
      </c>
      <c r="V5066" t="s">
        <v>24840</v>
      </c>
      <c r="W5066" t="s">
        <v>24841</v>
      </c>
    </row>
    <row r="5067" spans="20:23" x14ac:dyDescent="0.3">
      <c r="T5067" t="b">
        <f>U5067&gt;10</f>
        <v>0</v>
      </c>
      <c r="U5067" s="7">
        <v>8.7284689918959302</v>
      </c>
      <c r="V5067" t="s">
        <v>24842</v>
      </c>
      <c r="W5067" t="s">
        <v>24843</v>
      </c>
    </row>
    <row r="5068" spans="20:23" x14ac:dyDescent="0.3">
      <c r="T5068" t="b">
        <f>U5068&gt;10</f>
        <v>0</v>
      </c>
      <c r="U5068" s="7">
        <v>9.6194419157857993</v>
      </c>
      <c r="V5068" t="s">
        <v>24844</v>
      </c>
      <c r="W5068" t="s">
        <v>24845</v>
      </c>
    </row>
    <row r="5069" spans="20:23" x14ac:dyDescent="0.3">
      <c r="T5069" t="b">
        <f>U5069&gt;10</f>
        <v>0</v>
      </c>
      <c r="U5069" s="7">
        <v>9.5016588801294208</v>
      </c>
      <c r="V5069" t="s">
        <v>24846</v>
      </c>
      <c r="W5069" t="s">
        <v>494</v>
      </c>
    </row>
    <row r="5070" spans="20:23" x14ac:dyDescent="0.3">
      <c r="T5070" t="b">
        <f>U5070&gt;10</f>
        <v>0</v>
      </c>
      <c r="U5070" s="7">
        <v>8.2176433681299397</v>
      </c>
      <c r="V5070" t="s">
        <v>24847</v>
      </c>
      <c r="W5070" t="s">
        <v>24848</v>
      </c>
    </row>
    <row r="5071" spans="20:23" x14ac:dyDescent="0.3">
      <c r="T5071" t="b">
        <f>U5071&gt;10</f>
        <v>0</v>
      </c>
      <c r="U5071" s="7">
        <v>9.8578529392307992</v>
      </c>
      <c r="V5071" t="s">
        <v>3956</v>
      </c>
      <c r="W5071" t="s">
        <v>24849</v>
      </c>
    </row>
    <row r="5072" spans="20:23" x14ac:dyDescent="0.3">
      <c r="T5072" t="b">
        <f>U5072&gt;10</f>
        <v>0</v>
      </c>
      <c r="U5072" s="7">
        <v>8.6663372107889298</v>
      </c>
      <c r="V5072" t="s">
        <v>24850</v>
      </c>
      <c r="W5072" t="s">
        <v>15046</v>
      </c>
    </row>
    <row r="5073" spans="20:23" x14ac:dyDescent="0.3">
      <c r="T5073" t="b">
        <f>U5073&gt;10</f>
        <v>0</v>
      </c>
      <c r="U5073" s="7">
        <v>8.73705273558733</v>
      </c>
      <c r="V5073" t="s">
        <v>24851</v>
      </c>
      <c r="W5073" t="s">
        <v>24852</v>
      </c>
    </row>
    <row r="5074" spans="20:23" x14ac:dyDescent="0.3">
      <c r="T5074" t="b">
        <f>U5074&gt;10</f>
        <v>0</v>
      </c>
      <c r="U5074" s="7">
        <v>8.3201589316555395</v>
      </c>
      <c r="V5074" t="s">
        <v>24853</v>
      </c>
      <c r="W5074" t="s">
        <v>24854</v>
      </c>
    </row>
    <row r="5075" spans="20:23" x14ac:dyDescent="0.3">
      <c r="T5075" t="b">
        <f>U5075&gt;10</f>
        <v>0</v>
      </c>
      <c r="U5075" s="7">
        <v>9.5786199212655401</v>
      </c>
      <c r="V5075" t="s">
        <v>4288</v>
      </c>
      <c r="W5075" t="s">
        <v>10892</v>
      </c>
    </row>
    <row r="5076" spans="20:23" x14ac:dyDescent="0.3">
      <c r="T5076" t="b">
        <f>U5076&gt;10</f>
        <v>0</v>
      </c>
      <c r="U5076" s="7">
        <v>8.6078410041073194</v>
      </c>
      <c r="V5076" t="s">
        <v>24855</v>
      </c>
      <c r="W5076" t="s">
        <v>5322</v>
      </c>
    </row>
    <row r="5077" spans="20:23" x14ac:dyDescent="0.3">
      <c r="T5077" t="b">
        <f>U5077&gt;10</f>
        <v>0</v>
      </c>
      <c r="U5077" s="7">
        <v>8.5070363049853501</v>
      </c>
      <c r="V5077" t="s">
        <v>24856</v>
      </c>
      <c r="W5077" t="s">
        <v>366</v>
      </c>
    </row>
    <row r="5078" spans="20:23" x14ac:dyDescent="0.3">
      <c r="T5078" t="b">
        <f>U5078&gt;10</f>
        <v>0</v>
      </c>
      <c r="U5078" s="7">
        <v>9.3475082003021601</v>
      </c>
      <c r="V5078" t="s">
        <v>24857</v>
      </c>
      <c r="W5078" t="s">
        <v>24858</v>
      </c>
    </row>
    <row r="5079" spans="20:23" x14ac:dyDescent="0.3">
      <c r="T5079" t="b">
        <f>U5079&gt;10</f>
        <v>0</v>
      </c>
      <c r="U5079" s="7">
        <v>9.6839804369233704</v>
      </c>
      <c r="V5079" t="s">
        <v>2537</v>
      </c>
      <c r="W5079" t="s">
        <v>24859</v>
      </c>
    </row>
    <row r="5080" spans="20:23" x14ac:dyDescent="0.3">
      <c r="T5080" t="b">
        <f>U5080&gt;10</f>
        <v>0</v>
      </c>
      <c r="U5080" s="7">
        <v>8.5490005040843897</v>
      </c>
      <c r="V5080" t="s">
        <v>24860</v>
      </c>
      <c r="W5080" t="s">
        <v>2537</v>
      </c>
    </row>
    <row r="5081" spans="20:23" x14ac:dyDescent="0.3">
      <c r="T5081" t="b">
        <f>U5081&gt;10</f>
        <v>0</v>
      </c>
      <c r="U5081" s="7">
        <v>8.0612972977392499</v>
      </c>
      <c r="V5081" t="s">
        <v>425</v>
      </c>
      <c r="W5081" t="s">
        <v>24861</v>
      </c>
    </row>
    <row r="5082" spans="20:23" x14ac:dyDescent="0.3">
      <c r="T5082" t="b">
        <f>U5082&gt;10</f>
        <v>0</v>
      </c>
      <c r="U5082" s="7">
        <v>8.8462520275523193</v>
      </c>
      <c r="V5082" t="s">
        <v>3956</v>
      </c>
      <c r="W5082" t="s">
        <v>24862</v>
      </c>
    </row>
    <row r="5083" spans="20:23" x14ac:dyDescent="0.3">
      <c r="T5083" t="b">
        <f>U5083&gt;10</f>
        <v>0</v>
      </c>
      <c r="U5083" s="7">
        <v>8.0789968748386496</v>
      </c>
      <c r="V5083" t="s">
        <v>24862</v>
      </c>
      <c r="W5083" t="s">
        <v>24863</v>
      </c>
    </row>
    <row r="5084" spans="20:23" x14ac:dyDescent="0.3">
      <c r="T5084" t="b">
        <f>U5084&gt;10</f>
        <v>0</v>
      </c>
      <c r="U5084" s="7">
        <v>9.3317598433340194</v>
      </c>
      <c r="V5084" t="s">
        <v>24849</v>
      </c>
      <c r="W5084" t="s">
        <v>24862</v>
      </c>
    </row>
    <row r="5085" spans="20:23" x14ac:dyDescent="0.3">
      <c r="T5085" t="b">
        <f>U5085&gt;10</f>
        <v>0</v>
      </c>
      <c r="U5085" s="7">
        <v>9.1339341000040992</v>
      </c>
      <c r="V5085" t="s">
        <v>24864</v>
      </c>
      <c r="W5085" t="s">
        <v>19845</v>
      </c>
    </row>
    <row r="5086" spans="20:23" x14ac:dyDescent="0.3">
      <c r="T5086" t="b">
        <f>U5086&gt;10</f>
        <v>0</v>
      </c>
      <c r="U5086" s="7">
        <v>8.9908332563634303</v>
      </c>
      <c r="V5086" t="s">
        <v>4140</v>
      </c>
      <c r="W5086" t="s">
        <v>24865</v>
      </c>
    </row>
    <row r="5087" spans="20:23" x14ac:dyDescent="0.3">
      <c r="T5087" t="b">
        <f>U5087&gt;10</f>
        <v>0</v>
      </c>
      <c r="U5087" s="7">
        <v>8.7031511839116504</v>
      </c>
      <c r="V5087" t="s">
        <v>24866</v>
      </c>
      <c r="W5087" t="s">
        <v>24867</v>
      </c>
    </row>
    <row r="5088" spans="20:23" x14ac:dyDescent="0.3">
      <c r="T5088" t="b">
        <f>U5088&gt;10</f>
        <v>0</v>
      </c>
      <c r="U5088" s="7">
        <v>8.2976860758034796</v>
      </c>
      <c r="V5088" t="s">
        <v>24868</v>
      </c>
      <c r="W5088" t="s">
        <v>24845</v>
      </c>
    </row>
    <row r="5089" spans="20:23" x14ac:dyDescent="0.3">
      <c r="T5089" t="b">
        <f>U5089&gt;10</f>
        <v>0</v>
      </c>
      <c r="U5089" s="7">
        <v>8.1483086747288809</v>
      </c>
      <c r="V5089" t="s">
        <v>324</v>
      </c>
      <c r="W5089" t="s">
        <v>24869</v>
      </c>
    </row>
    <row r="5090" spans="20:23" x14ac:dyDescent="0.3">
      <c r="T5090" t="b">
        <f>U5090&gt;10</f>
        <v>0</v>
      </c>
      <c r="U5090" s="7">
        <v>8.3431484498802408</v>
      </c>
      <c r="V5090" t="s">
        <v>9479</v>
      </c>
      <c r="W5090" t="s">
        <v>24870</v>
      </c>
    </row>
    <row r="5091" spans="20:23" x14ac:dyDescent="0.3">
      <c r="T5091" t="b">
        <f>U5091&gt;10</f>
        <v>0</v>
      </c>
      <c r="U5091" s="7">
        <v>8.2542009638637399</v>
      </c>
      <c r="V5091" t="s">
        <v>24871</v>
      </c>
      <c r="W5091" t="s">
        <v>388</v>
      </c>
    </row>
    <row r="5092" spans="20:23" x14ac:dyDescent="0.3">
      <c r="T5092" t="b">
        <f>U5092&gt;10</f>
        <v>0</v>
      </c>
      <c r="U5092" s="7">
        <v>9.6839804369233704</v>
      </c>
      <c r="V5092" t="s">
        <v>24872</v>
      </c>
      <c r="W5092" t="s">
        <v>24873</v>
      </c>
    </row>
    <row r="5093" spans="20:23" x14ac:dyDescent="0.3">
      <c r="T5093" t="b">
        <f>U5093&gt;10</f>
        <v>0</v>
      </c>
      <c r="U5093" s="7">
        <v>8.1627667579041105</v>
      </c>
      <c r="V5093" t="s">
        <v>24874</v>
      </c>
      <c r="W5093" t="s">
        <v>23279</v>
      </c>
    </row>
    <row r="5094" spans="20:23" x14ac:dyDescent="0.3">
      <c r="T5094" t="b">
        <f>U5094&gt;10</f>
        <v>0</v>
      </c>
      <c r="U5094" s="7">
        <v>9.4833097414612197</v>
      </c>
      <c r="V5094" t="s">
        <v>24875</v>
      </c>
      <c r="W5094" t="s">
        <v>23402</v>
      </c>
    </row>
    <row r="5095" spans="20:23" x14ac:dyDescent="0.3">
      <c r="T5095" t="b">
        <f>U5095&gt;10</f>
        <v>0</v>
      </c>
      <c r="U5095" s="7">
        <v>9.3475082003021601</v>
      </c>
      <c r="V5095" t="s">
        <v>5746</v>
      </c>
      <c r="W5095" t="s">
        <v>24876</v>
      </c>
    </row>
    <row r="5096" spans="20:23" x14ac:dyDescent="0.3">
      <c r="T5096" t="b">
        <f>U5096&gt;10</f>
        <v>0</v>
      </c>
      <c r="U5096" s="7">
        <v>9.7064532927754303</v>
      </c>
      <c r="V5096" t="s">
        <v>24877</v>
      </c>
      <c r="W5096" t="s">
        <v>24878</v>
      </c>
    </row>
    <row r="5097" spans="20:23" x14ac:dyDescent="0.3">
      <c r="T5097" t="b">
        <f>U5097&gt;10</f>
        <v>0</v>
      </c>
      <c r="U5097" s="7">
        <v>8.3607442117706192</v>
      </c>
      <c r="V5097" t="s">
        <v>24879</v>
      </c>
      <c r="W5097" t="s">
        <v>24880</v>
      </c>
    </row>
    <row r="5098" spans="20:23" x14ac:dyDescent="0.3">
      <c r="T5098" t="b">
        <f>U5098&gt;10</f>
        <v>0</v>
      </c>
      <c r="U5098" s="7">
        <v>9.6620015302046003</v>
      </c>
      <c r="V5098">
        <v>1550</v>
      </c>
      <c r="W5098" t="s">
        <v>5062</v>
      </c>
    </row>
    <row r="5099" spans="20:23" x14ac:dyDescent="0.3">
      <c r="T5099" t="b">
        <f>U5099&gt;10</f>
        <v>0</v>
      </c>
      <c r="U5099" s="7">
        <v>8.3846974527931106</v>
      </c>
      <c r="V5099" t="s">
        <v>22418</v>
      </c>
      <c r="W5099" t="s">
        <v>24881</v>
      </c>
    </row>
    <row r="5100" spans="20:23" x14ac:dyDescent="0.3">
      <c r="T5100" t="b">
        <f>U5100&gt;10</f>
        <v>0</v>
      </c>
      <c r="U5100" s="7">
        <v>8.9262947352258593</v>
      </c>
      <c r="V5100" t="s">
        <v>4926</v>
      </c>
      <c r="W5100" t="s">
        <v>1910</v>
      </c>
    </row>
    <row r="5101" spans="20:23" x14ac:dyDescent="0.3">
      <c r="T5101" t="b">
        <f>U5101&gt;10</f>
        <v>0</v>
      </c>
      <c r="U5101" s="7">
        <v>8.8656701134094202</v>
      </c>
      <c r="V5101" t="s">
        <v>24882</v>
      </c>
      <c r="W5101" t="s">
        <v>6819</v>
      </c>
    </row>
    <row r="5102" spans="20:23" x14ac:dyDescent="0.3">
      <c r="T5102" t="b">
        <f>U5102&gt;10</f>
        <v>0</v>
      </c>
      <c r="U5102" s="7">
        <v>9.7294428110001299</v>
      </c>
      <c r="V5102" t="s">
        <v>24883</v>
      </c>
      <c r="W5102" t="s">
        <v>24884</v>
      </c>
    </row>
    <row r="5103" spans="20:23" x14ac:dyDescent="0.3">
      <c r="T5103" t="b">
        <f>U5103&gt;10</f>
        <v>0</v>
      </c>
      <c r="U5103" s="7">
        <v>8.3907764988694904</v>
      </c>
      <c r="V5103">
        <v>51</v>
      </c>
      <c r="W5103" t="s">
        <v>24885</v>
      </c>
    </row>
    <row r="5104" spans="20:23" x14ac:dyDescent="0.3">
      <c r="T5104" t="b">
        <f>U5104&gt;10</f>
        <v>0</v>
      </c>
      <c r="U5104" s="7">
        <v>9.2139768076776392</v>
      </c>
      <c r="V5104" t="s">
        <v>4422</v>
      </c>
      <c r="W5104">
        <v>304</v>
      </c>
    </row>
    <row r="5105" spans="20:23" x14ac:dyDescent="0.3">
      <c r="T5105" t="b">
        <f>U5105&gt;10</f>
        <v>0</v>
      </c>
      <c r="U5105" s="7">
        <v>9.3317598433340194</v>
      </c>
      <c r="V5105" t="s">
        <v>24886</v>
      </c>
      <c r="W5105" t="s">
        <v>20003</v>
      </c>
    </row>
    <row r="5106" spans="20:23" x14ac:dyDescent="0.3">
      <c r="T5106" t="b">
        <f>U5106&gt;10</f>
        <v>0</v>
      </c>
      <c r="U5106" s="7">
        <v>8.1725229328494802</v>
      </c>
      <c r="V5106" t="s">
        <v>21110</v>
      </c>
      <c r="W5106" t="s">
        <v>24887</v>
      </c>
    </row>
    <row r="5107" spans="20:23" x14ac:dyDescent="0.3">
      <c r="T5107" t="b">
        <f>U5107&gt;10</f>
        <v>0</v>
      </c>
      <c r="U5107" s="7">
        <v>8.4866966207482299</v>
      </c>
      <c r="V5107" t="s">
        <v>24888</v>
      </c>
      <c r="W5107" t="s">
        <v>24889</v>
      </c>
    </row>
    <row r="5108" spans="20:23" x14ac:dyDescent="0.3">
      <c r="T5108" t="b">
        <f>U5108&gt;10</f>
        <v>0</v>
      </c>
      <c r="U5108" s="7">
        <v>9.09619377202125</v>
      </c>
      <c r="V5108" t="s">
        <v>24376</v>
      </c>
      <c r="W5108" t="s">
        <v>24890</v>
      </c>
    </row>
    <row r="5109" spans="20:23" x14ac:dyDescent="0.3">
      <c r="T5109" t="b">
        <f>U5109&gt;10</f>
        <v>0</v>
      </c>
      <c r="U5109" s="7">
        <v>9.4833097414612197</v>
      </c>
      <c r="V5109" t="s">
        <v>24875</v>
      </c>
      <c r="W5109" t="s">
        <v>20814</v>
      </c>
    </row>
    <row r="5110" spans="20:23" x14ac:dyDescent="0.3">
      <c r="T5110" t="b">
        <f>U5110&gt;10</f>
        <v>0</v>
      </c>
      <c r="U5110" s="7">
        <v>9.8797250140494697</v>
      </c>
      <c r="V5110" t="s">
        <v>24891</v>
      </c>
      <c r="W5110" t="s">
        <v>24892</v>
      </c>
    </row>
    <row r="5111" spans="20:23" x14ac:dyDescent="0.3">
      <c r="T5111" t="b">
        <f>U5111&gt;10</f>
        <v>0</v>
      </c>
      <c r="U5111" s="7">
        <v>8.7457107983304407</v>
      </c>
      <c r="V5111" t="s">
        <v>24893</v>
      </c>
      <c r="W5111" t="s">
        <v>20784</v>
      </c>
    </row>
    <row r="5112" spans="20:23" x14ac:dyDescent="0.3">
      <c r="T5112" t="b">
        <f>U5112&gt;10</f>
        <v>0</v>
      </c>
      <c r="U5112" s="7">
        <v>8.3666789472904295</v>
      </c>
      <c r="V5112" t="s">
        <v>24894</v>
      </c>
      <c r="W5112" t="s">
        <v>19780</v>
      </c>
    </row>
    <row r="5113" spans="20:23" x14ac:dyDescent="0.3">
      <c r="T5113" t="b">
        <f>U5113&gt;10</f>
        <v>0</v>
      </c>
      <c r="U5113" s="7">
        <v>8.3846974527931106</v>
      </c>
      <c r="V5113" t="s">
        <v>24895</v>
      </c>
      <c r="W5113" t="s">
        <v>10175</v>
      </c>
    </row>
    <row r="5114" spans="20:23" x14ac:dyDescent="0.3">
      <c r="T5114" t="b">
        <f>U5114&gt;10</f>
        <v>0</v>
      </c>
      <c r="U5114" s="7">
        <v>8.7573727380782795</v>
      </c>
      <c r="V5114" t="s">
        <v>10175</v>
      </c>
      <c r="W5114" t="s">
        <v>21978</v>
      </c>
    </row>
    <row r="5115" spans="20:23" x14ac:dyDescent="0.3">
      <c r="T5115" t="b">
        <f>U5115&gt;10</f>
        <v>0</v>
      </c>
      <c r="U5115" s="7">
        <v>8.1340566520216804</v>
      </c>
      <c r="V5115" t="s">
        <v>24896</v>
      </c>
      <c r="W5115" t="s">
        <v>20696</v>
      </c>
    </row>
    <row r="5116" spans="20:23" x14ac:dyDescent="0.3">
      <c r="T5116" t="b">
        <f>U5116&gt;10</f>
        <v>0</v>
      </c>
      <c r="U5116" s="7">
        <v>9.7294428110001299</v>
      </c>
      <c r="V5116" t="s">
        <v>24897</v>
      </c>
      <c r="W5116" t="s">
        <v>24898</v>
      </c>
    </row>
    <row r="5117" spans="20:23" x14ac:dyDescent="0.3">
      <c r="T5117" t="b">
        <f>U5117&gt;10</f>
        <v>0</v>
      </c>
      <c r="U5117" s="7">
        <v>9.9071239882375792</v>
      </c>
      <c r="V5117" t="e">
        <f>-malha</f>
        <v>#NAME?</v>
      </c>
      <c r="W5117" t="s">
        <v>24899</v>
      </c>
    </row>
    <row r="5118" spans="20:23" x14ac:dyDescent="0.3">
      <c r="T5118" t="b">
        <f>U5118&gt;10</f>
        <v>0</v>
      </c>
      <c r="U5118" s="7">
        <v>9.7294428110001299</v>
      </c>
      <c r="V5118" t="s">
        <v>24900</v>
      </c>
      <c r="W5118" t="s">
        <v>24883</v>
      </c>
    </row>
    <row r="5119" spans="20:23" x14ac:dyDescent="0.3">
      <c r="T5119" t="b">
        <f>U5119&gt;10</f>
        <v>0</v>
      </c>
      <c r="U5119" s="7">
        <v>9.7294428110001299</v>
      </c>
      <c r="V5119" t="s">
        <v>24883</v>
      </c>
      <c r="W5119" t="s">
        <v>24901</v>
      </c>
    </row>
    <row r="5120" spans="20:23" x14ac:dyDescent="0.3">
      <c r="T5120" t="b">
        <f>U5120&gt;10</f>
        <v>0</v>
      </c>
      <c r="U5120" s="7">
        <v>8.3373513321959098</v>
      </c>
      <c r="V5120" t="s">
        <v>24902</v>
      </c>
      <c r="W5120" t="s">
        <v>24903</v>
      </c>
    </row>
    <row r="5121" spans="20:23" x14ac:dyDescent="0.3">
      <c r="T5121" t="b">
        <f>U5121&gt;10</f>
        <v>0</v>
      </c>
      <c r="U5121" s="7">
        <v>8.9908332563634303</v>
      </c>
      <c r="V5121" t="s">
        <v>16117</v>
      </c>
      <c r="W5121" t="s">
        <v>24904</v>
      </c>
    </row>
    <row r="5122" spans="20:23" x14ac:dyDescent="0.3">
      <c r="T5122" t="b">
        <f>U5122&gt;10</f>
        <v>0</v>
      </c>
      <c r="U5122" s="7">
        <v>8.9159319481903108</v>
      </c>
      <c r="V5122" t="s">
        <v>24905</v>
      </c>
      <c r="W5122" t="s">
        <v>24906</v>
      </c>
    </row>
    <row r="5123" spans="20:23" x14ac:dyDescent="0.3">
      <c r="T5123" t="b">
        <f>U5123&gt;10</f>
        <v>0</v>
      </c>
      <c r="U5123" s="7">
        <v>8.4280478936667294</v>
      </c>
      <c r="V5123" t="s">
        <v>15068</v>
      </c>
      <c r="W5123" t="s">
        <v>24907</v>
      </c>
    </row>
    <row r="5124" spans="20:23" x14ac:dyDescent="0.3">
      <c r="T5124" t="b">
        <f>U5124&gt;10</f>
        <v>0</v>
      </c>
      <c r="U5124" s="7">
        <v>9.7294428110001299</v>
      </c>
      <c r="V5124" t="s">
        <v>24908</v>
      </c>
      <c r="W5124" t="s">
        <v>24909</v>
      </c>
    </row>
    <row r="5125" spans="20:23" x14ac:dyDescent="0.3">
      <c r="T5125" t="b">
        <f>U5125&gt;10</f>
        <v>0</v>
      </c>
      <c r="U5125" s="7">
        <v>9.07180231889709</v>
      </c>
      <c r="V5125" t="s">
        <v>24909</v>
      </c>
      <c r="W5125" t="s">
        <v>543</v>
      </c>
    </row>
    <row r="5126" spans="20:23" x14ac:dyDescent="0.3">
      <c r="T5126" t="b">
        <f>U5126&gt;10</f>
        <v>0</v>
      </c>
      <c r="U5126" s="7">
        <v>8.2542009638637399</v>
      </c>
      <c r="V5126" t="s">
        <v>22752</v>
      </c>
      <c r="W5126" t="s">
        <v>24910</v>
      </c>
    </row>
    <row r="5127" spans="20:23" x14ac:dyDescent="0.3">
      <c r="T5127" t="b">
        <f>U5127&gt;10</f>
        <v>0</v>
      </c>
      <c r="U5127" s="7">
        <v>9.0598261278503802</v>
      </c>
      <c r="V5127" t="s">
        <v>24910</v>
      </c>
      <c r="W5127" t="s">
        <v>24911</v>
      </c>
    </row>
    <row r="5128" spans="20:23" x14ac:dyDescent="0.3">
      <c r="T5128" t="b">
        <f>U5128&gt;10</f>
        <v>0</v>
      </c>
      <c r="U5128" s="7">
        <v>8.0037734536010596</v>
      </c>
      <c r="V5128" t="s">
        <v>21087</v>
      </c>
      <c r="W5128" t="s">
        <v>24912</v>
      </c>
    </row>
    <row r="5129" spans="20:23" x14ac:dyDescent="0.3">
      <c r="T5129" t="b">
        <f>U5129&gt;10</f>
        <v>0</v>
      </c>
      <c r="U5129" s="7">
        <v>8.7544444782992006</v>
      </c>
      <c r="V5129" t="s">
        <v>22078</v>
      </c>
      <c r="W5129" t="s">
        <v>24913</v>
      </c>
    </row>
    <row r="5130" spans="20:23" x14ac:dyDescent="0.3">
      <c r="T5130" t="b">
        <f>U5130&gt;10</f>
        <v>0</v>
      </c>
      <c r="U5130" s="7">
        <v>9.6194419157857993</v>
      </c>
      <c r="V5130" t="s">
        <v>24913</v>
      </c>
      <c r="W5130" t="s">
        <v>11705</v>
      </c>
    </row>
    <row r="5131" spans="20:23" x14ac:dyDescent="0.3">
      <c r="T5131" t="b">
        <f>U5131&gt;10</f>
        <v>0</v>
      </c>
      <c r="U5131" s="7">
        <v>8.2811567738522704</v>
      </c>
      <c r="V5131" t="s">
        <v>24914</v>
      </c>
      <c r="W5131" t="s">
        <v>24915</v>
      </c>
    </row>
    <row r="5132" spans="20:23" x14ac:dyDescent="0.3">
      <c r="T5132" t="b">
        <f>U5132&gt;10</f>
        <v>0</v>
      </c>
      <c r="U5132" s="7">
        <v>8.2023758959991593</v>
      </c>
      <c r="V5132" t="s">
        <v>706</v>
      </c>
      <c r="W5132" t="s">
        <v>24916</v>
      </c>
    </row>
    <row r="5133" spans="20:23" x14ac:dyDescent="0.3">
      <c r="T5133" t="b">
        <f>U5133&gt;10</f>
        <v>0</v>
      </c>
      <c r="U5133" s="7">
        <v>8.4536903242800605</v>
      </c>
      <c r="V5133" t="s">
        <v>5957</v>
      </c>
      <c r="W5133" t="s">
        <v>24917</v>
      </c>
    </row>
    <row r="5134" spans="20:23" x14ac:dyDescent="0.3">
      <c r="T5134" t="b">
        <f>U5134&gt;10</f>
        <v>0</v>
      </c>
      <c r="U5134" s="7">
        <v>9.2139768076776392</v>
      </c>
      <c r="V5134" t="s">
        <v>24918</v>
      </c>
      <c r="W5134" t="s">
        <v>24919</v>
      </c>
    </row>
    <row r="5135" spans="20:23" x14ac:dyDescent="0.3">
      <c r="T5135" t="b">
        <f>U5135&gt;10</f>
        <v>0</v>
      </c>
      <c r="U5135" s="7">
        <v>8.5561689935630003</v>
      </c>
      <c r="V5135" t="s">
        <v>12767</v>
      </c>
      <c r="W5135" t="s">
        <v>24920</v>
      </c>
    </row>
    <row r="5136" spans="20:23" x14ac:dyDescent="0.3">
      <c r="T5136" t="b">
        <f>U5136&gt;10</f>
        <v>0</v>
      </c>
      <c r="U5136" s="7">
        <v>8.0183722530222195</v>
      </c>
      <c r="V5136" t="s">
        <v>24921</v>
      </c>
      <c r="W5136" t="s">
        <v>24922</v>
      </c>
    </row>
    <row r="5137" spans="20:23" x14ac:dyDescent="0.3">
      <c r="T5137" t="b">
        <f>U5137&gt;10</f>
        <v>0</v>
      </c>
      <c r="U5137" s="7">
        <v>9.5786199212655401</v>
      </c>
      <c r="V5137" t="s">
        <v>24923</v>
      </c>
      <c r="W5137" t="s">
        <v>24924</v>
      </c>
    </row>
    <row r="5138" spans="20:23" x14ac:dyDescent="0.3">
      <c r="T5138" t="b">
        <f>U5138&gt;10</f>
        <v>0</v>
      </c>
      <c r="U5138" s="7">
        <v>9.4652912359585404</v>
      </c>
      <c r="V5138" t="s">
        <v>24925</v>
      </c>
      <c r="W5138" t="s">
        <v>15069</v>
      </c>
    </row>
    <row r="5139" spans="20:23" x14ac:dyDescent="0.3">
      <c r="T5139" t="b">
        <f>U5139&gt;10</f>
        <v>0</v>
      </c>
      <c r="U5139" s="7">
        <v>9.7907136363931695</v>
      </c>
      <c r="V5139" t="s">
        <v>24926</v>
      </c>
      <c r="W5139" t="s">
        <v>24927</v>
      </c>
    </row>
    <row r="5140" spans="20:23" x14ac:dyDescent="0.3">
      <c r="T5140" t="b">
        <f>U5140&gt;10</f>
        <v>0</v>
      </c>
      <c r="U5140" s="7">
        <v>8.2595343098391094</v>
      </c>
      <c r="V5140" t="s">
        <v>24928</v>
      </c>
      <c r="W5140" t="s">
        <v>22047</v>
      </c>
    </row>
    <row r="5141" spans="20:23" x14ac:dyDescent="0.3">
      <c r="T5141" t="b">
        <f>U5141&gt;10</f>
        <v>0</v>
      </c>
      <c r="U5141" s="7">
        <v>9.6194419157857993</v>
      </c>
      <c r="V5141" t="s">
        <v>24929</v>
      </c>
      <c r="W5141" t="s">
        <v>24930</v>
      </c>
    </row>
    <row r="5142" spans="20:23" x14ac:dyDescent="0.3">
      <c r="T5142" t="b">
        <f>U5142&gt;10</f>
        <v>0</v>
      </c>
      <c r="U5142" s="7">
        <v>8.7992950444645501</v>
      </c>
      <c r="V5142" t="s">
        <v>24931</v>
      </c>
      <c r="W5142" t="s">
        <v>826</v>
      </c>
    </row>
    <row r="5143" spans="20:23" x14ac:dyDescent="0.3">
      <c r="T5143" t="b">
        <f>U5143&gt;10</f>
        <v>0</v>
      </c>
      <c r="U5143" s="7">
        <v>8.0701079274214091</v>
      </c>
      <c r="V5143" t="s">
        <v>13</v>
      </c>
      <c r="W5143" t="s">
        <v>24932</v>
      </c>
    </row>
    <row r="5144" spans="20:23" x14ac:dyDescent="0.3">
      <c r="T5144" t="b">
        <f>U5144&gt;10</f>
        <v>0</v>
      </c>
      <c r="U5144" s="7">
        <v>8.22278476763036</v>
      </c>
      <c r="V5144" t="s">
        <v>22089</v>
      </c>
      <c r="W5144" t="s">
        <v>24933</v>
      </c>
    </row>
    <row r="5145" spans="20:23" x14ac:dyDescent="0.3">
      <c r="T5145" t="b">
        <f>U5145&gt;10</f>
        <v>0</v>
      </c>
      <c r="U5145" s="7">
        <v>9.6194419157857993</v>
      </c>
      <c r="V5145" t="s">
        <v>24934</v>
      </c>
      <c r="W5145" t="s">
        <v>24935</v>
      </c>
    </row>
    <row r="5146" spans="20:23" x14ac:dyDescent="0.3">
      <c r="T5146" t="b">
        <f>U5146&gt;10</f>
        <v>0</v>
      </c>
      <c r="U5146" s="7">
        <v>8.0612972977392499</v>
      </c>
      <c r="V5146" t="s">
        <v>24936</v>
      </c>
      <c r="W5146" t="s">
        <v>24937</v>
      </c>
    </row>
    <row r="5147" spans="20:23" x14ac:dyDescent="0.3">
      <c r="T5147" t="b">
        <f>U5147&gt;10</f>
        <v>0</v>
      </c>
      <c r="U5147" s="7">
        <v>8.8955230765590994</v>
      </c>
      <c r="V5147" t="s">
        <v>24938</v>
      </c>
      <c r="W5147" t="s">
        <v>24689</v>
      </c>
    </row>
    <row r="5148" spans="20:23" x14ac:dyDescent="0.3">
      <c r="T5148" t="b">
        <f>U5148&gt;10</f>
        <v>0</v>
      </c>
      <c r="U5148" s="7">
        <v>8.0100040033516997</v>
      </c>
      <c r="V5148" t="s">
        <v>24939</v>
      </c>
      <c r="W5148" t="s">
        <v>7806</v>
      </c>
    </row>
    <row r="5149" spans="20:23" x14ac:dyDescent="0.3">
      <c r="T5149" t="b">
        <f>U5149&gt;10</f>
        <v>0</v>
      </c>
      <c r="U5149" s="7">
        <v>9.3162556567980594</v>
      </c>
      <c r="V5149" t="s">
        <v>24940</v>
      </c>
      <c r="W5149" t="s">
        <v>9228</v>
      </c>
    </row>
    <row r="5150" spans="20:23" x14ac:dyDescent="0.3">
      <c r="T5150" t="b">
        <f>U5150&gt;10</f>
        <v>0</v>
      </c>
      <c r="U5150" s="7">
        <v>8.2757071690847095</v>
      </c>
      <c r="V5150" t="s">
        <v>24941</v>
      </c>
      <c r="W5150" t="s">
        <v>24942</v>
      </c>
    </row>
    <row r="5151" spans="20:23" x14ac:dyDescent="0.3">
      <c r="T5151" t="b">
        <f>U5151&gt;10</f>
        <v>0</v>
      </c>
      <c r="U5151" s="7">
        <v>8.4154691114598599</v>
      </c>
      <c r="V5151" t="s">
        <v>24943</v>
      </c>
      <c r="W5151" t="s">
        <v>21934</v>
      </c>
    </row>
    <row r="5152" spans="20:23" x14ac:dyDescent="0.3">
      <c r="T5152" t="b">
        <f>U5152&gt;10</f>
        <v>0</v>
      </c>
      <c r="U5152" s="7">
        <v>8.9688543496446496</v>
      </c>
      <c r="V5152" t="s">
        <v>24942</v>
      </c>
      <c r="W5152" t="s">
        <v>24944</v>
      </c>
    </row>
    <row r="5153" spans="20:23" x14ac:dyDescent="0.3">
      <c r="T5153" t="b">
        <f>U5153&gt;10</f>
        <v>0</v>
      </c>
      <c r="U5153" s="7">
        <v>9.1865778334895207</v>
      </c>
      <c r="V5153" t="s">
        <v>15132</v>
      </c>
      <c r="W5153" t="s">
        <v>24945</v>
      </c>
    </row>
    <row r="5154" spans="20:23" x14ac:dyDescent="0.3">
      <c r="T5154" t="b">
        <f>U5154&gt;10</f>
        <v>0</v>
      </c>
      <c r="U5154" s="7">
        <v>8.4800076325974398</v>
      </c>
      <c r="V5154" t="s">
        <v>24946</v>
      </c>
      <c r="W5154" t="s">
        <v>2632</v>
      </c>
    </row>
    <row r="5155" spans="20:23" x14ac:dyDescent="0.3">
      <c r="T5155" t="b">
        <f>U5155&gt;10</f>
        <v>0</v>
      </c>
      <c r="U5155" s="7">
        <v>8.1579241334283203</v>
      </c>
      <c r="V5155" t="s">
        <v>24947</v>
      </c>
      <c r="W5155" t="s">
        <v>23341</v>
      </c>
    </row>
    <row r="5156" spans="20:23" x14ac:dyDescent="0.3">
      <c r="T5156" t="b">
        <f>U5156&gt;10</f>
        <v>0</v>
      </c>
      <c r="U5156" s="7">
        <v>8.9056754480231195</v>
      </c>
      <c r="V5156" t="s">
        <v>1125</v>
      </c>
      <c r="W5156" t="s">
        <v>24948</v>
      </c>
    </row>
    <row r="5157" spans="20:23" x14ac:dyDescent="0.3">
      <c r="T5157" t="b">
        <f>U5157&gt;10</f>
        <v>0</v>
      </c>
      <c r="U5157" s="7">
        <v>8.7031511839116504</v>
      </c>
      <c r="V5157" t="s">
        <v>20689</v>
      </c>
      <c r="W5157" t="s">
        <v>24949</v>
      </c>
    </row>
    <row r="5158" spans="20:23" x14ac:dyDescent="0.3">
      <c r="T5158" t="b">
        <f>U5158&gt;10</f>
        <v>0</v>
      </c>
      <c r="U5158" s="7">
        <v>8.6386126627740794</v>
      </c>
      <c r="V5158" t="s">
        <v>24950</v>
      </c>
      <c r="W5158" t="s">
        <v>24951</v>
      </c>
    </row>
    <row r="5159" spans="20:23" x14ac:dyDescent="0.3">
      <c r="T5159" t="b">
        <f>U5159&gt;10</f>
        <v>0</v>
      </c>
      <c r="U5159" s="7">
        <v>9.8530567669673097</v>
      </c>
      <c r="V5159" t="s">
        <v>10578</v>
      </c>
      <c r="W5159" t="s">
        <v>22027</v>
      </c>
    </row>
    <row r="5160" spans="20:23" x14ac:dyDescent="0.3">
      <c r="T5160" t="b">
        <f>U5160&gt;10</f>
        <v>0</v>
      </c>
      <c r="U5160" s="7">
        <v>8.7031511839116504</v>
      </c>
      <c r="V5160" t="s">
        <v>21942</v>
      </c>
      <c r="W5160" t="s">
        <v>24952</v>
      </c>
    </row>
    <row r="5161" spans="20:23" x14ac:dyDescent="0.3">
      <c r="T5161" t="b">
        <f>U5161&gt;10</f>
        <v>0</v>
      </c>
      <c r="U5161" s="7">
        <v>8.0183722530222195</v>
      </c>
      <c r="V5161" t="s">
        <v>24953</v>
      </c>
      <c r="W5161" t="s">
        <v>22803</v>
      </c>
    </row>
    <row r="5162" spans="20:23" x14ac:dyDescent="0.3">
      <c r="T5162" t="b">
        <f>U5162&gt;10</f>
        <v>0</v>
      </c>
      <c r="U5162" s="7">
        <v>8.0970153803413307</v>
      </c>
      <c r="V5162" t="s">
        <v>15077</v>
      </c>
      <c r="W5162" t="s">
        <v>329</v>
      </c>
    </row>
    <row r="5163" spans="20:23" x14ac:dyDescent="0.3">
      <c r="T5163" t="b">
        <f>U5163&gt;10</f>
        <v>0</v>
      </c>
      <c r="U5163" s="7">
        <v>8.0970153803413307</v>
      </c>
      <c r="V5163" t="s">
        <v>329</v>
      </c>
      <c r="W5163" t="s">
        <v>24954</v>
      </c>
    </row>
    <row r="5164" spans="20:23" x14ac:dyDescent="0.3">
      <c r="T5164" t="b">
        <f>U5164&gt;10</f>
        <v>0</v>
      </c>
      <c r="U5164" s="7">
        <v>9.1086162920198106</v>
      </c>
      <c r="V5164" t="s">
        <v>24954</v>
      </c>
      <c r="W5164" t="s">
        <v>24955</v>
      </c>
    </row>
    <row r="5165" spans="20:23" x14ac:dyDescent="0.3">
      <c r="T5165" t="b">
        <f>U5165&gt;10</f>
        <v>0</v>
      </c>
      <c r="U5165" s="7">
        <v>9.1086162920198106</v>
      </c>
      <c r="V5165" t="s">
        <v>24955</v>
      </c>
      <c r="W5165" t="s">
        <v>5859</v>
      </c>
    </row>
    <row r="5166" spans="20:23" x14ac:dyDescent="0.3">
      <c r="T5166" t="b">
        <f>U5166&gt;10</f>
        <v>0</v>
      </c>
      <c r="U5166" s="7">
        <v>8.8955230765590994</v>
      </c>
      <c r="V5166" t="s">
        <v>20247</v>
      </c>
      <c r="W5166" t="s">
        <v>2996</v>
      </c>
    </row>
    <row r="5167" spans="20:23" x14ac:dyDescent="0.3">
      <c r="T5167" t="b">
        <f>U5167&gt;10</f>
        <v>0</v>
      </c>
      <c r="U5167" s="7">
        <v>9.4833097414612197</v>
      </c>
      <c r="V5167" t="s">
        <v>24956</v>
      </c>
      <c r="W5167" t="s">
        <v>20313</v>
      </c>
    </row>
    <row r="5168" spans="20:23" x14ac:dyDescent="0.3">
      <c r="T5168" t="b">
        <f>U5168&gt;10</f>
        <v>0</v>
      </c>
      <c r="U5168" s="7">
        <v>9.1599095864073607</v>
      </c>
      <c r="V5168" t="s">
        <v>24957</v>
      </c>
      <c r="W5168" t="s">
        <v>24958</v>
      </c>
    </row>
    <row r="5169" spans="20:23" x14ac:dyDescent="0.3">
      <c r="T5169" t="b">
        <f>U5169&gt;10</f>
        <v>0</v>
      </c>
      <c r="U5169" s="7">
        <v>8.3666789472904295</v>
      </c>
      <c r="V5169" t="s">
        <v>247</v>
      </c>
      <c r="W5169" t="s">
        <v>24959</v>
      </c>
    </row>
    <row r="5170" spans="20:23" x14ac:dyDescent="0.3">
      <c r="T5170" t="b">
        <f>U5170&gt;10</f>
        <v>0</v>
      </c>
      <c r="U5170" s="7">
        <v>9.4833097414612197</v>
      </c>
      <c r="V5170" t="s">
        <v>3794</v>
      </c>
      <c r="W5170" t="s">
        <v>24960</v>
      </c>
    </row>
    <row r="5171" spans="20:23" x14ac:dyDescent="0.3">
      <c r="T5171" t="b">
        <f>U5171&gt;10</f>
        <v>0</v>
      </c>
      <c r="U5171" s="7">
        <v>9.0133061122154796</v>
      </c>
      <c r="V5171" t="s">
        <v>24961</v>
      </c>
      <c r="W5171" t="s">
        <v>24962</v>
      </c>
    </row>
    <row r="5172" spans="20:23" x14ac:dyDescent="0.3">
      <c r="T5172" t="b">
        <f>U5172&gt;10</f>
        <v>0</v>
      </c>
      <c r="U5172" s="7">
        <v>9.1003174892051195</v>
      </c>
      <c r="V5172" t="s">
        <v>5271</v>
      </c>
      <c r="W5172" t="s">
        <v>5573</v>
      </c>
    </row>
    <row r="5173" spans="20:23" x14ac:dyDescent="0.3">
      <c r="T5173" t="b">
        <f>U5173&gt;10</f>
        <v>0</v>
      </c>
      <c r="U5173" s="7">
        <v>8.4536903242800605</v>
      </c>
      <c r="V5173" t="s">
        <v>24963</v>
      </c>
      <c r="W5173" t="s">
        <v>14941</v>
      </c>
    </row>
    <row r="5174" spans="20:23" x14ac:dyDescent="0.3">
      <c r="T5174" t="b">
        <f>U5174&gt;10</f>
        <v>0</v>
      </c>
      <c r="U5174" s="7">
        <v>9.4475916588591407</v>
      </c>
      <c r="V5174" t="s">
        <v>24964</v>
      </c>
      <c r="W5174" t="s">
        <v>6676</v>
      </c>
    </row>
    <row r="5175" spans="20:23" x14ac:dyDescent="0.3">
      <c r="T5175" t="b">
        <f>U5175&gt;10</f>
        <v>0</v>
      </c>
      <c r="U5175" s="7">
        <v>8.1531048469923704</v>
      </c>
      <c r="V5175" t="s">
        <v>2269</v>
      </c>
      <c r="W5175" t="s">
        <v>9995</v>
      </c>
    </row>
    <row r="5176" spans="20:23" x14ac:dyDescent="0.3">
      <c r="T5176" t="b">
        <f>U5176&gt;10</f>
        <v>0</v>
      </c>
      <c r="U5176" s="7">
        <v>8.3489793701910298</v>
      </c>
      <c r="V5176" t="s">
        <v>24965</v>
      </c>
      <c r="W5176" t="s">
        <v>24966</v>
      </c>
    </row>
    <row r="5177" spans="20:23" x14ac:dyDescent="0.3">
      <c r="T5177" t="b">
        <f>U5177&gt;10</f>
        <v>0</v>
      </c>
      <c r="U5177" s="7">
        <v>8.11536451900953</v>
      </c>
      <c r="V5177" t="s">
        <v>21815</v>
      </c>
      <c r="W5177" t="s">
        <v>24967</v>
      </c>
    </row>
    <row r="5178" spans="20:23" x14ac:dyDescent="0.3">
      <c r="T5178" t="b">
        <f>U5178&gt;10</f>
        <v>0</v>
      </c>
      <c r="U5178" s="7">
        <v>9.3962983644715905</v>
      </c>
      <c r="V5178" t="s">
        <v>24968</v>
      </c>
      <c r="W5178" t="s">
        <v>24969</v>
      </c>
    </row>
    <row r="5179" spans="20:23" x14ac:dyDescent="0.3">
      <c r="T5179" t="b">
        <f>U5179&gt;10</f>
        <v>0</v>
      </c>
      <c r="U5179" s="7">
        <v>8.5208296271176902</v>
      </c>
      <c r="V5179" t="s">
        <v>24970</v>
      </c>
      <c r="W5179" t="s">
        <v>24971</v>
      </c>
    </row>
    <row r="5180" spans="20:23" x14ac:dyDescent="0.3">
      <c r="T5180" t="b">
        <f>U5180&gt;10</f>
        <v>0</v>
      </c>
      <c r="U5180" s="7">
        <v>8.7284689918959302</v>
      </c>
      <c r="V5180" t="s">
        <v>24972</v>
      </c>
      <c r="W5180" t="s">
        <v>24973</v>
      </c>
    </row>
    <row r="5181" spans="20:23" x14ac:dyDescent="0.3">
      <c r="T5181" t="b">
        <f>U5181&gt;10</f>
        <v>0</v>
      </c>
      <c r="U5181" s="7">
        <v>8.6703613610886592</v>
      </c>
      <c r="V5181" t="s">
        <v>11528</v>
      </c>
      <c r="W5181" t="s">
        <v>2233</v>
      </c>
    </row>
    <row r="5182" spans="20:23" x14ac:dyDescent="0.3">
      <c r="T5182" t="b">
        <f>U5182&gt;10</f>
        <v>0</v>
      </c>
      <c r="U5182" s="7">
        <v>8.2866362396169002</v>
      </c>
      <c r="V5182" t="s">
        <v>24974</v>
      </c>
      <c r="W5182" t="s">
        <v>20237</v>
      </c>
    </row>
    <row r="5183" spans="20:23" x14ac:dyDescent="0.3">
      <c r="T5183" t="b">
        <f>U5183&gt;10</f>
        <v>0</v>
      </c>
      <c r="U5183" s="7">
        <v>8.0310574125495293</v>
      </c>
      <c r="V5183" t="s">
        <v>20937</v>
      </c>
      <c r="W5183" t="s">
        <v>24975</v>
      </c>
    </row>
    <row r="5184" spans="20:23" x14ac:dyDescent="0.3">
      <c r="T5184" t="b">
        <f>U5184&gt;10</f>
        <v>0</v>
      </c>
      <c r="U5184" s="7">
        <v>8.1873380186346196</v>
      </c>
      <c r="V5184" t="s">
        <v>24976</v>
      </c>
      <c r="W5184" t="s">
        <v>24977</v>
      </c>
    </row>
    <row r="5185" spans="20:23" x14ac:dyDescent="0.3">
      <c r="T5185" t="b">
        <f>U5185&gt;10</f>
        <v>0</v>
      </c>
      <c r="U5185" s="7">
        <v>8.6948523810969505</v>
      </c>
      <c r="V5185" t="s">
        <v>5396</v>
      </c>
      <c r="W5185" t="s">
        <v>24978</v>
      </c>
    </row>
    <row r="5186" spans="20:23" x14ac:dyDescent="0.3">
      <c r="T5186" t="b">
        <f>U5186&gt;10</f>
        <v>0</v>
      </c>
      <c r="U5186" s="7">
        <v>9.8017634725797596</v>
      </c>
      <c r="V5186">
        <v>1949</v>
      </c>
      <c r="W5186" t="s">
        <v>24979</v>
      </c>
    </row>
    <row r="5187" spans="20:23" x14ac:dyDescent="0.3">
      <c r="T5187" t="b">
        <f>U5187&gt;10</f>
        <v>0</v>
      </c>
      <c r="U5187" s="7">
        <v>8.6386126627740794</v>
      </c>
      <c r="V5187" t="s">
        <v>24980</v>
      </c>
      <c r="W5187" t="s">
        <v>24981</v>
      </c>
    </row>
    <row r="5188" spans="20:23" x14ac:dyDescent="0.3">
      <c r="T5188" t="b">
        <f>U5188&gt;10</f>
        <v>0</v>
      </c>
      <c r="U5188" s="7">
        <v>8.8462520275523193</v>
      </c>
      <c r="V5188" t="s">
        <v>2269</v>
      </c>
      <c r="W5188" t="s">
        <v>24982</v>
      </c>
    </row>
    <row r="5189" spans="20:23" x14ac:dyDescent="0.3">
      <c r="T5189" t="b">
        <f>U5189&gt;10</f>
        <v>0</v>
      </c>
      <c r="U5189" s="7">
        <v>8.6078410041073194</v>
      </c>
      <c r="V5189" t="s">
        <v>24983</v>
      </c>
      <c r="W5189" t="s">
        <v>21159</v>
      </c>
    </row>
    <row r="5190" spans="20:23" x14ac:dyDescent="0.3">
      <c r="T5190" t="b">
        <f>U5190&gt;10</f>
        <v>0</v>
      </c>
      <c r="U5190" s="7">
        <v>9.7064532927754303</v>
      </c>
      <c r="V5190" t="s">
        <v>24984</v>
      </c>
      <c r="W5190" t="s">
        <v>24985</v>
      </c>
    </row>
    <row r="5191" spans="20:23" x14ac:dyDescent="0.3">
      <c r="T5191" t="b">
        <f>U5191&gt;10</f>
        <v>0</v>
      </c>
      <c r="U5191" s="7">
        <v>8.5490005040843897</v>
      </c>
      <c r="V5191" t="s">
        <v>359</v>
      </c>
      <c r="W5191" t="s">
        <v>24986</v>
      </c>
    </row>
    <row r="5192" spans="20:23" x14ac:dyDescent="0.3">
      <c r="T5192" t="b">
        <f>U5192&gt;10</f>
        <v>0</v>
      </c>
      <c r="U5192" s="7">
        <v>9.7770708599893794</v>
      </c>
      <c r="V5192" t="s">
        <v>24986</v>
      </c>
      <c r="W5192" t="s">
        <v>20647</v>
      </c>
    </row>
    <row r="5193" spans="20:23" x14ac:dyDescent="0.3">
      <c r="T5193" t="b">
        <f>U5193&gt;10</f>
        <v>0</v>
      </c>
      <c r="U5193" s="7">
        <v>9.6620015302046003</v>
      </c>
      <c r="V5193" t="s">
        <v>24987</v>
      </c>
      <c r="W5193" t="s">
        <v>24942</v>
      </c>
    </row>
    <row r="5194" spans="20:23" x14ac:dyDescent="0.3">
      <c r="T5194" t="b">
        <f>U5194&gt;10</f>
        <v>0</v>
      </c>
      <c r="U5194" s="7">
        <v>8.2279527377888098</v>
      </c>
      <c r="V5194" t="s">
        <v>24988</v>
      </c>
      <c r="W5194" t="s">
        <v>1070</v>
      </c>
    </row>
    <row r="5195" spans="20:23" x14ac:dyDescent="0.3">
      <c r="T5195" t="b">
        <f>U5195&gt;10</f>
        <v>0</v>
      </c>
      <c r="U5195" s="7">
        <v>8.6078410041073194</v>
      </c>
      <c r="V5195" t="s">
        <v>579</v>
      </c>
      <c r="W5195" t="s">
        <v>24989</v>
      </c>
    </row>
    <row r="5196" spans="20:23" x14ac:dyDescent="0.3">
      <c r="T5196" t="b">
        <f>U5196&gt;10</f>
        <v>0</v>
      </c>
      <c r="U5196" s="7">
        <v>8.6784585713212792</v>
      </c>
      <c r="V5196" t="s">
        <v>1519</v>
      </c>
      <c r="W5196" t="s">
        <v>24656</v>
      </c>
    </row>
    <row r="5197" spans="20:23" x14ac:dyDescent="0.3">
      <c r="T5197" t="b">
        <f>U5197&gt;10</f>
        <v>0</v>
      </c>
      <c r="U5197" s="7">
        <v>9.2139768076776392</v>
      </c>
      <c r="V5197" t="s">
        <v>122</v>
      </c>
      <c r="W5197" t="s">
        <v>24990</v>
      </c>
    </row>
    <row r="5198" spans="20:23" x14ac:dyDescent="0.3">
      <c r="T5198" t="b">
        <f>U5198&gt;10</f>
        <v>0</v>
      </c>
      <c r="U5198" s="7">
        <v>8.2542009638637399</v>
      </c>
      <c r="V5198" t="s">
        <v>388</v>
      </c>
      <c r="W5198" t="s">
        <v>24991</v>
      </c>
    </row>
    <row r="5199" spans="20:23" x14ac:dyDescent="0.3">
      <c r="T5199" t="b">
        <f>U5199&gt;10</f>
        <v>0</v>
      </c>
      <c r="U5199" s="7">
        <v>8.3666789472904295</v>
      </c>
      <c r="V5199" t="s">
        <v>247</v>
      </c>
      <c r="W5199" t="s">
        <v>15084</v>
      </c>
    </row>
    <row r="5200" spans="20:23" x14ac:dyDescent="0.3">
      <c r="T5200" t="b">
        <f>U5200&gt;10</f>
        <v>0</v>
      </c>
      <c r="U5200" s="7">
        <v>8.6308305223320207</v>
      </c>
      <c r="V5200" t="s">
        <v>24992</v>
      </c>
      <c r="W5200" t="s">
        <v>981</v>
      </c>
    </row>
    <row r="5201" spans="20:23" x14ac:dyDescent="0.3">
      <c r="T5201" t="b">
        <f>U5201&gt;10</f>
        <v>0</v>
      </c>
      <c r="U5201" s="7">
        <v>8.4343971213453806</v>
      </c>
      <c r="V5201" t="s">
        <v>5254</v>
      </c>
      <c r="W5201" t="s">
        <v>24993</v>
      </c>
    </row>
    <row r="5202" spans="20:23" x14ac:dyDescent="0.3">
      <c r="T5202" t="b">
        <f>U5202&gt;10</f>
        <v>0</v>
      </c>
      <c r="U5202" s="7">
        <v>8.7115194335821595</v>
      </c>
      <c r="V5202">
        <v>40000</v>
      </c>
      <c r="W5202" t="s">
        <v>24994</v>
      </c>
    </row>
    <row r="5203" spans="20:23" x14ac:dyDescent="0.3">
      <c r="T5203" t="b">
        <f>U5203&gt;10</f>
        <v>0</v>
      </c>
      <c r="U5203" s="7">
        <v>8.6078410041073194</v>
      </c>
      <c r="V5203" t="s">
        <v>24995</v>
      </c>
      <c r="W5203" t="s">
        <v>24996</v>
      </c>
    </row>
    <row r="5204" spans="20:23" x14ac:dyDescent="0.3">
      <c r="T5204" t="b">
        <f>U5204&gt;10</f>
        <v>0</v>
      </c>
      <c r="U5204" s="7">
        <v>8.5418830363155198</v>
      </c>
      <c r="V5204" t="s">
        <v>24997</v>
      </c>
      <c r="W5204" t="s">
        <v>24998</v>
      </c>
    </row>
    <row r="5205" spans="20:23" x14ac:dyDescent="0.3">
      <c r="T5205" t="b">
        <f>U5205&gt;10</f>
        <v>0</v>
      </c>
      <c r="U5205" s="7">
        <v>9.6620015302046003</v>
      </c>
      <c r="V5205" t="s">
        <v>24999</v>
      </c>
      <c r="W5205" t="s">
        <v>24942</v>
      </c>
    </row>
    <row r="5206" spans="20:23" x14ac:dyDescent="0.3">
      <c r="T5206" t="b">
        <f>U5206&gt;10</f>
        <v>0</v>
      </c>
      <c r="U5206" s="7">
        <v>9.8530567669673097</v>
      </c>
      <c r="V5206" t="s">
        <v>20363</v>
      </c>
      <c r="W5206" t="s">
        <v>25000</v>
      </c>
    </row>
    <row r="5207" spans="20:23" x14ac:dyDescent="0.3">
      <c r="T5207" t="b">
        <f>U5207&gt;10</f>
        <v>0</v>
      </c>
      <c r="U5207" s="7">
        <v>9.8530567669673097</v>
      </c>
      <c r="V5207" t="s">
        <v>25001</v>
      </c>
      <c r="W5207" t="s">
        <v>25002</v>
      </c>
    </row>
    <row r="5208" spans="20:23" x14ac:dyDescent="0.3">
      <c r="T5208" t="b">
        <f>U5208&gt;10</f>
        <v>0</v>
      </c>
      <c r="U5208" s="7">
        <v>8.8366825765361696</v>
      </c>
      <c r="V5208" t="s">
        <v>25003</v>
      </c>
      <c r="W5208" t="s">
        <v>24720</v>
      </c>
    </row>
    <row r="5209" spans="20:23" x14ac:dyDescent="0.3">
      <c r="T5209" t="b">
        <f>U5209&gt;10</f>
        <v>0</v>
      </c>
      <c r="U5209" s="7">
        <v>8.11536451900953</v>
      </c>
      <c r="V5209" t="s">
        <v>25004</v>
      </c>
      <c r="W5209" t="s">
        <v>24718</v>
      </c>
    </row>
    <row r="5210" spans="20:23" x14ac:dyDescent="0.3">
      <c r="T5210" t="b">
        <f>U5210&gt;10</f>
        <v>0</v>
      </c>
      <c r="U5210" s="7">
        <v>9.3797690625203796</v>
      </c>
      <c r="V5210" t="s">
        <v>25005</v>
      </c>
      <c r="W5210" t="s">
        <v>25006</v>
      </c>
    </row>
    <row r="5211" spans="20:23" x14ac:dyDescent="0.3">
      <c r="T5211" t="b">
        <f>U5211&gt;10</f>
        <v>0</v>
      </c>
      <c r="U5211" s="7">
        <v>9.3317598433340194</v>
      </c>
      <c r="V5211" t="s">
        <v>25007</v>
      </c>
      <c r="W5211" t="s">
        <v>25008</v>
      </c>
    </row>
    <row r="5212" spans="20:23" x14ac:dyDescent="0.3">
      <c r="T5212" t="b">
        <f>U5212&gt;10</f>
        <v>0</v>
      </c>
      <c r="U5212" s="7">
        <v>9.1599095864073607</v>
      </c>
      <c r="V5212" t="s">
        <v>25009</v>
      </c>
      <c r="W5212" t="s">
        <v>25010</v>
      </c>
    </row>
    <row r="5213" spans="20:23" x14ac:dyDescent="0.3">
      <c r="T5213" t="b">
        <f>U5213&gt;10</f>
        <v>0</v>
      </c>
      <c r="U5213" s="7">
        <v>8.8656701134094202</v>
      </c>
      <c r="V5213" t="s">
        <v>25011</v>
      </c>
      <c r="W5213" t="s">
        <v>25012</v>
      </c>
    </row>
    <row r="5214" spans="20:23" x14ac:dyDescent="0.3">
      <c r="T5214" t="b">
        <f>U5214&gt;10</f>
        <v>0</v>
      </c>
      <c r="U5214" s="7">
        <v>8.3258569527701791</v>
      </c>
      <c r="V5214" t="s">
        <v>21703</v>
      </c>
      <c r="W5214" t="s">
        <v>25013</v>
      </c>
    </row>
    <row r="5215" spans="20:23" x14ac:dyDescent="0.3">
      <c r="T5215" t="b">
        <f>U5215&gt;10</f>
        <v>0</v>
      </c>
      <c r="U5215" s="7">
        <v>8.6784585713212792</v>
      </c>
      <c r="V5215" t="s">
        <v>25014</v>
      </c>
      <c r="W5215" t="s">
        <v>25015</v>
      </c>
    </row>
    <row r="5216" spans="20:23" x14ac:dyDescent="0.3">
      <c r="T5216" t="b">
        <f>U5216&gt;10</f>
        <v>0</v>
      </c>
      <c r="U5216" s="7">
        <v>8.4800076325974398</v>
      </c>
      <c r="V5216" t="s">
        <v>25015</v>
      </c>
      <c r="W5216" t="s">
        <v>21832</v>
      </c>
    </row>
    <row r="5217" spans="20:23" x14ac:dyDescent="0.3">
      <c r="T5217" t="b">
        <f>U5217&gt;10</f>
        <v>0</v>
      </c>
      <c r="U5217" s="7">
        <v>8.0789968748386496</v>
      </c>
      <c r="V5217" t="s">
        <v>25016</v>
      </c>
      <c r="W5217" t="s">
        <v>25017</v>
      </c>
    </row>
    <row r="5218" spans="20:23" x14ac:dyDescent="0.3">
      <c r="T5218" t="b">
        <f>U5218&gt;10</f>
        <v>0</v>
      </c>
      <c r="U5218" s="7">
        <v>8.8366825765361696</v>
      </c>
      <c r="V5218" t="s">
        <v>25018</v>
      </c>
      <c r="W5218" t="s">
        <v>25019</v>
      </c>
    </row>
    <row r="5219" spans="20:23" x14ac:dyDescent="0.3">
      <c r="T5219" t="b">
        <f>U5219&gt;10</f>
        <v>0</v>
      </c>
      <c r="U5219" s="7">
        <v>9.2565364220964295</v>
      </c>
      <c r="V5219" t="s">
        <v>25020</v>
      </c>
      <c r="W5219" t="s">
        <v>25021</v>
      </c>
    </row>
    <row r="5220" spans="20:23" x14ac:dyDescent="0.3">
      <c r="T5220" t="b">
        <f>U5220&gt;10</f>
        <v>0</v>
      </c>
      <c r="U5220" s="7">
        <v>8.9580434335404302</v>
      </c>
      <c r="V5220" t="s">
        <v>25022</v>
      </c>
      <c r="W5220" t="s">
        <v>15088</v>
      </c>
    </row>
    <row r="5221" spans="20:23" x14ac:dyDescent="0.3">
      <c r="T5221" t="b">
        <f>U5221&gt;10</f>
        <v>0</v>
      </c>
      <c r="U5221" s="7">
        <v>8.8955230765590994</v>
      </c>
      <c r="V5221" t="s">
        <v>22565</v>
      </c>
      <c r="W5221" t="s">
        <v>25023</v>
      </c>
    </row>
    <row r="5222" spans="20:23" x14ac:dyDescent="0.3">
      <c r="T5222" t="b">
        <f>U5222&gt;10</f>
        <v>0</v>
      </c>
      <c r="U5222" s="7">
        <v>8.7031511839116504</v>
      </c>
      <c r="V5222" t="s">
        <v>25024</v>
      </c>
      <c r="W5222" t="s">
        <v>25025</v>
      </c>
    </row>
    <row r="5223" spans="20:23" x14ac:dyDescent="0.3">
      <c r="T5223" t="b">
        <f>U5223&gt;10</f>
        <v>0</v>
      </c>
      <c r="U5223" s="7">
        <v>9.0598261278503802</v>
      </c>
      <c r="V5223" t="s">
        <v>24682</v>
      </c>
      <c r="W5223" t="s">
        <v>24683</v>
      </c>
    </row>
    <row r="5224" spans="20:23" x14ac:dyDescent="0.3">
      <c r="T5224" t="b">
        <f>U5224&gt;10</f>
        <v>0</v>
      </c>
      <c r="U5224" s="7">
        <v>8.1923255601456599</v>
      </c>
      <c r="V5224" t="s">
        <v>25026</v>
      </c>
      <c r="W5224" t="s">
        <v>25027</v>
      </c>
    </row>
    <row r="5225" spans="20:23" x14ac:dyDescent="0.3">
      <c r="T5225" t="b">
        <f>U5225&gt;10</f>
        <v>0</v>
      </c>
      <c r="U5225" s="7">
        <v>8.2409907321269404</v>
      </c>
      <c r="V5225" t="s">
        <v>25028</v>
      </c>
      <c r="W5225" t="s">
        <v>25029</v>
      </c>
    </row>
    <row r="5226" spans="20:23" x14ac:dyDescent="0.3">
      <c r="T5226" t="b">
        <f>U5226&gt;10</f>
        <v>0</v>
      </c>
      <c r="U5226" s="7">
        <v>8.46676240584741</v>
      </c>
      <c r="V5226" t="s">
        <v>25030</v>
      </c>
      <c r="W5226" t="s">
        <v>25031</v>
      </c>
    </row>
    <row r="5227" spans="20:23" x14ac:dyDescent="0.3">
      <c r="T5227" t="b">
        <f>U5227&gt;10</f>
        <v>0</v>
      </c>
      <c r="U5227" s="7">
        <v>9.1599095864073607</v>
      </c>
      <c r="V5227" t="s">
        <v>25032</v>
      </c>
      <c r="W5227" t="s">
        <v>25033</v>
      </c>
    </row>
    <row r="5228" spans="20:23" x14ac:dyDescent="0.3">
      <c r="T5228" t="b">
        <f>U5228&gt;10</f>
        <v>0</v>
      </c>
      <c r="U5228" s="7">
        <v>9.2139768076776392</v>
      </c>
      <c r="V5228" t="s">
        <v>25034</v>
      </c>
      <c r="W5228" t="s">
        <v>25035</v>
      </c>
    </row>
    <row r="5229" spans="20:23" x14ac:dyDescent="0.3">
      <c r="T5229" t="b">
        <f>U5229&gt;10</f>
        <v>0</v>
      </c>
      <c r="U5229" s="7">
        <v>9.4475916588591407</v>
      </c>
      <c r="V5229" t="s">
        <v>6611</v>
      </c>
      <c r="W5229" t="s">
        <v>25036</v>
      </c>
    </row>
    <row r="5230" spans="20:23" x14ac:dyDescent="0.3">
      <c r="T5230" t="b">
        <f>U5230&gt;10</f>
        <v>0</v>
      </c>
      <c r="U5230" s="7">
        <v>8.0100040033516997</v>
      </c>
      <c r="V5230" t="s">
        <v>25037</v>
      </c>
      <c r="W5230" t="s">
        <v>6970</v>
      </c>
    </row>
    <row r="5231" spans="20:23" x14ac:dyDescent="0.3">
      <c r="T5231" t="b">
        <f>U5231&gt;10</f>
        <v>0</v>
      </c>
      <c r="U5231" s="7">
        <v>8.2757071690847095</v>
      </c>
      <c r="V5231" t="s">
        <v>5152</v>
      </c>
      <c r="W5231" t="s">
        <v>4491</v>
      </c>
    </row>
    <row r="5232" spans="20:23" x14ac:dyDescent="0.3">
      <c r="T5232" t="b">
        <f>U5232&gt;10</f>
        <v>0</v>
      </c>
      <c r="U5232" s="7">
        <v>8.1725229328494802</v>
      </c>
      <c r="V5232" t="s">
        <v>25038</v>
      </c>
      <c r="W5232" t="s">
        <v>25039</v>
      </c>
    </row>
    <row r="5233" spans="20:23" x14ac:dyDescent="0.3">
      <c r="T5233" t="b">
        <f>U5233&gt;10</f>
        <v>0</v>
      </c>
      <c r="U5233" s="7">
        <v>9.8530567669673097</v>
      </c>
      <c r="V5233" t="s">
        <v>6638</v>
      </c>
      <c r="W5233" t="s">
        <v>3295</v>
      </c>
    </row>
    <row r="5234" spans="20:23" x14ac:dyDescent="0.3">
      <c r="T5234" t="b">
        <f>U5234&gt;10</f>
        <v>0</v>
      </c>
      <c r="U5234" s="7">
        <v>8.5928031267427798</v>
      </c>
      <c r="V5234" t="s">
        <v>7164</v>
      </c>
      <c r="W5234" t="s">
        <v>21335</v>
      </c>
    </row>
    <row r="5235" spans="20:23" x14ac:dyDescent="0.3">
      <c r="T5235" t="b">
        <f>U5235&gt;10</f>
        <v>0</v>
      </c>
      <c r="U5235" s="7">
        <v>9.9352948652042805</v>
      </c>
      <c r="V5235" t="s">
        <v>6230</v>
      </c>
      <c r="W5235" t="s">
        <v>25040</v>
      </c>
    </row>
    <row r="5236" spans="20:23" x14ac:dyDescent="0.3">
      <c r="T5236" t="b">
        <f>U5236&gt;10</f>
        <v>0</v>
      </c>
      <c r="U5236" s="7">
        <v>8.6866218819604395</v>
      </c>
      <c r="V5236" t="s">
        <v>25041</v>
      </c>
      <c r="W5236" t="s">
        <v>15094</v>
      </c>
    </row>
    <row r="5237" spans="20:23" x14ac:dyDescent="0.3">
      <c r="T5237" t="b">
        <f>U5237&gt;10</f>
        <v>0</v>
      </c>
      <c r="U5237" s="7">
        <v>8.0439055550273793</v>
      </c>
      <c r="V5237" t="s">
        <v>25042</v>
      </c>
      <c r="W5237" t="s">
        <v>25043</v>
      </c>
    </row>
    <row r="5238" spans="20:23" x14ac:dyDescent="0.3">
      <c r="T5238" t="b">
        <f>U5238&gt;10</f>
        <v>0</v>
      </c>
      <c r="U5238" s="7">
        <v>8.3846974527931106</v>
      </c>
      <c r="V5238" t="s">
        <v>21598</v>
      </c>
      <c r="W5238" t="s">
        <v>25044</v>
      </c>
    </row>
    <row r="5239" spans="20:23" x14ac:dyDescent="0.3">
      <c r="T5239" t="b">
        <f>U5239&gt;10</f>
        <v>0</v>
      </c>
      <c r="U5239" s="7">
        <v>9.5886702571190501</v>
      </c>
      <c r="V5239" t="s">
        <v>25045</v>
      </c>
      <c r="W5239" t="s">
        <v>25046</v>
      </c>
    </row>
    <row r="5240" spans="20:23" x14ac:dyDescent="0.3">
      <c r="T5240" t="b">
        <f>U5240&gt;10</f>
        <v>0</v>
      </c>
      <c r="U5240" s="7">
        <v>9.3009881846672702</v>
      </c>
      <c r="V5240" t="s">
        <v>25046</v>
      </c>
      <c r="W5240" t="s">
        <v>25047</v>
      </c>
    </row>
    <row r="5241" spans="20:23" x14ac:dyDescent="0.3">
      <c r="T5241" t="b">
        <f>U5241&gt;10</f>
        <v>0</v>
      </c>
      <c r="U5241" s="7">
        <v>9.7294428110001299</v>
      </c>
      <c r="V5241" t="s">
        <v>25048</v>
      </c>
      <c r="W5241" t="s">
        <v>21503</v>
      </c>
    </row>
    <row r="5242" spans="20:23" x14ac:dyDescent="0.3">
      <c r="T5242" t="b">
        <f>U5242&gt;10</f>
        <v>0</v>
      </c>
      <c r="U5242" s="7">
        <v>9.7064532927754303</v>
      </c>
      <c r="V5242" t="s">
        <v>25049</v>
      </c>
      <c r="W5242" t="s">
        <v>25050</v>
      </c>
    </row>
    <row r="5243" spans="20:23" x14ac:dyDescent="0.3">
      <c r="T5243" t="b">
        <f>U5243&gt;10</f>
        <v>0</v>
      </c>
      <c r="U5243" s="7">
        <v>8.9580434335404302</v>
      </c>
      <c r="V5243" t="s">
        <v>25051</v>
      </c>
      <c r="W5243" t="s">
        <v>22544</v>
      </c>
    </row>
    <row r="5244" spans="20:23" x14ac:dyDescent="0.3">
      <c r="T5244" t="b">
        <f>U5244&gt;10</f>
        <v>0</v>
      </c>
      <c r="U5244" s="7">
        <v>8.9262947352258593</v>
      </c>
      <c r="V5244" t="s">
        <v>25052</v>
      </c>
      <c r="W5244" t="s">
        <v>25053</v>
      </c>
    </row>
    <row r="5245" spans="20:23" x14ac:dyDescent="0.3">
      <c r="T5245" t="b">
        <f>U5245&gt;10</f>
        <v>0</v>
      </c>
      <c r="U5245" s="7">
        <v>8.5208296271176902</v>
      </c>
      <c r="V5245" t="s">
        <v>25054</v>
      </c>
      <c r="W5245" t="s">
        <v>4537</v>
      </c>
    </row>
    <row r="5246" spans="20:23" x14ac:dyDescent="0.3">
      <c r="T5246" t="b">
        <f>U5246&gt;10</f>
        <v>0</v>
      </c>
      <c r="U5246" s="7">
        <v>8.7284689918959302</v>
      </c>
      <c r="V5246" t="s">
        <v>23042</v>
      </c>
      <c r="W5246" t="s">
        <v>25055</v>
      </c>
    </row>
    <row r="5247" spans="20:23" x14ac:dyDescent="0.3">
      <c r="T5247" t="b">
        <f>U5247&gt;10</f>
        <v>0</v>
      </c>
      <c r="U5247" s="7">
        <v>9.3009881846672702</v>
      </c>
      <c r="V5247" t="s">
        <v>25055</v>
      </c>
      <c r="W5247" t="s">
        <v>25056</v>
      </c>
    </row>
    <row r="5248" spans="20:23" x14ac:dyDescent="0.3">
      <c r="T5248" t="b">
        <f>U5248&gt;10</f>
        <v>0</v>
      </c>
      <c r="U5248" s="7">
        <v>8.2757071690847095</v>
      </c>
      <c r="V5248" t="s">
        <v>1404</v>
      </c>
      <c r="W5248" t="s">
        <v>25057</v>
      </c>
    </row>
    <row r="5249" spans="20:23" x14ac:dyDescent="0.3">
      <c r="T5249" t="b">
        <f>U5249&gt;10</f>
        <v>0</v>
      </c>
      <c r="U5249" s="7">
        <v>8.7115194335821595</v>
      </c>
      <c r="V5249" t="s">
        <v>21574</v>
      </c>
      <c r="W5249" t="s">
        <v>25058</v>
      </c>
    </row>
    <row r="5250" spans="20:23" x14ac:dyDescent="0.3">
      <c r="T5250" t="b">
        <f>U5250&gt;10</f>
        <v>0</v>
      </c>
      <c r="U5250" s="7">
        <v>8.5002103399149593</v>
      </c>
      <c r="V5250" t="s">
        <v>25059</v>
      </c>
      <c r="W5250" t="s">
        <v>25060</v>
      </c>
    </row>
    <row r="5251" spans="20:23" x14ac:dyDescent="0.3">
      <c r="T5251" t="b">
        <f>U5251&gt;10</f>
        <v>0</v>
      </c>
      <c r="U5251" s="7">
        <v>8.5208296271176902</v>
      </c>
      <c r="V5251" t="s">
        <v>25061</v>
      </c>
      <c r="W5251" t="s">
        <v>6903</v>
      </c>
    </row>
    <row r="5252" spans="20:23" x14ac:dyDescent="0.3">
      <c r="T5252" t="b">
        <f>U5252&gt;10</f>
        <v>0</v>
      </c>
      <c r="U5252" s="7">
        <v>9.0598261278503802</v>
      </c>
      <c r="V5252" t="s">
        <v>25062</v>
      </c>
      <c r="W5252" t="s">
        <v>25063</v>
      </c>
    </row>
    <row r="5253" spans="20:23" x14ac:dyDescent="0.3">
      <c r="T5253" t="b">
        <f>U5253&gt;10</f>
        <v>0</v>
      </c>
      <c r="U5253" s="7">
        <v>8.5853681482552595</v>
      </c>
      <c r="V5253" t="s">
        <v>10440</v>
      </c>
      <c r="W5253" t="s">
        <v>6131</v>
      </c>
    </row>
    <row r="5254" spans="20:23" x14ac:dyDescent="0.3">
      <c r="T5254" t="b">
        <f>U5254&gt;10</f>
        <v>0</v>
      </c>
      <c r="U5254" s="7">
        <v>8.8131520791259792</v>
      </c>
      <c r="V5254" t="s">
        <v>222</v>
      </c>
      <c r="W5254" t="s">
        <v>25064</v>
      </c>
    </row>
    <row r="5255" spans="20:23" x14ac:dyDescent="0.3">
      <c r="T5255" t="b">
        <f>U5255&gt;10</f>
        <v>0</v>
      </c>
      <c r="U5255" s="7">
        <v>8.0353218113359901</v>
      </c>
      <c r="V5255" t="s">
        <v>25065</v>
      </c>
      <c r="W5255" t="s">
        <v>22972</v>
      </c>
    </row>
    <row r="5256" spans="20:23" x14ac:dyDescent="0.3">
      <c r="T5256" t="b">
        <f>U5256&gt;10</f>
        <v>0</v>
      </c>
      <c r="U5256" s="7">
        <v>9.4131054827879694</v>
      </c>
      <c r="V5256" t="s">
        <v>25066</v>
      </c>
      <c r="W5256" t="s">
        <v>25067</v>
      </c>
    </row>
    <row r="5257" spans="20:23" x14ac:dyDescent="0.3">
      <c r="T5257" t="b">
        <f>U5257&gt;10</f>
        <v>0</v>
      </c>
      <c r="U5257" s="7">
        <v>8.8656701134094202</v>
      </c>
      <c r="V5257" t="s">
        <v>7383</v>
      </c>
      <c r="W5257" t="s">
        <v>25068</v>
      </c>
    </row>
    <row r="5258" spans="20:23" x14ac:dyDescent="0.3">
      <c r="T5258" t="b">
        <f>U5258&gt;10</f>
        <v>0</v>
      </c>
      <c r="U5258" s="7">
        <v>8.9262947352258593</v>
      </c>
      <c r="V5258" t="s">
        <v>25069</v>
      </c>
      <c r="W5258" t="s">
        <v>7977</v>
      </c>
    </row>
    <row r="5259" spans="20:23" x14ac:dyDescent="0.3">
      <c r="T5259" t="b">
        <f>U5259&gt;10</f>
        <v>0</v>
      </c>
      <c r="U5259" s="7">
        <v>9.3009881846672702</v>
      </c>
      <c r="V5259" t="s">
        <v>10036</v>
      </c>
      <c r="W5259" t="s">
        <v>25070</v>
      </c>
    </row>
    <row r="5260" spans="20:23" x14ac:dyDescent="0.3">
      <c r="T5260" t="b">
        <f>U5260&gt;10</f>
        <v>0</v>
      </c>
      <c r="U5260" s="7">
        <v>9.2711352215175893</v>
      </c>
      <c r="V5260" t="s">
        <v>7383</v>
      </c>
      <c r="W5260" t="s">
        <v>25071</v>
      </c>
    </row>
    <row r="5261" spans="20:23" x14ac:dyDescent="0.3">
      <c r="T5261" t="b">
        <f>U5261&gt;10</f>
        <v>0</v>
      </c>
      <c r="U5261" s="7">
        <v>9.1086162920198106</v>
      </c>
      <c r="V5261" t="s">
        <v>25072</v>
      </c>
      <c r="W5261" t="s">
        <v>15210</v>
      </c>
    </row>
    <row r="5262" spans="20:23" x14ac:dyDescent="0.3">
      <c r="T5262" t="b">
        <f>U5262&gt;10</f>
        <v>0</v>
      </c>
      <c r="U5262" s="7">
        <v>8.3489793701910298</v>
      </c>
      <c r="V5262" t="s">
        <v>6890</v>
      </c>
      <c r="W5262" t="s">
        <v>25073</v>
      </c>
    </row>
    <row r="5263" spans="20:23" x14ac:dyDescent="0.3">
      <c r="T5263" t="b">
        <f>U5263&gt;10</f>
        <v>0</v>
      </c>
      <c r="U5263" s="7">
        <v>8.4934306529295807</v>
      </c>
      <c r="V5263" t="s">
        <v>7018</v>
      </c>
      <c r="W5263" t="s">
        <v>9</v>
      </c>
    </row>
    <row r="5264" spans="20:23" x14ac:dyDescent="0.3">
      <c r="T5264" t="b">
        <f>U5264&gt;10</f>
        <v>0</v>
      </c>
      <c r="U5264" s="7">
        <v>8.5490005040843897</v>
      </c>
      <c r="V5264" t="s">
        <v>14</v>
      </c>
      <c r="W5264" t="s">
        <v>25074</v>
      </c>
    </row>
    <row r="5265" spans="20:23" x14ac:dyDescent="0.3">
      <c r="T5265" t="b">
        <f>U5265&gt;10</f>
        <v>0</v>
      </c>
      <c r="U5265" s="7">
        <v>8.2976860758034796</v>
      </c>
      <c r="V5265" t="s">
        <v>25075</v>
      </c>
      <c r="W5265" t="s">
        <v>25025</v>
      </c>
    </row>
    <row r="5266" spans="20:23" x14ac:dyDescent="0.3">
      <c r="T5266" t="b">
        <f>U5266&gt;10</f>
        <v>0</v>
      </c>
      <c r="U5266" s="7">
        <v>8.0100040033516997</v>
      </c>
      <c r="V5266" t="s">
        <v>25025</v>
      </c>
      <c r="W5266" t="s">
        <v>25076</v>
      </c>
    </row>
    <row r="5267" spans="20:23" x14ac:dyDescent="0.3">
      <c r="T5267" t="b">
        <f>U5267&gt;10</f>
        <v>0</v>
      </c>
      <c r="U5267" s="7">
        <v>8.73705273558733</v>
      </c>
      <c r="V5267" t="s">
        <v>25077</v>
      </c>
      <c r="W5267" t="s">
        <v>25078</v>
      </c>
    </row>
    <row r="5268" spans="20:23" x14ac:dyDescent="0.3">
      <c r="T5268" t="b">
        <f>U5268&gt;10</f>
        <v>0</v>
      </c>
      <c r="U5268" s="7">
        <v>8.7031511839116504</v>
      </c>
      <c r="V5268" t="s">
        <v>17336</v>
      </c>
      <c r="W5268" t="s">
        <v>25025</v>
      </c>
    </row>
    <row r="5269" spans="20:23" x14ac:dyDescent="0.3">
      <c r="T5269" t="b">
        <f>U5269&gt;10</f>
        <v>0</v>
      </c>
      <c r="U5269" s="7">
        <v>8.4493706631355501</v>
      </c>
      <c r="V5269" t="s">
        <v>25077</v>
      </c>
      <c r="W5269" t="s">
        <v>15101</v>
      </c>
    </row>
    <row r="5270" spans="20:23" x14ac:dyDescent="0.3">
      <c r="T5270" t="b">
        <f>U5270&gt;10</f>
        <v>0</v>
      </c>
      <c r="U5270" s="7">
        <v>8.3666789472904295</v>
      </c>
      <c r="V5270" t="s">
        <v>9364</v>
      </c>
      <c r="W5270" t="s">
        <v>25079</v>
      </c>
    </row>
    <row r="5271" spans="20:23" x14ac:dyDescent="0.3">
      <c r="T5271" t="b">
        <f>U5271&gt;10</f>
        <v>0</v>
      </c>
      <c r="U5271" s="7">
        <v>9.8017634725797596</v>
      </c>
      <c r="V5271" t="s">
        <v>25080</v>
      </c>
      <c r="W5271" t="s">
        <v>25081</v>
      </c>
    </row>
    <row r="5272" spans="20:23" x14ac:dyDescent="0.3">
      <c r="T5272" t="b">
        <f>U5272&gt;10</f>
        <v>0</v>
      </c>
      <c r="U5272" s="7">
        <v>8.0612972977392499</v>
      </c>
      <c r="V5272" t="s">
        <v>25082</v>
      </c>
      <c r="W5272" t="s">
        <v>25083</v>
      </c>
    </row>
    <row r="5273" spans="20:23" x14ac:dyDescent="0.3">
      <c r="T5273" t="b">
        <f>U5273&gt;10</f>
        <v>0</v>
      </c>
      <c r="U5273" s="7">
        <v>8.3548444896434297</v>
      </c>
      <c r="V5273" t="s">
        <v>190</v>
      </c>
      <c r="W5273" t="s">
        <v>25084</v>
      </c>
    </row>
    <row r="5274" spans="20:23" x14ac:dyDescent="0.3">
      <c r="T5274" t="b">
        <f>U5274&gt;10</f>
        <v>0</v>
      </c>
      <c r="U5274" s="7">
        <v>8.73705273558733</v>
      </c>
      <c r="V5274" t="s">
        <v>25077</v>
      </c>
      <c r="W5274" t="s">
        <v>25085</v>
      </c>
    </row>
    <row r="5275" spans="20:23" x14ac:dyDescent="0.3">
      <c r="T5275" t="b">
        <f>U5275&gt;10</f>
        <v>0</v>
      </c>
      <c r="U5275" s="7">
        <v>9.3317598433340194</v>
      </c>
      <c r="V5275" t="s">
        <v>7952</v>
      </c>
      <c r="W5275" t="s">
        <v>25086</v>
      </c>
    </row>
    <row r="5276" spans="20:23" x14ac:dyDescent="0.3">
      <c r="T5276" t="b">
        <f>U5276&gt;10</f>
        <v>0</v>
      </c>
      <c r="U5276" s="7">
        <v>8.0183722530222195</v>
      </c>
      <c r="V5276" t="s">
        <v>25087</v>
      </c>
      <c r="W5276" t="s">
        <v>25088</v>
      </c>
    </row>
    <row r="5277" spans="20:23" x14ac:dyDescent="0.3">
      <c r="T5277" t="b">
        <f>U5277&gt;10</f>
        <v>0</v>
      </c>
      <c r="U5277" s="7">
        <v>8.9908332563634303</v>
      </c>
      <c r="V5277" t="s">
        <v>25089</v>
      </c>
      <c r="W5277" t="s">
        <v>25090</v>
      </c>
    </row>
    <row r="5278" spans="20:23" x14ac:dyDescent="0.3">
      <c r="T5278" t="b">
        <f>U5278&gt;10</f>
        <v>0</v>
      </c>
      <c r="U5278" s="7">
        <v>9.3162556567980594</v>
      </c>
      <c r="V5278" t="s">
        <v>384</v>
      </c>
      <c r="W5278" t="s">
        <v>25091</v>
      </c>
    </row>
    <row r="5279" spans="20:23" x14ac:dyDescent="0.3">
      <c r="T5279" t="b">
        <f>U5279&gt;10</f>
        <v>0</v>
      </c>
      <c r="U5279" s="7">
        <v>8.3907764988694904</v>
      </c>
      <c r="V5279" t="s">
        <v>25091</v>
      </c>
      <c r="W5279" t="s">
        <v>20176</v>
      </c>
    </row>
    <row r="5280" spans="20:23" x14ac:dyDescent="0.3">
      <c r="T5280" t="b">
        <f>U5280&gt;10</f>
        <v>0</v>
      </c>
      <c r="U5280" s="7">
        <v>8.8131520791259792</v>
      </c>
      <c r="V5280" t="s">
        <v>25092</v>
      </c>
      <c r="W5280" t="s">
        <v>4224</v>
      </c>
    </row>
    <row r="5281" spans="20:23" x14ac:dyDescent="0.3">
      <c r="T5281" t="b">
        <f>U5281&gt;10</f>
        <v>0</v>
      </c>
      <c r="U5281" s="7">
        <v>9.9071239882375792</v>
      </c>
      <c r="V5281" t="s">
        <v>25093</v>
      </c>
      <c r="W5281" t="s">
        <v>25094</v>
      </c>
    </row>
    <row r="5282" spans="20:23" x14ac:dyDescent="0.3">
      <c r="T5282" t="b">
        <f>U5282&gt;10</f>
        <v>0</v>
      </c>
      <c r="U5282" s="7">
        <v>9.3962983644715905</v>
      </c>
      <c r="V5282" t="s">
        <v>25095</v>
      </c>
      <c r="W5282" t="s">
        <v>21714</v>
      </c>
    </row>
    <row r="5283" spans="20:23" x14ac:dyDescent="0.3">
      <c r="T5283" t="b">
        <f>U5283&gt;10</f>
        <v>0</v>
      </c>
      <c r="U5283" s="7">
        <v>8.5779880409576403</v>
      </c>
      <c r="V5283" t="s">
        <v>25087</v>
      </c>
      <c r="W5283" t="s">
        <v>24304</v>
      </c>
    </row>
    <row r="5284" spans="20:23" x14ac:dyDescent="0.3">
      <c r="T5284" t="b">
        <f>U5284&gt;10</f>
        <v>0</v>
      </c>
      <c r="U5284" s="7">
        <v>8.6154456034925406</v>
      </c>
      <c r="V5284" t="s">
        <v>10845</v>
      </c>
      <c r="W5284" t="s">
        <v>25096</v>
      </c>
    </row>
    <row r="5285" spans="20:23" x14ac:dyDescent="0.3">
      <c r="T5285" t="b">
        <f>U5285&gt;10</f>
        <v>0</v>
      </c>
      <c r="U5285" s="7">
        <v>8.2976860758034796</v>
      </c>
      <c r="V5285" t="s">
        <v>25097</v>
      </c>
      <c r="W5285" t="s">
        <v>4588</v>
      </c>
    </row>
    <row r="5286" spans="20:23" x14ac:dyDescent="0.3">
      <c r="T5286" t="b">
        <f>U5286&gt;10</f>
        <v>0</v>
      </c>
      <c r="U5286" s="7">
        <v>9.5203510131415694</v>
      </c>
      <c r="V5286" t="s">
        <v>25098</v>
      </c>
      <c r="W5286" t="s">
        <v>25099</v>
      </c>
    </row>
    <row r="5287" spans="20:23" x14ac:dyDescent="0.3">
      <c r="T5287" t="b">
        <f>U5287&gt;10</f>
        <v>0</v>
      </c>
      <c r="U5287" s="7">
        <v>8.8366825765361696</v>
      </c>
      <c r="V5287" t="s">
        <v>8508</v>
      </c>
      <c r="W5287" t="s">
        <v>25100</v>
      </c>
    </row>
    <row r="5288" spans="20:23" x14ac:dyDescent="0.3">
      <c r="T5288" t="b">
        <f>U5288&gt;10</f>
        <v>0</v>
      </c>
      <c r="U5288" s="7">
        <v>8.4800076325974398</v>
      </c>
      <c r="V5288" t="s">
        <v>8343</v>
      </c>
      <c r="W5288" t="s">
        <v>25101</v>
      </c>
    </row>
    <row r="5289" spans="20:23" x14ac:dyDescent="0.3">
      <c r="T5289" t="b">
        <f>U5289&gt;10</f>
        <v>0</v>
      </c>
      <c r="U5289" s="7">
        <v>8.3511747607544695</v>
      </c>
      <c r="V5289" t="s">
        <v>19777</v>
      </c>
      <c r="W5289" t="s">
        <v>25102</v>
      </c>
    </row>
    <row r="5290" spans="20:23" x14ac:dyDescent="0.3">
      <c r="T5290" t="b">
        <f>U5290&gt;10</f>
        <v>0</v>
      </c>
      <c r="U5290" s="7">
        <v>8.0439055550273793</v>
      </c>
      <c r="V5290" t="s">
        <v>25077</v>
      </c>
      <c r="W5290" t="s">
        <v>25103</v>
      </c>
    </row>
    <row r="5291" spans="20:23" x14ac:dyDescent="0.3">
      <c r="T5291" t="b">
        <f>U5291&gt;10</f>
        <v>0</v>
      </c>
      <c r="U5291" s="7">
        <v>8.6543610197422094</v>
      </c>
      <c r="V5291" t="s">
        <v>25103</v>
      </c>
      <c r="W5291" t="s">
        <v>25104</v>
      </c>
    </row>
    <row r="5292" spans="20:23" x14ac:dyDescent="0.3">
      <c r="T5292" t="b">
        <f>U5292&gt;10</f>
        <v>0</v>
      </c>
      <c r="U5292" s="7">
        <v>9.9642824020775294</v>
      </c>
      <c r="V5292" t="s">
        <v>25105</v>
      </c>
      <c r="W5292" t="s">
        <v>21565</v>
      </c>
    </row>
    <row r="5293" spans="20:23" x14ac:dyDescent="0.3">
      <c r="T5293" t="b">
        <f>U5293&gt;10</f>
        <v>0</v>
      </c>
      <c r="U5293" s="7">
        <v>8.9580434335404302</v>
      </c>
      <c r="V5293" t="s">
        <v>15103</v>
      </c>
      <c r="W5293" t="s">
        <v>25106</v>
      </c>
    </row>
    <row r="5294" spans="20:23" x14ac:dyDescent="0.3">
      <c r="T5294" t="b">
        <f>U5294&gt;10</f>
        <v>0</v>
      </c>
      <c r="U5294" s="7">
        <v>9.6194419157857993</v>
      </c>
      <c r="V5294" t="s">
        <v>7735</v>
      </c>
      <c r="W5294" t="s">
        <v>25107</v>
      </c>
    </row>
    <row r="5295" spans="20:23" x14ac:dyDescent="0.3">
      <c r="T5295" t="b">
        <f>U5295&gt;10</f>
        <v>0</v>
      </c>
      <c r="U5295" s="7">
        <v>9.0133061122154796</v>
      </c>
      <c r="V5295" t="s">
        <v>24739</v>
      </c>
      <c r="W5295" t="s">
        <v>25108</v>
      </c>
    </row>
    <row r="5296" spans="20:23" x14ac:dyDescent="0.3">
      <c r="T5296" t="b">
        <f>U5296&gt;10</f>
        <v>0</v>
      </c>
      <c r="U5296" s="7">
        <v>9.2139768076776392</v>
      </c>
      <c r="V5296" t="s">
        <v>7867</v>
      </c>
      <c r="W5296" t="s">
        <v>25109</v>
      </c>
    </row>
    <row r="5297" spans="20:23" x14ac:dyDescent="0.3">
      <c r="T5297" t="b">
        <f>U5297&gt;10</f>
        <v>0</v>
      </c>
      <c r="U5297" s="7">
        <v>9.9941353652272102</v>
      </c>
      <c r="V5297" t="s">
        <v>25110</v>
      </c>
      <c r="W5297" t="s">
        <v>25111</v>
      </c>
    </row>
    <row r="5298" spans="20:23" x14ac:dyDescent="0.3">
      <c r="T5298" t="b">
        <f>U5298&gt;10</f>
        <v>0</v>
      </c>
      <c r="U5298" s="7">
        <v>8.9688543496446496</v>
      </c>
      <c r="V5298" t="s">
        <v>25112</v>
      </c>
      <c r="W5298" t="s">
        <v>3876</v>
      </c>
    </row>
    <row r="5299" spans="20:23" x14ac:dyDescent="0.3">
      <c r="T5299" t="b">
        <f>U5299&gt;10</f>
        <v>0</v>
      </c>
      <c r="U5299" s="7">
        <v>9.1731548131573799</v>
      </c>
      <c r="V5299" t="s">
        <v>25113</v>
      </c>
      <c r="W5299" t="s">
        <v>2815</v>
      </c>
    </row>
    <row r="5300" spans="20:23" x14ac:dyDescent="0.3">
      <c r="T5300" t="b">
        <f>U5300&gt;10</f>
        <v>0</v>
      </c>
      <c r="U5300" s="7">
        <v>8.2176433681299397</v>
      </c>
      <c r="V5300" t="s">
        <v>25114</v>
      </c>
      <c r="W5300" t="s">
        <v>19777</v>
      </c>
    </row>
    <row r="5301" spans="20:23" x14ac:dyDescent="0.3">
      <c r="T5301" t="b">
        <f>U5301&gt;10</f>
        <v>0</v>
      </c>
      <c r="U5301" s="7">
        <v>8.3907764988694904</v>
      </c>
      <c r="V5301" t="s">
        <v>25115</v>
      </c>
      <c r="W5301" t="s">
        <v>25116</v>
      </c>
    </row>
    <row r="5302" spans="20:23" x14ac:dyDescent="0.3">
      <c r="T5302" t="b">
        <f>U5302&gt;10</f>
        <v>0</v>
      </c>
      <c r="U5302" s="7">
        <v>8.0183722530222195</v>
      </c>
      <c r="V5302" t="s">
        <v>25117</v>
      </c>
      <c r="W5302" t="s">
        <v>25118</v>
      </c>
    </row>
    <row r="5303" spans="20:23" x14ac:dyDescent="0.3">
      <c r="T5303" t="b">
        <f>U5303&gt;10</f>
        <v>0</v>
      </c>
      <c r="U5303" s="7">
        <v>8.0183722530222195</v>
      </c>
      <c r="V5303" t="s">
        <v>25119</v>
      </c>
      <c r="W5303" t="s">
        <v>25120</v>
      </c>
    </row>
    <row r="5304" spans="20:23" x14ac:dyDescent="0.3">
      <c r="T5304" t="b">
        <f>U5304&gt;10</f>
        <v>0</v>
      </c>
      <c r="U5304" s="7">
        <v>9.2139768076776392</v>
      </c>
      <c r="V5304" t="s">
        <v>25121</v>
      </c>
      <c r="W5304" t="s">
        <v>25122</v>
      </c>
    </row>
    <row r="5305" spans="20:23" x14ac:dyDescent="0.3">
      <c r="T5305" t="b">
        <f>U5305&gt;10</f>
        <v>0</v>
      </c>
      <c r="U5305" s="7">
        <v>9.5988226285830596</v>
      </c>
      <c r="V5305" t="s">
        <v>11797</v>
      </c>
      <c r="W5305" t="s">
        <v>12301</v>
      </c>
    </row>
    <row r="5306" spans="20:23" x14ac:dyDescent="0.3">
      <c r="T5306" t="b">
        <f>U5306&gt;10</f>
        <v>0</v>
      </c>
      <c r="U5306" s="7">
        <v>8.6078410041073194</v>
      </c>
      <c r="V5306" t="s">
        <v>25123</v>
      </c>
      <c r="W5306" t="s">
        <v>25124</v>
      </c>
    </row>
    <row r="5307" spans="20:23" x14ac:dyDescent="0.3">
      <c r="T5307" t="b">
        <f>U5307&gt;10</f>
        <v>0</v>
      </c>
      <c r="U5307" s="7">
        <v>8.6078410041073194</v>
      </c>
      <c r="V5307" t="s">
        <v>10094</v>
      </c>
      <c r="W5307" t="s">
        <v>25125</v>
      </c>
    </row>
    <row r="5308" spans="20:23" x14ac:dyDescent="0.3">
      <c r="T5308" t="b">
        <f>U5308&gt;10</f>
        <v>0</v>
      </c>
      <c r="U5308" s="7">
        <v>8.2648962529804901</v>
      </c>
      <c r="V5308" t="s">
        <v>25126</v>
      </c>
      <c r="W5308" t="s">
        <v>22566</v>
      </c>
    </row>
    <row r="5309" spans="20:23" x14ac:dyDescent="0.3">
      <c r="T5309" t="b">
        <f>U5309&gt;10</f>
        <v>0</v>
      </c>
      <c r="U5309" s="7">
        <v>9.0020065569615504</v>
      </c>
      <c r="V5309">
        <v>1978</v>
      </c>
      <c r="W5309" t="s">
        <v>25127</v>
      </c>
    </row>
    <row r="5310" spans="20:23" x14ac:dyDescent="0.3">
      <c r="T5310" t="b">
        <f>U5310&gt;10</f>
        <v>0</v>
      </c>
      <c r="U5310" s="7">
        <v>9.8017634725797596</v>
      </c>
      <c r="V5310" t="s">
        <v>25128</v>
      </c>
      <c r="W5310" t="s">
        <v>25081</v>
      </c>
    </row>
    <row r="5311" spans="20:23" x14ac:dyDescent="0.3">
      <c r="T5311" t="b">
        <f>U5311&gt;10</f>
        <v>0</v>
      </c>
      <c r="U5311" s="7">
        <v>9.0598261278503802</v>
      </c>
      <c r="V5311">
        <v>340</v>
      </c>
      <c r="W5311" t="s">
        <v>25129</v>
      </c>
    </row>
    <row r="5312" spans="20:23" x14ac:dyDescent="0.3">
      <c r="T5312" t="b">
        <f>U5312&gt;10</f>
        <v>0</v>
      </c>
      <c r="U5312" s="7">
        <v>9.9642824020775294</v>
      </c>
      <c r="V5312" t="s">
        <v>24279</v>
      </c>
      <c r="W5312" t="s">
        <v>25130</v>
      </c>
    </row>
    <row r="5313" spans="20:23" x14ac:dyDescent="0.3">
      <c r="T5313" t="b">
        <f>U5313&gt;10</f>
        <v>0</v>
      </c>
      <c r="U5313" s="7">
        <v>9.5451851451793104</v>
      </c>
      <c r="V5313" t="s">
        <v>5495</v>
      </c>
      <c r="W5313" t="s">
        <v>25131</v>
      </c>
    </row>
    <row r="5314" spans="20:23" x14ac:dyDescent="0.3">
      <c r="T5314" t="b">
        <f>U5314&gt;10</f>
        <v>0</v>
      </c>
      <c r="U5314" s="7">
        <v>8.4092385617092305</v>
      </c>
      <c r="V5314" t="s">
        <v>25132</v>
      </c>
      <c r="W5314" t="s">
        <v>25133</v>
      </c>
    </row>
    <row r="5315" spans="20:23" x14ac:dyDescent="0.3">
      <c r="T5315" t="b">
        <f>U5315&gt;10</f>
        <v>0</v>
      </c>
      <c r="U5315" s="7">
        <v>8.3666789472904295</v>
      </c>
      <c r="V5315" t="s">
        <v>247</v>
      </c>
      <c r="W5315" t="s">
        <v>25134</v>
      </c>
    </row>
    <row r="5316" spans="20:23" x14ac:dyDescent="0.3">
      <c r="T5316" t="b">
        <f>U5316&gt;10</f>
        <v>0</v>
      </c>
      <c r="U5316" s="7">
        <v>9.0598261278503802</v>
      </c>
      <c r="V5316" t="s">
        <v>25135</v>
      </c>
      <c r="W5316" t="s">
        <v>11276</v>
      </c>
    </row>
    <row r="5317" spans="20:23" x14ac:dyDescent="0.3">
      <c r="T5317" t="b">
        <f>U5317&gt;10</f>
        <v>0</v>
      </c>
      <c r="U5317" s="7">
        <v>9.0598261278503802</v>
      </c>
      <c r="V5317" t="s">
        <v>25136</v>
      </c>
      <c r="W5317" t="s">
        <v>25137</v>
      </c>
    </row>
    <row r="5318" spans="20:23" x14ac:dyDescent="0.3">
      <c r="T5318" t="b">
        <f>U5318&gt;10</f>
        <v>0</v>
      </c>
      <c r="U5318" s="7">
        <v>9.8530567669673097</v>
      </c>
      <c r="V5318" t="s">
        <v>25138</v>
      </c>
      <c r="W5318" t="s">
        <v>25139</v>
      </c>
    </row>
    <row r="5319" spans="20:23" x14ac:dyDescent="0.3">
      <c r="T5319" t="b">
        <f>U5319&gt;10</f>
        <v>0</v>
      </c>
      <c r="U5319" s="7">
        <v>9.8017634725797596</v>
      </c>
      <c r="V5319" t="s">
        <v>5019</v>
      </c>
      <c r="W5319" t="s">
        <v>25140</v>
      </c>
    </row>
    <row r="5320" spans="20:23" x14ac:dyDescent="0.3">
      <c r="T5320" t="b">
        <f>U5320&gt;10</f>
        <v>0</v>
      </c>
      <c r="U5320" s="7">
        <v>8.3846974527931106</v>
      </c>
      <c r="V5320" t="s">
        <v>2668</v>
      </c>
      <c r="W5320" t="s">
        <v>5495</v>
      </c>
    </row>
    <row r="5321" spans="20:23" x14ac:dyDescent="0.3">
      <c r="T5321" t="b">
        <f>U5321&gt;10</f>
        <v>0</v>
      </c>
      <c r="U5321" s="7">
        <v>8.0310574125495293</v>
      </c>
      <c r="V5321" t="s">
        <v>25131</v>
      </c>
      <c r="W5321" t="s">
        <v>2323</v>
      </c>
    </row>
    <row r="5322" spans="20:23" x14ac:dyDescent="0.3">
      <c r="T5322" t="b">
        <f>U5322&gt;10</f>
        <v>0</v>
      </c>
      <c r="U5322" s="7">
        <v>9.3962983644715905</v>
      </c>
      <c r="V5322" t="s">
        <v>25141</v>
      </c>
      <c r="W5322" t="s">
        <v>4098</v>
      </c>
    </row>
    <row r="5323" spans="20:23" x14ac:dyDescent="0.3">
      <c r="T5323" t="b">
        <f>U5323&gt;10</f>
        <v>0</v>
      </c>
      <c r="U5323" s="7">
        <v>8.5002103399149593</v>
      </c>
      <c r="V5323" t="s">
        <v>25142</v>
      </c>
      <c r="W5323" t="s">
        <v>23014</v>
      </c>
    </row>
    <row r="5324" spans="20:23" x14ac:dyDescent="0.3">
      <c r="T5324" t="b">
        <f>U5324&gt;10</f>
        <v>0</v>
      </c>
      <c r="U5324" s="7">
        <v>9.43019991614727</v>
      </c>
      <c r="V5324" t="s">
        <v>25143</v>
      </c>
      <c r="W5324" t="s">
        <v>25144</v>
      </c>
    </row>
    <row r="5325" spans="20:23" x14ac:dyDescent="0.3">
      <c r="T5325" t="b">
        <f>U5325&gt;10</f>
        <v>0</v>
      </c>
      <c r="U5325" s="7">
        <v>9.9352948652042805</v>
      </c>
      <c r="V5325" t="s">
        <v>25145</v>
      </c>
      <c r="W5325" t="s">
        <v>25146</v>
      </c>
    </row>
    <row r="5326" spans="20:23" x14ac:dyDescent="0.3">
      <c r="T5326" t="b">
        <f>U5326&gt;10</f>
        <v>0</v>
      </c>
      <c r="U5326" s="7">
        <v>9.3239777028919697</v>
      </c>
      <c r="V5326" t="s">
        <v>24553</v>
      </c>
      <c r="W5326" t="s">
        <v>25147</v>
      </c>
    </row>
    <row r="5327" spans="20:23" x14ac:dyDescent="0.3">
      <c r="T5327" t="b">
        <f>U5327&gt;10</f>
        <v>0</v>
      </c>
      <c r="U5327" s="7">
        <v>8.1340566520216804</v>
      </c>
      <c r="V5327" t="s">
        <v>25148</v>
      </c>
      <c r="W5327" t="s">
        <v>25099</v>
      </c>
    </row>
    <row r="5328" spans="20:23" x14ac:dyDescent="0.3">
      <c r="T5328" t="b">
        <f>U5328&gt;10</f>
        <v>0</v>
      </c>
      <c r="U5328" s="7">
        <v>9.3475082003021601</v>
      </c>
      <c r="V5328" t="s">
        <v>5251</v>
      </c>
      <c r="W5328" t="s">
        <v>5933</v>
      </c>
    </row>
    <row r="5329" spans="20:23" x14ac:dyDescent="0.3">
      <c r="T5329" t="b">
        <f>U5329&gt;10</f>
        <v>0</v>
      </c>
      <c r="U5329" s="7">
        <v>8.1246669116718397</v>
      </c>
      <c r="V5329" t="s">
        <v>19836</v>
      </c>
      <c r="W5329">
        <v>71341</v>
      </c>
    </row>
    <row r="5330" spans="20:23" x14ac:dyDescent="0.3">
      <c r="T5330" t="b">
        <f>U5330&gt;10</f>
        <v>0</v>
      </c>
      <c r="U5330" s="7">
        <v>8.1246669116718397</v>
      </c>
      <c r="V5330" t="s">
        <v>19836</v>
      </c>
      <c r="W5330" t="s">
        <v>25149</v>
      </c>
    </row>
    <row r="5331" spans="20:23" x14ac:dyDescent="0.3">
      <c r="T5331" t="b">
        <f>U5331&gt;10</f>
        <v>0</v>
      </c>
      <c r="U5331" s="7">
        <v>9.2139768076776392</v>
      </c>
      <c r="V5331" t="s">
        <v>25150</v>
      </c>
      <c r="W5331" t="s">
        <v>25151</v>
      </c>
    </row>
    <row r="5332" spans="20:23" x14ac:dyDescent="0.3">
      <c r="T5332" t="b">
        <f>U5332&gt;10</f>
        <v>0</v>
      </c>
      <c r="U5332" s="7">
        <v>9.0598261278503802</v>
      </c>
      <c r="V5332" t="s">
        <v>25152</v>
      </c>
      <c r="W5332" t="s">
        <v>25153</v>
      </c>
    </row>
    <row r="5333" spans="20:23" x14ac:dyDescent="0.3">
      <c r="T5333" t="b">
        <f>U5333&gt;10</f>
        <v>0</v>
      </c>
      <c r="U5333" s="7">
        <v>8.6386126627740794</v>
      </c>
      <c r="V5333" t="s">
        <v>25154</v>
      </c>
      <c r="W5333" t="s">
        <v>25086</v>
      </c>
    </row>
    <row r="5334" spans="20:23" x14ac:dyDescent="0.3">
      <c r="T5334" t="b">
        <f>U5334&gt;10</f>
        <v>0</v>
      </c>
      <c r="U5334" s="7">
        <v>9.4652912359585404</v>
      </c>
      <c r="V5334" t="s">
        <v>25155</v>
      </c>
      <c r="W5334" t="s">
        <v>25156</v>
      </c>
    </row>
    <row r="5335" spans="20:23" x14ac:dyDescent="0.3">
      <c r="T5335" t="b">
        <f>U5335&gt;10</f>
        <v>0</v>
      </c>
      <c r="U5335" s="7">
        <v>8.9262947352258593</v>
      </c>
      <c r="V5335" t="s">
        <v>9852</v>
      </c>
      <c r="W5335" t="s">
        <v>25157</v>
      </c>
    </row>
    <row r="5336" spans="20:23" x14ac:dyDescent="0.3">
      <c r="T5336" t="b">
        <f>U5336&gt;10</f>
        <v>0</v>
      </c>
      <c r="U5336" s="7">
        <v>9.0693955788665299</v>
      </c>
      <c r="V5336" t="s">
        <v>11577</v>
      </c>
      <c r="W5336" t="s">
        <v>25158</v>
      </c>
    </row>
    <row r="5337" spans="20:23" x14ac:dyDescent="0.3">
      <c r="T5337" t="b">
        <f>U5337&gt;10</f>
        <v>0</v>
      </c>
      <c r="U5337" s="7">
        <v>8.8272038325816293</v>
      </c>
      <c r="V5337" t="s">
        <v>25099</v>
      </c>
      <c r="W5337" t="s">
        <v>25159</v>
      </c>
    </row>
    <row r="5338" spans="20:23" x14ac:dyDescent="0.3">
      <c r="T5338" t="b">
        <f>U5338&gt;10</f>
        <v>0</v>
      </c>
      <c r="U5338" s="7">
        <v>9.5786199212655401</v>
      </c>
      <c r="V5338" t="s">
        <v>1193</v>
      </c>
      <c r="W5338" t="s">
        <v>25160</v>
      </c>
    </row>
    <row r="5339" spans="20:23" x14ac:dyDescent="0.3">
      <c r="T5339" t="b">
        <f>U5339&gt;10</f>
        <v>0</v>
      </c>
      <c r="U5339" s="7">
        <v>8.3201589316555395</v>
      </c>
      <c r="V5339" t="s">
        <v>4663</v>
      </c>
      <c r="W5339" t="s">
        <v>5537</v>
      </c>
    </row>
    <row r="5340" spans="20:23" x14ac:dyDescent="0.3">
      <c r="T5340" t="b">
        <f>U5340&gt;10</f>
        <v>0</v>
      </c>
      <c r="U5340" s="7">
        <v>8.3607442117706192</v>
      </c>
      <c r="V5340" t="s">
        <v>25161</v>
      </c>
      <c r="W5340" t="s">
        <v>25162</v>
      </c>
    </row>
    <row r="5341" spans="20:23" x14ac:dyDescent="0.3">
      <c r="T5341" t="b">
        <f>U5341&gt;10</f>
        <v>0</v>
      </c>
      <c r="U5341" s="7">
        <v>8.5633892415364894</v>
      </c>
      <c r="V5341" t="s">
        <v>25163</v>
      </c>
      <c r="W5341" t="s">
        <v>23211</v>
      </c>
    </row>
    <row r="5342" spans="20:23" x14ac:dyDescent="0.3">
      <c r="T5342" t="b">
        <f>U5342&gt;10</f>
        <v>0</v>
      </c>
      <c r="U5342" s="7">
        <v>9.9642824020775294</v>
      </c>
      <c r="V5342" t="s">
        <v>25087</v>
      </c>
      <c r="W5342" t="s">
        <v>25164</v>
      </c>
    </row>
    <row r="5343" spans="20:23" x14ac:dyDescent="0.3">
      <c r="T5343" t="b">
        <f>U5343&gt;10</f>
        <v>0</v>
      </c>
      <c r="U5343" s="7">
        <v>8.4030465914613099</v>
      </c>
      <c r="V5343" t="s">
        <v>6900</v>
      </c>
      <c r="W5343" t="s">
        <v>25165</v>
      </c>
    </row>
    <row r="5344" spans="20:23" x14ac:dyDescent="0.3">
      <c r="T5344" t="b">
        <f>U5344&gt;10</f>
        <v>0</v>
      </c>
      <c r="U5344" s="7">
        <v>9.1599095864073607</v>
      </c>
      <c r="V5344" t="s">
        <v>6656</v>
      </c>
      <c r="W5344" s="10" t="s">
        <v>7683</v>
      </c>
    </row>
    <row r="5345" spans="20:23" x14ac:dyDescent="0.3">
      <c r="T5345" t="b">
        <f>U5345&gt;10</f>
        <v>0</v>
      </c>
      <c r="U5345" s="7">
        <v>8.9056754480231195</v>
      </c>
      <c r="V5345" t="s">
        <v>25166</v>
      </c>
      <c r="W5345" t="s">
        <v>25167</v>
      </c>
    </row>
    <row r="5346" spans="20:23" x14ac:dyDescent="0.3">
      <c r="T5346" t="b">
        <f>U5346&gt;10</f>
        <v>0</v>
      </c>
      <c r="U5346" s="7">
        <v>8.7284689918959302</v>
      </c>
      <c r="V5346" t="s">
        <v>23042</v>
      </c>
      <c r="W5346" t="s">
        <v>12734</v>
      </c>
    </row>
    <row r="5347" spans="20:23" x14ac:dyDescent="0.3">
      <c r="T5347" t="b">
        <f>U5347&gt;10</f>
        <v>0</v>
      </c>
      <c r="U5347" s="7">
        <v>8.32300388378777</v>
      </c>
      <c r="V5347" t="s">
        <v>23042</v>
      </c>
      <c r="W5347" t="s">
        <v>24913</v>
      </c>
    </row>
    <row r="5348" spans="20:23" x14ac:dyDescent="0.3">
      <c r="T5348" t="b">
        <f>U5348&gt;10</f>
        <v>0</v>
      </c>
      <c r="U5348" s="7">
        <v>8.7721440553986003</v>
      </c>
      <c r="V5348" t="s">
        <v>25168</v>
      </c>
      <c r="W5348" t="s">
        <v>23800</v>
      </c>
    </row>
    <row r="5349" spans="20:23" x14ac:dyDescent="0.3">
      <c r="T5349" t="b">
        <f>U5349&gt;10</f>
        <v>0</v>
      </c>
      <c r="U5349" s="7">
        <v>8.2921458954278702</v>
      </c>
      <c r="V5349" t="s">
        <v>25169</v>
      </c>
      <c r="W5349" t="s">
        <v>22071</v>
      </c>
    </row>
    <row r="5350" spans="20:23" x14ac:dyDescent="0.3">
      <c r="T5350" t="b">
        <f>U5350&gt;10</f>
        <v>0</v>
      </c>
      <c r="U5350" s="7">
        <v>9.5786199212655401</v>
      </c>
      <c r="V5350" t="s">
        <v>24272</v>
      </c>
      <c r="W5350" t="s">
        <v>2370</v>
      </c>
    </row>
    <row r="5351" spans="20:23" x14ac:dyDescent="0.3">
      <c r="T5351" t="b">
        <f>U5351&gt;10</f>
        <v>0</v>
      </c>
      <c r="U5351" s="7">
        <v>8.0100040033516997</v>
      </c>
      <c r="V5351" t="s">
        <v>22650</v>
      </c>
      <c r="W5351" t="s">
        <v>4696</v>
      </c>
    </row>
    <row r="5352" spans="20:23" x14ac:dyDescent="0.3">
      <c r="T5352" t="b">
        <f>U5352&gt;10</f>
        <v>0</v>
      </c>
      <c r="U5352" s="7">
        <v>8.2023758959991593</v>
      </c>
      <c r="V5352" t="s">
        <v>5363</v>
      </c>
      <c r="W5352" t="s">
        <v>25170</v>
      </c>
    </row>
    <row r="5353" spans="20:23" x14ac:dyDescent="0.3">
      <c r="T5353" t="b">
        <f>U5353&gt;10</f>
        <v>0</v>
      </c>
      <c r="U5353" s="7">
        <v>8.2331475546659103</v>
      </c>
      <c r="V5353" t="s">
        <v>24688</v>
      </c>
      <c r="W5353" t="s">
        <v>12112</v>
      </c>
    </row>
    <row r="5354" spans="20:23" x14ac:dyDescent="0.3">
      <c r="T5354" t="b">
        <f>U5354&gt;10</f>
        <v>0</v>
      </c>
      <c r="U5354" s="7">
        <v>8.3315876274791592</v>
      </c>
      <c r="V5354" t="s">
        <v>25143</v>
      </c>
      <c r="W5354" t="s">
        <v>25171</v>
      </c>
    </row>
    <row r="5355" spans="20:23" x14ac:dyDescent="0.3">
      <c r="T5355" t="b">
        <f>U5355&gt;10</f>
        <v>0</v>
      </c>
      <c r="U5355" s="7">
        <v>8.2811567738522704</v>
      </c>
      <c r="V5355" t="s">
        <v>25172</v>
      </c>
      <c r="W5355" t="s">
        <v>20940</v>
      </c>
    </row>
    <row r="5356" spans="20:23" x14ac:dyDescent="0.3">
      <c r="T5356" t="b">
        <f>U5356&gt;10</f>
        <v>0</v>
      </c>
      <c r="U5356" s="7">
        <v>8.9056754480231195</v>
      </c>
      <c r="V5356" t="s">
        <v>25173</v>
      </c>
      <c r="W5356" t="s">
        <v>25174</v>
      </c>
    </row>
    <row r="5357" spans="20:23" x14ac:dyDescent="0.3">
      <c r="T5357" t="b">
        <f>U5357&gt;10</f>
        <v>0</v>
      </c>
      <c r="U5357" s="7">
        <v>8.3201589316555395</v>
      </c>
      <c r="V5357" t="s">
        <v>25175</v>
      </c>
      <c r="W5357" t="s">
        <v>25176</v>
      </c>
    </row>
    <row r="5358" spans="20:23" x14ac:dyDescent="0.3">
      <c r="T5358" t="b">
        <f>U5358&gt;10</f>
        <v>0</v>
      </c>
      <c r="U5358" s="7">
        <v>8.7284689918959302</v>
      </c>
      <c r="V5358" t="s">
        <v>9185</v>
      </c>
      <c r="W5358" t="s">
        <v>3619</v>
      </c>
    </row>
    <row r="5359" spans="20:23" x14ac:dyDescent="0.3">
      <c r="T5359" t="b">
        <f>U5359&gt;10</f>
        <v>0</v>
      </c>
      <c r="U5359" s="7">
        <v>8.4456062058801002</v>
      </c>
      <c r="V5359" t="s">
        <v>3619</v>
      </c>
      <c r="W5359" t="s">
        <v>25177</v>
      </c>
    </row>
    <row r="5360" spans="20:23" x14ac:dyDescent="0.3">
      <c r="T5360" t="b">
        <f>U5360&gt;10</f>
        <v>0</v>
      </c>
      <c r="U5360" s="7">
        <v>9.6620015302046003</v>
      </c>
      <c r="V5360" t="s">
        <v>25177</v>
      </c>
      <c r="W5360" t="s">
        <v>25178</v>
      </c>
    </row>
    <row r="5361" spans="20:23" x14ac:dyDescent="0.3">
      <c r="T5361" t="b">
        <f>U5361&gt;10</f>
        <v>0</v>
      </c>
      <c r="U5361" s="7">
        <v>9.0362956304401791</v>
      </c>
      <c r="V5361" t="s">
        <v>21048</v>
      </c>
      <c r="W5361" t="s">
        <v>25179</v>
      </c>
    </row>
    <row r="5362" spans="20:23" x14ac:dyDescent="0.3">
      <c r="T5362" t="b">
        <f>U5362&gt;10</f>
        <v>0</v>
      </c>
      <c r="U5362" s="7">
        <v>8.2125282674631706</v>
      </c>
      <c r="V5362" t="s">
        <v>25180</v>
      </c>
      <c r="W5362" t="s">
        <v>3246</v>
      </c>
    </row>
    <row r="5363" spans="20:23" x14ac:dyDescent="0.3">
      <c r="T5363" t="b">
        <f>U5363&gt;10</f>
        <v>0</v>
      </c>
      <c r="U5363" s="7">
        <v>8.4800076325974398</v>
      </c>
      <c r="V5363" t="s">
        <v>25181</v>
      </c>
      <c r="W5363" t="s">
        <v>25182</v>
      </c>
    </row>
    <row r="5364" spans="20:23" x14ac:dyDescent="0.3">
      <c r="T5364" t="b">
        <f>U5364&gt;10</f>
        <v>0</v>
      </c>
      <c r="U5364" s="7">
        <v>8.0310574125495293</v>
      </c>
      <c r="V5364" t="s">
        <v>25182</v>
      </c>
      <c r="W5364" t="s">
        <v>20644</v>
      </c>
    </row>
    <row r="5365" spans="20:23" x14ac:dyDescent="0.3">
      <c r="T5365" t="b">
        <f>U5365&gt;10</f>
        <v>0</v>
      </c>
      <c r="U5365" s="7">
        <v>8.3258569527701791</v>
      </c>
      <c r="V5365" t="s">
        <v>21703</v>
      </c>
      <c r="W5365" t="s">
        <v>25183</v>
      </c>
    </row>
    <row r="5366" spans="20:23" x14ac:dyDescent="0.3">
      <c r="T5366" t="b">
        <f>U5366&gt;10</f>
        <v>0</v>
      </c>
      <c r="U5366" s="7">
        <v>9.1086162920198106</v>
      </c>
      <c r="V5366" t="s">
        <v>2488</v>
      </c>
      <c r="W5366" t="s">
        <v>25184</v>
      </c>
    </row>
    <row r="5367" spans="20:23" x14ac:dyDescent="0.3">
      <c r="T5367" t="b">
        <f>U5367&gt;10</f>
        <v>0</v>
      </c>
      <c r="U5367" s="7">
        <v>8.8085116995694701</v>
      </c>
      <c r="V5367" t="s">
        <v>11047</v>
      </c>
      <c r="W5367" t="s">
        <v>25185</v>
      </c>
    </row>
    <row r="5368" spans="20:23" x14ac:dyDescent="0.3">
      <c r="T5368" t="b">
        <f>U5368&gt;10</f>
        <v>0</v>
      </c>
      <c r="U5368" s="7">
        <v>9.5786199212655401</v>
      </c>
      <c r="V5368" t="s">
        <v>25186</v>
      </c>
      <c r="W5368" t="s">
        <v>25187</v>
      </c>
    </row>
    <row r="5369" spans="20:23" x14ac:dyDescent="0.3">
      <c r="T5369" t="b">
        <f>U5369&gt;10</f>
        <v>0</v>
      </c>
      <c r="U5369" s="7">
        <v>9.9071239882375792</v>
      </c>
      <c r="V5369" t="s">
        <v>5260</v>
      </c>
      <c r="W5369" t="s">
        <v>3295</v>
      </c>
    </row>
    <row r="5370" spans="20:23" x14ac:dyDescent="0.3">
      <c r="T5370" t="b">
        <f>U5370&gt;10</f>
        <v>0</v>
      </c>
      <c r="U5370" s="7">
        <v>8.4154691114598599</v>
      </c>
      <c r="V5370" t="s">
        <v>3295</v>
      </c>
      <c r="W5370" t="s">
        <v>25188</v>
      </c>
    </row>
    <row r="5371" spans="20:23" x14ac:dyDescent="0.3">
      <c r="T5371" t="b">
        <f>U5371&gt;10</f>
        <v>0</v>
      </c>
      <c r="U5371" s="7">
        <v>8.4217387244734603</v>
      </c>
      <c r="V5371" t="s">
        <v>25189</v>
      </c>
      <c r="W5371" t="s">
        <v>25190</v>
      </c>
    </row>
    <row r="5372" spans="20:23" x14ac:dyDescent="0.3">
      <c r="T5372" t="b">
        <f>U5372&gt;10</f>
        <v>0</v>
      </c>
      <c r="U5372" s="7">
        <v>8.3431484498802408</v>
      </c>
      <c r="V5372" t="s">
        <v>19888</v>
      </c>
      <c r="W5372" t="s">
        <v>4477</v>
      </c>
    </row>
    <row r="5373" spans="20:23" x14ac:dyDescent="0.3">
      <c r="T5373" t="b">
        <f>U5373&gt;10</f>
        <v>0</v>
      </c>
      <c r="U5373" s="7">
        <v>9.2139768076776392</v>
      </c>
      <c r="V5373" t="s">
        <v>7010</v>
      </c>
      <c r="W5373" t="s">
        <v>9543</v>
      </c>
    </row>
    <row r="5374" spans="20:23" x14ac:dyDescent="0.3">
      <c r="T5374" t="b">
        <f>U5374&gt;10</f>
        <v>0</v>
      </c>
      <c r="U5374" s="7">
        <v>8.1923255601456599</v>
      </c>
      <c r="V5374" t="s">
        <v>25191</v>
      </c>
      <c r="W5374" t="s">
        <v>25192</v>
      </c>
    </row>
    <row r="5375" spans="20:23" x14ac:dyDescent="0.3">
      <c r="T5375" t="b">
        <f>U5375&gt;10</f>
        <v>0</v>
      </c>
      <c r="U5375" s="7">
        <v>9.5016588801294208</v>
      </c>
      <c r="V5375" t="s">
        <v>25193</v>
      </c>
      <c r="W5375" t="s">
        <v>7163</v>
      </c>
    </row>
    <row r="5376" spans="20:23" x14ac:dyDescent="0.3">
      <c r="T5376" t="b">
        <f>U5376&gt;10</f>
        <v>0</v>
      </c>
      <c r="U5376" s="7">
        <v>9.0839236794294393</v>
      </c>
      <c r="V5376" t="s">
        <v>25194</v>
      </c>
      <c r="W5376" t="s">
        <v>25195</v>
      </c>
    </row>
    <row r="5377" spans="20:23" x14ac:dyDescent="0.3">
      <c r="T5377" t="b">
        <f>U5377&gt;10</f>
        <v>0</v>
      </c>
      <c r="U5377" s="7">
        <v>8.4154691114598599</v>
      </c>
      <c r="V5377" t="s">
        <v>25196</v>
      </c>
      <c r="W5377" t="s">
        <v>25197</v>
      </c>
    </row>
    <row r="5378" spans="20:23" x14ac:dyDescent="0.3">
      <c r="T5378" t="b">
        <f>U5378&gt;10</f>
        <v>0</v>
      </c>
      <c r="U5378" s="7">
        <v>8.7676897050492197</v>
      </c>
      <c r="V5378" t="s">
        <v>4302</v>
      </c>
      <c r="W5378" t="s">
        <v>5260</v>
      </c>
    </row>
    <row r="5379" spans="20:23" x14ac:dyDescent="0.3">
      <c r="T5379" t="b">
        <f>U5379&gt;10</f>
        <v>0</v>
      </c>
      <c r="U5379" s="7">
        <v>8.9688543496446496</v>
      </c>
      <c r="V5379" t="s">
        <v>5407</v>
      </c>
      <c r="W5379" t="s">
        <v>24942</v>
      </c>
    </row>
    <row r="5380" spans="20:23" x14ac:dyDescent="0.3">
      <c r="T5380" t="b">
        <f>U5380&gt;10</f>
        <v>0</v>
      </c>
      <c r="U5380" s="7">
        <v>8.8085116995694701</v>
      </c>
      <c r="V5380" t="s">
        <v>7170</v>
      </c>
      <c r="W5380" t="s">
        <v>25198</v>
      </c>
    </row>
    <row r="5381" spans="20:23" x14ac:dyDescent="0.3">
      <c r="T5381" t="b">
        <f>U5381&gt;10</f>
        <v>0</v>
      </c>
      <c r="U5381" s="7">
        <v>8.6784585713212792</v>
      </c>
      <c r="V5381" t="s">
        <v>25199</v>
      </c>
      <c r="W5381" t="s">
        <v>25200</v>
      </c>
    </row>
    <row r="5382" spans="20:23" x14ac:dyDescent="0.3">
      <c r="T5382" t="b">
        <f>U5382&gt;10</f>
        <v>0</v>
      </c>
      <c r="U5382" s="7">
        <v>9.8443230869985499</v>
      </c>
      <c r="V5382" t="s">
        <v>5120</v>
      </c>
      <c r="W5382" t="s">
        <v>9542</v>
      </c>
    </row>
    <row r="5383" spans="20:23" x14ac:dyDescent="0.3">
      <c r="T5383" t="b">
        <f>U5383&gt;10</f>
        <v>0</v>
      </c>
      <c r="U5383" s="7">
        <v>8.4407869194441592</v>
      </c>
      <c r="V5383" t="s">
        <v>25201</v>
      </c>
      <c r="W5383" t="s">
        <v>24234</v>
      </c>
    </row>
    <row r="5384" spans="20:23" x14ac:dyDescent="0.3">
      <c r="T5384" t="b">
        <f>U5384&gt;10</f>
        <v>0</v>
      </c>
      <c r="U5384" s="7">
        <v>8.7721440553986003</v>
      </c>
      <c r="V5384" t="s">
        <v>1837</v>
      </c>
      <c r="W5384" t="s">
        <v>22819</v>
      </c>
    </row>
    <row r="5385" spans="20:23" x14ac:dyDescent="0.3">
      <c r="T5385" t="b">
        <f>U5385&gt;10</f>
        <v>0</v>
      </c>
      <c r="U5385" s="7">
        <v>8.11536451900953</v>
      </c>
      <c r="V5385" t="s">
        <v>18898</v>
      </c>
      <c r="W5385" t="s">
        <v>25202</v>
      </c>
    </row>
    <row r="5386" spans="20:23" x14ac:dyDescent="0.3">
      <c r="T5386" t="b">
        <f>U5386&gt;10</f>
        <v>0</v>
      </c>
      <c r="U5386" s="7">
        <v>9.6620015302046003</v>
      </c>
      <c r="V5386" t="s">
        <v>25203</v>
      </c>
      <c r="W5386" t="s">
        <v>24942</v>
      </c>
    </row>
    <row r="5387" spans="20:23" x14ac:dyDescent="0.3">
      <c r="T5387" t="b">
        <f>U5387&gt;10</f>
        <v>0</v>
      </c>
      <c r="U5387" s="7">
        <v>8.1107455731532294</v>
      </c>
      <c r="V5387" t="s">
        <v>25204</v>
      </c>
      <c r="W5387" t="s">
        <v>2233</v>
      </c>
    </row>
    <row r="5388" spans="20:23" x14ac:dyDescent="0.3">
      <c r="T5388" t="b">
        <f>U5388&gt;10</f>
        <v>0</v>
      </c>
      <c r="U5388" s="7">
        <v>8.9908332563634303</v>
      </c>
      <c r="V5388" t="s">
        <v>25205</v>
      </c>
      <c r="W5388" t="s">
        <v>24202</v>
      </c>
    </row>
    <row r="5389" spans="20:23" x14ac:dyDescent="0.3">
      <c r="T5389" t="b">
        <f>U5389&gt;10</f>
        <v>0</v>
      </c>
      <c r="U5389" s="7">
        <v>9.1086162920198106</v>
      </c>
      <c r="V5389" t="s">
        <v>25206</v>
      </c>
      <c r="W5389" t="s">
        <v>25207</v>
      </c>
    </row>
    <row r="5390" spans="20:23" x14ac:dyDescent="0.3">
      <c r="T5390" t="b">
        <f>U5390&gt;10</f>
        <v>0</v>
      </c>
      <c r="U5390" s="7">
        <v>9.3475082003021601</v>
      </c>
      <c r="V5390" t="s">
        <v>5932</v>
      </c>
      <c r="W5390" t="s">
        <v>25045</v>
      </c>
    </row>
    <row r="5391" spans="20:23" x14ac:dyDescent="0.3">
      <c r="T5391" t="b">
        <f>U5391&gt;10</f>
        <v>0</v>
      </c>
      <c r="U5391" s="7">
        <v>8.4536903242800605</v>
      </c>
      <c r="V5391" t="s">
        <v>5957</v>
      </c>
      <c r="W5391" t="s">
        <v>15126</v>
      </c>
    </row>
    <row r="5392" spans="20:23" x14ac:dyDescent="0.3">
      <c r="T5392" t="b">
        <f>U5392&gt;10</f>
        <v>0</v>
      </c>
      <c r="U5392" s="7">
        <v>9.3317598433340194</v>
      </c>
      <c r="V5392" t="s">
        <v>25208</v>
      </c>
      <c r="W5392" t="s">
        <v>25209</v>
      </c>
    </row>
    <row r="5393" spans="20:23" x14ac:dyDescent="0.3">
      <c r="T5393" t="b">
        <f>U5393&gt;10</f>
        <v>0</v>
      </c>
      <c r="U5393" s="7">
        <v>8.5779880409576403</v>
      </c>
      <c r="V5393" t="s">
        <v>25210</v>
      </c>
      <c r="W5393" t="s">
        <v>25211</v>
      </c>
    </row>
    <row r="5394" spans="20:23" x14ac:dyDescent="0.3">
      <c r="T5394" t="b">
        <f>U5394&gt;10</f>
        <v>0</v>
      </c>
      <c r="U5394" s="7">
        <v>9.0247348080391099</v>
      </c>
      <c r="V5394" t="s">
        <v>25212</v>
      </c>
      <c r="W5394" t="s">
        <v>25213</v>
      </c>
    </row>
    <row r="5395" spans="20:23" x14ac:dyDescent="0.3">
      <c r="T5395" t="b">
        <f>U5395&gt;10</f>
        <v>0</v>
      </c>
      <c r="U5395" s="7">
        <v>8.7284689918959302</v>
      </c>
      <c r="V5395" t="s">
        <v>25214</v>
      </c>
      <c r="W5395" t="s">
        <v>25215</v>
      </c>
    </row>
    <row r="5396" spans="20:23" x14ac:dyDescent="0.3">
      <c r="T5396" t="b">
        <f>U5396&gt;10</f>
        <v>0</v>
      </c>
      <c r="U5396" s="7">
        <v>9.5786199212655401</v>
      </c>
      <c r="V5396" t="s">
        <v>25101</v>
      </c>
      <c r="W5396" t="s">
        <v>25216</v>
      </c>
    </row>
    <row r="5397" spans="20:23" x14ac:dyDescent="0.3">
      <c r="T5397" t="b">
        <f>U5397&gt;10</f>
        <v>0</v>
      </c>
      <c r="U5397" s="7">
        <v>8.3548444896434297</v>
      </c>
      <c r="V5397" t="s">
        <v>21855</v>
      </c>
      <c r="W5397" t="s">
        <v>10850</v>
      </c>
    </row>
    <row r="5398" spans="20:23" x14ac:dyDescent="0.3">
      <c r="T5398" t="b">
        <f>U5398&gt;10</f>
        <v>0</v>
      </c>
      <c r="U5398" s="7">
        <v>8.73705273558733</v>
      </c>
      <c r="V5398" t="s">
        <v>25217</v>
      </c>
      <c r="W5398" t="s">
        <v>25218</v>
      </c>
    </row>
    <row r="5399" spans="20:23" x14ac:dyDescent="0.3">
      <c r="T5399" t="b">
        <f>U5399&gt;10</f>
        <v>0</v>
      </c>
      <c r="U5399" s="7">
        <v>8.5633892415364894</v>
      </c>
      <c r="V5399" t="s">
        <v>25219</v>
      </c>
      <c r="W5399" t="s">
        <v>24942</v>
      </c>
    </row>
    <row r="5400" spans="20:23" x14ac:dyDescent="0.3">
      <c r="T5400" t="b">
        <f>U5400&gt;10</f>
        <v>0</v>
      </c>
      <c r="U5400" s="7">
        <v>8.1531048469923704</v>
      </c>
      <c r="V5400" t="s">
        <v>23629</v>
      </c>
      <c r="W5400" t="s">
        <v>25220</v>
      </c>
    </row>
    <row r="5401" spans="20:23" x14ac:dyDescent="0.3">
      <c r="T5401" t="b">
        <f>U5401&gt;10</f>
        <v>0</v>
      </c>
      <c r="U5401" s="7">
        <v>8.4407869194441592</v>
      </c>
      <c r="V5401" t="s">
        <v>23629</v>
      </c>
      <c r="W5401" t="s">
        <v>25221</v>
      </c>
    </row>
    <row r="5402" spans="20:23" x14ac:dyDescent="0.3">
      <c r="T5402" t="b">
        <f>U5402&gt;10</f>
        <v>0</v>
      </c>
      <c r="U5402" s="7">
        <v>8.3846974527931106</v>
      </c>
      <c r="V5402" t="s">
        <v>25221</v>
      </c>
      <c r="W5402" t="s">
        <v>25222</v>
      </c>
    </row>
    <row r="5403" spans="20:23" x14ac:dyDescent="0.3">
      <c r="T5403" t="b">
        <f>U5403&gt;10</f>
        <v>0</v>
      </c>
      <c r="U5403" s="7">
        <v>8.6623291893913894</v>
      </c>
      <c r="V5403" t="s">
        <v>25223</v>
      </c>
      <c r="W5403" t="s">
        <v>25224</v>
      </c>
    </row>
    <row r="5404" spans="20:23" x14ac:dyDescent="0.3">
      <c r="T5404" t="b">
        <f>U5404&gt;10</f>
        <v>0</v>
      </c>
      <c r="U5404" s="7">
        <v>8.1774369476519002</v>
      </c>
      <c r="V5404" t="s">
        <v>857</v>
      </c>
      <c r="W5404" t="s">
        <v>25225</v>
      </c>
    </row>
    <row r="5405" spans="20:23" x14ac:dyDescent="0.3">
      <c r="T5405" t="b">
        <f>U5405&gt;10</f>
        <v>0</v>
      </c>
      <c r="U5405" s="7">
        <v>9.6620015302046003</v>
      </c>
      <c r="V5405" t="s">
        <v>25226</v>
      </c>
      <c r="W5405" t="s">
        <v>24942</v>
      </c>
    </row>
    <row r="5406" spans="20:23" x14ac:dyDescent="0.3">
      <c r="T5406" t="b">
        <f>U5406&gt;10</f>
        <v>0</v>
      </c>
      <c r="U5406" s="7">
        <v>9.8530567669673097</v>
      </c>
      <c r="V5406" t="s">
        <v>15131</v>
      </c>
      <c r="W5406" t="s">
        <v>25227</v>
      </c>
    </row>
    <row r="5407" spans="20:23" x14ac:dyDescent="0.3">
      <c r="T5407" t="b">
        <f>U5407&gt;10</f>
        <v>0</v>
      </c>
      <c r="U5407" s="7">
        <v>9.3162556567980594</v>
      </c>
      <c r="V5407" t="s">
        <v>25228</v>
      </c>
      <c r="W5407" t="s">
        <v>9260</v>
      </c>
    </row>
    <row r="5408" spans="20:23" x14ac:dyDescent="0.3">
      <c r="T5408" t="b">
        <f>U5408&gt;10</f>
        <v>0</v>
      </c>
      <c r="U5408" s="7">
        <v>8.7721440553986003</v>
      </c>
      <c r="V5408">
        <v>1933</v>
      </c>
      <c r="W5408" t="s">
        <v>2097</v>
      </c>
    </row>
    <row r="5409" spans="20:23" x14ac:dyDescent="0.3">
      <c r="T5409" t="b">
        <f>U5409&gt;10</f>
        <v>0</v>
      </c>
      <c r="U5409" s="7">
        <v>9.2421476846443298</v>
      </c>
      <c r="V5409" t="s">
        <v>25229</v>
      </c>
      <c r="W5409" t="s">
        <v>24060</v>
      </c>
    </row>
    <row r="5410" spans="20:23" x14ac:dyDescent="0.3">
      <c r="T5410" t="b">
        <f>U5410&gt;10</f>
        <v>0</v>
      </c>
      <c r="U5410" s="7">
        <v>8.0183722530222195</v>
      </c>
      <c r="V5410" t="s">
        <v>21139</v>
      </c>
      <c r="W5410" t="s">
        <v>20214</v>
      </c>
    </row>
    <row r="5411" spans="20:23" x14ac:dyDescent="0.3">
      <c r="T5411" t="b">
        <f>U5411&gt;10</f>
        <v>0</v>
      </c>
      <c r="U5411" s="7">
        <v>9.0362956304401791</v>
      </c>
      <c r="V5411" t="s">
        <v>712</v>
      </c>
      <c r="W5411" t="s">
        <v>25230</v>
      </c>
    </row>
    <row r="5412" spans="20:23" x14ac:dyDescent="0.3">
      <c r="T5412" t="b">
        <f>U5412&gt;10</f>
        <v>0</v>
      </c>
      <c r="U5412" s="7">
        <v>8.3489793701910298</v>
      </c>
      <c r="V5412" t="s">
        <v>25231</v>
      </c>
      <c r="W5412" t="s">
        <v>25232</v>
      </c>
    </row>
    <row r="5413" spans="20:23" x14ac:dyDescent="0.3">
      <c r="T5413" t="b">
        <f>U5413&gt;10</f>
        <v>0</v>
      </c>
      <c r="U5413" s="7">
        <v>8.5139091842731194</v>
      </c>
      <c r="V5413" t="s">
        <v>21767</v>
      </c>
      <c r="W5413" t="s">
        <v>2541</v>
      </c>
    </row>
    <row r="5414" spans="20:23" x14ac:dyDescent="0.3">
      <c r="T5414" t="b">
        <f>U5414&gt;10</f>
        <v>0</v>
      </c>
      <c r="U5414" s="7">
        <v>8.6703613610886592</v>
      </c>
      <c r="V5414" t="s">
        <v>25233</v>
      </c>
      <c r="W5414" t="s">
        <v>22511</v>
      </c>
    </row>
    <row r="5415" spans="20:23" x14ac:dyDescent="0.3">
      <c r="T5415" t="b">
        <f>U5415&gt;10</f>
        <v>0</v>
      </c>
      <c r="U5415" s="7">
        <v>8.0183722530222195</v>
      </c>
      <c r="V5415" t="s">
        <v>25234</v>
      </c>
      <c r="W5415" t="s">
        <v>21139</v>
      </c>
    </row>
    <row r="5416" spans="20:23" x14ac:dyDescent="0.3">
      <c r="T5416" t="b">
        <f>U5416&gt;10</f>
        <v>0</v>
      </c>
      <c r="U5416" s="7">
        <v>8.3666789472904295</v>
      </c>
      <c r="V5416" t="s">
        <v>8117</v>
      </c>
      <c r="W5416" t="s">
        <v>25235</v>
      </c>
    </row>
    <row r="5417" spans="20:23" x14ac:dyDescent="0.3">
      <c r="T5417" t="b">
        <f>U5417&gt;10</f>
        <v>0</v>
      </c>
      <c r="U5417" s="7">
        <v>9.2139768076776392</v>
      </c>
      <c r="V5417" t="s">
        <v>25236</v>
      </c>
      <c r="W5417" t="s">
        <v>25237</v>
      </c>
    </row>
    <row r="5418" spans="20:23" x14ac:dyDescent="0.3">
      <c r="T5418" t="b">
        <f>U5418&gt;10</f>
        <v>0</v>
      </c>
      <c r="U5418" s="7">
        <v>8.7031511839116504</v>
      </c>
      <c r="V5418" t="s">
        <v>2491</v>
      </c>
      <c r="W5418" t="s">
        <v>25238</v>
      </c>
    </row>
    <row r="5419" spans="20:23" x14ac:dyDescent="0.3">
      <c r="T5419" t="b">
        <f>U5419&gt;10</f>
        <v>0</v>
      </c>
      <c r="U5419" s="7">
        <v>8.0924802251759402</v>
      </c>
      <c r="V5419" t="s">
        <v>25239</v>
      </c>
      <c r="W5419" t="s">
        <v>25240</v>
      </c>
    </row>
    <row r="5420" spans="20:23" x14ac:dyDescent="0.3">
      <c r="T5420" t="b">
        <f>U5420&gt;10</f>
        <v>0</v>
      </c>
      <c r="U5420" s="7">
        <v>8.1435353959762207</v>
      </c>
      <c r="V5420" t="s">
        <v>3145</v>
      </c>
      <c r="W5420" t="s">
        <v>25241</v>
      </c>
    </row>
    <row r="5421" spans="20:23" x14ac:dyDescent="0.3">
      <c r="T5421" t="b">
        <f>U5421&gt;10</f>
        <v>0</v>
      </c>
      <c r="U5421" s="7">
        <v>9.7770708599893794</v>
      </c>
      <c r="V5421" t="s">
        <v>25014</v>
      </c>
      <c r="W5421" t="s">
        <v>25242</v>
      </c>
    </row>
    <row r="5422" spans="20:23" x14ac:dyDescent="0.3">
      <c r="T5422" t="b">
        <f>U5422&gt;10</f>
        <v>0</v>
      </c>
      <c r="U5422" s="7">
        <v>8.8462520275523193</v>
      </c>
      <c r="V5422" t="s">
        <v>25243</v>
      </c>
      <c r="W5422" t="s">
        <v>25244</v>
      </c>
    </row>
    <row r="5423" spans="20:23" x14ac:dyDescent="0.3">
      <c r="T5423" t="b">
        <f>U5423&gt;10</f>
        <v>0</v>
      </c>
      <c r="U5423" s="7">
        <v>9.8797250140494697</v>
      </c>
      <c r="V5423">
        <v>1930</v>
      </c>
      <c r="W5423" t="s">
        <v>25245</v>
      </c>
    </row>
    <row r="5424" spans="20:23" x14ac:dyDescent="0.3">
      <c r="T5424" t="b">
        <f>U5424&gt;10</f>
        <v>0</v>
      </c>
      <c r="U5424" s="7">
        <v>8.9262947352258593</v>
      </c>
      <c r="V5424" t="s">
        <v>25245</v>
      </c>
      <c r="W5424" t="s">
        <v>24160</v>
      </c>
    </row>
    <row r="5425" spans="20:23" x14ac:dyDescent="0.3">
      <c r="T5425" t="b">
        <f>U5425&gt;10</f>
        <v>0</v>
      </c>
      <c r="U5425" s="7">
        <v>8.0100040033516997</v>
      </c>
      <c r="V5425" t="s">
        <v>10516</v>
      </c>
      <c r="W5425" t="s">
        <v>4414</v>
      </c>
    </row>
    <row r="5426" spans="20:23" x14ac:dyDescent="0.3">
      <c r="T5426" t="b">
        <f>U5426&gt;10</f>
        <v>0</v>
      </c>
      <c r="U5426" s="7">
        <v>9.5298297570961097</v>
      </c>
      <c r="V5426" t="s">
        <v>25246</v>
      </c>
      <c r="W5426" t="s">
        <v>25247</v>
      </c>
    </row>
    <row r="5427" spans="20:23" x14ac:dyDescent="0.3">
      <c r="T5427" t="b">
        <f>U5427&gt;10</f>
        <v>0</v>
      </c>
      <c r="U5427" s="7">
        <v>8.0100040033516997</v>
      </c>
      <c r="V5427" t="s">
        <v>25248</v>
      </c>
      <c r="W5427" t="s">
        <v>23713</v>
      </c>
    </row>
    <row r="5428" spans="20:23" x14ac:dyDescent="0.3">
      <c r="T5428" t="b">
        <f>U5428&gt;10</f>
        <v>0</v>
      </c>
      <c r="U5428" s="7">
        <v>8.8085116995694701</v>
      </c>
      <c r="V5428" t="s">
        <v>25249</v>
      </c>
      <c r="W5428" t="s">
        <v>25250</v>
      </c>
    </row>
    <row r="5429" spans="20:23" x14ac:dyDescent="0.3">
      <c r="T5429" t="b">
        <f>U5429&gt;10</f>
        <v>0</v>
      </c>
      <c r="U5429" s="7">
        <v>9.6194419157857993</v>
      </c>
      <c r="V5429" t="s">
        <v>25251</v>
      </c>
      <c r="W5429" t="s">
        <v>25252</v>
      </c>
    </row>
    <row r="5430" spans="20:23" x14ac:dyDescent="0.3">
      <c r="T5430" t="b">
        <f>U5430&gt;10</f>
        <v>0</v>
      </c>
      <c r="U5430" s="7">
        <v>9.3162556567980594</v>
      </c>
      <c r="V5430" t="s">
        <v>25253</v>
      </c>
      <c r="W5430" t="s">
        <v>25254</v>
      </c>
    </row>
    <row r="5431" spans="20:23" x14ac:dyDescent="0.3">
      <c r="T5431" t="b">
        <f>U5431&gt;10</f>
        <v>0</v>
      </c>
      <c r="U5431" s="7">
        <v>9.2139768076776392</v>
      </c>
      <c r="V5431" t="s">
        <v>20690</v>
      </c>
      <c r="W5431" t="s">
        <v>25198</v>
      </c>
    </row>
    <row r="5432" spans="20:23" x14ac:dyDescent="0.3">
      <c r="T5432" t="b">
        <f>U5432&gt;10</f>
        <v>0</v>
      </c>
      <c r="U5432" s="7">
        <v>9.3009881846672702</v>
      </c>
      <c r="V5432" t="s">
        <v>25255</v>
      </c>
      <c r="W5432" t="s">
        <v>25056</v>
      </c>
    </row>
    <row r="5433" spans="20:23" x14ac:dyDescent="0.3">
      <c r="T5433" t="b">
        <f>U5433&gt;10</f>
        <v>0</v>
      </c>
      <c r="U5433" s="7">
        <v>9.3635085416485992</v>
      </c>
      <c r="V5433" t="s">
        <v>25256</v>
      </c>
      <c r="W5433" t="s">
        <v>25257</v>
      </c>
    </row>
    <row r="5434" spans="20:23" x14ac:dyDescent="0.3">
      <c r="T5434" t="b">
        <f>U5434&gt;10</f>
        <v>0</v>
      </c>
      <c r="U5434" s="7">
        <v>8.5853681482552595</v>
      </c>
      <c r="V5434" t="s">
        <v>25258</v>
      </c>
      <c r="W5434" t="s">
        <v>8373</v>
      </c>
    </row>
    <row r="5435" spans="20:23" x14ac:dyDescent="0.3">
      <c r="T5435" t="b">
        <f>U5435&gt;10</f>
        <v>0</v>
      </c>
      <c r="U5435" s="7">
        <v>9.3475082003021601</v>
      </c>
      <c r="V5435" t="s">
        <v>25259</v>
      </c>
      <c r="W5435" t="s">
        <v>25260</v>
      </c>
    </row>
    <row r="5436" spans="20:23" x14ac:dyDescent="0.3">
      <c r="T5436" t="b">
        <f>U5436&gt;10</f>
        <v>0</v>
      </c>
      <c r="U5436" s="7">
        <v>9.2421476846443298</v>
      </c>
      <c r="V5436" t="s">
        <v>25261</v>
      </c>
      <c r="W5436" t="s">
        <v>25160</v>
      </c>
    </row>
    <row r="5437" spans="20:23" x14ac:dyDescent="0.3">
      <c r="T5437" t="b">
        <f>U5437&gt;10</f>
        <v>0</v>
      </c>
      <c r="U5437" s="7">
        <v>8.4092385617092305</v>
      </c>
      <c r="V5437" t="s">
        <v>19680</v>
      </c>
      <c r="W5437" t="s">
        <v>15134</v>
      </c>
    </row>
    <row r="5438" spans="20:23" x14ac:dyDescent="0.3">
      <c r="T5438" t="b">
        <f>U5438&gt;10</f>
        <v>0</v>
      </c>
      <c r="U5438" s="7">
        <v>8.0353218113359901</v>
      </c>
      <c r="V5438" t="s">
        <v>19699</v>
      </c>
      <c r="W5438" t="s">
        <v>25262</v>
      </c>
    </row>
    <row r="5439" spans="20:23" x14ac:dyDescent="0.3">
      <c r="T5439" t="b">
        <f>U5439&gt;10</f>
        <v>0</v>
      </c>
      <c r="U5439" s="7">
        <v>8.6543610197422094</v>
      </c>
      <c r="V5439" t="s">
        <v>5742</v>
      </c>
      <c r="W5439">
        <v>640</v>
      </c>
    </row>
    <row r="5440" spans="20:23" x14ac:dyDescent="0.3">
      <c r="T5440" t="b">
        <f>U5440&gt;10</f>
        <v>0</v>
      </c>
      <c r="U5440" s="7">
        <v>8.8462520275523193</v>
      </c>
      <c r="V5440" t="s">
        <v>7735</v>
      </c>
      <c r="W5440" t="s">
        <v>23795</v>
      </c>
    </row>
    <row r="5441" spans="20:23" x14ac:dyDescent="0.3">
      <c r="T5441" t="b">
        <f>U5441&gt;10</f>
        <v>0</v>
      </c>
      <c r="U5441" s="7">
        <v>9.2711352215175893</v>
      </c>
      <c r="V5441" t="s">
        <v>25263</v>
      </c>
      <c r="W5441" t="s">
        <v>24767</v>
      </c>
    </row>
    <row r="5442" spans="20:23" x14ac:dyDescent="0.3">
      <c r="T5442" t="b">
        <f>U5442&gt;10</f>
        <v>0</v>
      </c>
      <c r="U5442" s="7">
        <v>8.1387847932176296</v>
      </c>
      <c r="V5442" t="s">
        <v>25264</v>
      </c>
      <c r="W5442" t="s">
        <v>25265</v>
      </c>
    </row>
    <row r="5443" spans="20:23" x14ac:dyDescent="0.3">
      <c r="T5443" t="b">
        <f>U5443&gt;10</f>
        <v>0</v>
      </c>
      <c r="U5443" s="7">
        <v>8.5208296271176902</v>
      </c>
      <c r="V5443" t="s">
        <v>22393</v>
      </c>
      <c r="W5443" t="s">
        <v>7058</v>
      </c>
    </row>
    <row r="5444" spans="20:23" x14ac:dyDescent="0.3">
      <c r="T5444" t="b">
        <f>U5444&gt;10</f>
        <v>0</v>
      </c>
      <c r="U5444" s="7">
        <v>8.5706620008655694</v>
      </c>
      <c r="V5444" t="s">
        <v>22453</v>
      </c>
      <c r="W5444" t="s">
        <v>25266</v>
      </c>
    </row>
    <row r="5445" spans="20:23" x14ac:dyDescent="0.3">
      <c r="T5445" t="b">
        <f>U5445&gt;10</f>
        <v>0</v>
      </c>
      <c r="U5445" s="7">
        <v>9.1731548131573799</v>
      </c>
      <c r="V5445" t="s">
        <v>13641</v>
      </c>
      <c r="W5445" t="s">
        <v>2683</v>
      </c>
    </row>
    <row r="5446" spans="20:23" x14ac:dyDescent="0.3">
      <c r="T5446" t="b">
        <f>U5446&gt;10</f>
        <v>0</v>
      </c>
      <c r="U5446" s="7">
        <v>9.1599095864073607</v>
      </c>
      <c r="V5446" t="s">
        <v>19632</v>
      </c>
      <c r="W5446" t="s">
        <v>22491</v>
      </c>
    </row>
    <row r="5447" spans="20:23" x14ac:dyDescent="0.3">
      <c r="T5447" t="b">
        <f>U5447&gt;10</f>
        <v>0</v>
      </c>
      <c r="U5447" s="7">
        <v>8.0924802251759402</v>
      </c>
      <c r="V5447" t="s">
        <v>25267</v>
      </c>
      <c r="W5447" t="s">
        <v>25239</v>
      </c>
    </row>
    <row r="5448" spans="20:23" x14ac:dyDescent="0.3">
      <c r="T5448" t="b">
        <f>U5448&gt;10</f>
        <v>0</v>
      </c>
      <c r="U5448" s="7">
        <v>9.6729306007367892</v>
      </c>
      <c r="V5448" t="s">
        <v>22178</v>
      </c>
      <c r="W5448" t="s">
        <v>25268</v>
      </c>
    </row>
    <row r="5449" spans="20:23" x14ac:dyDescent="0.3">
      <c r="T5449" t="b">
        <f>U5449&gt;10</f>
        <v>0</v>
      </c>
      <c r="U5449" s="7">
        <v>9.5016588801294208</v>
      </c>
      <c r="V5449" t="s">
        <v>25269</v>
      </c>
      <c r="W5449" t="s">
        <v>25270</v>
      </c>
    </row>
    <row r="5450" spans="20:23" x14ac:dyDescent="0.3">
      <c r="T5450" t="b">
        <f>U5450&gt;10</f>
        <v>0</v>
      </c>
      <c r="U5450" s="7">
        <v>8.46676240584741</v>
      </c>
      <c r="V5450" t="s">
        <v>25271</v>
      </c>
      <c r="W5450" t="s">
        <v>25272</v>
      </c>
    </row>
    <row r="5451" spans="20:23" x14ac:dyDescent="0.3">
      <c r="T5451" t="b">
        <f>U5451&gt;10</f>
        <v>0</v>
      </c>
      <c r="U5451" s="7">
        <v>8.4934306529295807</v>
      </c>
      <c r="V5451" t="s">
        <v>25273</v>
      </c>
      <c r="W5451" t="s">
        <v>25274</v>
      </c>
    </row>
    <row r="5452" spans="20:23" x14ac:dyDescent="0.3">
      <c r="T5452" t="b">
        <f>U5452&gt;10</f>
        <v>0</v>
      </c>
      <c r="U5452" s="7">
        <v>9.8017634725797596</v>
      </c>
      <c r="V5452" t="s">
        <v>25273</v>
      </c>
      <c r="W5452" t="s">
        <v>25275</v>
      </c>
    </row>
    <row r="5453" spans="20:23" x14ac:dyDescent="0.3">
      <c r="T5453" t="b">
        <f>U5453&gt;10</f>
        <v>0</v>
      </c>
      <c r="U5453" s="7">
        <v>9.6194419157857993</v>
      </c>
      <c r="V5453" t="s">
        <v>25273</v>
      </c>
      <c r="W5453" t="s">
        <v>25276</v>
      </c>
    </row>
    <row r="5454" spans="20:23" x14ac:dyDescent="0.3">
      <c r="T5454" t="b">
        <f>U5454&gt;10</f>
        <v>0</v>
      </c>
      <c r="U5454" s="7">
        <v>9.9071239882375792</v>
      </c>
      <c r="V5454" t="s">
        <v>3684</v>
      </c>
      <c r="W5454" t="s">
        <v>4507</v>
      </c>
    </row>
    <row r="5455" spans="20:23" x14ac:dyDescent="0.3">
      <c r="T5455" t="b">
        <f>U5455&gt;10</f>
        <v>0</v>
      </c>
      <c r="U5455" s="7">
        <v>8.9159319481903108</v>
      </c>
      <c r="V5455" t="s">
        <v>496</v>
      </c>
      <c r="W5455" t="s">
        <v>25277</v>
      </c>
    </row>
    <row r="5456" spans="20:23" x14ac:dyDescent="0.3">
      <c r="T5456" t="b">
        <f>U5456&gt;10</f>
        <v>0</v>
      </c>
      <c r="U5456" s="7">
        <v>8.8085116995694701</v>
      </c>
      <c r="V5456" t="s">
        <v>15626</v>
      </c>
      <c r="W5456" t="s">
        <v>25278</v>
      </c>
    </row>
    <row r="5457" spans="20:23" x14ac:dyDescent="0.3">
      <c r="T5457" t="b">
        <f>U5457&gt;10</f>
        <v>0</v>
      </c>
      <c r="U5457" s="7">
        <v>8.8656701134094202</v>
      </c>
      <c r="V5457" t="s">
        <v>3685</v>
      </c>
      <c r="W5457" t="s">
        <v>20174</v>
      </c>
    </row>
    <row r="5458" spans="20:23" x14ac:dyDescent="0.3">
      <c r="T5458" t="b">
        <f>U5458&gt;10</f>
        <v>0</v>
      </c>
      <c r="U5458" s="7">
        <v>9.4833097414612197</v>
      </c>
      <c r="V5458" t="s">
        <v>3796</v>
      </c>
      <c r="W5458" t="s">
        <v>25279</v>
      </c>
    </row>
    <row r="5459" spans="20:23" x14ac:dyDescent="0.3">
      <c r="T5459" t="b">
        <f>U5459&gt;10</f>
        <v>0</v>
      </c>
      <c r="U5459" s="7">
        <v>8.8366825765361696</v>
      </c>
      <c r="V5459" t="s">
        <v>25280</v>
      </c>
      <c r="W5459" t="s">
        <v>6422</v>
      </c>
    </row>
    <row r="5460" spans="20:23" x14ac:dyDescent="0.3">
      <c r="T5460" t="b">
        <f>U5460&gt;10</f>
        <v>0</v>
      </c>
      <c r="U5460" s="7">
        <v>8.0100040033516997</v>
      </c>
      <c r="V5460" t="s">
        <v>22650</v>
      </c>
      <c r="W5460" t="s">
        <v>11577</v>
      </c>
    </row>
    <row r="5461" spans="20:23" x14ac:dyDescent="0.3">
      <c r="T5461" t="b">
        <f>U5461&gt;10</f>
        <v>0</v>
      </c>
      <c r="U5461" s="7">
        <v>9.3317598433340194</v>
      </c>
      <c r="V5461" t="s">
        <v>15139</v>
      </c>
      <c r="W5461" t="s">
        <v>25281</v>
      </c>
    </row>
    <row r="5462" spans="20:23" x14ac:dyDescent="0.3">
      <c r="T5462" t="b">
        <f>U5462&gt;10</f>
        <v>0</v>
      </c>
      <c r="U5462" s="7">
        <v>8.4536903242800605</v>
      </c>
      <c r="V5462" t="s">
        <v>5371</v>
      </c>
      <c r="W5462">
        <v>186</v>
      </c>
    </row>
    <row r="5463" spans="20:23" x14ac:dyDescent="0.3">
      <c r="T5463" t="b">
        <f>U5463&gt;10</f>
        <v>0</v>
      </c>
      <c r="U5463" s="7">
        <v>8.3258569527701791</v>
      </c>
      <c r="V5463">
        <v>186</v>
      </c>
      <c r="W5463" t="s">
        <v>25282</v>
      </c>
    </row>
    <row r="5464" spans="20:23" x14ac:dyDescent="0.3">
      <c r="T5464" t="b">
        <f>U5464&gt;10</f>
        <v>0</v>
      </c>
      <c r="U5464" s="7">
        <v>9.3635085416485992</v>
      </c>
      <c r="V5464" t="s">
        <v>25283</v>
      </c>
      <c r="W5464" t="s">
        <v>25284</v>
      </c>
    </row>
    <row r="5465" spans="20:23" x14ac:dyDescent="0.3">
      <c r="T5465" t="b">
        <f>U5465&gt;10</f>
        <v>0</v>
      </c>
      <c r="U5465" s="7">
        <v>9.3962983644715905</v>
      </c>
      <c r="V5465" t="s">
        <v>25285</v>
      </c>
      <c r="W5465" t="s">
        <v>25286</v>
      </c>
    </row>
    <row r="5466" spans="20:23" x14ac:dyDescent="0.3">
      <c r="T5466" t="b">
        <f>U5466&gt;10</f>
        <v>0</v>
      </c>
      <c r="U5466" s="7">
        <v>9.1599095864073607</v>
      </c>
      <c r="V5466" t="s">
        <v>25287</v>
      </c>
      <c r="W5466" t="s">
        <v>25288</v>
      </c>
    </row>
    <row r="5467" spans="20:23" x14ac:dyDescent="0.3">
      <c r="T5467" t="b">
        <f>U5467&gt;10</f>
        <v>0</v>
      </c>
      <c r="U5467" s="7">
        <v>8.2976860758034796</v>
      </c>
      <c r="V5467" t="s">
        <v>24274</v>
      </c>
      <c r="W5467" t="s">
        <v>4590</v>
      </c>
    </row>
    <row r="5468" spans="20:23" x14ac:dyDescent="0.3">
      <c r="T5468" t="b">
        <f>U5468&gt;10</f>
        <v>0</v>
      </c>
      <c r="U5468" s="7">
        <v>9.1865778334895207</v>
      </c>
      <c r="V5468" t="s">
        <v>803</v>
      </c>
      <c r="W5468" t="s">
        <v>25289</v>
      </c>
    </row>
    <row r="5469" spans="20:23" x14ac:dyDescent="0.3">
      <c r="T5469" t="b">
        <f>U5469&gt;10</f>
        <v>0</v>
      </c>
      <c r="U5469" s="7">
        <v>8.4154691114598599</v>
      </c>
      <c r="V5469" t="s">
        <v>9595</v>
      </c>
      <c r="W5469" t="s">
        <v>25290</v>
      </c>
    </row>
    <row r="5470" spans="20:23" x14ac:dyDescent="0.3">
      <c r="T5470" t="b">
        <f>U5470&gt;10</f>
        <v>0</v>
      </c>
      <c r="U5470" s="7">
        <v>8.0100040033516997</v>
      </c>
      <c r="V5470" t="s">
        <v>25291</v>
      </c>
      <c r="W5470" t="s">
        <v>25292</v>
      </c>
    </row>
    <row r="5471" spans="20:23" x14ac:dyDescent="0.3">
      <c r="T5471" t="b">
        <f>U5471&gt;10</f>
        <v>0</v>
      </c>
      <c r="U5471" s="7">
        <v>8.2866362396169002</v>
      </c>
      <c r="V5471" t="s">
        <v>25293</v>
      </c>
      <c r="W5471" t="s">
        <v>25294</v>
      </c>
    </row>
    <row r="5472" spans="20:23" x14ac:dyDescent="0.3">
      <c r="T5472" t="b">
        <f>U5472&gt;10</f>
        <v>0</v>
      </c>
      <c r="U5472" s="7">
        <v>8.9908332563634303</v>
      </c>
      <c r="V5472" t="s">
        <v>25295</v>
      </c>
      <c r="W5472" t="s">
        <v>25296</v>
      </c>
    </row>
    <row r="5473" spans="20:23" x14ac:dyDescent="0.3">
      <c r="T5473" t="b">
        <f>U5473&gt;10</f>
        <v>0</v>
      </c>
      <c r="U5473" s="7">
        <v>9.1468375048400095</v>
      </c>
      <c r="V5473" t="s">
        <v>21593</v>
      </c>
      <c r="W5473" t="s">
        <v>25297</v>
      </c>
    </row>
    <row r="5474" spans="20:23" x14ac:dyDescent="0.3">
      <c r="T5474" t="b">
        <f>U5474&gt;10</f>
        <v>0</v>
      </c>
      <c r="U5474" s="7">
        <v>9.8530567669673097</v>
      </c>
      <c r="V5474" t="s">
        <v>25298</v>
      </c>
      <c r="W5474" t="s">
        <v>25299</v>
      </c>
    </row>
    <row r="5475" spans="20:23" x14ac:dyDescent="0.3">
      <c r="T5475" t="b">
        <f>U5475&gt;10</f>
        <v>0</v>
      </c>
      <c r="U5475" s="7">
        <v>9.3317598433340194</v>
      </c>
      <c r="V5475" t="s">
        <v>25300</v>
      </c>
      <c r="W5475" t="s">
        <v>25209</v>
      </c>
    </row>
    <row r="5476" spans="20:23" x14ac:dyDescent="0.3">
      <c r="T5476" t="b">
        <f>U5476&gt;10</f>
        <v>0</v>
      </c>
      <c r="U5476" s="7">
        <v>8.4407869194441592</v>
      </c>
      <c r="V5476" t="s">
        <v>25301</v>
      </c>
      <c r="W5476" t="s">
        <v>25302</v>
      </c>
    </row>
    <row r="5477" spans="20:23" x14ac:dyDescent="0.3">
      <c r="T5477" t="b">
        <f>U5477&gt;10</f>
        <v>0</v>
      </c>
      <c r="U5477" s="7">
        <v>8.0100040033516997</v>
      </c>
      <c r="V5477" t="s">
        <v>15146</v>
      </c>
      <c r="W5477" t="s">
        <v>22074</v>
      </c>
    </row>
    <row r="5478" spans="20:23" x14ac:dyDescent="0.3">
      <c r="T5478" t="b">
        <f>U5478&gt;10</f>
        <v>0</v>
      </c>
      <c r="U5478" s="7">
        <v>8.4154691114598599</v>
      </c>
      <c r="V5478" t="s">
        <v>25303</v>
      </c>
      <c r="W5478" t="s">
        <v>25304</v>
      </c>
    </row>
    <row r="5479" spans="20:23" x14ac:dyDescent="0.3">
      <c r="T5479" t="b">
        <f>U5479&gt;10</f>
        <v>0</v>
      </c>
      <c r="U5479" s="7">
        <v>8.2023758959991593</v>
      </c>
      <c r="V5479" t="s">
        <v>5544</v>
      </c>
      <c r="W5479" t="s">
        <v>24557</v>
      </c>
    </row>
    <row r="5480" spans="20:23" x14ac:dyDescent="0.3">
      <c r="T5480" t="b">
        <f>U5480&gt;10</f>
        <v>0</v>
      </c>
      <c r="U5480" s="7">
        <v>9.0133061122154796</v>
      </c>
      <c r="V5480" t="s">
        <v>5544</v>
      </c>
      <c r="W5480" t="s">
        <v>4948</v>
      </c>
    </row>
    <row r="5481" spans="20:23" x14ac:dyDescent="0.3">
      <c r="T5481" t="b">
        <f>U5481&gt;10</f>
        <v>0</v>
      </c>
      <c r="U5481" s="7">
        <v>8.6464558402351006</v>
      </c>
      <c r="V5481" t="s">
        <v>25305</v>
      </c>
      <c r="W5481" t="s">
        <v>25029</v>
      </c>
    </row>
    <row r="5482" spans="20:23" x14ac:dyDescent="0.3">
      <c r="T5482" t="b">
        <f>U5482&gt;10</f>
        <v>0</v>
      </c>
      <c r="U5482" s="7">
        <v>9.3962983644715905</v>
      </c>
      <c r="V5482" t="s">
        <v>2715</v>
      </c>
      <c r="W5482" t="s">
        <v>25306</v>
      </c>
    </row>
    <row r="5483" spans="20:23" x14ac:dyDescent="0.3">
      <c r="T5483" t="b">
        <f>U5483&gt;10</f>
        <v>0</v>
      </c>
      <c r="U5483" s="7">
        <v>9.4833097414612197</v>
      </c>
      <c r="V5483" t="s">
        <v>25307</v>
      </c>
      <c r="W5483" t="s">
        <v>25308</v>
      </c>
    </row>
    <row r="5484" spans="20:23" x14ac:dyDescent="0.3">
      <c r="T5484" t="b">
        <f>U5484&gt;10</f>
        <v>0</v>
      </c>
      <c r="U5484" s="7">
        <v>9.9071239882375792</v>
      </c>
      <c r="V5484" t="s">
        <v>25309</v>
      </c>
      <c r="W5484" t="s">
        <v>25310</v>
      </c>
    </row>
    <row r="5485" spans="20:23" x14ac:dyDescent="0.3">
      <c r="T5485" t="b">
        <f>U5485&gt;10</f>
        <v>0</v>
      </c>
      <c r="U5485" s="7">
        <v>9.0133061122154796</v>
      </c>
      <c r="V5485" t="s">
        <v>15148</v>
      </c>
      <c r="W5485" t="s">
        <v>25311</v>
      </c>
    </row>
    <row r="5486" spans="20:23" x14ac:dyDescent="0.3">
      <c r="T5486" t="b">
        <f>U5486&gt;10</f>
        <v>0</v>
      </c>
      <c r="U5486" s="7">
        <v>8.6231084762381105</v>
      </c>
      <c r="V5486" t="s">
        <v>4026</v>
      </c>
      <c r="W5486" t="s">
        <v>25312</v>
      </c>
    </row>
    <row r="5487" spans="20:23" x14ac:dyDescent="0.3">
      <c r="T5487" t="b">
        <f>U5487&gt;10</f>
        <v>0</v>
      </c>
      <c r="U5487" s="7">
        <v>9.3162556567980594</v>
      </c>
      <c r="V5487" t="s">
        <v>12243</v>
      </c>
      <c r="W5487" t="s">
        <v>3874</v>
      </c>
    </row>
    <row r="5488" spans="20:23" x14ac:dyDescent="0.3">
      <c r="T5488" t="b">
        <f>U5488&gt;10</f>
        <v>0</v>
      </c>
      <c r="U5488" s="7">
        <v>9.1865778334895207</v>
      </c>
      <c r="V5488" t="s">
        <v>644</v>
      </c>
      <c r="W5488" t="s">
        <v>25313</v>
      </c>
    </row>
    <row r="5489" spans="20:23" x14ac:dyDescent="0.3">
      <c r="T5489" t="b">
        <f>U5489&gt;10</f>
        <v>0</v>
      </c>
      <c r="U5489" s="7">
        <v>8.6231084762381105</v>
      </c>
      <c r="V5489" t="s">
        <v>25314</v>
      </c>
      <c r="W5489" t="s">
        <v>6538</v>
      </c>
    </row>
    <row r="5490" spans="20:23" x14ac:dyDescent="0.3">
      <c r="T5490" t="b">
        <f>U5490&gt;10</f>
        <v>0</v>
      </c>
      <c r="U5490" s="7">
        <v>8.5633892415364894</v>
      </c>
      <c r="V5490" t="s">
        <v>25315</v>
      </c>
      <c r="W5490" t="s">
        <v>24942</v>
      </c>
    </row>
    <row r="5491" spans="20:23" x14ac:dyDescent="0.3">
      <c r="T5491" t="b">
        <f>U5491&gt;10</f>
        <v>0</v>
      </c>
      <c r="U5491" s="7">
        <v>9.1086162920198106</v>
      </c>
      <c r="V5491" t="s">
        <v>25316</v>
      </c>
      <c r="W5491" t="s">
        <v>25317</v>
      </c>
    </row>
    <row r="5492" spans="20:23" x14ac:dyDescent="0.3">
      <c r="T5492" t="b">
        <f>U5492&gt;10</f>
        <v>0</v>
      </c>
      <c r="U5492" s="7">
        <v>9.9496836026563802</v>
      </c>
      <c r="V5492" t="s">
        <v>25318</v>
      </c>
      <c r="W5492" t="s">
        <v>25319</v>
      </c>
    </row>
    <row r="5493" spans="20:23" x14ac:dyDescent="0.3">
      <c r="T5493" t="b">
        <f>U5493&gt;10</f>
        <v>0</v>
      </c>
      <c r="U5493" s="7">
        <v>8.5633892415364894</v>
      </c>
      <c r="V5493" t="s">
        <v>25320</v>
      </c>
      <c r="W5493" t="s">
        <v>24942</v>
      </c>
    </row>
    <row r="5494" spans="20:23" x14ac:dyDescent="0.3">
      <c r="T5494" t="b">
        <f>U5494&gt;10</f>
        <v>0</v>
      </c>
      <c r="U5494" s="7">
        <v>8.5633892415364894</v>
      </c>
      <c r="V5494" t="s">
        <v>24942</v>
      </c>
      <c r="W5494" t="s">
        <v>25321</v>
      </c>
    </row>
    <row r="5495" spans="20:23" x14ac:dyDescent="0.3">
      <c r="T5495" t="b">
        <f>U5495&gt;10</f>
        <v>0</v>
      </c>
      <c r="U5495" s="7">
        <v>8.2757071690847095</v>
      </c>
      <c r="V5495" t="s">
        <v>25322</v>
      </c>
      <c r="W5495" t="s">
        <v>330</v>
      </c>
    </row>
    <row r="5496" spans="20:23" x14ac:dyDescent="0.3">
      <c r="T5496" t="b">
        <f>U5496&gt;10</f>
        <v>0</v>
      </c>
      <c r="U5496" s="7">
        <v>8.5633892415364894</v>
      </c>
      <c r="V5496" t="s">
        <v>25323</v>
      </c>
      <c r="W5496" t="s">
        <v>25324</v>
      </c>
    </row>
    <row r="5497" spans="20:23" x14ac:dyDescent="0.3">
      <c r="T5497" t="b">
        <f>U5497&gt;10</f>
        <v>0</v>
      </c>
      <c r="U5497" s="7">
        <v>8.1725229328494802</v>
      </c>
      <c r="V5497" t="s">
        <v>23619</v>
      </c>
      <c r="W5497" t="s">
        <v>25325</v>
      </c>
    </row>
    <row r="5498" spans="20:23" x14ac:dyDescent="0.3">
      <c r="T5498" t="b">
        <f>U5498&gt;10</f>
        <v>0</v>
      </c>
      <c r="U5498" s="7">
        <v>9.9071239882375792</v>
      </c>
      <c r="V5498" t="s">
        <v>25325</v>
      </c>
      <c r="W5498">
        <v>610</v>
      </c>
    </row>
    <row r="5499" spans="20:23" x14ac:dyDescent="0.3">
      <c r="T5499" t="b">
        <f>U5499&gt;10</f>
        <v>0</v>
      </c>
      <c r="U5499" s="7">
        <v>8.6078410041073194</v>
      </c>
      <c r="V5499" t="s">
        <v>25326</v>
      </c>
      <c r="W5499" t="s">
        <v>25327</v>
      </c>
    </row>
    <row r="5500" spans="20:23" x14ac:dyDescent="0.3">
      <c r="T5500" t="b">
        <f>U5500&gt;10</f>
        <v>0</v>
      </c>
      <c r="U5500" s="7">
        <v>8.5002103399149593</v>
      </c>
      <c r="V5500" t="s">
        <v>25328</v>
      </c>
      <c r="W5500" t="s">
        <v>25321</v>
      </c>
    </row>
    <row r="5501" spans="20:23" x14ac:dyDescent="0.3">
      <c r="T5501" t="b">
        <f>U5501&gt;10</f>
        <v>0</v>
      </c>
      <c r="U5501" s="7">
        <v>9.2139768076776392</v>
      </c>
      <c r="V5501" t="s">
        <v>25329</v>
      </c>
      <c r="W5501" t="s">
        <v>25330</v>
      </c>
    </row>
    <row r="5502" spans="20:23" x14ac:dyDescent="0.3">
      <c r="T5502" t="b">
        <f>U5502&gt;10</f>
        <v>0</v>
      </c>
      <c r="U5502" s="7">
        <v>8.8366825765361696</v>
      </c>
      <c r="V5502" t="s">
        <v>25331</v>
      </c>
      <c r="W5502" t="s">
        <v>25332</v>
      </c>
    </row>
    <row r="5503" spans="20:23" x14ac:dyDescent="0.3">
      <c r="T5503" t="b">
        <f>U5503&gt;10</f>
        <v>0</v>
      </c>
      <c r="U5503" s="7">
        <v>9.2139768076776392</v>
      </c>
      <c r="V5503" t="s">
        <v>25093</v>
      </c>
      <c r="W5503" t="s">
        <v>25333</v>
      </c>
    </row>
    <row r="5504" spans="20:23" x14ac:dyDescent="0.3">
      <c r="T5504" t="b">
        <f>U5504&gt;10</f>
        <v>0</v>
      </c>
      <c r="U5504" s="7">
        <v>9.9352948652042805</v>
      </c>
      <c r="V5504" t="s">
        <v>19637</v>
      </c>
      <c r="W5504" t="s">
        <v>25334</v>
      </c>
    </row>
    <row r="5505" spans="20:23" x14ac:dyDescent="0.3">
      <c r="T5505" t="b">
        <f>U5505&gt;10</f>
        <v>0</v>
      </c>
      <c r="U5505" s="7">
        <v>8.0482252161719003</v>
      </c>
      <c r="V5505" t="s">
        <v>25335</v>
      </c>
      <c r="W5505" t="s">
        <v>25336</v>
      </c>
    </row>
    <row r="5506" spans="20:23" x14ac:dyDescent="0.3">
      <c r="T5506" t="b">
        <f>U5506&gt;10</f>
        <v>0</v>
      </c>
      <c r="U5506" s="7">
        <v>8.2757071690847095</v>
      </c>
      <c r="V5506" t="s">
        <v>21942</v>
      </c>
      <c r="W5506" t="s">
        <v>25337</v>
      </c>
    </row>
    <row r="5507" spans="20:23" x14ac:dyDescent="0.3">
      <c r="T5507" t="b">
        <f>U5507&gt;10</f>
        <v>0</v>
      </c>
      <c r="U5507" s="7">
        <v>8.5779880409576403</v>
      </c>
      <c r="V5507" t="s">
        <v>25338</v>
      </c>
      <c r="W5507" t="s">
        <v>25339</v>
      </c>
    </row>
    <row r="5508" spans="20:23" x14ac:dyDescent="0.3">
      <c r="T5508" t="b">
        <f>U5508&gt;10</f>
        <v>0</v>
      </c>
      <c r="U5508" s="7">
        <v>8.6078410041073194</v>
      </c>
      <c r="V5508" t="s">
        <v>25340</v>
      </c>
      <c r="W5508" t="s">
        <v>25341</v>
      </c>
    </row>
    <row r="5509" spans="20:23" x14ac:dyDescent="0.3">
      <c r="T5509" t="b">
        <f>U5509&gt;10</f>
        <v>0</v>
      </c>
      <c r="U5509" s="7">
        <v>9.0888136647236308</v>
      </c>
      <c r="V5509" t="s">
        <v>22935</v>
      </c>
      <c r="W5509">
        <v>9000</v>
      </c>
    </row>
    <row r="5510" spans="20:23" x14ac:dyDescent="0.3">
      <c r="T5510" t="b">
        <f>U5510&gt;10</f>
        <v>0</v>
      </c>
      <c r="U5510" s="7">
        <v>9.1865778334895207</v>
      </c>
      <c r="V5510" t="s">
        <v>25342</v>
      </c>
      <c r="W5510" t="s">
        <v>23293</v>
      </c>
    </row>
    <row r="5511" spans="20:23" x14ac:dyDescent="0.3">
      <c r="T5511" t="b">
        <f>U5511&gt;10</f>
        <v>0</v>
      </c>
      <c r="U5511" s="7">
        <v>9.2711352215175893</v>
      </c>
      <c r="V5511" t="s">
        <v>22935</v>
      </c>
      <c r="W5511">
        <v>14000</v>
      </c>
    </row>
    <row r="5512" spans="20:23" x14ac:dyDescent="0.3">
      <c r="T5512" t="b">
        <f>U5512&gt;10</f>
        <v>0</v>
      </c>
      <c r="U5512" s="7">
        <v>9.1339341000040992</v>
      </c>
      <c r="V5512" t="s">
        <v>12831</v>
      </c>
      <c r="W5512">
        <v>1800</v>
      </c>
    </row>
    <row r="5513" spans="20:23" x14ac:dyDescent="0.3">
      <c r="T5513" t="b">
        <f>U5513&gt;10</f>
        <v>0</v>
      </c>
      <c r="U5513" s="7">
        <v>8.4602050053012601</v>
      </c>
      <c r="V5513" t="s">
        <v>22935</v>
      </c>
      <c r="W5513" t="s">
        <v>5939</v>
      </c>
    </row>
    <row r="5514" spans="20:23" x14ac:dyDescent="0.3">
      <c r="T5514" t="b">
        <f>U5514&gt;10</f>
        <v>0</v>
      </c>
      <c r="U5514" s="7">
        <v>8.7031511839116504</v>
      </c>
      <c r="V5514" t="s">
        <v>25343</v>
      </c>
      <c r="W5514" t="s">
        <v>25344</v>
      </c>
    </row>
    <row r="5515" spans="20:23" x14ac:dyDescent="0.3">
      <c r="T5515" t="b">
        <f>U5515&gt;10</f>
        <v>0</v>
      </c>
      <c r="U5515" s="7">
        <v>8.7031511839116504</v>
      </c>
      <c r="V5515" t="s">
        <v>25345</v>
      </c>
      <c r="W5515" t="s">
        <v>25346</v>
      </c>
    </row>
    <row r="5516" spans="20:23" x14ac:dyDescent="0.3">
      <c r="T5516" t="b">
        <f>U5516&gt;10</f>
        <v>0</v>
      </c>
      <c r="U5516" s="7">
        <v>8.5853681482552595</v>
      </c>
      <c r="V5516" t="s">
        <v>25347</v>
      </c>
      <c r="W5516" t="s">
        <v>25348</v>
      </c>
    </row>
    <row r="5517" spans="20:23" x14ac:dyDescent="0.3">
      <c r="T5517" t="b">
        <f>U5517&gt;10</f>
        <v>0</v>
      </c>
      <c r="U5517" s="7">
        <v>9.0839236794294393</v>
      </c>
      <c r="V5517" t="s">
        <v>25349</v>
      </c>
      <c r="W5517" t="s">
        <v>25350</v>
      </c>
    </row>
    <row r="5518" spans="20:23" x14ac:dyDescent="0.3">
      <c r="T5518" t="b">
        <f>U5518&gt;10</f>
        <v>0</v>
      </c>
      <c r="U5518" s="7">
        <v>9.6194419157857993</v>
      </c>
      <c r="V5518" t="s">
        <v>25350</v>
      </c>
      <c r="W5518" t="s">
        <v>24369</v>
      </c>
    </row>
    <row r="5519" spans="20:23" x14ac:dyDescent="0.3">
      <c r="T5519" t="b">
        <f>U5519&gt;10</f>
        <v>0</v>
      </c>
      <c r="U5519" s="7">
        <v>9.6194419157857993</v>
      </c>
      <c r="V5519" t="s">
        <v>24369</v>
      </c>
      <c r="W5519" t="s">
        <v>25351</v>
      </c>
    </row>
    <row r="5520" spans="20:23" x14ac:dyDescent="0.3">
      <c r="T5520" t="b">
        <f>U5520&gt;10</f>
        <v>0</v>
      </c>
      <c r="U5520" s="7">
        <v>8.7115194335821595</v>
      </c>
      <c r="V5520" t="s">
        <v>7363</v>
      </c>
      <c r="W5520" t="s">
        <v>3321</v>
      </c>
    </row>
    <row r="5521" spans="20:23" x14ac:dyDescent="0.3">
      <c r="T5521" t="b">
        <f>U5521&gt;10</f>
        <v>0</v>
      </c>
      <c r="U5521" s="7">
        <v>8.8656701134094202</v>
      </c>
      <c r="V5521" t="s">
        <v>25352</v>
      </c>
      <c r="W5521" t="s">
        <v>25353</v>
      </c>
    </row>
    <row r="5522" spans="20:23" x14ac:dyDescent="0.3">
      <c r="T5522" t="b">
        <f>U5522&gt;10</f>
        <v>0</v>
      </c>
      <c r="U5522" s="7">
        <v>8.7199583022280294</v>
      </c>
      <c r="V5522" t="s">
        <v>24894</v>
      </c>
      <c r="W5522" t="s">
        <v>22733</v>
      </c>
    </row>
    <row r="5523" spans="20:23" x14ac:dyDescent="0.3">
      <c r="T5523" t="b">
        <f>U5523&gt;10</f>
        <v>0</v>
      </c>
      <c r="U5523" s="7">
        <v>9.8017634725797596</v>
      </c>
      <c r="V5523" t="s">
        <v>331</v>
      </c>
      <c r="W5523" t="s">
        <v>13922</v>
      </c>
    </row>
    <row r="5524" spans="20:23" x14ac:dyDescent="0.3">
      <c r="T5524" t="b">
        <f>U5524&gt;10</f>
        <v>0</v>
      </c>
      <c r="U5524" s="7">
        <v>8.7031511839116504</v>
      </c>
      <c r="V5524" t="s">
        <v>25354</v>
      </c>
      <c r="W5524" t="s">
        <v>25355</v>
      </c>
    </row>
    <row r="5525" spans="20:23" x14ac:dyDescent="0.3">
      <c r="T5525" t="b">
        <f>U5525&gt;10</f>
        <v>0</v>
      </c>
      <c r="U5525" s="7">
        <v>9.9941353652272102</v>
      </c>
      <c r="V5525" t="s">
        <v>7634</v>
      </c>
      <c r="W5525" t="s">
        <v>25356</v>
      </c>
    </row>
    <row r="5526" spans="20:23" x14ac:dyDescent="0.3">
      <c r="T5526" t="b">
        <f>U5526&gt;10</f>
        <v>0</v>
      </c>
      <c r="U5526" s="7">
        <v>8.7901625609012797</v>
      </c>
      <c r="V5526" t="s">
        <v>25357</v>
      </c>
      <c r="W5526" t="s">
        <v>25358</v>
      </c>
    </row>
    <row r="5527" spans="20:23" x14ac:dyDescent="0.3">
      <c r="T5527" t="b">
        <f>U5527&gt;10</f>
        <v>0</v>
      </c>
      <c r="U5527" s="7">
        <v>8.8955230765590994</v>
      </c>
      <c r="V5527" t="s">
        <v>5302</v>
      </c>
      <c r="W5527" t="s">
        <v>7117</v>
      </c>
    </row>
    <row r="5528" spans="20:23" x14ac:dyDescent="0.3">
      <c r="T5528" t="b">
        <f>U5528&gt;10</f>
        <v>0</v>
      </c>
      <c r="U5528" s="7">
        <v>8.9908332563634303</v>
      </c>
      <c r="V5528" t="s">
        <v>7117</v>
      </c>
      <c r="W5528" t="s">
        <v>25359</v>
      </c>
    </row>
    <row r="5529" spans="20:23" x14ac:dyDescent="0.3">
      <c r="T5529" t="b">
        <f>U5529&gt;10</f>
        <v>0</v>
      </c>
      <c r="U5529" s="7">
        <v>8.2023758959991593</v>
      </c>
      <c r="V5529" t="s">
        <v>5302</v>
      </c>
      <c r="W5529" t="s">
        <v>25360</v>
      </c>
    </row>
    <row r="5530" spans="20:23" x14ac:dyDescent="0.3">
      <c r="T5530" t="b">
        <f>U5530&gt;10</f>
        <v>0</v>
      </c>
      <c r="U5530" s="7">
        <v>8.8085116995694701</v>
      </c>
      <c r="V5530" t="s">
        <v>25360</v>
      </c>
      <c r="W5530" t="s">
        <v>7010</v>
      </c>
    </row>
    <row r="5531" spans="20:23" x14ac:dyDescent="0.3">
      <c r="T5531" t="b">
        <f>U5531&gt;10</f>
        <v>0</v>
      </c>
      <c r="U5531" s="7">
        <v>8.8955230765590994</v>
      </c>
      <c r="V5531" t="s">
        <v>22565</v>
      </c>
      <c r="W5531" t="s">
        <v>25361</v>
      </c>
    </row>
    <row r="5532" spans="20:23" x14ac:dyDescent="0.3">
      <c r="T5532" t="b">
        <f>U5532&gt;10</f>
        <v>0</v>
      </c>
      <c r="U5532" s="7">
        <v>8.5490005040843897</v>
      </c>
      <c r="V5532" t="s">
        <v>9022</v>
      </c>
      <c r="W5532" t="s">
        <v>25362</v>
      </c>
    </row>
    <row r="5533" spans="20:23" x14ac:dyDescent="0.3">
      <c r="T5533" t="b">
        <f>U5533&gt;10</f>
        <v>0</v>
      </c>
      <c r="U5533" s="7">
        <v>8.6866218819604395</v>
      </c>
      <c r="V5533" t="s">
        <v>25363</v>
      </c>
      <c r="W5533" t="s">
        <v>25364</v>
      </c>
    </row>
    <row r="5534" spans="20:23" x14ac:dyDescent="0.3">
      <c r="T5534" t="b">
        <f>U5534&gt;10</f>
        <v>0</v>
      </c>
      <c r="U5534" s="7">
        <v>9.0133061122154796</v>
      </c>
      <c r="V5534" t="s">
        <v>25364</v>
      </c>
      <c r="W5534" t="s">
        <v>5332</v>
      </c>
    </row>
    <row r="5535" spans="20:23" x14ac:dyDescent="0.3">
      <c r="T5535" t="b">
        <f>U5535&gt;10</f>
        <v>0</v>
      </c>
      <c r="U5535" s="7">
        <v>9.6194419157857993</v>
      </c>
      <c r="V5535" t="s">
        <v>4855</v>
      </c>
      <c r="W5535" t="s">
        <v>5303</v>
      </c>
    </row>
    <row r="5536" spans="20:23" x14ac:dyDescent="0.3">
      <c r="T5536" t="b">
        <f>U5536&gt;10</f>
        <v>0</v>
      </c>
      <c r="U5536" s="7">
        <v>8.6866218819604395</v>
      </c>
      <c r="V5536" t="s">
        <v>582</v>
      </c>
      <c r="W5536" t="s">
        <v>25363</v>
      </c>
    </row>
    <row r="5537" spans="20:23" x14ac:dyDescent="0.3">
      <c r="T5537" t="b">
        <f>U5537&gt;10</f>
        <v>0</v>
      </c>
      <c r="U5537" s="7">
        <v>9.5016588801294208</v>
      </c>
      <c r="V5537" t="s">
        <v>25278</v>
      </c>
      <c r="W5537" t="s">
        <v>15163</v>
      </c>
    </row>
    <row r="5538" spans="20:23" x14ac:dyDescent="0.3">
      <c r="T5538" t="b">
        <f>U5538&gt;10</f>
        <v>0</v>
      </c>
      <c r="U5538" s="7">
        <v>9.4833097414612197</v>
      </c>
      <c r="V5538" t="s">
        <v>25365</v>
      </c>
      <c r="W5538" t="s">
        <v>25366</v>
      </c>
    </row>
    <row r="5539" spans="20:23" x14ac:dyDescent="0.3">
      <c r="T5539" t="b">
        <f>U5539&gt;10</f>
        <v>0</v>
      </c>
      <c r="U5539" s="7">
        <v>9.1599095864073607</v>
      </c>
      <c r="V5539" t="s">
        <v>25366</v>
      </c>
      <c r="W5539" t="s">
        <v>25367</v>
      </c>
    </row>
    <row r="5540" spans="20:23" x14ac:dyDescent="0.3">
      <c r="T5540" t="b">
        <f>U5540&gt;10</f>
        <v>0</v>
      </c>
      <c r="U5540" s="7">
        <v>9.6194419157857993</v>
      </c>
      <c r="V5540" t="s">
        <v>25368</v>
      </c>
      <c r="W5540" t="s">
        <v>25341</v>
      </c>
    </row>
    <row r="5541" spans="20:23" x14ac:dyDescent="0.3">
      <c r="T5541" t="b">
        <f>U5541&gt;10</f>
        <v>0</v>
      </c>
      <c r="U5541" s="7">
        <v>8.7031511839116504</v>
      </c>
      <c r="V5541" t="s">
        <v>2720</v>
      </c>
      <c r="W5541" t="s">
        <v>25369</v>
      </c>
    </row>
    <row r="5542" spans="20:23" x14ac:dyDescent="0.3">
      <c r="T5542" t="b">
        <f>U5542&gt;10</f>
        <v>0</v>
      </c>
      <c r="U5542" s="7">
        <v>9.3797690625203796</v>
      </c>
      <c r="V5542" t="s">
        <v>25363</v>
      </c>
      <c r="W5542" t="s">
        <v>25370</v>
      </c>
    </row>
    <row r="5543" spans="20:23" x14ac:dyDescent="0.3">
      <c r="T5543" t="b">
        <f>U5543&gt;10</f>
        <v>0</v>
      </c>
      <c r="U5543" s="7">
        <v>8.3607442117706192</v>
      </c>
      <c r="V5543" t="s">
        <v>4026</v>
      </c>
      <c r="W5543" t="s">
        <v>9098</v>
      </c>
    </row>
    <row r="5544" spans="20:23" x14ac:dyDescent="0.3">
      <c r="T5544" t="b">
        <f>U5544&gt;10</f>
        <v>0</v>
      </c>
      <c r="U5544" s="7">
        <v>9.3797690625203796</v>
      </c>
      <c r="V5544" t="s">
        <v>25363</v>
      </c>
      <c r="W5544" t="s">
        <v>25371</v>
      </c>
    </row>
    <row r="5545" spans="20:23" x14ac:dyDescent="0.3">
      <c r="T5545" t="b">
        <f>U5545&gt;10</f>
        <v>0</v>
      </c>
      <c r="U5545" s="7">
        <v>9.0598261278503802</v>
      </c>
      <c r="V5545" t="s">
        <v>25372</v>
      </c>
      <c r="W5545" t="s">
        <v>9364</v>
      </c>
    </row>
    <row r="5546" spans="20:23" x14ac:dyDescent="0.3">
      <c r="T5546" t="b">
        <f>U5546&gt;10</f>
        <v>0</v>
      </c>
      <c r="U5546" s="7">
        <v>8.2488959116340492</v>
      </c>
      <c r="V5546" t="s">
        <v>603</v>
      </c>
      <c r="W5546" t="s">
        <v>25373</v>
      </c>
    </row>
    <row r="5547" spans="20:23" x14ac:dyDescent="0.3">
      <c r="T5547" t="b">
        <f>U5547&gt;10</f>
        <v>0</v>
      </c>
      <c r="U5547" s="7">
        <v>8.73705273558733</v>
      </c>
      <c r="V5547" t="s">
        <v>20140</v>
      </c>
      <c r="W5547" t="s">
        <v>25374</v>
      </c>
    </row>
    <row r="5548" spans="20:23" x14ac:dyDescent="0.3">
      <c r="T5548" t="b">
        <f>U5548&gt;10</f>
        <v>0</v>
      </c>
      <c r="U5548" s="7">
        <v>9.7178819885990499</v>
      </c>
      <c r="V5548" t="s">
        <v>2910</v>
      </c>
      <c r="W5548" t="s">
        <v>11459</v>
      </c>
    </row>
    <row r="5549" spans="20:23" x14ac:dyDescent="0.3">
      <c r="T5549" t="b">
        <f>U5549&gt;10</f>
        <v>0</v>
      </c>
      <c r="U5549" s="7">
        <v>8.5490005040843897</v>
      </c>
      <c r="V5549" t="s">
        <v>25375</v>
      </c>
      <c r="W5549" t="s">
        <v>3238</v>
      </c>
    </row>
    <row r="5550" spans="20:23" x14ac:dyDescent="0.3">
      <c r="T5550" t="b">
        <f>U5550&gt;10</f>
        <v>0</v>
      </c>
      <c r="U5550" s="7">
        <v>8.2279527377888098</v>
      </c>
      <c r="V5550" t="s">
        <v>25376</v>
      </c>
      <c r="W5550" t="s">
        <v>25377</v>
      </c>
    </row>
    <row r="5551" spans="20:23" x14ac:dyDescent="0.3">
      <c r="T5551" t="b">
        <f>U5551&gt;10</f>
        <v>0</v>
      </c>
      <c r="U5551" s="7">
        <v>8.0525636177705007</v>
      </c>
      <c r="V5551" t="s">
        <v>5837</v>
      </c>
      <c r="W5551" t="s">
        <v>20591</v>
      </c>
    </row>
    <row r="5552" spans="20:23" x14ac:dyDescent="0.3">
      <c r="T5552" t="b">
        <f>U5552&gt;10</f>
        <v>0</v>
      </c>
      <c r="U5552" s="7">
        <v>9.3317598433340194</v>
      </c>
      <c r="V5552" t="s">
        <v>25378</v>
      </c>
      <c r="W5552" t="s">
        <v>25379</v>
      </c>
    </row>
    <row r="5553" spans="20:23" x14ac:dyDescent="0.3">
      <c r="T5553" t="b">
        <f>U5553&gt;10</f>
        <v>0</v>
      </c>
      <c r="U5553" s="7">
        <v>9.7294428110001299</v>
      </c>
      <c r="V5553" t="s">
        <v>20244</v>
      </c>
      <c r="W5553" t="s">
        <v>24553</v>
      </c>
    </row>
    <row r="5554" spans="20:23" x14ac:dyDescent="0.3">
      <c r="T5554" t="b">
        <f>U5554&gt;10</f>
        <v>0</v>
      </c>
      <c r="U5554" s="7">
        <v>8.5561689935630003</v>
      </c>
      <c r="V5554" t="s">
        <v>24920</v>
      </c>
      <c r="W5554" t="s">
        <v>25380</v>
      </c>
    </row>
    <row r="5555" spans="20:23" x14ac:dyDescent="0.3">
      <c r="T5555" t="b">
        <f>U5555&gt;10</f>
        <v>0</v>
      </c>
      <c r="U5555" s="7">
        <v>8.2023758959991593</v>
      </c>
      <c r="V5555" t="s">
        <v>25381</v>
      </c>
      <c r="W5555" t="s">
        <v>25382</v>
      </c>
    </row>
    <row r="5556" spans="20:23" x14ac:dyDescent="0.3">
      <c r="T5556" t="b">
        <f>U5556&gt;10</f>
        <v>0</v>
      </c>
      <c r="U5556" s="7">
        <v>8.1676329475552798</v>
      </c>
      <c r="V5556" t="s">
        <v>7714</v>
      </c>
      <c r="W5556" t="s">
        <v>25383</v>
      </c>
    </row>
    <row r="5557" spans="20:23" x14ac:dyDescent="0.3">
      <c r="T5557" t="b">
        <f>U5557&gt;10</f>
        <v>0</v>
      </c>
      <c r="U5557" s="7">
        <v>9.2711352215175893</v>
      </c>
      <c r="V5557" t="s">
        <v>7436</v>
      </c>
      <c r="W5557" t="s">
        <v>25384</v>
      </c>
    </row>
    <row r="5558" spans="20:23" x14ac:dyDescent="0.3">
      <c r="T5558" t="b">
        <f>U5558&gt;10</f>
        <v>0</v>
      </c>
      <c r="U5558" s="7">
        <v>8.9056754480231195</v>
      </c>
      <c r="V5558" t="s">
        <v>25385</v>
      </c>
      <c r="W5558" t="s">
        <v>25386</v>
      </c>
    </row>
    <row r="5559" spans="20:23" x14ac:dyDescent="0.3">
      <c r="T5559" t="b">
        <f>U5559&gt;10</f>
        <v>0</v>
      </c>
      <c r="U5559" s="7">
        <v>8.9262947352258593</v>
      </c>
      <c r="V5559" t="s">
        <v>25387</v>
      </c>
      <c r="W5559" t="s">
        <v>25388</v>
      </c>
    </row>
    <row r="5560" spans="20:23" x14ac:dyDescent="0.3">
      <c r="T5560" t="b">
        <f>U5560&gt;10</f>
        <v>0</v>
      </c>
      <c r="U5560" s="7">
        <v>9.5393992081122594</v>
      </c>
      <c r="V5560" t="s">
        <v>5121</v>
      </c>
      <c r="W5560" t="s">
        <v>20029</v>
      </c>
    </row>
    <row r="5561" spans="20:23" x14ac:dyDescent="0.3">
      <c r="T5561" t="b">
        <f>U5561&gt;10</f>
        <v>0</v>
      </c>
      <c r="U5561" s="7">
        <v>8.8462520275523193</v>
      </c>
      <c r="V5561" t="s">
        <v>20029</v>
      </c>
      <c r="W5561" t="s">
        <v>25389</v>
      </c>
    </row>
    <row r="5562" spans="20:23" x14ac:dyDescent="0.3">
      <c r="T5562" t="b">
        <f>U5562&gt;10</f>
        <v>0</v>
      </c>
      <c r="U5562" s="7">
        <v>9.1086162920198106</v>
      </c>
      <c r="V5562" t="s">
        <v>25390</v>
      </c>
      <c r="W5562" t="s">
        <v>10491</v>
      </c>
    </row>
    <row r="5563" spans="20:23" x14ac:dyDescent="0.3">
      <c r="T5563" t="b">
        <f>U5563&gt;10</f>
        <v>0</v>
      </c>
      <c r="U5563" s="7">
        <v>8.8955230765590994</v>
      </c>
      <c r="V5563" t="s">
        <v>22565</v>
      </c>
      <c r="W5563" t="s">
        <v>25391</v>
      </c>
    </row>
    <row r="5564" spans="20:23" x14ac:dyDescent="0.3">
      <c r="T5564" t="b">
        <f>U5564&gt;10</f>
        <v>0</v>
      </c>
      <c r="U5564" s="7">
        <v>9.4652912359585404</v>
      </c>
      <c r="V5564" t="s">
        <v>15172</v>
      </c>
      <c r="W5564" t="s">
        <v>8987</v>
      </c>
    </row>
    <row r="5565" spans="20:23" x14ac:dyDescent="0.3">
      <c r="T5565" t="b">
        <f>U5565&gt;10</f>
        <v>0</v>
      </c>
      <c r="U5565" s="7">
        <v>9.6194419157857993</v>
      </c>
      <c r="V5565" t="s">
        <v>25392</v>
      </c>
      <c r="W5565" t="s">
        <v>25054</v>
      </c>
    </row>
    <row r="5566" spans="20:23" x14ac:dyDescent="0.3">
      <c r="T5566" t="b">
        <f>U5566&gt;10</f>
        <v>0</v>
      </c>
      <c r="U5566" s="7">
        <v>9.5588172939693692</v>
      </c>
      <c r="V5566" t="s">
        <v>25393</v>
      </c>
      <c r="W5566" t="s">
        <v>23187</v>
      </c>
    </row>
    <row r="5567" spans="20:23" x14ac:dyDescent="0.3">
      <c r="T5567" t="b">
        <f>U5567&gt;10</f>
        <v>0</v>
      </c>
      <c r="U5567" s="7">
        <v>8.4280478936667294</v>
      </c>
      <c r="V5567" t="s">
        <v>25394</v>
      </c>
      <c r="W5567" t="s">
        <v>25395</v>
      </c>
    </row>
    <row r="5568" spans="20:23" x14ac:dyDescent="0.3">
      <c r="T5568" t="b">
        <f>U5568&gt;10</f>
        <v>0</v>
      </c>
      <c r="U5568" s="7">
        <v>9.3797690625203796</v>
      </c>
      <c r="V5568" t="s">
        <v>25363</v>
      </c>
      <c r="W5568" t="s">
        <v>25396</v>
      </c>
    </row>
    <row r="5569" spans="20:23" x14ac:dyDescent="0.3">
      <c r="T5569" t="b">
        <f>U5569&gt;10</f>
        <v>0</v>
      </c>
      <c r="U5569" s="7">
        <v>9.3797690625203796</v>
      </c>
      <c r="V5569" t="s">
        <v>25396</v>
      </c>
      <c r="W5569" t="s">
        <v>25363</v>
      </c>
    </row>
    <row r="5570" spans="20:23" x14ac:dyDescent="0.3">
      <c r="T5570" t="b">
        <f>U5570&gt;10</f>
        <v>0</v>
      </c>
      <c r="U5570" s="7">
        <v>8.8689434387543908</v>
      </c>
      <c r="V5570" t="s">
        <v>25363</v>
      </c>
      <c r="W5570" t="s">
        <v>25397</v>
      </c>
    </row>
    <row r="5571" spans="20:23" x14ac:dyDescent="0.3">
      <c r="T5571" t="b">
        <f>U5571&gt;10</f>
        <v>0</v>
      </c>
      <c r="U5571" s="7">
        <v>9.3797690625203796</v>
      </c>
      <c r="V5571" t="s">
        <v>25363</v>
      </c>
      <c r="W5571" t="s">
        <v>25398</v>
      </c>
    </row>
    <row r="5572" spans="20:23" x14ac:dyDescent="0.3">
      <c r="T5572" t="b">
        <f>U5572&gt;10</f>
        <v>0</v>
      </c>
      <c r="U5572" s="7">
        <v>9.3797690625203796</v>
      </c>
      <c r="V5572" t="s">
        <v>25398</v>
      </c>
      <c r="W5572" t="s">
        <v>25363</v>
      </c>
    </row>
    <row r="5573" spans="20:23" x14ac:dyDescent="0.3">
      <c r="T5573" t="b">
        <f>U5573&gt;10</f>
        <v>0</v>
      </c>
      <c r="U5573" s="7">
        <v>9.3797690625203796</v>
      </c>
      <c r="V5573" t="s">
        <v>25363</v>
      </c>
      <c r="W5573" t="s">
        <v>25399</v>
      </c>
    </row>
    <row r="5574" spans="20:23" x14ac:dyDescent="0.3">
      <c r="T5574" t="b">
        <f>U5574&gt;10</f>
        <v>0</v>
      </c>
      <c r="U5574" s="7">
        <v>9.3797690625203796</v>
      </c>
      <c r="V5574" t="s">
        <v>25399</v>
      </c>
      <c r="W5574" t="s">
        <v>25363</v>
      </c>
    </row>
    <row r="5575" spans="20:23" x14ac:dyDescent="0.3">
      <c r="T5575" t="b">
        <f>U5575&gt;10</f>
        <v>0</v>
      </c>
      <c r="U5575" s="7">
        <v>9.3797690625203796</v>
      </c>
      <c r="V5575" t="s">
        <v>25363</v>
      </c>
      <c r="W5575" t="s">
        <v>25400</v>
      </c>
    </row>
    <row r="5576" spans="20:23" x14ac:dyDescent="0.3">
      <c r="T5576" t="b">
        <f>U5576&gt;10</f>
        <v>0</v>
      </c>
      <c r="U5576" s="7">
        <v>9.3797690625203796</v>
      </c>
      <c r="V5576" t="s">
        <v>25400</v>
      </c>
      <c r="W5576" t="s">
        <v>25363</v>
      </c>
    </row>
    <row r="5577" spans="20:23" x14ac:dyDescent="0.3">
      <c r="T5577" t="b">
        <f>U5577&gt;10</f>
        <v>0</v>
      </c>
      <c r="U5577" s="7">
        <v>9.3797690625203796</v>
      </c>
      <c r="V5577" t="s">
        <v>25363</v>
      </c>
      <c r="W5577" t="s">
        <v>25401</v>
      </c>
    </row>
    <row r="5578" spans="20:23" x14ac:dyDescent="0.3">
      <c r="T5578" t="b">
        <f>U5578&gt;10</f>
        <v>0</v>
      </c>
      <c r="U5578" s="7">
        <v>8.4030465914613099</v>
      </c>
      <c r="V5578" t="s">
        <v>25402</v>
      </c>
      <c r="W5578" t="s">
        <v>25403</v>
      </c>
    </row>
    <row r="5579" spans="20:23" x14ac:dyDescent="0.3">
      <c r="T5579" t="b">
        <f>U5579&gt;10</f>
        <v>0</v>
      </c>
      <c r="U5579" s="7">
        <v>8.2976860758034796</v>
      </c>
      <c r="V5579" t="s">
        <v>25404</v>
      </c>
      <c r="W5579" t="s">
        <v>22799</v>
      </c>
    </row>
    <row r="5580" spans="20:23" x14ac:dyDescent="0.3">
      <c r="T5580" t="b">
        <f>U5580&gt;10</f>
        <v>0</v>
      </c>
      <c r="U5580" s="7">
        <v>8.5208296271176902</v>
      </c>
      <c r="V5580" t="s">
        <v>25405</v>
      </c>
      <c r="W5580" t="s">
        <v>25406</v>
      </c>
    </row>
    <row r="5581" spans="20:23" x14ac:dyDescent="0.3">
      <c r="T5581" t="b">
        <f>U5581&gt;10</f>
        <v>0</v>
      </c>
      <c r="U5581" s="7">
        <v>8.5365779840858291</v>
      </c>
      <c r="V5581" t="s">
        <v>20964</v>
      </c>
      <c r="W5581" t="s">
        <v>25407</v>
      </c>
    </row>
    <row r="5582" spans="20:23" x14ac:dyDescent="0.3">
      <c r="T5582" t="b">
        <f>U5582&gt;10</f>
        <v>0</v>
      </c>
      <c r="U5582" s="7">
        <v>8.8854727407056</v>
      </c>
      <c r="V5582" t="s">
        <v>25408</v>
      </c>
      <c r="W5582" t="s">
        <v>15178</v>
      </c>
    </row>
    <row r="5583" spans="20:23" x14ac:dyDescent="0.3">
      <c r="T5583" t="b">
        <f>U5583&gt;10</f>
        <v>0</v>
      </c>
      <c r="U5583" s="7">
        <v>8.5208296271176902</v>
      </c>
      <c r="V5583" t="s">
        <v>25221</v>
      </c>
      <c r="W5583" t="s">
        <v>24369</v>
      </c>
    </row>
    <row r="5584" spans="20:23" x14ac:dyDescent="0.3">
      <c r="T5584" t="b">
        <f>U5584&gt;10</f>
        <v>0</v>
      </c>
      <c r="U5584" s="7">
        <v>8.1676329475552798</v>
      </c>
      <c r="V5584" t="s">
        <v>25409</v>
      </c>
      <c r="W5584" t="s">
        <v>13626</v>
      </c>
    </row>
    <row r="5585" spans="20:23" x14ac:dyDescent="0.3">
      <c r="T5585" t="b">
        <f>U5585&gt;10</f>
        <v>0</v>
      </c>
      <c r="U5585" s="7">
        <v>8.5490005040843897</v>
      </c>
      <c r="V5585" t="s">
        <v>25410</v>
      </c>
      <c r="W5585" t="s">
        <v>25411</v>
      </c>
    </row>
    <row r="5586" spans="20:23" x14ac:dyDescent="0.3">
      <c r="T5586" t="b">
        <f>U5586&gt;10</f>
        <v>0</v>
      </c>
      <c r="U5586" s="7">
        <v>9.3962983644715905</v>
      </c>
      <c r="V5586" t="s">
        <v>25412</v>
      </c>
      <c r="W5586" t="s">
        <v>25413</v>
      </c>
    </row>
    <row r="5587" spans="20:23" x14ac:dyDescent="0.3">
      <c r="T5587" t="b">
        <f>U5587&gt;10</f>
        <v>0</v>
      </c>
      <c r="U5587" s="7">
        <v>8.0745425244892708</v>
      </c>
      <c r="V5587" t="s">
        <v>10924</v>
      </c>
      <c r="W5587" t="s">
        <v>25414</v>
      </c>
    </row>
    <row r="5588" spans="20:23" x14ac:dyDescent="0.3">
      <c r="T5588" t="b">
        <f>U5588&gt;10</f>
        <v>0</v>
      </c>
      <c r="U5588" s="7">
        <v>9.4833097414612197</v>
      </c>
      <c r="V5588" t="s">
        <v>25415</v>
      </c>
      <c r="W5588" t="s">
        <v>25416</v>
      </c>
    </row>
    <row r="5589" spans="20:23" x14ac:dyDescent="0.3">
      <c r="T5589" t="b">
        <f>U5589&gt;10</f>
        <v>0</v>
      </c>
      <c r="U5589" s="7">
        <v>8.9262947352258593</v>
      </c>
      <c r="V5589" t="s">
        <v>25417</v>
      </c>
      <c r="W5589" t="s">
        <v>25418</v>
      </c>
    </row>
    <row r="5590" spans="20:23" x14ac:dyDescent="0.3">
      <c r="T5590" t="b">
        <f>U5590&gt;10</f>
        <v>0</v>
      </c>
      <c r="U5590" s="7">
        <v>9.7770708599893794</v>
      </c>
      <c r="V5590" t="s">
        <v>25409</v>
      </c>
      <c r="W5590" t="s">
        <v>25419</v>
      </c>
    </row>
    <row r="5591" spans="20:23" x14ac:dyDescent="0.3">
      <c r="T5591" t="b">
        <f>U5591&gt;10</f>
        <v>0</v>
      </c>
      <c r="U5591" s="7">
        <v>8.1246669116718397</v>
      </c>
      <c r="V5591" t="s">
        <v>25420</v>
      </c>
      <c r="W5591" t="s">
        <v>25421</v>
      </c>
    </row>
    <row r="5592" spans="20:23" x14ac:dyDescent="0.3">
      <c r="T5592" t="b">
        <f>U5592&gt;10</f>
        <v>0</v>
      </c>
      <c r="U5592" s="7">
        <v>9.9941353652272102</v>
      </c>
      <c r="V5592" t="s">
        <v>5558</v>
      </c>
      <c r="W5592" t="s">
        <v>25422</v>
      </c>
    </row>
    <row r="5593" spans="20:23" x14ac:dyDescent="0.3">
      <c r="T5593" t="b">
        <f>U5593&gt;10</f>
        <v>0</v>
      </c>
      <c r="U5593" s="7">
        <v>9.5016588801294208</v>
      </c>
      <c r="V5593" t="s">
        <v>21092</v>
      </c>
      <c r="W5593" t="s">
        <v>25423</v>
      </c>
    </row>
    <row r="5594" spans="20:23" x14ac:dyDescent="0.3">
      <c r="T5594" t="b">
        <f>U5594&gt;10</f>
        <v>0</v>
      </c>
      <c r="U5594" s="7">
        <v>9.43019991614727</v>
      </c>
      <c r="V5594" t="s">
        <v>25424</v>
      </c>
      <c r="W5594" t="s">
        <v>22755</v>
      </c>
    </row>
    <row r="5595" spans="20:23" x14ac:dyDescent="0.3">
      <c r="T5595" t="b">
        <f>U5595&gt;10</f>
        <v>0</v>
      </c>
      <c r="U5595" s="7">
        <v>9.0598261278503802</v>
      </c>
      <c r="V5595" t="s">
        <v>9364</v>
      </c>
      <c r="W5595" t="s">
        <v>25425</v>
      </c>
    </row>
    <row r="5596" spans="20:23" x14ac:dyDescent="0.3">
      <c r="T5596" t="b">
        <f>U5596&gt;10</f>
        <v>0</v>
      </c>
      <c r="U5596" s="7">
        <v>9.8017634725797596</v>
      </c>
      <c r="V5596" t="s">
        <v>25426</v>
      </c>
      <c r="W5596" t="s">
        <v>25427</v>
      </c>
    </row>
    <row r="5597" spans="20:23" x14ac:dyDescent="0.3">
      <c r="T5597" t="b">
        <f>U5597&gt;10</f>
        <v>0</v>
      </c>
      <c r="U5597" s="7">
        <v>8.6386126627740794</v>
      </c>
      <c r="V5597" t="s">
        <v>1908</v>
      </c>
      <c r="W5597" t="s">
        <v>7869</v>
      </c>
    </row>
    <row r="5598" spans="20:23" x14ac:dyDescent="0.3">
      <c r="T5598" t="b">
        <f>U5598&gt;10</f>
        <v>0</v>
      </c>
      <c r="U5598" s="7">
        <v>8.4154691114598599</v>
      </c>
      <c r="V5598" t="s">
        <v>25007</v>
      </c>
      <c r="W5598" t="s">
        <v>25426</v>
      </c>
    </row>
    <row r="5599" spans="20:23" x14ac:dyDescent="0.3">
      <c r="T5599" t="b">
        <f>U5599&gt;10</f>
        <v>0</v>
      </c>
      <c r="U5599" s="7">
        <v>8.8366825765361696</v>
      </c>
      <c r="V5599" t="s">
        <v>25428</v>
      </c>
      <c r="W5599" t="s">
        <v>25429</v>
      </c>
    </row>
    <row r="5600" spans="20:23" x14ac:dyDescent="0.3">
      <c r="T5600" t="b">
        <f>U5600&gt;10</f>
        <v>0</v>
      </c>
      <c r="U5600" s="7">
        <v>9.6620015302046003</v>
      </c>
      <c r="V5600" t="s">
        <v>20889</v>
      </c>
      <c r="W5600" t="s">
        <v>25430</v>
      </c>
    </row>
    <row r="5601" spans="20:23" x14ac:dyDescent="0.3">
      <c r="T5601" t="b">
        <f>U5601&gt;10</f>
        <v>0</v>
      </c>
      <c r="U5601" s="7">
        <v>9.5866520929628098</v>
      </c>
      <c r="V5601" t="s">
        <v>2229</v>
      </c>
      <c r="W5601" t="s">
        <v>25390</v>
      </c>
    </row>
    <row r="5602" spans="20:23" x14ac:dyDescent="0.3">
      <c r="T5602" t="b">
        <f>U5602&gt;10</f>
        <v>0</v>
      </c>
      <c r="U5602" s="7">
        <v>8.0834711552335694</v>
      </c>
      <c r="V5602" t="s">
        <v>25431</v>
      </c>
      <c r="W5602" t="s">
        <v>466</v>
      </c>
    </row>
    <row r="5603" spans="20:23" x14ac:dyDescent="0.3">
      <c r="T5603" t="b">
        <f>U5603&gt;10</f>
        <v>0</v>
      </c>
      <c r="U5603" s="7">
        <v>8.5779880409576403</v>
      </c>
      <c r="V5603" t="s">
        <v>11129</v>
      </c>
      <c r="W5603" t="s">
        <v>24473</v>
      </c>
    </row>
    <row r="5604" spans="20:23" x14ac:dyDescent="0.3">
      <c r="T5604" t="b">
        <f>U5604&gt;10</f>
        <v>0</v>
      </c>
      <c r="U5604" s="7">
        <v>8.0569209231394492</v>
      </c>
      <c r="V5604" t="s">
        <v>25432</v>
      </c>
      <c r="W5604" t="s">
        <v>25433</v>
      </c>
    </row>
    <row r="5605" spans="20:23" x14ac:dyDescent="0.3">
      <c r="T5605" t="b">
        <f>U5605&gt;10</f>
        <v>0</v>
      </c>
      <c r="U5605" s="7">
        <v>9.5393992081122594</v>
      </c>
      <c r="V5605" t="s">
        <v>25434</v>
      </c>
      <c r="W5605" t="s">
        <v>25435</v>
      </c>
    </row>
    <row r="5606" spans="20:23" x14ac:dyDescent="0.3">
      <c r="T5606" t="b">
        <f>U5606&gt;10</f>
        <v>0</v>
      </c>
      <c r="U5606" s="7">
        <v>9.3009881846672702</v>
      </c>
      <c r="V5606" t="s">
        <v>25436</v>
      </c>
      <c r="W5606" t="s">
        <v>25437</v>
      </c>
    </row>
    <row r="5607" spans="20:23" x14ac:dyDescent="0.3">
      <c r="T5607" t="b">
        <f>U5607&gt;10</f>
        <v>0</v>
      </c>
      <c r="U5607" s="7">
        <v>8.7284689918959302</v>
      </c>
      <c r="V5607" t="s">
        <v>23042</v>
      </c>
      <c r="W5607" t="s">
        <v>15182</v>
      </c>
    </row>
    <row r="5608" spans="20:23" x14ac:dyDescent="0.3">
      <c r="T5608" t="b">
        <f>U5608&gt;10</f>
        <v>0</v>
      </c>
      <c r="U5608" s="7">
        <v>9.1599095864073607</v>
      </c>
      <c r="V5608" t="s">
        <v>6638</v>
      </c>
      <c r="W5608" t="s">
        <v>25438</v>
      </c>
    </row>
    <row r="5609" spans="20:23" x14ac:dyDescent="0.3">
      <c r="T5609" t="b">
        <f>U5609&gt;10</f>
        <v>0</v>
      </c>
      <c r="U5609" s="7">
        <v>9.7770708599893794</v>
      </c>
      <c r="V5609" t="s">
        <v>25439</v>
      </c>
      <c r="W5609" t="s">
        <v>25440</v>
      </c>
    </row>
    <row r="5610" spans="20:23" x14ac:dyDescent="0.3">
      <c r="T5610" t="b">
        <f>U5610&gt;10</f>
        <v>0</v>
      </c>
      <c r="U5610" s="7">
        <v>9.7770708599893794</v>
      </c>
      <c r="V5610" t="s">
        <v>25440</v>
      </c>
      <c r="W5610" t="s">
        <v>25441</v>
      </c>
    </row>
    <row r="5611" spans="20:23" x14ac:dyDescent="0.3">
      <c r="T5611" t="b">
        <f>U5611&gt;10</f>
        <v>0</v>
      </c>
      <c r="U5611" s="7">
        <v>9.1468375048400095</v>
      </c>
      <c r="V5611" t="s">
        <v>15188</v>
      </c>
      <c r="W5611" t="s">
        <v>23022</v>
      </c>
    </row>
    <row r="5612" spans="20:23" x14ac:dyDescent="0.3">
      <c r="T5612" t="b">
        <f>U5612&gt;10</f>
        <v>0</v>
      </c>
      <c r="U5612" s="7">
        <v>9.0247348080391099</v>
      </c>
      <c r="V5612" s="11">
        <v>41172</v>
      </c>
      <c r="W5612" t="s">
        <v>25442</v>
      </c>
    </row>
    <row r="5613" spans="20:23" x14ac:dyDescent="0.3">
      <c r="T5613" t="b">
        <f>U5613&gt;10</f>
        <v>0</v>
      </c>
      <c r="U5613" s="7">
        <v>8.8755224098524295</v>
      </c>
      <c r="V5613" t="s">
        <v>25443</v>
      </c>
      <c r="W5613" t="s">
        <v>25444</v>
      </c>
    </row>
    <row r="5614" spans="20:23" x14ac:dyDescent="0.3">
      <c r="T5614" t="b">
        <f>U5614&gt;10</f>
        <v>0</v>
      </c>
      <c r="U5614" s="7">
        <v>8.2866362396169002</v>
      </c>
      <c r="V5614" t="s">
        <v>25445</v>
      </c>
      <c r="W5614" t="s">
        <v>25446</v>
      </c>
    </row>
    <row r="5615" spans="20:23" x14ac:dyDescent="0.3">
      <c r="T5615" t="b">
        <f>U5615&gt;10</f>
        <v>0</v>
      </c>
      <c r="U5615" s="7">
        <v>9.3475082003021601</v>
      </c>
      <c r="V5615" t="s">
        <v>10129</v>
      </c>
      <c r="W5615" t="s">
        <v>25447</v>
      </c>
    </row>
    <row r="5616" spans="20:23" x14ac:dyDescent="0.3">
      <c r="T5616" t="b">
        <f>U5616&gt;10</f>
        <v>0</v>
      </c>
      <c r="U5616" s="7">
        <v>8.1435353959762207</v>
      </c>
      <c r="V5616" t="s">
        <v>25448</v>
      </c>
      <c r="W5616" t="s">
        <v>3174</v>
      </c>
    </row>
    <row r="5617" spans="20:23" x14ac:dyDescent="0.3">
      <c r="T5617" t="b">
        <f>U5617&gt;10</f>
        <v>0</v>
      </c>
      <c r="U5617" s="7">
        <v>8.7284689918959302</v>
      </c>
      <c r="V5617" t="s">
        <v>25449</v>
      </c>
      <c r="W5617" t="s">
        <v>13023</v>
      </c>
    </row>
    <row r="5618" spans="20:23" x14ac:dyDescent="0.3">
      <c r="T5618" t="b">
        <f>U5618&gt;10</f>
        <v>0</v>
      </c>
      <c r="U5618" s="7">
        <v>9.4652912359585404</v>
      </c>
      <c r="V5618" t="s">
        <v>23996</v>
      </c>
      <c r="W5618" t="s">
        <v>8986</v>
      </c>
    </row>
    <row r="5619" spans="20:23" x14ac:dyDescent="0.3">
      <c r="T5619" t="b">
        <f>U5619&gt;10</f>
        <v>0</v>
      </c>
      <c r="U5619" s="7">
        <v>8.8462520275523193</v>
      </c>
      <c r="V5619" t="s">
        <v>25450</v>
      </c>
      <c r="W5619" t="s">
        <v>4060</v>
      </c>
    </row>
    <row r="5620" spans="20:23" x14ac:dyDescent="0.3">
      <c r="T5620" t="b">
        <f>U5620&gt;10</f>
        <v>0</v>
      </c>
      <c r="U5620" s="7">
        <v>8.0970153803413307</v>
      </c>
      <c r="V5620" t="s">
        <v>25357</v>
      </c>
      <c r="W5620" t="s">
        <v>9435</v>
      </c>
    </row>
    <row r="5621" spans="20:23" x14ac:dyDescent="0.3">
      <c r="T5621" t="b">
        <f>U5621&gt;10</f>
        <v>0</v>
      </c>
      <c r="U5621" s="7">
        <v>8.2096978098701303</v>
      </c>
      <c r="V5621" t="s">
        <v>20940</v>
      </c>
      <c r="W5621" t="s">
        <v>3009</v>
      </c>
    </row>
    <row r="5622" spans="20:23" x14ac:dyDescent="0.3">
      <c r="T5622" t="b">
        <f>U5622&gt;10</f>
        <v>0</v>
      </c>
      <c r="U5622" s="7">
        <v>9.2421476846443298</v>
      </c>
      <c r="V5622" t="s">
        <v>25451</v>
      </c>
      <c r="W5622" t="s">
        <v>3130</v>
      </c>
    </row>
    <row r="5623" spans="20:23" x14ac:dyDescent="0.3">
      <c r="T5623" t="b">
        <f>U5623&gt;10</f>
        <v>0</v>
      </c>
      <c r="U5623" s="7">
        <v>9.1339341000040992</v>
      </c>
      <c r="V5623" t="s">
        <v>25452</v>
      </c>
      <c r="W5623" t="s">
        <v>25453</v>
      </c>
    </row>
    <row r="5624" spans="20:23" x14ac:dyDescent="0.3">
      <c r="T5624" t="b">
        <f>U5624&gt;10</f>
        <v>0</v>
      </c>
      <c r="U5624" s="7">
        <v>8.3201589316555395</v>
      </c>
      <c r="V5624" t="s">
        <v>25454</v>
      </c>
      <c r="W5624" t="s">
        <v>25455</v>
      </c>
    </row>
    <row r="5625" spans="20:23" x14ac:dyDescent="0.3">
      <c r="T5625" t="b">
        <f>U5625&gt;10</f>
        <v>0</v>
      </c>
      <c r="U5625" s="7">
        <v>9.4046666141421102</v>
      </c>
      <c r="V5625" t="s">
        <v>106</v>
      </c>
      <c r="W5625" t="s">
        <v>5245</v>
      </c>
    </row>
    <row r="5626" spans="20:23" x14ac:dyDescent="0.3">
      <c r="T5626" t="b">
        <f>U5626&gt;10</f>
        <v>0</v>
      </c>
      <c r="U5626" s="7">
        <v>8.4602050053012601</v>
      </c>
      <c r="V5626" t="s">
        <v>25456</v>
      </c>
      <c r="W5626" t="s">
        <v>25457</v>
      </c>
    </row>
    <row r="5627" spans="20:23" x14ac:dyDescent="0.3">
      <c r="T5627" t="b">
        <f>U5627&gt;10</f>
        <v>0</v>
      </c>
      <c r="U5627" s="7">
        <v>9.6194419157857993</v>
      </c>
      <c r="V5627" t="s">
        <v>25458</v>
      </c>
      <c r="W5627" t="s">
        <v>7840</v>
      </c>
    </row>
    <row r="5628" spans="20:23" x14ac:dyDescent="0.3">
      <c r="T5628" t="b">
        <f>U5628&gt;10</f>
        <v>0</v>
      </c>
      <c r="U5628" s="7">
        <v>8.4472178097744397</v>
      </c>
      <c r="V5628" t="s">
        <v>2239</v>
      </c>
      <c r="W5628" t="s">
        <v>10835</v>
      </c>
    </row>
    <row r="5629" spans="20:23" x14ac:dyDescent="0.3">
      <c r="T5629" t="b">
        <f>U5629&gt;10</f>
        <v>0</v>
      </c>
      <c r="U5629" s="7">
        <v>8.2279527377888098</v>
      </c>
      <c r="V5629" t="s">
        <v>25376</v>
      </c>
      <c r="W5629" t="s">
        <v>25459</v>
      </c>
    </row>
    <row r="5630" spans="20:23" x14ac:dyDescent="0.3">
      <c r="T5630" t="b">
        <f>U5630&gt;10</f>
        <v>0</v>
      </c>
      <c r="U5630" s="7">
        <v>8.4154691114598599</v>
      </c>
      <c r="V5630" t="s">
        <v>25460</v>
      </c>
      <c r="W5630" t="s">
        <v>25461</v>
      </c>
    </row>
    <row r="5631" spans="20:23" x14ac:dyDescent="0.3">
      <c r="T5631" t="b">
        <f>U5631&gt;10</f>
        <v>0</v>
      </c>
      <c r="U5631" s="7">
        <v>9.8017634725797596</v>
      </c>
      <c r="V5631" t="s">
        <v>743</v>
      </c>
      <c r="W5631" t="s">
        <v>25462</v>
      </c>
    </row>
    <row r="5632" spans="20:23" x14ac:dyDescent="0.3">
      <c r="T5632" t="b">
        <f>U5632&gt;10</f>
        <v>0</v>
      </c>
      <c r="U5632" s="7">
        <v>8.2125282674631794</v>
      </c>
      <c r="V5632" t="s">
        <v>25463</v>
      </c>
      <c r="W5632" t="s">
        <v>20471</v>
      </c>
    </row>
    <row r="5633" spans="20:23" x14ac:dyDescent="0.3">
      <c r="T5633" t="b">
        <f>U5633&gt;10</f>
        <v>0</v>
      </c>
      <c r="U5633" s="7">
        <v>8.1435353959762207</v>
      </c>
      <c r="V5633" t="s">
        <v>25464</v>
      </c>
      <c r="W5633" t="s">
        <v>1011</v>
      </c>
    </row>
    <row r="5634" spans="20:23" x14ac:dyDescent="0.3">
      <c r="T5634" t="b">
        <f>U5634&gt;10</f>
        <v>0</v>
      </c>
      <c r="U5634" s="7">
        <v>8.4407869194441592</v>
      </c>
      <c r="V5634" t="s">
        <v>2047</v>
      </c>
      <c r="W5634" t="s">
        <v>25465</v>
      </c>
    </row>
    <row r="5635" spans="20:23" x14ac:dyDescent="0.3">
      <c r="T5635" t="b">
        <f>U5635&gt;10</f>
        <v>0</v>
      </c>
      <c r="U5635" s="7">
        <v>8.5779880409576403</v>
      </c>
      <c r="V5635" t="s">
        <v>25466</v>
      </c>
      <c r="W5635" t="s">
        <v>25467</v>
      </c>
    </row>
    <row r="5636" spans="20:23" x14ac:dyDescent="0.3">
      <c r="T5636" t="b">
        <f>U5636&gt;10</f>
        <v>0</v>
      </c>
      <c r="U5636" s="7">
        <v>8.1387847932176296</v>
      </c>
      <c r="V5636" t="s">
        <v>25468</v>
      </c>
      <c r="W5636" t="s">
        <v>25469</v>
      </c>
    </row>
    <row r="5637" spans="20:23" x14ac:dyDescent="0.3">
      <c r="T5637" t="b">
        <f>U5637&gt;10</f>
        <v>0</v>
      </c>
      <c r="U5637" s="7">
        <v>9.3009881846672702</v>
      </c>
      <c r="V5637" t="s">
        <v>25469</v>
      </c>
      <c r="W5637" t="s">
        <v>25056</v>
      </c>
    </row>
    <row r="5638" spans="20:23" x14ac:dyDescent="0.3">
      <c r="T5638" t="b">
        <f>U5638&gt;10</f>
        <v>0</v>
      </c>
      <c r="U5638" s="7">
        <v>8.0950565158559993</v>
      </c>
      <c r="V5638" t="s">
        <v>25470</v>
      </c>
      <c r="W5638" t="s">
        <v>25471</v>
      </c>
    </row>
    <row r="5639" spans="20:23" x14ac:dyDescent="0.3">
      <c r="T5639" t="b">
        <f>U5639&gt;10</f>
        <v>0</v>
      </c>
      <c r="U5639" s="7">
        <v>9.9352948652042805</v>
      </c>
      <c r="V5639" t="s">
        <v>25472</v>
      </c>
      <c r="W5639" t="s">
        <v>25473</v>
      </c>
    </row>
    <row r="5640" spans="20:23" x14ac:dyDescent="0.3">
      <c r="T5640" t="b">
        <f>U5640&gt;10</f>
        <v>0</v>
      </c>
      <c r="U5640" s="7">
        <v>8.2125282674631794</v>
      </c>
      <c r="V5640" t="s">
        <v>25474</v>
      </c>
      <c r="W5640">
        <v>84</v>
      </c>
    </row>
    <row r="5641" spans="20:23" x14ac:dyDescent="0.3">
      <c r="T5641" t="b">
        <f>U5641&gt;10</f>
        <v>0</v>
      </c>
      <c r="U5641" s="7">
        <v>8.1923255601456599</v>
      </c>
      <c r="V5641" t="s">
        <v>3387</v>
      </c>
      <c r="W5641" t="s">
        <v>25160</v>
      </c>
    </row>
    <row r="5642" spans="20:23" x14ac:dyDescent="0.3">
      <c r="T5642" t="b">
        <f>U5642&gt;10</f>
        <v>0</v>
      </c>
      <c r="U5642" s="7">
        <v>8.2279527377888098</v>
      </c>
      <c r="V5642" t="s">
        <v>25376</v>
      </c>
      <c r="W5642" t="s">
        <v>25475</v>
      </c>
    </row>
    <row r="5643" spans="20:23" x14ac:dyDescent="0.3">
      <c r="T5643" t="b">
        <f>U5643&gt;10</f>
        <v>0</v>
      </c>
      <c r="U5643" s="7">
        <v>9.0598261278503802</v>
      </c>
      <c r="V5643" t="s">
        <v>25476</v>
      </c>
      <c r="W5643" t="s">
        <v>25477</v>
      </c>
    </row>
    <row r="5644" spans="20:23" x14ac:dyDescent="0.3">
      <c r="T5644" t="b">
        <f>U5644&gt;10</f>
        <v>0</v>
      </c>
      <c r="U5644" s="7">
        <v>8.5779880409576403</v>
      </c>
      <c r="V5644" t="s">
        <v>20149</v>
      </c>
      <c r="W5644" t="s">
        <v>25478</v>
      </c>
    </row>
    <row r="5645" spans="20:23" x14ac:dyDescent="0.3">
      <c r="T5645" t="b">
        <f>U5645&gt;10</f>
        <v>0</v>
      </c>
      <c r="U5645" s="7">
        <v>8.9056754480231195</v>
      </c>
      <c r="V5645" t="s">
        <v>25479</v>
      </c>
      <c r="W5645" t="s">
        <v>25480</v>
      </c>
    </row>
    <row r="5646" spans="20:23" x14ac:dyDescent="0.3">
      <c r="T5646" t="b">
        <f>U5646&gt;10</f>
        <v>0</v>
      </c>
      <c r="U5646" s="7">
        <v>8.1531048469923704</v>
      </c>
      <c r="V5646" t="s">
        <v>25481</v>
      </c>
      <c r="W5646" t="s">
        <v>25482</v>
      </c>
    </row>
    <row r="5647" spans="20:23" x14ac:dyDescent="0.3">
      <c r="T5647" t="b">
        <f>U5647&gt;10</f>
        <v>0</v>
      </c>
      <c r="U5647" s="7">
        <v>8.6386126627740794</v>
      </c>
      <c r="V5647" t="s">
        <v>24980</v>
      </c>
      <c r="W5647" t="s">
        <v>25483</v>
      </c>
    </row>
    <row r="5648" spans="20:23" x14ac:dyDescent="0.3">
      <c r="T5648" t="b">
        <f>U5648&gt;10</f>
        <v>0</v>
      </c>
      <c r="U5648" s="7">
        <v>8.6543610197422094</v>
      </c>
      <c r="V5648" t="s">
        <v>15200</v>
      </c>
      <c r="W5648" t="s">
        <v>25484</v>
      </c>
    </row>
    <row r="5649" spans="20:23" x14ac:dyDescent="0.3">
      <c r="T5649" t="b">
        <f>U5649&gt;10</f>
        <v>0</v>
      </c>
      <c r="U5649" s="7">
        <v>9.6194419157857993</v>
      </c>
      <c r="V5649" t="s">
        <v>4476</v>
      </c>
      <c r="W5649" t="s">
        <v>25485</v>
      </c>
    </row>
    <row r="5650" spans="20:23" x14ac:dyDescent="0.3">
      <c r="T5650" t="b">
        <f>U5650&gt;10</f>
        <v>0</v>
      </c>
      <c r="U5650" s="7">
        <v>9.2279630496523808</v>
      </c>
      <c r="V5650" t="s">
        <v>25486</v>
      </c>
      <c r="W5650" t="s">
        <v>20395</v>
      </c>
    </row>
    <row r="5651" spans="20:23" x14ac:dyDescent="0.3">
      <c r="T5651" t="b">
        <f>U5651&gt;10</f>
        <v>0</v>
      </c>
      <c r="U5651" s="7">
        <v>9.3475082003021601</v>
      </c>
      <c r="V5651" t="s">
        <v>25487</v>
      </c>
      <c r="W5651" t="s">
        <v>25488</v>
      </c>
    </row>
    <row r="5652" spans="20:23" x14ac:dyDescent="0.3">
      <c r="T5652" t="b">
        <f>U5652&gt;10</f>
        <v>0</v>
      </c>
      <c r="U5652" s="7">
        <v>8.3258569527701791</v>
      </c>
      <c r="V5652" t="s">
        <v>21703</v>
      </c>
      <c r="W5652" t="s">
        <v>25489</v>
      </c>
    </row>
    <row r="5653" spans="20:23" x14ac:dyDescent="0.3">
      <c r="T5653" t="b">
        <f>U5653&gt;10</f>
        <v>0</v>
      </c>
      <c r="U5653" s="7">
        <v>8.5490005040843897</v>
      </c>
      <c r="V5653" t="s">
        <v>25490</v>
      </c>
      <c r="W5653" t="s">
        <v>25491</v>
      </c>
    </row>
    <row r="5654" spans="20:23" x14ac:dyDescent="0.3">
      <c r="T5654" t="b">
        <f>U5654&gt;10</f>
        <v>0</v>
      </c>
      <c r="U5654" s="7">
        <v>8.9056754480231195</v>
      </c>
      <c r="V5654" t="s">
        <v>25492</v>
      </c>
      <c r="W5654" t="s">
        <v>25493</v>
      </c>
    </row>
    <row r="5655" spans="20:23" x14ac:dyDescent="0.3">
      <c r="T5655" t="b">
        <f>U5655&gt;10</f>
        <v>0</v>
      </c>
      <c r="U5655" s="7">
        <v>8.7544444782992006</v>
      </c>
      <c r="V5655" t="s">
        <v>25001</v>
      </c>
      <c r="W5655" t="s">
        <v>25494</v>
      </c>
    </row>
    <row r="5656" spans="20:23" x14ac:dyDescent="0.3">
      <c r="T5656" t="b">
        <f>U5656&gt;10</f>
        <v>0</v>
      </c>
      <c r="U5656" s="7">
        <v>8.1340566520216804</v>
      </c>
      <c r="V5656" t="s">
        <v>25495</v>
      </c>
      <c r="W5656" t="s">
        <v>25496</v>
      </c>
    </row>
    <row r="5657" spans="20:23" x14ac:dyDescent="0.3">
      <c r="T5657" t="b">
        <f>U5657&gt;10</f>
        <v>0</v>
      </c>
      <c r="U5657" s="7">
        <v>8.5490005040843897</v>
      </c>
      <c r="V5657" t="s">
        <v>14016</v>
      </c>
      <c r="W5657" t="s">
        <v>14017</v>
      </c>
    </row>
    <row r="5658" spans="20:23" x14ac:dyDescent="0.3">
      <c r="T5658" t="b">
        <f>U5658&gt;10</f>
        <v>0</v>
      </c>
      <c r="U5658" s="7">
        <v>9.4833097414612197</v>
      </c>
      <c r="V5658" t="s">
        <v>25497</v>
      </c>
      <c r="W5658" t="s">
        <v>23237</v>
      </c>
    </row>
    <row r="5659" spans="20:23" x14ac:dyDescent="0.3">
      <c r="T5659" t="b">
        <f>U5659&gt;10</f>
        <v>0</v>
      </c>
      <c r="U5659" s="7">
        <v>8.5208296271176902</v>
      </c>
      <c r="V5659" t="s">
        <v>25498</v>
      </c>
      <c r="W5659" t="s">
        <v>25499</v>
      </c>
    </row>
    <row r="5660" spans="20:23" x14ac:dyDescent="0.3">
      <c r="T5660" t="b">
        <f>U5660&gt;10</f>
        <v>0</v>
      </c>
      <c r="U5660" s="7">
        <v>8.9473481444236906</v>
      </c>
      <c r="V5660" t="s">
        <v>25500</v>
      </c>
      <c r="W5660" t="s">
        <v>25501</v>
      </c>
    </row>
    <row r="5661" spans="20:23" x14ac:dyDescent="0.3">
      <c r="T5661" t="b">
        <f>U5661&gt;10</f>
        <v>0</v>
      </c>
      <c r="U5661" s="7">
        <v>9.7064532927754303</v>
      </c>
      <c r="V5661" t="s">
        <v>24739</v>
      </c>
      <c r="W5661" t="s">
        <v>25502</v>
      </c>
    </row>
    <row r="5662" spans="20:23" x14ac:dyDescent="0.3">
      <c r="T5662" t="b">
        <f>U5662&gt;10</f>
        <v>0</v>
      </c>
      <c r="U5662" s="7">
        <v>9.0479916702033698</v>
      </c>
      <c r="V5662" t="s">
        <v>23174</v>
      </c>
      <c r="W5662" t="s">
        <v>25503</v>
      </c>
    </row>
    <row r="5663" spans="20:23" x14ac:dyDescent="0.3">
      <c r="T5663" t="b">
        <f>U5663&gt;10</f>
        <v>0</v>
      </c>
      <c r="U5663" s="7">
        <v>8.0745425244892708</v>
      </c>
      <c r="V5663" t="s">
        <v>25504</v>
      </c>
      <c r="W5663" t="s">
        <v>11084</v>
      </c>
    </row>
    <row r="5664" spans="20:23" x14ac:dyDescent="0.3">
      <c r="T5664" t="b">
        <f>U5664&gt;10</f>
        <v>0</v>
      </c>
      <c r="U5664" s="7">
        <v>8.6623291893913894</v>
      </c>
      <c r="V5664" t="s">
        <v>25505</v>
      </c>
      <c r="W5664" t="s">
        <v>487</v>
      </c>
    </row>
    <row r="5665" spans="20:23" x14ac:dyDescent="0.3">
      <c r="T5665" t="b">
        <f>U5665&gt;10</f>
        <v>0</v>
      </c>
      <c r="U5665" s="7">
        <v>9.8017634725797596</v>
      </c>
      <c r="V5665" t="s">
        <v>12025</v>
      </c>
      <c r="W5665" t="s">
        <v>25506</v>
      </c>
    </row>
    <row r="5666" spans="20:23" x14ac:dyDescent="0.3">
      <c r="T5666" t="b">
        <f>U5666&gt;10</f>
        <v>0</v>
      </c>
      <c r="U5666" s="7">
        <v>8.8854727407056</v>
      </c>
      <c r="V5666" t="s">
        <v>25507</v>
      </c>
      <c r="W5666" t="s">
        <v>25508</v>
      </c>
    </row>
    <row r="5667" spans="20:23" x14ac:dyDescent="0.3">
      <c r="T5667" t="b">
        <f>U5667&gt;10</f>
        <v>0</v>
      </c>
      <c r="U5667" s="7">
        <v>8.3258569527701791</v>
      </c>
      <c r="V5667" t="s">
        <v>25508</v>
      </c>
      <c r="W5667" t="s">
        <v>25509</v>
      </c>
    </row>
    <row r="5668" spans="20:23" x14ac:dyDescent="0.3">
      <c r="T5668" t="b">
        <f>U5668&gt;10</f>
        <v>0</v>
      </c>
      <c r="U5668" s="7">
        <v>9.8017634725797596</v>
      </c>
      <c r="V5668" t="s">
        <v>23250</v>
      </c>
      <c r="W5668" t="s">
        <v>8342</v>
      </c>
    </row>
    <row r="5669" spans="20:23" x14ac:dyDescent="0.3">
      <c r="T5669" t="b">
        <f>U5669&gt;10</f>
        <v>0</v>
      </c>
      <c r="U5669" s="7">
        <v>8.1340566520216804</v>
      </c>
      <c r="V5669" t="s">
        <v>81</v>
      </c>
      <c r="W5669" t="s">
        <v>25510</v>
      </c>
    </row>
    <row r="5670" spans="20:23" x14ac:dyDescent="0.3">
      <c r="T5670" t="b">
        <f>U5670&gt;10</f>
        <v>0</v>
      </c>
      <c r="U5670" s="7">
        <v>8.2976860758034796</v>
      </c>
      <c r="V5670" t="s">
        <v>6391</v>
      </c>
      <c r="W5670" t="s">
        <v>25511</v>
      </c>
    </row>
    <row r="5671" spans="20:23" x14ac:dyDescent="0.3">
      <c r="T5671" t="b">
        <f>U5671&gt;10</f>
        <v>0</v>
      </c>
      <c r="U5671" s="7">
        <v>9.7529733084103203</v>
      </c>
      <c r="V5671" t="s">
        <v>25512</v>
      </c>
      <c r="W5671" t="s">
        <v>25513</v>
      </c>
    </row>
    <row r="5672" spans="20:23" x14ac:dyDescent="0.3">
      <c r="T5672" t="b">
        <f>U5672&gt;10</f>
        <v>0</v>
      </c>
      <c r="U5672" s="7">
        <v>8.2176433681299397</v>
      </c>
      <c r="V5672" t="s">
        <v>20900</v>
      </c>
      <c r="W5672" t="s">
        <v>25514</v>
      </c>
    </row>
    <row r="5673" spans="20:23" x14ac:dyDescent="0.3">
      <c r="T5673" t="b">
        <f>U5673&gt;10</f>
        <v>0</v>
      </c>
      <c r="U5673" s="7">
        <v>8.4800076325974398</v>
      </c>
      <c r="V5673" t="s">
        <v>25068</v>
      </c>
      <c r="W5673" t="s">
        <v>25504</v>
      </c>
    </row>
    <row r="5674" spans="20:23" x14ac:dyDescent="0.3">
      <c r="T5674" t="b">
        <f>U5674&gt;10</f>
        <v>0</v>
      </c>
      <c r="U5674" s="7">
        <v>8.3846974527931106</v>
      </c>
      <c r="V5674" t="s">
        <v>25515</v>
      </c>
      <c r="W5674" t="s">
        <v>25516</v>
      </c>
    </row>
    <row r="5675" spans="20:23" x14ac:dyDescent="0.3">
      <c r="T5675" t="b">
        <f>U5675&gt;10</f>
        <v>0</v>
      </c>
      <c r="U5675" s="7">
        <v>9.0133061122154796</v>
      </c>
      <c r="V5675" t="s">
        <v>15199</v>
      </c>
      <c r="W5675" t="s">
        <v>25517</v>
      </c>
    </row>
    <row r="5676" spans="20:23" x14ac:dyDescent="0.3">
      <c r="T5676" t="b">
        <f>U5676&gt;10</f>
        <v>0</v>
      </c>
      <c r="U5676" s="7">
        <v>8.8272038325816293</v>
      </c>
      <c r="V5676" t="s">
        <v>25518</v>
      </c>
      <c r="W5676" t="s">
        <v>25519</v>
      </c>
    </row>
    <row r="5677" spans="20:23" x14ac:dyDescent="0.3">
      <c r="T5677" t="b">
        <f>U5677&gt;10</f>
        <v>0</v>
      </c>
      <c r="U5677" s="7">
        <v>9.2421476846443298</v>
      </c>
      <c r="V5677" t="s">
        <v>25520</v>
      </c>
      <c r="W5677" t="s">
        <v>3078</v>
      </c>
    </row>
    <row r="5678" spans="20:23" x14ac:dyDescent="0.3">
      <c r="T5678" t="b">
        <f>U5678&gt;10</f>
        <v>0</v>
      </c>
      <c r="U5678" s="7">
        <v>8.1483086747288809</v>
      </c>
      <c r="V5678" t="s">
        <v>23162</v>
      </c>
      <c r="W5678" t="s">
        <v>25382</v>
      </c>
    </row>
    <row r="5679" spans="20:23" x14ac:dyDescent="0.3">
      <c r="T5679" t="b">
        <f>U5679&gt;10</f>
        <v>0</v>
      </c>
      <c r="U5679" s="7">
        <v>8.6784585713212792</v>
      </c>
      <c r="V5679" t="s">
        <v>25521</v>
      </c>
      <c r="W5679" t="s">
        <v>25522</v>
      </c>
    </row>
    <row r="5680" spans="20:23" x14ac:dyDescent="0.3">
      <c r="T5680" t="b">
        <f>U5680&gt;10</f>
        <v>0</v>
      </c>
      <c r="U5680" s="7">
        <v>8.4407869194441592</v>
      </c>
      <c r="V5680" t="s">
        <v>25523</v>
      </c>
      <c r="W5680" t="s">
        <v>25524</v>
      </c>
    </row>
    <row r="5681" spans="20:23" x14ac:dyDescent="0.3">
      <c r="T5681" t="b">
        <f>U5681&gt;10</f>
        <v>0</v>
      </c>
      <c r="U5681" s="7">
        <v>9.0133061122154796</v>
      </c>
      <c r="V5681" t="s">
        <v>25525</v>
      </c>
      <c r="W5681" t="s">
        <v>25526</v>
      </c>
    </row>
    <row r="5682" spans="20:23" x14ac:dyDescent="0.3">
      <c r="T5682" t="b">
        <f>U5682&gt;10</f>
        <v>0</v>
      </c>
      <c r="U5682" s="7">
        <v>8.6002937984719399</v>
      </c>
      <c r="V5682" t="s">
        <v>25527</v>
      </c>
      <c r="W5682" t="s">
        <v>25528</v>
      </c>
    </row>
    <row r="5683" spans="20:23" x14ac:dyDescent="0.3">
      <c r="T5683" t="b">
        <f>U5683&gt;10</f>
        <v>0</v>
      </c>
      <c r="U5683" s="7">
        <v>9.4475916588591407</v>
      </c>
      <c r="V5683" t="s">
        <v>25529</v>
      </c>
      <c r="W5683" t="s">
        <v>25530</v>
      </c>
    </row>
    <row r="5684" spans="20:23" x14ac:dyDescent="0.3">
      <c r="T5684" t="b">
        <f>U5684&gt;10</f>
        <v>0</v>
      </c>
      <c r="U5684" s="7">
        <v>8.7284689918959302</v>
      </c>
      <c r="V5684" t="s">
        <v>23042</v>
      </c>
      <c r="W5684" t="s">
        <v>25531</v>
      </c>
    </row>
    <row r="5685" spans="20:23" x14ac:dyDescent="0.3">
      <c r="T5685" t="b">
        <f>U5685&gt;10</f>
        <v>0</v>
      </c>
      <c r="U5685" s="7">
        <v>9.09619377202125</v>
      </c>
      <c r="V5685" t="s">
        <v>25532</v>
      </c>
      <c r="W5685" t="s">
        <v>10961</v>
      </c>
    </row>
    <row r="5686" spans="20:23" x14ac:dyDescent="0.3">
      <c r="T5686" t="b">
        <f>U5686&gt;10</f>
        <v>0</v>
      </c>
      <c r="U5686" s="7">
        <v>9.4652912359585404</v>
      </c>
      <c r="V5686" t="s">
        <v>25533</v>
      </c>
      <c r="W5686" t="s">
        <v>25534</v>
      </c>
    </row>
    <row r="5687" spans="20:23" x14ac:dyDescent="0.3">
      <c r="T5687" t="b">
        <f>U5687&gt;10</f>
        <v>0</v>
      </c>
      <c r="U5687" s="7">
        <v>9.2421476846443298</v>
      </c>
      <c r="V5687" t="s">
        <v>3937</v>
      </c>
      <c r="W5687" t="s">
        <v>25535</v>
      </c>
    </row>
    <row r="5688" spans="20:23" x14ac:dyDescent="0.3">
      <c r="T5688" t="b">
        <f>U5688&gt;10</f>
        <v>0</v>
      </c>
      <c r="U5688" s="7">
        <v>9.3317598433340194</v>
      </c>
      <c r="V5688" t="s">
        <v>9544</v>
      </c>
      <c r="W5688" t="s">
        <v>1991</v>
      </c>
    </row>
    <row r="5689" spans="20:23" x14ac:dyDescent="0.3">
      <c r="T5689" t="b">
        <f>U5689&gt;10</f>
        <v>0</v>
      </c>
      <c r="U5689" s="7">
        <v>8.3258569527701791</v>
      </c>
      <c r="V5689" t="s">
        <v>25536</v>
      </c>
      <c r="W5689" t="s">
        <v>25504</v>
      </c>
    </row>
    <row r="5690" spans="20:23" x14ac:dyDescent="0.3">
      <c r="T5690" t="b">
        <f>U5690&gt;10</f>
        <v>0</v>
      </c>
      <c r="U5690" s="7">
        <v>8.7284689918959302</v>
      </c>
      <c r="V5690" t="s">
        <v>25537</v>
      </c>
      <c r="W5690" t="s">
        <v>25524</v>
      </c>
    </row>
    <row r="5691" spans="20:23" x14ac:dyDescent="0.3">
      <c r="T5691" t="b">
        <f>U5691&gt;10</f>
        <v>0</v>
      </c>
      <c r="U5691" s="7">
        <v>9.2711352215175893</v>
      </c>
      <c r="V5691" t="s">
        <v>25538</v>
      </c>
      <c r="W5691" t="s">
        <v>25539</v>
      </c>
    </row>
    <row r="5692" spans="20:23" x14ac:dyDescent="0.3">
      <c r="T5692" t="b">
        <f>U5692&gt;10</f>
        <v>0</v>
      </c>
      <c r="U5692" s="7">
        <v>9.5988226285830596</v>
      </c>
      <c r="V5692" t="s">
        <v>25540</v>
      </c>
      <c r="W5692" t="s">
        <v>25541</v>
      </c>
    </row>
    <row r="5693" spans="20:23" x14ac:dyDescent="0.3">
      <c r="T5693" t="b">
        <f>U5693&gt;10</f>
        <v>0</v>
      </c>
      <c r="U5693" s="7">
        <v>8.3846974527931106</v>
      </c>
      <c r="V5693" t="s">
        <v>200</v>
      </c>
      <c r="W5693" t="s">
        <v>25542</v>
      </c>
    </row>
    <row r="5694" spans="20:23" x14ac:dyDescent="0.3">
      <c r="T5694" t="b">
        <f>U5694&gt;10</f>
        <v>0</v>
      </c>
      <c r="U5694" s="7">
        <v>8.0310574125495293</v>
      </c>
      <c r="V5694" t="s">
        <v>25543</v>
      </c>
      <c r="W5694" t="s">
        <v>25544</v>
      </c>
    </row>
    <row r="5695" spans="20:23" x14ac:dyDescent="0.3">
      <c r="T5695" t="b">
        <f>U5695&gt;10</f>
        <v>0</v>
      </c>
      <c r="U5695" s="7">
        <v>8.1923255601456599</v>
      </c>
      <c r="V5695" t="s">
        <v>25545</v>
      </c>
      <c r="W5695" t="s">
        <v>21776</v>
      </c>
    </row>
    <row r="5696" spans="20:23" x14ac:dyDescent="0.3">
      <c r="T5696" t="b">
        <f>U5696&gt;10</f>
        <v>0</v>
      </c>
      <c r="U5696" s="7">
        <v>9.5298297570961097</v>
      </c>
      <c r="V5696" t="s">
        <v>21427</v>
      </c>
      <c r="W5696" t="s">
        <v>15203</v>
      </c>
    </row>
    <row r="5697" spans="20:23" x14ac:dyDescent="0.3">
      <c r="T5697" t="b">
        <f>U5697&gt;10</f>
        <v>0</v>
      </c>
      <c r="U5697" s="7">
        <v>9.1339341000040992</v>
      </c>
      <c r="V5697" t="s">
        <v>25546</v>
      </c>
      <c r="W5697" t="s">
        <v>25547</v>
      </c>
    </row>
    <row r="5698" spans="20:23" x14ac:dyDescent="0.3">
      <c r="T5698" t="b">
        <f>U5698&gt;10</f>
        <v>0</v>
      </c>
      <c r="U5698" s="7">
        <v>8.7115194335821595</v>
      </c>
      <c r="V5698" t="s">
        <v>25548</v>
      </c>
      <c r="W5698" t="s">
        <v>19728</v>
      </c>
    </row>
    <row r="5699" spans="20:23" x14ac:dyDescent="0.3">
      <c r="T5699" t="b">
        <f>U5699&gt;10</f>
        <v>0</v>
      </c>
      <c r="U5699" s="7">
        <v>8.7115194335821595</v>
      </c>
      <c r="V5699" t="s">
        <v>19728</v>
      </c>
      <c r="W5699" t="s">
        <v>25549</v>
      </c>
    </row>
    <row r="5700" spans="20:23" x14ac:dyDescent="0.3">
      <c r="T5700" t="b">
        <f>U5700&gt;10</f>
        <v>0</v>
      </c>
      <c r="U5700" s="7">
        <v>8.1435353959762207</v>
      </c>
      <c r="V5700" t="s">
        <v>25249</v>
      </c>
      <c r="W5700" t="s">
        <v>21068</v>
      </c>
    </row>
    <row r="5701" spans="20:23" x14ac:dyDescent="0.3">
      <c r="T5701" t="b">
        <f>U5701&gt;10</f>
        <v>0</v>
      </c>
      <c r="U5701" s="7">
        <v>9.3475082003021601</v>
      </c>
      <c r="V5701" t="s">
        <v>25550</v>
      </c>
      <c r="W5701" t="s">
        <v>25551</v>
      </c>
    </row>
    <row r="5702" spans="20:23" x14ac:dyDescent="0.3">
      <c r="T5702" t="b">
        <f>U5702&gt;10</f>
        <v>0</v>
      </c>
      <c r="U5702" s="7">
        <v>9.6194419157857993</v>
      </c>
      <c r="V5702" t="s">
        <v>25552</v>
      </c>
      <c r="W5702" t="s">
        <v>7950</v>
      </c>
    </row>
    <row r="5703" spans="20:23" x14ac:dyDescent="0.3">
      <c r="T5703" t="b">
        <f>U5703&gt;10</f>
        <v>0</v>
      </c>
      <c r="U5703" s="7">
        <v>9.6194419157857993</v>
      </c>
      <c r="V5703" t="s">
        <v>25108</v>
      </c>
      <c r="W5703" t="s">
        <v>25553</v>
      </c>
    </row>
    <row r="5704" spans="20:23" x14ac:dyDescent="0.3">
      <c r="T5704" t="b">
        <f>U5704&gt;10</f>
        <v>0</v>
      </c>
      <c r="U5704" s="7">
        <v>8.3315876274791592</v>
      </c>
      <c r="V5704" t="s">
        <v>21164</v>
      </c>
      <c r="W5704" t="s">
        <v>25554</v>
      </c>
    </row>
    <row r="5705" spans="20:23" x14ac:dyDescent="0.3">
      <c r="T5705" t="b">
        <f>U5705&gt;10</f>
        <v>0</v>
      </c>
      <c r="U5705" s="7">
        <v>9.3962983644715905</v>
      </c>
      <c r="V5705" t="s">
        <v>6391</v>
      </c>
      <c r="W5705" t="s">
        <v>25555</v>
      </c>
    </row>
    <row r="5706" spans="20:23" x14ac:dyDescent="0.3">
      <c r="T5706" t="b">
        <f>U5706&gt;10</f>
        <v>0</v>
      </c>
      <c r="U5706" s="7">
        <v>8.8656701134094202</v>
      </c>
      <c r="V5706" t="s">
        <v>25556</v>
      </c>
      <c r="W5706">
        <v>209</v>
      </c>
    </row>
    <row r="5707" spans="20:23" x14ac:dyDescent="0.3">
      <c r="T5707" t="b">
        <f>U5707&gt;10</f>
        <v>0</v>
      </c>
      <c r="U5707" s="7">
        <v>8.0100040033516997</v>
      </c>
      <c r="V5707">
        <v>209</v>
      </c>
      <c r="W5707" t="s">
        <v>25426</v>
      </c>
    </row>
    <row r="5708" spans="20:23" x14ac:dyDescent="0.3">
      <c r="T5708" t="b">
        <f>U5708&gt;10</f>
        <v>0</v>
      </c>
      <c r="U5708" s="7">
        <v>8.9159319481903108</v>
      </c>
      <c r="V5708" t="s">
        <v>25557</v>
      </c>
      <c r="W5708" t="s">
        <v>25558</v>
      </c>
    </row>
    <row r="5709" spans="20:23" x14ac:dyDescent="0.3">
      <c r="T5709" t="b">
        <f>U5709&gt;10</f>
        <v>0</v>
      </c>
      <c r="U5709" s="7">
        <v>8.6078410041073194</v>
      </c>
      <c r="V5709" t="s">
        <v>21612</v>
      </c>
      <c r="W5709" t="s">
        <v>25559</v>
      </c>
    </row>
    <row r="5710" spans="20:23" x14ac:dyDescent="0.3">
      <c r="T5710" t="b">
        <f>U5710&gt;10</f>
        <v>0</v>
      </c>
      <c r="U5710" s="7">
        <v>8.2866362396169002</v>
      </c>
      <c r="V5710" t="s">
        <v>25560</v>
      </c>
      <c r="W5710" t="s">
        <v>25561</v>
      </c>
    </row>
    <row r="5711" spans="20:23" x14ac:dyDescent="0.3">
      <c r="T5711" t="b">
        <f>U5711&gt;10</f>
        <v>0</v>
      </c>
      <c r="U5711" s="7">
        <v>8.7811127253813606</v>
      </c>
      <c r="V5711" t="s">
        <v>25562</v>
      </c>
      <c r="W5711" t="s">
        <v>25563</v>
      </c>
    </row>
    <row r="5712" spans="20:23" x14ac:dyDescent="0.3">
      <c r="T5712" t="b">
        <f>U5712&gt;10</f>
        <v>0</v>
      </c>
      <c r="U5712" s="7">
        <v>9.1086162920198106</v>
      </c>
      <c r="V5712" t="s">
        <v>25564</v>
      </c>
      <c r="W5712" t="s">
        <v>25565</v>
      </c>
    </row>
    <row r="5713" spans="20:23" x14ac:dyDescent="0.3">
      <c r="T5713" t="b">
        <f>U5713&gt;10</f>
        <v>0</v>
      </c>
      <c r="U5713" s="7">
        <v>8.4800076325974398</v>
      </c>
      <c r="V5713">
        <v>1857</v>
      </c>
      <c r="W5713" t="s">
        <v>25566</v>
      </c>
    </row>
    <row r="5714" spans="20:23" x14ac:dyDescent="0.3">
      <c r="T5714" t="b">
        <f>U5714&gt;10</f>
        <v>0</v>
      </c>
      <c r="U5714" s="7">
        <v>8.5002103399149593</v>
      </c>
      <c r="V5714" t="s">
        <v>20556</v>
      </c>
      <c r="W5714" t="s">
        <v>25567</v>
      </c>
    </row>
    <row r="5715" spans="20:23" x14ac:dyDescent="0.3">
      <c r="T5715" t="b">
        <f>U5715&gt;10</f>
        <v>0</v>
      </c>
      <c r="U5715" s="7">
        <v>9.2279630496523808</v>
      </c>
      <c r="V5715" t="s">
        <v>24674</v>
      </c>
      <c r="W5715" t="s">
        <v>25568</v>
      </c>
    </row>
    <row r="5716" spans="20:23" x14ac:dyDescent="0.3">
      <c r="T5716" t="b">
        <f>U5716&gt;10</f>
        <v>0</v>
      </c>
      <c r="U5716" s="7">
        <v>9.1599095864073607</v>
      </c>
      <c r="V5716" t="s">
        <v>24292</v>
      </c>
      <c r="W5716" t="s">
        <v>25569</v>
      </c>
    </row>
    <row r="5717" spans="20:23" x14ac:dyDescent="0.3">
      <c r="T5717" t="b">
        <f>U5717&gt;10</f>
        <v>0</v>
      </c>
      <c r="U5717" s="7">
        <v>8.2436188545332101</v>
      </c>
      <c r="V5717" t="s">
        <v>25570</v>
      </c>
      <c r="W5717" t="s">
        <v>5986</v>
      </c>
    </row>
    <row r="5718" spans="20:23" x14ac:dyDescent="0.3">
      <c r="T5718" t="b">
        <f>U5718&gt;10</f>
        <v>0</v>
      </c>
      <c r="U5718" s="7">
        <v>8.73705273558733</v>
      </c>
      <c r="V5718" t="s">
        <v>25217</v>
      </c>
      <c r="W5718" t="s">
        <v>25571</v>
      </c>
    </row>
    <row r="5719" spans="20:23" x14ac:dyDescent="0.3">
      <c r="T5719" t="b">
        <f>U5719&gt;10</f>
        <v>0</v>
      </c>
      <c r="U5719" s="7">
        <v>9.6839804369233704</v>
      </c>
      <c r="V5719" t="s">
        <v>25572</v>
      </c>
      <c r="W5719" t="s">
        <v>25573</v>
      </c>
    </row>
    <row r="5720" spans="20:23" x14ac:dyDescent="0.3">
      <c r="T5720" t="b">
        <f>U5720&gt;10</f>
        <v>0</v>
      </c>
      <c r="U5720" s="7">
        <v>9.9642824020775294</v>
      </c>
      <c r="V5720" t="s">
        <v>349</v>
      </c>
      <c r="W5720" t="s">
        <v>7379</v>
      </c>
    </row>
    <row r="5721" spans="20:23" x14ac:dyDescent="0.3">
      <c r="T5721" t="b">
        <f>U5721&gt;10</f>
        <v>0</v>
      </c>
      <c r="U5721" s="7">
        <v>9.9642824020775294</v>
      </c>
      <c r="V5721" t="s">
        <v>7379</v>
      </c>
      <c r="W5721" t="s">
        <v>25574</v>
      </c>
    </row>
    <row r="5722" spans="20:23" x14ac:dyDescent="0.3">
      <c r="T5722" t="b">
        <f>U5722&gt;10</f>
        <v>0</v>
      </c>
      <c r="U5722" s="7">
        <v>8.1873380186346196</v>
      </c>
      <c r="V5722" t="s">
        <v>24976</v>
      </c>
      <c r="W5722" t="s">
        <v>25575</v>
      </c>
    </row>
    <row r="5723" spans="20:23" x14ac:dyDescent="0.3">
      <c r="T5723" t="b">
        <f>U5723&gt;10</f>
        <v>0</v>
      </c>
      <c r="U5723" s="7">
        <v>9.1468375048400095</v>
      </c>
      <c r="V5723" t="s">
        <v>12617</v>
      </c>
      <c r="W5723" t="s">
        <v>23441</v>
      </c>
    </row>
    <row r="5724" spans="20:23" x14ac:dyDescent="0.3">
      <c r="T5724" t="b">
        <f>U5724&gt;10</f>
        <v>0</v>
      </c>
      <c r="U5724" s="7">
        <v>8.5208296271176902</v>
      </c>
      <c r="V5724" t="s">
        <v>8343</v>
      </c>
      <c r="W5724" t="s">
        <v>22851</v>
      </c>
    </row>
    <row r="5725" spans="20:23" x14ac:dyDescent="0.3">
      <c r="T5725" t="b">
        <f>U5725&gt;10</f>
        <v>0</v>
      </c>
      <c r="U5725" s="7">
        <v>8.4472178097744397</v>
      </c>
      <c r="V5725" t="s">
        <v>25576</v>
      </c>
      <c r="W5725" t="s">
        <v>2244</v>
      </c>
    </row>
    <row r="5726" spans="20:23" x14ac:dyDescent="0.3">
      <c r="T5726" t="b">
        <f>U5726&gt;10</f>
        <v>0</v>
      </c>
      <c r="U5726" s="7">
        <v>8.0439055550273793</v>
      </c>
      <c r="V5726" t="s">
        <v>25217</v>
      </c>
      <c r="W5726" t="s">
        <v>25577</v>
      </c>
    </row>
    <row r="5727" spans="20:23" x14ac:dyDescent="0.3">
      <c r="T5727" t="b">
        <f>U5727&gt;10</f>
        <v>0</v>
      </c>
      <c r="U5727" s="7">
        <v>9.4652912359585404</v>
      </c>
      <c r="V5727" t="s">
        <v>25578</v>
      </c>
      <c r="W5727" t="s">
        <v>25579</v>
      </c>
    </row>
    <row r="5728" spans="20:23" x14ac:dyDescent="0.3">
      <c r="T5728" t="b">
        <f>U5728&gt;10</f>
        <v>0</v>
      </c>
      <c r="U5728" s="7">
        <v>8.3431484498802408</v>
      </c>
      <c r="V5728" t="s">
        <v>11555</v>
      </c>
      <c r="W5728" t="s">
        <v>24553</v>
      </c>
    </row>
    <row r="5729" spans="20:23" x14ac:dyDescent="0.3">
      <c r="T5729" t="b">
        <f>U5729&gt;10</f>
        <v>0</v>
      </c>
      <c r="U5729" s="7">
        <v>9.1731548131573799</v>
      </c>
      <c r="V5729" t="s">
        <v>25580</v>
      </c>
      <c r="W5729" t="s">
        <v>8236</v>
      </c>
    </row>
    <row r="5730" spans="20:23" x14ac:dyDescent="0.3">
      <c r="T5730" t="b">
        <f>U5730&gt;10</f>
        <v>0</v>
      </c>
      <c r="U5730" s="7">
        <v>9.9642824020775294</v>
      </c>
      <c r="V5730" t="s">
        <v>25581</v>
      </c>
      <c r="W5730" t="s">
        <v>11568</v>
      </c>
    </row>
    <row r="5731" spans="20:23" x14ac:dyDescent="0.3">
      <c r="T5731" t="b">
        <f>U5731&gt;10</f>
        <v>0</v>
      </c>
      <c r="U5731" s="7">
        <v>9.2711352215175893</v>
      </c>
      <c r="V5731" t="s">
        <v>25582</v>
      </c>
      <c r="W5731" t="s">
        <v>25583</v>
      </c>
    </row>
    <row r="5732" spans="20:23" x14ac:dyDescent="0.3">
      <c r="T5732" t="b">
        <f>U5732&gt;10</f>
        <v>0</v>
      </c>
      <c r="U5732" s="7">
        <v>8.4092385617092305</v>
      </c>
      <c r="V5732" t="s">
        <v>25132</v>
      </c>
      <c r="W5732" t="s">
        <v>25584</v>
      </c>
    </row>
    <row r="5733" spans="20:23" x14ac:dyDescent="0.3">
      <c r="T5733" t="b">
        <f>U5733&gt;10</f>
        <v>0</v>
      </c>
      <c r="U5733" s="7">
        <v>8.4800076325974398</v>
      </c>
      <c r="V5733" t="s">
        <v>6913</v>
      </c>
      <c r="W5733" t="s">
        <v>1344</v>
      </c>
    </row>
    <row r="5734" spans="20:23" x14ac:dyDescent="0.3">
      <c r="T5734" t="b">
        <f>U5734&gt;10</f>
        <v>0</v>
      </c>
      <c r="U5734" s="7">
        <v>9.1339341000040992</v>
      </c>
      <c r="V5734" t="s">
        <v>20117</v>
      </c>
      <c r="W5734" t="s">
        <v>25585</v>
      </c>
    </row>
    <row r="5735" spans="20:23" x14ac:dyDescent="0.3">
      <c r="T5735" t="b">
        <f>U5735&gt;10</f>
        <v>0</v>
      </c>
      <c r="U5735" s="7">
        <v>8.6078410041073194</v>
      </c>
      <c r="V5735" t="s">
        <v>5290</v>
      </c>
      <c r="W5735" t="s">
        <v>9543</v>
      </c>
    </row>
    <row r="5736" spans="20:23" x14ac:dyDescent="0.3">
      <c r="T5736" t="b">
        <f>U5736&gt;10</f>
        <v>0</v>
      </c>
      <c r="U5736" s="7">
        <v>8.2488959116340492</v>
      </c>
      <c r="V5736" t="s">
        <v>25586</v>
      </c>
      <c r="W5736" t="s">
        <v>25587</v>
      </c>
    </row>
    <row r="5737" spans="20:23" x14ac:dyDescent="0.3">
      <c r="T5737" t="b">
        <f>U5737&gt;10</f>
        <v>0</v>
      </c>
      <c r="U5737" s="7">
        <v>8.4536903242800605</v>
      </c>
      <c r="V5737" t="s">
        <v>5690</v>
      </c>
      <c r="W5737" t="s">
        <v>5324</v>
      </c>
    </row>
    <row r="5738" spans="20:23" x14ac:dyDescent="0.3">
      <c r="T5738" t="b">
        <f>U5738&gt;10</f>
        <v>0</v>
      </c>
      <c r="U5738" s="7">
        <v>9.0598261278503802</v>
      </c>
      <c r="V5738" t="s">
        <v>24927</v>
      </c>
      <c r="W5738" t="s">
        <v>25588</v>
      </c>
    </row>
    <row r="5739" spans="20:23" x14ac:dyDescent="0.3">
      <c r="T5739" t="b">
        <f>U5739&gt;10</f>
        <v>0</v>
      </c>
      <c r="U5739" s="7">
        <v>8.7856274057358892</v>
      </c>
      <c r="V5739" t="s">
        <v>9185</v>
      </c>
      <c r="W5739" t="s">
        <v>7413</v>
      </c>
    </row>
    <row r="5740" spans="20:23" x14ac:dyDescent="0.3">
      <c r="T5740" t="b">
        <f>U5740&gt;10</f>
        <v>0</v>
      </c>
      <c r="U5740" s="7">
        <v>8.8755224098524295</v>
      </c>
      <c r="V5740" t="s">
        <v>19830</v>
      </c>
      <c r="W5740" t="s">
        <v>25589</v>
      </c>
    </row>
    <row r="5741" spans="20:23" x14ac:dyDescent="0.3">
      <c r="T5741" t="b">
        <f>U5741&gt;10</f>
        <v>0</v>
      </c>
      <c r="U5741" s="7">
        <v>8.7544444782992006</v>
      </c>
      <c r="V5741" t="s">
        <v>9939</v>
      </c>
      <c r="W5741" t="s">
        <v>6638</v>
      </c>
    </row>
    <row r="5742" spans="20:23" x14ac:dyDescent="0.3">
      <c r="T5742" t="b">
        <f>U5742&gt;10</f>
        <v>0</v>
      </c>
      <c r="U5742" s="7">
        <v>9.0133061122154796</v>
      </c>
      <c r="V5742" t="s">
        <v>6154</v>
      </c>
      <c r="W5742" t="s">
        <v>25590</v>
      </c>
    </row>
    <row r="5743" spans="20:23" x14ac:dyDescent="0.3">
      <c r="T5743" t="b">
        <f>U5743&gt;10</f>
        <v>0</v>
      </c>
      <c r="U5743" s="7">
        <v>9.0479916702033698</v>
      </c>
      <c r="V5743" t="s">
        <v>7413</v>
      </c>
      <c r="W5743" t="s">
        <v>13829</v>
      </c>
    </row>
    <row r="5744" spans="20:23" x14ac:dyDescent="0.3">
      <c r="T5744" t="b">
        <f>U5744&gt;10</f>
        <v>0</v>
      </c>
      <c r="U5744" s="7">
        <v>8.8178140922317905</v>
      </c>
      <c r="V5744" t="s">
        <v>25591</v>
      </c>
      <c r="W5744" t="s">
        <v>25592</v>
      </c>
    </row>
    <row r="5745" spans="20:23" x14ac:dyDescent="0.3">
      <c r="T5745" t="b">
        <f>U5745&gt;10</f>
        <v>0</v>
      </c>
      <c r="U5745" s="7">
        <v>8.0879655448214098</v>
      </c>
      <c r="V5745" t="s">
        <v>25593</v>
      </c>
      <c r="W5745" t="s">
        <v>25594</v>
      </c>
    </row>
    <row r="5746" spans="20:23" x14ac:dyDescent="0.3">
      <c r="T5746" t="b">
        <f>U5746&gt;10</f>
        <v>0</v>
      </c>
      <c r="U5746" s="7">
        <v>9.1865778334895207</v>
      </c>
      <c r="V5746" t="s">
        <v>9</v>
      </c>
      <c r="W5746" t="s">
        <v>25595</v>
      </c>
    </row>
    <row r="5747" spans="20:23" x14ac:dyDescent="0.3">
      <c r="T5747" t="b">
        <f>U5747&gt;10</f>
        <v>0</v>
      </c>
      <c r="U5747" s="7">
        <v>9.3009881846672702</v>
      </c>
      <c r="V5747" t="s">
        <v>21612</v>
      </c>
      <c r="W5747" s="12">
        <v>27638</v>
      </c>
    </row>
    <row r="5748" spans="20:23" x14ac:dyDescent="0.3">
      <c r="T5748" t="b">
        <f>U5748&gt;10</f>
        <v>0</v>
      </c>
      <c r="U5748" s="7">
        <v>9.2565364220964295</v>
      </c>
      <c r="V5748" t="s">
        <v>25596</v>
      </c>
      <c r="W5748" t="s">
        <v>25597</v>
      </c>
    </row>
    <row r="5749" spans="20:23" x14ac:dyDescent="0.3">
      <c r="T5749" t="b">
        <f>U5749&gt;10</f>
        <v>0</v>
      </c>
      <c r="U5749" s="7">
        <v>8.1246669116718397</v>
      </c>
      <c r="V5749" t="s">
        <v>19836</v>
      </c>
      <c r="W5749" t="s">
        <v>25598</v>
      </c>
    </row>
    <row r="5750" spans="20:23" x14ac:dyDescent="0.3">
      <c r="T5750" t="b">
        <f>U5750&gt;10</f>
        <v>0</v>
      </c>
      <c r="U5750" s="7">
        <v>8.7457107983304407</v>
      </c>
      <c r="V5750" t="s">
        <v>25596</v>
      </c>
      <c r="W5750" t="s">
        <v>25599</v>
      </c>
    </row>
    <row r="5751" spans="20:23" x14ac:dyDescent="0.3">
      <c r="T5751" t="b">
        <f>U5751&gt;10</f>
        <v>0</v>
      </c>
      <c r="U5751" s="7">
        <v>8.5633892415364894</v>
      </c>
      <c r="V5751" t="s">
        <v>25596</v>
      </c>
      <c r="W5751" t="s">
        <v>25600</v>
      </c>
    </row>
    <row r="5752" spans="20:23" x14ac:dyDescent="0.3">
      <c r="T5752" t="b">
        <f>U5752&gt;10</f>
        <v>0</v>
      </c>
      <c r="U5752" s="7">
        <v>8.5277982964337795</v>
      </c>
      <c r="V5752" t="s">
        <v>5363</v>
      </c>
      <c r="W5752" t="s">
        <v>3878</v>
      </c>
    </row>
    <row r="5753" spans="20:23" x14ac:dyDescent="0.3">
      <c r="T5753" t="b">
        <f>U5753&gt;10</f>
        <v>0</v>
      </c>
      <c r="U5753" s="7">
        <v>8.2436188545332101</v>
      </c>
      <c r="V5753" t="s">
        <v>25601</v>
      </c>
      <c r="W5753" t="s">
        <v>23943</v>
      </c>
    </row>
    <row r="5754" spans="20:23" x14ac:dyDescent="0.3">
      <c r="T5754" t="b">
        <f>U5754&gt;10</f>
        <v>0</v>
      </c>
      <c r="U5754" s="7">
        <v>8.8366825765361696</v>
      </c>
      <c r="V5754" t="s">
        <v>5777</v>
      </c>
      <c r="W5754" t="s">
        <v>12235</v>
      </c>
    </row>
    <row r="5755" spans="20:23" x14ac:dyDescent="0.3">
      <c r="T5755" t="b">
        <f>U5755&gt;10</f>
        <v>0</v>
      </c>
      <c r="U5755" s="7">
        <v>8.6464558402351006</v>
      </c>
      <c r="V5755" t="s">
        <v>25602</v>
      </c>
      <c r="W5755" t="s">
        <v>25029</v>
      </c>
    </row>
    <row r="5756" spans="20:23" x14ac:dyDescent="0.3">
      <c r="T5756" t="b">
        <f>U5756&gt;10</f>
        <v>0</v>
      </c>
      <c r="U5756" s="7">
        <v>8.6703613610886592</v>
      </c>
      <c r="V5756" t="s">
        <v>22511</v>
      </c>
      <c r="W5756" t="s">
        <v>25603</v>
      </c>
    </row>
    <row r="5757" spans="20:23" x14ac:dyDescent="0.3">
      <c r="T5757" t="b">
        <f>U5757&gt;10</f>
        <v>0</v>
      </c>
      <c r="U5757" s="7">
        <v>8.1923255601456599</v>
      </c>
      <c r="V5757" t="s">
        <v>11536</v>
      </c>
      <c r="W5757" t="s">
        <v>4216</v>
      </c>
    </row>
    <row r="5758" spans="20:23" x14ac:dyDescent="0.3">
      <c r="T5758" t="b">
        <f>U5758&gt;10</f>
        <v>0</v>
      </c>
      <c r="U5758" s="7">
        <v>8.5561689935630003</v>
      </c>
      <c r="V5758" t="s">
        <v>25604</v>
      </c>
      <c r="W5758" t="s">
        <v>24920</v>
      </c>
    </row>
    <row r="5759" spans="20:23" x14ac:dyDescent="0.3">
      <c r="T5759" t="b">
        <f>U5759&gt;10</f>
        <v>0</v>
      </c>
      <c r="U5759" s="7">
        <v>9.1086162920198106</v>
      </c>
      <c r="V5759" t="s">
        <v>25605</v>
      </c>
      <c r="W5759" t="s">
        <v>25188</v>
      </c>
    </row>
    <row r="5760" spans="20:23" x14ac:dyDescent="0.3">
      <c r="T5760" t="b">
        <f>U5760&gt;10</f>
        <v>0</v>
      </c>
      <c r="U5760" s="7">
        <v>9.1468375048400095</v>
      </c>
      <c r="V5760" t="s">
        <v>25046</v>
      </c>
      <c r="W5760" t="s">
        <v>25606</v>
      </c>
    </row>
    <row r="5761" spans="20:23" x14ac:dyDescent="0.3">
      <c r="T5761" t="b">
        <f>U5761&gt;10</f>
        <v>0</v>
      </c>
      <c r="U5761" s="7">
        <v>8.3548444896434297</v>
      </c>
      <c r="V5761" t="s">
        <v>190</v>
      </c>
      <c r="W5761" t="s">
        <v>25607</v>
      </c>
    </row>
    <row r="5762" spans="20:23" x14ac:dyDescent="0.3">
      <c r="T5762" t="b">
        <f>U5762&gt;10</f>
        <v>0</v>
      </c>
      <c r="U5762" s="7">
        <v>8.3666789472904295</v>
      </c>
      <c r="V5762" t="s">
        <v>247</v>
      </c>
      <c r="W5762" t="s">
        <v>25608</v>
      </c>
    </row>
    <row r="5763" spans="20:23" x14ac:dyDescent="0.3">
      <c r="T5763" t="b">
        <f>U5763&gt;10</f>
        <v>0</v>
      </c>
      <c r="U5763" s="7">
        <v>9.5393992081122594</v>
      </c>
      <c r="V5763" t="s">
        <v>24926</v>
      </c>
      <c r="W5763" t="s">
        <v>25609</v>
      </c>
    </row>
    <row r="5764" spans="20:23" x14ac:dyDescent="0.3">
      <c r="T5764" t="b">
        <f>U5764&gt;10</f>
        <v>0</v>
      </c>
      <c r="U5764" s="7">
        <v>9.2139768076776392</v>
      </c>
      <c r="V5764" t="s">
        <v>25121</v>
      </c>
      <c r="W5764" t="s">
        <v>25610</v>
      </c>
    </row>
    <row r="5765" spans="20:23" x14ac:dyDescent="0.3">
      <c r="T5765" t="b">
        <f>U5765&gt;10</f>
        <v>0</v>
      </c>
      <c r="U5765" s="7">
        <v>8.9908332563634303</v>
      </c>
      <c r="V5765" t="s">
        <v>2528</v>
      </c>
      <c r="W5765" t="s">
        <v>7052</v>
      </c>
    </row>
    <row r="5766" spans="20:23" x14ac:dyDescent="0.3">
      <c r="T5766" t="b">
        <f>U5766&gt;10</f>
        <v>0</v>
      </c>
      <c r="U5766" s="7">
        <v>9.6839804369233704</v>
      </c>
      <c r="V5766" t="s">
        <v>7323</v>
      </c>
      <c r="W5766" t="s">
        <v>2528</v>
      </c>
    </row>
    <row r="5767" spans="20:23" x14ac:dyDescent="0.3">
      <c r="T5767" t="b">
        <f>U5767&gt;10</f>
        <v>0</v>
      </c>
      <c r="U5767" s="7">
        <v>8.0834711552335694</v>
      </c>
      <c r="V5767" t="s">
        <v>466</v>
      </c>
      <c r="W5767" t="s">
        <v>25611</v>
      </c>
    </row>
    <row r="5768" spans="20:23" x14ac:dyDescent="0.3">
      <c r="T5768" t="b">
        <f>U5768&gt;10</f>
        <v>0</v>
      </c>
      <c r="U5768" s="7">
        <v>9.6194419157857993</v>
      </c>
      <c r="V5768" t="s">
        <v>25612</v>
      </c>
      <c r="W5768" t="s">
        <v>9749</v>
      </c>
    </row>
    <row r="5769" spans="20:23" x14ac:dyDescent="0.3">
      <c r="T5769" t="b">
        <f>U5769&gt;10</f>
        <v>0</v>
      </c>
      <c r="U5769" s="7">
        <v>8.7031511839116504</v>
      </c>
      <c r="V5769" t="s">
        <v>25613</v>
      </c>
      <c r="W5769" t="s">
        <v>25614</v>
      </c>
    </row>
    <row r="5770" spans="20:23" x14ac:dyDescent="0.3">
      <c r="T5770" t="b">
        <f>U5770&gt;10</f>
        <v>0</v>
      </c>
      <c r="U5770" s="7">
        <v>9.1599095864073607</v>
      </c>
      <c r="V5770" t="s">
        <v>25615</v>
      </c>
      <c r="W5770" t="s">
        <v>25616</v>
      </c>
    </row>
    <row r="5771" spans="20:23" x14ac:dyDescent="0.3">
      <c r="T5771" t="b">
        <f>U5771&gt;10</f>
        <v>0</v>
      </c>
      <c r="U5771" s="7">
        <v>9.3317598433340194</v>
      </c>
      <c r="V5771" t="s">
        <v>22631</v>
      </c>
      <c r="W5771" t="s">
        <v>15216</v>
      </c>
    </row>
    <row r="5772" spans="20:23" x14ac:dyDescent="0.3">
      <c r="T5772" t="b">
        <f>U5772&gt;10</f>
        <v>0</v>
      </c>
      <c r="U5772" s="7">
        <v>8.3431484498802408</v>
      </c>
      <c r="V5772" t="s">
        <v>25617</v>
      </c>
      <c r="W5772" t="s">
        <v>25618</v>
      </c>
    </row>
    <row r="5773" spans="20:23" x14ac:dyDescent="0.3">
      <c r="T5773" t="b">
        <f>U5773&gt;10</f>
        <v>0</v>
      </c>
      <c r="U5773" s="7">
        <v>8.9159319481903108</v>
      </c>
      <c r="V5773" t="s">
        <v>25619</v>
      </c>
      <c r="W5773" t="s">
        <v>22089</v>
      </c>
    </row>
    <row r="5774" spans="20:23" x14ac:dyDescent="0.3">
      <c r="T5774" t="b">
        <f>U5774&gt;10</f>
        <v>0</v>
      </c>
      <c r="U5774" s="7">
        <v>8.46676240584741</v>
      </c>
      <c r="V5774" t="s">
        <v>25615</v>
      </c>
      <c r="W5774" t="s">
        <v>25620</v>
      </c>
    </row>
    <row r="5775" spans="20:23" x14ac:dyDescent="0.3">
      <c r="T5775" t="b">
        <f>U5775&gt;10</f>
        <v>0</v>
      </c>
      <c r="U5775" s="7">
        <v>8.8854727407056</v>
      </c>
      <c r="V5775" t="s">
        <v>4332</v>
      </c>
      <c r="W5775" t="s">
        <v>25621</v>
      </c>
    </row>
    <row r="5776" spans="20:23" x14ac:dyDescent="0.3">
      <c r="T5776" t="b">
        <f>U5776&gt;10</f>
        <v>0</v>
      </c>
      <c r="U5776" s="7">
        <v>9.5393992081122594</v>
      </c>
      <c r="V5776" t="s">
        <v>2269</v>
      </c>
      <c r="W5776" t="s">
        <v>25622</v>
      </c>
    </row>
    <row r="5777" spans="20:23" x14ac:dyDescent="0.3">
      <c r="T5777" t="b">
        <f>U5777&gt;10</f>
        <v>0</v>
      </c>
      <c r="U5777" s="7">
        <v>9.6194419157857993</v>
      </c>
      <c r="V5777" t="s">
        <v>25623</v>
      </c>
      <c r="W5777" t="s">
        <v>25624</v>
      </c>
    </row>
    <row r="5778" spans="20:23" x14ac:dyDescent="0.3">
      <c r="T5778" t="b">
        <f>U5778&gt;10</f>
        <v>0</v>
      </c>
      <c r="U5778" s="7">
        <v>8.7901625609012797</v>
      </c>
      <c r="V5778" t="s">
        <v>24487</v>
      </c>
      <c r="W5778" t="s">
        <v>25625</v>
      </c>
    </row>
    <row r="5779" spans="20:23" x14ac:dyDescent="0.3">
      <c r="T5779" t="b">
        <f>U5779&gt;10</f>
        <v>0</v>
      </c>
      <c r="U5779" s="7">
        <v>8.8854727407056</v>
      </c>
      <c r="V5779" t="s">
        <v>10577</v>
      </c>
      <c r="W5779" t="s">
        <v>10854</v>
      </c>
    </row>
    <row r="5780" spans="20:23" x14ac:dyDescent="0.3">
      <c r="T5780" t="b">
        <f>U5780&gt;10</f>
        <v>0</v>
      </c>
      <c r="U5780" s="7">
        <v>9.5786199212655401</v>
      </c>
      <c r="V5780" t="s">
        <v>10854</v>
      </c>
      <c r="W5780" t="s">
        <v>25626</v>
      </c>
    </row>
    <row r="5781" spans="20:23" x14ac:dyDescent="0.3">
      <c r="T5781" t="b">
        <f>U5781&gt;10</f>
        <v>0</v>
      </c>
      <c r="U5781" s="7">
        <v>8.4536903242800605</v>
      </c>
      <c r="V5781" t="s">
        <v>7676</v>
      </c>
      <c r="W5781" t="s">
        <v>19627</v>
      </c>
    </row>
    <row r="5782" spans="20:23" x14ac:dyDescent="0.3">
      <c r="T5782" t="b">
        <f>U5782&gt;10</f>
        <v>0</v>
      </c>
      <c r="U5782" s="7">
        <v>8.0482252161719003</v>
      </c>
      <c r="V5782" t="s">
        <v>19627</v>
      </c>
      <c r="W5782" t="s">
        <v>9432</v>
      </c>
    </row>
    <row r="5783" spans="20:23" x14ac:dyDescent="0.3">
      <c r="T5783" t="b">
        <f>U5783&gt;10</f>
        <v>0</v>
      </c>
      <c r="U5783" s="7">
        <v>9.9642824020775294</v>
      </c>
      <c r="V5783" t="s">
        <v>3980</v>
      </c>
      <c r="W5783" t="s">
        <v>24921</v>
      </c>
    </row>
    <row r="5784" spans="20:23" x14ac:dyDescent="0.3">
      <c r="T5784" t="b">
        <f>U5784&gt;10</f>
        <v>0</v>
      </c>
      <c r="U5784" s="7">
        <v>8.4312174684280006</v>
      </c>
      <c r="V5784" t="s">
        <v>25627</v>
      </c>
      <c r="W5784" t="s">
        <v>2794</v>
      </c>
    </row>
    <row r="5785" spans="20:23" x14ac:dyDescent="0.3">
      <c r="T5785" t="b">
        <f>U5785&gt;10</f>
        <v>0</v>
      </c>
      <c r="U5785" s="7">
        <v>8.8656701134094202</v>
      </c>
      <c r="V5785" t="s">
        <v>25628</v>
      </c>
      <c r="W5785" t="s">
        <v>25629</v>
      </c>
    </row>
    <row r="5786" spans="20:23" x14ac:dyDescent="0.3">
      <c r="T5786" t="b">
        <f>U5786&gt;10</f>
        <v>0</v>
      </c>
      <c r="U5786" s="7">
        <v>9.9071239882375792</v>
      </c>
      <c r="V5786" t="s">
        <v>13151</v>
      </c>
      <c r="W5786" t="s">
        <v>25630</v>
      </c>
    </row>
    <row r="5787" spans="20:23" x14ac:dyDescent="0.3">
      <c r="T5787" t="b">
        <f>U5787&gt;10</f>
        <v>0</v>
      </c>
      <c r="U5787" s="7">
        <v>8.7284689918959302</v>
      </c>
      <c r="V5787" t="s">
        <v>22774</v>
      </c>
      <c r="W5787" t="s">
        <v>25631</v>
      </c>
    </row>
    <row r="5788" spans="20:23" x14ac:dyDescent="0.3">
      <c r="T5788" t="b">
        <f>U5788&gt;10</f>
        <v>0</v>
      </c>
      <c r="U5788" s="7">
        <v>8.5208296271176902</v>
      </c>
      <c r="V5788" t="s">
        <v>6856</v>
      </c>
      <c r="W5788" t="s">
        <v>11577</v>
      </c>
    </row>
    <row r="5789" spans="20:23" x14ac:dyDescent="0.3">
      <c r="T5789" t="b">
        <f>U5789&gt;10</f>
        <v>0</v>
      </c>
      <c r="U5789" s="7">
        <v>8.5139091842731194</v>
      </c>
      <c r="V5789" t="s">
        <v>25632</v>
      </c>
      <c r="W5789" t="s">
        <v>24526</v>
      </c>
    </row>
    <row r="5790" spans="20:23" x14ac:dyDescent="0.3">
      <c r="T5790" t="b">
        <f>U5790&gt;10</f>
        <v>0</v>
      </c>
      <c r="U5790" s="7">
        <v>8.2074391979557006</v>
      </c>
      <c r="V5790" t="s">
        <v>25633</v>
      </c>
      <c r="W5790" t="s">
        <v>25634</v>
      </c>
    </row>
    <row r="5791" spans="20:23" x14ac:dyDescent="0.3">
      <c r="T5791" t="b">
        <f>U5791&gt;10</f>
        <v>0</v>
      </c>
      <c r="U5791" s="7">
        <v>9.4652912359585404</v>
      </c>
      <c r="V5791" t="s">
        <v>25156</v>
      </c>
      <c r="W5791" t="s">
        <v>25635</v>
      </c>
    </row>
    <row r="5792" spans="20:23" x14ac:dyDescent="0.3">
      <c r="T5792" t="b">
        <f>U5792&gt;10</f>
        <v>0</v>
      </c>
      <c r="U5792" s="7">
        <v>8.7284689918959302</v>
      </c>
      <c r="V5792" t="s">
        <v>22774</v>
      </c>
      <c r="W5792" t="s">
        <v>25636</v>
      </c>
    </row>
    <row r="5793" spans="20:23" x14ac:dyDescent="0.3">
      <c r="T5793" t="b">
        <f>U5793&gt;10</f>
        <v>0</v>
      </c>
      <c r="U5793" s="7">
        <v>8.3489793701910298</v>
      </c>
      <c r="V5793" t="s">
        <v>25637</v>
      </c>
      <c r="W5793" t="s">
        <v>25638</v>
      </c>
    </row>
    <row r="5794" spans="20:23" x14ac:dyDescent="0.3">
      <c r="T5794" t="b">
        <f>U5794&gt;10</f>
        <v>0</v>
      </c>
      <c r="U5794" s="7">
        <v>9.3475082003021601</v>
      </c>
      <c r="V5794" t="s">
        <v>15173</v>
      </c>
      <c r="W5794" t="s">
        <v>25639</v>
      </c>
    </row>
    <row r="5795" spans="20:23" x14ac:dyDescent="0.3">
      <c r="T5795" t="b">
        <f>U5795&gt;10</f>
        <v>0</v>
      </c>
      <c r="U5795" s="7">
        <v>8.22278476763036</v>
      </c>
      <c r="V5795" t="s">
        <v>22089</v>
      </c>
      <c r="W5795" t="s">
        <v>25640</v>
      </c>
    </row>
    <row r="5796" spans="20:23" x14ac:dyDescent="0.3">
      <c r="T5796" t="b">
        <f>U5796&gt;10</f>
        <v>0</v>
      </c>
      <c r="U5796" s="7">
        <v>9.3797690625203796</v>
      </c>
      <c r="V5796" t="s">
        <v>25641</v>
      </c>
      <c r="W5796" t="s">
        <v>25642</v>
      </c>
    </row>
    <row r="5797" spans="20:23" x14ac:dyDescent="0.3">
      <c r="T5797" t="b">
        <f>U5797&gt;10</f>
        <v>0</v>
      </c>
      <c r="U5797" s="7">
        <v>9.7064532927754303</v>
      </c>
      <c r="V5797" t="s">
        <v>25643</v>
      </c>
      <c r="W5797" t="s">
        <v>25644</v>
      </c>
    </row>
    <row r="5798" spans="20:23" x14ac:dyDescent="0.3">
      <c r="T5798" t="b">
        <f>U5798&gt;10</f>
        <v>0</v>
      </c>
      <c r="U5798" s="7">
        <v>9.2139768076776392</v>
      </c>
      <c r="V5798" t="s">
        <v>25645</v>
      </c>
      <c r="W5798" t="s">
        <v>23228</v>
      </c>
    </row>
    <row r="5799" spans="20:23" x14ac:dyDescent="0.3">
      <c r="T5799" t="b">
        <f>U5799&gt;10</f>
        <v>0</v>
      </c>
      <c r="U5799" s="7">
        <v>9.4652912359585404</v>
      </c>
      <c r="V5799" t="s">
        <v>25646</v>
      </c>
      <c r="W5799" t="s">
        <v>24927</v>
      </c>
    </row>
    <row r="5800" spans="20:23" x14ac:dyDescent="0.3">
      <c r="T5800" t="b">
        <f>U5800&gt;10</f>
        <v>0</v>
      </c>
      <c r="U5800" s="7">
        <v>8.8955230765590994</v>
      </c>
      <c r="V5800" t="s">
        <v>7299</v>
      </c>
      <c r="W5800" t="s">
        <v>25647</v>
      </c>
    </row>
    <row r="5801" spans="20:23" x14ac:dyDescent="0.3">
      <c r="T5801" t="b">
        <f>U5801&gt;10</f>
        <v>0</v>
      </c>
      <c r="U5801" s="7">
        <v>8.7031511839116504</v>
      </c>
      <c r="V5801" t="s">
        <v>4885</v>
      </c>
      <c r="W5801" t="s">
        <v>25648</v>
      </c>
    </row>
    <row r="5802" spans="20:23" x14ac:dyDescent="0.3">
      <c r="T5802" t="b">
        <f>U5802&gt;10</f>
        <v>0</v>
      </c>
      <c r="U5802" s="7">
        <v>9.9352948652042805</v>
      </c>
      <c r="V5802" t="s">
        <v>25648</v>
      </c>
      <c r="W5802" t="s">
        <v>25649</v>
      </c>
    </row>
    <row r="5803" spans="20:23" x14ac:dyDescent="0.3">
      <c r="T5803" t="b">
        <f>U5803&gt;10</f>
        <v>0</v>
      </c>
      <c r="U5803" s="7">
        <v>9.0598261278503802</v>
      </c>
      <c r="V5803" t="s">
        <v>255</v>
      </c>
      <c r="W5803" t="s">
        <v>25650</v>
      </c>
    </row>
    <row r="5804" spans="20:23" x14ac:dyDescent="0.3">
      <c r="T5804" t="b">
        <f>U5804&gt;10</f>
        <v>0</v>
      </c>
      <c r="U5804" s="7">
        <v>9.0133061122154796</v>
      </c>
      <c r="V5804" t="s">
        <v>25651</v>
      </c>
      <c r="W5804" t="s">
        <v>25652</v>
      </c>
    </row>
    <row r="5805" spans="20:23" x14ac:dyDescent="0.3">
      <c r="T5805" t="b">
        <f>U5805&gt;10</f>
        <v>0</v>
      </c>
      <c r="U5805" s="7">
        <v>9.5016588801294208</v>
      </c>
      <c r="V5805" t="s">
        <v>25653</v>
      </c>
      <c r="W5805" t="s">
        <v>25654</v>
      </c>
    </row>
    <row r="5806" spans="20:23" x14ac:dyDescent="0.3">
      <c r="T5806" t="b">
        <f>U5806&gt;10</f>
        <v>0</v>
      </c>
      <c r="U5806" s="7">
        <v>8.9367660350931502</v>
      </c>
      <c r="V5806" t="s">
        <v>25655</v>
      </c>
      <c r="W5806" t="s">
        <v>25656</v>
      </c>
    </row>
    <row r="5807" spans="20:23" x14ac:dyDescent="0.3">
      <c r="T5807" t="b">
        <f>U5807&gt;10</f>
        <v>0</v>
      </c>
      <c r="U5807" s="7">
        <v>9.8797250140494697</v>
      </c>
      <c r="V5807" t="s">
        <v>25657</v>
      </c>
      <c r="W5807" t="s">
        <v>25658</v>
      </c>
    </row>
    <row r="5808" spans="20:23" x14ac:dyDescent="0.3">
      <c r="T5808" t="b">
        <f>U5808&gt;10</f>
        <v>0</v>
      </c>
      <c r="U5808" s="7">
        <v>8.4407869194441592</v>
      </c>
      <c r="V5808" t="s">
        <v>21843</v>
      </c>
      <c r="W5808" t="s">
        <v>4011</v>
      </c>
    </row>
    <row r="5809" spans="20:23" x14ac:dyDescent="0.3">
      <c r="T5809" t="b">
        <f>U5809&gt;10</f>
        <v>0</v>
      </c>
      <c r="U5809" s="7">
        <v>8.5139091842731194</v>
      </c>
      <c r="V5809" t="s">
        <v>2955</v>
      </c>
      <c r="W5809" t="s">
        <v>2541</v>
      </c>
    </row>
    <row r="5810" spans="20:23" x14ac:dyDescent="0.3">
      <c r="T5810" t="b">
        <f>U5810&gt;10</f>
        <v>0</v>
      </c>
      <c r="U5810" s="7">
        <v>8.6078410041073194</v>
      </c>
      <c r="V5810" t="s">
        <v>25455</v>
      </c>
      <c r="W5810" t="s">
        <v>25659</v>
      </c>
    </row>
    <row r="5811" spans="20:23" x14ac:dyDescent="0.3">
      <c r="T5811" t="b">
        <f>U5811&gt;10</f>
        <v>0</v>
      </c>
      <c r="U5811" s="7">
        <v>9.3635085416485992</v>
      </c>
      <c r="V5811" t="s">
        <v>5985</v>
      </c>
      <c r="W5811" t="s">
        <v>2233</v>
      </c>
    </row>
    <row r="5812" spans="20:23" x14ac:dyDescent="0.3">
      <c r="T5812" t="b">
        <f>U5812&gt;10</f>
        <v>0</v>
      </c>
      <c r="U5812" s="7">
        <v>9.3962983644715905</v>
      </c>
      <c r="V5812" t="s">
        <v>3794</v>
      </c>
      <c r="W5812" t="s">
        <v>25660</v>
      </c>
    </row>
    <row r="5813" spans="20:23" x14ac:dyDescent="0.3">
      <c r="T5813" t="b">
        <f>U5813&gt;10</f>
        <v>0</v>
      </c>
      <c r="U5813" s="7">
        <v>8.7457107983304407</v>
      </c>
      <c r="V5813" t="s">
        <v>25661</v>
      </c>
      <c r="W5813" t="s">
        <v>14062</v>
      </c>
    </row>
    <row r="5814" spans="20:23" x14ac:dyDescent="0.3">
      <c r="T5814" t="b">
        <f>U5814&gt;10</f>
        <v>0</v>
      </c>
      <c r="U5814" s="7">
        <v>8.8559139384640595</v>
      </c>
      <c r="V5814" t="s">
        <v>25662</v>
      </c>
      <c r="W5814" t="s">
        <v>23279</v>
      </c>
    </row>
    <row r="5815" spans="20:23" x14ac:dyDescent="0.3">
      <c r="T5815" t="b">
        <f>U5815&gt;10</f>
        <v>0</v>
      </c>
      <c r="U5815" s="7">
        <v>9.5016588801294208</v>
      </c>
      <c r="V5815" t="s">
        <v>25663</v>
      </c>
      <c r="W5815" t="s">
        <v>6178</v>
      </c>
    </row>
    <row r="5816" spans="20:23" x14ac:dyDescent="0.3">
      <c r="T5816" t="b">
        <f>U5816&gt;10</f>
        <v>0</v>
      </c>
      <c r="U5816" s="7">
        <v>8.13973311002648</v>
      </c>
      <c r="V5816" t="s">
        <v>25664</v>
      </c>
      <c r="W5816" t="s">
        <v>25665</v>
      </c>
    </row>
    <row r="5817" spans="20:23" x14ac:dyDescent="0.3">
      <c r="T5817" t="b">
        <f>U5817&gt;10</f>
        <v>0</v>
      </c>
      <c r="U5817" s="7">
        <v>8.0100040033516997</v>
      </c>
      <c r="V5817" t="s">
        <v>25666</v>
      </c>
      <c r="W5817" t="s">
        <v>20129</v>
      </c>
    </row>
    <row r="5818" spans="20:23" x14ac:dyDescent="0.3">
      <c r="T5818" t="b">
        <f>U5818&gt;10</f>
        <v>0</v>
      </c>
      <c r="U5818" s="7">
        <v>8.1774369476519002</v>
      </c>
      <c r="V5818" t="s">
        <v>25667</v>
      </c>
      <c r="W5818" t="s">
        <v>25668</v>
      </c>
    </row>
    <row r="5819" spans="20:23" x14ac:dyDescent="0.3">
      <c r="T5819" t="b">
        <f>U5819&gt;10</f>
        <v>0</v>
      </c>
      <c r="U5819" s="7">
        <v>8.46676240584741</v>
      </c>
      <c r="V5819" t="s">
        <v>25669</v>
      </c>
      <c r="W5819" t="s">
        <v>25670</v>
      </c>
    </row>
    <row r="5820" spans="20:23" x14ac:dyDescent="0.3">
      <c r="T5820" t="b">
        <f>U5820&gt;10</f>
        <v>0</v>
      </c>
      <c r="U5820" s="7">
        <v>9.3009881846672702</v>
      </c>
      <c r="V5820" t="s">
        <v>25671</v>
      </c>
      <c r="W5820" t="s">
        <v>22590</v>
      </c>
    </row>
    <row r="5821" spans="20:23" x14ac:dyDescent="0.3">
      <c r="T5821" t="b">
        <f>U5821&gt;10</f>
        <v>0</v>
      </c>
      <c r="U5821" s="7">
        <v>8.2279527377888098</v>
      </c>
      <c r="V5821" t="s">
        <v>25672</v>
      </c>
      <c r="W5821" t="s">
        <v>6713</v>
      </c>
    </row>
    <row r="5822" spans="20:23" x14ac:dyDescent="0.3">
      <c r="T5822" t="b">
        <f>U5822&gt;10</f>
        <v>0</v>
      </c>
      <c r="U5822" s="7">
        <v>8.2436188545332101</v>
      </c>
      <c r="V5822" t="s">
        <v>25673</v>
      </c>
      <c r="W5822" t="s">
        <v>25674</v>
      </c>
    </row>
    <row r="5823" spans="20:23" x14ac:dyDescent="0.3">
      <c r="T5823" t="b">
        <f>U5823&gt;10</f>
        <v>0</v>
      </c>
      <c r="U5823" s="7">
        <v>8.1223331883256193</v>
      </c>
      <c r="V5823" t="s">
        <v>21390</v>
      </c>
      <c r="W5823" t="s">
        <v>25675</v>
      </c>
    </row>
    <row r="5824" spans="20:23" x14ac:dyDescent="0.3">
      <c r="T5824" t="b">
        <f>U5824&gt;10</f>
        <v>0</v>
      </c>
      <c r="U5824" s="7">
        <v>8.4883758822679507</v>
      </c>
      <c r="V5824" t="s">
        <v>5657</v>
      </c>
      <c r="W5824" t="s">
        <v>25676</v>
      </c>
    </row>
    <row r="5825" spans="20:23" x14ac:dyDescent="0.3">
      <c r="T5825" t="b">
        <f>U5825&gt;10</f>
        <v>0</v>
      </c>
      <c r="U5825" s="7">
        <v>8.3077364116569807</v>
      </c>
      <c r="V5825" t="s">
        <v>20223</v>
      </c>
      <c r="W5825" t="s">
        <v>3496</v>
      </c>
    </row>
    <row r="5826" spans="20:23" x14ac:dyDescent="0.3">
      <c r="T5826" t="b">
        <f>U5826&gt;10</f>
        <v>0</v>
      </c>
      <c r="U5826" s="7">
        <v>9.5241317359814808</v>
      </c>
      <c r="V5826" t="s">
        <v>154</v>
      </c>
      <c r="W5826" t="s">
        <v>4982</v>
      </c>
    </row>
    <row r="5827" spans="20:23" x14ac:dyDescent="0.3">
      <c r="T5827" t="b">
        <f>U5827&gt;10</f>
        <v>0</v>
      </c>
      <c r="U5827" s="7">
        <v>8.4800076325974398</v>
      </c>
      <c r="V5827" t="s">
        <v>12542</v>
      </c>
      <c r="W5827" t="s">
        <v>17848</v>
      </c>
    </row>
    <row r="5828" spans="20:23" x14ac:dyDescent="0.3">
      <c r="T5828" t="b">
        <f>U5828&gt;10</f>
        <v>0</v>
      </c>
      <c r="U5828" s="7">
        <v>8.7721440553986003</v>
      </c>
      <c r="V5828" t="s">
        <v>5656</v>
      </c>
      <c r="W5828" t="s">
        <v>5657</v>
      </c>
    </row>
    <row r="5829" spans="20:23" x14ac:dyDescent="0.3">
      <c r="T5829" t="b">
        <f>U5829&gt;10</f>
        <v>0</v>
      </c>
      <c r="U5829" s="7">
        <v>8.3666789472904295</v>
      </c>
      <c r="V5829" t="s">
        <v>5657</v>
      </c>
      <c r="W5829" t="s">
        <v>1892</v>
      </c>
    </row>
    <row r="5830" spans="20:23" x14ac:dyDescent="0.3">
      <c r="T5830" t="b">
        <f>U5830&gt;10</f>
        <v>0</v>
      </c>
      <c r="U5830" s="7">
        <v>8.11536451900953</v>
      </c>
      <c r="V5830" t="s">
        <v>1892</v>
      </c>
      <c r="W5830" t="s">
        <v>3714</v>
      </c>
    </row>
    <row r="5831" spans="20:23" x14ac:dyDescent="0.3">
      <c r="T5831" t="b">
        <f>U5831&gt;10</f>
        <v>0</v>
      </c>
      <c r="U5831" s="7">
        <v>8.8085116995694701</v>
      </c>
      <c r="V5831" t="s">
        <v>21341</v>
      </c>
      <c r="W5831" t="s">
        <v>9370</v>
      </c>
    </row>
    <row r="5832" spans="20:23" x14ac:dyDescent="0.3">
      <c r="T5832" t="b">
        <f>U5832&gt;10</f>
        <v>0</v>
      </c>
      <c r="U5832" s="7">
        <v>9.8530567669673097</v>
      </c>
      <c r="V5832" t="s">
        <v>9370</v>
      </c>
      <c r="W5832" t="s">
        <v>6567</v>
      </c>
    </row>
    <row r="5833" spans="20:23" x14ac:dyDescent="0.3">
      <c r="T5833" t="b">
        <f>U5833&gt;10</f>
        <v>0</v>
      </c>
      <c r="U5833" s="7">
        <v>8.2689366625175005</v>
      </c>
      <c r="V5833" t="s">
        <v>6567</v>
      </c>
      <c r="W5833" t="s">
        <v>25677</v>
      </c>
    </row>
    <row r="5834" spans="20:23" x14ac:dyDescent="0.3">
      <c r="T5834" t="b">
        <f>U5834&gt;10</f>
        <v>0</v>
      </c>
      <c r="U5834" s="7">
        <v>8.3088593764016103</v>
      </c>
      <c r="V5834" t="s">
        <v>25678</v>
      </c>
      <c r="W5834" t="s">
        <v>1591</v>
      </c>
    </row>
    <row r="5835" spans="20:23" x14ac:dyDescent="0.3">
      <c r="T5835" t="b">
        <f>U5835&gt;10</f>
        <v>0</v>
      </c>
      <c r="U5835" s="7">
        <v>9.8270812805640499</v>
      </c>
      <c r="V5835" t="s">
        <v>11267</v>
      </c>
      <c r="W5835" t="s">
        <v>9270</v>
      </c>
    </row>
    <row r="5836" spans="20:23" x14ac:dyDescent="0.3">
      <c r="T5836" t="b">
        <f>U5836&gt;10</f>
        <v>0</v>
      </c>
      <c r="U5836" s="7">
        <v>9.2139768076776392</v>
      </c>
      <c r="V5836" t="s">
        <v>25679</v>
      </c>
      <c r="W5836" t="s">
        <v>25680</v>
      </c>
    </row>
    <row r="5837" spans="20:23" x14ac:dyDescent="0.3">
      <c r="T5837" t="b">
        <f>U5837&gt;10</f>
        <v>0</v>
      </c>
      <c r="U5837" s="7">
        <v>9.7064532927754303</v>
      </c>
      <c r="V5837" t="s">
        <v>10122</v>
      </c>
      <c r="W5837" t="s">
        <v>4119</v>
      </c>
    </row>
    <row r="5838" spans="20:23" x14ac:dyDescent="0.3">
      <c r="T5838" t="b">
        <f>U5838&gt;10</f>
        <v>0</v>
      </c>
      <c r="U5838" s="7">
        <v>8.6078410041073194</v>
      </c>
      <c r="V5838" t="s">
        <v>5038</v>
      </c>
      <c r="W5838" t="s">
        <v>4792</v>
      </c>
    </row>
    <row r="5839" spans="20:23" x14ac:dyDescent="0.3">
      <c r="T5839" t="b">
        <f>U5839&gt;10</f>
        <v>0</v>
      </c>
      <c r="U5839" s="7">
        <v>8.0765647698700391</v>
      </c>
      <c r="V5839" t="s">
        <v>21246</v>
      </c>
      <c r="W5839" t="s">
        <v>23153</v>
      </c>
    </row>
    <row r="5840" spans="20:23" x14ac:dyDescent="0.3">
      <c r="T5840" t="b">
        <f>U5840&gt;10</f>
        <v>0</v>
      </c>
      <c r="U5840" s="7">
        <v>8.9367660350931502</v>
      </c>
      <c r="V5840" t="s">
        <v>6575</v>
      </c>
      <c r="W5840" t="s">
        <v>25676</v>
      </c>
    </row>
    <row r="5841" spans="20:23" x14ac:dyDescent="0.3">
      <c r="T5841" t="b">
        <f>U5841&gt;10</f>
        <v>0</v>
      </c>
      <c r="U5841" s="7">
        <v>9.2139768076776392</v>
      </c>
      <c r="V5841" t="s">
        <v>13349</v>
      </c>
      <c r="W5841" t="s">
        <v>4963</v>
      </c>
    </row>
    <row r="5842" spans="20:23" x14ac:dyDescent="0.3">
      <c r="T5842" t="b">
        <f>U5842&gt;10</f>
        <v>0</v>
      </c>
      <c r="U5842" s="7">
        <v>8.8085116995694701</v>
      </c>
      <c r="V5842" t="s">
        <v>21341</v>
      </c>
      <c r="W5842" t="s">
        <v>4828</v>
      </c>
    </row>
    <row r="5843" spans="20:23" x14ac:dyDescent="0.3">
      <c r="T5843" t="b">
        <f>U5843&gt;10</f>
        <v>0</v>
      </c>
      <c r="U5843" s="7">
        <v>9.3009881846672702</v>
      </c>
      <c r="V5843" t="s">
        <v>5299</v>
      </c>
      <c r="W5843" t="s">
        <v>3626</v>
      </c>
    </row>
    <row r="5844" spans="20:23" x14ac:dyDescent="0.3">
      <c r="T5844" t="b">
        <f>U5844&gt;10</f>
        <v>0</v>
      </c>
      <c r="U5844" s="7">
        <v>8.94310185354224</v>
      </c>
      <c r="V5844" t="s">
        <v>25681</v>
      </c>
      <c r="W5844" t="s">
        <v>25682</v>
      </c>
    </row>
    <row r="5845" spans="20:23" x14ac:dyDescent="0.3">
      <c r="T5845" t="b">
        <f>U5845&gt;10</f>
        <v>0</v>
      </c>
      <c r="U5845" s="7">
        <v>8.2976860758034796</v>
      </c>
      <c r="V5845" t="s">
        <v>21364</v>
      </c>
      <c r="W5845" t="s">
        <v>2867</v>
      </c>
    </row>
    <row r="5846" spans="20:23" x14ac:dyDescent="0.3">
      <c r="T5846" t="b">
        <f>U5846&gt;10</f>
        <v>0</v>
      </c>
      <c r="U5846" s="7">
        <v>8.7031511839116504</v>
      </c>
      <c r="V5846" t="s">
        <v>13686</v>
      </c>
      <c r="W5846" t="s">
        <v>4963</v>
      </c>
    </row>
    <row r="5847" spans="20:23" x14ac:dyDescent="0.3">
      <c r="T5847" t="b">
        <f>U5847&gt;10</f>
        <v>0</v>
      </c>
      <c r="U5847" s="7">
        <v>9.9941353652272102</v>
      </c>
      <c r="V5847" t="s">
        <v>25683</v>
      </c>
      <c r="W5847" t="s">
        <v>25684</v>
      </c>
    </row>
    <row r="5848" spans="20:23" x14ac:dyDescent="0.3">
      <c r="T5848" t="b">
        <f>U5848&gt;10</f>
        <v>0</v>
      </c>
      <c r="U5848" s="7">
        <v>8.5418830363155198</v>
      </c>
      <c r="V5848" t="s">
        <v>21255</v>
      </c>
      <c r="W5848" t="s">
        <v>25685</v>
      </c>
    </row>
    <row r="5849" spans="20:23" x14ac:dyDescent="0.3">
      <c r="T5849" t="b">
        <f>U5849&gt;10</f>
        <v>0</v>
      </c>
      <c r="U5849" s="7">
        <v>9.0133061122154796</v>
      </c>
      <c r="V5849" t="s">
        <v>25685</v>
      </c>
      <c r="W5849" t="s">
        <v>21226</v>
      </c>
    </row>
    <row r="5850" spans="20:23" x14ac:dyDescent="0.3">
      <c r="T5850" t="b">
        <f>U5850&gt;10</f>
        <v>0</v>
      </c>
      <c r="U5850" s="7">
        <v>8.3201589316555395</v>
      </c>
      <c r="V5850" t="s">
        <v>15231</v>
      </c>
      <c r="W5850" t="s">
        <v>21226</v>
      </c>
    </row>
    <row r="5851" spans="20:23" x14ac:dyDescent="0.3">
      <c r="T5851" t="b">
        <f>U5851&gt;10</f>
        <v>0</v>
      </c>
      <c r="U5851" s="7">
        <v>9.6194419157857993</v>
      </c>
      <c r="V5851" t="s">
        <v>7177</v>
      </c>
      <c r="W5851" t="s">
        <v>4963</v>
      </c>
    </row>
    <row r="5852" spans="20:23" x14ac:dyDescent="0.3">
      <c r="T5852" t="b">
        <f>U5852&gt;10</f>
        <v>0</v>
      </c>
      <c r="U5852" s="7">
        <v>9.8270812805640499</v>
      </c>
      <c r="V5852" t="s">
        <v>16710</v>
      </c>
      <c r="W5852" t="s">
        <v>4020</v>
      </c>
    </row>
    <row r="5853" spans="20:23" x14ac:dyDescent="0.3">
      <c r="T5853" t="b">
        <f>U5853&gt;10</f>
        <v>0</v>
      </c>
      <c r="U5853" s="7">
        <v>8.7901625609012797</v>
      </c>
      <c r="V5853" t="s">
        <v>5317</v>
      </c>
      <c r="W5853" t="s">
        <v>2460</v>
      </c>
    </row>
    <row r="5854" spans="20:23" x14ac:dyDescent="0.3">
      <c r="T5854" t="b">
        <f>U5854&gt;10</f>
        <v>0</v>
      </c>
      <c r="U5854" s="7">
        <v>8.0100040033516997</v>
      </c>
      <c r="V5854" t="s">
        <v>2460</v>
      </c>
      <c r="W5854" t="s">
        <v>4963</v>
      </c>
    </row>
    <row r="5855" spans="20:23" x14ac:dyDescent="0.3">
      <c r="T5855" t="b">
        <f>U5855&gt;10</f>
        <v>0</v>
      </c>
      <c r="U5855" s="7">
        <v>8.1676329475552798</v>
      </c>
      <c r="V5855" t="s">
        <v>10685</v>
      </c>
      <c r="W5855" t="s">
        <v>23599</v>
      </c>
    </row>
    <row r="5856" spans="20:23" x14ac:dyDescent="0.3">
      <c r="T5856" t="b">
        <f>U5856&gt;10</f>
        <v>0</v>
      </c>
      <c r="U5856" s="7">
        <v>8.5418830363155198</v>
      </c>
      <c r="V5856" t="s">
        <v>21255</v>
      </c>
      <c r="W5856" t="s">
        <v>15235</v>
      </c>
    </row>
    <row r="5857" spans="20:23" x14ac:dyDescent="0.3">
      <c r="T5857" t="b">
        <f>U5857&gt;10</f>
        <v>0</v>
      </c>
      <c r="U5857" s="7">
        <v>9.3009881846672702</v>
      </c>
      <c r="V5857" t="s">
        <v>25686</v>
      </c>
      <c r="W5857" t="s">
        <v>25684</v>
      </c>
    </row>
    <row r="5858" spans="20:23" x14ac:dyDescent="0.3">
      <c r="T5858" t="b">
        <f>U5858&gt;10</f>
        <v>0</v>
      </c>
      <c r="U5858" s="7">
        <v>8.5853681482552595</v>
      </c>
      <c r="V5858" t="s">
        <v>13686</v>
      </c>
      <c r="W5858" t="s">
        <v>3714</v>
      </c>
    </row>
    <row r="5859" spans="20:23" x14ac:dyDescent="0.3">
      <c r="T5859" t="b">
        <f>U5859&gt;10</f>
        <v>0</v>
      </c>
      <c r="U5859" s="7">
        <v>8.11536451900953</v>
      </c>
      <c r="V5859" t="s">
        <v>25687</v>
      </c>
      <c r="W5859" t="s">
        <v>21394</v>
      </c>
    </row>
    <row r="5860" spans="20:23" x14ac:dyDescent="0.3">
      <c r="T5860" t="b">
        <f>U5860&gt;10</f>
        <v>0</v>
      </c>
      <c r="U5860" s="7">
        <v>9.5988226285830596</v>
      </c>
      <c r="V5860" t="s">
        <v>25688</v>
      </c>
      <c r="W5860" t="s">
        <v>25689</v>
      </c>
    </row>
    <row r="5861" spans="20:23" x14ac:dyDescent="0.3">
      <c r="T5861" t="b">
        <f>U5861&gt;10</f>
        <v>0</v>
      </c>
      <c r="U5861" s="7">
        <v>8.8656701134094202</v>
      </c>
      <c r="V5861" t="s">
        <v>4980</v>
      </c>
      <c r="W5861" t="s">
        <v>25676</v>
      </c>
    </row>
    <row r="5862" spans="20:23" x14ac:dyDescent="0.3">
      <c r="T5862" t="b">
        <f>U5862&gt;10</f>
        <v>0</v>
      </c>
      <c r="U5862" s="7">
        <v>8.8085116995694701</v>
      </c>
      <c r="V5862" t="s">
        <v>2783</v>
      </c>
      <c r="W5862" t="s">
        <v>21341</v>
      </c>
    </row>
    <row r="5863" spans="20:23" x14ac:dyDescent="0.3">
      <c r="T5863" t="b">
        <f>U5863&gt;10</f>
        <v>0</v>
      </c>
      <c r="U5863" s="7">
        <v>9.5016588801294208</v>
      </c>
      <c r="V5863" t="s">
        <v>21341</v>
      </c>
      <c r="W5863" t="s">
        <v>7404</v>
      </c>
    </row>
    <row r="5864" spans="20:23" x14ac:dyDescent="0.3">
      <c r="T5864" t="b">
        <f>U5864&gt;10</f>
        <v>0</v>
      </c>
      <c r="U5864" s="7">
        <v>8.6308305223320207</v>
      </c>
      <c r="V5864" t="s">
        <v>21233</v>
      </c>
      <c r="W5864" t="s">
        <v>10278</v>
      </c>
    </row>
    <row r="5865" spans="20:23" x14ac:dyDescent="0.3">
      <c r="T5865" t="b">
        <f>U5865&gt;10</f>
        <v>0</v>
      </c>
      <c r="U5865" s="7">
        <v>9.3317598433340194</v>
      </c>
      <c r="V5865" t="s">
        <v>12090</v>
      </c>
      <c r="W5865" t="s">
        <v>5656</v>
      </c>
    </row>
    <row r="5866" spans="20:23" x14ac:dyDescent="0.3">
      <c r="T5866" t="b">
        <f>U5866&gt;10</f>
        <v>0</v>
      </c>
      <c r="U5866" s="7">
        <v>8.4800076325974398</v>
      </c>
      <c r="V5866" t="s">
        <v>12542</v>
      </c>
      <c r="W5866" t="s">
        <v>3706</v>
      </c>
    </row>
    <row r="5867" spans="20:23" x14ac:dyDescent="0.3">
      <c r="T5867" t="b">
        <f>U5867&gt;10</f>
        <v>0</v>
      </c>
      <c r="U5867" s="7">
        <v>9.9941353652272102</v>
      </c>
      <c r="V5867" t="s">
        <v>15240</v>
      </c>
      <c r="W5867" t="s">
        <v>25684</v>
      </c>
    </row>
    <row r="5868" spans="20:23" x14ac:dyDescent="0.3">
      <c r="T5868" t="b">
        <f>U5868&gt;10</f>
        <v>0</v>
      </c>
      <c r="U5868" s="7">
        <v>8.1873380186346196</v>
      </c>
      <c r="V5868" t="s">
        <v>6937</v>
      </c>
      <c r="W5868" t="s">
        <v>25690</v>
      </c>
    </row>
    <row r="5869" spans="20:23" x14ac:dyDescent="0.3">
      <c r="T5869" t="b">
        <f>U5869&gt;10</f>
        <v>0</v>
      </c>
      <c r="U5869" s="7">
        <v>8.0482252161719003</v>
      </c>
      <c r="V5869" t="s">
        <v>5634</v>
      </c>
      <c r="W5869" t="s">
        <v>10122</v>
      </c>
    </row>
    <row r="5870" spans="20:23" x14ac:dyDescent="0.3">
      <c r="T5870" t="b">
        <f>U5870&gt;10</f>
        <v>0</v>
      </c>
      <c r="U5870" s="7">
        <v>8.9743039544122194</v>
      </c>
      <c r="V5870" t="s">
        <v>25691</v>
      </c>
      <c r="W5870" t="s">
        <v>5566</v>
      </c>
    </row>
    <row r="5871" spans="20:23" x14ac:dyDescent="0.3">
      <c r="T5871" t="b">
        <f>U5871&gt;10</f>
        <v>0</v>
      </c>
      <c r="U5871" s="7">
        <v>9.4833097414612197</v>
      </c>
      <c r="V5871" t="s">
        <v>25692</v>
      </c>
      <c r="W5871" t="s">
        <v>20223</v>
      </c>
    </row>
    <row r="5872" spans="20:23" x14ac:dyDescent="0.3">
      <c r="T5872" t="b">
        <f>U5872&gt;10</f>
        <v>0</v>
      </c>
      <c r="U5872" s="7">
        <v>9.4833097414612197</v>
      </c>
      <c r="V5872" t="s">
        <v>154</v>
      </c>
      <c r="W5872" t="s">
        <v>6111</v>
      </c>
    </row>
    <row r="5873" spans="20:23" x14ac:dyDescent="0.3">
      <c r="T5873" t="b">
        <f>U5873&gt;10</f>
        <v>0</v>
      </c>
      <c r="U5873" s="7">
        <v>8.8854727407056</v>
      </c>
      <c r="V5873" t="s">
        <v>6111</v>
      </c>
      <c r="W5873" t="s">
        <v>6296</v>
      </c>
    </row>
    <row r="5874" spans="20:23" x14ac:dyDescent="0.3">
      <c r="T5874" t="b">
        <f>U5874&gt;10</f>
        <v>0</v>
      </c>
      <c r="U5874" s="7">
        <v>8.9048908265626991</v>
      </c>
      <c r="V5874" t="s">
        <v>2784</v>
      </c>
      <c r="W5874" t="s">
        <v>25676</v>
      </c>
    </row>
    <row r="5875" spans="20:23" x14ac:dyDescent="0.3">
      <c r="T5875" t="b">
        <f>U5875&gt;10</f>
        <v>0</v>
      </c>
      <c r="U5875" s="7">
        <v>9.6373089176142201</v>
      </c>
      <c r="V5875" t="s">
        <v>5177</v>
      </c>
      <c r="W5875" t="s">
        <v>23599</v>
      </c>
    </row>
    <row r="5876" spans="20:23" x14ac:dyDescent="0.3">
      <c r="T5876" t="b">
        <f>U5876&gt;10</f>
        <v>0</v>
      </c>
      <c r="U5876" s="7">
        <v>9.7064532927754303</v>
      </c>
      <c r="V5876" t="s">
        <v>11803</v>
      </c>
      <c r="W5876" t="s">
        <v>21321</v>
      </c>
    </row>
    <row r="5877" spans="20:23" x14ac:dyDescent="0.3">
      <c r="T5877" t="b">
        <f>U5877&gt;10</f>
        <v>0</v>
      </c>
      <c r="U5877" s="7">
        <v>8.7284689918959302</v>
      </c>
      <c r="V5877" t="s">
        <v>7178</v>
      </c>
      <c r="W5877" t="s">
        <v>9270</v>
      </c>
    </row>
    <row r="5878" spans="20:23" x14ac:dyDescent="0.3">
      <c r="T5878" t="b">
        <f>U5878&gt;10</f>
        <v>0</v>
      </c>
      <c r="U5878" s="7">
        <v>9.6194419157857993</v>
      </c>
      <c r="V5878" t="s">
        <v>25693</v>
      </c>
      <c r="W5878" t="s">
        <v>1944</v>
      </c>
    </row>
    <row r="5879" spans="20:23" x14ac:dyDescent="0.3">
      <c r="T5879" t="b">
        <f>U5879&gt;10</f>
        <v>0</v>
      </c>
      <c r="U5879" s="7">
        <v>9.0421265507509805</v>
      </c>
      <c r="V5879" t="s">
        <v>2457</v>
      </c>
      <c r="W5879" t="s">
        <v>21216</v>
      </c>
    </row>
    <row r="5880" spans="20:23" x14ac:dyDescent="0.3">
      <c r="T5880" t="b">
        <f>U5880&gt;10</f>
        <v>0</v>
      </c>
      <c r="U5880" s="7">
        <v>9.9941353652272102</v>
      </c>
      <c r="V5880" t="s">
        <v>20223</v>
      </c>
      <c r="W5880" t="s">
        <v>25694</v>
      </c>
    </row>
    <row r="5881" spans="20:23" x14ac:dyDescent="0.3">
      <c r="T5881" t="b">
        <f>U5881&gt;10</f>
        <v>0</v>
      </c>
      <c r="U5881" s="7">
        <v>9.5588172939693692</v>
      </c>
      <c r="V5881" t="s">
        <v>11112</v>
      </c>
      <c r="W5881" t="s">
        <v>7369</v>
      </c>
    </row>
    <row r="5882" spans="20:23" x14ac:dyDescent="0.3">
      <c r="T5882" t="b">
        <f>U5882&gt;10</f>
        <v>0</v>
      </c>
      <c r="U5882" s="7">
        <v>9.1339341000040992</v>
      </c>
      <c r="V5882" t="s">
        <v>25695</v>
      </c>
      <c r="W5882" t="s">
        <v>25677</v>
      </c>
    </row>
    <row r="5883" spans="20:23" x14ac:dyDescent="0.3">
      <c r="T5883" t="b">
        <f>U5883&gt;10</f>
        <v>0</v>
      </c>
      <c r="U5883" s="7">
        <v>8.0879655448214098</v>
      </c>
      <c r="V5883" t="s">
        <v>4412</v>
      </c>
      <c r="W5883" t="s">
        <v>79</v>
      </c>
    </row>
    <row r="5884" spans="20:23" x14ac:dyDescent="0.3">
      <c r="T5884" t="b">
        <f>U5884&gt;10</f>
        <v>0</v>
      </c>
      <c r="U5884" s="7">
        <v>9.4833097414612197</v>
      </c>
      <c r="V5884" t="s">
        <v>25696</v>
      </c>
      <c r="W5884" t="s">
        <v>89</v>
      </c>
    </row>
    <row r="5885" spans="20:23" x14ac:dyDescent="0.3">
      <c r="T5885" t="b">
        <f>U5885&gt;10</f>
        <v>0</v>
      </c>
      <c r="U5885" s="7">
        <v>8.9908332563634303</v>
      </c>
      <c r="V5885" t="s">
        <v>25697</v>
      </c>
      <c r="W5885" t="s">
        <v>5050</v>
      </c>
    </row>
    <row r="5886" spans="20:23" x14ac:dyDescent="0.3">
      <c r="T5886" t="b">
        <f>U5886&gt;10</f>
        <v>0</v>
      </c>
      <c r="U5886" s="7">
        <v>8.8854727407056</v>
      </c>
      <c r="V5886" t="s">
        <v>5050</v>
      </c>
      <c r="W5886" t="s">
        <v>2460</v>
      </c>
    </row>
    <row r="5887" spans="20:23" x14ac:dyDescent="0.3">
      <c r="T5887" t="b">
        <f>U5887&gt;10</f>
        <v>0</v>
      </c>
      <c r="U5887" s="7">
        <v>9.6194419157857993</v>
      </c>
      <c r="V5887" t="s">
        <v>15453</v>
      </c>
      <c r="W5887" t="s">
        <v>4963</v>
      </c>
    </row>
    <row r="5888" spans="20:23" x14ac:dyDescent="0.3">
      <c r="T5888" t="b">
        <f>U5888&gt;10</f>
        <v>0</v>
      </c>
      <c r="U5888" s="7">
        <v>8.0079228371478806</v>
      </c>
      <c r="V5888" t="s">
        <v>79</v>
      </c>
      <c r="W5888" t="s">
        <v>4020</v>
      </c>
    </row>
    <row r="5889" spans="20:23" x14ac:dyDescent="0.3">
      <c r="T5889" t="b">
        <f>U5889&gt;10</f>
        <v>0</v>
      </c>
      <c r="U5889" s="7">
        <v>8.5208296271176902</v>
      </c>
      <c r="V5889" t="s">
        <v>24384</v>
      </c>
      <c r="W5889" t="s">
        <v>9982</v>
      </c>
    </row>
    <row r="5890" spans="20:23" x14ac:dyDescent="0.3">
      <c r="T5890" t="b">
        <f>U5890&gt;10</f>
        <v>0</v>
      </c>
      <c r="U5890" s="7">
        <v>8.0879655448214098</v>
      </c>
      <c r="V5890" t="s">
        <v>25698</v>
      </c>
      <c r="W5890" t="s">
        <v>79</v>
      </c>
    </row>
    <row r="5891" spans="20:23" x14ac:dyDescent="0.3">
      <c r="T5891" t="b">
        <f>U5891&gt;10</f>
        <v>0</v>
      </c>
      <c r="U5891" s="7">
        <v>9.3317598433340194</v>
      </c>
      <c r="V5891" t="s">
        <v>5656</v>
      </c>
      <c r="W5891" t="s">
        <v>5170</v>
      </c>
    </row>
    <row r="5892" spans="20:23" x14ac:dyDescent="0.3">
      <c r="T5892" t="b">
        <f>U5892&gt;10</f>
        <v>0</v>
      </c>
      <c r="U5892" s="7">
        <v>9.6620015302046003</v>
      </c>
      <c r="V5892" t="s">
        <v>5077</v>
      </c>
      <c r="W5892" t="s">
        <v>6343</v>
      </c>
    </row>
    <row r="5893" spans="20:23" x14ac:dyDescent="0.3">
      <c r="T5893" t="b">
        <f>U5893&gt;10</f>
        <v>0</v>
      </c>
      <c r="U5893" s="7">
        <v>9.3009881846672702</v>
      </c>
      <c r="V5893" t="s">
        <v>6343</v>
      </c>
      <c r="W5893" t="s">
        <v>25684</v>
      </c>
    </row>
    <row r="5894" spans="20:23" x14ac:dyDescent="0.3">
      <c r="T5894" t="b">
        <f>U5894&gt;10</f>
        <v>0</v>
      </c>
      <c r="U5894" s="7">
        <v>8.2648962529804901</v>
      </c>
      <c r="V5894" t="s">
        <v>25699</v>
      </c>
      <c r="W5894" t="s">
        <v>15246</v>
      </c>
    </row>
    <row r="5895" spans="20:23" x14ac:dyDescent="0.3">
      <c r="T5895" t="b">
        <f>U5895&gt;10</f>
        <v>0</v>
      </c>
      <c r="U5895" s="7">
        <v>9.1865778334895207</v>
      </c>
      <c r="V5895" t="s">
        <v>25700</v>
      </c>
      <c r="W5895" t="s">
        <v>20181</v>
      </c>
    </row>
    <row r="5896" spans="20:23" x14ac:dyDescent="0.3">
      <c r="T5896" t="b">
        <f>U5896&gt;10</f>
        <v>0</v>
      </c>
      <c r="U5896" s="7">
        <v>8.0547398971930892</v>
      </c>
      <c r="V5896" t="s">
        <v>21341</v>
      </c>
      <c r="W5896" t="s">
        <v>7405</v>
      </c>
    </row>
    <row r="5897" spans="20:23" x14ac:dyDescent="0.3">
      <c r="T5897" t="b">
        <f>U5897&gt;10</f>
        <v>0</v>
      </c>
      <c r="U5897" s="7">
        <v>9.1339341000040992</v>
      </c>
      <c r="V5897" t="s">
        <v>25701</v>
      </c>
      <c r="W5897" t="s">
        <v>25677</v>
      </c>
    </row>
    <row r="5898" spans="20:23" x14ac:dyDescent="0.3">
      <c r="T5898" t="b">
        <f>U5898&gt;10</f>
        <v>0</v>
      </c>
      <c r="U5898" s="7">
        <v>9.4131054827879694</v>
      </c>
      <c r="V5898" t="s">
        <v>25682</v>
      </c>
      <c r="W5898" t="s">
        <v>25702</v>
      </c>
    </row>
    <row r="5899" spans="20:23" x14ac:dyDescent="0.3">
      <c r="T5899" t="b">
        <f>U5899&gt;10</f>
        <v>0</v>
      </c>
      <c r="U5899" s="7">
        <v>9.4475916588591407</v>
      </c>
      <c r="V5899" t="s">
        <v>25669</v>
      </c>
      <c r="W5899" t="s">
        <v>25703</v>
      </c>
    </row>
    <row r="5900" spans="20:23" x14ac:dyDescent="0.3">
      <c r="T5900" t="b">
        <f>U5900&gt;10</f>
        <v>0</v>
      </c>
      <c r="U5900" s="7">
        <v>8.73705273558733</v>
      </c>
      <c r="V5900" t="s">
        <v>24559</v>
      </c>
      <c r="W5900" t="s">
        <v>6030</v>
      </c>
    </row>
    <row r="5901" spans="20:23" x14ac:dyDescent="0.3">
      <c r="T5901" t="b">
        <f>U5901&gt;10</f>
        <v>0</v>
      </c>
      <c r="U5901" s="7">
        <v>8.7901625609012797</v>
      </c>
      <c r="V5901" t="s">
        <v>25704</v>
      </c>
      <c r="W5901" t="s">
        <v>25705</v>
      </c>
    </row>
    <row r="5902" spans="20:23" x14ac:dyDescent="0.3">
      <c r="T5902" t="b">
        <f>U5902&gt;10</f>
        <v>0</v>
      </c>
      <c r="U5902" s="7">
        <v>8.1676329475552798</v>
      </c>
      <c r="V5902" t="s">
        <v>7714</v>
      </c>
      <c r="W5902" t="s">
        <v>25706</v>
      </c>
    </row>
    <row r="5903" spans="20:23" x14ac:dyDescent="0.3">
      <c r="T5903" t="b">
        <f>U5903&gt;10</f>
        <v>0</v>
      </c>
      <c r="U5903" s="7">
        <v>8.1340566520216804</v>
      </c>
      <c r="V5903" t="s">
        <v>15250</v>
      </c>
      <c r="W5903" t="s">
        <v>19641</v>
      </c>
    </row>
    <row r="5904" spans="20:23" x14ac:dyDescent="0.3">
      <c r="T5904" t="b">
        <f>U5904&gt;10</f>
        <v>0</v>
      </c>
      <c r="U5904" s="7">
        <v>9.4652912359585404</v>
      </c>
      <c r="V5904" t="s">
        <v>25707</v>
      </c>
      <c r="W5904" t="s">
        <v>20467</v>
      </c>
    </row>
    <row r="5905" spans="20:23" x14ac:dyDescent="0.3">
      <c r="T5905" t="b">
        <f>U5905&gt;10</f>
        <v>0</v>
      </c>
      <c r="U5905" s="7">
        <v>8.3666789472904295</v>
      </c>
      <c r="V5905" t="s">
        <v>25707</v>
      </c>
      <c r="W5905" t="s">
        <v>23813</v>
      </c>
    </row>
    <row r="5906" spans="20:23" x14ac:dyDescent="0.3">
      <c r="T5906" t="b">
        <f>U5906&gt;10</f>
        <v>0</v>
      </c>
      <c r="U5906" s="7">
        <v>8.0353218113359901</v>
      </c>
      <c r="V5906" t="s">
        <v>19699</v>
      </c>
      <c r="W5906" t="s">
        <v>25708</v>
      </c>
    </row>
    <row r="5907" spans="20:23" x14ac:dyDescent="0.3">
      <c r="T5907" t="b">
        <f>U5907&gt;10</f>
        <v>0</v>
      </c>
      <c r="U5907" s="7">
        <v>9.4652912359585404</v>
      </c>
      <c r="V5907" t="s">
        <v>25709</v>
      </c>
      <c r="W5907" t="s">
        <v>22505</v>
      </c>
    </row>
    <row r="5908" spans="20:23" x14ac:dyDescent="0.3">
      <c r="T5908" t="b">
        <f>U5908&gt;10</f>
        <v>0</v>
      </c>
      <c r="U5908" s="7">
        <v>9.3162556567980594</v>
      </c>
      <c r="V5908" t="s">
        <v>25710</v>
      </c>
      <c r="W5908" t="s">
        <v>22794</v>
      </c>
    </row>
    <row r="5909" spans="20:23" x14ac:dyDescent="0.3">
      <c r="T5909" t="b">
        <f>U5909&gt;10</f>
        <v>0</v>
      </c>
      <c r="U5909" s="7">
        <v>8.2488959116340492</v>
      </c>
      <c r="V5909" t="s">
        <v>130</v>
      </c>
      <c r="W5909" t="s">
        <v>25711</v>
      </c>
    </row>
    <row r="5910" spans="20:23" x14ac:dyDescent="0.3">
      <c r="T5910" t="b">
        <f>U5910&gt;10</f>
        <v>0</v>
      </c>
      <c r="U5910" s="7">
        <v>9.7064532927754303</v>
      </c>
      <c r="V5910" t="s">
        <v>25712</v>
      </c>
      <c r="W5910" t="s">
        <v>25713</v>
      </c>
    </row>
    <row r="5911" spans="20:23" x14ac:dyDescent="0.3">
      <c r="T5911" t="b">
        <f>U5911&gt;10</f>
        <v>0</v>
      </c>
      <c r="U5911" s="7">
        <v>9.7064532927754303</v>
      </c>
      <c r="V5911" t="s">
        <v>25714</v>
      </c>
      <c r="W5911" t="s">
        <v>25715</v>
      </c>
    </row>
    <row r="5912" spans="20:23" x14ac:dyDescent="0.3">
      <c r="T5912" t="b">
        <f>U5912&gt;10</f>
        <v>0</v>
      </c>
      <c r="U5912" s="7">
        <v>9.6194419157857993</v>
      </c>
      <c r="V5912" t="s">
        <v>25716</v>
      </c>
      <c r="W5912" t="s">
        <v>25717</v>
      </c>
    </row>
    <row r="5913" spans="20:23" x14ac:dyDescent="0.3">
      <c r="T5913" t="b">
        <f>U5913&gt;10</f>
        <v>0</v>
      </c>
      <c r="U5913" s="7">
        <v>8.4343971213453806</v>
      </c>
      <c r="V5913" t="s">
        <v>25718</v>
      </c>
      <c r="W5913" t="s">
        <v>25719</v>
      </c>
    </row>
    <row r="5914" spans="20:23" x14ac:dyDescent="0.3">
      <c r="T5914" t="b">
        <f>U5914&gt;10</f>
        <v>0</v>
      </c>
      <c r="U5914" s="7">
        <v>9.6194419157857993</v>
      </c>
      <c r="V5914" t="s">
        <v>7788</v>
      </c>
      <c r="W5914" t="s">
        <v>25720</v>
      </c>
    </row>
    <row r="5915" spans="20:23" x14ac:dyDescent="0.3">
      <c r="T5915" t="b">
        <f>U5915&gt;10</f>
        <v>0</v>
      </c>
      <c r="U5915" s="7">
        <v>8.4154691114598599</v>
      </c>
      <c r="V5915" t="s">
        <v>25721</v>
      </c>
      <c r="W5915" t="s">
        <v>25722</v>
      </c>
    </row>
    <row r="5916" spans="20:23" x14ac:dyDescent="0.3">
      <c r="T5916" t="b">
        <f>U5916&gt;10</f>
        <v>0</v>
      </c>
      <c r="U5916" s="7">
        <v>9.3317598433340194</v>
      </c>
      <c r="V5916" t="s">
        <v>25723</v>
      </c>
      <c r="W5916" t="s">
        <v>25724</v>
      </c>
    </row>
    <row r="5917" spans="20:23" x14ac:dyDescent="0.3">
      <c r="T5917" t="b">
        <f>U5917&gt;10</f>
        <v>0</v>
      </c>
      <c r="U5917" s="7">
        <v>8.11536451900953</v>
      </c>
      <c r="V5917" t="s">
        <v>1744</v>
      </c>
      <c r="W5917" t="s">
        <v>3624</v>
      </c>
    </row>
    <row r="5918" spans="20:23" x14ac:dyDescent="0.3">
      <c r="T5918" t="b">
        <f>U5918&gt;10</f>
        <v>0</v>
      </c>
      <c r="U5918" s="7">
        <v>8.4030465914613099</v>
      </c>
      <c r="V5918" t="s">
        <v>25725</v>
      </c>
      <c r="W5918" t="s">
        <v>25726</v>
      </c>
    </row>
    <row r="5919" spans="20:23" x14ac:dyDescent="0.3">
      <c r="T5919" t="b">
        <f>U5919&gt;10</f>
        <v>0</v>
      </c>
      <c r="U5919" s="7">
        <v>8.5779880409576403</v>
      </c>
      <c r="V5919" t="s">
        <v>7405</v>
      </c>
      <c r="W5919" t="s">
        <v>7756</v>
      </c>
    </row>
    <row r="5920" spans="20:23" x14ac:dyDescent="0.3">
      <c r="T5920" t="b">
        <f>U5920&gt;10</f>
        <v>0</v>
      </c>
      <c r="U5920" s="7">
        <v>8.4343971213453806</v>
      </c>
      <c r="V5920" t="s">
        <v>25718</v>
      </c>
      <c r="W5920" t="s">
        <v>25727</v>
      </c>
    </row>
    <row r="5921" spans="20:23" x14ac:dyDescent="0.3">
      <c r="T5921" t="b">
        <f>U5921&gt;10</f>
        <v>0</v>
      </c>
      <c r="U5921" s="7">
        <v>9.3317598433340194</v>
      </c>
      <c r="V5921" t="s">
        <v>25727</v>
      </c>
      <c r="W5921" t="s">
        <v>25724</v>
      </c>
    </row>
    <row r="5922" spans="20:23" x14ac:dyDescent="0.3">
      <c r="T5922" t="b">
        <f>U5922&gt;10</f>
        <v>0</v>
      </c>
      <c r="U5922" s="7">
        <v>8.3786551383371499</v>
      </c>
      <c r="V5922" t="s">
        <v>285</v>
      </c>
      <c r="W5922" t="s">
        <v>25728</v>
      </c>
    </row>
    <row r="5923" spans="20:23" x14ac:dyDescent="0.3">
      <c r="T5923" t="b">
        <f>U5923&gt;10</f>
        <v>0</v>
      </c>
      <c r="U5923" s="7">
        <v>8.3907764988694904</v>
      </c>
      <c r="V5923" t="s">
        <v>25729</v>
      </c>
      <c r="W5923" t="s">
        <v>25730</v>
      </c>
    </row>
    <row r="5924" spans="20:23" x14ac:dyDescent="0.3">
      <c r="T5924" t="b">
        <f>U5924&gt;10</f>
        <v>0</v>
      </c>
      <c r="U5924" s="7">
        <v>9.5203510131415694</v>
      </c>
      <c r="V5924" t="s">
        <v>25731</v>
      </c>
      <c r="W5924" t="s">
        <v>23395</v>
      </c>
    </row>
    <row r="5925" spans="20:23" x14ac:dyDescent="0.3">
      <c r="T5925" t="b">
        <f>U5925&gt;10</f>
        <v>0</v>
      </c>
      <c r="U5925" s="7">
        <v>9.9642824020775294</v>
      </c>
      <c r="V5925" t="s">
        <v>25732</v>
      </c>
      <c r="W5925" t="s">
        <v>25733</v>
      </c>
    </row>
    <row r="5926" spans="20:23" x14ac:dyDescent="0.3">
      <c r="T5926" t="b">
        <f>U5926&gt;10</f>
        <v>0</v>
      </c>
      <c r="U5926" s="7">
        <v>8.0924802251759402</v>
      </c>
      <c r="V5926" t="s">
        <v>25733</v>
      </c>
      <c r="W5926" t="s">
        <v>25734</v>
      </c>
    </row>
    <row r="5927" spans="20:23" x14ac:dyDescent="0.3">
      <c r="T5927" t="b">
        <f>U5927&gt;10</f>
        <v>0</v>
      </c>
      <c r="U5927" s="7">
        <v>8.7901625609012797</v>
      </c>
      <c r="V5927" t="s">
        <v>5549</v>
      </c>
      <c r="W5927" t="s">
        <v>102</v>
      </c>
    </row>
    <row r="5928" spans="20:23" x14ac:dyDescent="0.3">
      <c r="T5928" t="b">
        <f>U5928&gt;10</f>
        <v>0</v>
      </c>
      <c r="U5928" s="7">
        <v>8.3201589316555395</v>
      </c>
      <c r="V5928" t="s">
        <v>25735</v>
      </c>
      <c r="W5928" t="s">
        <v>25736</v>
      </c>
    </row>
    <row r="5929" spans="20:23" x14ac:dyDescent="0.3">
      <c r="T5929" t="b">
        <f>U5929&gt;10</f>
        <v>0</v>
      </c>
      <c r="U5929" s="7">
        <v>9.9642824020775294</v>
      </c>
      <c r="V5929" t="s">
        <v>15237</v>
      </c>
      <c r="W5929" t="s">
        <v>7534</v>
      </c>
    </row>
    <row r="5930" spans="20:23" x14ac:dyDescent="0.3">
      <c r="T5930" t="b">
        <f>U5930&gt;10</f>
        <v>0</v>
      </c>
      <c r="U5930" s="7">
        <v>8.2176433681299397</v>
      </c>
      <c r="V5930" t="e">
        <f>-ð</f>
        <v>#NAME?</v>
      </c>
      <c r="W5930" t="s">
        <v>25737</v>
      </c>
    </row>
    <row r="5931" spans="20:23" x14ac:dyDescent="0.3">
      <c r="T5931" t="b">
        <f>U5931&gt;10</f>
        <v>0</v>
      </c>
      <c r="U5931" s="7">
        <v>8.2176433681299397</v>
      </c>
      <c r="V5931" t="e">
        <f>-ð</f>
        <v>#NAME?</v>
      </c>
      <c r="W5931" t="s">
        <v>25738</v>
      </c>
    </row>
    <row r="5932" spans="20:23" x14ac:dyDescent="0.3">
      <c r="T5932" t="b">
        <f>U5932&gt;10</f>
        <v>0</v>
      </c>
      <c r="U5932" s="7">
        <v>8.4343971213453806</v>
      </c>
      <c r="V5932" t="s">
        <v>23848</v>
      </c>
      <c r="W5932" t="s">
        <v>25739</v>
      </c>
    </row>
    <row r="5933" spans="20:23" x14ac:dyDescent="0.3">
      <c r="T5933" t="b">
        <f>U5933&gt;10</f>
        <v>0</v>
      </c>
      <c r="U5933" s="7">
        <v>9.7529733084103203</v>
      </c>
      <c r="V5933" t="s">
        <v>12510</v>
      </c>
      <c r="W5933" t="s">
        <v>10567</v>
      </c>
    </row>
    <row r="5934" spans="20:23" x14ac:dyDescent="0.3">
      <c r="T5934" t="b">
        <f>U5934&gt;10</f>
        <v>0</v>
      </c>
      <c r="U5934" s="7">
        <v>9.6194419157857993</v>
      </c>
      <c r="V5934" t="s">
        <v>25740</v>
      </c>
      <c r="W5934" t="s">
        <v>25741</v>
      </c>
    </row>
    <row r="5935" spans="20:23" x14ac:dyDescent="0.3">
      <c r="T5935" t="b">
        <f>U5935&gt;10</f>
        <v>0</v>
      </c>
      <c r="U5935" s="7">
        <v>9.4833097414612197</v>
      </c>
      <c r="V5935" t="s">
        <v>89</v>
      </c>
      <c r="W5935" t="s">
        <v>25742</v>
      </c>
    </row>
    <row r="5936" spans="20:23" x14ac:dyDescent="0.3">
      <c r="T5936" t="b">
        <f>U5936&gt;10</f>
        <v>0</v>
      </c>
      <c r="U5936" s="7">
        <v>8.7031511839116504</v>
      </c>
      <c r="V5936" t="s">
        <v>23710</v>
      </c>
      <c r="W5936" t="s">
        <v>15256</v>
      </c>
    </row>
    <row r="5937" spans="20:23" x14ac:dyDescent="0.3">
      <c r="T5937" t="b">
        <f>U5937&gt;10</f>
        <v>0</v>
      </c>
      <c r="U5937" s="7">
        <v>9.5016588801294208</v>
      </c>
      <c r="V5937" t="s">
        <v>3575</v>
      </c>
      <c r="W5937" t="s">
        <v>15263</v>
      </c>
    </row>
    <row r="5938" spans="20:23" x14ac:dyDescent="0.3">
      <c r="T5938" t="b">
        <f>U5938&gt;10</f>
        <v>0</v>
      </c>
      <c r="U5938" s="7">
        <v>9.0839236794294393</v>
      </c>
      <c r="V5938" t="s">
        <v>21495</v>
      </c>
      <c r="W5938" t="s">
        <v>25743</v>
      </c>
    </row>
    <row r="5939" spans="20:23" x14ac:dyDescent="0.3">
      <c r="T5939" t="b">
        <f>U5939&gt;10</f>
        <v>0</v>
      </c>
      <c r="U5939" s="7">
        <v>8.5561689935630003</v>
      </c>
      <c r="V5939" t="s">
        <v>25744</v>
      </c>
      <c r="W5939" t="s">
        <v>25745</v>
      </c>
    </row>
    <row r="5940" spans="20:23" x14ac:dyDescent="0.3">
      <c r="T5940" t="b">
        <f>U5940&gt;10</f>
        <v>0</v>
      </c>
      <c r="U5940" s="7">
        <v>8.3144931941198603</v>
      </c>
      <c r="V5940">
        <v>250</v>
      </c>
      <c r="W5940" t="s">
        <v>25746</v>
      </c>
    </row>
    <row r="5941" spans="20:23" x14ac:dyDescent="0.3">
      <c r="T5941" t="b">
        <f>U5941&gt;10</f>
        <v>0</v>
      </c>
      <c r="U5941" s="7">
        <v>9.1086162920198106</v>
      </c>
      <c r="V5941" t="s">
        <v>25747</v>
      </c>
      <c r="W5941" t="s">
        <v>25748</v>
      </c>
    </row>
    <row r="5942" spans="20:23" x14ac:dyDescent="0.3">
      <c r="T5942" t="b">
        <f>U5942&gt;10</f>
        <v>0</v>
      </c>
      <c r="U5942" s="7">
        <v>9.3475082003021601</v>
      </c>
      <c r="V5942" t="s">
        <v>25749</v>
      </c>
      <c r="W5942" t="s">
        <v>25750</v>
      </c>
    </row>
    <row r="5943" spans="20:23" x14ac:dyDescent="0.3">
      <c r="T5943" t="b">
        <f>U5943&gt;10</f>
        <v>0</v>
      </c>
      <c r="U5943" s="7">
        <v>9.5786199212655401</v>
      </c>
      <c r="V5943" t="s">
        <v>16254</v>
      </c>
      <c r="W5943" t="s">
        <v>25751</v>
      </c>
    </row>
    <row r="5944" spans="20:23" x14ac:dyDescent="0.3">
      <c r="T5944" t="b">
        <f>U5944&gt;10</f>
        <v>0</v>
      </c>
      <c r="U5944" s="7">
        <v>8.8366825765361696</v>
      </c>
      <c r="V5944" t="s">
        <v>25752</v>
      </c>
      <c r="W5944" t="s">
        <v>25753</v>
      </c>
    </row>
    <row r="5945" spans="20:23" x14ac:dyDescent="0.3">
      <c r="T5945" t="b">
        <f>U5945&gt;10</f>
        <v>0</v>
      </c>
      <c r="U5945" s="7">
        <v>9.2421476846443298</v>
      </c>
      <c r="V5945" t="s">
        <v>25754</v>
      </c>
      <c r="W5945" t="s">
        <v>1275</v>
      </c>
    </row>
    <row r="5946" spans="20:23" x14ac:dyDescent="0.3">
      <c r="T5946" t="b">
        <f>U5946&gt;10</f>
        <v>0</v>
      </c>
      <c r="U5946" s="7">
        <v>8.3607442117706192</v>
      </c>
      <c r="V5946" t="s">
        <v>25755</v>
      </c>
      <c r="W5946" t="s">
        <v>23769</v>
      </c>
    </row>
    <row r="5947" spans="20:23" x14ac:dyDescent="0.3">
      <c r="T5947" t="b">
        <f>U5947&gt;10</f>
        <v>0</v>
      </c>
      <c r="U5947" s="7">
        <v>9.9071239882375792</v>
      </c>
      <c r="V5947" t="s">
        <v>19669</v>
      </c>
      <c r="W5947" t="s">
        <v>25756</v>
      </c>
    </row>
    <row r="5948" spans="20:23" x14ac:dyDescent="0.3">
      <c r="T5948" t="b">
        <f>U5948&gt;10</f>
        <v>0</v>
      </c>
      <c r="U5948" s="7">
        <v>9.3162556567980594</v>
      </c>
      <c r="V5948" t="s">
        <v>25755</v>
      </c>
      <c r="W5948" t="s">
        <v>25757</v>
      </c>
    </row>
    <row r="5949" spans="20:23" x14ac:dyDescent="0.3">
      <c r="T5949" t="b">
        <f>U5949&gt;10</f>
        <v>0</v>
      </c>
      <c r="U5949" s="7">
        <v>9.0362956304401791</v>
      </c>
      <c r="V5949" t="s">
        <v>25758</v>
      </c>
      <c r="W5949" t="s">
        <v>15344</v>
      </c>
    </row>
    <row r="5950" spans="20:23" x14ac:dyDescent="0.3">
      <c r="T5950" t="b">
        <f>U5950&gt;10</f>
        <v>0</v>
      </c>
      <c r="U5950" s="7">
        <v>9.1468375048400095</v>
      </c>
      <c r="V5950" t="s">
        <v>5459</v>
      </c>
      <c r="W5950" t="s">
        <v>12356</v>
      </c>
    </row>
    <row r="5951" spans="20:23" x14ac:dyDescent="0.3">
      <c r="T5951" t="b">
        <f>U5951&gt;10</f>
        <v>0</v>
      </c>
      <c r="U5951" s="7">
        <v>9.2279630496523808</v>
      </c>
      <c r="V5951" t="s">
        <v>25759</v>
      </c>
      <c r="W5951" t="s">
        <v>332</v>
      </c>
    </row>
    <row r="5952" spans="20:23" x14ac:dyDescent="0.3">
      <c r="T5952" t="b">
        <f>U5952&gt;10</f>
        <v>0</v>
      </c>
      <c r="U5952" s="7">
        <v>9.1468375048400095</v>
      </c>
      <c r="V5952" t="s">
        <v>25760</v>
      </c>
      <c r="W5952" t="s">
        <v>25761</v>
      </c>
    </row>
    <row r="5953" spans="20:23" x14ac:dyDescent="0.3">
      <c r="T5953" t="b">
        <f>U5953&gt;10</f>
        <v>0</v>
      </c>
      <c r="U5953" s="7">
        <v>8.5418830363155198</v>
      </c>
      <c r="V5953" t="s">
        <v>25762</v>
      </c>
      <c r="W5953" t="s">
        <v>21255</v>
      </c>
    </row>
    <row r="5954" spans="20:23" x14ac:dyDescent="0.3">
      <c r="T5954" t="b">
        <f>U5954&gt;10</f>
        <v>0</v>
      </c>
      <c r="U5954" s="7">
        <v>9.1731548131573799</v>
      </c>
      <c r="V5954" t="s">
        <v>15302</v>
      </c>
      <c r="W5954" t="s">
        <v>25763</v>
      </c>
    </row>
    <row r="5955" spans="20:23" x14ac:dyDescent="0.3">
      <c r="T5955" t="b">
        <f>U5955&gt;10</f>
        <v>0</v>
      </c>
      <c r="U5955" s="7">
        <v>8.9262947352258593</v>
      </c>
      <c r="V5955" t="s">
        <v>25764</v>
      </c>
      <c r="W5955" t="s">
        <v>25765</v>
      </c>
    </row>
    <row r="5956" spans="20:23" x14ac:dyDescent="0.3">
      <c r="T5956" t="b">
        <f>U5956&gt;10</f>
        <v>0</v>
      </c>
      <c r="U5956" s="7">
        <v>8.4343971213453806</v>
      </c>
      <c r="V5956" t="s">
        <v>23848</v>
      </c>
      <c r="W5956" t="s">
        <v>2997</v>
      </c>
    </row>
    <row r="5957" spans="20:23" x14ac:dyDescent="0.3">
      <c r="T5957" t="b">
        <f>U5957&gt;10</f>
        <v>0</v>
      </c>
      <c r="U5957" s="7">
        <v>8.8656701134094202</v>
      </c>
      <c r="V5957" t="s">
        <v>25766</v>
      </c>
      <c r="W5957" t="s">
        <v>25767</v>
      </c>
    </row>
    <row r="5958" spans="20:23" x14ac:dyDescent="0.3">
      <c r="T5958" t="b">
        <f>U5958&gt;10</f>
        <v>0</v>
      </c>
      <c r="U5958" s="7">
        <v>9.7294428110001299</v>
      </c>
      <c r="V5958" t="s">
        <v>25768</v>
      </c>
      <c r="W5958" t="s">
        <v>25769</v>
      </c>
    </row>
    <row r="5959" spans="20:23" x14ac:dyDescent="0.3">
      <c r="T5959" t="b">
        <f>U5959&gt;10</f>
        <v>0</v>
      </c>
      <c r="U5959" s="7">
        <v>8.7992950444645501</v>
      </c>
      <c r="V5959" t="s">
        <v>25770</v>
      </c>
      <c r="W5959" t="s">
        <v>25771</v>
      </c>
    </row>
    <row r="5960" spans="20:23" x14ac:dyDescent="0.3">
      <c r="T5960" t="b">
        <f>U5960&gt;10</f>
        <v>0</v>
      </c>
      <c r="U5960" s="7">
        <v>9.9941353652272102</v>
      </c>
      <c r="V5960" t="s">
        <v>25772</v>
      </c>
      <c r="W5960" t="s">
        <v>25773</v>
      </c>
    </row>
    <row r="5961" spans="20:23" x14ac:dyDescent="0.3">
      <c r="T5961" t="b">
        <f>U5961&gt;10</f>
        <v>0</v>
      </c>
      <c r="U5961" s="7">
        <v>8.2648962529804901</v>
      </c>
      <c r="V5961">
        <v>258</v>
      </c>
      <c r="W5961" t="s">
        <v>2147</v>
      </c>
    </row>
    <row r="5962" spans="20:23" x14ac:dyDescent="0.3">
      <c r="T5962" t="b">
        <f>U5962&gt;10</f>
        <v>0</v>
      </c>
      <c r="U5962" s="7">
        <v>9.3635085416485992</v>
      </c>
      <c r="V5962" t="s">
        <v>15345</v>
      </c>
      <c r="W5962" t="s">
        <v>2147</v>
      </c>
    </row>
    <row r="5963" spans="20:23" x14ac:dyDescent="0.3">
      <c r="T5963" t="b">
        <f>U5963&gt;10</f>
        <v>0</v>
      </c>
      <c r="U5963" s="7">
        <v>9.7064532927754303</v>
      </c>
      <c r="V5963" t="s">
        <v>23258</v>
      </c>
      <c r="W5963" t="s">
        <v>25774</v>
      </c>
    </row>
    <row r="5964" spans="20:23" x14ac:dyDescent="0.3">
      <c r="T5964" t="b">
        <f>U5964&gt;10</f>
        <v>0</v>
      </c>
      <c r="U5964" s="7">
        <v>9.4833097414612197</v>
      </c>
      <c r="V5964" t="s">
        <v>15318</v>
      </c>
      <c r="W5964" t="s">
        <v>89</v>
      </c>
    </row>
    <row r="5965" spans="20:23" x14ac:dyDescent="0.3">
      <c r="T5965" t="b">
        <f>U5965&gt;10</f>
        <v>0</v>
      </c>
      <c r="U5965" s="7">
        <v>9.0362956304401791</v>
      </c>
      <c r="V5965" t="s">
        <v>25775</v>
      </c>
      <c r="W5965" t="s">
        <v>24362</v>
      </c>
    </row>
    <row r="5966" spans="20:23" x14ac:dyDescent="0.3">
      <c r="T5966" t="b">
        <f>U5966&gt;10</f>
        <v>0</v>
      </c>
      <c r="U5966" s="7">
        <v>9.9071239882375792</v>
      </c>
      <c r="V5966" t="s">
        <v>25776</v>
      </c>
      <c r="W5966" t="s">
        <v>15321</v>
      </c>
    </row>
    <row r="5967" spans="20:23" x14ac:dyDescent="0.3">
      <c r="T5967" t="b">
        <f>U5967&gt;10</f>
        <v>0</v>
      </c>
      <c r="U5967" s="7">
        <v>9.0479916702033698</v>
      </c>
      <c r="V5967" t="s">
        <v>6507</v>
      </c>
      <c r="W5967" t="s">
        <v>14878</v>
      </c>
    </row>
    <row r="5968" spans="20:23" x14ac:dyDescent="0.3">
      <c r="T5968" t="b">
        <f>U5968&gt;10</f>
        <v>0</v>
      </c>
      <c r="U5968" s="7">
        <v>9.2711352215175893</v>
      </c>
      <c r="V5968" t="s">
        <v>10650</v>
      </c>
      <c r="W5968" t="s">
        <v>25777</v>
      </c>
    </row>
    <row r="5969" spans="20:23" x14ac:dyDescent="0.3">
      <c r="T5969" t="b">
        <f>U5969&gt;10</f>
        <v>0</v>
      </c>
      <c r="U5969" s="7">
        <v>8.6308305223320207</v>
      </c>
      <c r="V5969" t="s">
        <v>5427</v>
      </c>
      <c r="W5969" t="s">
        <v>11016</v>
      </c>
    </row>
    <row r="5970" spans="20:23" x14ac:dyDescent="0.3">
      <c r="T5970" t="b">
        <f>U5970&gt;10</f>
        <v>0</v>
      </c>
      <c r="U5970" s="7">
        <v>9.6620015302046003</v>
      </c>
      <c r="V5970" t="s">
        <v>23492</v>
      </c>
      <c r="W5970" t="s">
        <v>25778</v>
      </c>
    </row>
    <row r="5971" spans="20:23" x14ac:dyDescent="0.3">
      <c r="T5971" t="b">
        <f>U5971&gt;10</f>
        <v>0</v>
      </c>
      <c r="U5971" s="7">
        <v>9.8530567669673097</v>
      </c>
      <c r="V5971" t="s">
        <v>25779</v>
      </c>
      <c r="W5971" t="s">
        <v>21500</v>
      </c>
    </row>
    <row r="5972" spans="20:23" x14ac:dyDescent="0.3">
      <c r="T5972" t="b">
        <f>U5972&gt;10</f>
        <v>0</v>
      </c>
      <c r="U5972" s="7">
        <v>9.43019991614727</v>
      </c>
      <c r="V5972" t="s">
        <v>2898</v>
      </c>
      <c r="W5972" t="s">
        <v>17990</v>
      </c>
    </row>
    <row r="5973" spans="20:23" x14ac:dyDescent="0.3">
      <c r="T5973" t="b">
        <f>U5973&gt;10</f>
        <v>0</v>
      </c>
      <c r="U5973" s="7">
        <v>9.7064532927754303</v>
      </c>
      <c r="V5973" t="s">
        <v>15330</v>
      </c>
      <c r="W5973" t="s">
        <v>21321</v>
      </c>
    </row>
    <row r="5974" spans="20:23" x14ac:dyDescent="0.3">
      <c r="T5974" t="b">
        <f>U5974&gt;10</f>
        <v>0</v>
      </c>
      <c r="U5974" s="7">
        <v>8.5490005040843897</v>
      </c>
      <c r="V5974" t="s">
        <v>479</v>
      </c>
      <c r="W5974" t="s">
        <v>24316</v>
      </c>
    </row>
    <row r="5975" spans="20:23" x14ac:dyDescent="0.3">
      <c r="T5975" t="b">
        <f>U5975&gt;10</f>
        <v>0</v>
      </c>
      <c r="U5975" s="7">
        <v>9.6620015302046003</v>
      </c>
      <c r="V5975" t="s">
        <v>20057</v>
      </c>
      <c r="W5975" t="s">
        <v>25780</v>
      </c>
    </row>
    <row r="5976" spans="20:23" x14ac:dyDescent="0.3">
      <c r="T5976" t="b">
        <f>U5976&gt;10</f>
        <v>0</v>
      </c>
      <c r="U5976" s="7">
        <v>8.0612972977392499</v>
      </c>
      <c r="V5976" t="s">
        <v>22498</v>
      </c>
      <c r="W5976" t="s">
        <v>25781</v>
      </c>
    </row>
    <row r="5977" spans="20:23" x14ac:dyDescent="0.3">
      <c r="T5977" t="b">
        <f>U5977&gt;10</f>
        <v>0</v>
      </c>
      <c r="U5977" s="7">
        <v>8.9056754480231195</v>
      </c>
      <c r="V5977" t="s">
        <v>25782</v>
      </c>
      <c r="W5977" t="s">
        <v>3070</v>
      </c>
    </row>
    <row r="5978" spans="20:23" x14ac:dyDescent="0.3">
      <c r="T5978" t="b">
        <f>U5978&gt;10</f>
        <v>0</v>
      </c>
      <c r="U5978" s="7">
        <v>8.2125282674631794</v>
      </c>
      <c r="V5978" t="s">
        <v>25783</v>
      </c>
      <c r="W5978" t="s">
        <v>25784</v>
      </c>
    </row>
    <row r="5979" spans="20:23" x14ac:dyDescent="0.3">
      <c r="T5979" t="b">
        <f>U5979&gt;10</f>
        <v>0</v>
      </c>
      <c r="U5979" s="7">
        <v>9.3475082003021601</v>
      </c>
      <c r="V5979" t="s">
        <v>25785</v>
      </c>
      <c r="W5979" t="s">
        <v>25786</v>
      </c>
    </row>
    <row r="5980" spans="20:23" x14ac:dyDescent="0.3">
      <c r="T5980" t="b">
        <f>U5980&gt;10</f>
        <v>0</v>
      </c>
      <c r="U5980" s="7">
        <v>9.5016588801294208</v>
      </c>
      <c r="V5980" t="s">
        <v>3575</v>
      </c>
      <c r="W5980" t="s">
        <v>25787</v>
      </c>
    </row>
    <row r="5981" spans="20:23" x14ac:dyDescent="0.3">
      <c r="T5981" t="b">
        <f>U5981&gt;10</f>
        <v>0</v>
      </c>
      <c r="U5981" s="7">
        <v>9.2421476846443298</v>
      </c>
      <c r="V5981" t="s">
        <v>25788</v>
      </c>
      <c r="W5981" t="s">
        <v>25789</v>
      </c>
    </row>
    <row r="5982" spans="20:23" x14ac:dyDescent="0.3">
      <c r="T5982" t="b">
        <f>U5982&gt;10</f>
        <v>0</v>
      </c>
      <c r="U5982" s="7">
        <v>8.2811567738522704</v>
      </c>
      <c r="V5982" t="s">
        <v>25790</v>
      </c>
      <c r="W5982" t="s">
        <v>25791</v>
      </c>
    </row>
    <row r="5983" spans="20:23" x14ac:dyDescent="0.3">
      <c r="T5983" t="b">
        <f>U5983&gt;10</f>
        <v>0</v>
      </c>
      <c r="U5983" s="7">
        <v>9.0133061122154796</v>
      </c>
      <c r="V5983" t="s">
        <v>7792</v>
      </c>
      <c r="W5983" t="s">
        <v>25792</v>
      </c>
    </row>
    <row r="5984" spans="20:23" x14ac:dyDescent="0.3">
      <c r="T5984" t="b">
        <f>U5984&gt;10</f>
        <v>0</v>
      </c>
      <c r="U5984" s="7">
        <v>8.6308305223320207</v>
      </c>
      <c r="V5984" t="s">
        <v>21048</v>
      </c>
      <c r="W5984" t="s">
        <v>25793</v>
      </c>
    </row>
    <row r="5985" spans="20:23" x14ac:dyDescent="0.3">
      <c r="T5985" t="b">
        <f>U5985&gt;10</f>
        <v>0</v>
      </c>
      <c r="U5985" s="7">
        <v>8.9580434335404302</v>
      </c>
      <c r="V5985">
        <v>477</v>
      </c>
      <c r="W5985" t="s">
        <v>2147</v>
      </c>
    </row>
    <row r="5986" spans="20:23" x14ac:dyDescent="0.3">
      <c r="T5986" t="b">
        <f>U5986&gt;10</f>
        <v>0</v>
      </c>
      <c r="U5986" s="7">
        <v>9.9071239882375792</v>
      </c>
      <c r="V5986" t="s">
        <v>25794</v>
      </c>
      <c r="W5986" t="s">
        <v>25795</v>
      </c>
    </row>
    <row r="5987" spans="20:23" x14ac:dyDescent="0.3">
      <c r="T5987" t="b">
        <f>U5987&gt;10</f>
        <v>0</v>
      </c>
      <c r="U5987" s="7">
        <v>8.3666789472904295</v>
      </c>
      <c r="V5987" t="s">
        <v>20742</v>
      </c>
      <c r="W5987" t="s">
        <v>25796</v>
      </c>
    </row>
    <row r="5988" spans="20:23" x14ac:dyDescent="0.3">
      <c r="T5988" t="b">
        <f>U5988&gt;10</f>
        <v>0</v>
      </c>
      <c r="U5988" s="7">
        <v>8.1603425142925996</v>
      </c>
      <c r="V5988" t="s">
        <v>25797</v>
      </c>
      <c r="W5988" t="s">
        <v>25798</v>
      </c>
    </row>
    <row r="5989" spans="20:23" x14ac:dyDescent="0.3">
      <c r="T5989" t="b">
        <f>U5989&gt;10</f>
        <v>0</v>
      </c>
      <c r="U5989" s="7">
        <v>8.8955230765590994</v>
      </c>
      <c r="V5989" t="s">
        <v>25794</v>
      </c>
      <c r="W5989" t="s">
        <v>25799</v>
      </c>
    </row>
    <row r="5990" spans="20:23" x14ac:dyDescent="0.3">
      <c r="T5990" t="b">
        <f>U5990&gt;10</f>
        <v>0</v>
      </c>
      <c r="U5990" s="7">
        <v>8.9908332563634303</v>
      </c>
      <c r="V5990" t="s">
        <v>10936</v>
      </c>
      <c r="W5990" t="s">
        <v>25800</v>
      </c>
    </row>
    <row r="5991" spans="20:23" x14ac:dyDescent="0.3">
      <c r="T5991" t="b">
        <f>U5991&gt;10</f>
        <v>0</v>
      </c>
      <c r="U5991" s="7">
        <v>8.0100040033516997</v>
      </c>
      <c r="V5991" t="s">
        <v>25801</v>
      </c>
      <c r="W5991" t="s">
        <v>25802</v>
      </c>
    </row>
    <row r="5992" spans="20:23" x14ac:dyDescent="0.3">
      <c r="T5992" t="b">
        <f>U5992&gt;10</f>
        <v>0</v>
      </c>
      <c r="U5992" s="7">
        <v>8.2279527377888098</v>
      </c>
      <c r="V5992" t="s">
        <v>25803</v>
      </c>
      <c r="W5992" t="s">
        <v>19987</v>
      </c>
    </row>
    <row r="5993" spans="20:23" x14ac:dyDescent="0.3">
      <c r="T5993" t="b">
        <f>U5993&gt;10</f>
        <v>0</v>
      </c>
      <c r="U5993" s="7">
        <v>8.6623291893913894</v>
      </c>
      <c r="V5993" t="s">
        <v>25804</v>
      </c>
      <c r="W5993" t="s">
        <v>25805</v>
      </c>
    </row>
    <row r="5994" spans="20:23" x14ac:dyDescent="0.3">
      <c r="T5994" t="b">
        <f>U5994&gt;10</f>
        <v>0</v>
      </c>
      <c r="U5994" s="7">
        <v>8.3968927258869304</v>
      </c>
      <c r="V5994" t="s">
        <v>25806</v>
      </c>
      <c r="W5994" t="s">
        <v>25807</v>
      </c>
    </row>
    <row r="5995" spans="20:23" x14ac:dyDescent="0.3">
      <c r="T5995" t="b">
        <f>U5995&gt;10</f>
        <v>0</v>
      </c>
      <c r="U5995" s="7">
        <v>9.5016588801294208</v>
      </c>
      <c r="V5995" t="s">
        <v>25808</v>
      </c>
      <c r="W5995" t="s">
        <v>25809</v>
      </c>
    </row>
    <row r="5996" spans="20:23" x14ac:dyDescent="0.3">
      <c r="T5996" t="b">
        <f>U5996&gt;10</f>
        <v>0</v>
      </c>
      <c r="U5996" s="7">
        <v>8.7031511839116504</v>
      </c>
      <c r="V5996" t="s">
        <v>25810</v>
      </c>
      <c r="W5996" t="s">
        <v>25811</v>
      </c>
    </row>
    <row r="5997" spans="20:23" x14ac:dyDescent="0.3">
      <c r="T5997" t="b">
        <f>U5997&gt;10</f>
        <v>0</v>
      </c>
      <c r="U5997" s="7">
        <v>9.5588172939693692</v>
      </c>
      <c r="V5997" t="s">
        <v>15353</v>
      </c>
      <c r="W5997" t="s">
        <v>7567</v>
      </c>
    </row>
    <row r="5998" spans="20:23" x14ac:dyDescent="0.3">
      <c r="T5998" t="b">
        <f>U5998&gt;10</f>
        <v>0</v>
      </c>
      <c r="U5998" s="7">
        <v>9.0362956304401791</v>
      </c>
      <c r="V5998" t="s">
        <v>906</v>
      </c>
      <c r="W5998" t="s">
        <v>25812</v>
      </c>
    </row>
    <row r="5999" spans="20:23" x14ac:dyDescent="0.3">
      <c r="T5999" t="b">
        <f>U5999&gt;10</f>
        <v>0</v>
      </c>
      <c r="U5999" s="7">
        <v>9.9642824020775294</v>
      </c>
      <c r="V5999" t="s">
        <v>25813</v>
      </c>
      <c r="W5999" t="s">
        <v>20174</v>
      </c>
    </row>
    <row r="6000" spans="20:23" x14ac:dyDescent="0.3">
      <c r="T6000" t="b">
        <f>U6000&gt;10</f>
        <v>0</v>
      </c>
      <c r="U6000" s="7">
        <v>8.2488959116340492</v>
      </c>
      <c r="V6000" t="s">
        <v>25794</v>
      </c>
      <c r="W6000" t="s">
        <v>25814</v>
      </c>
    </row>
    <row r="6001" spans="20:23" x14ac:dyDescent="0.3">
      <c r="T6001" t="b">
        <f>U6001&gt;10</f>
        <v>0</v>
      </c>
      <c r="U6001" s="7">
        <v>9.4475916588591407</v>
      </c>
      <c r="V6001" t="s">
        <v>15355</v>
      </c>
      <c r="W6001" t="s">
        <v>6556</v>
      </c>
    </row>
    <row r="6002" spans="20:23" x14ac:dyDescent="0.3">
      <c r="T6002" t="b">
        <f>U6002&gt;10</f>
        <v>0</v>
      </c>
      <c r="U6002" s="7">
        <v>8.73705273558733</v>
      </c>
      <c r="V6002" t="s">
        <v>25815</v>
      </c>
      <c r="W6002" t="s">
        <v>2944</v>
      </c>
    </row>
    <row r="6003" spans="20:23" x14ac:dyDescent="0.3">
      <c r="T6003" t="b">
        <f>U6003&gt;10</f>
        <v>0</v>
      </c>
      <c r="U6003" s="7">
        <v>9.8399846853999495</v>
      </c>
      <c r="V6003" t="s">
        <v>24351</v>
      </c>
      <c r="W6003" t="s">
        <v>5891</v>
      </c>
    </row>
    <row r="6004" spans="20:23" x14ac:dyDescent="0.3">
      <c r="T6004" t="b">
        <f>U6004&gt;10</f>
        <v>0</v>
      </c>
      <c r="U6004" s="7">
        <v>8.6154456034925406</v>
      </c>
      <c r="V6004" t="s">
        <v>25816</v>
      </c>
      <c r="W6004" t="s">
        <v>25817</v>
      </c>
    </row>
    <row r="6005" spans="20:23" x14ac:dyDescent="0.3">
      <c r="T6005" t="b">
        <f>U6005&gt;10</f>
        <v>0</v>
      </c>
      <c r="U6005" s="7">
        <v>9.2139768076776392</v>
      </c>
      <c r="V6005" t="s">
        <v>11805</v>
      </c>
      <c r="W6005" t="s">
        <v>22589</v>
      </c>
    </row>
    <row r="6006" spans="20:23" x14ac:dyDescent="0.3">
      <c r="T6006" t="b">
        <f>U6006&gt;10</f>
        <v>0</v>
      </c>
      <c r="U6006" s="7">
        <v>9.9071239882375792</v>
      </c>
      <c r="V6006" t="s">
        <v>11267</v>
      </c>
      <c r="W6006" t="s">
        <v>4591</v>
      </c>
    </row>
    <row r="6007" spans="20:23" x14ac:dyDescent="0.3">
      <c r="T6007" t="b">
        <f>U6007&gt;10</f>
        <v>0</v>
      </c>
      <c r="U6007" s="7">
        <v>9.5988226285830596</v>
      </c>
      <c r="V6007" t="s">
        <v>3064</v>
      </c>
      <c r="W6007">
        <v>3</v>
      </c>
    </row>
    <row r="6008" spans="20:23" x14ac:dyDescent="0.3">
      <c r="T6008" t="b">
        <f>U6008&gt;10</f>
        <v>0</v>
      </c>
      <c r="U6008" s="7">
        <v>9.5588172939693692</v>
      </c>
      <c r="V6008" t="s">
        <v>7133</v>
      </c>
      <c r="W6008" t="s">
        <v>7534</v>
      </c>
    </row>
    <row r="6009" spans="20:23" x14ac:dyDescent="0.3">
      <c r="T6009" t="b">
        <f>U6009&gt;10</f>
        <v>0</v>
      </c>
      <c r="U6009" s="7">
        <v>8.4900579684509392</v>
      </c>
      <c r="V6009" t="s">
        <v>25684</v>
      </c>
      <c r="W6009" t="s">
        <v>6980</v>
      </c>
    </row>
    <row r="6010" spans="20:23" x14ac:dyDescent="0.3">
      <c r="T6010" t="b">
        <f>U6010&gt;10</f>
        <v>0</v>
      </c>
      <c r="U6010" s="7">
        <v>8.9580434335404302</v>
      </c>
      <c r="V6010" t="s">
        <v>7133</v>
      </c>
      <c r="W6010" t="s">
        <v>2219</v>
      </c>
    </row>
    <row r="6011" spans="20:23" x14ac:dyDescent="0.3">
      <c r="T6011" t="b">
        <f>U6011&gt;10</f>
        <v>0</v>
      </c>
      <c r="U6011" s="7">
        <v>8.2976860758034796</v>
      </c>
      <c r="V6011" t="s">
        <v>6182</v>
      </c>
      <c r="W6011" t="s">
        <v>3714</v>
      </c>
    </row>
    <row r="6012" spans="20:23" x14ac:dyDescent="0.3">
      <c r="T6012" t="b">
        <f>U6012&gt;10</f>
        <v>0</v>
      </c>
      <c r="U6012" s="7">
        <v>8.9262947352258593</v>
      </c>
      <c r="V6012" t="s">
        <v>25818</v>
      </c>
      <c r="W6012" t="s">
        <v>7133</v>
      </c>
    </row>
    <row r="6013" spans="20:23" x14ac:dyDescent="0.3">
      <c r="T6013" t="b">
        <f>U6013&gt;10</f>
        <v>0</v>
      </c>
      <c r="U6013" s="7">
        <v>8.2023758959991593</v>
      </c>
      <c r="V6013" t="s">
        <v>25819</v>
      </c>
      <c r="W6013" t="s">
        <v>20223</v>
      </c>
    </row>
    <row r="6014" spans="20:23" x14ac:dyDescent="0.3">
      <c r="T6014" t="b">
        <f>U6014&gt;10</f>
        <v>0</v>
      </c>
      <c r="U6014" s="7">
        <v>8.6078410041073194</v>
      </c>
      <c r="V6014" t="s">
        <v>24384</v>
      </c>
      <c r="W6014" t="s">
        <v>10122</v>
      </c>
    </row>
    <row r="6015" spans="20:23" x14ac:dyDescent="0.3">
      <c r="T6015" t="b">
        <f>U6015&gt;10</f>
        <v>0</v>
      </c>
      <c r="U6015" s="7">
        <v>9.2711352215175893</v>
      </c>
      <c r="V6015" t="s">
        <v>25820</v>
      </c>
      <c r="W6015" t="s">
        <v>25821</v>
      </c>
    </row>
    <row r="6016" spans="20:23" x14ac:dyDescent="0.3">
      <c r="T6016" t="b">
        <f>U6016&gt;10</f>
        <v>0</v>
      </c>
      <c r="U6016" s="7">
        <v>8.2488959116340492</v>
      </c>
      <c r="V6016" t="s">
        <v>5634</v>
      </c>
      <c r="W6016" t="s">
        <v>3590</v>
      </c>
    </row>
    <row r="6017" spans="20:23" x14ac:dyDescent="0.3">
      <c r="T6017" t="b">
        <f>U6017&gt;10</f>
        <v>0</v>
      </c>
      <c r="U6017" s="7">
        <v>8.7544444782992006</v>
      </c>
      <c r="V6017" t="s">
        <v>6567</v>
      </c>
      <c r="W6017" t="s">
        <v>25822</v>
      </c>
    </row>
    <row r="6018" spans="20:23" x14ac:dyDescent="0.3">
      <c r="T6018" t="b">
        <f>U6018&gt;10</f>
        <v>0</v>
      </c>
      <c r="U6018" s="7">
        <v>9.8270812805640499</v>
      </c>
      <c r="V6018" t="s">
        <v>3846</v>
      </c>
      <c r="W6018" t="s">
        <v>15395</v>
      </c>
    </row>
    <row r="6019" spans="20:23" x14ac:dyDescent="0.3">
      <c r="T6019" t="b">
        <f>U6019&gt;10</f>
        <v>0</v>
      </c>
      <c r="U6019" s="7">
        <v>9.4131054827879694</v>
      </c>
      <c r="V6019" t="s">
        <v>25682</v>
      </c>
      <c r="W6019" t="s">
        <v>25823</v>
      </c>
    </row>
    <row r="6020" spans="20:23" x14ac:dyDescent="0.3">
      <c r="T6020" t="b">
        <f>U6020&gt;10</f>
        <v>0</v>
      </c>
      <c r="U6020" s="7">
        <v>8.8462520275523193</v>
      </c>
      <c r="V6020" t="s">
        <v>9250</v>
      </c>
      <c r="W6020" t="s">
        <v>8135</v>
      </c>
    </row>
    <row r="6021" spans="20:23" x14ac:dyDescent="0.3">
      <c r="T6021" t="b">
        <f>U6021&gt;10</f>
        <v>0</v>
      </c>
      <c r="U6021" s="7">
        <v>8.8085116995694701</v>
      </c>
      <c r="V6021" t="s">
        <v>21394</v>
      </c>
      <c r="W6021" t="s">
        <v>25824</v>
      </c>
    </row>
    <row r="6022" spans="20:23" x14ac:dyDescent="0.3">
      <c r="T6022" t="b">
        <f>U6022&gt;10</f>
        <v>0</v>
      </c>
      <c r="U6022" s="7">
        <v>9.09619377202125</v>
      </c>
      <c r="V6022" t="s">
        <v>25824</v>
      </c>
      <c r="W6022" t="s">
        <v>23399</v>
      </c>
    </row>
    <row r="6023" spans="20:23" x14ac:dyDescent="0.3">
      <c r="T6023" t="b">
        <f>U6023&gt;10</f>
        <v>0</v>
      </c>
      <c r="U6023" s="7">
        <v>9.6620015302046003</v>
      </c>
      <c r="V6023" t="s">
        <v>5077</v>
      </c>
      <c r="W6023" t="s">
        <v>25825</v>
      </c>
    </row>
    <row r="6024" spans="20:23" x14ac:dyDescent="0.3">
      <c r="T6024" t="b">
        <f>U6024&gt;10</f>
        <v>0</v>
      </c>
      <c r="U6024" s="7">
        <v>8.4407869194441592</v>
      </c>
      <c r="V6024" t="s">
        <v>25825</v>
      </c>
      <c r="W6024" t="s">
        <v>25677</v>
      </c>
    </row>
    <row r="6025" spans="20:23" x14ac:dyDescent="0.3">
      <c r="T6025" t="b">
        <f>U6025&gt;10</f>
        <v>0</v>
      </c>
      <c r="U6025" s="7">
        <v>8.1107455731532294</v>
      </c>
      <c r="V6025" t="s">
        <v>22297</v>
      </c>
      <c r="W6025" t="s">
        <v>21367</v>
      </c>
    </row>
    <row r="6026" spans="20:23" x14ac:dyDescent="0.3">
      <c r="T6026" t="b">
        <f>U6026&gt;10</f>
        <v>0</v>
      </c>
      <c r="U6026" s="7">
        <v>9.1339341000040992</v>
      </c>
      <c r="V6026" t="s">
        <v>25826</v>
      </c>
      <c r="W6026" t="s">
        <v>25677</v>
      </c>
    </row>
    <row r="6027" spans="20:23" x14ac:dyDescent="0.3">
      <c r="T6027" t="b">
        <f>U6027&gt;10</f>
        <v>0</v>
      </c>
      <c r="U6027" s="7">
        <v>9.2565364220964295</v>
      </c>
      <c r="V6027" t="s">
        <v>5077</v>
      </c>
      <c r="W6027" t="s">
        <v>9371</v>
      </c>
    </row>
    <row r="6028" spans="20:23" x14ac:dyDescent="0.3">
      <c r="T6028" t="b">
        <f>U6028&gt;10</f>
        <v>0</v>
      </c>
      <c r="U6028" s="7">
        <v>8.5928031267427798</v>
      </c>
      <c r="V6028" t="s">
        <v>25827</v>
      </c>
      <c r="W6028" t="s">
        <v>25690</v>
      </c>
    </row>
    <row r="6029" spans="20:23" x14ac:dyDescent="0.3">
      <c r="T6029" t="b">
        <f>U6029&gt;10</f>
        <v>0</v>
      </c>
      <c r="U6029" s="7">
        <v>9.8017634725797596</v>
      </c>
      <c r="V6029" t="s">
        <v>1824</v>
      </c>
      <c r="W6029" t="s">
        <v>25828</v>
      </c>
    </row>
    <row r="6030" spans="20:23" x14ac:dyDescent="0.3">
      <c r="T6030" t="b">
        <f>U6030&gt;10</f>
        <v>0</v>
      </c>
      <c r="U6030" s="7">
        <v>9.5016588801294208</v>
      </c>
      <c r="V6030" t="s">
        <v>21341</v>
      </c>
      <c r="W6030" t="s">
        <v>8517</v>
      </c>
    </row>
    <row r="6031" spans="20:23" x14ac:dyDescent="0.3">
      <c r="T6031" t="b">
        <f>U6031&gt;10</f>
        <v>0</v>
      </c>
      <c r="U6031" s="7">
        <v>9.0479916702033698</v>
      </c>
      <c r="V6031" t="s">
        <v>25829</v>
      </c>
      <c r="W6031" t="s">
        <v>25676</v>
      </c>
    </row>
    <row r="6032" spans="20:23" x14ac:dyDescent="0.3">
      <c r="T6032" t="b">
        <f>U6032&gt;10</f>
        <v>0</v>
      </c>
      <c r="U6032" s="7">
        <v>9.0133061122154796</v>
      </c>
      <c r="V6032" t="s">
        <v>5299</v>
      </c>
      <c r="W6032" t="s">
        <v>1722</v>
      </c>
    </row>
    <row r="6033" spans="20:23" x14ac:dyDescent="0.3">
      <c r="T6033" t="b">
        <f>U6033&gt;10</f>
        <v>0</v>
      </c>
      <c r="U6033" s="7">
        <v>9.1339341000040992</v>
      </c>
      <c r="V6033" t="s">
        <v>25830</v>
      </c>
      <c r="W6033" t="s">
        <v>25677</v>
      </c>
    </row>
    <row r="6034" spans="20:23" x14ac:dyDescent="0.3">
      <c r="T6034" t="b">
        <f>U6034&gt;10</f>
        <v>0</v>
      </c>
      <c r="U6034" s="7">
        <v>9.9642824020775294</v>
      </c>
      <c r="V6034" t="s">
        <v>10621</v>
      </c>
      <c r="W6034" t="s">
        <v>7396</v>
      </c>
    </row>
    <row r="6035" spans="20:23" x14ac:dyDescent="0.3">
      <c r="T6035" t="b">
        <f>U6035&gt;10</f>
        <v>0</v>
      </c>
      <c r="U6035" s="7">
        <v>8.8366825765361696</v>
      </c>
      <c r="V6035" t="s">
        <v>3400</v>
      </c>
      <c r="W6035" t="s">
        <v>2664</v>
      </c>
    </row>
    <row r="6036" spans="20:23" x14ac:dyDescent="0.3">
      <c r="T6036" t="b">
        <f>U6036&gt;10</f>
        <v>0</v>
      </c>
      <c r="U6036" s="7">
        <v>9.2139768076776392</v>
      </c>
      <c r="V6036" t="s">
        <v>25831</v>
      </c>
      <c r="W6036" t="s">
        <v>4963</v>
      </c>
    </row>
    <row r="6037" spans="20:23" x14ac:dyDescent="0.3">
      <c r="T6037" t="b">
        <f>U6037&gt;10</f>
        <v>0</v>
      </c>
      <c r="U6037" s="7">
        <v>8.9688543496446496</v>
      </c>
      <c r="V6037" t="s">
        <v>21257</v>
      </c>
      <c r="W6037" t="s">
        <v>20161</v>
      </c>
    </row>
    <row r="6038" spans="20:23" x14ac:dyDescent="0.3">
      <c r="T6038" t="b">
        <f>U6038&gt;10</f>
        <v>0</v>
      </c>
      <c r="U6038" s="7">
        <v>9.0133061122154796</v>
      </c>
      <c r="V6038" t="s">
        <v>21226</v>
      </c>
      <c r="W6038" t="s">
        <v>25832</v>
      </c>
    </row>
    <row r="6039" spans="20:23" x14ac:dyDescent="0.3">
      <c r="T6039" t="b">
        <f>U6039&gt;10</f>
        <v>0</v>
      </c>
      <c r="U6039" s="7">
        <v>9.5786199212655401</v>
      </c>
      <c r="V6039" t="s">
        <v>25833</v>
      </c>
      <c r="W6039" t="s">
        <v>21239</v>
      </c>
    </row>
    <row r="6040" spans="20:23" x14ac:dyDescent="0.3">
      <c r="T6040" t="b">
        <f>U6040&gt;10</f>
        <v>0</v>
      </c>
      <c r="U6040" s="7">
        <v>8.0569209231394492</v>
      </c>
      <c r="V6040" t="s">
        <v>21269</v>
      </c>
      <c r="W6040" t="s">
        <v>25834</v>
      </c>
    </row>
    <row r="6041" spans="20:23" x14ac:dyDescent="0.3">
      <c r="T6041" t="b">
        <f>U6041&gt;10</f>
        <v>0</v>
      </c>
      <c r="U6041" s="7">
        <v>8.0353218113359901</v>
      </c>
      <c r="V6041" t="s">
        <v>6781</v>
      </c>
      <c r="W6041" t="s">
        <v>4043</v>
      </c>
    </row>
    <row r="6042" spans="20:23" x14ac:dyDescent="0.3">
      <c r="T6042" t="b">
        <f>U6042&gt;10</f>
        <v>0</v>
      </c>
      <c r="U6042" s="7">
        <v>8.0353218113359901</v>
      </c>
      <c r="V6042" t="s">
        <v>4043</v>
      </c>
      <c r="W6042" t="s">
        <v>3489</v>
      </c>
    </row>
    <row r="6043" spans="20:23" x14ac:dyDescent="0.3">
      <c r="T6043" t="b">
        <f>U6043&gt;10</f>
        <v>0</v>
      </c>
      <c r="U6043" s="7">
        <v>8.4407869194441592</v>
      </c>
      <c r="V6043" t="s">
        <v>15361</v>
      </c>
      <c r="W6043" t="s">
        <v>25677</v>
      </c>
    </row>
    <row r="6044" spans="20:23" x14ac:dyDescent="0.3">
      <c r="T6044" t="b">
        <f>U6044&gt;10</f>
        <v>0</v>
      </c>
      <c r="U6044" s="7">
        <v>9.2711352215175893</v>
      </c>
      <c r="V6044" t="s">
        <v>15368</v>
      </c>
      <c r="W6044" t="s">
        <v>7534</v>
      </c>
    </row>
    <row r="6045" spans="20:23" x14ac:dyDescent="0.3">
      <c r="T6045" t="b">
        <f>U6045&gt;10</f>
        <v>0</v>
      </c>
      <c r="U6045" s="7">
        <v>8.3846974527931106</v>
      </c>
      <c r="V6045" t="s">
        <v>21526</v>
      </c>
      <c r="W6045" t="s">
        <v>4252</v>
      </c>
    </row>
    <row r="6046" spans="20:23" x14ac:dyDescent="0.3">
      <c r="T6046" t="b">
        <f>U6046&gt;10</f>
        <v>0</v>
      </c>
      <c r="U6046" s="7">
        <v>8.6703613610886592</v>
      </c>
      <c r="V6046" t="s">
        <v>15368</v>
      </c>
      <c r="W6046" t="s">
        <v>2219</v>
      </c>
    </row>
    <row r="6047" spans="20:23" x14ac:dyDescent="0.3">
      <c r="T6047" t="b">
        <f>U6047&gt;10</f>
        <v>0</v>
      </c>
      <c r="U6047" s="7">
        <v>9.9071239882375792</v>
      </c>
      <c r="V6047" t="s">
        <v>24384</v>
      </c>
      <c r="W6047" t="s">
        <v>25835</v>
      </c>
    </row>
    <row r="6048" spans="20:23" x14ac:dyDescent="0.3">
      <c r="T6048" t="b">
        <f>U6048&gt;10</f>
        <v>0</v>
      </c>
      <c r="U6048" s="7">
        <v>9.8017634725797596</v>
      </c>
      <c r="V6048" t="s">
        <v>25836</v>
      </c>
      <c r="W6048" t="s">
        <v>25837</v>
      </c>
    </row>
    <row r="6049" spans="20:23" x14ac:dyDescent="0.3">
      <c r="T6049" t="b">
        <f>U6049&gt;10</f>
        <v>0</v>
      </c>
      <c r="U6049" s="7">
        <v>9.2711352215175893</v>
      </c>
      <c r="V6049" t="s">
        <v>7405</v>
      </c>
      <c r="W6049" t="s">
        <v>4829</v>
      </c>
    </row>
    <row r="6050" spans="20:23" x14ac:dyDescent="0.3">
      <c r="T6050" t="b">
        <f>U6050&gt;10</f>
        <v>0</v>
      </c>
      <c r="U6050" s="7">
        <v>8.5093220202662092</v>
      </c>
      <c r="V6050" t="s">
        <v>5077</v>
      </c>
      <c r="W6050" t="s">
        <v>6567</v>
      </c>
    </row>
    <row r="6051" spans="20:23" x14ac:dyDescent="0.3">
      <c r="T6051" t="b">
        <f>U6051&gt;10</f>
        <v>0</v>
      </c>
      <c r="U6051" s="7">
        <v>8.4030465914613099</v>
      </c>
      <c r="V6051" t="s">
        <v>21271</v>
      </c>
      <c r="W6051" t="s">
        <v>3498</v>
      </c>
    </row>
    <row r="6052" spans="20:23" x14ac:dyDescent="0.3">
      <c r="T6052" t="b">
        <f>U6052&gt;10</f>
        <v>0</v>
      </c>
      <c r="U6052" s="7">
        <v>9.9071239882375792</v>
      </c>
      <c r="V6052" t="s">
        <v>25838</v>
      </c>
      <c r="W6052" t="s">
        <v>25839</v>
      </c>
    </row>
    <row r="6053" spans="20:23" x14ac:dyDescent="0.3">
      <c r="T6053" t="b">
        <f>U6053&gt;10</f>
        <v>0</v>
      </c>
      <c r="U6053" s="7">
        <v>9.2139768076776392</v>
      </c>
      <c r="V6053" t="s">
        <v>21364</v>
      </c>
      <c r="W6053" t="s">
        <v>25840</v>
      </c>
    </row>
    <row r="6054" spans="20:23" x14ac:dyDescent="0.3">
      <c r="T6054" t="b">
        <f>U6054&gt;10</f>
        <v>0</v>
      </c>
      <c r="U6054" s="7">
        <v>9.9941353652272102</v>
      </c>
      <c r="V6054" t="s">
        <v>25841</v>
      </c>
      <c r="W6054" t="s">
        <v>25684</v>
      </c>
    </row>
    <row r="6055" spans="20:23" x14ac:dyDescent="0.3">
      <c r="T6055" t="b">
        <f>U6055&gt;10</f>
        <v>0</v>
      </c>
      <c r="U6055" s="7">
        <v>9.0247348080391099</v>
      </c>
      <c r="V6055" t="s">
        <v>2958</v>
      </c>
      <c r="W6055" t="s">
        <v>4411</v>
      </c>
    </row>
    <row r="6056" spans="20:23" x14ac:dyDescent="0.3">
      <c r="T6056" t="b">
        <f>U6056&gt;10</f>
        <v>0</v>
      </c>
      <c r="U6056" s="7">
        <v>9.1403649903343904</v>
      </c>
      <c r="V6056" t="s">
        <v>2328</v>
      </c>
      <c r="W6056" t="s">
        <v>2219</v>
      </c>
    </row>
    <row r="6057" spans="20:23" x14ac:dyDescent="0.3">
      <c r="T6057" t="b">
        <f>U6057&gt;10</f>
        <v>0</v>
      </c>
      <c r="U6057" s="7">
        <v>8.8955230765590994</v>
      </c>
      <c r="V6057" t="s">
        <v>18767</v>
      </c>
      <c r="W6057" t="s">
        <v>25684</v>
      </c>
    </row>
    <row r="6058" spans="20:23" x14ac:dyDescent="0.3">
      <c r="T6058" t="b">
        <f>U6058&gt;10</f>
        <v>0</v>
      </c>
      <c r="U6058" s="7">
        <v>9.5016588801294208</v>
      </c>
      <c r="V6058" t="s">
        <v>3687</v>
      </c>
      <c r="W6058" t="s">
        <v>25680</v>
      </c>
    </row>
    <row r="6059" spans="20:23" x14ac:dyDescent="0.3">
      <c r="T6059" t="b">
        <f>U6059&gt;10</f>
        <v>0</v>
      </c>
      <c r="U6059" s="7">
        <v>8.6866218819604395</v>
      </c>
      <c r="V6059" t="s">
        <v>25680</v>
      </c>
      <c r="W6059" t="s">
        <v>5566</v>
      </c>
    </row>
    <row r="6060" spans="20:23" x14ac:dyDescent="0.3">
      <c r="T6060" t="b">
        <f>U6060&gt;10</f>
        <v>0</v>
      </c>
      <c r="U6060" s="7">
        <v>9.1339341000040992</v>
      </c>
      <c r="V6060" t="s">
        <v>25842</v>
      </c>
      <c r="W6060" t="s">
        <v>25677</v>
      </c>
    </row>
    <row r="6061" spans="20:23" x14ac:dyDescent="0.3">
      <c r="T6061" t="b">
        <f>U6061&gt;10</f>
        <v>0</v>
      </c>
      <c r="U6061" s="7">
        <v>8.8955230765590994</v>
      </c>
      <c r="V6061" t="s">
        <v>25684</v>
      </c>
      <c r="W6061" t="s">
        <v>7278</v>
      </c>
    </row>
    <row r="6062" spans="20:23" x14ac:dyDescent="0.3">
      <c r="T6062" t="b">
        <f>U6062&gt;10</f>
        <v>0</v>
      </c>
      <c r="U6062" s="7">
        <v>8.2648962529804901</v>
      </c>
      <c r="V6062" t="s">
        <v>21367</v>
      </c>
      <c r="W6062" t="s">
        <v>12941</v>
      </c>
    </row>
    <row r="6063" spans="20:23" x14ac:dyDescent="0.3">
      <c r="T6063" t="b">
        <f>U6063&gt;10</f>
        <v>0</v>
      </c>
      <c r="U6063" s="7">
        <v>9.4475916588591407</v>
      </c>
      <c r="V6063" t="s">
        <v>12941</v>
      </c>
      <c r="W6063" t="s">
        <v>6556</v>
      </c>
    </row>
    <row r="6064" spans="20:23" x14ac:dyDescent="0.3">
      <c r="T6064" t="b">
        <f>U6064&gt;10</f>
        <v>0</v>
      </c>
      <c r="U6064" s="7">
        <v>8.8366825765361696</v>
      </c>
      <c r="V6064" t="s">
        <v>25843</v>
      </c>
      <c r="W6064" t="s">
        <v>20571</v>
      </c>
    </row>
    <row r="6065" spans="20:23" x14ac:dyDescent="0.3">
      <c r="T6065" t="b">
        <f>U6065&gt;10</f>
        <v>0</v>
      </c>
      <c r="U6065" s="7">
        <v>9.6194419157857993</v>
      </c>
      <c r="V6065" t="s">
        <v>25822</v>
      </c>
      <c r="W6065" t="s">
        <v>11624</v>
      </c>
    </row>
    <row r="6066" spans="20:23" x14ac:dyDescent="0.3">
      <c r="T6066" t="b">
        <f>U6066&gt;10</f>
        <v>0</v>
      </c>
      <c r="U6066" s="7">
        <v>9.1339341000040992</v>
      </c>
      <c r="V6066" t="s">
        <v>25844</v>
      </c>
      <c r="W6066" t="s">
        <v>25677</v>
      </c>
    </row>
    <row r="6067" spans="20:23" x14ac:dyDescent="0.3">
      <c r="T6067" t="b">
        <f>U6067&gt;10</f>
        <v>0</v>
      </c>
      <c r="U6067" s="7">
        <v>9.1339341000040992</v>
      </c>
      <c r="V6067" t="s">
        <v>25845</v>
      </c>
      <c r="W6067" t="s">
        <v>25677</v>
      </c>
    </row>
    <row r="6068" spans="20:23" x14ac:dyDescent="0.3">
      <c r="T6068" t="b">
        <f>U6068&gt;10</f>
        <v>0</v>
      </c>
      <c r="U6068" s="7">
        <v>8.1579241334283203</v>
      </c>
      <c r="V6068" t="s">
        <v>24384</v>
      </c>
      <c r="W6068" t="s">
        <v>5177</v>
      </c>
    </row>
    <row r="6069" spans="20:23" x14ac:dyDescent="0.3">
      <c r="T6069" t="b">
        <f>U6069&gt;10</f>
        <v>0</v>
      </c>
      <c r="U6069" s="7">
        <v>8.2976860758034796</v>
      </c>
      <c r="V6069" t="s">
        <v>21364</v>
      </c>
      <c r="W6069" t="s">
        <v>9019</v>
      </c>
    </row>
    <row r="6070" spans="20:23" x14ac:dyDescent="0.3">
      <c r="T6070" t="b">
        <f>U6070&gt;10</f>
        <v>0</v>
      </c>
      <c r="U6070" s="7">
        <v>8.6308305223320207</v>
      </c>
      <c r="V6070" t="s">
        <v>15371</v>
      </c>
      <c r="W6070" t="s">
        <v>21233</v>
      </c>
    </row>
    <row r="6071" spans="20:23" x14ac:dyDescent="0.3">
      <c r="T6071" t="b">
        <f>U6071&gt;10</f>
        <v>0</v>
      </c>
      <c r="U6071" s="7">
        <v>9.5588172939693692</v>
      </c>
      <c r="V6071" t="s">
        <v>21386</v>
      </c>
      <c r="W6071" t="s">
        <v>25846</v>
      </c>
    </row>
    <row r="6072" spans="20:23" x14ac:dyDescent="0.3">
      <c r="T6072" t="b">
        <f>U6072&gt;10</f>
        <v>0</v>
      </c>
      <c r="U6072" s="7">
        <v>8.9516125432101497</v>
      </c>
      <c r="V6072" t="s">
        <v>25677</v>
      </c>
      <c r="W6072" t="s">
        <v>25847</v>
      </c>
    </row>
    <row r="6073" spans="20:23" x14ac:dyDescent="0.3">
      <c r="T6073" t="b">
        <f>U6073&gt;10</f>
        <v>0</v>
      </c>
      <c r="U6073" s="7">
        <v>9.0479916702033698</v>
      </c>
      <c r="V6073" t="s">
        <v>4363</v>
      </c>
      <c r="W6073" t="s">
        <v>7534</v>
      </c>
    </row>
    <row r="6074" spans="20:23" x14ac:dyDescent="0.3">
      <c r="T6074" t="b">
        <f>U6074&gt;10</f>
        <v>0</v>
      </c>
      <c r="U6074" s="7">
        <v>8.3846974527931106</v>
      </c>
      <c r="V6074" t="s">
        <v>5317</v>
      </c>
      <c r="W6074" t="s">
        <v>2867</v>
      </c>
    </row>
    <row r="6075" spans="20:23" x14ac:dyDescent="0.3">
      <c r="T6075" t="b">
        <f>U6075&gt;10</f>
        <v>0</v>
      </c>
      <c r="U6075" s="7">
        <v>9.3009881846672702</v>
      </c>
      <c r="V6075" t="s">
        <v>25684</v>
      </c>
      <c r="W6075" t="s">
        <v>25848</v>
      </c>
    </row>
    <row r="6076" spans="20:23" x14ac:dyDescent="0.3">
      <c r="T6076" t="b">
        <f>U6076&gt;10</f>
        <v>0</v>
      </c>
      <c r="U6076" s="7">
        <v>8.8085116995694701</v>
      </c>
      <c r="V6076" t="s">
        <v>21394</v>
      </c>
      <c r="W6076" t="s">
        <v>25849</v>
      </c>
    </row>
    <row r="6077" spans="20:23" x14ac:dyDescent="0.3">
      <c r="T6077" t="b">
        <f>U6077&gt;10</f>
        <v>0</v>
      </c>
      <c r="U6077" s="7">
        <v>9.7529733084103203</v>
      </c>
      <c r="V6077" t="s">
        <v>25698</v>
      </c>
      <c r="W6077" t="s">
        <v>12526</v>
      </c>
    </row>
    <row r="6078" spans="20:23" x14ac:dyDescent="0.3">
      <c r="T6078" t="b">
        <f>U6078&gt;10</f>
        <v>0</v>
      </c>
      <c r="U6078" s="7">
        <v>9.2139768076776392</v>
      </c>
      <c r="V6078" t="s">
        <v>4640</v>
      </c>
      <c r="W6078" t="s">
        <v>25831</v>
      </c>
    </row>
    <row r="6079" spans="20:23" x14ac:dyDescent="0.3">
      <c r="T6079" t="b">
        <f>U6079&gt;10</f>
        <v>0</v>
      </c>
      <c r="U6079" s="7">
        <v>8.1873380186346196</v>
      </c>
      <c r="V6079" t="s">
        <v>25831</v>
      </c>
      <c r="W6079" t="s">
        <v>23509</v>
      </c>
    </row>
    <row r="6080" spans="20:23" x14ac:dyDescent="0.3">
      <c r="T6080" t="b">
        <f>U6080&gt;10</f>
        <v>0</v>
      </c>
      <c r="U6080" s="7">
        <v>8.8085116995694701</v>
      </c>
      <c r="V6080" t="s">
        <v>21394</v>
      </c>
      <c r="W6080" t="s">
        <v>25850</v>
      </c>
    </row>
    <row r="6081" spans="20:23" x14ac:dyDescent="0.3">
      <c r="T6081" t="b">
        <f>U6081&gt;10</f>
        <v>0</v>
      </c>
      <c r="U6081" s="7">
        <v>8.7031511839116504</v>
      </c>
      <c r="V6081" t="s">
        <v>13874</v>
      </c>
      <c r="W6081" t="s">
        <v>4963</v>
      </c>
    </row>
    <row r="6082" spans="20:23" x14ac:dyDescent="0.3">
      <c r="T6082" t="b">
        <f>U6082&gt;10</f>
        <v>0</v>
      </c>
      <c r="U6082" s="7">
        <v>8.2488959116340492</v>
      </c>
      <c r="V6082" t="s">
        <v>21341</v>
      </c>
      <c r="W6082" t="s">
        <v>21247</v>
      </c>
    </row>
    <row r="6083" spans="20:23" x14ac:dyDescent="0.3">
      <c r="T6083" t="b">
        <f>U6083&gt;10</f>
        <v>0</v>
      </c>
      <c r="U6083" s="7">
        <v>9.2934409790318799</v>
      </c>
      <c r="V6083" t="s">
        <v>21247</v>
      </c>
      <c r="W6083" t="s">
        <v>6567</v>
      </c>
    </row>
    <row r="6084" spans="20:23" x14ac:dyDescent="0.3">
      <c r="T6084" t="b">
        <f>U6084&gt;10</f>
        <v>0</v>
      </c>
      <c r="U6084" s="7">
        <v>8.1483086747288809</v>
      </c>
      <c r="V6084" t="s">
        <v>6567</v>
      </c>
      <c r="W6084" t="s">
        <v>25684</v>
      </c>
    </row>
    <row r="6085" spans="20:23" x14ac:dyDescent="0.3">
      <c r="T6085" t="b">
        <f>U6085&gt;10</f>
        <v>0</v>
      </c>
      <c r="U6085" s="7">
        <v>8.5208296271176902</v>
      </c>
      <c r="V6085" t="s">
        <v>8035</v>
      </c>
      <c r="W6085" t="s">
        <v>24384</v>
      </c>
    </row>
    <row r="6086" spans="20:23" x14ac:dyDescent="0.3">
      <c r="T6086" t="b">
        <f>U6086&gt;10</f>
        <v>0</v>
      </c>
      <c r="U6086" s="7">
        <v>8.0554663774284592</v>
      </c>
      <c r="V6086" t="s">
        <v>21426</v>
      </c>
      <c r="W6086" t="s">
        <v>7691</v>
      </c>
    </row>
    <row r="6087" spans="20:23" x14ac:dyDescent="0.3">
      <c r="T6087" t="b">
        <f>U6087&gt;10</f>
        <v>0</v>
      </c>
      <c r="U6087" s="7">
        <v>8.2866362396169002</v>
      </c>
      <c r="V6087" t="s">
        <v>3313</v>
      </c>
      <c r="W6087" t="s">
        <v>4020</v>
      </c>
    </row>
    <row r="6088" spans="20:23" x14ac:dyDescent="0.3">
      <c r="T6088" t="b">
        <f>U6088&gt;10</f>
        <v>0</v>
      </c>
      <c r="U6088" s="7">
        <v>9.4652912359585404</v>
      </c>
      <c r="V6088" t="s">
        <v>25681</v>
      </c>
      <c r="W6088" t="s">
        <v>25851</v>
      </c>
    </row>
    <row r="6089" spans="20:23" x14ac:dyDescent="0.3">
      <c r="T6089" t="b">
        <f>U6089&gt;10</f>
        <v>0</v>
      </c>
      <c r="U6089" s="7">
        <v>9.43019991614727</v>
      </c>
      <c r="V6089" t="s">
        <v>25851</v>
      </c>
      <c r="W6089" t="s">
        <v>21322</v>
      </c>
    </row>
    <row r="6090" spans="20:23" x14ac:dyDescent="0.3">
      <c r="T6090" t="b">
        <f>U6090&gt;10</f>
        <v>0</v>
      </c>
      <c r="U6090" s="7">
        <v>9.2421476846443298</v>
      </c>
      <c r="V6090" t="s">
        <v>25852</v>
      </c>
      <c r="W6090" t="s">
        <v>8699</v>
      </c>
    </row>
    <row r="6091" spans="20:23" x14ac:dyDescent="0.3">
      <c r="T6091" t="b">
        <f>U6091&gt;10</f>
        <v>0</v>
      </c>
      <c r="U6091" s="7">
        <v>9.9071239882375792</v>
      </c>
      <c r="V6091" t="s">
        <v>24384</v>
      </c>
      <c r="W6091" t="s">
        <v>25853</v>
      </c>
    </row>
    <row r="6092" spans="20:23" x14ac:dyDescent="0.3">
      <c r="T6092" t="b">
        <f>U6092&gt;10</f>
        <v>0</v>
      </c>
      <c r="U6092" s="7">
        <v>9.0479916702033698</v>
      </c>
      <c r="V6092" t="s">
        <v>25853</v>
      </c>
      <c r="W6092" t="s">
        <v>25676</v>
      </c>
    </row>
    <row r="6093" spans="20:23" x14ac:dyDescent="0.3">
      <c r="T6093" t="b">
        <f>U6093&gt;10</f>
        <v>0</v>
      </c>
      <c r="U6093" s="7">
        <v>8.2976860758034796</v>
      </c>
      <c r="V6093" t="s">
        <v>6442</v>
      </c>
      <c r="W6093" t="s">
        <v>6868</v>
      </c>
    </row>
    <row r="6094" spans="20:23" x14ac:dyDescent="0.3">
      <c r="T6094" t="b">
        <f>U6094&gt;10</f>
        <v>0</v>
      </c>
      <c r="U6094" s="7">
        <v>9.9071239882375792</v>
      </c>
      <c r="V6094" t="s">
        <v>25854</v>
      </c>
      <c r="W6094" t="s">
        <v>24384</v>
      </c>
    </row>
    <row r="6095" spans="20:23" x14ac:dyDescent="0.3">
      <c r="T6095" t="b">
        <f>U6095&gt;10</f>
        <v>0</v>
      </c>
      <c r="U6095" s="7">
        <v>9.1339341000040992</v>
      </c>
      <c r="V6095" t="s">
        <v>2412</v>
      </c>
      <c r="W6095" t="s">
        <v>4020</v>
      </c>
    </row>
    <row r="6096" spans="20:23" x14ac:dyDescent="0.3">
      <c r="T6096" t="b">
        <f>U6096&gt;10</f>
        <v>0</v>
      </c>
      <c r="U6096" s="7">
        <v>8.4154691114598599</v>
      </c>
      <c r="V6096" t="s">
        <v>5959</v>
      </c>
      <c r="W6096">
        <v>2</v>
      </c>
    </row>
    <row r="6097" spans="20:23" x14ac:dyDescent="0.3">
      <c r="T6097" t="b">
        <f>U6097&gt;10</f>
        <v>0</v>
      </c>
      <c r="U6097" s="7">
        <v>8.4343971213453806</v>
      </c>
      <c r="V6097" t="s">
        <v>25718</v>
      </c>
      <c r="W6097" t="s">
        <v>7444</v>
      </c>
    </row>
    <row r="6098" spans="20:23" x14ac:dyDescent="0.3">
      <c r="T6098" t="b">
        <f>U6098&gt;10</f>
        <v>0</v>
      </c>
      <c r="U6098" s="7">
        <v>9.3009881846672702</v>
      </c>
      <c r="V6098" t="s">
        <v>23334</v>
      </c>
      <c r="W6098" t="s">
        <v>25822</v>
      </c>
    </row>
    <row r="6099" spans="20:23" x14ac:dyDescent="0.3">
      <c r="T6099" t="b">
        <f>U6099&gt;10</f>
        <v>0</v>
      </c>
      <c r="U6099" s="7">
        <v>9.7294428110001299</v>
      </c>
      <c r="V6099" t="s">
        <v>15382</v>
      </c>
      <c r="W6099" t="s">
        <v>80</v>
      </c>
    </row>
    <row r="6100" spans="20:23" x14ac:dyDescent="0.3">
      <c r="T6100" t="b">
        <f>U6100&gt;10</f>
        <v>0</v>
      </c>
      <c r="U6100" s="7">
        <v>9.3962983644715905</v>
      </c>
      <c r="V6100" t="s">
        <v>25831</v>
      </c>
      <c r="W6100" t="s">
        <v>2460</v>
      </c>
    </row>
    <row r="6101" spans="20:23" x14ac:dyDescent="0.3">
      <c r="T6101" t="b">
        <f>U6101&gt;10</f>
        <v>0</v>
      </c>
      <c r="U6101" s="7">
        <v>8.4800076325974398</v>
      </c>
      <c r="V6101" t="s">
        <v>2460</v>
      </c>
      <c r="W6101" t="s">
        <v>2867</v>
      </c>
    </row>
    <row r="6102" spans="20:23" x14ac:dyDescent="0.3">
      <c r="T6102" t="b">
        <f>U6102&gt;10</f>
        <v>0</v>
      </c>
      <c r="U6102" s="7">
        <v>9.1339341000040992</v>
      </c>
      <c r="V6102" t="s">
        <v>25855</v>
      </c>
      <c r="W6102" t="s">
        <v>25677</v>
      </c>
    </row>
    <row r="6103" spans="20:23" x14ac:dyDescent="0.3">
      <c r="T6103" t="b">
        <f>U6103&gt;10</f>
        <v>0</v>
      </c>
      <c r="U6103" s="7">
        <v>9.6620015302046003</v>
      </c>
      <c r="V6103" t="s">
        <v>13208</v>
      </c>
      <c r="W6103" t="s">
        <v>20161</v>
      </c>
    </row>
    <row r="6104" spans="20:23" x14ac:dyDescent="0.3">
      <c r="T6104" t="b">
        <f>U6104&gt;10</f>
        <v>0</v>
      </c>
      <c r="U6104" s="7">
        <v>8.2331475546659103</v>
      </c>
      <c r="V6104" t="s">
        <v>25856</v>
      </c>
      <c r="W6104" t="s">
        <v>4980</v>
      </c>
    </row>
    <row r="6105" spans="20:23" x14ac:dyDescent="0.3">
      <c r="T6105" t="b">
        <f>U6105&gt;10</f>
        <v>0</v>
      </c>
      <c r="U6105" s="7">
        <v>9.7770708599893794</v>
      </c>
      <c r="V6105" t="s">
        <v>25857</v>
      </c>
      <c r="W6105" t="s">
        <v>25858</v>
      </c>
    </row>
    <row r="6106" spans="20:23" x14ac:dyDescent="0.3">
      <c r="T6106" t="b">
        <f>U6106&gt;10</f>
        <v>0</v>
      </c>
      <c r="U6106" s="7">
        <v>8.2125282674631794</v>
      </c>
      <c r="V6106" t="s">
        <v>15385</v>
      </c>
      <c r="W6106" t="s">
        <v>21324</v>
      </c>
    </row>
    <row r="6107" spans="20:23" x14ac:dyDescent="0.3">
      <c r="T6107" t="b">
        <f>U6107&gt;10</f>
        <v>0</v>
      </c>
      <c r="U6107" s="7">
        <v>9.5016588801294208</v>
      </c>
      <c r="V6107" t="s">
        <v>21341</v>
      </c>
      <c r="W6107" t="s">
        <v>25859</v>
      </c>
    </row>
    <row r="6108" spans="20:23" x14ac:dyDescent="0.3">
      <c r="T6108" t="b">
        <f>U6108&gt;10</f>
        <v>0</v>
      </c>
      <c r="U6108" s="7">
        <v>9.1339341000040992</v>
      </c>
      <c r="V6108" t="s">
        <v>25859</v>
      </c>
      <c r="W6108" t="s">
        <v>25677</v>
      </c>
    </row>
    <row r="6109" spans="20:23" x14ac:dyDescent="0.3">
      <c r="T6109" t="b">
        <f>U6109&gt;10</f>
        <v>0</v>
      </c>
      <c r="U6109" s="7">
        <v>9.5016588801294208</v>
      </c>
      <c r="V6109" t="s">
        <v>21341</v>
      </c>
      <c r="W6109" t="s">
        <v>25860</v>
      </c>
    </row>
    <row r="6110" spans="20:23" x14ac:dyDescent="0.3">
      <c r="T6110" t="b">
        <f>U6110&gt;10</f>
        <v>0</v>
      </c>
      <c r="U6110" s="7">
        <v>9.1339341000040992</v>
      </c>
      <c r="V6110" t="s">
        <v>25860</v>
      </c>
      <c r="W6110" t="s">
        <v>25677</v>
      </c>
    </row>
    <row r="6111" spans="20:23" x14ac:dyDescent="0.3">
      <c r="T6111" t="b">
        <f>U6111&gt;10</f>
        <v>0</v>
      </c>
      <c r="U6111" s="7">
        <v>9.4652912359585404</v>
      </c>
      <c r="V6111" t="s">
        <v>706</v>
      </c>
      <c r="W6111" t="s">
        <v>3301</v>
      </c>
    </row>
    <row r="6112" spans="20:23" x14ac:dyDescent="0.3">
      <c r="T6112" t="b">
        <f>U6112&gt;10</f>
        <v>0</v>
      </c>
      <c r="U6112" s="7">
        <v>9.9642824020775294</v>
      </c>
      <c r="V6112" t="s">
        <v>9783</v>
      </c>
      <c r="W6112" t="s">
        <v>7405</v>
      </c>
    </row>
    <row r="6113" spans="20:23" x14ac:dyDescent="0.3">
      <c r="T6113" t="b">
        <f>U6113&gt;10</f>
        <v>0</v>
      </c>
      <c r="U6113" s="7">
        <v>9.5016588801294208</v>
      </c>
      <c r="V6113" t="s">
        <v>25861</v>
      </c>
      <c r="W6113" t="s">
        <v>21341</v>
      </c>
    </row>
    <row r="6114" spans="20:23" x14ac:dyDescent="0.3">
      <c r="T6114" t="b">
        <f>U6114&gt;10</f>
        <v>0</v>
      </c>
      <c r="U6114" s="7">
        <v>9.3162556567980594</v>
      </c>
      <c r="V6114" t="s">
        <v>25862</v>
      </c>
      <c r="W6114" t="s">
        <v>16808</v>
      </c>
    </row>
    <row r="6115" spans="20:23" x14ac:dyDescent="0.3">
      <c r="T6115" t="b">
        <f>U6115&gt;10</f>
        <v>0</v>
      </c>
      <c r="U6115" s="7">
        <v>9.1339341000040992</v>
      </c>
      <c r="V6115" t="s">
        <v>6688</v>
      </c>
      <c r="W6115" t="s">
        <v>25677</v>
      </c>
    </row>
    <row r="6116" spans="20:23" x14ac:dyDescent="0.3">
      <c r="T6116" t="b">
        <f>U6116&gt;10</f>
        <v>0</v>
      </c>
      <c r="U6116" s="7">
        <v>9.0076403746798093</v>
      </c>
      <c r="V6116" t="s">
        <v>25682</v>
      </c>
      <c r="W6116" t="s">
        <v>9560</v>
      </c>
    </row>
    <row r="6117" spans="20:23" x14ac:dyDescent="0.3">
      <c r="T6117" t="b">
        <f>U6117&gt;10</f>
        <v>0</v>
      </c>
      <c r="U6117" s="7">
        <v>9.1086162920198106</v>
      </c>
      <c r="V6117" t="s">
        <v>1841</v>
      </c>
      <c r="W6117" t="s">
        <v>6426</v>
      </c>
    </row>
    <row r="6118" spans="20:23" x14ac:dyDescent="0.3">
      <c r="T6118" t="b">
        <f>U6118&gt;10</f>
        <v>0</v>
      </c>
      <c r="U6118" s="7">
        <v>9.07180231889709</v>
      </c>
      <c r="V6118" t="s">
        <v>15388</v>
      </c>
      <c r="W6118" t="s">
        <v>25863</v>
      </c>
    </row>
    <row r="6119" spans="20:23" x14ac:dyDescent="0.3">
      <c r="T6119" t="b">
        <f>U6119&gt;10</f>
        <v>0</v>
      </c>
      <c r="U6119" s="7">
        <v>8.7284689918959302</v>
      </c>
      <c r="V6119" t="s">
        <v>4828</v>
      </c>
      <c r="W6119" t="s">
        <v>25677</v>
      </c>
    </row>
    <row r="6120" spans="20:23" x14ac:dyDescent="0.3">
      <c r="T6120" t="b">
        <f>U6120&gt;10</f>
        <v>0</v>
      </c>
      <c r="U6120" s="7">
        <v>8.8955230765590994</v>
      </c>
      <c r="V6120" t="s">
        <v>15358</v>
      </c>
      <c r="W6120" t="s">
        <v>25684</v>
      </c>
    </row>
    <row r="6121" spans="20:23" x14ac:dyDescent="0.3">
      <c r="T6121" t="b">
        <f>U6121&gt;10</f>
        <v>0</v>
      </c>
      <c r="U6121" s="7">
        <v>9.3009881846672702</v>
      </c>
      <c r="V6121" t="s">
        <v>15429</v>
      </c>
      <c r="W6121" t="s">
        <v>25864</v>
      </c>
    </row>
    <row r="6122" spans="20:23" x14ac:dyDescent="0.3">
      <c r="T6122" t="b">
        <f>U6122&gt;10</f>
        <v>0</v>
      </c>
      <c r="U6122" s="7">
        <v>8.8085116995694701</v>
      </c>
      <c r="V6122" t="s">
        <v>21341</v>
      </c>
      <c r="W6122" t="s">
        <v>9783</v>
      </c>
    </row>
    <row r="6123" spans="20:23" x14ac:dyDescent="0.3">
      <c r="T6123" t="b">
        <f>U6123&gt;10</f>
        <v>0</v>
      </c>
      <c r="U6123" s="7">
        <v>9.2711352215175893</v>
      </c>
      <c r="V6123" t="s">
        <v>4829</v>
      </c>
      <c r="W6123" t="s">
        <v>7405</v>
      </c>
    </row>
    <row r="6124" spans="20:23" x14ac:dyDescent="0.3">
      <c r="T6124" t="b">
        <f>U6124&gt;10</f>
        <v>0</v>
      </c>
      <c r="U6124" s="7">
        <v>9.9071239882375792</v>
      </c>
      <c r="V6124" t="s">
        <v>24384</v>
      </c>
      <c r="W6124" t="s">
        <v>25865</v>
      </c>
    </row>
    <row r="6125" spans="20:23" x14ac:dyDescent="0.3">
      <c r="T6125" t="b">
        <f>U6125&gt;10</f>
        <v>0</v>
      </c>
      <c r="U6125" s="7">
        <v>8.3548444896434297</v>
      </c>
      <c r="V6125" t="s">
        <v>2460</v>
      </c>
      <c r="W6125" t="s">
        <v>7534</v>
      </c>
    </row>
    <row r="6126" spans="20:23" x14ac:dyDescent="0.3">
      <c r="T6126" t="b">
        <f>U6126&gt;10</f>
        <v>0</v>
      </c>
      <c r="U6126" s="7">
        <v>8.2976860758034796</v>
      </c>
      <c r="V6126" t="s">
        <v>2867</v>
      </c>
      <c r="W6126" t="s">
        <v>9655</v>
      </c>
    </row>
    <row r="6127" spans="20:23" x14ac:dyDescent="0.3">
      <c r="T6127" t="b">
        <f>U6127&gt;10</f>
        <v>0</v>
      </c>
      <c r="U6127" s="7">
        <v>9.09619377202125</v>
      </c>
      <c r="V6127" t="s">
        <v>17974</v>
      </c>
      <c r="W6127" t="s">
        <v>3714</v>
      </c>
    </row>
    <row r="6128" spans="20:23" x14ac:dyDescent="0.3">
      <c r="T6128" t="b">
        <f>U6128&gt;10</f>
        <v>0</v>
      </c>
      <c r="U6128" s="7">
        <v>8.6231084762381105</v>
      </c>
      <c r="V6128" t="s">
        <v>15391</v>
      </c>
      <c r="W6128" t="s">
        <v>25866</v>
      </c>
    </row>
    <row r="6129" spans="20:23" x14ac:dyDescent="0.3">
      <c r="T6129" t="b">
        <f>U6129&gt;10</f>
        <v>0</v>
      </c>
      <c r="U6129" s="7">
        <v>9.7064532927754303</v>
      </c>
      <c r="V6129" t="s">
        <v>15406</v>
      </c>
      <c r="W6129" t="s">
        <v>5038</v>
      </c>
    </row>
    <row r="6130" spans="20:23" x14ac:dyDescent="0.3">
      <c r="T6130" t="b">
        <f>U6130&gt;10</f>
        <v>0</v>
      </c>
      <c r="U6130" s="7">
        <v>9.7064532927754303</v>
      </c>
      <c r="V6130" t="s">
        <v>5038</v>
      </c>
      <c r="W6130" t="s">
        <v>24057</v>
      </c>
    </row>
    <row r="6131" spans="20:23" x14ac:dyDescent="0.3">
      <c r="T6131" t="b">
        <f>U6131&gt;10</f>
        <v>0</v>
      </c>
      <c r="U6131" s="7">
        <v>9.09619377202125</v>
      </c>
      <c r="V6131" t="s">
        <v>21341</v>
      </c>
      <c r="W6131" t="s">
        <v>9799</v>
      </c>
    </row>
    <row r="6132" spans="20:23" x14ac:dyDescent="0.3">
      <c r="T6132" t="b">
        <f>U6132&gt;10</f>
        <v>0</v>
      </c>
      <c r="U6132" s="7">
        <v>8.7284689918959302</v>
      </c>
      <c r="V6132" t="s">
        <v>9799</v>
      </c>
      <c r="W6132" t="s">
        <v>25677</v>
      </c>
    </row>
    <row r="6133" spans="20:23" x14ac:dyDescent="0.3">
      <c r="T6133" t="b">
        <f>U6133&gt;10</f>
        <v>0</v>
      </c>
      <c r="U6133" s="7">
        <v>8.9367660350931502</v>
      </c>
      <c r="V6133" t="s">
        <v>6567</v>
      </c>
      <c r="W6133" t="s">
        <v>8327</v>
      </c>
    </row>
    <row r="6134" spans="20:23" x14ac:dyDescent="0.3">
      <c r="T6134" t="b">
        <f>U6134&gt;10</f>
        <v>0</v>
      </c>
      <c r="U6134" s="7">
        <v>8.0482252161719003</v>
      </c>
      <c r="V6134" t="s">
        <v>15395</v>
      </c>
      <c r="W6134" t="s">
        <v>25867</v>
      </c>
    </row>
    <row r="6135" spans="20:23" x14ac:dyDescent="0.3">
      <c r="T6135" t="b">
        <f>U6135&gt;10</f>
        <v>0</v>
      </c>
      <c r="U6135" s="7">
        <v>8.2023758959991593</v>
      </c>
      <c r="V6135" t="s">
        <v>4828</v>
      </c>
      <c r="W6135" t="s">
        <v>25684</v>
      </c>
    </row>
    <row r="6136" spans="20:23" x14ac:dyDescent="0.3">
      <c r="T6136" t="b">
        <f>U6136&gt;10</f>
        <v>0</v>
      </c>
      <c r="U6136" s="7">
        <v>9.1339341000040992</v>
      </c>
      <c r="V6136" t="s">
        <v>25868</v>
      </c>
      <c r="W6136" t="s">
        <v>25677</v>
      </c>
    </row>
    <row r="6137" spans="20:23" x14ac:dyDescent="0.3">
      <c r="T6137" t="b">
        <f>U6137&gt;10</f>
        <v>0</v>
      </c>
      <c r="U6137" s="7">
        <v>9.9071239882375792</v>
      </c>
      <c r="V6137" t="s">
        <v>6858</v>
      </c>
      <c r="W6137" t="s">
        <v>1948</v>
      </c>
    </row>
    <row r="6138" spans="20:23" x14ac:dyDescent="0.3">
      <c r="T6138" t="b">
        <f>U6138&gt;10</f>
        <v>0</v>
      </c>
      <c r="U6138" s="7">
        <v>8.0353218113359901</v>
      </c>
      <c r="V6138" t="s">
        <v>15395</v>
      </c>
      <c r="W6138" t="s">
        <v>25677</v>
      </c>
    </row>
    <row r="6139" spans="20:23" x14ac:dyDescent="0.3">
      <c r="T6139" t="b">
        <f>U6139&gt;10</f>
        <v>0</v>
      </c>
      <c r="U6139" s="7">
        <v>9.1339341000040992</v>
      </c>
      <c r="V6139" t="s">
        <v>12143</v>
      </c>
      <c r="W6139" t="s">
        <v>25677</v>
      </c>
    </row>
    <row r="6140" spans="20:23" x14ac:dyDescent="0.3">
      <c r="T6140" t="b">
        <f>U6140&gt;10</f>
        <v>0</v>
      </c>
      <c r="U6140" s="7">
        <v>9.5016588801294208</v>
      </c>
      <c r="V6140" t="s">
        <v>21341</v>
      </c>
      <c r="W6140" t="s">
        <v>25869</v>
      </c>
    </row>
    <row r="6141" spans="20:23" x14ac:dyDescent="0.3">
      <c r="T6141" t="b">
        <f>U6141&gt;10</f>
        <v>0</v>
      </c>
      <c r="U6141" s="7">
        <v>9.1339341000040992</v>
      </c>
      <c r="V6141" t="s">
        <v>25869</v>
      </c>
      <c r="W6141" t="s">
        <v>25677</v>
      </c>
    </row>
    <row r="6142" spans="20:23" x14ac:dyDescent="0.3">
      <c r="T6142" t="b">
        <f>U6142&gt;10</f>
        <v>0</v>
      </c>
      <c r="U6142" s="7">
        <v>8.8085116995694701</v>
      </c>
      <c r="V6142" t="s">
        <v>15229</v>
      </c>
      <c r="W6142" t="s">
        <v>3498</v>
      </c>
    </row>
    <row r="6143" spans="20:23" x14ac:dyDescent="0.3">
      <c r="T6143" t="b">
        <f>U6143&gt;10</f>
        <v>0</v>
      </c>
      <c r="U6143" s="7">
        <v>8.4407869194441592</v>
      </c>
      <c r="V6143" t="s">
        <v>25870</v>
      </c>
      <c r="W6143" t="s">
        <v>25677</v>
      </c>
    </row>
    <row r="6144" spans="20:23" x14ac:dyDescent="0.3">
      <c r="T6144" t="b">
        <f>U6144&gt;10</f>
        <v>0</v>
      </c>
      <c r="U6144" s="7">
        <v>8.0268111216680804</v>
      </c>
      <c r="V6144" t="s">
        <v>14332</v>
      </c>
      <c r="W6144" t="s">
        <v>286</v>
      </c>
    </row>
    <row r="6145" spans="20:23" x14ac:dyDescent="0.3">
      <c r="T6145" t="b">
        <f>U6145&gt;10</f>
        <v>0</v>
      </c>
      <c r="U6145" s="7">
        <v>9.1339341000040992</v>
      </c>
      <c r="V6145" t="s">
        <v>6689</v>
      </c>
      <c r="W6145" t="s">
        <v>25677</v>
      </c>
    </row>
    <row r="6146" spans="20:23" x14ac:dyDescent="0.3">
      <c r="T6146" t="b">
        <f>U6146&gt;10</f>
        <v>0</v>
      </c>
      <c r="U6146" s="7">
        <v>8.4407869194441592</v>
      </c>
      <c r="V6146" t="s">
        <v>21246</v>
      </c>
      <c r="W6146" t="s">
        <v>7032</v>
      </c>
    </row>
    <row r="6147" spans="20:23" x14ac:dyDescent="0.3">
      <c r="T6147" t="b">
        <f>U6147&gt;10</f>
        <v>0</v>
      </c>
      <c r="U6147" s="7">
        <v>9.5016588801294208</v>
      </c>
      <c r="V6147" t="s">
        <v>21341</v>
      </c>
      <c r="W6147" t="s">
        <v>15396</v>
      </c>
    </row>
    <row r="6148" spans="20:23" x14ac:dyDescent="0.3">
      <c r="T6148" t="b">
        <f>U6148&gt;10</f>
        <v>0</v>
      </c>
      <c r="U6148" s="7">
        <v>8.4407869194441592</v>
      </c>
      <c r="V6148" t="s">
        <v>2866</v>
      </c>
      <c r="W6148" t="s">
        <v>25677</v>
      </c>
    </row>
    <row r="6149" spans="20:23" x14ac:dyDescent="0.3">
      <c r="T6149" t="b">
        <f>U6149&gt;10</f>
        <v>0</v>
      </c>
      <c r="U6149" s="7">
        <v>8.4030465914613099</v>
      </c>
      <c r="V6149" t="s">
        <v>25871</v>
      </c>
      <c r="W6149" t="s">
        <v>21341</v>
      </c>
    </row>
    <row r="6150" spans="20:23" x14ac:dyDescent="0.3">
      <c r="T6150" t="b">
        <f>U6150&gt;10</f>
        <v>0</v>
      </c>
      <c r="U6150" s="7">
        <v>8.4407869194441592</v>
      </c>
      <c r="V6150" t="s">
        <v>15396</v>
      </c>
      <c r="W6150" t="s">
        <v>25677</v>
      </c>
    </row>
    <row r="6151" spans="20:23" x14ac:dyDescent="0.3">
      <c r="T6151" t="b">
        <f>U6151&gt;10</f>
        <v>0</v>
      </c>
      <c r="U6151" s="7">
        <v>9.1731548131573799</v>
      </c>
      <c r="V6151" t="s">
        <v>10368</v>
      </c>
      <c r="W6151" t="s">
        <v>2867</v>
      </c>
    </row>
    <row r="6152" spans="20:23" x14ac:dyDescent="0.3">
      <c r="T6152" t="b">
        <f>U6152&gt;10</f>
        <v>0</v>
      </c>
      <c r="U6152" s="7">
        <v>8.9908332563634303</v>
      </c>
      <c r="V6152" t="s">
        <v>2867</v>
      </c>
      <c r="W6152" t="s">
        <v>25847</v>
      </c>
    </row>
    <row r="6153" spans="20:23" x14ac:dyDescent="0.3">
      <c r="T6153" t="b">
        <f>U6153&gt;10</f>
        <v>0</v>
      </c>
      <c r="U6153" s="7">
        <v>9.0133061122154796</v>
      </c>
      <c r="V6153" t="s">
        <v>25872</v>
      </c>
      <c r="W6153" t="s">
        <v>21321</v>
      </c>
    </row>
    <row r="6154" spans="20:23" x14ac:dyDescent="0.3">
      <c r="T6154" t="b">
        <f>U6154&gt;10</f>
        <v>0</v>
      </c>
      <c r="U6154" s="7">
        <v>8.8955230765590994</v>
      </c>
      <c r="V6154" t="s">
        <v>5556</v>
      </c>
      <c r="W6154" t="s">
        <v>7178</v>
      </c>
    </row>
    <row r="6155" spans="20:23" x14ac:dyDescent="0.3">
      <c r="T6155" t="b">
        <f>U6155&gt;10</f>
        <v>0</v>
      </c>
      <c r="U6155" s="7">
        <v>9.5016588801294208</v>
      </c>
      <c r="V6155" t="s">
        <v>3680</v>
      </c>
      <c r="W6155" t="s">
        <v>7177</v>
      </c>
    </row>
    <row r="6156" spans="20:23" x14ac:dyDescent="0.3">
      <c r="T6156" t="b">
        <f>U6156&gt;10</f>
        <v>0</v>
      </c>
      <c r="U6156" s="7">
        <v>9.1339341000040992</v>
      </c>
      <c r="V6156" t="s">
        <v>25873</v>
      </c>
      <c r="W6156" t="s">
        <v>25677</v>
      </c>
    </row>
    <row r="6157" spans="20:23" x14ac:dyDescent="0.3">
      <c r="T6157" t="b">
        <f>U6157&gt;10</f>
        <v>0</v>
      </c>
      <c r="U6157" s="7">
        <v>8.5418830363155198</v>
      </c>
      <c r="V6157" t="s">
        <v>21255</v>
      </c>
      <c r="W6157" t="s">
        <v>25874</v>
      </c>
    </row>
    <row r="6158" spans="20:23" x14ac:dyDescent="0.3">
      <c r="T6158" t="b">
        <f>U6158&gt;10</f>
        <v>0</v>
      </c>
      <c r="U6158" s="7">
        <v>9.7294428110001299</v>
      </c>
      <c r="V6158" t="s">
        <v>25874</v>
      </c>
      <c r="W6158" t="s">
        <v>20859</v>
      </c>
    </row>
    <row r="6159" spans="20:23" x14ac:dyDescent="0.3">
      <c r="T6159" t="b">
        <f>U6159&gt;10</f>
        <v>0</v>
      </c>
      <c r="U6159" s="7">
        <v>8.0482252161719003</v>
      </c>
      <c r="V6159" t="s">
        <v>18544</v>
      </c>
      <c r="W6159" t="s">
        <v>25867</v>
      </c>
    </row>
    <row r="6160" spans="20:23" x14ac:dyDescent="0.3">
      <c r="T6160" t="b">
        <f>U6160&gt;10</f>
        <v>0</v>
      </c>
      <c r="U6160" s="7">
        <v>8.2715927065756105</v>
      </c>
      <c r="V6160" t="s">
        <v>25875</v>
      </c>
      <c r="W6160" t="s">
        <v>20032</v>
      </c>
    </row>
    <row r="6161" spans="20:23" x14ac:dyDescent="0.3">
      <c r="T6161" t="b">
        <f>U6161&gt;10</f>
        <v>0</v>
      </c>
      <c r="U6161" s="7">
        <v>9.6839804369233704</v>
      </c>
      <c r="V6161" t="s">
        <v>7013</v>
      </c>
      <c r="W6161" t="s">
        <v>2867</v>
      </c>
    </row>
    <row r="6162" spans="20:23" x14ac:dyDescent="0.3">
      <c r="T6162" t="b">
        <f>U6162&gt;10</f>
        <v>0</v>
      </c>
      <c r="U6162" s="7">
        <v>9.8530567669673097</v>
      </c>
      <c r="V6162" t="s">
        <v>10419</v>
      </c>
      <c r="W6162" t="s">
        <v>6590</v>
      </c>
    </row>
    <row r="6163" spans="20:23" x14ac:dyDescent="0.3">
      <c r="T6163" t="b">
        <f>U6163&gt;10</f>
        <v>0</v>
      </c>
      <c r="U6163" s="7">
        <v>8.5418830363155198</v>
      </c>
      <c r="V6163" t="s">
        <v>21255</v>
      </c>
      <c r="W6163" t="s">
        <v>25876</v>
      </c>
    </row>
    <row r="6164" spans="20:23" x14ac:dyDescent="0.3">
      <c r="T6164" t="b">
        <f>U6164&gt;10</f>
        <v>0</v>
      </c>
      <c r="U6164" s="7">
        <v>8.8085116995694701</v>
      </c>
      <c r="V6164" t="s">
        <v>11268</v>
      </c>
      <c r="W6164" t="s">
        <v>24384</v>
      </c>
    </row>
    <row r="6165" spans="20:23" x14ac:dyDescent="0.3">
      <c r="T6165" t="b">
        <f>U6165&gt;10</f>
        <v>0</v>
      </c>
      <c r="U6165" s="7">
        <v>8.4030465914613099</v>
      </c>
      <c r="V6165" t="s">
        <v>24384</v>
      </c>
      <c r="W6165" t="s">
        <v>7178</v>
      </c>
    </row>
    <row r="6166" spans="20:23" x14ac:dyDescent="0.3">
      <c r="T6166" t="b">
        <f>U6166&gt;10</f>
        <v>0</v>
      </c>
      <c r="U6166" s="7">
        <v>8.9420430921939893</v>
      </c>
      <c r="V6166" t="s">
        <v>25877</v>
      </c>
      <c r="W6166" t="s">
        <v>3714</v>
      </c>
    </row>
    <row r="6167" spans="20:23" x14ac:dyDescent="0.3">
      <c r="T6167" t="b">
        <f>U6167&gt;10</f>
        <v>0</v>
      </c>
      <c r="U6167" s="7">
        <v>9.5016588801294208</v>
      </c>
      <c r="V6167" t="s">
        <v>21341</v>
      </c>
      <c r="W6167" t="s">
        <v>25878</v>
      </c>
    </row>
    <row r="6168" spans="20:23" x14ac:dyDescent="0.3">
      <c r="T6168" t="b">
        <f>U6168&gt;10</f>
        <v>0</v>
      </c>
      <c r="U6168" s="7">
        <v>9.1339341000040992</v>
      </c>
      <c r="V6168" t="s">
        <v>25878</v>
      </c>
      <c r="W6168" t="s">
        <v>25677</v>
      </c>
    </row>
    <row r="6169" spans="20:23" x14ac:dyDescent="0.3">
      <c r="T6169" t="b">
        <f>U6169&gt;10</f>
        <v>0</v>
      </c>
      <c r="U6169" s="7">
        <v>9.5786199212655401</v>
      </c>
      <c r="V6169" t="s">
        <v>25879</v>
      </c>
      <c r="W6169" t="s">
        <v>21333</v>
      </c>
    </row>
    <row r="6170" spans="20:23" x14ac:dyDescent="0.3">
      <c r="T6170" t="b">
        <f>U6170&gt;10</f>
        <v>0</v>
      </c>
      <c r="U6170" s="7">
        <v>9.9941353652272102</v>
      </c>
      <c r="V6170" t="s">
        <v>25880</v>
      </c>
      <c r="W6170" t="s">
        <v>25684</v>
      </c>
    </row>
    <row r="6171" spans="20:23" x14ac:dyDescent="0.3">
      <c r="T6171" t="b">
        <f>U6171&gt;10</f>
        <v>0</v>
      </c>
      <c r="U6171" s="7">
        <v>9.0479916702033698</v>
      </c>
      <c r="V6171" t="s">
        <v>25881</v>
      </c>
      <c r="W6171" t="s">
        <v>25676</v>
      </c>
    </row>
    <row r="6172" spans="20:23" x14ac:dyDescent="0.3">
      <c r="T6172" t="b">
        <f>U6172&gt;10</f>
        <v>0</v>
      </c>
      <c r="U6172" s="7">
        <v>9.5016588801294208</v>
      </c>
      <c r="V6172" t="s">
        <v>21341</v>
      </c>
      <c r="W6172" t="s">
        <v>25882</v>
      </c>
    </row>
    <row r="6173" spans="20:23" x14ac:dyDescent="0.3">
      <c r="T6173" t="b">
        <f>U6173&gt;10</f>
        <v>0</v>
      </c>
      <c r="U6173" s="7">
        <v>9.1339341000040992</v>
      </c>
      <c r="V6173" t="s">
        <v>25882</v>
      </c>
      <c r="W6173" t="s">
        <v>25677</v>
      </c>
    </row>
    <row r="6174" spans="20:23" x14ac:dyDescent="0.3">
      <c r="T6174" t="b">
        <f>U6174&gt;10</f>
        <v>0</v>
      </c>
      <c r="U6174" s="7">
        <v>9.1339341000040992</v>
      </c>
      <c r="V6174" t="s">
        <v>25883</v>
      </c>
      <c r="W6174" t="s">
        <v>25677</v>
      </c>
    </row>
    <row r="6175" spans="20:23" x14ac:dyDescent="0.3">
      <c r="T6175" t="b">
        <f>U6175&gt;10</f>
        <v>0</v>
      </c>
      <c r="U6175" s="7">
        <v>8.9580434335404302</v>
      </c>
      <c r="V6175" t="s">
        <v>11268</v>
      </c>
      <c r="W6175" t="s">
        <v>2219</v>
      </c>
    </row>
    <row r="6176" spans="20:23" x14ac:dyDescent="0.3">
      <c r="T6176" t="b">
        <f>U6176&gt;10</f>
        <v>0</v>
      </c>
      <c r="U6176" s="7">
        <v>9.9941353652272102</v>
      </c>
      <c r="V6176" t="s">
        <v>15404</v>
      </c>
      <c r="W6176" t="s">
        <v>154</v>
      </c>
    </row>
    <row r="6177" spans="20:23" x14ac:dyDescent="0.3">
      <c r="T6177" t="b">
        <f>U6177&gt;10</f>
        <v>0</v>
      </c>
      <c r="U6177" s="7">
        <v>8.3846974527931106</v>
      </c>
      <c r="V6177" t="s">
        <v>13699</v>
      </c>
      <c r="W6177" t="s">
        <v>25684</v>
      </c>
    </row>
    <row r="6178" spans="20:23" x14ac:dyDescent="0.3">
      <c r="T6178" t="b">
        <f>U6178&gt;10</f>
        <v>0</v>
      </c>
      <c r="U6178" s="7">
        <v>8.8085116995694701</v>
      </c>
      <c r="V6178" t="s">
        <v>21341</v>
      </c>
      <c r="W6178" t="s">
        <v>25870</v>
      </c>
    </row>
    <row r="6179" spans="20:23" x14ac:dyDescent="0.3">
      <c r="T6179" t="b">
        <f>U6179&gt;10</f>
        <v>0</v>
      </c>
      <c r="U6179" s="7">
        <v>8.4407869194441592</v>
      </c>
      <c r="V6179" t="s">
        <v>15406</v>
      </c>
      <c r="W6179" t="s">
        <v>25677</v>
      </c>
    </row>
    <row r="6180" spans="20:23" x14ac:dyDescent="0.3">
      <c r="T6180" t="b">
        <f>U6180&gt;10</f>
        <v>0</v>
      </c>
      <c r="U6180" s="7">
        <v>8.6866218819604395</v>
      </c>
      <c r="V6180" t="s">
        <v>25848</v>
      </c>
      <c r="W6180" t="s">
        <v>5566</v>
      </c>
    </row>
    <row r="6181" spans="20:23" x14ac:dyDescent="0.3">
      <c r="T6181" t="b">
        <f>U6181&gt;10</f>
        <v>0</v>
      </c>
      <c r="U6181" s="7">
        <v>9.8270812805640499</v>
      </c>
      <c r="V6181" t="s">
        <v>21390</v>
      </c>
      <c r="W6181" t="s">
        <v>25884</v>
      </c>
    </row>
    <row r="6182" spans="20:23" x14ac:dyDescent="0.3">
      <c r="T6182" t="b">
        <f>U6182&gt;10</f>
        <v>0</v>
      </c>
      <c r="U6182" s="7">
        <v>9.0598261278503802</v>
      </c>
      <c r="V6182" t="s">
        <v>3184</v>
      </c>
      <c r="W6182" t="s">
        <v>25822</v>
      </c>
    </row>
    <row r="6183" spans="20:23" x14ac:dyDescent="0.3">
      <c r="T6183" t="b">
        <f>U6183&gt;10</f>
        <v>0</v>
      </c>
      <c r="U6183" s="7">
        <v>9.2139768076776392</v>
      </c>
      <c r="V6183" t="s">
        <v>25822</v>
      </c>
      <c r="W6183" t="s">
        <v>9655</v>
      </c>
    </row>
    <row r="6184" spans="20:23" x14ac:dyDescent="0.3">
      <c r="T6184" t="b">
        <f>U6184&gt;10</f>
        <v>0</v>
      </c>
      <c r="U6184" s="7">
        <v>8.4536903242800605</v>
      </c>
      <c r="V6184" t="s">
        <v>25885</v>
      </c>
      <c r="W6184" t="s">
        <v>14941</v>
      </c>
    </row>
    <row r="6185" spans="20:23" x14ac:dyDescent="0.3">
      <c r="T6185" t="b">
        <f>U6185&gt;10</f>
        <v>0</v>
      </c>
      <c r="U6185" s="7">
        <v>8.4536903242800605</v>
      </c>
      <c r="V6185" t="s">
        <v>25886</v>
      </c>
      <c r="W6185" t="s">
        <v>14941</v>
      </c>
    </row>
    <row r="6186" spans="20:23" x14ac:dyDescent="0.3">
      <c r="T6186" t="b">
        <f>U6186&gt;10</f>
        <v>0</v>
      </c>
      <c r="U6186" s="7">
        <v>8.0789968748386496</v>
      </c>
      <c r="V6186" t="s">
        <v>23252</v>
      </c>
      <c r="W6186" t="s">
        <v>25887</v>
      </c>
    </row>
    <row r="6187" spans="20:23" x14ac:dyDescent="0.3">
      <c r="T6187" t="b">
        <f>U6187&gt;10</f>
        <v>0</v>
      </c>
      <c r="U6187" s="7">
        <v>8.3431484498802408</v>
      </c>
      <c r="V6187" t="s">
        <v>838</v>
      </c>
      <c r="W6187" t="s">
        <v>25888</v>
      </c>
    </row>
    <row r="6188" spans="20:23" x14ac:dyDescent="0.3">
      <c r="T6188" t="b">
        <f>U6188&gt;10</f>
        <v>0</v>
      </c>
      <c r="U6188" s="7">
        <v>9.8017634725797596</v>
      </c>
      <c r="V6188" t="s">
        <v>25889</v>
      </c>
      <c r="W6188" t="s">
        <v>25890</v>
      </c>
    </row>
    <row r="6189" spans="20:23" x14ac:dyDescent="0.3">
      <c r="T6189" t="b">
        <f>U6189&gt;10</f>
        <v>0</v>
      </c>
      <c r="U6189" s="7">
        <v>8.4343971213453806</v>
      </c>
      <c r="V6189" t="s">
        <v>23848</v>
      </c>
      <c r="W6189" t="s">
        <v>25891</v>
      </c>
    </row>
    <row r="6190" spans="20:23" x14ac:dyDescent="0.3">
      <c r="T6190" t="b">
        <f>U6190&gt;10</f>
        <v>0</v>
      </c>
      <c r="U6190" s="7">
        <v>9.9352948652042805</v>
      </c>
      <c r="V6190" t="s">
        <v>8272</v>
      </c>
      <c r="W6190" t="s">
        <v>8978</v>
      </c>
    </row>
    <row r="6191" spans="20:23" x14ac:dyDescent="0.3">
      <c r="T6191" t="b">
        <f>U6191&gt;10</f>
        <v>0</v>
      </c>
      <c r="U6191" s="7">
        <v>8.1676329475552798</v>
      </c>
      <c r="V6191" t="s">
        <v>25892</v>
      </c>
      <c r="W6191" t="s">
        <v>6393</v>
      </c>
    </row>
    <row r="6192" spans="20:23" x14ac:dyDescent="0.3">
      <c r="T6192" t="b">
        <f>U6192&gt;10</f>
        <v>0</v>
      </c>
      <c r="U6192" s="7">
        <v>9.4534567783115406</v>
      </c>
      <c r="V6192" t="s">
        <v>25893</v>
      </c>
      <c r="W6192" t="s">
        <v>25894</v>
      </c>
    </row>
    <row r="6193" spans="20:23" x14ac:dyDescent="0.3">
      <c r="T6193" t="b">
        <f>U6193&gt;10</f>
        <v>0</v>
      </c>
      <c r="U6193" s="7">
        <v>9.6839804369233704</v>
      </c>
      <c r="V6193" t="s">
        <v>25895</v>
      </c>
      <c r="W6193" t="s">
        <v>25896</v>
      </c>
    </row>
    <row r="6194" spans="20:23" x14ac:dyDescent="0.3">
      <c r="T6194" t="b">
        <f>U6194&gt;10</f>
        <v>0</v>
      </c>
      <c r="U6194" s="7">
        <v>9.9071239882375792</v>
      </c>
      <c r="V6194" t="s">
        <v>25897</v>
      </c>
      <c r="W6194" t="s">
        <v>3562</v>
      </c>
    </row>
    <row r="6195" spans="20:23" x14ac:dyDescent="0.3">
      <c r="T6195" t="b">
        <f>U6195&gt;10</f>
        <v>0</v>
      </c>
      <c r="U6195" s="7">
        <v>8.3489793701910298</v>
      </c>
      <c r="V6195" t="s">
        <v>369</v>
      </c>
      <c r="W6195" t="s">
        <v>22589</v>
      </c>
    </row>
    <row r="6196" spans="20:23" x14ac:dyDescent="0.3">
      <c r="T6196" t="b">
        <f>U6196&gt;10</f>
        <v>0</v>
      </c>
      <c r="U6196" s="7">
        <v>9.0133061122154796</v>
      </c>
      <c r="V6196" t="s">
        <v>25898</v>
      </c>
      <c r="W6196" t="s">
        <v>21226</v>
      </c>
    </row>
    <row r="6197" spans="20:23" x14ac:dyDescent="0.3">
      <c r="T6197" t="b">
        <f>U6197&gt;10</f>
        <v>0</v>
      </c>
      <c r="U6197" s="7">
        <v>9.0133061122154796</v>
      </c>
      <c r="V6197" t="s">
        <v>21226</v>
      </c>
      <c r="W6197" t="s">
        <v>25899</v>
      </c>
    </row>
    <row r="6198" spans="20:23" x14ac:dyDescent="0.3">
      <c r="T6198" t="b">
        <f>U6198&gt;10</f>
        <v>0</v>
      </c>
      <c r="U6198" s="7">
        <v>8.0246947187616993</v>
      </c>
      <c r="V6198" t="s">
        <v>76</v>
      </c>
      <c r="W6198" t="s">
        <v>25900</v>
      </c>
    </row>
    <row r="6199" spans="20:23" x14ac:dyDescent="0.3">
      <c r="T6199" t="b">
        <f>U6199&gt;10</f>
        <v>0</v>
      </c>
      <c r="U6199" s="7">
        <v>9.9941353652272102</v>
      </c>
      <c r="V6199" t="s">
        <v>25901</v>
      </c>
      <c r="W6199" t="s">
        <v>25684</v>
      </c>
    </row>
    <row r="6200" spans="20:23" x14ac:dyDescent="0.3">
      <c r="T6200" t="b">
        <f>U6200&gt;10</f>
        <v>0</v>
      </c>
      <c r="U6200" s="7">
        <v>8.2976860758034796</v>
      </c>
      <c r="V6200" t="s">
        <v>21815</v>
      </c>
      <c r="W6200" t="s">
        <v>2390</v>
      </c>
    </row>
    <row r="6201" spans="20:23" x14ac:dyDescent="0.3">
      <c r="T6201" t="b">
        <f>U6201&gt;10</f>
        <v>0</v>
      </c>
      <c r="U6201" s="7">
        <v>9.3317598433340194</v>
      </c>
      <c r="V6201" t="s">
        <v>5656</v>
      </c>
      <c r="W6201" t="s">
        <v>25902</v>
      </c>
    </row>
    <row r="6202" spans="20:23" x14ac:dyDescent="0.3">
      <c r="T6202" t="b">
        <f>U6202&gt;10</f>
        <v>0</v>
      </c>
      <c r="U6202" s="7">
        <v>9.9941353652272102</v>
      </c>
      <c r="V6202" t="s">
        <v>25902</v>
      </c>
      <c r="W6202" t="s">
        <v>25864</v>
      </c>
    </row>
    <row r="6203" spans="20:23" x14ac:dyDescent="0.3">
      <c r="T6203" t="b">
        <f>U6203&gt;10</f>
        <v>0</v>
      </c>
      <c r="U6203" s="7">
        <v>9.3317598433340194</v>
      </c>
      <c r="V6203" t="s">
        <v>25903</v>
      </c>
      <c r="W6203" t="s">
        <v>5656</v>
      </c>
    </row>
    <row r="6204" spans="20:23" x14ac:dyDescent="0.3">
      <c r="T6204" t="b">
        <f>U6204&gt;10</f>
        <v>0</v>
      </c>
      <c r="U6204" s="7">
        <v>8.6386126627740794</v>
      </c>
      <c r="V6204" t="s">
        <v>5656</v>
      </c>
      <c r="W6204" t="s">
        <v>10665</v>
      </c>
    </row>
    <row r="6205" spans="20:23" x14ac:dyDescent="0.3">
      <c r="T6205" t="b">
        <f>U6205&gt;10</f>
        <v>0</v>
      </c>
      <c r="U6205" s="7">
        <v>9.2421476846443298</v>
      </c>
      <c r="V6205" t="s">
        <v>10666</v>
      </c>
      <c r="W6205" t="s">
        <v>3301</v>
      </c>
    </row>
    <row r="6206" spans="20:23" x14ac:dyDescent="0.3">
      <c r="T6206" t="b">
        <f>U6206&gt;10</f>
        <v>0</v>
      </c>
      <c r="U6206" s="7">
        <v>9.3162556567980594</v>
      </c>
      <c r="V6206" t="s">
        <v>4164</v>
      </c>
      <c r="W6206" t="s">
        <v>4020</v>
      </c>
    </row>
    <row r="6207" spans="20:23" x14ac:dyDescent="0.3">
      <c r="T6207" t="b">
        <f>U6207&gt;10</f>
        <v>0</v>
      </c>
      <c r="U6207" s="7">
        <v>9.4475916588591407</v>
      </c>
      <c r="V6207" t="s">
        <v>25904</v>
      </c>
      <c r="W6207" t="s">
        <v>25905</v>
      </c>
    </row>
    <row r="6208" spans="20:23" x14ac:dyDescent="0.3">
      <c r="T6208" t="b">
        <f>U6208&gt;10</f>
        <v>0</v>
      </c>
      <c r="U6208" s="7">
        <v>8.4536903242800605</v>
      </c>
      <c r="V6208" t="s">
        <v>25906</v>
      </c>
      <c r="W6208" t="s">
        <v>25907</v>
      </c>
    </row>
    <row r="6209" spans="20:23" x14ac:dyDescent="0.3">
      <c r="T6209" t="b">
        <f>U6209&gt;10</f>
        <v>0</v>
      </c>
      <c r="U6209" s="7">
        <v>8.1579241334283203</v>
      </c>
      <c r="V6209" t="s">
        <v>25908</v>
      </c>
      <c r="W6209" t="s">
        <v>25909</v>
      </c>
    </row>
    <row r="6210" spans="20:23" x14ac:dyDescent="0.3">
      <c r="T6210" t="b">
        <f>U6210&gt;10</f>
        <v>0</v>
      </c>
      <c r="U6210" s="7">
        <v>9.6194419157857993</v>
      </c>
      <c r="V6210" t="s">
        <v>4588</v>
      </c>
      <c r="W6210" t="s">
        <v>10848</v>
      </c>
    </row>
    <row r="6211" spans="20:23" x14ac:dyDescent="0.3">
      <c r="T6211" t="b">
        <f>U6211&gt;10</f>
        <v>0</v>
      </c>
      <c r="U6211" s="7">
        <v>9.9642824020775294</v>
      </c>
      <c r="V6211" t="s">
        <v>25910</v>
      </c>
      <c r="W6211" t="s">
        <v>25911</v>
      </c>
    </row>
    <row r="6212" spans="20:23" x14ac:dyDescent="0.3">
      <c r="T6212" t="b">
        <f>U6212&gt;10</f>
        <v>0</v>
      </c>
      <c r="U6212" s="7">
        <v>8.0879655448214098</v>
      </c>
      <c r="V6212" t="s">
        <v>25912</v>
      </c>
      <c r="W6212" t="s">
        <v>25913</v>
      </c>
    </row>
    <row r="6213" spans="20:23" x14ac:dyDescent="0.3">
      <c r="T6213" t="b">
        <f>U6213&gt;10</f>
        <v>0</v>
      </c>
      <c r="U6213" s="7">
        <v>8.2488959116340492</v>
      </c>
      <c r="V6213" t="s">
        <v>25914</v>
      </c>
      <c r="W6213" t="s">
        <v>25915</v>
      </c>
    </row>
    <row r="6214" spans="20:23" x14ac:dyDescent="0.3">
      <c r="T6214" t="b">
        <f>U6214&gt;10</f>
        <v>0</v>
      </c>
      <c r="U6214" s="7">
        <v>8.2976860758034796</v>
      </c>
      <c r="V6214" t="s">
        <v>25895</v>
      </c>
      <c r="W6214" t="s">
        <v>25916</v>
      </c>
    </row>
    <row r="6215" spans="20:23" x14ac:dyDescent="0.3">
      <c r="T6215" t="b">
        <f>U6215&gt;10</f>
        <v>0</v>
      </c>
      <c r="U6215" s="7">
        <v>8.5633892415364894</v>
      </c>
      <c r="V6215" t="s">
        <v>25917</v>
      </c>
      <c r="W6215" t="s">
        <v>25918</v>
      </c>
    </row>
    <row r="6216" spans="20:23" x14ac:dyDescent="0.3">
      <c r="T6216" t="b">
        <f>U6216&gt;10</f>
        <v>0</v>
      </c>
      <c r="U6216" s="7">
        <v>8.9056754480231195</v>
      </c>
      <c r="V6216" t="s">
        <v>25919</v>
      </c>
      <c r="W6216" t="s">
        <v>25920</v>
      </c>
    </row>
    <row r="6217" spans="20:23" x14ac:dyDescent="0.3">
      <c r="T6217" t="b">
        <f>U6217&gt;10</f>
        <v>0</v>
      </c>
      <c r="U6217" s="7">
        <v>8.6231084762381105</v>
      </c>
      <c r="V6217" t="s">
        <v>25921</v>
      </c>
      <c r="W6217" t="s">
        <v>24514</v>
      </c>
    </row>
    <row r="6218" spans="20:23" x14ac:dyDescent="0.3">
      <c r="T6218" t="b">
        <f>U6218&gt;10</f>
        <v>0</v>
      </c>
      <c r="U6218" s="7">
        <v>8.1435353959762207</v>
      </c>
      <c r="V6218" t="s">
        <v>24778</v>
      </c>
      <c r="W6218" t="s">
        <v>8839</v>
      </c>
    </row>
    <row r="6219" spans="20:23" x14ac:dyDescent="0.3">
      <c r="T6219" t="b">
        <f>U6219&gt;10</f>
        <v>0</v>
      </c>
      <c r="U6219" s="7">
        <v>8.2488959116340492</v>
      </c>
      <c r="V6219" t="s">
        <v>25922</v>
      </c>
      <c r="W6219" t="s">
        <v>25923</v>
      </c>
    </row>
    <row r="6220" spans="20:23" x14ac:dyDescent="0.3">
      <c r="T6220" t="b">
        <f>U6220&gt;10</f>
        <v>0</v>
      </c>
      <c r="U6220" s="7">
        <v>8.7721440553986003</v>
      </c>
      <c r="V6220" t="s">
        <v>25924</v>
      </c>
      <c r="W6220" t="s">
        <v>25925</v>
      </c>
    </row>
    <row r="6221" spans="20:23" x14ac:dyDescent="0.3">
      <c r="T6221" t="b">
        <f>U6221&gt;10</f>
        <v>0</v>
      </c>
      <c r="U6221" s="7">
        <v>8.2074391979557006</v>
      </c>
      <c r="V6221" t="s">
        <v>25926</v>
      </c>
      <c r="W6221" t="s">
        <v>927</v>
      </c>
    </row>
    <row r="6222" spans="20:23" x14ac:dyDescent="0.3">
      <c r="T6222" t="b">
        <f>U6222&gt;10</f>
        <v>0</v>
      </c>
      <c r="U6222" s="7">
        <v>8.6543610197422094</v>
      </c>
      <c r="V6222" t="s">
        <v>25914</v>
      </c>
      <c r="W6222" t="s">
        <v>24478</v>
      </c>
    </row>
    <row r="6223" spans="20:23" x14ac:dyDescent="0.3">
      <c r="T6223" t="b">
        <f>U6223&gt;10</f>
        <v>0</v>
      </c>
      <c r="U6223" s="7">
        <v>8.2976860758034796</v>
      </c>
      <c r="V6223" t="s">
        <v>2410</v>
      </c>
      <c r="W6223" t="s">
        <v>21275</v>
      </c>
    </row>
    <row r="6224" spans="20:23" x14ac:dyDescent="0.3">
      <c r="T6224" t="b">
        <f>U6224&gt;10</f>
        <v>0</v>
      </c>
      <c r="U6224" s="7">
        <v>9.6839804369233704</v>
      </c>
      <c r="V6224" t="s">
        <v>7344</v>
      </c>
      <c r="W6224" t="s">
        <v>3704</v>
      </c>
    </row>
    <row r="6225" spans="20:23" x14ac:dyDescent="0.3">
      <c r="T6225" t="b">
        <f>U6225&gt;10</f>
        <v>0</v>
      </c>
      <c r="U6225" s="7">
        <v>9.7064532927754303</v>
      </c>
      <c r="V6225" t="s">
        <v>25906</v>
      </c>
      <c r="W6225" t="s">
        <v>1813</v>
      </c>
    </row>
    <row r="6226" spans="20:23" x14ac:dyDescent="0.3">
      <c r="T6226" t="b">
        <f>U6226&gt;10</f>
        <v>0</v>
      </c>
      <c r="U6226" s="7">
        <v>8.0569209231394492</v>
      </c>
      <c r="V6226" t="s">
        <v>21269</v>
      </c>
      <c r="W6226" t="s">
        <v>25927</v>
      </c>
    </row>
    <row r="6227" spans="20:23" x14ac:dyDescent="0.3">
      <c r="T6227" t="b">
        <f>U6227&gt;10</f>
        <v>0</v>
      </c>
      <c r="U6227" s="7">
        <v>8.4800076325974398</v>
      </c>
      <c r="V6227" t="s">
        <v>12972</v>
      </c>
      <c r="W6227" t="s">
        <v>21333</v>
      </c>
    </row>
    <row r="6228" spans="20:23" x14ac:dyDescent="0.3">
      <c r="T6228" t="b">
        <f>U6228&gt;10</f>
        <v>0</v>
      </c>
      <c r="U6228" s="7">
        <v>9.8017634725797596</v>
      </c>
      <c r="V6228" t="s">
        <v>6442</v>
      </c>
      <c r="W6228" t="s">
        <v>9888</v>
      </c>
    </row>
    <row r="6229" spans="20:23" x14ac:dyDescent="0.3">
      <c r="T6229" t="b">
        <f>U6229&gt;10</f>
        <v>0</v>
      </c>
      <c r="U6229" s="7">
        <v>9.1731548131573799</v>
      </c>
      <c r="V6229" t="s">
        <v>4214</v>
      </c>
      <c r="W6229" t="s">
        <v>25928</v>
      </c>
    </row>
    <row r="6230" spans="20:23" x14ac:dyDescent="0.3">
      <c r="T6230" t="b">
        <f>U6230&gt;10</f>
        <v>0</v>
      </c>
      <c r="U6230" s="7">
        <v>8.0879655448214098</v>
      </c>
      <c r="V6230" t="s">
        <v>25928</v>
      </c>
      <c r="W6230" t="s">
        <v>21348</v>
      </c>
    </row>
    <row r="6231" spans="20:23" x14ac:dyDescent="0.3">
      <c r="T6231" t="b">
        <f>U6231&gt;10</f>
        <v>0</v>
      </c>
      <c r="U6231" s="7">
        <v>8.11536451900953</v>
      </c>
      <c r="V6231" t="s">
        <v>25856</v>
      </c>
      <c r="W6231" t="s">
        <v>3687</v>
      </c>
    </row>
    <row r="6232" spans="20:23" x14ac:dyDescent="0.3">
      <c r="T6232" t="b">
        <f>U6232&gt;10</f>
        <v>0</v>
      </c>
      <c r="U6232" s="7">
        <v>8.7284689918959302</v>
      </c>
      <c r="V6232" t="s">
        <v>9194</v>
      </c>
      <c r="W6232" t="s">
        <v>11460</v>
      </c>
    </row>
    <row r="6233" spans="20:23" x14ac:dyDescent="0.3">
      <c r="T6233" t="b">
        <f>U6233&gt;10</f>
        <v>0</v>
      </c>
      <c r="U6233" s="7">
        <v>9.8017634725797596</v>
      </c>
      <c r="V6233" t="s">
        <v>14092</v>
      </c>
      <c r="W6233" t="s">
        <v>25856</v>
      </c>
    </row>
    <row r="6234" spans="20:23" x14ac:dyDescent="0.3">
      <c r="T6234" t="b">
        <f>U6234&gt;10</f>
        <v>0</v>
      </c>
      <c r="U6234" s="7">
        <v>8.9367660350931502</v>
      </c>
      <c r="V6234" t="s">
        <v>25929</v>
      </c>
      <c r="W6234" t="s">
        <v>23153</v>
      </c>
    </row>
    <row r="6235" spans="20:23" x14ac:dyDescent="0.3">
      <c r="T6235" t="b">
        <f>U6235&gt;10</f>
        <v>0</v>
      </c>
      <c r="U6235" s="7">
        <v>8.9908332563634303</v>
      </c>
      <c r="V6235" t="s">
        <v>2799</v>
      </c>
      <c r="W6235" t="s">
        <v>12968</v>
      </c>
    </row>
    <row r="6236" spans="20:23" x14ac:dyDescent="0.3">
      <c r="T6236" t="b">
        <f>U6236&gt;10</f>
        <v>0</v>
      </c>
      <c r="U6236" s="7">
        <v>8.8955230765590994</v>
      </c>
      <c r="V6236" t="s">
        <v>20223</v>
      </c>
      <c r="W6236" t="s">
        <v>14120</v>
      </c>
    </row>
    <row r="6237" spans="20:23" x14ac:dyDescent="0.3">
      <c r="T6237" t="b">
        <f>U6237&gt;10</f>
        <v>0</v>
      </c>
      <c r="U6237" s="7">
        <v>8.8955230765590994</v>
      </c>
      <c r="V6237" t="s">
        <v>750</v>
      </c>
      <c r="W6237" t="s">
        <v>5256</v>
      </c>
    </row>
    <row r="6238" spans="20:23" x14ac:dyDescent="0.3">
      <c r="T6238" t="b">
        <f>U6238&gt;10</f>
        <v>0</v>
      </c>
      <c r="U6238" s="7">
        <v>9.9941353652272102</v>
      </c>
      <c r="V6238" t="s">
        <v>15425</v>
      </c>
      <c r="W6238" t="s">
        <v>4878</v>
      </c>
    </row>
    <row r="6239" spans="20:23" x14ac:dyDescent="0.3">
      <c r="T6239" t="b">
        <f>U6239&gt;10</f>
        <v>0</v>
      </c>
      <c r="U6239" s="7">
        <v>8.73705273558733</v>
      </c>
      <c r="V6239" t="s">
        <v>20428</v>
      </c>
      <c r="W6239" t="s">
        <v>25930</v>
      </c>
    </row>
    <row r="6240" spans="20:23" x14ac:dyDescent="0.3">
      <c r="T6240" t="b">
        <f>U6240&gt;10</f>
        <v>0</v>
      </c>
      <c r="U6240" s="7">
        <v>9.3962983644715905</v>
      </c>
      <c r="V6240" t="s">
        <v>4737</v>
      </c>
      <c r="W6240" t="s">
        <v>25692</v>
      </c>
    </row>
    <row r="6241" spans="20:23" x14ac:dyDescent="0.3">
      <c r="T6241" t="b">
        <f>U6241&gt;10</f>
        <v>0</v>
      </c>
      <c r="U6241" s="7">
        <v>8.3846974527931106</v>
      </c>
      <c r="V6241" t="s">
        <v>25692</v>
      </c>
      <c r="W6241" t="s">
        <v>4878</v>
      </c>
    </row>
    <row r="6242" spans="20:23" x14ac:dyDescent="0.3">
      <c r="T6242" t="b">
        <f>U6242&gt;10</f>
        <v>0</v>
      </c>
      <c r="U6242" s="7">
        <v>8.6308305223320207</v>
      </c>
      <c r="V6242" t="s">
        <v>21233</v>
      </c>
      <c r="W6242" t="s">
        <v>7507</v>
      </c>
    </row>
    <row r="6243" spans="20:23" x14ac:dyDescent="0.3">
      <c r="T6243" t="b">
        <f>U6243&gt;10</f>
        <v>0</v>
      </c>
      <c r="U6243" s="7">
        <v>8.4934306529295807</v>
      </c>
      <c r="V6243" t="s">
        <v>15430</v>
      </c>
      <c r="W6243" t="s">
        <v>21348</v>
      </c>
    </row>
    <row r="6244" spans="20:23" x14ac:dyDescent="0.3">
      <c r="T6244" t="b">
        <f>U6244&gt;10</f>
        <v>0</v>
      </c>
      <c r="U6244" s="7">
        <v>9.8017634725797596</v>
      </c>
      <c r="V6244" t="s">
        <v>6233</v>
      </c>
      <c r="W6244" t="s">
        <v>1722</v>
      </c>
    </row>
    <row r="6245" spans="20:23" x14ac:dyDescent="0.3">
      <c r="T6245" t="b">
        <f>U6245&gt;10</f>
        <v>0</v>
      </c>
      <c r="U6245" s="7">
        <v>8.9908332563634303</v>
      </c>
      <c r="V6245" t="s">
        <v>13699</v>
      </c>
      <c r="W6245" t="s">
        <v>25838</v>
      </c>
    </row>
    <row r="6246" spans="20:23" x14ac:dyDescent="0.3">
      <c r="T6246" t="b">
        <f>U6246&gt;10</f>
        <v>0</v>
      </c>
      <c r="U6246" s="7">
        <v>9.6194419157857993</v>
      </c>
      <c r="V6246" t="s">
        <v>4570</v>
      </c>
      <c r="W6246" t="s">
        <v>7946</v>
      </c>
    </row>
    <row r="6247" spans="20:23" x14ac:dyDescent="0.3">
      <c r="T6247" t="b">
        <f>U6247&gt;10</f>
        <v>0</v>
      </c>
      <c r="U6247" s="7">
        <v>9.6839804369233704</v>
      </c>
      <c r="V6247" t="s">
        <v>23193</v>
      </c>
      <c r="W6247" t="s">
        <v>2634</v>
      </c>
    </row>
    <row r="6248" spans="20:23" x14ac:dyDescent="0.3">
      <c r="T6248" t="b">
        <f>U6248&gt;10</f>
        <v>0</v>
      </c>
      <c r="U6248" s="7">
        <v>9.1339341000040992</v>
      </c>
      <c r="V6248" t="s">
        <v>5222</v>
      </c>
      <c r="W6248" t="s">
        <v>25677</v>
      </c>
    </row>
    <row r="6249" spans="20:23" x14ac:dyDescent="0.3">
      <c r="T6249" t="b">
        <f>U6249&gt;10</f>
        <v>0</v>
      </c>
      <c r="U6249" s="7">
        <v>8.5779880409576403</v>
      </c>
      <c r="V6249" t="s">
        <v>25931</v>
      </c>
      <c r="W6249" t="s">
        <v>25821</v>
      </c>
    </row>
    <row r="6250" spans="20:23" x14ac:dyDescent="0.3">
      <c r="T6250" t="b">
        <f>U6250&gt;10</f>
        <v>0</v>
      </c>
      <c r="U6250" s="7">
        <v>9.5016588801294208</v>
      </c>
      <c r="V6250" t="s">
        <v>21341</v>
      </c>
      <c r="W6250" t="s">
        <v>25932</v>
      </c>
    </row>
    <row r="6251" spans="20:23" x14ac:dyDescent="0.3">
      <c r="T6251" t="b">
        <f>U6251&gt;10</f>
        <v>0</v>
      </c>
      <c r="U6251" s="7">
        <v>9.1339341000040992</v>
      </c>
      <c r="V6251" t="s">
        <v>25932</v>
      </c>
      <c r="W6251" t="s">
        <v>25677</v>
      </c>
    </row>
    <row r="6252" spans="20:23" x14ac:dyDescent="0.3">
      <c r="T6252" t="b">
        <f>U6252&gt;10</f>
        <v>0</v>
      </c>
      <c r="U6252" s="7">
        <v>8.6703613610886592</v>
      </c>
      <c r="V6252" t="s">
        <v>25933</v>
      </c>
      <c r="W6252" t="s">
        <v>21367</v>
      </c>
    </row>
    <row r="6253" spans="20:23" x14ac:dyDescent="0.3">
      <c r="T6253" t="b">
        <f>U6253&gt;10</f>
        <v>0</v>
      </c>
      <c r="U6253" s="7">
        <v>8.5418830363155198</v>
      </c>
      <c r="V6253" t="s">
        <v>21255</v>
      </c>
      <c r="W6253" t="s">
        <v>25934</v>
      </c>
    </row>
    <row r="6254" spans="20:23" x14ac:dyDescent="0.3">
      <c r="T6254" t="b">
        <f>U6254&gt;10</f>
        <v>0</v>
      </c>
      <c r="U6254" s="7">
        <v>9.9941353652272102</v>
      </c>
      <c r="V6254" t="s">
        <v>25934</v>
      </c>
      <c r="W6254" t="s">
        <v>25684</v>
      </c>
    </row>
    <row r="6255" spans="20:23" x14ac:dyDescent="0.3">
      <c r="T6255" t="b">
        <f>U6255&gt;10</f>
        <v>0</v>
      </c>
      <c r="U6255" s="7">
        <v>8.8085116995694701</v>
      </c>
      <c r="V6255" t="s">
        <v>21341</v>
      </c>
      <c r="W6255" t="s">
        <v>25825</v>
      </c>
    </row>
    <row r="6256" spans="20:23" x14ac:dyDescent="0.3">
      <c r="T6256" t="b">
        <f>U6256&gt;10</f>
        <v>0</v>
      </c>
      <c r="U6256" s="7">
        <v>9.6620015302046003</v>
      </c>
      <c r="V6256" t="s">
        <v>25825</v>
      </c>
      <c r="W6256" t="s">
        <v>5077</v>
      </c>
    </row>
    <row r="6257" spans="20:23" x14ac:dyDescent="0.3">
      <c r="T6257" t="b">
        <f>U6257&gt;10</f>
        <v>0</v>
      </c>
      <c r="U6257" s="7">
        <v>9.9071239882375792</v>
      </c>
      <c r="V6257" t="s">
        <v>25935</v>
      </c>
      <c r="W6257" t="s">
        <v>7096</v>
      </c>
    </row>
    <row r="6258" spans="20:23" x14ac:dyDescent="0.3">
      <c r="T6258" t="b">
        <f>U6258&gt;10</f>
        <v>0</v>
      </c>
      <c r="U6258" s="7">
        <v>8.6703613610886592</v>
      </c>
      <c r="V6258" t="s">
        <v>1994</v>
      </c>
      <c r="W6258" t="s">
        <v>2219</v>
      </c>
    </row>
    <row r="6259" spans="20:23" x14ac:dyDescent="0.3">
      <c r="T6259" t="b">
        <f>U6259&gt;10</f>
        <v>0</v>
      </c>
      <c r="U6259" s="7">
        <v>9.1599095864073607</v>
      </c>
      <c r="V6259" t="s">
        <v>25936</v>
      </c>
      <c r="W6259" t="s">
        <v>25937</v>
      </c>
    </row>
    <row r="6260" spans="20:23" x14ac:dyDescent="0.3">
      <c r="T6260" t="b">
        <f>U6260&gt;10</f>
        <v>0</v>
      </c>
      <c r="U6260" s="7">
        <v>8.0482252161719003</v>
      </c>
      <c r="V6260" t="s">
        <v>25938</v>
      </c>
      <c r="W6260" t="s">
        <v>12356</v>
      </c>
    </row>
    <row r="6261" spans="20:23" x14ac:dyDescent="0.3">
      <c r="T6261" t="b">
        <f>U6261&gt;10</f>
        <v>0</v>
      </c>
      <c r="U6261" s="7">
        <v>9.0020065569615504</v>
      </c>
      <c r="V6261" t="s">
        <v>25939</v>
      </c>
      <c r="W6261" t="s">
        <v>25940</v>
      </c>
    </row>
    <row r="6262" spans="20:23" x14ac:dyDescent="0.3">
      <c r="T6262" t="b">
        <f>U6262&gt;10</f>
        <v>0</v>
      </c>
      <c r="U6262" s="7">
        <v>8.2436188545332101</v>
      </c>
      <c r="V6262" t="s">
        <v>25941</v>
      </c>
      <c r="W6262" t="s">
        <v>20779</v>
      </c>
    </row>
    <row r="6263" spans="20:23" x14ac:dyDescent="0.3">
      <c r="T6263" t="b">
        <f>U6263&gt;10</f>
        <v>0</v>
      </c>
      <c r="U6263" s="7">
        <v>9.0839236794294393</v>
      </c>
      <c r="V6263" t="s">
        <v>21495</v>
      </c>
      <c r="W6263" t="s">
        <v>25942</v>
      </c>
    </row>
    <row r="6264" spans="20:23" x14ac:dyDescent="0.3">
      <c r="T6264" t="b">
        <f>U6264&gt;10</f>
        <v>0</v>
      </c>
      <c r="U6264" s="7">
        <v>8.6543610197422094</v>
      </c>
      <c r="V6264" t="s">
        <v>11655</v>
      </c>
      <c r="W6264" t="s">
        <v>25943</v>
      </c>
    </row>
    <row r="6265" spans="20:23" x14ac:dyDescent="0.3">
      <c r="T6265" t="b">
        <f>U6265&gt;10</f>
        <v>0</v>
      </c>
      <c r="U6265" s="7">
        <v>8.0924802251759402</v>
      </c>
      <c r="V6265" t="s">
        <v>25944</v>
      </c>
      <c r="W6265" t="s">
        <v>991</v>
      </c>
    </row>
    <row r="6266" spans="20:23" x14ac:dyDescent="0.3">
      <c r="T6266" t="b">
        <f>U6266&gt;10</f>
        <v>0</v>
      </c>
      <c r="U6266" s="7">
        <v>8.9262947352258593</v>
      </c>
      <c r="V6266" t="s">
        <v>4675</v>
      </c>
      <c r="W6266" t="s">
        <v>25945</v>
      </c>
    </row>
    <row r="6267" spans="20:23" x14ac:dyDescent="0.3">
      <c r="T6267" t="b">
        <f>U6267&gt;10</f>
        <v>0</v>
      </c>
      <c r="U6267" s="7">
        <v>9.8017634725797596</v>
      </c>
      <c r="V6267" t="s">
        <v>25946</v>
      </c>
      <c r="W6267" t="s">
        <v>20759</v>
      </c>
    </row>
    <row r="6268" spans="20:23" x14ac:dyDescent="0.3">
      <c r="T6268" t="b">
        <f>U6268&gt;10</f>
        <v>0</v>
      </c>
      <c r="U6268" s="7">
        <v>8.6308305223320207</v>
      </c>
      <c r="V6268" t="s">
        <v>20847</v>
      </c>
      <c r="W6268" t="s">
        <v>25947</v>
      </c>
    </row>
    <row r="6269" spans="20:23" x14ac:dyDescent="0.3">
      <c r="T6269" t="b">
        <f>U6269&gt;10</f>
        <v>0</v>
      </c>
      <c r="U6269" s="7">
        <v>9.8017634725797596</v>
      </c>
      <c r="V6269" t="s">
        <v>25948</v>
      </c>
      <c r="W6269" t="s">
        <v>11805</v>
      </c>
    </row>
    <row r="6270" spans="20:23" x14ac:dyDescent="0.3">
      <c r="T6270" t="b">
        <f>U6270&gt;10</f>
        <v>0</v>
      </c>
      <c r="U6270" s="7">
        <v>8.2976860758034796</v>
      </c>
      <c r="V6270" t="s">
        <v>25949</v>
      </c>
      <c r="W6270" t="s">
        <v>25950</v>
      </c>
    </row>
    <row r="6271" spans="20:23" x14ac:dyDescent="0.3">
      <c r="T6271" t="b">
        <f>U6271&gt;10</f>
        <v>0</v>
      </c>
      <c r="U6271" s="7">
        <v>9.5016588801294208</v>
      </c>
      <c r="V6271" t="s">
        <v>25951</v>
      </c>
      <c r="W6271" t="s">
        <v>20706</v>
      </c>
    </row>
    <row r="6272" spans="20:23" x14ac:dyDescent="0.3">
      <c r="T6272" t="b">
        <f>U6272&gt;10</f>
        <v>0</v>
      </c>
      <c r="U6272" s="7">
        <v>8.2488959116340492</v>
      </c>
      <c r="V6272" t="s">
        <v>25952</v>
      </c>
      <c r="W6272" t="e">
        <f>ð</f>
        <v>#NAME?</v>
      </c>
    </row>
    <row r="6273" spans="20:23" x14ac:dyDescent="0.3">
      <c r="T6273" t="b">
        <f>U6273&gt;10</f>
        <v>0</v>
      </c>
      <c r="U6273" s="7">
        <v>8.11536451900953</v>
      </c>
      <c r="V6273" t="e">
        <f>ð</f>
        <v>#NAME?</v>
      </c>
      <c r="W6273" t="s">
        <v>12128</v>
      </c>
    </row>
    <row r="6274" spans="20:23" x14ac:dyDescent="0.3">
      <c r="T6274" t="b">
        <f>U6274&gt;10</f>
        <v>0</v>
      </c>
      <c r="U6274" s="7">
        <v>8.11536451900953</v>
      </c>
      <c r="V6274" t="s">
        <v>12128</v>
      </c>
      <c r="W6274" t="e">
        <f>ð</f>
        <v>#NAME?</v>
      </c>
    </row>
    <row r="6275" spans="20:23" x14ac:dyDescent="0.3">
      <c r="T6275" t="b">
        <f>U6275&gt;10</f>
        <v>0</v>
      </c>
      <c r="U6275" s="7">
        <v>8.2488959116340492</v>
      </c>
      <c r="V6275" t="e">
        <f>ð</f>
        <v>#NAME?</v>
      </c>
      <c r="W6275" t="s">
        <v>25953</v>
      </c>
    </row>
    <row r="6276" spans="20:23" x14ac:dyDescent="0.3">
      <c r="T6276" t="b">
        <f>U6276&gt;10</f>
        <v>0</v>
      </c>
      <c r="U6276" s="7">
        <v>8.2488959116340492</v>
      </c>
      <c r="V6276" t="s">
        <v>25953</v>
      </c>
      <c r="W6276" t="e">
        <f>ð</f>
        <v>#NAME?</v>
      </c>
    </row>
    <row r="6277" spans="20:23" x14ac:dyDescent="0.3">
      <c r="T6277" t="b">
        <f>U6277&gt;10</f>
        <v>0</v>
      </c>
      <c r="U6277" s="7">
        <v>8.4030465914613099</v>
      </c>
      <c r="V6277" t="s">
        <v>8197</v>
      </c>
      <c r="W6277" t="e">
        <f>ð</f>
        <v>#NAME?</v>
      </c>
    </row>
    <row r="6278" spans="20:23" x14ac:dyDescent="0.3">
      <c r="T6278" t="b">
        <f>U6278&gt;10</f>
        <v>0</v>
      </c>
      <c r="U6278" s="7">
        <v>8.5853681482552595</v>
      </c>
      <c r="V6278" t="e">
        <f>ð</f>
        <v>#NAME?</v>
      </c>
      <c r="W6278" t="s">
        <v>20753</v>
      </c>
    </row>
    <row r="6279" spans="20:23" x14ac:dyDescent="0.3">
      <c r="T6279" t="b">
        <f>U6279&gt;10</f>
        <v>0</v>
      </c>
      <c r="U6279" s="7">
        <v>8.5853681482552595</v>
      </c>
      <c r="V6279" t="s">
        <v>20753</v>
      </c>
      <c r="W6279" t="e">
        <f>ð</f>
        <v>#NAME?</v>
      </c>
    </row>
    <row r="6280" spans="20:23" x14ac:dyDescent="0.3">
      <c r="T6280" t="b">
        <f>U6280&gt;10</f>
        <v>0</v>
      </c>
      <c r="U6280" s="7">
        <v>8.0439055550273793</v>
      </c>
      <c r="V6280" t="s">
        <v>15438</v>
      </c>
      <c r="W6280" t="s">
        <v>21694</v>
      </c>
    </row>
    <row r="6281" spans="20:23" x14ac:dyDescent="0.3">
      <c r="T6281" t="b">
        <f>U6281&gt;10</f>
        <v>0</v>
      </c>
      <c r="U6281" s="7">
        <v>9.2139768076776392</v>
      </c>
      <c r="V6281" t="s">
        <v>1237</v>
      </c>
      <c r="W6281" t="s">
        <v>25954</v>
      </c>
    </row>
    <row r="6282" spans="20:23" x14ac:dyDescent="0.3">
      <c r="T6282" t="b">
        <f>U6282&gt;10</f>
        <v>0</v>
      </c>
      <c r="U6282" s="7">
        <v>9.1086162920198106</v>
      </c>
      <c r="V6282" t="s">
        <v>25955</v>
      </c>
      <c r="W6282" t="s">
        <v>11805</v>
      </c>
    </row>
    <row r="6283" spans="20:23" x14ac:dyDescent="0.3">
      <c r="T6283" t="b">
        <f>U6283&gt;10</f>
        <v>0</v>
      </c>
      <c r="U6283" s="7">
        <v>9.2139768076776392</v>
      </c>
      <c r="V6283" t="s">
        <v>4519</v>
      </c>
      <c r="W6283" t="s">
        <v>22589</v>
      </c>
    </row>
    <row r="6284" spans="20:23" x14ac:dyDescent="0.3">
      <c r="T6284" t="b">
        <f>U6284&gt;10</f>
        <v>0</v>
      </c>
      <c r="U6284" s="7">
        <v>8.7457107983304407</v>
      </c>
      <c r="V6284" t="s">
        <v>21278</v>
      </c>
      <c r="W6284" t="s">
        <v>10685</v>
      </c>
    </row>
    <row r="6285" spans="20:23" x14ac:dyDescent="0.3">
      <c r="T6285" t="b">
        <f>U6285&gt;10</f>
        <v>0</v>
      </c>
      <c r="U6285" s="7">
        <v>9.5016588801294208</v>
      </c>
      <c r="V6285" t="s">
        <v>24384</v>
      </c>
      <c r="W6285" t="s">
        <v>7126</v>
      </c>
    </row>
    <row r="6286" spans="20:23" x14ac:dyDescent="0.3">
      <c r="T6286" t="b">
        <f>U6286&gt;10</f>
        <v>0</v>
      </c>
      <c r="U6286" s="7">
        <v>9.5016588801294208</v>
      </c>
      <c r="V6286" t="s">
        <v>3537</v>
      </c>
      <c r="W6286" t="s">
        <v>10684</v>
      </c>
    </row>
    <row r="6287" spans="20:23" x14ac:dyDescent="0.3">
      <c r="T6287" t="b">
        <f>U6287&gt;10</f>
        <v>0</v>
      </c>
      <c r="U6287" s="7">
        <v>8.5139091842731194</v>
      </c>
      <c r="V6287" t="s">
        <v>10685</v>
      </c>
      <c r="W6287" t="s">
        <v>2950</v>
      </c>
    </row>
    <row r="6288" spans="20:23" x14ac:dyDescent="0.3">
      <c r="T6288" t="b">
        <f>U6288&gt;10</f>
        <v>0</v>
      </c>
      <c r="U6288" s="7">
        <v>9.1403649903343904</v>
      </c>
      <c r="V6288" t="s">
        <v>13874</v>
      </c>
      <c r="W6288" t="s">
        <v>2219</v>
      </c>
    </row>
    <row r="6289" spans="20:23" x14ac:dyDescent="0.3">
      <c r="T6289" t="b">
        <f>U6289&gt;10</f>
        <v>0</v>
      </c>
      <c r="U6289" s="7">
        <v>8.6078410041073194</v>
      </c>
      <c r="V6289" t="s">
        <v>5347</v>
      </c>
      <c r="W6289" t="s">
        <v>25956</v>
      </c>
    </row>
    <row r="6290" spans="20:23" x14ac:dyDescent="0.3">
      <c r="T6290" t="b">
        <f>U6290&gt;10</f>
        <v>0</v>
      </c>
      <c r="U6290" s="7">
        <v>9.9352948652042805</v>
      </c>
      <c r="V6290" t="s">
        <v>15445</v>
      </c>
      <c r="W6290" t="s">
        <v>8454</v>
      </c>
    </row>
    <row r="6291" spans="20:23" x14ac:dyDescent="0.3">
      <c r="T6291" t="b">
        <f>U6291&gt;10</f>
        <v>0</v>
      </c>
      <c r="U6291" s="7">
        <v>9.0133061122154796</v>
      </c>
      <c r="V6291" t="s">
        <v>25957</v>
      </c>
      <c r="W6291" t="s">
        <v>21226</v>
      </c>
    </row>
    <row r="6292" spans="20:23" x14ac:dyDescent="0.3">
      <c r="T6292" t="b">
        <f>U6292&gt;10</f>
        <v>0</v>
      </c>
      <c r="U6292" s="7">
        <v>9.0479916702033698</v>
      </c>
      <c r="V6292" t="s">
        <v>13874</v>
      </c>
      <c r="W6292" t="s">
        <v>7534</v>
      </c>
    </row>
    <row r="6293" spans="20:23" x14ac:dyDescent="0.3">
      <c r="T6293" t="b">
        <f>U6293&gt;10</f>
        <v>0</v>
      </c>
      <c r="U6293" s="7">
        <v>9.3635085416485992</v>
      </c>
      <c r="V6293" t="s">
        <v>21344</v>
      </c>
      <c r="W6293" t="s">
        <v>25958</v>
      </c>
    </row>
    <row r="6294" spans="20:23" x14ac:dyDescent="0.3">
      <c r="T6294" t="b">
        <f>U6294&gt;10</f>
        <v>0</v>
      </c>
      <c r="U6294" s="7">
        <v>9.9941353652272102</v>
      </c>
      <c r="V6294" t="s">
        <v>25958</v>
      </c>
      <c r="W6294" t="s">
        <v>154</v>
      </c>
    </row>
    <row r="6295" spans="20:23" x14ac:dyDescent="0.3">
      <c r="T6295" t="b">
        <f>U6295&gt;10</f>
        <v>0</v>
      </c>
      <c r="U6295" s="7">
        <v>8.9688543496446496</v>
      </c>
      <c r="V6295" t="s">
        <v>25959</v>
      </c>
      <c r="W6295" t="s">
        <v>20161</v>
      </c>
    </row>
    <row r="6296" spans="20:23" x14ac:dyDescent="0.3">
      <c r="T6296" t="b">
        <f>U6296&gt;10</f>
        <v>0</v>
      </c>
      <c r="U6296" s="7">
        <v>8.2976860758034796</v>
      </c>
      <c r="V6296" t="s">
        <v>13874</v>
      </c>
      <c r="W6296" t="s">
        <v>24384</v>
      </c>
    </row>
    <row r="6297" spans="20:23" x14ac:dyDescent="0.3">
      <c r="T6297" t="b">
        <f>U6297&gt;10</f>
        <v>0</v>
      </c>
      <c r="U6297" s="7">
        <v>8.2331475546659103</v>
      </c>
      <c r="V6297" t="s">
        <v>11289</v>
      </c>
      <c r="W6297" t="s">
        <v>21201</v>
      </c>
    </row>
    <row r="6298" spans="20:23" x14ac:dyDescent="0.3">
      <c r="T6298" t="b">
        <f>U6298&gt;10</f>
        <v>0</v>
      </c>
      <c r="U6298" s="7">
        <v>9.9071239882375792</v>
      </c>
      <c r="V6298" t="s">
        <v>24384</v>
      </c>
      <c r="W6298" t="s">
        <v>25960</v>
      </c>
    </row>
    <row r="6299" spans="20:23" x14ac:dyDescent="0.3">
      <c r="T6299" t="b">
        <f>U6299&gt;10</f>
        <v>0</v>
      </c>
      <c r="U6299" s="7">
        <v>8.5633892415364894</v>
      </c>
      <c r="V6299" t="s">
        <v>21278</v>
      </c>
      <c r="W6299" t="s">
        <v>14376</v>
      </c>
    </row>
    <row r="6300" spans="20:23" x14ac:dyDescent="0.3">
      <c r="T6300" t="b">
        <f>U6300&gt;10</f>
        <v>0</v>
      </c>
      <c r="U6300" s="7">
        <v>9.8017634725797596</v>
      </c>
      <c r="V6300" t="s">
        <v>2536</v>
      </c>
      <c r="W6300" t="s">
        <v>12011</v>
      </c>
    </row>
    <row r="6301" spans="20:23" x14ac:dyDescent="0.3">
      <c r="T6301" t="b">
        <f>U6301&gt;10</f>
        <v>0</v>
      </c>
      <c r="U6301" s="7">
        <v>9.09619377202125</v>
      </c>
      <c r="V6301" t="s">
        <v>7178</v>
      </c>
      <c r="W6301" t="s">
        <v>4821</v>
      </c>
    </row>
    <row r="6302" spans="20:23" x14ac:dyDescent="0.3">
      <c r="T6302" t="b">
        <f>U6302&gt;10</f>
        <v>0</v>
      </c>
      <c r="U6302" s="7">
        <v>8.6543610197422094</v>
      </c>
      <c r="V6302" t="s">
        <v>4821</v>
      </c>
      <c r="W6302" t="s">
        <v>8699</v>
      </c>
    </row>
    <row r="6303" spans="20:23" x14ac:dyDescent="0.3">
      <c r="T6303" t="b">
        <f>U6303&gt;10</f>
        <v>0</v>
      </c>
      <c r="U6303" s="7">
        <v>8.3201589316555395</v>
      </c>
      <c r="V6303" t="s">
        <v>25961</v>
      </c>
      <c r="W6303" t="s">
        <v>25962</v>
      </c>
    </row>
    <row r="6304" spans="20:23" x14ac:dyDescent="0.3">
      <c r="T6304" t="b">
        <f>U6304&gt;10</f>
        <v>0</v>
      </c>
      <c r="U6304" s="7">
        <v>8.9688543496446496</v>
      </c>
      <c r="V6304" t="s">
        <v>25963</v>
      </c>
      <c r="W6304" t="s">
        <v>25964</v>
      </c>
    </row>
    <row r="6305" spans="20:23" x14ac:dyDescent="0.3">
      <c r="T6305" t="b">
        <f>U6305&gt;10</f>
        <v>0</v>
      </c>
      <c r="U6305" s="7">
        <v>8.4030465914613099</v>
      </c>
      <c r="V6305" t="s">
        <v>25965</v>
      </c>
      <c r="W6305" t="e">
        <f>ð</f>
        <v>#NAME?</v>
      </c>
    </row>
    <row r="6306" spans="20:23" x14ac:dyDescent="0.3">
      <c r="T6306" t="b">
        <f>U6306&gt;10</f>
        <v>0</v>
      </c>
      <c r="U6306" s="7">
        <v>9.8017634725797596</v>
      </c>
      <c r="V6306" t="s">
        <v>25966</v>
      </c>
      <c r="W6306" t="s">
        <v>25967</v>
      </c>
    </row>
    <row r="6307" spans="20:23" x14ac:dyDescent="0.3">
      <c r="T6307" t="b">
        <f>U6307&gt;10</f>
        <v>0</v>
      </c>
      <c r="U6307" s="7">
        <v>9.6404953249836307</v>
      </c>
      <c r="V6307">
        <v>8206</v>
      </c>
      <c r="W6307" t="s">
        <v>20284</v>
      </c>
    </row>
    <row r="6308" spans="20:23" x14ac:dyDescent="0.3">
      <c r="T6308" t="b">
        <f>U6308&gt;10</f>
        <v>0</v>
      </c>
      <c r="U6308" s="7">
        <v>8.9688543496446496</v>
      </c>
      <c r="V6308" t="s">
        <v>25968</v>
      </c>
      <c r="W6308" t="s">
        <v>25969</v>
      </c>
    </row>
    <row r="6309" spans="20:23" x14ac:dyDescent="0.3">
      <c r="T6309" t="b">
        <f>U6309&gt;10</f>
        <v>0</v>
      </c>
      <c r="U6309" s="7">
        <v>8.3548444896434297</v>
      </c>
      <c r="V6309" t="s">
        <v>11491</v>
      </c>
      <c r="W6309" t="s">
        <v>25970</v>
      </c>
    </row>
    <row r="6310" spans="20:23" x14ac:dyDescent="0.3">
      <c r="T6310" t="b">
        <f>U6310&gt;10</f>
        <v>0</v>
      </c>
      <c r="U6310" s="7">
        <v>9.1731548131573799</v>
      </c>
      <c r="V6310" t="s">
        <v>25971</v>
      </c>
      <c r="W6310" t="s">
        <v>19946</v>
      </c>
    </row>
    <row r="6311" spans="20:23" x14ac:dyDescent="0.3">
      <c r="T6311" t="b">
        <f>U6311&gt;10</f>
        <v>0</v>
      </c>
      <c r="U6311" s="7">
        <v>9.8017634725797596</v>
      </c>
      <c r="V6311" t="s">
        <v>19946</v>
      </c>
      <c r="W6311" t="s">
        <v>25972</v>
      </c>
    </row>
    <row r="6312" spans="20:23" x14ac:dyDescent="0.3">
      <c r="T6312" t="b">
        <f>U6312&gt;10</f>
        <v>0</v>
      </c>
      <c r="U6312" s="7">
        <v>8.3548444896434297</v>
      </c>
      <c r="V6312" t="s">
        <v>25973</v>
      </c>
      <c r="W6312" t="s">
        <v>25974</v>
      </c>
    </row>
    <row r="6313" spans="20:23" x14ac:dyDescent="0.3">
      <c r="T6313" t="b">
        <f>U6313&gt;10</f>
        <v>0</v>
      </c>
      <c r="U6313" s="7">
        <v>9.6194419157857993</v>
      </c>
      <c r="V6313" t="s">
        <v>17978</v>
      </c>
      <c r="W6313" t="s">
        <v>2399</v>
      </c>
    </row>
    <row r="6314" spans="20:23" x14ac:dyDescent="0.3">
      <c r="T6314" t="b">
        <f>U6314&gt;10</f>
        <v>0</v>
      </c>
      <c r="U6314" s="7">
        <v>8.2976860758034796</v>
      </c>
      <c r="V6314" t="s">
        <v>2399</v>
      </c>
      <c r="W6314" t="s">
        <v>2621</v>
      </c>
    </row>
    <row r="6315" spans="20:23" x14ac:dyDescent="0.3">
      <c r="T6315" t="b">
        <f>U6315&gt;10</f>
        <v>0</v>
      </c>
      <c r="U6315" s="7">
        <v>8.5070363049853501</v>
      </c>
      <c r="V6315" t="s">
        <v>19616</v>
      </c>
      <c r="W6315" t="s">
        <v>25975</v>
      </c>
    </row>
    <row r="6316" spans="20:23" x14ac:dyDescent="0.3">
      <c r="T6316" t="b">
        <f>U6316&gt;10</f>
        <v>0</v>
      </c>
      <c r="U6316" s="7">
        <v>8.5070363049853501</v>
      </c>
      <c r="V6316" t="s">
        <v>19616</v>
      </c>
      <c r="W6316" t="s">
        <v>25976</v>
      </c>
    </row>
    <row r="6317" spans="20:23" x14ac:dyDescent="0.3">
      <c r="T6317" t="b">
        <f>U6317&gt;10</f>
        <v>0</v>
      </c>
      <c r="U6317" s="7">
        <v>9.0598261278503802</v>
      </c>
      <c r="V6317" t="s">
        <v>25977</v>
      </c>
      <c r="W6317">
        <v>1068</v>
      </c>
    </row>
    <row r="6318" spans="20:23" x14ac:dyDescent="0.3">
      <c r="T6318" t="b">
        <f>U6318&gt;10</f>
        <v>0</v>
      </c>
      <c r="U6318" s="7">
        <v>8.1324855597896395</v>
      </c>
      <c r="V6318" t="s">
        <v>25978</v>
      </c>
      <c r="W6318" t="s">
        <v>25979</v>
      </c>
    </row>
    <row r="6319" spans="20:23" x14ac:dyDescent="0.3">
      <c r="T6319" t="b">
        <f>U6319&gt;10</f>
        <v>0</v>
      </c>
      <c r="U6319" s="7">
        <v>8.1531048469923704</v>
      </c>
      <c r="V6319" t="s">
        <v>25980</v>
      </c>
      <c r="W6319" t="s">
        <v>25981</v>
      </c>
    </row>
    <row r="6320" spans="20:23" x14ac:dyDescent="0.3">
      <c r="T6320" t="b">
        <f>U6320&gt;10</f>
        <v>0</v>
      </c>
      <c r="U6320" s="7">
        <v>8.0525636177705007</v>
      </c>
      <c r="V6320" t="s">
        <v>12535</v>
      </c>
      <c r="W6320" t="s">
        <v>25982</v>
      </c>
    </row>
    <row r="6321" spans="20:23" x14ac:dyDescent="0.3">
      <c r="T6321" t="b">
        <f>U6321&gt;10</f>
        <v>0</v>
      </c>
      <c r="U6321" s="7">
        <v>8.5928031267427798</v>
      </c>
      <c r="V6321" t="s">
        <v>25983</v>
      </c>
      <c r="W6321" t="s">
        <v>20068</v>
      </c>
    </row>
    <row r="6322" spans="20:23" x14ac:dyDescent="0.3">
      <c r="T6322" t="b">
        <f>U6322&gt;10</f>
        <v>0</v>
      </c>
      <c r="U6322" s="7">
        <v>9.7770708599893794</v>
      </c>
      <c r="V6322" t="s">
        <v>25984</v>
      </c>
      <c r="W6322" t="s">
        <v>25985</v>
      </c>
    </row>
    <row r="6323" spans="20:23" x14ac:dyDescent="0.3">
      <c r="T6323" t="b">
        <f>U6323&gt;10</f>
        <v>0</v>
      </c>
      <c r="U6323" s="7">
        <v>8.1923255601456599</v>
      </c>
      <c r="V6323" t="s">
        <v>6481</v>
      </c>
      <c r="W6323" t="s">
        <v>10636</v>
      </c>
    </row>
    <row r="6324" spans="20:23" x14ac:dyDescent="0.3">
      <c r="T6324" t="b">
        <f>U6324&gt;10</f>
        <v>0</v>
      </c>
      <c r="U6324" s="7">
        <v>9.43019991614727</v>
      </c>
      <c r="V6324" t="s">
        <v>25986</v>
      </c>
      <c r="W6324" t="s">
        <v>25987</v>
      </c>
    </row>
    <row r="6325" spans="20:23" x14ac:dyDescent="0.3">
      <c r="T6325" t="b">
        <f>U6325&gt;10</f>
        <v>0</v>
      </c>
      <c r="U6325" s="7">
        <v>9.9642824020775294</v>
      </c>
      <c r="V6325" t="s">
        <v>25988</v>
      </c>
      <c r="W6325" t="s">
        <v>25970</v>
      </c>
    </row>
    <row r="6326" spans="20:23" x14ac:dyDescent="0.3">
      <c r="T6326" t="b">
        <f>U6326&gt;10</f>
        <v>0</v>
      </c>
      <c r="U6326" s="7">
        <v>8.5070363049853501</v>
      </c>
      <c r="V6326" t="s">
        <v>19616</v>
      </c>
      <c r="W6326" t="s">
        <v>25989</v>
      </c>
    </row>
    <row r="6327" spans="20:23" x14ac:dyDescent="0.3">
      <c r="T6327" t="b">
        <f>U6327&gt;10</f>
        <v>0</v>
      </c>
      <c r="U6327" s="7">
        <v>8.4493706631355501</v>
      </c>
      <c r="V6327" t="s">
        <v>25990</v>
      </c>
      <c r="W6327" t="s">
        <v>25991</v>
      </c>
    </row>
    <row r="6328" spans="20:23" x14ac:dyDescent="0.3">
      <c r="T6328" t="b">
        <f>U6328&gt;10</f>
        <v>0</v>
      </c>
      <c r="U6328" s="7">
        <v>8.9367660350931502</v>
      </c>
      <c r="V6328" t="s">
        <v>157</v>
      </c>
      <c r="W6328" t="s">
        <v>25992</v>
      </c>
    </row>
    <row r="6329" spans="20:23" x14ac:dyDescent="0.3">
      <c r="T6329" t="b">
        <f>U6329&gt;10</f>
        <v>0</v>
      </c>
      <c r="U6329" s="7">
        <v>9.1865778334895207</v>
      </c>
      <c r="V6329" t="s">
        <v>25992</v>
      </c>
      <c r="W6329" t="s">
        <v>25993</v>
      </c>
    </row>
    <row r="6330" spans="20:23" x14ac:dyDescent="0.3">
      <c r="T6330" t="b">
        <f>U6330&gt;10</f>
        <v>0</v>
      </c>
      <c r="U6330" s="7">
        <v>9.1599095864073607</v>
      </c>
      <c r="V6330" t="s">
        <v>25994</v>
      </c>
      <c r="W6330" t="s">
        <v>25227</v>
      </c>
    </row>
    <row r="6331" spans="20:23" x14ac:dyDescent="0.3">
      <c r="T6331" t="b">
        <f>U6331&gt;10</f>
        <v>0</v>
      </c>
      <c r="U6331" s="7">
        <v>9.2859503073027305</v>
      </c>
      <c r="V6331" t="s">
        <v>11395</v>
      </c>
      <c r="W6331" t="s">
        <v>23509</v>
      </c>
    </row>
    <row r="6332" spans="20:23" x14ac:dyDescent="0.3">
      <c r="T6332" t="b">
        <f>U6332&gt;10</f>
        <v>0</v>
      </c>
      <c r="U6332" s="7">
        <v>8.1873380186346196</v>
      </c>
      <c r="V6332" t="s">
        <v>23509</v>
      </c>
      <c r="W6332" t="s">
        <v>25995</v>
      </c>
    </row>
    <row r="6333" spans="20:23" x14ac:dyDescent="0.3">
      <c r="T6333" t="b">
        <f>U6333&gt;10</f>
        <v>0</v>
      </c>
      <c r="U6333" s="7">
        <v>9.4833097414612197</v>
      </c>
      <c r="V6333" t="s">
        <v>25996</v>
      </c>
      <c r="W6333" t="s">
        <v>25997</v>
      </c>
    </row>
    <row r="6334" spans="20:23" x14ac:dyDescent="0.3">
      <c r="T6334" t="b">
        <f>U6334&gt;10</f>
        <v>0</v>
      </c>
      <c r="U6334" s="7">
        <v>9.0598261278503802</v>
      </c>
      <c r="V6334" t="s">
        <v>25977</v>
      </c>
      <c r="W6334">
        <v>2273</v>
      </c>
    </row>
    <row r="6335" spans="20:23" x14ac:dyDescent="0.3">
      <c r="T6335" t="b">
        <f>U6335&gt;10</f>
        <v>0</v>
      </c>
      <c r="U6335" s="7">
        <v>8.9056754480231195</v>
      </c>
      <c r="V6335" t="s">
        <v>19771</v>
      </c>
      <c r="W6335" t="s">
        <v>25998</v>
      </c>
    </row>
    <row r="6336" spans="20:23" x14ac:dyDescent="0.3">
      <c r="T6336" t="b">
        <f>U6336&gt;10</f>
        <v>0</v>
      </c>
      <c r="U6336" s="7">
        <v>8.2023758959991593</v>
      </c>
      <c r="V6336" t="s">
        <v>25999</v>
      </c>
      <c r="W6336">
        <v>1991</v>
      </c>
    </row>
    <row r="6337" spans="20:23" x14ac:dyDescent="0.3">
      <c r="T6337" t="b">
        <f>U6337&gt;10</f>
        <v>0</v>
      </c>
      <c r="U6337" s="7">
        <v>8.7721440553986003</v>
      </c>
      <c r="V6337" t="s">
        <v>23731</v>
      </c>
      <c r="W6337" t="s">
        <v>26000</v>
      </c>
    </row>
    <row r="6338" spans="20:23" x14ac:dyDescent="0.3">
      <c r="T6338" t="b">
        <f>U6338&gt;10</f>
        <v>0</v>
      </c>
      <c r="U6338" s="7">
        <v>8.0058459932030406</v>
      </c>
      <c r="V6338" t="s">
        <v>1213</v>
      </c>
      <c r="W6338" t="s">
        <v>26001</v>
      </c>
    </row>
    <row r="6339" spans="20:23" x14ac:dyDescent="0.3">
      <c r="T6339" t="b">
        <f>U6339&gt;10</f>
        <v>0</v>
      </c>
      <c r="U6339" s="7">
        <v>9.0598261278503802</v>
      </c>
      <c r="V6339" t="s">
        <v>25977</v>
      </c>
      <c r="W6339">
        <v>3227</v>
      </c>
    </row>
    <row r="6340" spans="20:23" x14ac:dyDescent="0.3">
      <c r="T6340" t="b">
        <f>U6340&gt;10</f>
        <v>0</v>
      </c>
      <c r="U6340" s="7">
        <v>9.0598261278503802</v>
      </c>
      <c r="V6340" t="s">
        <v>25977</v>
      </c>
      <c r="W6340">
        <v>3226</v>
      </c>
    </row>
    <row r="6341" spans="20:23" x14ac:dyDescent="0.3">
      <c r="T6341" t="b">
        <f>U6341&gt;10</f>
        <v>0</v>
      </c>
      <c r="U6341" s="7">
        <v>9.2421476846443298</v>
      </c>
      <c r="V6341" t="s">
        <v>26002</v>
      </c>
      <c r="W6341" t="s">
        <v>8965</v>
      </c>
    </row>
    <row r="6342" spans="20:23" x14ac:dyDescent="0.3">
      <c r="T6342" t="b">
        <f>U6342&gt;10</f>
        <v>0</v>
      </c>
      <c r="U6342" s="7">
        <v>9.44176073854835</v>
      </c>
      <c r="V6342" t="s">
        <v>19964</v>
      </c>
      <c r="W6342" t="s">
        <v>26003</v>
      </c>
    </row>
    <row r="6343" spans="20:23" x14ac:dyDescent="0.3">
      <c r="T6343" t="b">
        <f>U6343&gt;10</f>
        <v>0</v>
      </c>
      <c r="U6343" s="7">
        <v>9.0598261278503802</v>
      </c>
      <c r="V6343" t="s">
        <v>25977</v>
      </c>
      <c r="W6343">
        <v>3516</v>
      </c>
    </row>
    <row r="6344" spans="20:23" x14ac:dyDescent="0.3">
      <c r="T6344" t="b">
        <f>U6344&gt;10</f>
        <v>0</v>
      </c>
      <c r="U6344" s="7">
        <v>9.2859503073027305</v>
      </c>
      <c r="V6344" t="s">
        <v>26004</v>
      </c>
      <c r="W6344">
        <v>1968</v>
      </c>
    </row>
    <row r="6345" spans="20:23" x14ac:dyDescent="0.3">
      <c r="T6345" t="b">
        <f>U6345&gt;10</f>
        <v>0</v>
      </c>
      <c r="U6345" s="7">
        <v>9.1339341000040992</v>
      </c>
      <c r="V6345" t="s">
        <v>4001</v>
      </c>
      <c r="W6345" t="s">
        <v>26005</v>
      </c>
    </row>
    <row r="6346" spans="20:23" x14ac:dyDescent="0.3">
      <c r="T6346" t="b">
        <f>U6346&gt;10</f>
        <v>0</v>
      </c>
      <c r="U6346" s="7">
        <v>8.0396044731279908</v>
      </c>
      <c r="V6346" t="s">
        <v>26006</v>
      </c>
      <c r="W6346">
        <v>1989</v>
      </c>
    </row>
    <row r="6347" spans="20:23" x14ac:dyDescent="0.3">
      <c r="T6347" t="b">
        <f>U6347&gt;10</f>
        <v>0</v>
      </c>
      <c r="U6347" s="7">
        <v>8.9797834201768403</v>
      </c>
      <c r="V6347" t="s">
        <v>25979</v>
      </c>
      <c r="W6347" t="s">
        <v>26007</v>
      </c>
    </row>
    <row r="6348" spans="20:23" x14ac:dyDescent="0.3">
      <c r="T6348" t="b">
        <f>U6348&gt;10</f>
        <v>0</v>
      </c>
      <c r="U6348" s="7">
        <v>9.0598261278503802</v>
      </c>
      <c r="V6348" t="s">
        <v>25977</v>
      </c>
      <c r="W6348">
        <v>4051</v>
      </c>
    </row>
    <row r="6349" spans="20:23" x14ac:dyDescent="0.3">
      <c r="T6349" t="b">
        <f>U6349&gt;10</f>
        <v>0</v>
      </c>
      <c r="U6349" s="7">
        <v>9.8530567669673097</v>
      </c>
      <c r="V6349">
        <v>4051</v>
      </c>
      <c r="W6349" t="s">
        <v>3805</v>
      </c>
    </row>
    <row r="6350" spans="20:23" x14ac:dyDescent="0.3">
      <c r="T6350" t="b">
        <f>U6350&gt;10</f>
        <v>0</v>
      </c>
      <c r="U6350" s="7">
        <v>8.5490005040843897</v>
      </c>
      <c r="V6350" t="s">
        <v>26008</v>
      </c>
      <c r="W6350" t="s">
        <v>26009</v>
      </c>
    </row>
    <row r="6351" spans="20:23" x14ac:dyDescent="0.3">
      <c r="T6351" t="b">
        <f>U6351&gt;10</f>
        <v>0</v>
      </c>
      <c r="U6351" s="7">
        <v>8.2976860758034796</v>
      </c>
      <c r="V6351" t="s">
        <v>26010</v>
      </c>
      <c r="W6351" t="s">
        <v>26011</v>
      </c>
    </row>
    <row r="6352" spans="20:23" x14ac:dyDescent="0.3">
      <c r="T6352" t="b">
        <f>U6352&gt;10</f>
        <v>0</v>
      </c>
      <c r="U6352" s="7">
        <v>8.9688543496446496</v>
      </c>
      <c r="V6352" t="s">
        <v>26011</v>
      </c>
      <c r="W6352" t="s">
        <v>3060</v>
      </c>
    </row>
    <row r="6353" spans="20:23" x14ac:dyDescent="0.3">
      <c r="T6353" t="b">
        <f>U6353&gt;10</f>
        <v>0</v>
      </c>
      <c r="U6353" s="7">
        <v>9.3475082003021601</v>
      </c>
      <c r="V6353" t="s">
        <v>26012</v>
      </c>
      <c r="W6353" t="s">
        <v>26013</v>
      </c>
    </row>
    <row r="6354" spans="20:23" x14ac:dyDescent="0.3">
      <c r="T6354" t="b">
        <f>U6354&gt;10</f>
        <v>0</v>
      </c>
      <c r="U6354" s="7">
        <v>9.0598261278503802</v>
      </c>
      <c r="V6354" t="s">
        <v>25977</v>
      </c>
      <c r="W6354">
        <v>4593</v>
      </c>
    </row>
    <row r="6355" spans="20:23" x14ac:dyDescent="0.3">
      <c r="T6355" t="b">
        <f>U6355&gt;10</f>
        <v>0</v>
      </c>
      <c r="U6355" s="7">
        <v>9.0598261278503802</v>
      </c>
      <c r="V6355" t="s">
        <v>23731</v>
      </c>
      <c r="W6355" t="s">
        <v>26014</v>
      </c>
    </row>
    <row r="6356" spans="20:23" x14ac:dyDescent="0.3">
      <c r="T6356" t="b">
        <f>U6356&gt;10</f>
        <v>0</v>
      </c>
      <c r="U6356" s="7">
        <v>9.2421476846443298</v>
      </c>
      <c r="V6356" t="s">
        <v>26015</v>
      </c>
      <c r="W6356" t="s">
        <v>26016</v>
      </c>
    </row>
    <row r="6357" spans="20:23" x14ac:dyDescent="0.3">
      <c r="T6357" t="b">
        <f>U6357&gt;10</f>
        <v>0</v>
      </c>
      <c r="U6357" s="7">
        <v>9.3962983644715905</v>
      </c>
      <c r="V6357" t="s">
        <v>26017</v>
      </c>
      <c r="W6357" t="s">
        <v>26018</v>
      </c>
    </row>
    <row r="6358" spans="20:23" x14ac:dyDescent="0.3">
      <c r="T6358" t="b">
        <f>U6358&gt;10</f>
        <v>0</v>
      </c>
      <c r="U6358" s="7">
        <v>9.8530567669673097</v>
      </c>
      <c r="V6358" t="s">
        <v>21306</v>
      </c>
      <c r="W6358" t="s">
        <v>26019</v>
      </c>
    </row>
    <row r="6359" spans="20:23" x14ac:dyDescent="0.3">
      <c r="T6359" t="b">
        <f>U6359&gt;10</f>
        <v>0</v>
      </c>
      <c r="U6359" s="7">
        <v>8.5070363049853501</v>
      </c>
      <c r="V6359" t="s">
        <v>19616</v>
      </c>
      <c r="W6359" t="s">
        <v>26020</v>
      </c>
    </row>
    <row r="6360" spans="20:23" x14ac:dyDescent="0.3">
      <c r="T6360" t="b">
        <f>U6360&gt;10</f>
        <v>0</v>
      </c>
      <c r="U6360" s="7">
        <v>8.5070363049853501</v>
      </c>
      <c r="V6360" t="s">
        <v>19616</v>
      </c>
      <c r="W6360" t="s">
        <v>26021</v>
      </c>
    </row>
    <row r="6361" spans="20:23" x14ac:dyDescent="0.3">
      <c r="T6361" t="b">
        <f>U6361&gt;10</f>
        <v>0</v>
      </c>
      <c r="U6361" s="7">
        <v>8.5070363049853501</v>
      </c>
      <c r="V6361" s="12" t="s">
        <v>19616</v>
      </c>
      <c r="W6361" t="s">
        <v>26022</v>
      </c>
    </row>
    <row r="6362" spans="20:23" x14ac:dyDescent="0.3">
      <c r="T6362" t="b">
        <f>U6362&gt;10</f>
        <v>0</v>
      </c>
      <c r="U6362" s="7">
        <v>9.1339341000040992</v>
      </c>
      <c r="V6362" t="s">
        <v>20760</v>
      </c>
      <c r="W6362">
        <v>4608</v>
      </c>
    </row>
    <row r="6363" spans="20:23" x14ac:dyDescent="0.3">
      <c r="T6363" t="b">
        <f>U6363&gt;10</f>
        <v>0</v>
      </c>
      <c r="U6363" s="7">
        <v>9.9352948652042805</v>
      </c>
      <c r="V6363" t="s">
        <v>12264</v>
      </c>
      <c r="W6363" t="s">
        <v>8159</v>
      </c>
    </row>
    <row r="6364" spans="20:23" x14ac:dyDescent="0.3">
      <c r="T6364" t="b">
        <f>U6364&gt;10</f>
        <v>0</v>
      </c>
      <c r="U6364" s="7">
        <v>9.8797250140494697</v>
      </c>
      <c r="V6364" t="s">
        <v>21037</v>
      </c>
      <c r="W6364" t="s">
        <v>15465</v>
      </c>
    </row>
    <row r="6365" spans="20:23" x14ac:dyDescent="0.3">
      <c r="T6365" t="b">
        <f>U6365&gt;10</f>
        <v>0</v>
      </c>
      <c r="U6365" s="7">
        <v>8.6308305223320207</v>
      </c>
      <c r="V6365" t="s">
        <v>26023</v>
      </c>
      <c r="W6365" t="s">
        <v>21233</v>
      </c>
    </row>
    <row r="6366" spans="20:23" x14ac:dyDescent="0.3">
      <c r="T6366" t="b">
        <f>U6366&gt;10</f>
        <v>0</v>
      </c>
      <c r="U6366" s="7">
        <v>9.9941353652272102</v>
      </c>
      <c r="V6366">
        <v>8500</v>
      </c>
      <c r="W6366" t="s">
        <v>6660</v>
      </c>
    </row>
    <row r="6367" spans="20:23" x14ac:dyDescent="0.3">
      <c r="T6367" t="b">
        <f>U6367&gt;10</f>
        <v>0</v>
      </c>
      <c r="U6367" s="7">
        <v>8.5070363049853501</v>
      </c>
      <c r="V6367" t="s">
        <v>19616</v>
      </c>
      <c r="W6367" t="s">
        <v>26024</v>
      </c>
    </row>
    <row r="6368" spans="20:23" x14ac:dyDescent="0.3">
      <c r="T6368" t="b">
        <f>U6368&gt;10</f>
        <v>0</v>
      </c>
      <c r="U6368" s="7">
        <v>8.5070363049853501</v>
      </c>
      <c r="V6368" t="s">
        <v>19616</v>
      </c>
      <c r="W6368" t="s">
        <v>26025</v>
      </c>
    </row>
    <row r="6369" spans="20:23" x14ac:dyDescent="0.3">
      <c r="T6369" t="b">
        <f>U6369&gt;10</f>
        <v>0</v>
      </c>
      <c r="U6369" s="7">
        <v>8.5070363049853501</v>
      </c>
      <c r="V6369" t="s">
        <v>19616</v>
      </c>
      <c r="W6369" t="s">
        <v>26026</v>
      </c>
    </row>
    <row r="6370" spans="20:23" x14ac:dyDescent="0.3">
      <c r="T6370" t="b">
        <f>U6370&gt;10</f>
        <v>0</v>
      </c>
      <c r="U6370" s="7">
        <v>8.4733630898787702</v>
      </c>
      <c r="V6370" t="s">
        <v>26027</v>
      </c>
      <c r="W6370" t="s">
        <v>26028</v>
      </c>
    </row>
    <row r="6371" spans="20:23" x14ac:dyDescent="0.3">
      <c r="T6371" t="b">
        <f>U6371&gt;10</f>
        <v>0</v>
      </c>
      <c r="U6371" s="7">
        <v>8.1200048985660302</v>
      </c>
      <c r="V6371" t="s">
        <v>24870</v>
      </c>
      <c r="W6371" t="s">
        <v>22758</v>
      </c>
    </row>
    <row r="6372" spans="20:23" x14ac:dyDescent="0.3">
      <c r="T6372" t="b">
        <f>U6372&gt;10</f>
        <v>0</v>
      </c>
      <c r="U6372" s="7">
        <v>9.0598261278503802</v>
      </c>
      <c r="V6372" t="s">
        <v>25977</v>
      </c>
      <c r="W6372">
        <v>4941</v>
      </c>
    </row>
    <row r="6373" spans="20:23" x14ac:dyDescent="0.3">
      <c r="T6373" t="b">
        <f>U6373&gt;10</f>
        <v>0</v>
      </c>
      <c r="U6373" s="7">
        <v>8.2074391979557006</v>
      </c>
      <c r="V6373" t="s">
        <v>26029</v>
      </c>
      <c r="W6373" t="s">
        <v>26030</v>
      </c>
    </row>
    <row r="6374" spans="20:23" x14ac:dyDescent="0.3">
      <c r="T6374" t="b">
        <f>U6374&gt;10</f>
        <v>0</v>
      </c>
      <c r="U6374" s="7">
        <v>9.1211950742266694</v>
      </c>
      <c r="V6374" t="s">
        <v>26031</v>
      </c>
      <c r="W6374" t="s">
        <v>709</v>
      </c>
    </row>
    <row r="6375" spans="20:23" x14ac:dyDescent="0.3">
      <c r="T6375" t="b">
        <f>U6375&gt;10</f>
        <v>0</v>
      </c>
      <c r="U6375" s="7">
        <v>8.9262947352258593</v>
      </c>
      <c r="V6375" t="s">
        <v>26032</v>
      </c>
      <c r="W6375" t="s">
        <v>26033</v>
      </c>
    </row>
    <row r="6376" spans="20:23" x14ac:dyDescent="0.3">
      <c r="T6376" t="b">
        <f>U6376&gt;10</f>
        <v>0</v>
      </c>
      <c r="U6376" s="7">
        <v>9.9941353652272102</v>
      </c>
      <c r="V6376" t="s">
        <v>26034</v>
      </c>
      <c r="W6376" t="s">
        <v>26035</v>
      </c>
    </row>
    <row r="6377" spans="20:23" x14ac:dyDescent="0.3">
      <c r="T6377" t="b">
        <f>U6377&gt;10</f>
        <v>0</v>
      </c>
      <c r="U6377" s="7">
        <v>8.0482252161719003</v>
      </c>
      <c r="V6377" t="s">
        <v>26036</v>
      </c>
      <c r="W6377" t="s">
        <v>8731</v>
      </c>
    </row>
    <row r="6378" spans="20:23" x14ac:dyDescent="0.3">
      <c r="T6378" t="b">
        <f>U6378&gt;10</f>
        <v>0</v>
      </c>
      <c r="U6378" s="7">
        <v>9.0133061122154796</v>
      </c>
      <c r="V6378" t="s">
        <v>26037</v>
      </c>
      <c r="W6378" t="s">
        <v>26038</v>
      </c>
    </row>
    <row r="6379" spans="20:23" x14ac:dyDescent="0.3">
      <c r="T6379" t="b">
        <f>U6379&gt;10</f>
        <v>0</v>
      </c>
      <c r="U6379" s="7">
        <v>8.9908332563634303</v>
      </c>
      <c r="V6379" t="s">
        <v>26039</v>
      </c>
      <c r="W6379" t="s">
        <v>24653</v>
      </c>
    </row>
    <row r="6380" spans="20:23" x14ac:dyDescent="0.3">
      <c r="T6380" t="b">
        <f>U6380&gt;10</f>
        <v>0</v>
      </c>
      <c r="U6380" s="7">
        <v>9.9941353652272102</v>
      </c>
      <c r="V6380" t="s">
        <v>26040</v>
      </c>
      <c r="W6380" t="s">
        <v>6660</v>
      </c>
    </row>
    <row r="6381" spans="20:23" x14ac:dyDescent="0.3">
      <c r="T6381" t="b">
        <f>U6381&gt;10</f>
        <v>0</v>
      </c>
      <c r="U6381" s="7">
        <v>9.3009881846672702</v>
      </c>
      <c r="V6381" t="s">
        <v>6660</v>
      </c>
      <c r="W6381" t="s">
        <v>25481</v>
      </c>
    </row>
    <row r="6382" spans="20:23" x14ac:dyDescent="0.3">
      <c r="T6382" t="b">
        <f>U6382&gt;10</f>
        <v>0</v>
      </c>
      <c r="U6382" s="7">
        <v>8.6784585713212792</v>
      </c>
      <c r="V6382" t="s">
        <v>26041</v>
      </c>
      <c r="W6382" t="s">
        <v>26042</v>
      </c>
    </row>
    <row r="6383" spans="20:23" x14ac:dyDescent="0.3">
      <c r="T6383" t="b">
        <f>U6383&gt;10</f>
        <v>0</v>
      </c>
      <c r="U6383" s="7">
        <v>8.8656701134094202</v>
      </c>
      <c r="V6383" t="s">
        <v>15466</v>
      </c>
      <c r="W6383" t="s">
        <v>21197</v>
      </c>
    </row>
    <row r="6384" spans="20:23" x14ac:dyDescent="0.3">
      <c r="T6384" t="b">
        <f>U6384&gt;10</f>
        <v>0</v>
      </c>
      <c r="U6384" s="7">
        <v>8.1725229328494802</v>
      </c>
      <c r="V6384" t="s">
        <v>26043</v>
      </c>
      <c r="W6384" t="s">
        <v>26044</v>
      </c>
    </row>
    <row r="6385" spans="20:23" x14ac:dyDescent="0.3">
      <c r="T6385" t="b">
        <f>U6385&gt;10</f>
        <v>0</v>
      </c>
      <c r="U6385" s="7">
        <v>8.4800076325974398</v>
      </c>
      <c r="V6385" t="s">
        <v>24137</v>
      </c>
      <c r="W6385" t="s">
        <v>26043</v>
      </c>
    </row>
    <row r="6386" spans="20:23" x14ac:dyDescent="0.3">
      <c r="T6386" t="b">
        <f>U6386&gt;10</f>
        <v>0</v>
      </c>
      <c r="U6386" s="7">
        <v>8.8656701134094202</v>
      </c>
      <c r="V6386" t="s">
        <v>26045</v>
      </c>
      <c r="W6386" t="s">
        <v>26046</v>
      </c>
    </row>
    <row r="6387" spans="20:23" x14ac:dyDescent="0.3">
      <c r="T6387" t="b">
        <f>U6387&gt;10</f>
        <v>0</v>
      </c>
      <c r="U6387" s="7">
        <v>8.1435353959762207</v>
      </c>
      <c r="V6387" t="s">
        <v>15467</v>
      </c>
      <c r="W6387" t="s">
        <v>26015</v>
      </c>
    </row>
    <row r="6388" spans="20:23" x14ac:dyDescent="0.3">
      <c r="T6388" t="b">
        <f>U6388&gt;10</f>
        <v>0</v>
      </c>
      <c r="U6388" s="7">
        <v>8.3548444896434297</v>
      </c>
      <c r="V6388" t="s">
        <v>24596</v>
      </c>
      <c r="W6388" t="s">
        <v>26047</v>
      </c>
    </row>
    <row r="6389" spans="20:23" x14ac:dyDescent="0.3">
      <c r="T6389" t="b">
        <f>U6389&gt;10</f>
        <v>0</v>
      </c>
      <c r="U6389" s="7">
        <v>8.0100040033516997</v>
      </c>
      <c r="V6389" t="s">
        <v>25206</v>
      </c>
      <c r="W6389" t="s">
        <v>15469</v>
      </c>
    </row>
    <row r="6390" spans="20:23" x14ac:dyDescent="0.3">
      <c r="T6390" t="b">
        <f>U6390&gt;10</f>
        <v>0</v>
      </c>
      <c r="U6390" s="7">
        <v>8.3315876274791592</v>
      </c>
      <c r="V6390" t="s">
        <v>2963</v>
      </c>
      <c r="W6390" t="s">
        <v>26048</v>
      </c>
    </row>
    <row r="6391" spans="20:23" x14ac:dyDescent="0.3">
      <c r="T6391" t="b">
        <f>U6391&gt;10</f>
        <v>0</v>
      </c>
      <c r="U6391" s="7">
        <v>8.9580434335404302</v>
      </c>
      <c r="V6391" t="s">
        <v>15469</v>
      </c>
      <c r="W6391" t="s">
        <v>26049</v>
      </c>
    </row>
    <row r="6392" spans="20:23" x14ac:dyDescent="0.3">
      <c r="T6392" t="b">
        <f>U6392&gt;10</f>
        <v>0</v>
      </c>
      <c r="U6392" s="7">
        <v>9.6839804369233704</v>
      </c>
      <c r="V6392" t="s">
        <v>26050</v>
      </c>
      <c r="W6392" t="s">
        <v>13518</v>
      </c>
    </row>
    <row r="6393" spans="20:23" x14ac:dyDescent="0.3">
      <c r="T6393" t="b">
        <f>U6393&gt;10</f>
        <v>0</v>
      </c>
      <c r="U6393" s="7">
        <v>8.5070363049853501</v>
      </c>
      <c r="V6393" t="s">
        <v>19616</v>
      </c>
      <c r="W6393" t="s">
        <v>26051</v>
      </c>
    </row>
    <row r="6394" spans="20:23" x14ac:dyDescent="0.3">
      <c r="T6394" t="b">
        <f>U6394&gt;10</f>
        <v>0</v>
      </c>
      <c r="U6394" s="7">
        <v>9.0133061122154796</v>
      </c>
      <c r="V6394" t="s">
        <v>26052</v>
      </c>
      <c r="W6394" t="s">
        <v>26053</v>
      </c>
    </row>
    <row r="6395" spans="20:23" x14ac:dyDescent="0.3">
      <c r="T6395" t="b">
        <f>U6395&gt;10</f>
        <v>0</v>
      </c>
      <c r="U6395" s="7">
        <v>8.3243673795056701</v>
      </c>
      <c r="V6395" t="s">
        <v>26054</v>
      </c>
      <c r="W6395" t="s">
        <v>23311</v>
      </c>
    </row>
    <row r="6396" spans="20:23" x14ac:dyDescent="0.3">
      <c r="T6396" t="b">
        <f>U6396&gt;10</f>
        <v>0</v>
      </c>
      <c r="U6396" s="7">
        <v>9.1865778334895207</v>
      </c>
      <c r="V6396" t="s">
        <v>26055</v>
      </c>
      <c r="W6396" t="s">
        <v>26056</v>
      </c>
    </row>
    <row r="6397" spans="20:23" x14ac:dyDescent="0.3">
      <c r="T6397" t="b">
        <f>U6397&gt;10</f>
        <v>0</v>
      </c>
      <c r="U6397" s="7">
        <v>8.3968927258869304</v>
      </c>
      <c r="V6397" t="s">
        <v>26057</v>
      </c>
      <c r="W6397" t="s">
        <v>26058</v>
      </c>
    </row>
    <row r="6398" spans="20:23" x14ac:dyDescent="0.3">
      <c r="T6398" t="b">
        <f>U6398&gt;10</f>
        <v>0</v>
      </c>
      <c r="U6398" s="7">
        <v>9.3009881846672702</v>
      </c>
      <c r="V6398" t="s">
        <v>26059</v>
      </c>
      <c r="W6398" t="s">
        <v>5374</v>
      </c>
    </row>
    <row r="6399" spans="20:23" x14ac:dyDescent="0.3">
      <c r="T6399" t="b">
        <f>U6399&gt;10</f>
        <v>0</v>
      </c>
      <c r="U6399" s="7">
        <v>9.6194419157857993</v>
      </c>
      <c r="V6399" t="s">
        <v>26060</v>
      </c>
      <c r="W6399" t="s">
        <v>26061</v>
      </c>
    </row>
    <row r="6400" spans="20:23" x14ac:dyDescent="0.3">
      <c r="T6400" t="b">
        <f>U6400&gt;10</f>
        <v>0</v>
      </c>
      <c r="U6400" s="7">
        <v>9.2711352215175893</v>
      </c>
      <c r="V6400" t="s">
        <v>26062</v>
      </c>
      <c r="W6400" t="s">
        <v>26063</v>
      </c>
    </row>
    <row r="6401" spans="20:23" x14ac:dyDescent="0.3">
      <c r="T6401" t="b">
        <f>U6401&gt;10</f>
        <v>0</v>
      </c>
      <c r="U6401" s="7">
        <v>9.8017634725797596</v>
      </c>
      <c r="V6401" t="s">
        <v>26064</v>
      </c>
      <c r="W6401" t="s">
        <v>8155</v>
      </c>
    </row>
    <row r="6402" spans="20:23" x14ac:dyDescent="0.3">
      <c r="T6402" t="b">
        <f>U6402&gt;10</f>
        <v>0</v>
      </c>
      <c r="U6402" s="7">
        <v>8.9908332563634303</v>
      </c>
      <c r="V6402" t="s">
        <v>8155</v>
      </c>
      <c r="W6402" t="s">
        <v>24872</v>
      </c>
    </row>
    <row r="6403" spans="20:23" x14ac:dyDescent="0.3">
      <c r="T6403" t="b">
        <f>U6403&gt;10</f>
        <v>0</v>
      </c>
      <c r="U6403" s="7">
        <v>9.1086162920198106</v>
      </c>
      <c r="V6403" t="s">
        <v>25991</v>
      </c>
      <c r="W6403" t="s">
        <v>26047</v>
      </c>
    </row>
    <row r="6404" spans="20:23" x14ac:dyDescent="0.3">
      <c r="T6404" t="b">
        <f>U6404&gt;10</f>
        <v>0</v>
      </c>
      <c r="U6404" s="7">
        <v>8.1774369476519002</v>
      </c>
      <c r="V6404" t="s">
        <v>26065</v>
      </c>
      <c r="W6404" t="s">
        <v>26066</v>
      </c>
    </row>
    <row r="6405" spans="20:23" x14ac:dyDescent="0.3">
      <c r="T6405" t="b">
        <f>U6405&gt;10</f>
        <v>0</v>
      </c>
      <c r="U6405" s="7">
        <v>9.2421476846443298</v>
      </c>
      <c r="V6405" t="s">
        <v>26067</v>
      </c>
      <c r="W6405" t="s">
        <v>10552</v>
      </c>
    </row>
    <row r="6406" spans="20:23" x14ac:dyDescent="0.3">
      <c r="T6406" t="b">
        <f>U6406&gt;10</f>
        <v>0</v>
      </c>
      <c r="U6406" s="7">
        <v>9.3962983644715905</v>
      </c>
      <c r="V6406" t="s">
        <v>26068</v>
      </c>
      <c r="W6406" t="s">
        <v>26069</v>
      </c>
    </row>
    <row r="6407" spans="20:23" x14ac:dyDescent="0.3">
      <c r="T6407" t="b">
        <f>U6407&gt;10</f>
        <v>0</v>
      </c>
      <c r="U6407" s="7">
        <v>8.0353218113359901</v>
      </c>
      <c r="V6407" t="s">
        <v>12726</v>
      </c>
      <c r="W6407" t="s">
        <v>24843</v>
      </c>
    </row>
    <row r="6408" spans="20:23" x14ac:dyDescent="0.3">
      <c r="T6408" t="b">
        <f>U6408&gt;10</f>
        <v>0</v>
      </c>
      <c r="U6408" s="7">
        <v>8.1340566520216804</v>
      </c>
      <c r="V6408" t="s">
        <v>26070</v>
      </c>
      <c r="W6408" t="s">
        <v>7861</v>
      </c>
    </row>
    <row r="6409" spans="20:23" x14ac:dyDescent="0.3">
      <c r="T6409" t="b">
        <f>U6409&gt;10</f>
        <v>0</v>
      </c>
      <c r="U6409" s="7">
        <v>9.5016588801294208</v>
      </c>
      <c r="V6409" t="s">
        <v>26071</v>
      </c>
      <c r="W6409" t="s">
        <v>26072</v>
      </c>
    </row>
    <row r="6410" spans="20:23" x14ac:dyDescent="0.3">
      <c r="T6410" t="b">
        <f>U6410&gt;10</f>
        <v>0</v>
      </c>
      <c r="U6410" s="7">
        <v>9.0133061122154796</v>
      </c>
      <c r="V6410" t="s">
        <v>26073</v>
      </c>
      <c r="W6410" t="s">
        <v>26074</v>
      </c>
    </row>
    <row r="6411" spans="20:23" x14ac:dyDescent="0.3">
      <c r="T6411" t="b">
        <f>U6411&gt;10</f>
        <v>0</v>
      </c>
      <c r="U6411" s="7">
        <v>8.73705273558733</v>
      </c>
      <c r="V6411" t="s">
        <v>26075</v>
      </c>
      <c r="W6411" t="s">
        <v>25990</v>
      </c>
    </row>
    <row r="6412" spans="20:23" x14ac:dyDescent="0.3">
      <c r="T6412" t="b">
        <f>U6412&gt;10</f>
        <v>0</v>
      </c>
      <c r="U6412" s="7">
        <v>8.3548444896434297</v>
      </c>
      <c r="V6412" t="s">
        <v>26076</v>
      </c>
      <c r="W6412" t="s">
        <v>26077</v>
      </c>
    </row>
    <row r="6413" spans="20:23" x14ac:dyDescent="0.3">
      <c r="T6413" t="b">
        <f>U6413&gt;10</f>
        <v>0</v>
      </c>
      <c r="U6413" s="7">
        <v>9.5786199212655401</v>
      </c>
      <c r="V6413" t="s">
        <v>26078</v>
      </c>
      <c r="W6413" t="s">
        <v>26079</v>
      </c>
    </row>
    <row r="6414" spans="20:23" x14ac:dyDescent="0.3">
      <c r="T6414" t="b">
        <f>U6414&gt;10</f>
        <v>0</v>
      </c>
      <c r="U6414" s="7">
        <v>9.7770708599893794</v>
      </c>
      <c r="V6414" t="s">
        <v>26080</v>
      </c>
      <c r="W6414" t="s">
        <v>26081</v>
      </c>
    </row>
    <row r="6415" spans="20:23" x14ac:dyDescent="0.3">
      <c r="T6415" t="b">
        <f>U6415&gt;10</f>
        <v>0</v>
      </c>
      <c r="U6415" s="7">
        <v>9.09619377202125</v>
      </c>
      <c r="V6415" t="s">
        <v>5247</v>
      </c>
      <c r="W6415" t="s">
        <v>25258</v>
      </c>
    </row>
    <row r="6416" spans="20:23" x14ac:dyDescent="0.3">
      <c r="T6416" t="b">
        <f>U6416&gt;10</f>
        <v>0</v>
      </c>
      <c r="U6416" s="7">
        <v>9.0598261278503802</v>
      </c>
      <c r="V6416" t="s">
        <v>23731</v>
      </c>
      <c r="W6416" t="s">
        <v>26082</v>
      </c>
    </row>
    <row r="6417" spans="20:23" x14ac:dyDescent="0.3">
      <c r="T6417" t="b">
        <f>U6417&gt;10</f>
        <v>0</v>
      </c>
      <c r="U6417" s="7">
        <v>9.4652912359585404</v>
      </c>
      <c r="V6417" t="s">
        <v>26083</v>
      </c>
      <c r="W6417" t="s">
        <v>26084</v>
      </c>
    </row>
    <row r="6418" spans="20:23" x14ac:dyDescent="0.3">
      <c r="T6418" t="b">
        <f>U6418&gt;10</f>
        <v>0</v>
      </c>
      <c r="U6418" s="7">
        <v>8.0656929092122898</v>
      </c>
      <c r="V6418" t="s">
        <v>26085</v>
      </c>
      <c r="W6418" t="s">
        <v>945</v>
      </c>
    </row>
    <row r="6419" spans="20:23" x14ac:dyDescent="0.3">
      <c r="T6419" t="b">
        <f>U6419&gt;10</f>
        <v>0</v>
      </c>
      <c r="U6419" s="7">
        <v>9.0598261278503802</v>
      </c>
      <c r="V6419" t="s">
        <v>23731</v>
      </c>
      <c r="W6419">
        <v>190</v>
      </c>
    </row>
    <row r="6420" spans="20:23" x14ac:dyDescent="0.3">
      <c r="T6420" t="b">
        <f>U6420&gt;10</f>
        <v>0</v>
      </c>
      <c r="U6420" s="7">
        <v>8.0924802251759402</v>
      </c>
      <c r="V6420" t="s">
        <v>991</v>
      </c>
      <c r="W6420" t="s">
        <v>26086</v>
      </c>
    </row>
    <row r="6421" spans="20:23" x14ac:dyDescent="0.3">
      <c r="T6421" t="b">
        <f>U6421&gt;10</f>
        <v>0</v>
      </c>
      <c r="U6421" s="7">
        <v>8.8462520275523193</v>
      </c>
      <c r="V6421" t="s">
        <v>25980</v>
      </c>
      <c r="W6421" t="s">
        <v>26087</v>
      </c>
    </row>
    <row r="6422" spans="20:23" x14ac:dyDescent="0.3">
      <c r="T6422" t="b">
        <f>U6422&gt;10</f>
        <v>0</v>
      </c>
      <c r="U6422" s="7">
        <v>8.9688543496446496</v>
      </c>
      <c r="V6422" t="s">
        <v>26088</v>
      </c>
      <c r="W6422" t="s">
        <v>25438</v>
      </c>
    </row>
    <row r="6423" spans="20:23" x14ac:dyDescent="0.3">
      <c r="T6423" t="b">
        <f>U6423&gt;10</f>
        <v>0</v>
      </c>
      <c r="U6423" s="7">
        <v>9.7529733084103203</v>
      </c>
      <c r="V6423" t="s">
        <v>8878</v>
      </c>
      <c r="W6423" t="s">
        <v>26089</v>
      </c>
    </row>
    <row r="6424" spans="20:23" x14ac:dyDescent="0.3">
      <c r="T6424" t="b">
        <f>U6424&gt;10</f>
        <v>0</v>
      </c>
      <c r="U6424" s="7">
        <v>9.0598261278503802</v>
      </c>
      <c r="V6424" t="s">
        <v>23731</v>
      </c>
      <c r="W6424" t="s">
        <v>26090</v>
      </c>
    </row>
    <row r="6425" spans="20:23" x14ac:dyDescent="0.3">
      <c r="T6425" t="b">
        <f>U6425&gt;10</f>
        <v>0</v>
      </c>
      <c r="U6425" s="7">
        <v>8.3607442117706192</v>
      </c>
      <c r="V6425" t="s">
        <v>26091</v>
      </c>
      <c r="W6425" t="s">
        <v>24503</v>
      </c>
    </row>
    <row r="6426" spans="20:23" x14ac:dyDescent="0.3">
      <c r="T6426" t="b">
        <f>U6426&gt;10</f>
        <v>0</v>
      </c>
      <c r="U6426" s="7">
        <v>9.09619377202125</v>
      </c>
      <c r="V6426" t="s">
        <v>24312</v>
      </c>
      <c r="W6426" t="s">
        <v>26092</v>
      </c>
    </row>
    <row r="6427" spans="20:23" x14ac:dyDescent="0.3">
      <c r="T6427" t="b">
        <f>U6427&gt;10</f>
        <v>0</v>
      </c>
      <c r="U6427" s="7">
        <v>9.0598261278503802</v>
      </c>
      <c r="V6427" t="s">
        <v>25977</v>
      </c>
      <c r="W6427">
        <v>6951</v>
      </c>
    </row>
    <row r="6428" spans="20:23" x14ac:dyDescent="0.3">
      <c r="T6428" t="b">
        <f>U6428&gt;10</f>
        <v>0</v>
      </c>
      <c r="U6428" s="7">
        <v>9.9352948652042805</v>
      </c>
      <c r="V6428" t="s">
        <v>26093</v>
      </c>
      <c r="W6428" t="s">
        <v>7340</v>
      </c>
    </row>
    <row r="6429" spans="20:23" x14ac:dyDescent="0.3">
      <c r="T6429" t="b">
        <f>U6429&gt;10</f>
        <v>0</v>
      </c>
      <c r="U6429" s="7">
        <v>9.5786199212655401</v>
      </c>
      <c r="V6429" t="s">
        <v>7340</v>
      </c>
      <c r="W6429" t="s">
        <v>10533</v>
      </c>
    </row>
    <row r="6430" spans="20:23" x14ac:dyDescent="0.3">
      <c r="T6430" t="b">
        <f>U6430&gt;10</f>
        <v>0</v>
      </c>
      <c r="U6430" s="7">
        <v>8.2976860758034796</v>
      </c>
      <c r="V6430" t="s">
        <v>958</v>
      </c>
      <c r="W6430" t="s">
        <v>26094</v>
      </c>
    </row>
    <row r="6431" spans="20:23" x14ac:dyDescent="0.3">
      <c r="T6431" t="b">
        <f>U6431&gt;10</f>
        <v>0</v>
      </c>
      <c r="U6431" s="7">
        <v>9.43019991614727</v>
      </c>
      <c r="V6431" t="s">
        <v>26095</v>
      </c>
      <c r="W6431" t="s">
        <v>26096</v>
      </c>
    </row>
    <row r="6432" spans="20:23" x14ac:dyDescent="0.3">
      <c r="T6432" t="b">
        <f>U6432&gt;10</f>
        <v>0</v>
      </c>
      <c r="U6432" s="7">
        <v>9.4652912359585404</v>
      </c>
      <c r="V6432" t="s">
        <v>8878</v>
      </c>
      <c r="W6432" t="s">
        <v>7919</v>
      </c>
    </row>
    <row r="6433" spans="20:23" x14ac:dyDescent="0.3">
      <c r="T6433" t="b">
        <f>U6433&gt;10</f>
        <v>0</v>
      </c>
      <c r="U6433" s="7">
        <v>8.9056754480231195</v>
      </c>
      <c r="V6433" t="s">
        <v>8878</v>
      </c>
      <c r="W6433" t="s">
        <v>26084</v>
      </c>
    </row>
    <row r="6434" spans="20:23" x14ac:dyDescent="0.3">
      <c r="T6434" t="b">
        <f>U6434&gt;10</f>
        <v>0</v>
      </c>
      <c r="U6434" s="7">
        <v>8.0058459932030406</v>
      </c>
      <c r="V6434" t="s">
        <v>1213</v>
      </c>
      <c r="W6434" t="s">
        <v>26097</v>
      </c>
    </row>
    <row r="6435" spans="20:23" x14ac:dyDescent="0.3">
      <c r="T6435" t="b">
        <f>U6435&gt;10</f>
        <v>0</v>
      </c>
      <c r="U6435" s="7">
        <v>8.0656929092122898</v>
      </c>
      <c r="V6435" t="s">
        <v>26098</v>
      </c>
      <c r="W6435" t="s">
        <v>21122</v>
      </c>
    </row>
    <row r="6436" spans="20:23" x14ac:dyDescent="0.3">
      <c r="T6436" t="b">
        <f>U6436&gt;10</f>
        <v>0</v>
      </c>
      <c r="U6436" s="7">
        <v>9.7529733084103203</v>
      </c>
      <c r="V6436" t="s">
        <v>26099</v>
      </c>
      <c r="W6436" t="s">
        <v>26100</v>
      </c>
    </row>
    <row r="6437" spans="20:23" x14ac:dyDescent="0.3">
      <c r="T6437" t="b">
        <f>U6437&gt;10</f>
        <v>0</v>
      </c>
      <c r="U6437" s="7">
        <v>8.7457107983304407</v>
      </c>
      <c r="V6437" t="s">
        <v>26101</v>
      </c>
      <c r="W6437" t="s">
        <v>26102</v>
      </c>
    </row>
    <row r="6438" spans="20:23" x14ac:dyDescent="0.3">
      <c r="T6438" t="b">
        <f>U6438&gt;10</f>
        <v>0</v>
      </c>
      <c r="U6438" s="7">
        <v>8.3786551383371499</v>
      </c>
      <c r="V6438" t="s">
        <v>22261</v>
      </c>
      <c r="W6438" t="s">
        <v>26103</v>
      </c>
    </row>
    <row r="6439" spans="20:23" x14ac:dyDescent="0.3">
      <c r="T6439" t="b">
        <f>U6439&gt;10</f>
        <v>0</v>
      </c>
      <c r="U6439" s="7">
        <v>8.3786551383371499</v>
      </c>
      <c r="V6439" t="s">
        <v>22261</v>
      </c>
      <c r="W6439" t="s">
        <v>26104</v>
      </c>
    </row>
    <row r="6440" spans="20:23" x14ac:dyDescent="0.3">
      <c r="T6440" t="b">
        <f>U6440&gt;10</f>
        <v>0</v>
      </c>
      <c r="U6440" s="7">
        <v>8.6078410041073194</v>
      </c>
      <c r="V6440" t="s">
        <v>24290</v>
      </c>
      <c r="W6440">
        <v>1218</v>
      </c>
    </row>
    <row r="6441" spans="20:23" x14ac:dyDescent="0.3">
      <c r="T6441" t="b">
        <f>U6441&gt;10</f>
        <v>0</v>
      </c>
      <c r="U6441" s="7">
        <v>9.1339341000040992</v>
      </c>
      <c r="V6441">
        <v>1218</v>
      </c>
      <c r="W6441" t="s">
        <v>20760</v>
      </c>
    </row>
    <row r="6442" spans="20:23" x14ac:dyDescent="0.3">
      <c r="T6442" t="b">
        <f>U6442&gt;10</f>
        <v>0</v>
      </c>
      <c r="U6442" s="7">
        <v>8.6078410041073194</v>
      </c>
      <c r="V6442">
        <v>200300</v>
      </c>
      <c r="W6442" t="s">
        <v>24290</v>
      </c>
    </row>
    <row r="6443" spans="20:23" x14ac:dyDescent="0.3">
      <c r="T6443" t="b">
        <f>U6443&gt;10</f>
        <v>0</v>
      </c>
      <c r="U6443" s="7">
        <v>9.3162556567980594</v>
      </c>
      <c r="V6443" t="s">
        <v>26105</v>
      </c>
      <c r="W6443" t="s">
        <v>26106</v>
      </c>
    </row>
    <row r="6444" spans="20:23" x14ac:dyDescent="0.3">
      <c r="T6444" t="b">
        <f>U6444&gt;10</f>
        <v>0</v>
      </c>
      <c r="U6444" s="7">
        <v>8.1971648367863992</v>
      </c>
      <c r="V6444" t="s">
        <v>26107</v>
      </c>
      <c r="W6444" t="s">
        <v>26108</v>
      </c>
    </row>
    <row r="6445" spans="20:23" x14ac:dyDescent="0.3">
      <c r="T6445" t="b">
        <f>U6445&gt;10</f>
        <v>0</v>
      </c>
      <c r="U6445" s="7">
        <v>9.3797690625203796</v>
      </c>
      <c r="V6445" t="s">
        <v>26109</v>
      </c>
      <c r="W6445" t="s">
        <v>19870</v>
      </c>
    </row>
    <row r="6446" spans="20:23" x14ac:dyDescent="0.3">
      <c r="T6446" t="b">
        <f>U6446&gt;10</f>
        <v>0</v>
      </c>
      <c r="U6446" s="7">
        <v>8.2811567738522704</v>
      </c>
      <c r="V6446" t="s">
        <v>6899</v>
      </c>
      <c r="W6446" t="s">
        <v>19870</v>
      </c>
    </row>
    <row r="6447" spans="20:23" x14ac:dyDescent="0.3">
      <c r="T6447" t="b">
        <f>U6447&gt;10</f>
        <v>0</v>
      </c>
      <c r="U6447" s="7">
        <v>8.9908332563634303</v>
      </c>
      <c r="V6447" t="s">
        <v>26110</v>
      </c>
      <c r="W6447" t="s">
        <v>26111</v>
      </c>
    </row>
    <row r="6448" spans="20:23" x14ac:dyDescent="0.3">
      <c r="T6448" t="b">
        <f>U6448&gt;10</f>
        <v>0</v>
      </c>
      <c r="U6448" s="7">
        <v>8.0970153803413307</v>
      </c>
      <c r="V6448" t="s">
        <v>26112</v>
      </c>
      <c r="W6448" t="s">
        <v>20811</v>
      </c>
    </row>
    <row r="6449" spans="20:23" x14ac:dyDescent="0.3">
      <c r="T6449" t="b">
        <f>U6449&gt;10</f>
        <v>0</v>
      </c>
      <c r="U6449" s="7">
        <v>9.8017634725797596</v>
      </c>
      <c r="V6449" s="10">
        <v>44022</v>
      </c>
      <c r="W6449" t="s">
        <v>8148</v>
      </c>
    </row>
    <row r="6450" spans="20:23" x14ac:dyDescent="0.3">
      <c r="T6450" t="b">
        <f>U6450&gt;10</f>
        <v>0</v>
      </c>
      <c r="U6450" s="7">
        <v>8.0970153803413307</v>
      </c>
      <c r="V6450" t="s">
        <v>20811</v>
      </c>
      <c r="W6450" t="s">
        <v>26113</v>
      </c>
    </row>
    <row r="6451" spans="20:23" x14ac:dyDescent="0.3">
      <c r="T6451" t="b">
        <f>U6451&gt;10</f>
        <v>0</v>
      </c>
      <c r="U6451" s="7">
        <v>9.0440777708822395</v>
      </c>
      <c r="V6451" t="s">
        <v>360</v>
      </c>
      <c r="W6451" t="s">
        <v>7823</v>
      </c>
    </row>
    <row r="6452" spans="20:23" x14ac:dyDescent="0.3">
      <c r="T6452" t="b">
        <f>U6452&gt;10</f>
        <v>0</v>
      </c>
      <c r="U6452" s="7">
        <v>8.8656701134094202</v>
      </c>
      <c r="V6452" t="s">
        <v>26114</v>
      </c>
      <c r="W6452" t="s">
        <v>26115</v>
      </c>
    </row>
    <row r="6453" spans="20:23" x14ac:dyDescent="0.3">
      <c r="T6453" t="b">
        <f>U6453&gt;10</f>
        <v>0</v>
      </c>
      <c r="U6453" s="7">
        <v>8.4472178097744397</v>
      </c>
      <c r="V6453" t="s">
        <v>26116</v>
      </c>
      <c r="W6453" t="s">
        <v>26117</v>
      </c>
    </row>
    <row r="6454" spans="20:23" x14ac:dyDescent="0.3">
      <c r="T6454" t="b">
        <f>U6454&gt;10</f>
        <v>0</v>
      </c>
      <c r="U6454" s="7">
        <v>8.3258569527701791</v>
      </c>
      <c r="V6454" t="s">
        <v>20475</v>
      </c>
      <c r="W6454" t="s">
        <v>23918</v>
      </c>
    </row>
    <row r="6455" spans="20:23" x14ac:dyDescent="0.3">
      <c r="T6455" t="b">
        <f>U6455&gt;10</f>
        <v>0</v>
      </c>
      <c r="U6455" s="7">
        <v>8.3315876274791592</v>
      </c>
      <c r="V6455" t="s">
        <v>26118</v>
      </c>
      <c r="W6455" t="s">
        <v>26119</v>
      </c>
    </row>
    <row r="6456" spans="20:23" x14ac:dyDescent="0.3">
      <c r="T6456" t="b">
        <f>U6456&gt;10</f>
        <v>0</v>
      </c>
      <c r="U6456" s="7">
        <v>8.4472178097744397</v>
      </c>
      <c r="V6456" t="s">
        <v>14070</v>
      </c>
      <c r="W6456" t="s">
        <v>678</v>
      </c>
    </row>
    <row r="6457" spans="20:23" x14ac:dyDescent="0.3">
      <c r="T6457" t="b">
        <f>U6457&gt;10</f>
        <v>0</v>
      </c>
      <c r="U6457" s="7">
        <v>8.1531048469923704</v>
      </c>
      <c r="V6457" t="s">
        <v>26120</v>
      </c>
      <c r="W6457" t="s">
        <v>26121</v>
      </c>
    </row>
    <row r="6458" spans="20:23" x14ac:dyDescent="0.3">
      <c r="T6458" t="b">
        <f>U6458&gt;10</f>
        <v>0</v>
      </c>
      <c r="U6458" s="7">
        <v>8.6154456034925406</v>
      </c>
      <c r="V6458" t="s">
        <v>19959</v>
      </c>
      <c r="W6458" t="s">
        <v>26122</v>
      </c>
    </row>
    <row r="6459" spans="20:23" x14ac:dyDescent="0.3">
      <c r="T6459" t="b">
        <f>U6459&gt;10</f>
        <v>0</v>
      </c>
      <c r="U6459" s="7">
        <v>9.8887748495693799</v>
      </c>
      <c r="V6459" t="s">
        <v>26123</v>
      </c>
      <c r="W6459" t="s">
        <v>26124</v>
      </c>
    </row>
    <row r="6460" spans="20:23" x14ac:dyDescent="0.3">
      <c r="T6460" t="b">
        <f>U6460&gt;10</f>
        <v>0</v>
      </c>
      <c r="U6460" s="7">
        <v>9.1865778334895207</v>
      </c>
      <c r="V6460" t="s">
        <v>644</v>
      </c>
      <c r="W6460" t="s">
        <v>26125</v>
      </c>
    </row>
    <row r="6461" spans="20:23" x14ac:dyDescent="0.3">
      <c r="T6461" t="b">
        <f>U6461&gt;10</f>
        <v>0</v>
      </c>
      <c r="U6461" s="7">
        <v>9.6476127927525006</v>
      </c>
      <c r="V6461" t="s">
        <v>26126</v>
      </c>
      <c r="W6461" t="s">
        <v>3251</v>
      </c>
    </row>
    <row r="6462" spans="20:23" x14ac:dyDescent="0.3">
      <c r="T6462" t="b">
        <f>U6462&gt;10</f>
        <v>0</v>
      </c>
      <c r="U6462" s="7">
        <v>8.10157119687719</v>
      </c>
      <c r="V6462" t="s">
        <v>26127</v>
      </c>
      <c r="W6462" t="s">
        <v>26128</v>
      </c>
    </row>
    <row r="6463" spans="20:23" x14ac:dyDescent="0.3">
      <c r="T6463" t="b">
        <f>U6463&gt;10</f>
        <v>0</v>
      </c>
      <c r="U6463" s="7">
        <v>9.5588172939693692</v>
      </c>
      <c r="V6463" t="s">
        <v>26128</v>
      </c>
      <c r="W6463" t="s">
        <v>19995</v>
      </c>
    </row>
    <row r="6464" spans="20:23" x14ac:dyDescent="0.3">
      <c r="T6464" t="b">
        <f>U6464&gt;10</f>
        <v>0</v>
      </c>
      <c r="U6464" s="7">
        <v>8.6231084762381105</v>
      </c>
      <c r="V6464" t="s">
        <v>26105</v>
      </c>
      <c r="W6464" t="s">
        <v>26129</v>
      </c>
    </row>
    <row r="6465" spans="20:23" x14ac:dyDescent="0.3">
      <c r="T6465" t="b">
        <f>U6465&gt;10</f>
        <v>0</v>
      </c>
      <c r="U6465" s="7">
        <v>9.8017634725797596</v>
      </c>
      <c r="V6465" t="s">
        <v>26130</v>
      </c>
      <c r="W6465" t="s">
        <v>2663</v>
      </c>
    </row>
    <row r="6466" spans="20:23" x14ac:dyDescent="0.3">
      <c r="T6466" t="b">
        <f>U6466&gt;10</f>
        <v>0</v>
      </c>
      <c r="U6466" s="7">
        <v>8.4154691114598599</v>
      </c>
      <c r="V6466" t="s">
        <v>19574</v>
      </c>
      <c r="W6466" t="s">
        <v>26131</v>
      </c>
    </row>
    <row r="6467" spans="20:23" x14ac:dyDescent="0.3">
      <c r="T6467" t="b">
        <f>U6467&gt;10</f>
        <v>0</v>
      </c>
      <c r="U6467" s="7">
        <v>8.12778703900808</v>
      </c>
      <c r="V6467" t="s">
        <v>21403</v>
      </c>
      <c r="W6467" t="s">
        <v>26131</v>
      </c>
    </row>
    <row r="6468" spans="20:23" x14ac:dyDescent="0.3">
      <c r="T6468" t="b">
        <f>U6468&gt;10</f>
        <v>0</v>
      </c>
      <c r="U6468" s="7">
        <v>9.2421476846443298</v>
      </c>
      <c r="V6468" t="s">
        <v>2519</v>
      </c>
      <c r="W6468" t="s">
        <v>3119</v>
      </c>
    </row>
    <row r="6469" spans="20:23" x14ac:dyDescent="0.3">
      <c r="T6469" t="b">
        <f>U6469&gt;10</f>
        <v>0</v>
      </c>
      <c r="U6469" s="7">
        <v>9.3962983644715905</v>
      </c>
      <c r="V6469" t="s">
        <v>2663</v>
      </c>
      <c r="W6469" t="s">
        <v>26132</v>
      </c>
    </row>
    <row r="6470" spans="20:23" x14ac:dyDescent="0.3">
      <c r="T6470" t="b">
        <f>U6470&gt;10</f>
        <v>0</v>
      </c>
      <c r="U6470" s="7">
        <v>9.3273054929846406</v>
      </c>
      <c r="V6470" t="s">
        <v>2663</v>
      </c>
      <c r="W6470" t="s">
        <v>26133</v>
      </c>
    </row>
    <row r="6471" spans="20:23" x14ac:dyDescent="0.3">
      <c r="T6471" t="b">
        <f>U6471&gt;10</f>
        <v>0</v>
      </c>
      <c r="U6471" s="7">
        <v>8.3824273042585702</v>
      </c>
      <c r="V6471" t="s">
        <v>3537</v>
      </c>
      <c r="W6471" t="s">
        <v>25688</v>
      </c>
    </row>
    <row r="6472" spans="20:23" x14ac:dyDescent="0.3">
      <c r="T6472" t="b">
        <f>U6472&gt;10</f>
        <v>0</v>
      </c>
      <c r="U6472" s="7">
        <v>8.9056754480231195</v>
      </c>
      <c r="V6472" t="s">
        <v>25688</v>
      </c>
      <c r="W6472" t="s">
        <v>26132</v>
      </c>
    </row>
    <row r="6473" spans="20:23" x14ac:dyDescent="0.3">
      <c r="T6473" t="b">
        <f>U6473&gt;10</f>
        <v>0</v>
      </c>
      <c r="U6473" s="7">
        <v>8.8366825765361696</v>
      </c>
      <c r="V6473" t="s">
        <v>25688</v>
      </c>
      <c r="W6473" t="s">
        <v>26133</v>
      </c>
    </row>
    <row r="6474" spans="20:23" x14ac:dyDescent="0.3">
      <c r="T6474" t="b">
        <f>U6474&gt;10</f>
        <v>0</v>
      </c>
      <c r="U6474" s="7">
        <v>8.8366825765361696</v>
      </c>
      <c r="V6474" t="e">
        <f>+x</f>
        <v>#NAME?</v>
      </c>
      <c r="W6474" t="s">
        <v>22784</v>
      </c>
    </row>
    <row r="6475" spans="20:23" x14ac:dyDescent="0.3">
      <c r="T6475" t="b">
        <f>U6475&gt;10</f>
        <v>0</v>
      </c>
      <c r="U6475" s="7">
        <v>8.1483086747288809</v>
      </c>
      <c r="V6475" t="s">
        <v>324</v>
      </c>
      <c r="W6475" t="e">
        <f>+y</f>
        <v>#NAME?</v>
      </c>
    </row>
    <row r="6476" spans="20:23" x14ac:dyDescent="0.3">
      <c r="T6476" t="b">
        <f>U6476&gt;10</f>
        <v>0</v>
      </c>
      <c r="U6476" s="7">
        <v>8.8366825765361696</v>
      </c>
      <c r="V6476" t="e">
        <f>+y</f>
        <v>#NAME?</v>
      </c>
      <c r="W6476" t="s">
        <v>22784</v>
      </c>
    </row>
    <row r="6477" spans="20:23" x14ac:dyDescent="0.3">
      <c r="T6477" t="b">
        <f>U6477&gt;10</f>
        <v>0</v>
      </c>
      <c r="U6477" s="7">
        <v>8.8366825765361696</v>
      </c>
      <c r="V6477" t="e">
        <f>+z</f>
        <v>#NAME?</v>
      </c>
      <c r="W6477" t="s">
        <v>22784</v>
      </c>
    </row>
    <row r="6478" spans="20:23" x14ac:dyDescent="0.3">
      <c r="T6478" t="b">
        <f>U6478&gt;10</f>
        <v>0</v>
      </c>
      <c r="U6478" s="7">
        <v>8.7566398688626297</v>
      </c>
      <c r="V6478" t="s">
        <v>26105</v>
      </c>
      <c r="W6478" t="s">
        <v>5719</v>
      </c>
    </row>
    <row r="6479" spans="20:23" x14ac:dyDescent="0.3">
      <c r="T6479" t="b">
        <f>U6479&gt;10</f>
        <v>0</v>
      </c>
      <c r="U6479" s="7">
        <v>9.6194419157857993</v>
      </c>
      <c r="V6479" t="s">
        <v>2509</v>
      </c>
      <c r="W6479" t="s">
        <v>26134</v>
      </c>
    </row>
    <row r="6480" spans="20:23" x14ac:dyDescent="0.3">
      <c r="T6480" t="b">
        <f>U6480&gt;10</f>
        <v>0</v>
      </c>
      <c r="U6480" s="7">
        <v>8.3258569527701791</v>
      </c>
      <c r="V6480" t="s">
        <v>26135</v>
      </c>
      <c r="W6480" t="s">
        <v>26136</v>
      </c>
    </row>
    <row r="6481" spans="20:23" x14ac:dyDescent="0.3">
      <c r="T6481" t="b">
        <f>U6481&gt;10</f>
        <v>0</v>
      </c>
      <c r="U6481" s="7">
        <v>8.6078410041073194</v>
      </c>
      <c r="V6481" t="s">
        <v>7823</v>
      </c>
      <c r="W6481" t="s">
        <v>19715</v>
      </c>
    </row>
    <row r="6482" spans="20:23" x14ac:dyDescent="0.3">
      <c r="T6482" t="b">
        <f>U6482&gt;10</f>
        <v>0</v>
      </c>
      <c r="U6482" s="7">
        <v>8.3666789472904295</v>
      </c>
      <c r="V6482" t="s">
        <v>26137</v>
      </c>
      <c r="W6482" t="s">
        <v>26138</v>
      </c>
    </row>
    <row r="6483" spans="20:23" x14ac:dyDescent="0.3">
      <c r="T6483" t="b">
        <f>U6483&gt;10</f>
        <v>0</v>
      </c>
      <c r="U6483" s="7">
        <v>8.3258569527701791</v>
      </c>
      <c r="V6483" t="s">
        <v>24070</v>
      </c>
      <c r="W6483" t="s">
        <v>26139</v>
      </c>
    </row>
    <row r="6484" spans="20:23" x14ac:dyDescent="0.3">
      <c r="T6484" t="b">
        <f>U6484&gt;10</f>
        <v>0</v>
      </c>
      <c r="U6484" s="7">
        <v>8.3258569527701791</v>
      </c>
      <c r="V6484" t="s">
        <v>24070</v>
      </c>
      <c r="W6484" t="e">
        <f>-jzby</f>
        <v>#NAME?</v>
      </c>
    </row>
    <row r="6485" spans="20:23" x14ac:dyDescent="0.3">
      <c r="T6485" t="b">
        <f>U6485&gt;10</f>
        <v>0</v>
      </c>
      <c r="U6485" s="7">
        <v>8.7031511839116504</v>
      </c>
      <c r="V6485" t="s">
        <v>26140</v>
      </c>
      <c r="W6485" t="s">
        <v>26141</v>
      </c>
    </row>
    <row r="6486" spans="20:23" x14ac:dyDescent="0.3">
      <c r="T6486" t="b">
        <f>U6486&gt;10</f>
        <v>0</v>
      </c>
      <c r="U6486" s="7">
        <v>8.8656701134094202</v>
      </c>
      <c r="V6486" t="s">
        <v>26141</v>
      </c>
      <c r="W6486" t="s">
        <v>26142</v>
      </c>
    </row>
    <row r="6487" spans="20:23" x14ac:dyDescent="0.3">
      <c r="T6487" t="b">
        <f>U6487&gt;10</f>
        <v>0</v>
      </c>
      <c r="U6487" s="7">
        <v>8.1435353959762207</v>
      </c>
      <c r="V6487" t="s">
        <v>26143</v>
      </c>
      <c r="W6487" t="s">
        <v>26144</v>
      </c>
    </row>
    <row r="6488" spans="20:23" x14ac:dyDescent="0.3">
      <c r="T6488" t="b">
        <f>U6488&gt;10</f>
        <v>0</v>
      </c>
      <c r="U6488" s="7">
        <v>8.4030465914613099</v>
      </c>
      <c r="V6488" t="s">
        <v>7066</v>
      </c>
      <c r="W6488" t="s">
        <v>26145</v>
      </c>
    </row>
    <row r="6489" spans="20:23" x14ac:dyDescent="0.3">
      <c r="T6489" t="b">
        <f>U6489&gt;10</f>
        <v>0</v>
      </c>
      <c r="U6489" s="7">
        <v>8.3548444896434297</v>
      </c>
      <c r="V6489" t="s">
        <v>26140</v>
      </c>
      <c r="W6489" t="s">
        <v>26142</v>
      </c>
    </row>
    <row r="6490" spans="20:23" x14ac:dyDescent="0.3">
      <c r="T6490" t="b">
        <f>U6490&gt;10</f>
        <v>0</v>
      </c>
      <c r="U6490" s="7">
        <v>8.7544444782992006</v>
      </c>
      <c r="V6490" t="s">
        <v>6673</v>
      </c>
      <c r="W6490" t="s">
        <v>26146</v>
      </c>
    </row>
    <row r="6491" spans="20:23" x14ac:dyDescent="0.3">
      <c r="T6491" t="b">
        <f>U6491&gt;10</f>
        <v>0</v>
      </c>
      <c r="U6491" s="7">
        <v>9.3317598433340194</v>
      </c>
      <c r="V6491" t="s">
        <v>26119</v>
      </c>
      <c r="W6491" t="s">
        <v>7791</v>
      </c>
    </row>
    <row r="6492" spans="20:23" x14ac:dyDescent="0.3">
      <c r="T6492" t="b">
        <f>U6492&gt;10</f>
        <v>0</v>
      </c>
      <c r="U6492" s="7">
        <v>8.7284689918959302</v>
      </c>
      <c r="V6492" t="s">
        <v>1393</v>
      </c>
      <c r="W6492" t="e">
        <f>+jx</f>
        <v>#NAME?</v>
      </c>
    </row>
    <row r="6493" spans="20:23" x14ac:dyDescent="0.3">
      <c r="T6493" t="b">
        <f>U6493&gt;10</f>
        <v>0</v>
      </c>
      <c r="U6493" s="7">
        <v>9.0362956304401791</v>
      </c>
      <c r="V6493" t="e">
        <f>+jx</f>
        <v>#NAME?</v>
      </c>
      <c r="W6493" t="s">
        <v>21589</v>
      </c>
    </row>
    <row r="6494" spans="20:23" x14ac:dyDescent="0.3">
      <c r="T6494" t="b">
        <f>U6494&gt;10</f>
        <v>0</v>
      </c>
      <c r="U6494" s="7">
        <v>8.5208296271176902</v>
      </c>
      <c r="V6494" t="e">
        <f>+jy</f>
        <v>#NAME?</v>
      </c>
      <c r="W6494" t="s">
        <v>26147</v>
      </c>
    </row>
    <row r="6495" spans="20:23" x14ac:dyDescent="0.3">
      <c r="T6495" t="b">
        <f>U6495&gt;10</f>
        <v>0</v>
      </c>
      <c r="U6495" s="7">
        <v>8.11536451900953</v>
      </c>
      <c r="V6495" t="s">
        <v>26148</v>
      </c>
      <c r="W6495" t="s">
        <v>26149</v>
      </c>
    </row>
    <row r="6496" spans="20:23" x14ac:dyDescent="0.3">
      <c r="T6496" t="b">
        <f>U6496&gt;10</f>
        <v>0</v>
      </c>
      <c r="U6496" s="7">
        <v>9.9071239882375792</v>
      </c>
      <c r="V6496" t="s">
        <v>26148</v>
      </c>
      <c r="W6496" t="s">
        <v>26150</v>
      </c>
    </row>
    <row r="6497" spans="20:23" x14ac:dyDescent="0.3">
      <c r="T6497" t="b">
        <f>U6497&gt;10</f>
        <v>0</v>
      </c>
      <c r="U6497" s="7">
        <v>8.3574622921855095</v>
      </c>
      <c r="V6497" t="s">
        <v>23235</v>
      </c>
      <c r="W6497" t="s">
        <v>8691</v>
      </c>
    </row>
    <row r="6498" spans="20:23" x14ac:dyDescent="0.3">
      <c r="T6498" t="b">
        <f>U6498&gt;10</f>
        <v>0</v>
      </c>
      <c r="U6498" s="7">
        <v>8.0353218113359901</v>
      </c>
      <c r="V6498" t="s">
        <v>7282</v>
      </c>
      <c r="W6498" t="s">
        <v>3823</v>
      </c>
    </row>
    <row r="6499" spans="20:23" x14ac:dyDescent="0.3">
      <c r="T6499" t="b">
        <f>U6499&gt;10</f>
        <v>0</v>
      </c>
      <c r="U6499" s="7">
        <v>8.8085116995694701</v>
      </c>
      <c r="V6499" t="s">
        <v>3509</v>
      </c>
      <c r="W6499" t="s">
        <v>26151</v>
      </c>
    </row>
    <row r="6500" spans="20:23" x14ac:dyDescent="0.3">
      <c r="T6500" t="b">
        <f>U6500&gt;10</f>
        <v>0</v>
      </c>
      <c r="U6500" s="7">
        <v>8.5348158690924301</v>
      </c>
      <c r="V6500" t="s">
        <v>26152</v>
      </c>
      <c r="W6500" t="s">
        <v>22672</v>
      </c>
    </row>
    <row r="6501" spans="20:23" x14ac:dyDescent="0.3">
      <c r="T6501" t="b">
        <f>U6501&gt;10</f>
        <v>0</v>
      </c>
      <c r="U6501" s="7">
        <v>8.1293507609842699</v>
      </c>
      <c r="V6501" t="s">
        <v>8692</v>
      </c>
      <c r="W6501" t="s">
        <v>26153</v>
      </c>
    </row>
    <row r="6502" spans="20:23" x14ac:dyDescent="0.3">
      <c r="T6502" t="b">
        <f>U6502&gt;10</f>
        <v>0</v>
      </c>
      <c r="U6502" s="7">
        <v>8.7676897050492197</v>
      </c>
      <c r="V6502" t="s">
        <v>26154</v>
      </c>
      <c r="W6502" t="s">
        <v>26155</v>
      </c>
    </row>
    <row r="6503" spans="20:23" x14ac:dyDescent="0.3">
      <c r="T6503" t="b">
        <f>U6503&gt;10</f>
        <v>0</v>
      </c>
      <c r="U6503" s="7">
        <v>8.2279527377888098</v>
      </c>
      <c r="V6503" t="s">
        <v>26156</v>
      </c>
      <c r="W6503" t="s">
        <v>1070</v>
      </c>
    </row>
    <row r="6504" spans="20:23" x14ac:dyDescent="0.3">
      <c r="T6504" t="b">
        <f>U6504&gt;10</f>
        <v>0</v>
      </c>
      <c r="U6504" s="7">
        <v>9.4652912359585404</v>
      </c>
      <c r="V6504" t="s">
        <v>3119</v>
      </c>
      <c r="W6504" t="s">
        <v>26157</v>
      </c>
    </row>
    <row r="6505" spans="20:23" x14ac:dyDescent="0.3">
      <c r="T6505" t="b">
        <f>U6505&gt;10</f>
        <v>0</v>
      </c>
      <c r="U6505" s="7">
        <v>9.1339341000040992</v>
      </c>
      <c r="V6505" t="s">
        <v>26158</v>
      </c>
      <c r="W6505" t="s">
        <v>26159</v>
      </c>
    </row>
    <row r="6506" spans="20:23" x14ac:dyDescent="0.3">
      <c r="T6506" t="b">
        <f>U6506&gt;10</f>
        <v>0</v>
      </c>
      <c r="U6506" s="7">
        <v>8.2757071690847095</v>
      </c>
      <c r="V6506" t="s">
        <v>26160</v>
      </c>
      <c r="W6506" t="s">
        <v>24655</v>
      </c>
    </row>
    <row r="6507" spans="20:23" x14ac:dyDescent="0.3">
      <c r="T6507" t="b">
        <f>U6507&gt;10</f>
        <v>0</v>
      </c>
      <c r="U6507" s="7">
        <v>8.0525636177705007</v>
      </c>
      <c r="V6507" t="s">
        <v>24655</v>
      </c>
      <c r="W6507" t="s">
        <v>13569</v>
      </c>
    </row>
    <row r="6508" spans="20:23" x14ac:dyDescent="0.3">
      <c r="T6508" t="b">
        <f>U6508&gt;10</f>
        <v>0</v>
      </c>
      <c r="U6508" s="7">
        <v>8.6948523810969505</v>
      </c>
      <c r="V6508" t="s">
        <v>20001</v>
      </c>
      <c r="W6508" t="s">
        <v>20221</v>
      </c>
    </row>
    <row r="6509" spans="20:23" x14ac:dyDescent="0.3">
      <c r="T6509" t="b">
        <f>U6509&gt;10</f>
        <v>0</v>
      </c>
      <c r="U6509" s="7">
        <v>8.6154456034925406</v>
      </c>
      <c r="V6509" t="s">
        <v>26161</v>
      </c>
      <c r="W6509" t="s">
        <v>26162</v>
      </c>
    </row>
    <row r="6510" spans="20:23" x14ac:dyDescent="0.3">
      <c r="T6510" t="b">
        <f>U6510&gt;10</f>
        <v>0</v>
      </c>
      <c r="U6510" s="7">
        <v>9.1339341000040992</v>
      </c>
      <c r="V6510" t="s">
        <v>23608</v>
      </c>
      <c r="W6510" t="s">
        <v>20374</v>
      </c>
    </row>
    <row r="6511" spans="20:23" x14ac:dyDescent="0.3">
      <c r="T6511" t="b">
        <f>U6511&gt;10</f>
        <v>0</v>
      </c>
      <c r="U6511" s="7">
        <v>9.5016588801294208</v>
      </c>
      <c r="V6511" t="s">
        <v>20374</v>
      </c>
      <c r="W6511" t="s">
        <v>24872</v>
      </c>
    </row>
    <row r="6512" spans="20:23" x14ac:dyDescent="0.3">
      <c r="T6512" t="b">
        <f>U6512&gt;10</f>
        <v>0</v>
      </c>
      <c r="U6512" s="7">
        <v>9.0778446333530596</v>
      </c>
      <c r="V6512" t="s">
        <v>6450</v>
      </c>
      <c r="W6512" t="s">
        <v>21103</v>
      </c>
    </row>
    <row r="6513" spans="20:23" x14ac:dyDescent="0.3">
      <c r="T6513" t="b">
        <f>U6513&gt;10</f>
        <v>0</v>
      </c>
      <c r="U6513" s="7">
        <v>9.09619377202125</v>
      </c>
      <c r="V6513" t="s">
        <v>3510</v>
      </c>
      <c r="W6513" t="s">
        <v>20763</v>
      </c>
    </row>
    <row r="6514" spans="20:23" x14ac:dyDescent="0.3">
      <c r="T6514" t="b">
        <f>U6514&gt;10</f>
        <v>0</v>
      </c>
      <c r="U6514" s="7">
        <v>8.9908332563634303</v>
      </c>
      <c r="V6514" t="s">
        <v>26163</v>
      </c>
      <c r="W6514" t="s">
        <v>24872</v>
      </c>
    </row>
    <row r="6515" spans="20:23" x14ac:dyDescent="0.3">
      <c r="T6515" t="b">
        <f>U6515&gt;10</f>
        <v>0</v>
      </c>
      <c r="U6515" s="7">
        <v>8.8272038325816293</v>
      </c>
      <c r="V6515" t="s">
        <v>26164</v>
      </c>
      <c r="W6515" t="s">
        <v>26165</v>
      </c>
    </row>
    <row r="6516" spans="20:23" x14ac:dyDescent="0.3">
      <c r="T6516" t="b">
        <f>U6516&gt;10</f>
        <v>0</v>
      </c>
      <c r="U6516" s="7">
        <v>9.5393992081122594</v>
      </c>
      <c r="V6516" t="s">
        <v>361</v>
      </c>
      <c r="W6516" t="s">
        <v>26166</v>
      </c>
    </row>
    <row r="6517" spans="20:23" x14ac:dyDescent="0.3">
      <c r="T6517" t="b">
        <f>U6517&gt;10</f>
        <v>0</v>
      </c>
      <c r="U6517" s="7">
        <v>8.0789968748386496</v>
      </c>
      <c r="V6517" t="s">
        <v>3409</v>
      </c>
      <c r="W6517" t="s">
        <v>7923</v>
      </c>
    </row>
    <row r="6518" spans="20:23" x14ac:dyDescent="0.3">
      <c r="T6518" t="b">
        <f>U6518&gt;10</f>
        <v>0</v>
      </c>
      <c r="U6518" s="7">
        <v>9.9352948652042805</v>
      </c>
      <c r="V6518" t="s">
        <v>149</v>
      </c>
      <c r="W6518" t="s">
        <v>3383</v>
      </c>
    </row>
    <row r="6519" spans="20:23" x14ac:dyDescent="0.3">
      <c r="T6519" t="b">
        <f>U6519&gt;10</f>
        <v>0</v>
      </c>
      <c r="U6519" s="7">
        <v>8.3666789472904295</v>
      </c>
      <c r="V6519" t="s">
        <v>3383</v>
      </c>
      <c r="W6519" t="s">
        <v>23914</v>
      </c>
    </row>
    <row r="6520" spans="20:23" x14ac:dyDescent="0.3">
      <c r="T6520" t="b">
        <f>U6520&gt;10</f>
        <v>0</v>
      </c>
      <c r="U6520" s="7">
        <v>9.6194419157857993</v>
      </c>
      <c r="V6520" t="s">
        <v>23914</v>
      </c>
      <c r="W6520" t="s">
        <v>26167</v>
      </c>
    </row>
    <row r="6521" spans="20:23" x14ac:dyDescent="0.3">
      <c r="T6521" t="b">
        <f>U6521&gt;10</f>
        <v>0</v>
      </c>
      <c r="U6521" s="7">
        <v>8.9688543496446496</v>
      </c>
      <c r="V6521" t="s">
        <v>26168</v>
      </c>
      <c r="W6521" t="s">
        <v>26169</v>
      </c>
    </row>
    <row r="6522" spans="20:23" x14ac:dyDescent="0.3">
      <c r="T6522" t="b">
        <f>U6522&gt;10</f>
        <v>0</v>
      </c>
      <c r="U6522" s="7">
        <v>8.2394171676795001</v>
      </c>
      <c r="V6522" t="s">
        <v>26070</v>
      </c>
      <c r="W6522" t="s">
        <v>26170</v>
      </c>
    </row>
    <row r="6523" spans="20:23" x14ac:dyDescent="0.3">
      <c r="T6523" t="b">
        <f>U6523&gt;10</f>
        <v>0</v>
      </c>
      <c r="U6523" s="7">
        <v>9.3962983644715905</v>
      </c>
      <c r="V6523" t="s">
        <v>26133</v>
      </c>
      <c r="W6523" t="s">
        <v>26171</v>
      </c>
    </row>
    <row r="6524" spans="20:23" x14ac:dyDescent="0.3">
      <c r="T6524" t="b">
        <f>U6524&gt;10</f>
        <v>0</v>
      </c>
      <c r="U6524" s="7">
        <v>9.0133061122154796</v>
      </c>
      <c r="V6524" t="s">
        <v>26037</v>
      </c>
      <c r="W6524" t="s">
        <v>26172</v>
      </c>
    </row>
    <row r="6525" spans="20:23" x14ac:dyDescent="0.3">
      <c r="T6525" t="b">
        <f>U6525&gt;10</f>
        <v>0</v>
      </c>
      <c r="U6525" s="7">
        <v>9.7529733084103203</v>
      </c>
      <c r="V6525" t="s">
        <v>26137</v>
      </c>
      <c r="W6525" t="s">
        <v>26173</v>
      </c>
    </row>
    <row r="6526" spans="20:23" x14ac:dyDescent="0.3">
      <c r="T6526" t="b">
        <f>U6526&gt;10</f>
        <v>0</v>
      </c>
      <c r="U6526" s="7">
        <v>8.5418830363155198</v>
      </c>
      <c r="V6526" t="s">
        <v>26174</v>
      </c>
      <c r="W6526" t="s">
        <v>26175</v>
      </c>
    </row>
    <row r="6527" spans="20:23" x14ac:dyDescent="0.3">
      <c r="T6527" t="b">
        <f>U6527&gt;10</f>
        <v>0</v>
      </c>
      <c r="U6527" s="7">
        <v>9.7064532927754303</v>
      </c>
      <c r="V6527" t="s">
        <v>26176</v>
      </c>
      <c r="W6527" t="s">
        <v>26177</v>
      </c>
    </row>
    <row r="6528" spans="20:23" x14ac:dyDescent="0.3">
      <c r="T6528" t="b">
        <f>U6528&gt;10</f>
        <v>0</v>
      </c>
      <c r="U6528" s="7">
        <v>8.7284689918959302</v>
      </c>
      <c r="V6528" t="s">
        <v>24972</v>
      </c>
      <c r="W6528" t="s">
        <v>26178</v>
      </c>
    </row>
    <row r="6529" spans="20:23" x14ac:dyDescent="0.3">
      <c r="T6529" t="b">
        <f>U6529&gt;10</f>
        <v>0</v>
      </c>
      <c r="U6529" s="7">
        <v>9.2001834855453009</v>
      </c>
      <c r="V6529" t="s">
        <v>26179</v>
      </c>
      <c r="W6529" t="s">
        <v>322</v>
      </c>
    </row>
    <row r="6530" spans="20:23" x14ac:dyDescent="0.3">
      <c r="T6530" t="b">
        <f>U6530&gt;10</f>
        <v>0</v>
      </c>
      <c r="U6530" s="7">
        <v>9.5988226285830702</v>
      </c>
      <c r="V6530" t="s">
        <v>22160</v>
      </c>
      <c r="W6530" t="s">
        <v>26180</v>
      </c>
    </row>
    <row r="6531" spans="20:23" x14ac:dyDescent="0.3">
      <c r="T6531" t="b">
        <f>U6531&gt;10</f>
        <v>0</v>
      </c>
      <c r="U6531" s="7">
        <v>8.9607352252061503</v>
      </c>
      <c r="V6531" t="s">
        <v>26181</v>
      </c>
      <c r="W6531" t="s">
        <v>26182</v>
      </c>
    </row>
    <row r="6532" spans="20:23" x14ac:dyDescent="0.3">
      <c r="T6532" t="b">
        <f>U6532&gt;10</f>
        <v>0</v>
      </c>
      <c r="U6532" s="7">
        <v>9.7529733084103203</v>
      </c>
      <c r="V6532" t="s">
        <v>26183</v>
      </c>
      <c r="W6532" t="s">
        <v>26184</v>
      </c>
    </row>
    <row r="6533" spans="20:23" x14ac:dyDescent="0.3">
      <c r="T6533" t="b">
        <f>U6533&gt;10</f>
        <v>0</v>
      </c>
      <c r="U6533" s="7">
        <v>9.9642824020775294</v>
      </c>
      <c r="V6533" t="s">
        <v>4117</v>
      </c>
      <c r="W6533" t="s">
        <v>4116</v>
      </c>
    </row>
    <row r="6534" spans="20:23" x14ac:dyDescent="0.3">
      <c r="T6534" t="b">
        <f>U6534&gt;10</f>
        <v>0</v>
      </c>
      <c r="U6534" s="7">
        <v>8.8955230765590994</v>
      </c>
      <c r="V6534" t="s">
        <v>21369</v>
      </c>
      <c r="W6534">
        <f>3</f>
        <v>3</v>
      </c>
    </row>
    <row r="6535" spans="20:23" x14ac:dyDescent="0.3">
      <c r="T6535" t="b">
        <f>U6535&gt;10</f>
        <v>0</v>
      </c>
      <c r="U6535" s="7">
        <v>8.0970153803413307</v>
      </c>
      <c r="V6535" t="s">
        <v>26185</v>
      </c>
      <c r="W6535" t="s">
        <v>6091</v>
      </c>
    </row>
    <row r="6536" spans="20:23" x14ac:dyDescent="0.3">
      <c r="T6536" t="b">
        <f>U6536&gt;10</f>
        <v>0</v>
      </c>
      <c r="U6536" s="7">
        <v>9.6766003296257495</v>
      </c>
      <c r="V6536" t="s">
        <v>4117</v>
      </c>
      <c r="W6536" t="s">
        <v>7617</v>
      </c>
    </row>
    <row r="6537" spans="20:23" x14ac:dyDescent="0.3">
      <c r="T6537" t="b">
        <f>U6537&gt;10</f>
        <v>0</v>
      </c>
      <c r="U6537" s="7">
        <v>8.3201589316555395</v>
      </c>
      <c r="V6537" t="s">
        <v>10175</v>
      </c>
      <c r="W6537" t="s">
        <v>1764</v>
      </c>
    </row>
    <row r="6538" spans="20:23" x14ac:dyDescent="0.3">
      <c r="T6538" t="b">
        <f>U6538&gt;10</f>
        <v>0</v>
      </c>
      <c r="U6538" s="7">
        <v>8.2542009638637399</v>
      </c>
      <c r="V6538" t="s">
        <v>26186</v>
      </c>
      <c r="W6538" t="s">
        <v>15480</v>
      </c>
    </row>
    <row r="6539" spans="20:23" x14ac:dyDescent="0.3">
      <c r="T6539" t="b">
        <f>U6539&gt;10</f>
        <v>0</v>
      </c>
      <c r="U6539" s="7">
        <v>9.9642824020775294</v>
      </c>
      <c r="V6539" t="s">
        <v>26187</v>
      </c>
      <c r="W6539" t="s">
        <v>26188</v>
      </c>
    </row>
    <row r="6540" spans="20:23" x14ac:dyDescent="0.3">
      <c r="T6540" t="b">
        <f>U6540&gt;10</f>
        <v>0</v>
      </c>
      <c r="U6540" s="7">
        <v>8.7031511839116504</v>
      </c>
      <c r="V6540" t="s">
        <v>8546</v>
      </c>
      <c r="W6540">
        <v>1020</v>
      </c>
    </row>
    <row r="6541" spans="20:23" x14ac:dyDescent="0.3">
      <c r="T6541" t="b">
        <f>U6541&gt;10</f>
        <v>0</v>
      </c>
      <c r="U6541" s="7">
        <v>8.2023758959991593</v>
      </c>
      <c r="V6541" t="s">
        <v>20707</v>
      </c>
      <c r="W6541" t="s">
        <v>26189</v>
      </c>
    </row>
    <row r="6542" spans="20:23" x14ac:dyDescent="0.3">
      <c r="T6542" t="b">
        <f>U6542&gt;10</f>
        <v>0</v>
      </c>
      <c r="U6542" s="7">
        <v>8.2811567738522704</v>
      </c>
      <c r="V6542" t="s">
        <v>26190</v>
      </c>
      <c r="W6542" t="s">
        <v>23450</v>
      </c>
    </row>
    <row r="6543" spans="20:23" x14ac:dyDescent="0.3">
      <c r="T6543" t="b">
        <f>U6543&gt;10</f>
        <v>0</v>
      </c>
      <c r="U6543" s="7">
        <v>8.2976860758034796</v>
      </c>
      <c r="V6543" t="s">
        <v>23713</v>
      </c>
      <c r="W6543" t="s">
        <v>24434</v>
      </c>
    </row>
    <row r="6544" spans="20:23" x14ac:dyDescent="0.3">
      <c r="T6544" t="b">
        <f>U6544&gt;10</f>
        <v>0</v>
      </c>
      <c r="U6544" s="7">
        <v>9.4652912359585404</v>
      </c>
      <c r="V6544" t="s">
        <v>3251</v>
      </c>
      <c r="W6544" t="s">
        <v>26191</v>
      </c>
    </row>
    <row r="6545" spans="20:23" x14ac:dyDescent="0.3">
      <c r="T6545" t="b">
        <f>U6545&gt;10</f>
        <v>0</v>
      </c>
      <c r="U6545" s="7">
        <v>8.1725229328494802</v>
      </c>
      <c r="V6545" t="s">
        <v>26114</v>
      </c>
      <c r="W6545" t="s">
        <v>26192</v>
      </c>
    </row>
    <row r="6546" spans="20:23" x14ac:dyDescent="0.3">
      <c r="T6546" t="b">
        <f>U6546&gt;10</f>
        <v>0</v>
      </c>
      <c r="U6546" s="7">
        <v>9.0315607731095096</v>
      </c>
      <c r="V6546" t="s">
        <v>26193</v>
      </c>
      <c r="W6546" t="s">
        <v>26194</v>
      </c>
    </row>
    <row r="6547" spans="20:23" x14ac:dyDescent="0.3">
      <c r="T6547" t="b">
        <f>U6547&gt;10</f>
        <v>0</v>
      </c>
      <c r="U6547" s="7">
        <v>8.1435353959762207</v>
      </c>
      <c r="V6547" t="s">
        <v>26195</v>
      </c>
      <c r="W6547" t="s">
        <v>20904</v>
      </c>
    </row>
    <row r="6548" spans="20:23" x14ac:dyDescent="0.3">
      <c r="T6548" t="b">
        <f>U6548&gt;10</f>
        <v>0</v>
      </c>
      <c r="U6548" s="7">
        <v>8.1246669116718397</v>
      </c>
      <c r="V6548" t="s">
        <v>26196</v>
      </c>
      <c r="W6548" t="s">
        <v>26197</v>
      </c>
    </row>
    <row r="6549" spans="20:23" x14ac:dyDescent="0.3">
      <c r="T6549" t="b">
        <f>U6549&gt;10</f>
        <v>0</v>
      </c>
      <c r="U6549" s="7">
        <v>8.7031511839116504</v>
      </c>
      <c r="V6549" t="s">
        <v>26197</v>
      </c>
      <c r="W6549" t="s">
        <v>26198</v>
      </c>
    </row>
    <row r="6550" spans="20:23" x14ac:dyDescent="0.3">
      <c r="T6550" t="b">
        <f>U6550&gt;10</f>
        <v>0</v>
      </c>
      <c r="U6550" s="7">
        <v>9.7529733084103203</v>
      </c>
      <c r="V6550" t="s">
        <v>26199</v>
      </c>
      <c r="W6550" t="s">
        <v>26200</v>
      </c>
    </row>
    <row r="6551" spans="20:23" x14ac:dyDescent="0.3">
      <c r="T6551" t="b">
        <f>U6551&gt;10</f>
        <v>0</v>
      </c>
      <c r="U6551" s="7">
        <v>8.1435353959762207</v>
      </c>
      <c r="V6551" t="s">
        <v>26201</v>
      </c>
      <c r="W6551" t="s">
        <v>20904</v>
      </c>
    </row>
    <row r="6552" spans="20:23" x14ac:dyDescent="0.3">
      <c r="T6552" t="b">
        <f>U6552&gt;10</f>
        <v>0</v>
      </c>
      <c r="U6552" s="7">
        <v>8.6078410041073194</v>
      </c>
      <c r="V6552" t="s">
        <v>26202</v>
      </c>
      <c r="W6552" t="s">
        <v>22580</v>
      </c>
    </row>
    <row r="6553" spans="20:23" x14ac:dyDescent="0.3">
      <c r="T6553" t="b">
        <f>U6553&gt;10</f>
        <v>0</v>
      </c>
      <c r="U6553" s="7">
        <v>8.46676240584741</v>
      </c>
      <c r="V6553" t="s">
        <v>21658</v>
      </c>
      <c r="W6553" t="s">
        <v>26203</v>
      </c>
    </row>
    <row r="6554" spans="20:23" x14ac:dyDescent="0.3">
      <c r="T6554" t="b">
        <f>U6554&gt;10</f>
        <v>0</v>
      </c>
      <c r="U6554" s="7">
        <v>9.8017634725797596</v>
      </c>
      <c r="V6554" t="s">
        <v>26204</v>
      </c>
      <c r="W6554" t="s">
        <v>21508</v>
      </c>
    </row>
    <row r="6555" spans="20:23" x14ac:dyDescent="0.3">
      <c r="T6555" t="b">
        <f>U6555&gt;10</f>
        <v>0</v>
      </c>
      <c r="U6555" s="7">
        <v>8.3846974527931106</v>
      </c>
      <c r="V6555" t="s">
        <v>10256</v>
      </c>
      <c r="W6555" t="s">
        <v>22986</v>
      </c>
    </row>
    <row r="6556" spans="20:23" x14ac:dyDescent="0.3">
      <c r="T6556" t="b">
        <f>U6556&gt;10</f>
        <v>0</v>
      </c>
      <c r="U6556" s="7">
        <v>8.7395188280825202</v>
      </c>
      <c r="V6556" t="s">
        <v>25093</v>
      </c>
      <c r="W6556" t="s">
        <v>26205</v>
      </c>
    </row>
    <row r="6557" spans="20:23" x14ac:dyDescent="0.3">
      <c r="T6557" t="b">
        <f>U6557&gt;10</f>
        <v>0</v>
      </c>
      <c r="U6557" s="7">
        <v>8.06071267334376</v>
      </c>
      <c r="V6557" t="s">
        <v>26206</v>
      </c>
      <c r="W6557" t="s">
        <v>22733</v>
      </c>
    </row>
    <row r="6558" spans="20:23" x14ac:dyDescent="0.3">
      <c r="T6558" t="b">
        <f>U6558&gt;10</f>
        <v>0</v>
      </c>
      <c r="U6558" s="7">
        <v>9.2711352215175893</v>
      </c>
      <c r="V6558" t="s">
        <v>26207</v>
      </c>
      <c r="W6558" t="s">
        <v>26208</v>
      </c>
    </row>
    <row r="6559" spans="20:23" x14ac:dyDescent="0.3">
      <c r="T6559" t="b">
        <f>U6559&gt;10</f>
        <v>0</v>
      </c>
      <c r="U6559" s="7">
        <v>8.6308305223320207</v>
      </c>
      <c r="V6559" t="s">
        <v>981</v>
      </c>
      <c r="W6559" t="s">
        <v>26209</v>
      </c>
    </row>
    <row r="6560" spans="20:23" x14ac:dyDescent="0.3">
      <c r="T6560" t="b">
        <f>U6560&gt;10</f>
        <v>0</v>
      </c>
      <c r="U6560" s="7">
        <v>8.2331475546659103</v>
      </c>
      <c r="V6560" t="s">
        <v>26210</v>
      </c>
      <c r="W6560" t="s">
        <v>26211</v>
      </c>
    </row>
    <row r="6561" spans="20:23" x14ac:dyDescent="0.3">
      <c r="T6561" t="b">
        <f>U6561&gt;10</f>
        <v>0</v>
      </c>
      <c r="U6561" s="7">
        <v>8.2976860758034796</v>
      </c>
      <c r="V6561" t="s">
        <v>26205</v>
      </c>
      <c r="W6561" t="s">
        <v>15666</v>
      </c>
    </row>
    <row r="6562" spans="20:23" x14ac:dyDescent="0.3">
      <c r="T6562" t="b">
        <f>U6562&gt;10</f>
        <v>0</v>
      </c>
      <c r="U6562" s="7">
        <v>8.9688543496446496</v>
      </c>
      <c r="V6562" t="s">
        <v>7422</v>
      </c>
      <c r="W6562" t="s">
        <v>26212</v>
      </c>
    </row>
    <row r="6563" spans="20:23" x14ac:dyDescent="0.3">
      <c r="T6563" t="b">
        <f>U6563&gt;10</f>
        <v>0</v>
      </c>
      <c r="U6563" s="7">
        <v>8.8178140922317905</v>
      </c>
      <c r="V6563" t="s">
        <v>26213</v>
      </c>
      <c r="W6563" t="s">
        <v>16543</v>
      </c>
    </row>
    <row r="6564" spans="20:23" x14ac:dyDescent="0.3">
      <c r="T6564" t="b">
        <f>U6564&gt;10</f>
        <v>0</v>
      </c>
      <c r="U6564" s="7">
        <v>8.8178140922317905</v>
      </c>
      <c r="V6564" t="s">
        <v>16543</v>
      </c>
      <c r="W6564" t="s">
        <v>1800</v>
      </c>
    </row>
    <row r="6565" spans="20:23" x14ac:dyDescent="0.3">
      <c r="T6565" t="b">
        <f>U6565&gt;10</f>
        <v>0</v>
      </c>
      <c r="U6565" s="7">
        <v>8.0439055550273793</v>
      </c>
      <c r="V6565" t="s">
        <v>26214</v>
      </c>
      <c r="W6565" t="s">
        <v>26194</v>
      </c>
    </row>
    <row r="6566" spans="20:23" x14ac:dyDescent="0.3">
      <c r="T6566" t="b">
        <f>U6566&gt;10</f>
        <v>0</v>
      </c>
      <c r="U6566" s="7">
        <v>8.8178140922317905</v>
      </c>
      <c r="V6566" t="s">
        <v>16543</v>
      </c>
      <c r="W6566" t="s">
        <v>26215</v>
      </c>
    </row>
    <row r="6567" spans="20:23" x14ac:dyDescent="0.3">
      <c r="T6567" t="b">
        <f>U6567&gt;10</f>
        <v>0</v>
      </c>
      <c r="U6567" s="7">
        <v>9.0362956304401791</v>
      </c>
      <c r="V6567" t="s">
        <v>26216</v>
      </c>
      <c r="W6567" t="s">
        <v>5427</v>
      </c>
    </row>
    <row r="6568" spans="20:23" x14ac:dyDescent="0.3">
      <c r="T6568" t="b">
        <f>U6568&gt;10</f>
        <v>0</v>
      </c>
      <c r="U6568" s="7">
        <v>9.0362956304401791</v>
      </c>
      <c r="V6568" t="s">
        <v>5427</v>
      </c>
      <c r="W6568" t="s">
        <v>15484</v>
      </c>
    </row>
    <row r="6569" spans="20:23" x14ac:dyDescent="0.3">
      <c r="T6569" t="b">
        <f>U6569&gt;10</f>
        <v>0</v>
      </c>
      <c r="U6569" s="7">
        <v>8.3666789472904295</v>
      </c>
      <c r="V6569" t="s">
        <v>26217</v>
      </c>
      <c r="W6569" t="s">
        <v>26218</v>
      </c>
    </row>
    <row r="6570" spans="20:23" x14ac:dyDescent="0.3">
      <c r="T6570" t="b">
        <f>U6570&gt;10</f>
        <v>0</v>
      </c>
      <c r="U6570" s="7">
        <v>8.0100040033516997</v>
      </c>
      <c r="V6570" t="s">
        <v>26219</v>
      </c>
      <c r="W6570" t="s">
        <v>25304</v>
      </c>
    </row>
    <row r="6571" spans="20:23" x14ac:dyDescent="0.3">
      <c r="T6571" t="b">
        <f>U6571&gt;10</f>
        <v>0</v>
      </c>
      <c r="U6571" s="7">
        <v>8.2279527377888098</v>
      </c>
      <c r="V6571" t="s">
        <v>6713</v>
      </c>
      <c r="W6571" t="s">
        <v>26220</v>
      </c>
    </row>
    <row r="6572" spans="20:23" x14ac:dyDescent="0.3">
      <c r="T6572" t="b">
        <f>U6572&gt;10</f>
        <v>0</v>
      </c>
      <c r="U6572" s="7">
        <v>8.1435353959762207</v>
      </c>
      <c r="V6572" t="s">
        <v>26221</v>
      </c>
      <c r="W6572" t="s">
        <v>26222</v>
      </c>
    </row>
    <row r="6573" spans="20:23" x14ac:dyDescent="0.3">
      <c r="T6573" t="b">
        <f>U6573&gt;10</f>
        <v>0</v>
      </c>
      <c r="U6573" s="7">
        <v>8.1676329475552798</v>
      </c>
      <c r="V6573" t="s">
        <v>25521</v>
      </c>
      <c r="W6573" t="s">
        <v>13930</v>
      </c>
    </row>
    <row r="6574" spans="20:23" x14ac:dyDescent="0.3">
      <c r="T6574" t="b">
        <f>U6574&gt;10</f>
        <v>0</v>
      </c>
      <c r="U6574" s="7">
        <v>8.73705273558733</v>
      </c>
      <c r="V6574" t="s">
        <v>26194</v>
      </c>
      <c r="W6574" t="s">
        <v>26223</v>
      </c>
    </row>
    <row r="6575" spans="20:23" x14ac:dyDescent="0.3">
      <c r="T6575" t="b">
        <f>U6575&gt;10</f>
        <v>0</v>
      </c>
      <c r="U6575" s="7">
        <v>8.73705273558733</v>
      </c>
      <c r="V6575" t="s">
        <v>26194</v>
      </c>
      <c r="W6575" t="s">
        <v>3310</v>
      </c>
    </row>
    <row r="6576" spans="20:23" x14ac:dyDescent="0.3">
      <c r="T6576" t="b">
        <f>U6576&gt;10</f>
        <v>0</v>
      </c>
      <c r="U6576" s="7">
        <v>8.0037734536010596</v>
      </c>
      <c r="V6576" t="s">
        <v>26224</v>
      </c>
      <c r="W6576" t="s">
        <v>5726</v>
      </c>
    </row>
    <row r="6577" spans="20:23" x14ac:dyDescent="0.3">
      <c r="T6577" t="b">
        <f>U6577&gt;10</f>
        <v>0</v>
      </c>
      <c r="U6577" s="7">
        <v>9.5786199212655401</v>
      </c>
      <c r="V6577" t="s">
        <v>10577</v>
      </c>
      <c r="W6577" t="s">
        <v>26225</v>
      </c>
    </row>
    <row r="6578" spans="20:23" x14ac:dyDescent="0.3">
      <c r="T6578" t="b">
        <f>U6578&gt;10</f>
        <v>0</v>
      </c>
      <c r="U6578" s="7">
        <v>8.0100040033516997</v>
      </c>
      <c r="V6578" t="s">
        <v>26226</v>
      </c>
      <c r="W6578" t="s">
        <v>26227</v>
      </c>
    </row>
    <row r="6579" spans="20:23" x14ac:dyDescent="0.3">
      <c r="T6579" t="b">
        <f>U6579&gt;10</f>
        <v>0</v>
      </c>
      <c r="U6579" s="7">
        <v>8.4386524469155209</v>
      </c>
      <c r="V6579" t="s">
        <v>22716</v>
      </c>
      <c r="W6579" t="s">
        <v>3128</v>
      </c>
    </row>
    <row r="6580" spans="20:23" x14ac:dyDescent="0.3">
      <c r="T6580" t="b">
        <f>U6580&gt;10</f>
        <v>0</v>
      </c>
      <c r="U6580" s="7">
        <v>9.4475916588591407</v>
      </c>
      <c r="V6580" t="s">
        <v>22078</v>
      </c>
      <c r="W6580" t="s">
        <v>12740</v>
      </c>
    </row>
    <row r="6581" spans="20:23" x14ac:dyDescent="0.3">
      <c r="T6581" t="b">
        <f>U6581&gt;10</f>
        <v>0</v>
      </c>
      <c r="U6581" s="7">
        <v>9.1599095864073607</v>
      </c>
      <c r="V6581" t="s">
        <v>26228</v>
      </c>
      <c r="W6581" t="s">
        <v>20918</v>
      </c>
    </row>
    <row r="6582" spans="20:23" x14ac:dyDescent="0.3">
      <c r="T6582" t="b">
        <f>U6582&gt;10</f>
        <v>0</v>
      </c>
      <c r="U6582" s="7">
        <v>8.77512468353674</v>
      </c>
      <c r="V6582" t="s">
        <v>20626</v>
      </c>
      <c r="W6582" t="s">
        <v>26229</v>
      </c>
    </row>
    <row r="6583" spans="20:23" x14ac:dyDescent="0.3">
      <c r="T6583" t="b">
        <f>U6583&gt;10</f>
        <v>0</v>
      </c>
      <c r="U6583" s="7">
        <v>8.7457107983304407</v>
      </c>
      <c r="V6583" t="s">
        <v>26230</v>
      </c>
      <c r="W6583" t="s">
        <v>5231</v>
      </c>
    </row>
    <row r="6584" spans="20:23" x14ac:dyDescent="0.3">
      <c r="T6584" t="b">
        <f>U6584&gt;10</f>
        <v>0</v>
      </c>
      <c r="U6584" s="7">
        <v>8.9995127900831502</v>
      </c>
      <c r="V6584" t="s">
        <v>26193</v>
      </c>
      <c r="W6584" t="s">
        <v>5415</v>
      </c>
    </row>
    <row r="6585" spans="20:23" x14ac:dyDescent="0.3">
      <c r="T6585" t="b">
        <f>U6585&gt;10</f>
        <v>0</v>
      </c>
      <c r="U6585" s="7">
        <v>9.2711352215175893</v>
      </c>
      <c r="V6585" t="s">
        <v>20901</v>
      </c>
      <c r="W6585" t="s">
        <v>26231</v>
      </c>
    </row>
    <row r="6586" spans="20:23" x14ac:dyDescent="0.3">
      <c r="T6586" t="b">
        <f>U6586&gt;10</f>
        <v>0</v>
      </c>
      <c r="U6586" s="7">
        <v>8.4800076325974398</v>
      </c>
      <c r="V6586" t="s">
        <v>26232</v>
      </c>
      <c r="W6586" t="s">
        <v>232</v>
      </c>
    </row>
    <row r="6587" spans="20:23" x14ac:dyDescent="0.3">
      <c r="T6587" t="b">
        <f>U6587&gt;10</f>
        <v>0</v>
      </c>
      <c r="U6587" s="7">
        <v>9.0598261278503802</v>
      </c>
      <c r="V6587" t="s">
        <v>26233</v>
      </c>
      <c r="W6587" t="s">
        <v>5726</v>
      </c>
    </row>
    <row r="6588" spans="20:23" x14ac:dyDescent="0.3">
      <c r="T6588" t="b">
        <f>U6588&gt;10</f>
        <v>0</v>
      </c>
      <c r="U6588" s="7">
        <v>8.8366825765361696</v>
      </c>
      <c r="V6588" t="s">
        <v>5726</v>
      </c>
      <c r="W6588" t="s">
        <v>26234</v>
      </c>
    </row>
    <row r="6589" spans="20:23" x14ac:dyDescent="0.3">
      <c r="T6589" t="b">
        <f>U6589&gt;10</f>
        <v>0</v>
      </c>
      <c r="U6589" s="7">
        <v>9.0247348080391099</v>
      </c>
      <c r="V6589" t="s">
        <v>26235</v>
      </c>
      <c r="W6589" t="s">
        <v>26236</v>
      </c>
    </row>
    <row r="6590" spans="20:23" x14ac:dyDescent="0.3">
      <c r="T6590" t="b">
        <f>U6590&gt;10</f>
        <v>0</v>
      </c>
      <c r="U6590" s="7">
        <v>8.4217387244734603</v>
      </c>
      <c r="V6590" t="s">
        <v>26237</v>
      </c>
      <c r="W6590" t="s">
        <v>26238</v>
      </c>
    </row>
    <row r="6591" spans="20:23" x14ac:dyDescent="0.3">
      <c r="T6591" t="b">
        <f>U6591&gt;10</f>
        <v>0</v>
      </c>
      <c r="U6591" s="7">
        <v>8.6784585713212792</v>
      </c>
      <c r="V6591" t="s">
        <v>25521</v>
      </c>
      <c r="W6591" t="s">
        <v>26239</v>
      </c>
    </row>
    <row r="6592" spans="20:23" x14ac:dyDescent="0.3">
      <c r="T6592" t="b">
        <f>U6592&gt;10</f>
        <v>0</v>
      </c>
      <c r="U6592" s="7">
        <v>9.0598261278503802</v>
      </c>
      <c r="V6592" t="s">
        <v>26240</v>
      </c>
      <c r="W6592" t="s">
        <v>5788</v>
      </c>
    </row>
    <row r="6593" spans="20:23" x14ac:dyDescent="0.3">
      <c r="T6593" t="b">
        <f>U6593&gt;10</f>
        <v>0</v>
      </c>
      <c r="U6593" s="7">
        <v>9.3962983644715905</v>
      </c>
      <c r="V6593" t="s">
        <v>26241</v>
      </c>
      <c r="W6593" t="s">
        <v>8248</v>
      </c>
    </row>
    <row r="6594" spans="20:23" x14ac:dyDescent="0.3">
      <c r="T6594" t="b">
        <f>U6594&gt;10</f>
        <v>0</v>
      </c>
      <c r="U6594" s="7">
        <v>8.9262947352258593</v>
      </c>
      <c r="V6594" t="s">
        <v>26242</v>
      </c>
      <c r="W6594" t="s">
        <v>7698</v>
      </c>
    </row>
    <row r="6595" spans="20:23" x14ac:dyDescent="0.3">
      <c r="T6595" t="b">
        <f>U6595&gt;10</f>
        <v>0</v>
      </c>
      <c r="U6595" s="7">
        <v>8.1435353959762207</v>
      </c>
      <c r="V6595" t="s">
        <v>26243</v>
      </c>
      <c r="W6595" t="s">
        <v>8248</v>
      </c>
    </row>
    <row r="6596" spans="20:23" x14ac:dyDescent="0.3">
      <c r="T6596" t="b">
        <f>U6596&gt;10</f>
        <v>0</v>
      </c>
      <c r="U6596" s="7">
        <v>8.9908332563634303</v>
      </c>
      <c r="V6596" t="s">
        <v>26244</v>
      </c>
      <c r="W6596" t="s">
        <v>26245</v>
      </c>
    </row>
    <row r="6597" spans="20:23" x14ac:dyDescent="0.3">
      <c r="T6597" t="b">
        <f>U6597&gt;10</f>
        <v>0</v>
      </c>
      <c r="U6597" s="7">
        <v>8.2125282674631706</v>
      </c>
      <c r="V6597" t="s">
        <v>26246</v>
      </c>
      <c r="W6597" t="s">
        <v>5788</v>
      </c>
    </row>
    <row r="6598" spans="20:23" x14ac:dyDescent="0.3">
      <c r="T6598" t="b">
        <f>U6598&gt;10</f>
        <v>0</v>
      </c>
      <c r="U6598" s="7">
        <v>9.2421476846443298</v>
      </c>
      <c r="V6598" t="s">
        <v>26247</v>
      </c>
      <c r="W6598" t="s">
        <v>8291</v>
      </c>
    </row>
    <row r="6599" spans="20:23" x14ac:dyDescent="0.3">
      <c r="T6599" t="b">
        <f>U6599&gt;10</f>
        <v>0</v>
      </c>
      <c r="U6599" s="7">
        <v>8.3258569527701791</v>
      </c>
      <c r="V6599" t="s">
        <v>26248</v>
      </c>
      <c r="W6599" t="s">
        <v>26249</v>
      </c>
    </row>
    <row r="6600" spans="20:23" x14ac:dyDescent="0.3">
      <c r="T6600" t="b">
        <f>U6600&gt;10</f>
        <v>0</v>
      </c>
      <c r="U6600" s="7">
        <v>8.1435353959762207</v>
      </c>
      <c r="V6600" t="s">
        <v>26250</v>
      </c>
      <c r="W6600" t="s">
        <v>5726</v>
      </c>
    </row>
    <row r="6601" spans="20:23" x14ac:dyDescent="0.3">
      <c r="T6601" t="b">
        <f>U6601&gt;10</f>
        <v>0</v>
      </c>
      <c r="U6601" s="7">
        <v>8.2976860758034796</v>
      </c>
      <c r="V6601" t="s">
        <v>26251</v>
      </c>
      <c r="W6601" t="s">
        <v>26252</v>
      </c>
    </row>
    <row r="6602" spans="20:23" x14ac:dyDescent="0.3">
      <c r="T6602" t="b">
        <f>U6602&gt;10</f>
        <v>0</v>
      </c>
      <c r="U6602" s="7">
        <v>8.2436188545332101</v>
      </c>
      <c r="V6602" t="s">
        <v>26250</v>
      </c>
      <c r="W6602" t="s">
        <v>26253</v>
      </c>
    </row>
    <row r="6603" spans="20:23" x14ac:dyDescent="0.3">
      <c r="T6603" t="b">
        <f>U6603&gt;10</f>
        <v>0</v>
      </c>
      <c r="U6603" s="7">
        <v>9.6839804369233704</v>
      </c>
      <c r="V6603" t="s">
        <v>26254</v>
      </c>
      <c r="W6603" t="s">
        <v>26255</v>
      </c>
    </row>
    <row r="6604" spans="20:23" x14ac:dyDescent="0.3">
      <c r="T6604" t="b">
        <f>U6604&gt;10</f>
        <v>0</v>
      </c>
      <c r="U6604" s="7">
        <v>9.5786199212655401</v>
      </c>
      <c r="V6604" t="s">
        <v>4321</v>
      </c>
      <c r="W6604" t="s">
        <v>26256</v>
      </c>
    </row>
    <row r="6605" spans="20:23" x14ac:dyDescent="0.3">
      <c r="T6605" t="b">
        <f>U6605&gt;10</f>
        <v>0</v>
      </c>
      <c r="U6605" s="7">
        <v>9.1731548131573799</v>
      </c>
      <c r="V6605" t="s">
        <v>26257</v>
      </c>
      <c r="W6605" t="s">
        <v>26232</v>
      </c>
    </row>
    <row r="6606" spans="20:23" x14ac:dyDescent="0.3">
      <c r="T6606" t="b">
        <f>U6606&gt;10</f>
        <v>0</v>
      </c>
      <c r="U6606" s="7">
        <v>8.4800076325974398</v>
      </c>
      <c r="V6606" t="s">
        <v>26195</v>
      </c>
      <c r="W6606" t="s">
        <v>232</v>
      </c>
    </row>
    <row r="6607" spans="20:23" x14ac:dyDescent="0.3">
      <c r="T6607" t="b">
        <f>U6607&gt;10</f>
        <v>0</v>
      </c>
      <c r="U6607" s="7">
        <v>9.3475082003021601</v>
      </c>
      <c r="V6607" t="s">
        <v>5726</v>
      </c>
      <c r="W6607" t="s">
        <v>26258</v>
      </c>
    </row>
    <row r="6608" spans="20:23" x14ac:dyDescent="0.3">
      <c r="T6608" t="b">
        <f>U6608&gt;10</f>
        <v>0</v>
      </c>
      <c r="U6608" s="7">
        <v>9.2139768076776392</v>
      </c>
      <c r="V6608" t="s">
        <v>26259</v>
      </c>
      <c r="W6608" t="s">
        <v>7200</v>
      </c>
    </row>
    <row r="6609" spans="20:23" x14ac:dyDescent="0.3">
      <c r="T6609" t="b">
        <f>U6609&gt;10</f>
        <v>0</v>
      </c>
      <c r="U6609" s="7">
        <v>8.2125282674631706</v>
      </c>
      <c r="V6609" t="s">
        <v>3344</v>
      </c>
      <c r="W6609" t="s">
        <v>26260</v>
      </c>
    </row>
    <row r="6610" spans="20:23" x14ac:dyDescent="0.3">
      <c r="T6610" t="b">
        <f>U6610&gt;10</f>
        <v>0</v>
      </c>
      <c r="U6610" s="7">
        <v>9.8270812805640499</v>
      </c>
      <c r="V6610" t="s">
        <v>22774</v>
      </c>
      <c r="W6610" t="s">
        <v>2427</v>
      </c>
    </row>
    <row r="6611" spans="20:23" x14ac:dyDescent="0.3">
      <c r="T6611" t="b">
        <f>U6611&gt;10</f>
        <v>0</v>
      </c>
      <c r="U6611" s="7">
        <v>9.0598261278503802</v>
      </c>
      <c r="V6611" t="s">
        <v>25362</v>
      </c>
      <c r="W6611" t="s">
        <v>26261</v>
      </c>
    </row>
    <row r="6612" spans="20:23" x14ac:dyDescent="0.3">
      <c r="T6612" t="b">
        <f>U6612&gt;10</f>
        <v>0</v>
      </c>
      <c r="U6612" s="7">
        <v>9.3475082003021601</v>
      </c>
      <c r="V6612" t="s">
        <v>24857</v>
      </c>
      <c r="W6612" t="s">
        <v>26262</v>
      </c>
    </row>
    <row r="6613" spans="20:23" x14ac:dyDescent="0.3">
      <c r="T6613" t="b">
        <f>U6613&gt;10</f>
        <v>0</v>
      </c>
      <c r="U6613" s="7">
        <v>8.3315876274791592</v>
      </c>
      <c r="V6613" t="s">
        <v>26194</v>
      </c>
      <c r="W6613" t="s">
        <v>26263</v>
      </c>
    </row>
    <row r="6614" spans="20:23" x14ac:dyDescent="0.3">
      <c r="T6614" t="b">
        <f>U6614&gt;10</f>
        <v>0</v>
      </c>
      <c r="U6614" s="7">
        <v>8.5002103399149593</v>
      </c>
      <c r="V6614" t="s">
        <v>26264</v>
      </c>
      <c r="W6614" t="s">
        <v>5726</v>
      </c>
    </row>
    <row r="6615" spans="20:23" x14ac:dyDescent="0.3">
      <c r="T6615" t="b">
        <f>U6615&gt;10</f>
        <v>0</v>
      </c>
      <c r="U6615" s="7">
        <v>8.4343971213453806</v>
      </c>
      <c r="V6615" t="s">
        <v>26265</v>
      </c>
      <c r="W6615" t="s">
        <v>26266</v>
      </c>
    </row>
    <row r="6616" spans="20:23" x14ac:dyDescent="0.3">
      <c r="T6616" t="b">
        <f>U6616&gt;10</f>
        <v>0</v>
      </c>
      <c r="U6616" s="7">
        <v>9.43019991614727</v>
      </c>
      <c r="V6616" t="s">
        <v>26194</v>
      </c>
      <c r="W6616" t="s">
        <v>26267</v>
      </c>
    </row>
    <row r="6617" spans="20:23" x14ac:dyDescent="0.3">
      <c r="T6617" t="b">
        <f>U6617&gt;10</f>
        <v>0</v>
      </c>
      <c r="U6617" s="7">
        <v>8.2176433681299397</v>
      </c>
      <c r="V6617" t="s">
        <v>4347</v>
      </c>
      <c r="W6617" t="s">
        <v>22994</v>
      </c>
    </row>
    <row r="6618" spans="20:23" x14ac:dyDescent="0.3">
      <c r="T6618" t="b">
        <f>U6618&gt;10</f>
        <v>0</v>
      </c>
      <c r="U6618" s="7">
        <v>8.3258569527701791</v>
      </c>
      <c r="V6618" t="s">
        <v>468</v>
      </c>
      <c r="W6618" t="s">
        <v>26268</v>
      </c>
    </row>
    <row r="6619" spans="20:23" x14ac:dyDescent="0.3">
      <c r="T6619" t="b">
        <f>U6619&gt;10</f>
        <v>0</v>
      </c>
      <c r="U6619" s="7">
        <v>9.3475082003021601</v>
      </c>
      <c r="V6619" t="s">
        <v>26269</v>
      </c>
      <c r="W6619" t="s">
        <v>7224</v>
      </c>
    </row>
    <row r="6620" spans="20:23" x14ac:dyDescent="0.3">
      <c r="T6620" t="b">
        <f>U6620&gt;10</f>
        <v>0</v>
      </c>
      <c r="U6620" s="7">
        <v>9.2139768076776392</v>
      </c>
      <c r="V6620" t="s">
        <v>13447</v>
      </c>
      <c r="W6620" t="s">
        <v>26270</v>
      </c>
    </row>
    <row r="6621" spans="20:23" x14ac:dyDescent="0.3">
      <c r="T6621" t="b">
        <f>U6621&gt;10</f>
        <v>0</v>
      </c>
      <c r="U6621" s="7">
        <v>8.6386126627740794</v>
      </c>
      <c r="V6621" t="s">
        <v>2004</v>
      </c>
      <c r="W6621" t="s">
        <v>4491</v>
      </c>
    </row>
    <row r="6622" spans="20:23" x14ac:dyDescent="0.3">
      <c r="T6622" t="b">
        <f>U6622&gt;10</f>
        <v>0</v>
      </c>
      <c r="U6622" s="7">
        <v>9.7294428110001299</v>
      </c>
      <c r="V6622" t="s">
        <v>26271</v>
      </c>
      <c r="W6622" t="s">
        <v>24553</v>
      </c>
    </row>
    <row r="6623" spans="20:23" x14ac:dyDescent="0.3">
      <c r="T6623" t="b">
        <f>U6623&gt;10</f>
        <v>0</v>
      </c>
      <c r="U6623" s="7">
        <v>9.2279630496523808</v>
      </c>
      <c r="V6623" t="s">
        <v>26272</v>
      </c>
      <c r="W6623" t="s">
        <v>24674</v>
      </c>
    </row>
    <row r="6624" spans="20:23" x14ac:dyDescent="0.3">
      <c r="T6624" t="b">
        <f>U6624&gt;10</f>
        <v>0</v>
      </c>
      <c r="U6624" s="7">
        <v>8.4343971213453806</v>
      </c>
      <c r="V6624" t="s">
        <v>26265</v>
      </c>
      <c r="W6624" t="s">
        <v>26273</v>
      </c>
    </row>
    <row r="6625" spans="20:23" x14ac:dyDescent="0.3">
      <c r="T6625" t="b">
        <f>U6625&gt;10</f>
        <v>0</v>
      </c>
      <c r="U6625" s="7">
        <v>8.0970153803413307</v>
      </c>
      <c r="V6625" t="s">
        <v>21098</v>
      </c>
      <c r="W6625" t="s">
        <v>26274</v>
      </c>
    </row>
    <row r="6626" spans="20:23" x14ac:dyDescent="0.3">
      <c r="T6626" t="b">
        <f>U6626&gt;10</f>
        <v>0</v>
      </c>
      <c r="U6626" s="7">
        <v>8.9262947352258593</v>
      </c>
      <c r="V6626" t="s">
        <v>25052</v>
      </c>
      <c r="W6626" t="s">
        <v>26275</v>
      </c>
    </row>
    <row r="6627" spans="20:23" x14ac:dyDescent="0.3">
      <c r="T6627" t="b">
        <f>U6627&gt;10</f>
        <v>0</v>
      </c>
      <c r="U6627" s="7">
        <v>8.0789968748386496</v>
      </c>
      <c r="V6627" t="s">
        <v>5734</v>
      </c>
      <c r="W6627" t="s">
        <v>1703</v>
      </c>
    </row>
    <row r="6628" spans="20:23" x14ac:dyDescent="0.3">
      <c r="T6628" t="b">
        <f>U6628&gt;10</f>
        <v>0</v>
      </c>
      <c r="U6628" s="7">
        <v>9.6194419157857993</v>
      </c>
      <c r="V6628" t="s">
        <v>18988</v>
      </c>
      <c r="W6628" t="s">
        <v>4471</v>
      </c>
    </row>
    <row r="6629" spans="20:23" x14ac:dyDescent="0.3">
      <c r="T6629" t="b">
        <f>U6629&gt;10</f>
        <v>0</v>
      </c>
      <c r="U6629" s="7">
        <v>9.2785153288152102</v>
      </c>
      <c r="V6629" t="s">
        <v>26276</v>
      </c>
      <c r="W6629" t="s">
        <v>26277</v>
      </c>
    </row>
    <row r="6630" spans="20:23" x14ac:dyDescent="0.3">
      <c r="T6630" t="b">
        <f>U6630&gt;10</f>
        <v>0</v>
      </c>
      <c r="U6630" s="7">
        <v>9.9071239882375792</v>
      </c>
      <c r="V6630" t="s">
        <v>26278</v>
      </c>
      <c r="W6630" t="s">
        <v>9584</v>
      </c>
    </row>
    <row r="6631" spans="20:23" x14ac:dyDescent="0.3">
      <c r="T6631" t="b">
        <f>U6631&gt;10</f>
        <v>0</v>
      </c>
      <c r="U6631" s="7">
        <v>8.6386126627740794</v>
      </c>
      <c r="V6631" t="s">
        <v>26279</v>
      </c>
      <c r="W6631" t="s">
        <v>23422</v>
      </c>
    </row>
    <row r="6632" spans="20:23" x14ac:dyDescent="0.3">
      <c r="T6632" t="b">
        <f>U6632&gt;10</f>
        <v>0</v>
      </c>
      <c r="U6632" s="7">
        <v>9.6620015302046003</v>
      </c>
      <c r="V6632" t="s">
        <v>26280</v>
      </c>
      <c r="W6632" t="s">
        <v>5134</v>
      </c>
    </row>
    <row r="6633" spans="20:23" x14ac:dyDescent="0.3">
      <c r="T6633" t="b">
        <f>U6633&gt;10</f>
        <v>0</v>
      </c>
      <c r="U6633" s="7">
        <v>9.09619377202125</v>
      </c>
      <c r="V6633" t="s">
        <v>25193</v>
      </c>
      <c r="W6633" t="s">
        <v>3591</v>
      </c>
    </row>
    <row r="6634" spans="20:23" x14ac:dyDescent="0.3">
      <c r="T6634" t="b">
        <f>U6634&gt;10</f>
        <v>0</v>
      </c>
      <c r="U6634" s="7">
        <v>9.5588172939693692</v>
      </c>
      <c r="V6634" t="s">
        <v>8273</v>
      </c>
      <c r="W6634" t="s">
        <v>26281</v>
      </c>
    </row>
    <row r="6635" spans="20:23" x14ac:dyDescent="0.3">
      <c r="T6635" t="b">
        <f>U6635&gt;10</f>
        <v>0</v>
      </c>
      <c r="U6635" s="7">
        <v>9.0479916702033698</v>
      </c>
      <c r="V6635" t="s">
        <v>26281</v>
      </c>
      <c r="W6635" t="s">
        <v>8274</v>
      </c>
    </row>
    <row r="6636" spans="20:23" x14ac:dyDescent="0.3">
      <c r="T6636" t="b">
        <f>U6636&gt;10</f>
        <v>0</v>
      </c>
      <c r="U6636" s="7">
        <v>8.0970153803413307</v>
      </c>
      <c r="V6636" t="s">
        <v>10916</v>
      </c>
      <c r="W6636" t="s">
        <v>329</v>
      </c>
    </row>
    <row r="6637" spans="20:23" x14ac:dyDescent="0.3">
      <c r="T6637" t="b">
        <f>U6637&gt;10</f>
        <v>0</v>
      </c>
      <c r="U6637" s="7">
        <v>8.0970153803413307</v>
      </c>
      <c r="V6637" t="s">
        <v>329</v>
      </c>
      <c r="W6637" t="s">
        <v>2310</v>
      </c>
    </row>
    <row r="6638" spans="20:23" x14ac:dyDescent="0.3">
      <c r="T6638" t="b">
        <f>U6638&gt;10</f>
        <v>0</v>
      </c>
      <c r="U6638" s="7">
        <v>8.0225827855585603</v>
      </c>
      <c r="V6638" t="s">
        <v>26282</v>
      </c>
      <c r="W6638" t="s">
        <v>11094</v>
      </c>
    </row>
    <row r="6639" spans="20:23" x14ac:dyDescent="0.3">
      <c r="T6639" t="b">
        <f>U6639&gt;10</f>
        <v>0</v>
      </c>
      <c r="U6639" s="7">
        <v>9.0598261278503802</v>
      </c>
      <c r="V6639" t="s">
        <v>19693</v>
      </c>
      <c r="W6639" t="s">
        <v>26283</v>
      </c>
    </row>
    <row r="6640" spans="20:23" x14ac:dyDescent="0.3">
      <c r="T6640" t="b">
        <f>U6640&gt;10</f>
        <v>0</v>
      </c>
      <c r="U6640" s="7">
        <v>8.2976860758034796</v>
      </c>
      <c r="V6640" t="s">
        <v>26284</v>
      </c>
      <c r="W6640" t="s">
        <v>10726</v>
      </c>
    </row>
    <row r="6641" spans="20:23" x14ac:dyDescent="0.3">
      <c r="T6641" t="b">
        <f>U6641&gt;10</f>
        <v>0</v>
      </c>
      <c r="U6641" s="7">
        <v>9.0598261278503802</v>
      </c>
      <c r="V6641" t="s">
        <v>12482</v>
      </c>
      <c r="W6641" t="s">
        <v>4563</v>
      </c>
    </row>
    <row r="6642" spans="20:23" x14ac:dyDescent="0.3">
      <c r="T6642" t="b">
        <f>U6642&gt;10</f>
        <v>0</v>
      </c>
      <c r="U6642" s="7">
        <v>9.7529733084103203</v>
      </c>
      <c r="V6642" t="s">
        <v>5726</v>
      </c>
      <c r="W6642" t="s">
        <v>26261</v>
      </c>
    </row>
    <row r="6643" spans="20:23" x14ac:dyDescent="0.3">
      <c r="T6643" t="b">
        <f>U6643&gt;10</f>
        <v>0</v>
      </c>
      <c r="U6643" s="7">
        <v>9.1339341000040992</v>
      </c>
      <c r="V6643" t="s">
        <v>3968</v>
      </c>
      <c r="W6643" t="s">
        <v>15504</v>
      </c>
    </row>
    <row r="6644" spans="20:23" x14ac:dyDescent="0.3">
      <c r="T6644" t="b">
        <f>U6644&gt;10</f>
        <v>0</v>
      </c>
      <c r="U6644" s="7">
        <v>9.3317598433340194</v>
      </c>
      <c r="V6644" t="s">
        <v>26285</v>
      </c>
      <c r="W6644" t="s">
        <v>23422</v>
      </c>
    </row>
    <row r="6645" spans="20:23" x14ac:dyDescent="0.3">
      <c r="T6645" t="b">
        <f>U6645&gt;10</f>
        <v>0</v>
      </c>
      <c r="U6645" s="7">
        <v>9.4475916588591407</v>
      </c>
      <c r="V6645" t="s">
        <v>8273</v>
      </c>
      <c r="W6645" t="s">
        <v>26286</v>
      </c>
    </row>
    <row r="6646" spans="20:23" x14ac:dyDescent="0.3">
      <c r="T6646" t="b">
        <f>U6646&gt;10</f>
        <v>0</v>
      </c>
      <c r="U6646" s="7">
        <v>9.4475916588591407</v>
      </c>
      <c r="V6646" t="s">
        <v>2114</v>
      </c>
      <c r="W6646" t="s">
        <v>7221</v>
      </c>
    </row>
    <row r="6647" spans="20:23" x14ac:dyDescent="0.3">
      <c r="T6647" t="b">
        <f>U6647&gt;10</f>
        <v>0</v>
      </c>
      <c r="U6647" s="7">
        <v>8.8272038325816293</v>
      </c>
      <c r="V6647" t="s">
        <v>26287</v>
      </c>
      <c r="W6647" t="s">
        <v>26288</v>
      </c>
    </row>
    <row r="6648" spans="20:23" x14ac:dyDescent="0.3">
      <c r="T6648" t="b">
        <f>U6648&gt;10</f>
        <v>0</v>
      </c>
      <c r="U6648" s="7">
        <v>8.4800076325974398</v>
      </c>
      <c r="V6648" t="s">
        <v>12193</v>
      </c>
      <c r="W6648" t="s">
        <v>8252</v>
      </c>
    </row>
    <row r="6649" spans="20:23" x14ac:dyDescent="0.3">
      <c r="T6649" t="b">
        <f>U6649&gt;10</f>
        <v>0</v>
      </c>
      <c r="U6649" s="7">
        <v>8.8955230765590994</v>
      </c>
      <c r="V6649" t="s">
        <v>20247</v>
      </c>
      <c r="W6649" t="s">
        <v>26289</v>
      </c>
    </row>
    <row r="6650" spans="20:23" x14ac:dyDescent="0.3">
      <c r="T6650" t="b">
        <f>U6650&gt;10</f>
        <v>0</v>
      </c>
      <c r="U6650" s="7">
        <v>8.9908332563634303</v>
      </c>
      <c r="V6650" t="s">
        <v>4147</v>
      </c>
      <c r="W6650" t="s">
        <v>11134</v>
      </c>
    </row>
    <row r="6651" spans="20:23" x14ac:dyDescent="0.3">
      <c r="T6651" t="b">
        <f>U6651&gt;10</f>
        <v>0</v>
      </c>
      <c r="U6651" s="7">
        <v>9.3009881846672702</v>
      </c>
      <c r="V6651" t="s">
        <v>5377</v>
      </c>
      <c r="W6651" t="s">
        <v>4808</v>
      </c>
    </row>
    <row r="6652" spans="20:23" x14ac:dyDescent="0.3">
      <c r="T6652" t="b">
        <f>U6652&gt;10</f>
        <v>0</v>
      </c>
      <c r="U6652" s="7">
        <v>9.3162556567980594</v>
      </c>
      <c r="V6652" t="s">
        <v>15633</v>
      </c>
      <c r="W6652" t="s">
        <v>13954</v>
      </c>
    </row>
    <row r="6653" spans="20:23" x14ac:dyDescent="0.3">
      <c r="T6653" t="b">
        <f>U6653&gt;10</f>
        <v>0</v>
      </c>
      <c r="U6653" s="7">
        <v>8.4154691114598599</v>
      </c>
      <c r="V6653" t="s">
        <v>26290</v>
      </c>
      <c r="W6653" t="s">
        <v>6417</v>
      </c>
    </row>
    <row r="6654" spans="20:23" x14ac:dyDescent="0.3">
      <c r="T6654" t="b">
        <f>U6654&gt;10</f>
        <v>0</v>
      </c>
      <c r="U6654" s="7">
        <v>8.2023758959991593</v>
      </c>
      <c r="V6654" t="s">
        <v>23429</v>
      </c>
      <c r="W6654" t="s">
        <v>26291</v>
      </c>
    </row>
    <row r="6655" spans="20:23" x14ac:dyDescent="0.3">
      <c r="T6655" t="b">
        <f>U6655&gt;10</f>
        <v>0</v>
      </c>
      <c r="U6655" s="7">
        <v>8.22278476763036</v>
      </c>
      <c r="V6655" t="s">
        <v>26292</v>
      </c>
      <c r="W6655" t="s">
        <v>26293</v>
      </c>
    </row>
    <row r="6656" spans="20:23" x14ac:dyDescent="0.3">
      <c r="T6656" t="b">
        <f>U6656&gt;10</f>
        <v>0</v>
      </c>
      <c r="U6656" s="7">
        <v>8.1340566520216804</v>
      </c>
      <c r="V6656" t="s">
        <v>26238</v>
      </c>
      <c r="W6656" t="s">
        <v>26294</v>
      </c>
    </row>
    <row r="6657" spans="20:23" x14ac:dyDescent="0.3">
      <c r="T6657" t="b">
        <f>U6657&gt;10</f>
        <v>0</v>
      </c>
      <c r="U6657" s="7">
        <v>9.8530567669673097</v>
      </c>
      <c r="V6657" t="s">
        <v>2114</v>
      </c>
      <c r="W6657" t="s">
        <v>26295</v>
      </c>
    </row>
    <row r="6658" spans="20:23" x14ac:dyDescent="0.3">
      <c r="T6658" t="b">
        <f>U6658&gt;10</f>
        <v>0</v>
      </c>
      <c r="U6658" s="7">
        <v>9.7064532927754303</v>
      </c>
      <c r="V6658" t="s">
        <v>26296</v>
      </c>
      <c r="W6658" t="s">
        <v>26274</v>
      </c>
    </row>
    <row r="6659" spans="20:23" x14ac:dyDescent="0.3">
      <c r="T6659" t="b">
        <f>U6659&gt;10</f>
        <v>0</v>
      </c>
      <c r="U6659" s="7">
        <v>9.7064532927754303</v>
      </c>
      <c r="V6659" t="s">
        <v>26297</v>
      </c>
      <c r="W6659" t="s">
        <v>26256</v>
      </c>
    </row>
    <row r="6660" spans="20:23" x14ac:dyDescent="0.3">
      <c r="T6660" t="b">
        <f>U6660&gt;10</f>
        <v>0</v>
      </c>
      <c r="U6660" s="7">
        <v>8.8178140922317905</v>
      </c>
      <c r="V6660" t="s">
        <v>26298</v>
      </c>
      <c r="W6660" t="s">
        <v>26299</v>
      </c>
    </row>
    <row r="6661" spans="20:23" x14ac:dyDescent="0.3">
      <c r="T6661" t="b">
        <f>U6661&gt;10</f>
        <v>0</v>
      </c>
      <c r="U6661" s="7">
        <v>8.1774369476519002</v>
      </c>
      <c r="V6661" t="s">
        <v>10932</v>
      </c>
      <c r="W6661" t="s">
        <v>26300</v>
      </c>
    </row>
    <row r="6662" spans="20:23" x14ac:dyDescent="0.3">
      <c r="T6662" t="b">
        <f>U6662&gt;10</f>
        <v>0</v>
      </c>
      <c r="U6662" s="7">
        <v>8.0310574125495293</v>
      </c>
      <c r="V6662" t="s">
        <v>21834</v>
      </c>
      <c r="W6662" t="s">
        <v>2563</v>
      </c>
    </row>
    <row r="6663" spans="20:23" x14ac:dyDescent="0.3">
      <c r="T6663" t="b">
        <f>U6663&gt;10</f>
        <v>0</v>
      </c>
      <c r="U6663" s="7">
        <v>8.5779880409576403</v>
      </c>
      <c r="V6663" t="s">
        <v>26301</v>
      </c>
      <c r="W6663" t="s">
        <v>26302</v>
      </c>
    </row>
    <row r="6664" spans="20:23" x14ac:dyDescent="0.3">
      <c r="T6664" t="b">
        <f>U6664&gt;10</f>
        <v>0</v>
      </c>
      <c r="U6664" s="7">
        <v>9.8270812805640499</v>
      </c>
      <c r="V6664" t="s">
        <v>22994</v>
      </c>
      <c r="W6664" t="s">
        <v>26303</v>
      </c>
    </row>
    <row r="6665" spans="20:23" x14ac:dyDescent="0.3">
      <c r="T6665" t="b">
        <f>U6665&gt;10</f>
        <v>0</v>
      </c>
      <c r="U6665" s="7">
        <v>9.5203510131415694</v>
      </c>
      <c r="V6665" t="s">
        <v>26238</v>
      </c>
      <c r="W6665" t="s">
        <v>26304</v>
      </c>
    </row>
    <row r="6666" spans="20:23" x14ac:dyDescent="0.3">
      <c r="T6666" t="b">
        <f>U6666&gt;10</f>
        <v>0</v>
      </c>
      <c r="U6666" s="7">
        <v>9.0839236794294393</v>
      </c>
      <c r="V6666" t="s">
        <v>15509</v>
      </c>
      <c r="W6666" t="s">
        <v>20290</v>
      </c>
    </row>
    <row r="6667" spans="20:23" x14ac:dyDescent="0.3">
      <c r="T6667" t="b">
        <f>U6667&gt;10</f>
        <v>0</v>
      </c>
      <c r="U6667" s="7">
        <v>8.7031511839116504</v>
      </c>
      <c r="V6667" t="s">
        <v>15510</v>
      </c>
      <c r="W6667" t="s">
        <v>26305</v>
      </c>
    </row>
    <row r="6668" spans="20:23" x14ac:dyDescent="0.3">
      <c r="T6668" t="b">
        <f>U6668&gt;10</f>
        <v>0</v>
      </c>
      <c r="U6668" s="7">
        <v>8.2976860758034796</v>
      </c>
      <c r="V6668" t="s">
        <v>26305</v>
      </c>
      <c r="W6668" t="s">
        <v>17151</v>
      </c>
    </row>
    <row r="6669" spans="20:23" x14ac:dyDescent="0.3">
      <c r="T6669" t="b">
        <f>U6669&gt;10</f>
        <v>0</v>
      </c>
      <c r="U6669" s="7">
        <v>8.0525636177705007</v>
      </c>
      <c r="V6669" t="s">
        <v>24163</v>
      </c>
      <c r="W6669" t="s">
        <v>26306</v>
      </c>
    </row>
    <row r="6670" spans="20:23" x14ac:dyDescent="0.3">
      <c r="T6670" t="b">
        <f>U6670&gt;10</f>
        <v>0</v>
      </c>
      <c r="U6670" s="7">
        <v>8.0439055550273793</v>
      </c>
      <c r="V6670" t="s">
        <v>15511</v>
      </c>
      <c r="W6670" t="s">
        <v>21694</v>
      </c>
    </row>
    <row r="6671" spans="20:23" x14ac:dyDescent="0.3">
      <c r="T6671" t="b">
        <f>U6671&gt;10</f>
        <v>0</v>
      </c>
      <c r="U6671" s="7">
        <v>8.0439055550273793</v>
      </c>
      <c r="V6671" t="s">
        <v>15513</v>
      </c>
      <c r="W6671" t="s">
        <v>21694</v>
      </c>
    </row>
    <row r="6672" spans="20:23" x14ac:dyDescent="0.3">
      <c r="T6672" t="b">
        <f>U6672&gt;10</f>
        <v>0</v>
      </c>
      <c r="U6672" s="7">
        <v>8.1340566520216804</v>
      </c>
      <c r="V6672" t="s">
        <v>26287</v>
      </c>
      <c r="W6672" t="s">
        <v>26307</v>
      </c>
    </row>
    <row r="6673" spans="20:23" x14ac:dyDescent="0.3">
      <c r="T6673" t="b">
        <f>U6673&gt;10</f>
        <v>0</v>
      </c>
      <c r="U6673" s="7">
        <v>8.7544444782992006</v>
      </c>
      <c r="V6673" t="s">
        <v>26308</v>
      </c>
      <c r="W6673" t="s">
        <v>26309</v>
      </c>
    </row>
    <row r="6674" spans="20:23" x14ac:dyDescent="0.3">
      <c r="T6674" t="b">
        <f>U6674&gt;10</f>
        <v>0</v>
      </c>
      <c r="U6674" s="7">
        <v>8.6623291893913894</v>
      </c>
      <c r="V6674" t="s">
        <v>26310</v>
      </c>
      <c r="W6674" t="s">
        <v>22231</v>
      </c>
    </row>
    <row r="6675" spans="20:23" x14ac:dyDescent="0.3">
      <c r="T6675" t="b">
        <f>U6675&gt;10</f>
        <v>0</v>
      </c>
      <c r="U6675" s="7">
        <v>8.8178140922317905</v>
      </c>
      <c r="V6675" t="s">
        <v>26299</v>
      </c>
      <c r="W6675" t="s">
        <v>26311</v>
      </c>
    </row>
    <row r="6676" spans="20:23" x14ac:dyDescent="0.3">
      <c r="T6676" t="b">
        <f>U6676&gt;10</f>
        <v>0</v>
      </c>
      <c r="U6676" s="7">
        <v>9.6194419157857993</v>
      </c>
      <c r="V6676" t="s">
        <v>4808</v>
      </c>
      <c r="W6676" t="s">
        <v>26312</v>
      </c>
    </row>
    <row r="6677" spans="20:23" x14ac:dyDescent="0.3">
      <c r="T6677" t="b">
        <f>U6677&gt;10</f>
        <v>0</v>
      </c>
      <c r="U6677" s="7">
        <v>9.8530567669673097</v>
      </c>
      <c r="V6677" t="s">
        <v>25138</v>
      </c>
      <c r="W6677" t="s">
        <v>26313</v>
      </c>
    </row>
    <row r="6678" spans="20:23" x14ac:dyDescent="0.3">
      <c r="T6678" t="b">
        <f>U6678&gt;10</f>
        <v>0</v>
      </c>
      <c r="U6678" s="7">
        <v>9.9941353652272102</v>
      </c>
      <c r="V6678" t="s">
        <v>25340</v>
      </c>
      <c r="W6678" t="s">
        <v>26314</v>
      </c>
    </row>
    <row r="6679" spans="20:23" x14ac:dyDescent="0.3">
      <c r="T6679" t="b">
        <f>U6679&gt;10</f>
        <v>0</v>
      </c>
      <c r="U6679" s="7">
        <v>8.6543610197422094</v>
      </c>
      <c r="V6679" t="s">
        <v>26315</v>
      </c>
      <c r="W6679" t="s">
        <v>26316</v>
      </c>
    </row>
    <row r="6680" spans="20:23" x14ac:dyDescent="0.3">
      <c r="T6680" t="b">
        <f>U6680&gt;10</f>
        <v>0</v>
      </c>
      <c r="U6680" s="7">
        <v>8.4092385617092305</v>
      </c>
      <c r="V6680" t="s">
        <v>26316</v>
      </c>
      <c r="W6680" t="s">
        <v>25319</v>
      </c>
    </row>
    <row r="6681" spans="20:23" x14ac:dyDescent="0.3">
      <c r="T6681" t="b">
        <f>U6681&gt;10</f>
        <v>0</v>
      </c>
      <c r="U6681" s="7">
        <v>8.2331475546659103</v>
      </c>
      <c r="V6681" t="s">
        <v>26317</v>
      </c>
      <c r="W6681" t="s">
        <v>12729</v>
      </c>
    </row>
    <row r="6682" spans="20:23" x14ac:dyDescent="0.3">
      <c r="T6682" t="b">
        <f>U6682&gt;10</f>
        <v>0</v>
      </c>
      <c r="U6682" s="7">
        <v>8.7544444782992006</v>
      </c>
      <c r="V6682" t="s">
        <v>12729</v>
      </c>
      <c r="W6682" t="s">
        <v>6684</v>
      </c>
    </row>
    <row r="6683" spans="20:23" x14ac:dyDescent="0.3">
      <c r="T6683" t="b">
        <f>U6683&gt;10</f>
        <v>0</v>
      </c>
      <c r="U6683" s="7">
        <v>8.6308305223320207</v>
      </c>
      <c r="V6683" t="s">
        <v>26318</v>
      </c>
      <c r="W6683" t="s">
        <v>2312</v>
      </c>
    </row>
    <row r="6684" spans="20:23" x14ac:dyDescent="0.3">
      <c r="T6684" t="b">
        <f>U6684&gt;10</f>
        <v>0</v>
      </c>
      <c r="U6684" s="7">
        <v>8.7457107983304407</v>
      </c>
      <c r="V6684" t="s">
        <v>26319</v>
      </c>
      <c r="W6684" t="s">
        <v>26320</v>
      </c>
    </row>
    <row r="6685" spans="20:23" x14ac:dyDescent="0.3">
      <c r="T6685" t="b">
        <f>U6685&gt;10</f>
        <v>0</v>
      </c>
      <c r="U6685" s="7">
        <v>8.4536903242800605</v>
      </c>
      <c r="V6685" t="s">
        <v>26321</v>
      </c>
      <c r="W6685" t="s">
        <v>26322</v>
      </c>
    </row>
    <row r="6686" spans="20:23" x14ac:dyDescent="0.3">
      <c r="T6686" t="b">
        <f>U6686&gt;10</f>
        <v>0</v>
      </c>
      <c r="U6686" s="7">
        <v>8.8366825765361696</v>
      </c>
      <c r="V6686" t="s">
        <v>13930</v>
      </c>
      <c r="W6686" t="s">
        <v>26323</v>
      </c>
    </row>
    <row r="6687" spans="20:23" x14ac:dyDescent="0.3">
      <c r="T6687" t="b">
        <f>U6687&gt;10</f>
        <v>0</v>
      </c>
      <c r="U6687" s="7">
        <v>9.2859503073027305</v>
      </c>
      <c r="V6687" t="s">
        <v>26324</v>
      </c>
      <c r="W6687" t="s">
        <v>12822</v>
      </c>
    </row>
    <row r="6688" spans="20:23" x14ac:dyDescent="0.3">
      <c r="T6688" t="b">
        <f>U6688&gt;10</f>
        <v>0</v>
      </c>
      <c r="U6688" s="7">
        <v>9.0362956304401791</v>
      </c>
      <c r="V6688" t="s">
        <v>5427</v>
      </c>
      <c r="W6688" t="s">
        <v>26325</v>
      </c>
    </row>
    <row r="6689" spans="20:23" x14ac:dyDescent="0.3">
      <c r="T6689" t="b">
        <f>U6689&gt;10</f>
        <v>0</v>
      </c>
      <c r="U6689" s="7">
        <v>9.0598261278503802</v>
      </c>
      <c r="V6689" t="s">
        <v>26326</v>
      </c>
      <c r="W6689" t="s">
        <v>5774</v>
      </c>
    </row>
    <row r="6690" spans="20:23" x14ac:dyDescent="0.3">
      <c r="T6690" t="b">
        <f>U6690&gt;10</f>
        <v>0</v>
      </c>
      <c r="U6690" s="7">
        <v>9.6194419157857993</v>
      </c>
      <c r="V6690" t="s">
        <v>26327</v>
      </c>
      <c r="W6690" t="s">
        <v>4597</v>
      </c>
    </row>
    <row r="6691" spans="20:23" x14ac:dyDescent="0.3">
      <c r="T6691" t="b">
        <f>U6691&gt;10</f>
        <v>0</v>
      </c>
      <c r="U6691" s="7">
        <v>8.0100040033516997</v>
      </c>
      <c r="V6691" t="s">
        <v>4597</v>
      </c>
      <c r="W6691" t="s">
        <v>26328</v>
      </c>
    </row>
    <row r="6692" spans="20:23" x14ac:dyDescent="0.3">
      <c r="T6692" t="b">
        <f>U6692&gt;10</f>
        <v>0</v>
      </c>
      <c r="U6692" s="7">
        <v>8.5002103399149593</v>
      </c>
      <c r="V6692" t="s">
        <v>8694</v>
      </c>
      <c r="W6692" t="s">
        <v>21880</v>
      </c>
    </row>
    <row r="6693" spans="20:23" x14ac:dyDescent="0.3">
      <c r="T6693" t="b">
        <f>U6693&gt;10</f>
        <v>0</v>
      </c>
      <c r="U6693" s="7">
        <v>9.7294428110001299</v>
      </c>
      <c r="V6693" t="s">
        <v>26318</v>
      </c>
      <c r="W6693" t="s">
        <v>26329</v>
      </c>
    </row>
    <row r="6694" spans="20:23" x14ac:dyDescent="0.3">
      <c r="T6694" t="b">
        <f>U6694&gt;10</f>
        <v>0</v>
      </c>
      <c r="U6694" s="7">
        <v>9.3317598433340194</v>
      </c>
      <c r="V6694" t="s">
        <v>26330</v>
      </c>
      <c r="W6694" t="s">
        <v>23422</v>
      </c>
    </row>
    <row r="6695" spans="20:23" x14ac:dyDescent="0.3">
      <c r="T6695" t="b">
        <f>U6695&gt;10</f>
        <v>0</v>
      </c>
      <c r="U6695" s="7">
        <v>8.5706620008655694</v>
      </c>
      <c r="V6695" t="s">
        <v>26331</v>
      </c>
      <c r="W6695" t="s">
        <v>26332</v>
      </c>
    </row>
    <row r="6696" spans="20:23" x14ac:dyDescent="0.3">
      <c r="T6696" t="b">
        <f>U6696&gt;10</f>
        <v>0</v>
      </c>
      <c r="U6696" s="7">
        <v>8.2729934632131101</v>
      </c>
      <c r="V6696" t="s">
        <v>25521</v>
      </c>
      <c r="W6696" t="s">
        <v>13375</v>
      </c>
    </row>
    <row r="6697" spans="20:23" x14ac:dyDescent="0.3">
      <c r="T6697" t="b">
        <f>U6697&gt;10</f>
        <v>0</v>
      </c>
      <c r="U6697" s="7">
        <v>9.5203510131415694</v>
      </c>
      <c r="V6697" t="s">
        <v>26287</v>
      </c>
      <c r="W6697" t="s">
        <v>26333</v>
      </c>
    </row>
    <row r="6698" spans="20:23" x14ac:dyDescent="0.3">
      <c r="T6698" t="b">
        <f>U6698&gt;10</f>
        <v>0</v>
      </c>
      <c r="U6698" s="7">
        <v>8.8178140922317905</v>
      </c>
      <c r="V6698" t="s">
        <v>26299</v>
      </c>
      <c r="W6698" t="s">
        <v>15520</v>
      </c>
    </row>
    <row r="6699" spans="20:23" x14ac:dyDescent="0.3">
      <c r="T6699" t="b">
        <f>U6699&gt;10</f>
        <v>0</v>
      </c>
      <c r="U6699" s="7">
        <v>9.8270812805640499</v>
      </c>
      <c r="V6699" t="s">
        <v>26334</v>
      </c>
      <c r="W6699" t="s">
        <v>26335</v>
      </c>
    </row>
    <row r="6700" spans="20:23" x14ac:dyDescent="0.3">
      <c r="T6700" t="b">
        <f>U6700&gt;10</f>
        <v>0</v>
      </c>
      <c r="U6700" s="7">
        <v>8.0970153803413307</v>
      </c>
      <c r="V6700" t="s">
        <v>26336</v>
      </c>
      <c r="W6700" t="s">
        <v>1937</v>
      </c>
    </row>
    <row r="6701" spans="20:23" x14ac:dyDescent="0.3">
      <c r="T6701" t="b">
        <f>U6701&gt;10</f>
        <v>0</v>
      </c>
      <c r="U6701" s="7">
        <v>8.2331475546659103</v>
      </c>
      <c r="V6701" t="s">
        <v>26337</v>
      </c>
      <c r="W6701" t="s">
        <v>26338</v>
      </c>
    </row>
    <row r="6702" spans="20:23" x14ac:dyDescent="0.3">
      <c r="T6702" t="b">
        <f>U6702&gt;10</f>
        <v>0</v>
      </c>
      <c r="U6702" s="7">
        <v>9.2711352215175893</v>
      </c>
      <c r="V6702" t="s">
        <v>14270</v>
      </c>
      <c r="W6702" t="s">
        <v>7486</v>
      </c>
    </row>
    <row r="6703" spans="20:23" x14ac:dyDescent="0.3">
      <c r="T6703" t="b">
        <f>U6703&gt;10</f>
        <v>0</v>
      </c>
      <c r="U6703" s="7">
        <v>9.9642824020775294</v>
      </c>
      <c r="V6703" t="s">
        <v>7486</v>
      </c>
      <c r="W6703" t="s">
        <v>26339</v>
      </c>
    </row>
    <row r="6704" spans="20:23" x14ac:dyDescent="0.3">
      <c r="T6704" t="b">
        <f>U6704&gt;10</f>
        <v>0</v>
      </c>
      <c r="U6704" s="7">
        <v>8.0482252161719003</v>
      </c>
      <c r="V6704" t="s">
        <v>5726</v>
      </c>
      <c r="W6704" t="s">
        <v>10306</v>
      </c>
    </row>
    <row r="6705" spans="20:23" x14ac:dyDescent="0.3">
      <c r="T6705" t="b">
        <f>U6705&gt;10</f>
        <v>0</v>
      </c>
      <c r="U6705" s="7">
        <v>8.3032571208529404</v>
      </c>
      <c r="V6705" t="s">
        <v>26340</v>
      </c>
      <c r="W6705" t="s">
        <v>26341</v>
      </c>
    </row>
    <row r="6706" spans="20:23" x14ac:dyDescent="0.3">
      <c r="T6706" t="b">
        <f>U6706&gt;10</f>
        <v>0</v>
      </c>
      <c r="U6706" s="7">
        <v>8.8366825765361696</v>
      </c>
      <c r="V6706" t="s">
        <v>26342</v>
      </c>
      <c r="W6706">
        <v>930</v>
      </c>
    </row>
    <row r="6707" spans="20:23" x14ac:dyDescent="0.3">
      <c r="T6707" t="b">
        <f>U6707&gt;10</f>
        <v>0</v>
      </c>
      <c r="U6707" s="7">
        <v>9.3317598433340194</v>
      </c>
      <c r="V6707" t="s">
        <v>9347</v>
      </c>
      <c r="W6707" t="s">
        <v>2004</v>
      </c>
    </row>
    <row r="6708" spans="20:23" x14ac:dyDescent="0.3">
      <c r="T6708" t="b">
        <f>U6708&gt;10</f>
        <v>0</v>
      </c>
      <c r="U6708" s="7">
        <v>8.5633892415364894</v>
      </c>
      <c r="V6708" t="s">
        <v>26343</v>
      </c>
      <c r="W6708" t="s">
        <v>5144</v>
      </c>
    </row>
    <row r="6709" spans="20:23" x14ac:dyDescent="0.3">
      <c r="T6709" t="b">
        <f>U6709&gt;10</f>
        <v>0</v>
      </c>
      <c r="U6709" s="7">
        <v>8.9688543496446496</v>
      </c>
      <c r="V6709" t="s">
        <v>26344</v>
      </c>
      <c r="W6709" t="s">
        <v>26345</v>
      </c>
    </row>
    <row r="6710" spans="20:23" x14ac:dyDescent="0.3">
      <c r="T6710" t="b">
        <f>U6710&gt;10</f>
        <v>0</v>
      </c>
      <c r="U6710" s="7">
        <v>8.4934306529295807</v>
      </c>
      <c r="V6710" t="s">
        <v>26346</v>
      </c>
      <c r="W6710" t="s">
        <v>644</v>
      </c>
    </row>
    <row r="6711" spans="20:23" x14ac:dyDescent="0.3">
      <c r="T6711" t="b">
        <f>U6711&gt;10</f>
        <v>0</v>
      </c>
      <c r="U6711" s="7">
        <v>9.6194419157857993</v>
      </c>
      <c r="V6711" t="s">
        <v>26347</v>
      </c>
      <c r="W6711" t="s">
        <v>26348</v>
      </c>
    </row>
    <row r="6712" spans="20:23" x14ac:dyDescent="0.3">
      <c r="T6712" t="b">
        <f>U6712&gt;10</f>
        <v>0</v>
      </c>
      <c r="U6712" s="7">
        <v>8.1435353959762207</v>
      </c>
      <c r="V6712" t="s">
        <v>26349</v>
      </c>
      <c r="W6712" t="s">
        <v>26350</v>
      </c>
    </row>
    <row r="6713" spans="20:23" x14ac:dyDescent="0.3">
      <c r="T6713" t="b">
        <f>U6713&gt;10</f>
        <v>0</v>
      </c>
      <c r="U6713" s="7">
        <v>8.2488959116340492</v>
      </c>
      <c r="V6713" t="s">
        <v>26351</v>
      </c>
      <c r="W6713" t="s">
        <v>26352</v>
      </c>
    </row>
    <row r="6714" spans="20:23" x14ac:dyDescent="0.3">
      <c r="T6714" t="b">
        <f>U6714&gt;10</f>
        <v>0</v>
      </c>
      <c r="U6714" s="7">
        <v>8.7115194335821595</v>
      </c>
      <c r="V6714" t="s">
        <v>7483</v>
      </c>
      <c r="W6714" t="s">
        <v>3375</v>
      </c>
    </row>
    <row r="6715" spans="20:23" x14ac:dyDescent="0.3">
      <c r="T6715" t="b">
        <f>U6715&gt;10</f>
        <v>0</v>
      </c>
      <c r="U6715" s="7">
        <v>8.6784585713212792</v>
      </c>
      <c r="V6715" t="s">
        <v>26353</v>
      </c>
      <c r="W6715" t="s">
        <v>35</v>
      </c>
    </row>
    <row r="6716" spans="20:23" x14ac:dyDescent="0.3">
      <c r="T6716" t="b">
        <f>U6716&gt;10</f>
        <v>0</v>
      </c>
      <c r="U6716" s="7">
        <v>8.7721440553986003</v>
      </c>
      <c r="V6716" t="s">
        <v>1750</v>
      </c>
      <c r="W6716" t="s">
        <v>3375</v>
      </c>
    </row>
    <row r="6717" spans="20:23" x14ac:dyDescent="0.3">
      <c r="T6717" t="b">
        <f>U6717&gt;10</f>
        <v>0</v>
      </c>
      <c r="U6717" s="7">
        <v>8.6703613610886592</v>
      </c>
      <c r="V6717" t="s">
        <v>15524</v>
      </c>
      <c r="W6717" t="s">
        <v>21344</v>
      </c>
    </row>
    <row r="6718" spans="20:23" x14ac:dyDescent="0.3">
      <c r="T6718" t="b">
        <f>U6718&gt;10</f>
        <v>0</v>
      </c>
      <c r="U6718" s="7">
        <v>9.3635085416485992</v>
      </c>
      <c r="V6718" t="s">
        <v>21344</v>
      </c>
      <c r="W6718" t="s">
        <v>26354</v>
      </c>
    </row>
    <row r="6719" spans="20:23" x14ac:dyDescent="0.3">
      <c r="T6719" t="b">
        <f>U6719&gt;10</f>
        <v>0</v>
      </c>
      <c r="U6719" s="7">
        <v>8.1579241334283203</v>
      </c>
      <c r="V6719" t="s">
        <v>21235</v>
      </c>
      <c r="W6719" t="s">
        <v>26355</v>
      </c>
    </row>
    <row r="6720" spans="20:23" x14ac:dyDescent="0.3">
      <c r="T6720" t="b">
        <f>U6720&gt;10</f>
        <v>0</v>
      </c>
      <c r="U6720" s="7">
        <v>9.6839804369233704</v>
      </c>
      <c r="V6720" t="s">
        <v>26355</v>
      </c>
      <c r="W6720" t="s">
        <v>26356</v>
      </c>
    </row>
    <row r="6721" spans="20:23" x14ac:dyDescent="0.3">
      <c r="T6721" t="b">
        <f>U6721&gt;10</f>
        <v>0</v>
      </c>
      <c r="U6721" s="7">
        <v>8.5490005040843897</v>
      </c>
      <c r="V6721" t="s">
        <v>21427</v>
      </c>
      <c r="W6721" t="s">
        <v>1749</v>
      </c>
    </row>
    <row r="6722" spans="20:23" x14ac:dyDescent="0.3">
      <c r="T6722" t="b">
        <f>U6722&gt;10</f>
        <v>0</v>
      </c>
      <c r="U6722" s="7">
        <v>8.0970153803413307</v>
      </c>
      <c r="V6722" t="s">
        <v>21208</v>
      </c>
      <c r="W6722" t="s">
        <v>13272</v>
      </c>
    </row>
    <row r="6723" spans="20:23" x14ac:dyDescent="0.3">
      <c r="T6723" t="b">
        <f>U6723&gt;10</f>
        <v>0</v>
      </c>
      <c r="U6723" s="7">
        <v>9.7529733084103203</v>
      </c>
      <c r="V6723" t="s">
        <v>5690</v>
      </c>
      <c r="W6723" t="s">
        <v>26357</v>
      </c>
    </row>
    <row r="6724" spans="20:23" x14ac:dyDescent="0.3">
      <c r="T6724" t="b">
        <f>U6724&gt;10</f>
        <v>0</v>
      </c>
      <c r="U6724" s="7">
        <v>9.5988226285830596</v>
      </c>
      <c r="V6724" t="s">
        <v>3359</v>
      </c>
      <c r="W6724" t="s">
        <v>3299</v>
      </c>
    </row>
    <row r="6725" spans="20:23" x14ac:dyDescent="0.3">
      <c r="T6725" t="b">
        <f>U6725&gt;10</f>
        <v>0</v>
      </c>
      <c r="U6725" s="7">
        <v>9.4652912359585404</v>
      </c>
      <c r="V6725" t="s">
        <v>12215</v>
      </c>
      <c r="W6725" t="s">
        <v>26358</v>
      </c>
    </row>
    <row r="6726" spans="20:23" x14ac:dyDescent="0.3">
      <c r="T6726" t="b">
        <f>U6726&gt;10</f>
        <v>0</v>
      </c>
      <c r="U6726" s="7">
        <v>9.9352948652042805</v>
      </c>
      <c r="V6726" t="s">
        <v>7618</v>
      </c>
      <c r="W6726" t="s">
        <v>26359</v>
      </c>
    </row>
    <row r="6727" spans="20:23" x14ac:dyDescent="0.3">
      <c r="T6727" t="b">
        <f>U6727&gt;10</f>
        <v>0</v>
      </c>
      <c r="U6727" s="7">
        <v>9.4833097414612197</v>
      </c>
      <c r="V6727" t="s">
        <v>8015</v>
      </c>
      <c r="W6727" t="s">
        <v>21931</v>
      </c>
    </row>
    <row r="6728" spans="20:23" x14ac:dyDescent="0.3">
      <c r="T6728" t="b">
        <f>U6728&gt;10</f>
        <v>0</v>
      </c>
      <c r="U6728" s="7">
        <v>8.9262947352258593</v>
      </c>
      <c r="V6728" t="s">
        <v>26360</v>
      </c>
      <c r="W6728" t="s">
        <v>1703</v>
      </c>
    </row>
    <row r="6729" spans="20:23" x14ac:dyDescent="0.3">
      <c r="T6729" t="b">
        <f>U6729&gt;10</f>
        <v>0</v>
      </c>
      <c r="U6729" s="7">
        <v>9.6194419157857993</v>
      </c>
      <c r="V6729" t="s">
        <v>4471</v>
      </c>
      <c r="W6729" t="s">
        <v>26361</v>
      </c>
    </row>
    <row r="6730" spans="20:23" x14ac:dyDescent="0.3">
      <c r="T6730" t="b">
        <f>U6730&gt;10</f>
        <v>0</v>
      </c>
      <c r="U6730" s="7">
        <v>8.4536903242800605</v>
      </c>
      <c r="V6730" t="s">
        <v>5957</v>
      </c>
      <c r="W6730" t="s">
        <v>26362</v>
      </c>
    </row>
    <row r="6731" spans="20:23" x14ac:dyDescent="0.3">
      <c r="T6731" t="b">
        <f>U6731&gt;10</f>
        <v>0</v>
      </c>
      <c r="U6731" s="7">
        <v>8.8462520275523193</v>
      </c>
      <c r="V6731" t="s">
        <v>26363</v>
      </c>
      <c r="W6731" t="s">
        <v>26364</v>
      </c>
    </row>
    <row r="6732" spans="20:23" x14ac:dyDescent="0.3">
      <c r="T6732" t="b">
        <f>U6732&gt;10</f>
        <v>0</v>
      </c>
      <c r="U6732" s="7">
        <v>8.7901625609012797</v>
      </c>
      <c r="V6732" t="s">
        <v>21208</v>
      </c>
      <c r="W6732" t="s">
        <v>15527</v>
      </c>
    </row>
    <row r="6733" spans="20:23" x14ac:dyDescent="0.3">
      <c r="T6733" t="b">
        <f>U6733&gt;10</f>
        <v>0</v>
      </c>
      <c r="U6733" s="7">
        <v>8.4536903242800605</v>
      </c>
      <c r="V6733" t="s">
        <v>5957</v>
      </c>
      <c r="W6733" t="s">
        <v>13858</v>
      </c>
    </row>
    <row r="6734" spans="20:23" x14ac:dyDescent="0.3">
      <c r="T6734" t="b">
        <f>U6734&gt;10</f>
        <v>0</v>
      </c>
      <c r="U6734" s="7">
        <v>8.7457107983304407</v>
      </c>
      <c r="V6734" t="s">
        <v>13859</v>
      </c>
      <c r="W6734" t="s">
        <v>21250</v>
      </c>
    </row>
    <row r="6735" spans="20:23" x14ac:dyDescent="0.3">
      <c r="T6735" t="b">
        <f>U6735&gt;10</f>
        <v>0</v>
      </c>
      <c r="U6735" s="7">
        <v>8.7901625609012797</v>
      </c>
      <c r="V6735" t="s">
        <v>21210</v>
      </c>
      <c r="W6735" t="s">
        <v>16798</v>
      </c>
    </row>
    <row r="6736" spans="20:23" x14ac:dyDescent="0.3">
      <c r="T6736" t="b">
        <f>U6736&gt;10</f>
        <v>0</v>
      </c>
      <c r="U6736" s="7">
        <v>8.7031511839116504</v>
      </c>
      <c r="V6736" t="s">
        <v>6491</v>
      </c>
      <c r="W6736" t="s">
        <v>5821</v>
      </c>
    </row>
    <row r="6737" spans="20:23" x14ac:dyDescent="0.3">
      <c r="T6737" t="b">
        <f>U6737&gt;10</f>
        <v>0</v>
      </c>
      <c r="U6737" s="7">
        <v>9.1339341000040992</v>
      </c>
      <c r="V6737" t="s">
        <v>5821</v>
      </c>
      <c r="W6737" t="s">
        <v>21215</v>
      </c>
    </row>
    <row r="6738" spans="20:23" x14ac:dyDescent="0.3">
      <c r="T6738" t="b">
        <f>U6738&gt;10</f>
        <v>0</v>
      </c>
      <c r="U6738" s="7">
        <v>9.6404953249836307</v>
      </c>
      <c r="V6738" t="s">
        <v>21281</v>
      </c>
      <c r="W6738" t="s">
        <v>12473</v>
      </c>
    </row>
    <row r="6739" spans="20:23" x14ac:dyDescent="0.3">
      <c r="T6739" t="b">
        <f>U6739&gt;10</f>
        <v>0</v>
      </c>
      <c r="U6739" s="7">
        <v>8.9634342821753101</v>
      </c>
      <c r="V6739" t="s">
        <v>15132</v>
      </c>
      <c r="W6739" t="s">
        <v>26365</v>
      </c>
    </row>
    <row r="6740" spans="20:23" x14ac:dyDescent="0.3">
      <c r="T6740" t="b">
        <f>U6740&gt;10</f>
        <v>0</v>
      </c>
      <c r="U6740" s="7">
        <v>9.8017634725797596</v>
      </c>
      <c r="V6740" t="s">
        <v>26366</v>
      </c>
      <c r="W6740" t="s">
        <v>26367</v>
      </c>
    </row>
    <row r="6741" spans="20:23" x14ac:dyDescent="0.3">
      <c r="T6741" t="b">
        <f>U6741&gt;10</f>
        <v>0</v>
      </c>
      <c r="U6741" s="7">
        <v>8.5706620008655694</v>
      </c>
      <c r="V6741" t="s">
        <v>26368</v>
      </c>
      <c r="W6741" t="s">
        <v>26331</v>
      </c>
    </row>
    <row r="6742" spans="20:23" x14ac:dyDescent="0.3">
      <c r="T6742" t="b">
        <f>U6742&gt;10</f>
        <v>0</v>
      </c>
      <c r="U6742" s="7">
        <v>8.22278476763036</v>
      </c>
      <c r="V6742" t="s">
        <v>26369</v>
      </c>
      <c r="W6742" t="s">
        <v>26370</v>
      </c>
    </row>
    <row r="6743" spans="20:23" x14ac:dyDescent="0.3">
      <c r="T6743" t="b">
        <f>U6743&gt;10</f>
        <v>0</v>
      </c>
      <c r="U6743" s="7">
        <v>9.7770708599893794</v>
      </c>
      <c r="V6743" t="s">
        <v>26371</v>
      </c>
      <c r="W6743" t="s">
        <v>26372</v>
      </c>
    </row>
    <row r="6744" spans="20:23" x14ac:dyDescent="0.3">
      <c r="T6744" t="b">
        <f>U6744&gt;10</f>
        <v>0</v>
      </c>
      <c r="U6744" s="7">
        <v>9.2711352215175893</v>
      </c>
      <c r="V6744" t="s">
        <v>21678</v>
      </c>
      <c r="W6744" t="s">
        <v>26373</v>
      </c>
    </row>
    <row r="6745" spans="20:23" x14ac:dyDescent="0.3">
      <c r="T6745" t="b">
        <f>U6745&gt;10</f>
        <v>0</v>
      </c>
      <c r="U6745" s="7">
        <v>8.2757071690847095</v>
      </c>
      <c r="V6745" t="s">
        <v>26374</v>
      </c>
      <c r="W6745" t="s">
        <v>26375</v>
      </c>
    </row>
    <row r="6746" spans="20:23" x14ac:dyDescent="0.3">
      <c r="T6746" t="b">
        <f>U6746&gt;10</f>
        <v>0</v>
      </c>
      <c r="U6746" s="7">
        <v>9.3162556567980594</v>
      </c>
      <c r="V6746" t="s">
        <v>4008</v>
      </c>
      <c r="W6746" t="s">
        <v>26376</v>
      </c>
    </row>
    <row r="6747" spans="20:23" x14ac:dyDescent="0.3">
      <c r="T6747" t="b">
        <f>U6747&gt;10</f>
        <v>0</v>
      </c>
      <c r="U6747" s="7">
        <v>9.0362956304401791</v>
      </c>
      <c r="V6747" t="s">
        <v>26377</v>
      </c>
      <c r="W6747" t="s">
        <v>26378</v>
      </c>
    </row>
    <row r="6748" spans="20:23" x14ac:dyDescent="0.3">
      <c r="T6748" t="b">
        <f>U6748&gt;10</f>
        <v>0</v>
      </c>
      <c r="U6748" s="7">
        <v>9.09619377202125</v>
      </c>
      <c r="V6748" t="s">
        <v>26379</v>
      </c>
      <c r="W6748" t="s">
        <v>26380</v>
      </c>
    </row>
    <row r="6749" spans="20:23" x14ac:dyDescent="0.3">
      <c r="T6749" t="b">
        <f>U6749&gt;10</f>
        <v>0</v>
      </c>
      <c r="U6749" s="7">
        <v>8.0439055550273793</v>
      </c>
      <c r="V6749" t="s">
        <v>26194</v>
      </c>
      <c r="W6749" t="s">
        <v>26381</v>
      </c>
    </row>
    <row r="6750" spans="20:23" x14ac:dyDescent="0.3">
      <c r="T6750" t="b">
        <f>U6750&gt;10</f>
        <v>0</v>
      </c>
      <c r="U6750" s="7">
        <v>8.0970153803413307</v>
      </c>
      <c r="V6750" t="s">
        <v>20577</v>
      </c>
      <c r="W6750" t="s">
        <v>26382</v>
      </c>
    </row>
    <row r="6751" spans="20:23" x14ac:dyDescent="0.3">
      <c r="T6751" t="b">
        <f>U6751&gt;10</f>
        <v>0</v>
      </c>
      <c r="U6751" s="7">
        <v>8.4733630898787702</v>
      </c>
      <c r="V6751" t="s">
        <v>22962</v>
      </c>
      <c r="W6751" t="s">
        <v>26383</v>
      </c>
    </row>
    <row r="6752" spans="20:23" x14ac:dyDescent="0.3">
      <c r="T6752" t="b">
        <f>U6752&gt;10</f>
        <v>0</v>
      </c>
      <c r="U6752" s="7">
        <v>9.3317598433340194</v>
      </c>
      <c r="V6752" t="s">
        <v>26384</v>
      </c>
      <c r="W6752" s="12" t="s">
        <v>23422</v>
      </c>
    </row>
    <row r="6753" spans="20:23" x14ac:dyDescent="0.3">
      <c r="T6753" t="b">
        <f>U6753&gt;10</f>
        <v>0</v>
      </c>
      <c r="U6753" s="7">
        <v>9.0598261278503802</v>
      </c>
      <c r="V6753" t="s">
        <v>26217</v>
      </c>
      <c r="W6753" t="s">
        <v>26385</v>
      </c>
    </row>
    <row r="6754" spans="20:23" x14ac:dyDescent="0.3">
      <c r="T6754" t="b">
        <f>U6754&gt;10</f>
        <v>0</v>
      </c>
      <c r="U6754" s="7">
        <v>8.11536451900953</v>
      </c>
      <c r="V6754" t="s">
        <v>6855</v>
      </c>
      <c r="W6754" t="s">
        <v>24733</v>
      </c>
    </row>
    <row r="6755" spans="20:23" x14ac:dyDescent="0.3">
      <c r="T6755" t="b">
        <f>U6755&gt;10</f>
        <v>0</v>
      </c>
      <c r="U6755" s="7">
        <v>8.9908332563634303</v>
      </c>
      <c r="V6755" t="s">
        <v>6840</v>
      </c>
      <c r="W6755" t="s">
        <v>10637</v>
      </c>
    </row>
    <row r="6756" spans="20:23" x14ac:dyDescent="0.3">
      <c r="T6756" t="b">
        <f>U6756&gt;10</f>
        <v>0</v>
      </c>
      <c r="U6756" s="7">
        <v>9.3962983644715905</v>
      </c>
      <c r="V6756" t="s">
        <v>10637</v>
      </c>
      <c r="W6756" t="s">
        <v>2322</v>
      </c>
    </row>
    <row r="6757" spans="20:23" x14ac:dyDescent="0.3">
      <c r="T6757" t="b">
        <f>U6757&gt;10</f>
        <v>0</v>
      </c>
      <c r="U6757" s="7">
        <v>8.1293507609842699</v>
      </c>
      <c r="V6757" t="s">
        <v>24674</v>
      </c>
      <c r="W6757" t="s">
        <v>26386</v>
      </c>
    </row>
    <row r="6758" spans="20:23" x14ac:dyDescent="0.3">
      <c r="T6758" t="b">
        <f>U6758&gt;10</f>
        <v>0</v>
      </c>
      <c r="U6758" s="7">
        <v>9.4652912359585404</v>
      </c>
      <c r="V6758" t="s">
        <v>26387</v>
      </c>
      <c r="W6758" t="s">
        <v>26388</v>
      </c>
    </row>
    <row r="6759" spans="20:23" x14ac:dyDescent="0.3">
      <c r="T6759" t="b">
        <f>U6759&gt;10</f>
        <v>0</v>
      </c>
      <c r="U6759" s="7">
        <v>8.9473481444236906</v>
      </c>
      <c r="V6759" t="s">
        <v>26389</v>
      </c>
      <c r="W6759" t="s">
        <v>26390</v>
      </c>
    </row>
    <row r="6760" spans="20:23" x14ac:dyDescent="0.3">
      <c r="T6760" t="b">
        <f>U6760&gt;10</f>
        <v>0</v>
      </c>
      <c r="U6760" s="7">
        <v>9.0133061122154796</v>
      </c>
      <c r="V6760" t="s">
        <v>10191</v>
      </c>
      <c r="W6760" t="s">
        <v>4902</v>
      </c>
    </row>
    <row r="6761" spans="20:23" x14ac:dyDescent="0.3">
      <c r="T6761" t="b">
        <f>U6761&gt;10</f>
        <v>0</v>
      </c>
      <c r="U6761" s="7">
        <v>9.2565364220964295</v>
      </c>
      <c r="V6761" t="s">
        <v>5097</v>
      </c>
      <c r="W6761" t="s">
        <v>2322</v>
      </c>
    </row>
    <row r="6762" spans="20:23" x14ac:dyDescent="0.3">
      <c r="T6762" t="b">
        <f>U6762&gt;10</f>
        <v>0</v>
      </c>
      <c r="U6762" s="7">
        <v>8.4280478936667294</v>
      </c>
      <c r="V6762" t="s">
        <v>26391</v>
      </c>
      <c r="W6762" t="s">
        <v>26392</v>
      </c>
    </row>
    <row r="6763" spans="20:23" x14ac:dyDescent="0.3">
      <c r="T6763" t="b">
        <f>U6763&gt;10</f>
        <v>0</v>
      </c>
      <c r="U6763" s="7">
        <v>9.5016588801294208</v>
      </c>
      <c r="V6763" t="s">
        <v>12906</v>
      </c>
      <c r="W6763" t="s">
        <v>26393</v>
      </c>
    </row>
    <row r="6764" spans="20:23" x14ac:dyDescent="0.3">
      <c r="T6764" t="b">
        <f>U6764&gt;10</f>
        <v>0</v>
      </c>
      <c r="U6764" s="7">
        <v>8.8955230765590994</v>
      </c>
      <c r="V6764" t="s">
        <v>26393</v>
      </c>
      <c r="W6764">
        <v>560</v>
      </c>
    </row>
    <row r="6765" spans="20:23" x14ac:dyDescent="0.3">
      <c r="T6765" t="b">
        <f>U6765&gt;10</f>
        <v>0</v>
      </c>
      <c r="U6765" s="7">
        <v>9.3317598433340194</v>
      </c>
      <c r="V6765" t="s">
        <v>26394</v>
      </c>
      <c r="W6765" t="s">
        <v>26395</v>
      </c>
    </row>
    <row r="6766" spans="20:23" x14ac:dyDescent="0.3">
      <c r="T6766" t="b">
        <f>U6766&gt;10</f>
        <v>0</v>
      </c>
      <c r="U6766" s="7">
        <v>9.2139768076776392</v>
      </c>
      <c r="V6766" t="s">
        <v>26396</v>
      </c>
      <c r="W6766" t="s">
        <v>26397</v>
      </c>
    </row>
    <row r="6767" spans="20:23" x14ac:dyDescent="0.3">
      <c r="T6767" t="b">
        <f>U6767&gt;10</f>
        <v>0</v>
      </c>
      <c r="U6767" s="7">
        <v>9.7064532927754303</v>
      </c>
      <c r="V6767" t="s">
        <v>20919</v>
      </c>
      <c r="W6767" t="s">
        <v>15546</v>
      </c>
    </row>
    <row r="6768" spans="20:23" x14ac:dyDescent="0.3">
      <c r="T6768" t="b">
        <f>U6768&gt;10</f>
        <v>0</v>
      </c>
      <c r="U6768" s="7">
        <v>8.2542009638637399</v>
      </c>
      <c r="V6768" t="s">
        <v>22031</v>
      </c>
      <c r="W6768" t="s">
        <v>15620</v>
      </c>
    </row>
    <row r="6769" spans="20:23" x14ac:dyDescent="0.3">
      <c r="T6769" t="b">
        <f>U6769&gt;10</f>
        <v>0</v>
      </c>
      <c r="U6769" s="7">
        <v>8.4343971213453806</v>
      </c>
      <c r="V6769" t="s">
        <v>26265</v>
      </c>
      <c r="W6769" t="s">
        <v>26398</v>
      </c>
    </row>
    <row r="6770" spans="20:23" x14ac:dyDescent="0.3">
      <c r="T6770" t="b">
        <f>U6770&gt;10</f>
        <v>0</v>
      </c>
      <c r="U6770" s="7">
        <v>9.9071239882375792</v>
      </c>
      <c r="V6770" t="s">
        <v>26399</v>
      </c>
      <c r="W6770" t="s">
        <v>9354</v>
      </c>
    </row>
    <row r="6771" spans="20:23" x14ac:dyDescent="0.3">
      <c r="T6771" t="b">
        <f>U6771&gt;10</f>
        <v>0</v>
      </c>
      <c r="U6771" s="7">
        <v>9.1086162920198106</v>
      </c>
      <c r="V6771" t="s">
        <v>26400</v>
      </c>
      <c r="W6771" t="s">
        <v>26401</v>
      </c>
    </row>
    <row r="6772" spans="20:23" x14ac:dyDescent="0.3">
      <c r="T6772" t="b">
        <f>U6772&gt;10</f>
        <v>0</v>
      </c>
      <c r="U6772" s="7">
        <v>8.4217387244734603</v>
      </c>
      <c r="V6772" t="s">
        <v>26402</v>
      </c>
      <c r="W6772" t="s">
        <v>26238</v>
      </c>
    </row>
    <row r="6773" spans="20:23" x14ac:dyDescent="0.3">
      <c r="T6773" t="b">
        <f>U6773&gt;10</f>
        <v>0</v>
      </c>
      <c r="U6773" s="7">
        <v>8.0242719751494</v>
      </c>
      <c r="V6773" t="s">
        <v>3973</v>
      </c>
      <c r="W6773" t="s">
        <v>26403</v>
      </c>
    </row>
    <row r="6774" spans="20:23" x14ac:dyDescent="0.3">
      <c r="T6774" t="b">
        <f>U6774&gt;10</f>
        <v>0</v>
      </c>
      <c r="U6774" s="7">
        <v>8.7721440553986003</v>
      </c>
      <c r="V6774" t="s">
        <v>3145</v>
      </c>
      <c r="W6774" t="s">
        <v>11544</v>
      </c>
    </row>
    <row r="6775" spans="20:23" x14ac:dyDescent="0.3">
      <c r="T6775" t="b">
        <f>U6775&gt;10</f>
        <v>0</v>
      </c>
      <c r="U6775" s="7">
        <v>9.5786199212655401</v>
      </c>
      <c r="V6775" t="s">
        <v>26404</v>
      </c>
      <c r="W6775" t="s">
        <v>26405</v>
      </c>
    </row>
    <row r="6776" spans="20:23" x14ac:dyDescent="0.3">
      <c r="T6776" t="b">
        <f>U6776&gt;10</f>
        <v>0</v>
      </c>
      <c r="U6776" s="7">
        <v>9.0133061122154796</v>
      </c>
      <c r="V6776" t="s">
        <v>26406</v>
      </c>
      <c r="W6776" t="s">
        <v>23339</v>
      </c>
    </row>
    <row r="6777" spans="20:23" x14ac:dyDescent="0.3">
      <c r="T6777" t="b">
        <f>U6777&gt;10</f>
        <v>0</v>
      </c>
      <c r="U6777" s="7">
        <v>8.9473481444236906</v>
      </c>
      <c r="V6777" t="s">
        <v>15555</v>
      </c>
      <c r="W6777" t="s">
        <v>23082</v>
      </c>
    </row>
    <row r="6778" spans="20:23" x14ac:dyDescent="0.3">
      <c r="T6778" t="b">
        <f>U6778&gt;10</f>
        <v>0</v>
      </c>
      <c r="U6778" s="7">
        <v>8.6948523810969505</v>
      </c>
      <c r="V6778" t="s">
        <v>26407</v>
      </c>
      <c r="W6778" t="s">
        <v>26408</v>
      </c>
    </row>
    <row r="6779" spans="20:23" x14ac:dyDescent="0.3">
      <c r="T6779" t="b">
        <f>U6779&gt;10</f>
        <v>0</v>
      </c>
      <c r="U6779" s="7">
        <v>8.2702871016153701</v>
      </c>
      <c r="V6779" t="s">
        <v>2878</v>
      </c>
      <c r="W6779" t="s">
        <v>26409</v>
      </c>
    </row>
    <row r="6780" spans="20:23" x14ac:dyDescent="0.3">
      <c r="T6780" t="b">
        <f>U6780&gt;10</f>
        <v>0</v>
      </c>
      <c r="U6780" s="7">
        <v>8.7721440553986003</v>
      </c>
      <c r="V6780" t="s">
        <v>26410</v>
      </c>
      <c r="W6780" t="s">
        <v>9361</v>
      </c>
    </row>
    <row r="6781" spans="20:23" x14ac:dyDescent="0.3">
      <c r="T6781" t="b">
        <f>U6781&gt;10</f>
        <v>0</v>
      </c>
      <c r="U6781" s="7">
        <v>8.2702871016153701</v>
      </c>
      <c r="V6781" t="s">
        <v>2878</v>
      </c>
      <c r="W6781" t="s">
        <v>26411</v>
      </c>
    </row>
    <row r="6782" spans="20:23" x14ac:dyDescent="0.3">
      <c r="T6782" t="b">
        <f>U6782&gt;10</f>
        <v>0</v>
      </c>
      <c r="U6782" s="7">
        <v>8.1973381019691995</v>
      </c>
      <c r="V6782" t="s">
        <v>15559</v>
      </c>
      <c r="W6782" t="s">
        <v>22264</v>
      </c>
    </row>
    <row r="6783" spans="20:23" x14ac:dyDescent="0.3">
      <c r="T6783" t="b">
        <f>U6783&gt;10</f>
        <v>0</v>
      </c>
      <c r="U6783" s="7">
        <v>9.0133061122154796</v>
      </c>
      <c r="V6783" t="s">
        <v>26412</v>
      </c>
      <c r="W6783" t="s">
        <v>25525</v>
      </c>
    </row>
    <row r="6784" spans="20:23" x14ac:dyDescent="0.3">
      <c r="T6784" t="b">
        <f>U6784&gt;10</f>
        <v>0</v>
      </c>
      <c r="U6784" s="7">
        <v>8.7031511839116504</v>
      </c>
      <c r="V6784" t="s">
        <v>77</v>
      </c>
      <c r="W6784" t="s">
        <v>9630</v>
      </c>
    </row>
    <row r="6785" spans="20:23" x14ac:dyDescent="0.3">
      <c r="T6785" t="b">
        <f>U6785&gt;10</f>
        <v>0</v>
      </c>
      <c r="U6785" s="7">
        <v>9.0598261278503802</v>
      </c>
      <c r="V6785" t="s">
        <v>26413</v>
      </c>
      <c r="W6785" t="s">
        <v>26217</v>
      </c>
    </row>
    <row r="6786" spans="20:23" x14ac:dyDescent="0.3">
      <c r="T6786" t="b">
        <f>U6786&gt;10</f>
        <v>0</v>
      </c>
      <c r="U6786" s="7">
        <v>8.7901625609012797</v>
      </c>
      <c r="V6786" t="s">
        <v>5987</v>
      </c>
      <c r="W6786" t="s">
        <v>26414</v>
      </c>
    </row>
    <row r="6787" spans="20:23" x14ac:dyDescent="0.3">
      <c r="T6787" t="b">
        <f>U6787&gt;10</f>
        <v>0</v>
      </c>
      <c r="U6787" s="7">
        <v>8.11536451900953</v>
      </c>
      <c r="V6787" t="s">
        <v>11294</v>
      </c>
      <c r="W6787" t="s">
        <v>4425</v>
      </c>
    </row>
    <row r="6788" spans="20:23" x14ac:dyDescent="0.3">
      <c r="T6788" t="b">
        <f>U6788&gt;10</f>
        <v>0</v>
      </c>
      <c r="U6788" s="7">
        <v>8.11536451900953</v>
      </c>
      <c r="V6788" t="s">
        <v>11294</v>
      </c>
      <c r="W6788" t="s">
        <v>4686</v>
      </c>
    </row>
    <row r="6789" spans="20:23" x14ac:dyDescent="0.3">
      <c r="T6789" t="b">
        <f>U6789&gt;10</f>
        <v>0</v>
      </c>
      <c r="U6789" s="7">
        <v>9.2139768076776392</v>
      </c>
      <c r="V6789" t="s">
        <v>4686</v>
      </c>
      <c r="W6789" t="s">
        <v>26415</v>
      </c>
    </row>
    <row r="6790" spans="20:23" x14ac:dyDescent="0.3">
      <c r="T6790" t="b">
        <f>U6790&gt;10</f>
        <v>0</v>
      </c>
      <c r="U6790" s="7">
        <v>9.5016588801294208</v>
      </c>
      <c r="V6790" t="s">
        <v>26416</v>
      </c>
      <c r="W6790" t="s">
        <v>26417</v>
      </c>
    </row>
    <row r="6791" spans="20:23" x14ac:dyDescent="0.3">
      <c r="T6791" t="b">
        <f>U6791&gt;10</f>
        <v>0</v>
      </c>
      <c r="U6791" s="7">
        <v>8.4800076325974398</v>
      </c>
      <c r="V6791" t="s">
        <v>26418</v>
      </c>
      <c r="W6791" t="s">
        <v>26419</v>
      </c>
    </row>
    <row r="6792" spans="20:23" x14ac:dyDescent="0.3">
      <c r="T6792" t="b">
        <f>U6792&gt;10</f>
        <v>0</v>
      </c>
      <c r="U6792" s="7">
        <v>8.4343971213453806</v>
      </c>
      <c r="V6792" t="s">
        <v>26265</v>
      </c>
      <c r="W6792" t="s">
        <v>26420</v>
      </c>
    </row>
    <row r="6793" spans="20:23" x14ac:dyDescent="0.3">
      <c r="T6793" t="b">
        <f>U6793&gt;10</f>
        <v>0</v>
      </c>
      <c r="U6793" s="7">
        <v>8.3315876274791592</v>
      </c>
      <c r="V6793" t="s">
        <v>26421</v>
      </c>
      <c r="W6793" t="s">
        <v>24745</v>
      </c>
    </row>
    <row r="6794" spans="20:23" x14ac:dyDescent="0.3">
      <c r="T6794" t="b">
        <f>U6794&gt;10</f>
        <v>0</v>
      </c>
      <c r="U6794" s="7">
        <v>8.5208296271176902</v>
      </c>
      <c r="V6794" t="s">
        <v>26422</v>
      </c>
      <c r="W6794" t="s">
        <v>26423</v>
      </c>
    </row>
    <row r="6795" spans="20:23" x14ac:dyDescent="0.3">
      <c r="T6795" t="b">
        <f>U6795&gt;10</f>
        <v>0</v>
      </c>
      <c r="U6795" s="7">
        <v>9.8530567669673097</v>
      </c>
      <c r="V6795" t="s">
        <v>26424</v>
      </c>
      <c r="W6795" t="s">
        <v>26425</v>
      </c>
    </row>
    <row r="6796" spans="20:23" x14ac:dyDescent="0.3">
      <c r="T6796" t="b">
        <f>U6796&gt;10</f>
        <v>0</v>
      </c>
      <c r="U6796" s="7">
        <v>8.6386126627740794</v>
      </c>
      <c r="V6796" t="s">
        <v>26426</v>
      </c>
      <c r="W6796" t="s">
        <v>26427</v>
      </c>
    </row>
    <row r="6797" spans="20:23" x14ac:dyDescent="0.3">
      <c r="T6797" t="b">
        <f>U6797&gt;10</f>
        <v>0</v>
      </c>
      <c r="U6797" s="7">
        <v>8.1579241334283203</v>
      </c>
      <c r="V6797" t="s">
        <v>22335</v>
      </c>
      <c r="W6797" t="s">
        <v>26428</v>
      </c>
    </row>
    <row r="6798" spans="20:23" x14ac:dyDescent="0.3">
      <c r="T6798" t="b">
        <f>U6798&gt;10</f>
        <v>0</v>
      </c>
      <c r="U6798" s="7">
        <v>8.6386126627740794</v>
      </c>
      <c r="V6798" t="s">
        <v>655</v>
      </c>
      <c r="W6798" t="s">
        <v>26429</v>
      </c>
    </row>
    <row r="6799" spans="20:23" x14ac:dyDescent="0.3">
      <c r="T6799" t="b">
        <f>U6799&gt;10</f>
        <v>0</v>
      </c>
      <c r="U6799" s="7">
        <v>9.7064532927754303</v>
      </c>
      <c r="V6799" t="s">
        <v>26430</v>
      </c>
      <c r="W6799" t="s">
        <v>23339</v>
      </c>
    </row>
    <row r="6800" spans="20:23" x14ac:dyDescent="0.3">
      <c r="T6800" t="b">
        <f>U6800&gt;10</f>
        <v>0</v>
      </c>
      <c r="U6800" s="7">
        <v>8.4154691114598599</v>
      </c>
      <c r="V6800" t="s">
        <v>26431</v>
      </c>
      <c r="W6800" t="s">
        <v>22158</v>
      </c>
    </row>
    <row r="6801" spans="20:23" x14ac:dyDescent="0.3">
      <c r="T6801" t="b">
        <f>U6801&gt;10</f>
        <v>0</v>
      </c>
      <c r="U6801" s="7">
        <v>8.5277982964337795</v>
      </c>
      <c r="V6801" t="s">
        <v>26432</v>
      </c>
      <c r="W6801" t="s">
        <v>26433</v>
      </c>
    </row>
    <row r="6802" spans="20:23" x14ac:dyDescent="0.3">
      <c r="T6802" t="b">
        <f>U6802&gt;10</f>
        <v>0</v>
      </c>
      <c r="U6802" s="7">
        <v>8.2866362396169002</v>
      </c>
      <c r="V6802" t="s">
        <v>25301</v>
      </c>
      <c r="W6802" t="s">
        <v>26434</v>
      </c>
    </row>
    <row r="6803" spans="20:23" x14ac:dyDescent="0.3">
      <c r="T6803" t="b">
        <f>U6803&gt;10</f>
        <v>0</v>
      </c>
      <c r="U6803" s="7">
        <v>8.7901625609012797</v>
      </c>
      <c r="V6803" t="s">
        <v>10191</v>
      </c>
      <c r="W6803" t="s">
        <v>26435</v>
      </c>
    </row>
    <row r="6804" spans="20:23" x14ac:dyDescent="0.3">
      <c r="T6804" t="b">
        <f>U6804&gt;10</f>
        <v>0</v>
      </c>
      <c r="U6804" s="7">
        <v>9.8017634725797596</v>
      </c>
      <c r="V6804" t="s">
        <v>26436</v>
      </c>
      <c r="W6804" t="s">
        <v>26376</v>
      </c>
    </row>
    <row r="6805" spans="20:23" x14ac:dyDescent="0.3">
      <c r="T6805" t="b">
        <f>U6805&gt;10</f>
        <v>0</v>
      </c>
      <c r="U6805" s="7">
        <v>9.5588172939693692</v>
      </c>
      <c r="V6805" t="s">
        <v>26437</v>
      </c>
      <c r="W6805" t="s">
        <v>20906</v>
      </c>
    </row>
    <row r="6806" spans="20:23" x14ac:dyDescent="0.3">
      <c r="T6806" t="b">
        <f>U6806&gt;10</f>
        <v>0</v>
      </c>
      <c r="U6806" s="7">
        <v>8.1725229328494802</v>
      </c>
      <c r="V6806" t="s">
        <v>26301</v>
      </c>
      <c r="W6806" t="s">
        <v>2516</v>
      </c>
    </row>
    <row r="6807" spans="20:23" x14ac:dyDescent="0.3">
      <c r="T6807" t="b">
        <f>U6807&gt;10</f>
        <v>0</v>
      </c>
      <c r="U6807" s="7">
        <v>9.6194419157857993</v>
      </c>
      <c r="V6807" t="s">
        <v>26438</v>
      </c>
      <c r="W6807" t="s">
        <v>26439</v>
      </c>
    </row>
    <row r="6808" spans="20:23" x14ac:dyDescent="0.3">
      <c r="T6808" t="b">
        <f>U6808&gt;10</f>
        <v>0</v>
      </c>
      <c r="U6808" s="7">
        <v>9.9071239882375792</v>
      </c>
      <c r="V6808" t="s">
        <v>10421</v>
      </c>
      <c r="W6808" t="s">
        <v>26440</v>
      </c>
    </row>
    <row r="6809" spans="20:23" x14ac:dyDescent="0.3">
      <c r="T6809" t="b">
        <f>U6809&gt;10</f>
        <v>0</v>
      </c>
      <c r="U6809" s="7">
        <v>8.4800076325974398</v>
      </c>
      <c r="V6809" t="s">
        <v>26441</v>
      </c>
      <c r="W6809" t="s">
        <v>25648</v>
      </c>
    </row>
    <row r="6810" spans="20:23" x14ac:dyDescent="0.3">
      <c r="T6810" t="b">
        <f>U6810&gt;10</f>
        <v>0</v>
      </c>
      <c r="U6810" s="7">
        <v>9.4833097414612197</v>
      </c>
      <c r="V6810" t="s">
        <v>26442</v>
      </c>
      <c r="W6810" t="s">
        <v>26443</v>
      </c>
    </row>
    <row r="6811" spans="20:23" x14ac:dyDescent="0.3">
      <c r="T6811" t="b">
        <f>U6811&gt;10</f>
        <v>0</v>
      </c>
      <c r="U6811" s="7">
        <v>9.4833097414612197</v>
      </c>
      <c r="V6811" t="s">
        <v>26444</v>
      </c>
      <c r="W6811" t="s">
        <v>26445</v>
      </c>
    </row>
    <row r="6812" spans="20:23" x14ac:dyDescent="0.3">
      <c r="T6812" t="b">
        <f>U6812&gt;10</f>
        <v>0</v>
      </c>
      <c r="U6812" s="7">
        <v>9.5786199212655401</v>
      </c>
      <c r="V6812" t="s">
        <v>13894</v>
      </c>
      <c r="W6812" t="s">
        <v>26446</v>
      </c>
    </row>
    <row r="6813" spans="20:23" x14ac:dyDescent="0.3">
      <c r="T6813" t="b">
        <f>U6813&gt;10</f>
        <v>0</v>
      </c>
      <c r="U6813" s="7">
        <v>9.4652912359585404</v>
      </c>
      <c r="V6813" t="s">
        <v>26447</v>
      </c>
      <c r="W6813" t="s">
        <v>1837</v>
      </c>
    </row>
    <row r="6814" spans="20:23" x14ac:dyDescent="0.3">
      <c r="T6814" t="b">
        <f>U6814&gt;10</f>
        <v>0</v>
      </c>
      <c r="U6814" s="7">
        <v>9.3962983644715905</v>
      </c>
      <c r="V6814" t="s">
        <v>26448</v>
      </c>
      <c r="W6814" t="s">
        <v>9584</v>
      </c>
    </row>
    <row r="6815" spans="20:23" x14ac:dyDescent="0.3">
      <c r="T6815" t="b">
        <f>U6815&gt;10</f>
        <v>0</v>
      </c>
      <c r="U6815" s="7">
        <v>9.2139768076776392</v>
      </c>
      <c r="V6815" t="s">
        <v>26449</v>
      </c>
      <c r="W6815" t="s">
        <v>11829</v>
      </c>
    </row>
    <row r="6816" spans="20:23" x14ac:dyDescent="0.3">
      <c r="T6816" t="b">
        <f>U6816&gt;10</f>
        <v>0</v>
      </c>
      <c r="U6816" s="7">
        <v>8.22278476763036</v>
      </c>
      <c r="V6816" t="s">
        <v>26370</v>
      </c>
      <c r="W6816" t="s">
        <v>26450</v>
      </c>
    </row>
    <row r="6817" spans="20:23" x14ac:dyDescent="0.3">
      <c r="T6817" t="b">
        <f>U6817&gt;10</f>
        <v>0</v>
      </c>
      <c r="U6817" s="7">
        <v>9.1086162920198106</v>
      </c>
      <c r="V6817" t="s">
        <v>26451</v>
      </c>
      <c r="W6817" t="s">
        <v>13569</v>
      </c>
    </row>
    <row r="6818" spans="20:23" x14ac:dyDescent="0.3">
      <c r="T6818" t="b">
        <f>U6818&gt;10</f>
        <v>0</v>
      </c>
      <c r="U6818" s="7">
        <v>8.5853681482552595</v>
      </c>
      <c r="V6818" t="s">
        <v>26452</v>
      </c>
      <c r="W6818" t="s">
        <v>21012</v>
      </c>
    </row>
    <row r="6819" spans="20:23" x14ac:dyDescent="0.3">
      <c r="T6819" t="b">
        <f>U6819&gt;10</f>
        <v>0</v>
      </c>
      <c r="U6819" s="7">
        <v>8.4934306529295807</v>
      </c>
      <c r="V6819" t="s">
        <v>10886</v>
      </c>
      <c r="W6819" t="s">
        <v>25993</v>
      </c>
    </row>
    <row r="6820" spans="20:23" x14ac:dyDescent="0.3">
      <c r="T6820" t="b">
        <f>U6820&gt;10</f>
        <v>0</v>
      </c>
      <c r="U6820" s="7">
        <v>8.8462520275523193</v>
      </c>
      <c r="V6820" t="s">
        <v>26453</v>
      </c>
      <c r="W6820" t="s">
        <v>4011</v>
      </c>
    </row>
    <row r="6821" spans="20:23" x14ac:dyDescent="0.3">
      <c r="T6821" t="b">
        <f>U6821&gt;10</f>
        <v>0</v>
      </c>
      <c r="U6821" s="7">
        <v>8.6386126627740794</v>
      </c>
      <c r="V6821" t="s">
        <v>22809</v>
      </c>
      <c r="W6821" t="s">
        <v>26454</v>
      </c>
    </row>
    <row r="6822" spans="20:23" x14ac:dyDescent="0.3">
      <c r="T6822" t="b">
        <f>U6822&gt;10</f>
        <v>0</v>
      </c>
      <c r="U6822" s="7">
        <v>8.5490005040843897</v>
      </c>
      <c r="V6822" t="s">
        <v>3344</v>
      </c>
      <c r="W6822" t="s">
        <v>13930</v>
      </c>
    </row>
    <row r="6823" spans="20:23" x14ac:dyDescent="0.3">
      <c r="T6823" t="b">
        <f>U6823&gt;10</f>
        <v>0</v>
      </c>
      <c r="U6823" s="7">
        <v>8.4536903242800605</v>
      </c>
      <c r="V6823" t="s">
        <v>5957</v>
      </c>
      <c r="W6823" t="s">
        <v>26455</v>
      </c>
    </row>
    <row r="6824" spans="20:23" x14ac:dyDescent="0.3">
      <c r="T6824" t="b">
        <f>U6824&gt;10</f>
        <v>0</v>
      </c>
      <c r="U6824" s="7">
        <v>8.9056754480231195</v>
      </c>
      <c r="V6824" t="s">
        <v>26410</v>
      </c>
      <c r="W6824" t="s">
        <v>26456</v>
      </c>
    </row>
    <row r="6825" spans="20:23" x14ac:dyDescent="0.3">
      <c r="T6825" t="b">
        <f>U6825&gt;10</f>
        <v>0</v>
      </c>
      <c r="U6825" s="7">
        <v>9.8530567669673097</v>
      </c>
      <c r="V6825" t="s">
        <v>26457</v>
      </c>
      <c r="W6825" t="s">
        <v>6683</v>
      </c>
    </row>
    <row r="6826" spans="20:23" x14ac:dyDescent="0.3">
      <c r="T6826" t="b">
        <f>U6826&gt;10</f>
        <v>0</v>
      </c>
      <c r="U6826" s="7">
        <v>8.7901625609012797</v>
      </c>
      <c r="V6826" t="s">
        <v>26458</v>
      </c>
      <c r="W6826" t="s">
        <v>25799</v>
      </c>
    </row>
    <row r="6827" spans="20:23" x14ac:dyDescent="0.3">
      <c r="T6827" t="b">
        <f>U6827&gt;10</f>
        <v>0</v>
      </c>
      <c r="U6827" s="7">
        <v>9.2279630496523808</v>
      </c>
      <c r="V6827" t="s">
        <v>26459</v>
      </c>
      <c r="W6827" t="s">
        <v>26460</v>
      </c>
    </row>
    <row r="6828" spans="20:23" x14ac:dyDescent="0.3">
      <c r="T6828" t="b">
        <f>U6828&gt;10</f>
        <v>0</v>
      </c>
      <c r="U6828" s="7">
        <v>8.4407869194441592</v>
      </c>
      <c r="V6828" t="s">
        <v>6965</v>
      </c>
      <c r="W6828" t="s">
        <v>26461</v>
      </c>
    </row>
    <row r="6829" spans="20:23" x14ac:dyDescent="0.3">
      <c r="T6829" t="b">
        <f>U6829&gt;10</f>
        <v>0</v>
      </c>
      <c r="U6829" s="7">
        <v>8.8178140922317905</v>
      </c>
      <c r="V6829" t="s">
        <v>26299</v>
      </c>
      <c r="W6829" t="s">
        <v>26462</v>
      </c>
    </row>
    <row r="6830" spans="20:23" x14ac:dyDescent="0.3">
      <c r="T6830" t="b">
        <f>U6830&gt;10</f>
        <v>0</v>
      </c>
      <c r="U6830" s="7">
        <v>9.3317598433340194</v>
      </c>
      <c r="V6830" t="s">
        <v>26463</v>
      </c>
      <c r="W6830" t="s">
        <v>23422</v>
      </c>
    </row>
    <row r="6831" spans="20:23" x14ac:dyDescent="0.3">
      <c r="T6831" t="b">
        <f>U6831&gt;10</f>
        <v>0</v>
      </c>
      <c r="U6831" s="7">
        <v>9.4046666141421102</v>
      </c>
      <c r="V6831" t="s">
        <v>4109</v>
      </c>
      <c r="W6831" t="s">
        <v>26464</v>
      </c>
    </row>
    <row r="6832" spans="20:23" x14ac:dyDescent="0.3">
      <c r="T6832" t="b">
        <f>U6832&gt;10</f>
        <v>0</v>
      </c>
      <c r="U6832" s="7">
        <v>9.0247348080391099</v>
      </c>
      <c r="V6832" t="s">
        <v>26465</v>
      </c>
      <c r="W6832" t="s">
        <v>26466</v>
      </c>
    </row>
    <row r="6833" spans="20:23" x14ac:dyDescent="0.3">
      <c r="T6833" t="b">
        <f>U6833&gt;10</f>
        <v>0</v>
      </c>
      <c r="U6833" s="7">
        <v>9.1339341000040992</v>
      </c>
      <c r="V6833" t="s">
        <v>26461</v>
      </c>
      <c r="W6833" t="s">
        <v>26467</v>
      </c>
    </row>
    <row r="6834" spans="20:23" x14ac:dyDescent="0.3">
      <c r="T6834" t="b">
        <f>U6834&gt;10</f>
        <v>0</v>
      </c>
      <c r="U6834" s="7">
        <v>8.5490005040843897</v>
      </c>
      <c r="V6834" t="s">
        <v>26388</v>
      </c>
      <c r="W6834" t="s">
        <v>26468</v>
      </c>
    </row>
    <row r="6835" spans="20:23" x14ac:dyDescent="0.3">
      <c r="T6835" t="b">
        <f>U6835&gt;10</f>
        <v>0</v>
      </c>
      <c r="U6835" s="7">
        <v>9.5988226285830596</v>
      </c>
      <c r="V6835" t="s">
        <v>25540</v>
      </c>
      <c r="W6835" t="s">
        <v>26469</v>
      </c>
    </row>
    <row r="6836" spans="20:23" x14ac:dyDescent="0.3">
      <c r="T6836" t="b">
        <f>U6836&gt;10</f>
        <v>0</v>
      </c>
      <c r="U6836" s="7">
        <v>8.5779880409576403</v>
      </c>
      <c r="V6836" t="s">
        <v>26470</v>
      </c>
      <c r="W6836" t="s">
        <v>866</v>
      </c>
    </row>
    <row r="6837" spans="20:23" x14ac:dyDescent="0.3">
      <c r="T6837" t="b">
        <f>U6837&gt;10</f>
        <v>0</v>
      </c>
      <c r="U6837" s="7">
        <v>8.3144931941198603</v>
      </c>
      <c r="V6837" t="s">
        <v>11394</v>
      </c>
      <c r="W6837" t="s">
        <v>14307</v>
      </c>
    </row>
    <row r="6838" spans="20:23" x14ac:dyDescent="0.3">
      <c r="T6838" t="b">
        <f>U6838&gt;10</f>
        <v>0</v>
      </c>
      <c r="U6838" s="7">
        <v>8.3834860656068102</v>
      </c>
      <c r="V6838" t="s">
        <v>14307</v>
      </c>
      <c r="W6838" t="s">
        <v>8739</v>
      </c>
    </row>
    <row r="6839" spans="20:23" x14ac:dyDescent="0.3">
      <c r="T6839" t="b">
        <f>U6839&gt;10</f>
        <v>0</v>
      </c>
      <c r="U6839" s="7">
        <v>8.9056754480231195</v>
      </c>
      <c r="V6839" t="s">
        <v>26471</v>
      </c>
      <c r="W6839" t="s">
        <v>26472</v>
      </c>
    </row>
    <row r="6840" spans="20:23" x14ac:dyDescent="0.3">
      <c r="T6840" t="b">
        <f>U6840&gt;10</f>
        <v>0</v>
      </c>
      <c r="U6840" s="7">
        <v>9.3162556567980594</v>
      </c>
      <c r="V6840" t="s">
        <v>22794</v>
      </c>
      <c r="W6840" t="s">
        <v>26473</v>
      </c>
    </row>
    <row r="6841" spans="20:23" x14ac:dyDescent="0.3">
      <c r="T6841" t="b">
        <f>U6841&gt;10</f>
        <v>0</v>
      </c>
      <c r="U6841" s="7">
        <v>9.3317598433340194</v>
      </c>
      <c r="V6841" t="s">
        <v>1769</v>
      </c>
      <c r="W6841" t="s">
        <v>9450</v>
      </c>
    </row>
    <row r="6842" spans="20:23" x14ac:dyDescent="0.3">
      <c r="T6842" t="b">
        <f>U6842&gt;10</f>
        <v>0</v>
      </c>
      <c r="U6842" s="7">
        <v>8.2757071690847095</v>
      </c>
      <c r="V6842" t="s">
        <v>26344</v>
      </c>
      <c r="W6842" t="s">
        <v>26474</v>
      </c>
    </row>
    <row r="6843" spans="20:23" x14ac:dyDescent="0.3">
      <c r="T6843" t="b">
        <f>U6843&gt;10</f>
        <v>0</v>
      </c>
      <c r="U6843" s="7">
        <v>8.3201589316555395</v>
      </c>
      <c r="V6843" t="s">
        <v>23339</v>
      </c>
      <c r="W6843" t="s">
        <v>1836</v>
      </c>
    </row>
    <row r="6844" spans="20:23" x14ac:dyDescent="0.3">
      <c r="T6844" t="b">
        <f>U6844&gt;10</f>
        <v>0</v>
      </c>
      <c r="U6844" s="7">
        <v>8.0353218113359901</v>
      </c>
      <c r="V6844" t="s">
        <v>26475</v>
      </c>
      <c r="W6844" t="s">
        <v>25302</v>
      </c>
    </row>
    <row r="6845" spans="20:23" x14ac:dyDescent="0.3">
      <c r="T6845" t="b">
        <f>U6845&gt;10</f>
        <v>0</v>
      </c>
      <c r="U6845" s="7">
        <v>9.1086162920198106</v>
      </c>
      <c r="V6845" t="s">
        <v>26476</v>
      </c>
      <c r="W6845" t="s">
        <v>26477</v>
      </c>
    </row>
    <row r="6846" spans="20:23" x14ac:dyDescent="0.3">
      <c r="T6846" t="b">
        <f>U6846&gt;10</f>
        <v>0</v>
      </c>
      <c r="U6846" s="7">
        <v>8.2023758959991593</v>
      </c>
      <c r="V6846" t="s">
        <v>26478</v>
      </c>
      <c r="W6846" t="s">
        <v>7221</v>
      </c>
    </row>
    <row r="6847" spans="20:23" x14ac:dyDescent="0.3">
      <c r="T6847" t="b">
        <f>U6847&gt;10</f>
        <v>0</v>
      </c>
      <c r="U6847" s="7">
        <v>8.3354264037863306</v>
      </c>
      <c r="V6847" t="s">
        <v>9083</v>
      </c>
      <c r="W6847" t="s">
        <v>26479</v>
      </c>
    </row>
    <row r="6848" spans="20:23" x14ac:dyDescent="0.3">
      <c r="T6848" t="b">
        <f>U6848&gt;10</f>
        <v>0</v>
      </c>
      <c r="U6848" s="7">
        <v>8.2866362396169002</v>
      </c>
      <c r="V6848" t="s">
        <v>26403</v>
      </c>
      <c r="W6848" t="s">
        <v>10687</v>
      </c>
    </row>
    <row r="6849" spans="20:23" x14ac:dyDescent="0.3">
      <c r="T6849" t="b">
        <f>U6849&gt;10</f>
        <v>0</v>
      </c>
      <c r="U6849" s="7">
        <v>8.4343971213453806</v>
      </c>
      <c r="V6849" t="s">
        <v>26265</v>
      </c>
      <c r="W6849" t="s">
        <v>26480</v>
      </c>
    </row>
    <row r="6850" spans="20:23" x14ac:dyDescent="0.3">
      <c r="T6850" t="b">
        <f>U6850&gt;10</f>
        <v>0</v>
      </c>
      <c r="U6850" s="7">
        <v>9.0598261278503802</v>
      </c>
      <c r="V6850" t="s">
        <v>26481</v>
      </c>
      <c r="W6850" t="s">
        <v>26482</v>
      </c>
    </row>
    <row r="6851" spans="20:23" x14ac:dyDescent="0.3">
      <c r="T6851" t="b">
        <f>U6851&gt;10</f>
        <v>0</v>
      </c>
      <c r="U6851" s="7">
        <v>9.1731548131573799</v>
      </c>
      <c r="V6851" t="s">
        <v>20045</v>
      </c>
      <c r="W6851" t="s">
        <v>26483</v>
      </c>
    </row>
    <row r="6852" spans="20:23" x14ac:dyDescent="0.3">
      <c r="T6852" t="b">
        <f>U6852&gt;10</f>
        <v>0</v>
      </c>
      <c r="U6852" s="7">
        <v>8.8178140922317905</v>
      </c>
      <c r="V6852" t="s">
        <v>26299</v>
      </c>
      <c r="W6852" t="s">
        <v>26484</v>
      </c>
    </row>
    <row r="6853" spans="20:23" x14ac:dyDescent="0.3">
      <c r="T6853" t="b">
        <f>U6853&gt;10</f>
        <v>0</v>
      </c>
      <c r="U6853" s="7">
        <v>8.0100040033516997</v>
      </c>
      <c r="V6853" t="s">
        <v>26485</v>
      </c>
      <c r="W6853" t="s">
        <v>26486</v>
      </c>
    </row>
    <row r="6854" spans="20:23" x14ac:dyDescent="0.3">
      <c r="T6854" t="b">
        <f>U6854&gt;10</f>
        <v>0</v>
      </c>
      <c r="U6854" s="7">
        <v>8.8462520275523193</v>
      </c>
      <c r="V6854" t="s">
        <v>7800</v>
      </c>
      <c r="W6854" t="s">
        <v>26433</v>
      </c>
    </row>
    <row r="6855" spans="20:23" x14ac:dyDescent="0.3">
      <c r="T6855" t="b">
        <f>U6855&gt;10</f>
        <v>0</v>
      </c>
      <c r="U6855" s="7">
        <v>8.7721440553986003</v>
      </c>
      <c r="V6855" t="s">
        <v>1106</v>
      </c>
      <c r="W6855" t="s">
        <v>26487</v>
      </c>
    </row>
    <row r="6856" spans="20:23" x14ac:dyDescent="0.3">
      <c r="T6856" t="b">
        <f>U6856&gt;10</f>
        <v>0</v>
      </c>
      <c r="U6856" s="7">
        <v>9.9071239882375792</v>
      </c>
      <c r="V6856" t="s">
        <v>4524</v>
      </c>
      <c r="W6856" t="s">
        <v>26488</v>
      </c>
    </row>
    <row r="6857" spans="20:23" x14ac:dyDescent="0.3">
      <c r="T6857" t="b">
        <f>U6857&gt;10</f>
        <v>0</v>
      </c>
      <c r="U6857" s="7">
        <v>9.4652912359585404</v>
      </c>
      <c r="V6857" t="s">
        <v>4820</v>
      </c>
      <c r="W6857" t="s">
        <v>8733</v>
      </c>
    </row>
    <row r="6858" spans="20:23" x14ac:dyDescent="0.3">
      <c r="T6858" t="b">
        <f>U6858&gt;10</f>
        <v>0</v>
      </c>
      <c r="U6858" s="7">
        <v>8.9473481444236906</v>
      </c>
      <c r="V6858" t="s">
        <v>26489</v>
      </c>
      <c r="W6858" t="s">
        <v>26490</v>
      </c>
    </row>
    <row r="6859" spans="20:23" x14ac:dyDescent="0.3">
      <c r="T6859" t="b">
        <f>U6859&gt;10</f>
        <v>0</v>
      </c>
      <c r="U6859" s="7">
        <v>9.9352948652042805</v>
      </c>
      <c r="V6859" t="s">
        <v>26491</v>
      </c>
      <c r="W6859" t="s">
        <v>26492</v>
      </c>
    </row>
    <row r="6860" spans="20:23" x14ac:dyDescent="0.3">
      <c r="T6860" t="b">
        <f>U6860&gt;10</f>
        <v>0</v>
      </c>
      <c r="U6860" s="7">
        <v>9.7529733084103203</v>
      </c>
      <c r="V6860" t="s">
        <v>17315</v>
      </c>
      <c r="W6860" t="s">
        <v>8735</v>
      </c>
    </row>
    <row r="6861" spans="20:23" x14ac:dyDescent="0.3">
      <c r="T6861" t="b">
        <f>U6861&gt;10</f>
        <v>0</v>
      </c>
      <c r="U6861" s="7">
        <v>8.7901625609012797</v>
      </c>
      <c r="V6861" t="s">
        <v>26244</v>
      </c>
      <c r="W6861" t="s">
        <v>984</v>
      </c>
    </row>
    <row r="6862" spans="20:23" x14ac:dyDescent="0.3">
      <c r="T6862" t="b">
        <f>U6862&gt;10</f>
        <v>0</v>
      </c>
      <c r="U6862" s="7">
        <v>8.6386126627740794</v>
      </c>
      <c r="V6862" t="s">
        <v>23422</v>
      </c>
      <c r="W6862" t="s">
        <v>26493</v>
      </c>
    </row>
    <row r="6863" spans="20:23" x14ac:dyDescent="0.3">
      <c r="T6863" t="b">
        <f>U6863&gt;10</f>
        <v>0</v>
      </c>
      <c r="U6863" s="7">
        <v>9.0133061122154796</v>
      </c>
      <c r="V6863" t="s">
        <v>5306</v>
      </c>
      <c r="W6863" t="s">
        <v>26494</v>
      </c>
    </row>
    <row r="6864" spans="20:23" x14ac:dyDescent="0.3">
      <c r="T6864" t="b">
        <f>U6864&gt;10</f>
        <v>0</v>
      </c>
      <c r="U6864" s="7">
        <v>8.8272038325816293</v>
      </c>
      <c r="V6864" t="s">
        <v>20696</v>
      </c>
      <c r="W6864" t="s">
        <v>26495</v>
      </c>
    </row>
    <row r="6865" spans="20:23" x14ac:dyDescent="0.3">
      <c r="T6865" t="b">
        <f>U6865&gt;10</f>
        <v>0</v>
      </c>
      <c r="U6865" s="7">
        <v>9.8017634725797596</v>
      </c>
      <c r="V6865" t="s">
        <v>26496</v>
      </c>
      <c r="W6865" t="s">
        <v>26497</v>
      </c>
    </row>
    <row r="6866" spans="20:23" x14ac:dyDescent="0.3">
      <c r="T6866" t="b">
        <f>U6866&gt;10</f>
        <v>0</v>
      </c>
      <c r="U6866" s="7">
        <v>8.0879655448214098</v>
      </c>
      <c r="V6866" t="s">
        <v>6420</v>
      </c>
      <c r="W6866" t="s">
        <v>25274</v>
      </c>
    </row>
    <row r="6867" spans="20:23" x14ac:dyDescent="0.3">
      <c r="T6867" t="b">
        <f>U6867&gt;10</f>
        <v>0</v>
      </c>
      <c r="U6867" s="7">
        <v>9.6620015302046003</v>
      </c>
      <c r="V6867" t="s">
        <v>26498</v>
      </c>
      <c r="W6867" t="s">
        <v>26499</v>
      </c>
    </row>
    <row r="6868" spans="20:23" x14ac:dyDescent="0.3">
      <c r="T6868" t="b">
        <f>U6868&gt;10</f>
        <v>0</v>
      </c>
      <c r="U6868" s="7">
        <v>9.3635085416485992</v>
      </c>
      <c r="V6868" t="s">
        <v>26500</v>
      </c>
      <c r="W6868" t="s">
        <v>26501</v>
      </c>
    </row>
    <row r="6869" spans="20:23" x14ac:dyDescent="0.3">
      <c r="T6869" t="b">
        <f>U6869&gt;10</f>
        <v>0</v>
      </c>
      <c r="U6869" s="7">
        <v>9.6194419157857993</v>
      </c>
      <c r="V6869" t="s">
        <v>4524</v>
      </c>
      <c r="W6869" t="s">
        <v>26502</v>
      </c>
    </row>
    <row r="6870" spans="20:23" x14ac:dyDescent="0.3">
      <c r="T6870" t="b">
        <f>U6870&gt;10</f>
        <v>0</v>
      </c>
      <c r="U6870" s="7">
        <v>8.4154691114598599</v>
      </c>
      <c r="V6870" t="s">
        <v>26503</v>
      </c>
      <c r="W6870" t="s">
        <v>26504</v>
      </c>
    </row>
    <row r="6871" spans="20:23" x14ac:dyDescent="0.3">
      <c r="T6871" t="b">
        <f>U6871&gt;10</f>
        <v>0</v>
      </c>
      <c r="U6871" s="7">
        <v>9.3797690625203796</v>
      </c>
      <c r="V6871" t="s">
        <v>13678</v>
      </c>
      <c r="W6871" t="s">
        <v>20075</v>
      </c>
    </row>
    <row r="6872" spans="20:23" x14ac:dyDescent="0.3">
      <c r="T6872" t="b">
        <f>U6872&gt;10</f>
        <v>0</v>
      </c>
      <c r="U6872" s="7">
        <v>8.4934306529295807</v>
      </c>
      <c r="V6872" t="s">
        <v>26505</v>
      </c>
      <c r="W6872" t="s">
        <v>26506</v>
      </c>
    </row>
    <row r="6873" spans="20:23" x14ac:dyDescent="0.3">
      <c r="T6873" t="b">
        <f>U6873&gt;10</f>
        <v>0</v>
      </c>
      <c r="U6873" s="7">
        <v>8.4343971213453806</v>
      </c>
      <c r="V6873" t="s">
        <v>26265</v>
      </c>
      <c r="W6873" t="s">
        <v>26507</v>
      </c>
    </row>
    <row r="6874" spans="20:23" x14ac:dyDescent="0.3">
      <c r="T6874" t="b">
        <f>U6874&gt;10</f>
        <v>0</v>
      </c>
      <c r="U6874" s="7">
        <v>9.4833097414612197</v>
      </c>
      <c r="V6874" t="s">
        <v>10062</v>
      </c>
      <c r="W6874" t="s">
        <v>10087</v>
      </c>
    </row>
    <row r="6875" spans="20:23" x14ac:dyDescent="0.3">
      <c r="T6875" t="b">
        <f>U6875&gt;10</f>
        <v>0</v>
      </c>
      <c r="U6875" s="7">
        <v>8.6386126627740794</v>
      </c>
      <c r="V6875" t="s">
        <v>26508</v>
      </c>
      <c r="W6875" t="s">
        <v>23422</v>
      </c>
    </row>
    <row r="6876" spans="20:23" x14ac:dyDescent="0.3">
      <c r="T6876" t="b">
        <f>U6876&gt;10</f>
        <v>0</v>
      </c>
      <c r="U6876" s="7">
        <v>8.4407869194441592</v>
      </c>
      <c r="V6876" t="s">
        <v>23059</v>
      </c>
      <c r="W6876" t="s">
        <v>26509</v>
      </c>
    </row>
    <row r="6877" spans="20:23" x14ac:dyDescent="0.3">
      <c r="T6877" t="b">
        <f>U6877&gt;10</f>
        <v>0</v>
      </c>
      <c r="U6877" s="7">
        <v>9.8017634725797596</v>
      </c>
      <c r="V6877" t="s">
        <v>26431</v>
      </c>
      <c r="W6877" t="s">
        <v>26510</v>
      </c>
    </row>
    <row r="6878" spans="20:23" x14ac:dyDescent="0.3">
      <c r="T6878" t="b">
        <f>U6878&gt;10</f>
        <v>0</v>
      </c>
      <c r="U6878" s="7">
        <v>9.2711352215175893</v>
      </c>
      <c r="V6878" t="s">
        <v>26511</v>
      </c>
      <c r="W6878" t="s">
        <v>26512</v>
      </c>
    </row>
    <row r="6879" spans="20:23" x14ac:dyDescent="0.3">
      <c r="T6879" t="b">
        <f>U6879&gt;10</f>
        <v>0</v>
      </c>
      <c r="U6879" s="7">
        <v>9.6194419157857993</v>
      </c>
      <c r="V6879" t="s">
        <v>26513</v>
      </c>
      <c r="W6879" t="s">
        <v>4798</v>
      </c>
    </row>
    <row r="6880" spans="20:23" x14ac:dyDescent="0.3">
      <c r="T6880" t="b">
        <f>U6880&gt;10</f>
        <v>0</v>
      </c>
      <c r="U6880" s="7">
        <v>8.8178140922317905</v>
      </c>
      <c r="V6880" t="s">
        <v>22985</v>
      </c>
      <c r="W6880" t="s">
        <v>26299</v>
      </c>
    </row>
    <row r="6881" spans="20:23" x14ac:dyDescent="0.3">
      <c r="T6881" t="b">
        <f>U6881&gt;10</f>
        <v>0</v>
      </c>
      <c r="U6881" s="7">
        <v>8.4934306529295807</v>
      </c>
      <c r="V6881" t="s">
        <v>26514</v>
      </c>
      <c r="W6881" t="s">
        <v>26515</v>
      </c>
    </row>
    <row r="6882" spans="20:23" x14ac:dyDescent="0.3">
      <c r="T6882" t="b">
        <f>U6882&gt;10</f>
        <v>0</v>
      </c>
      <c r="U6882" s="7">
        <v>9.0247348080391099</v>
      </c>
      <c r="V6882" t="s">
        <v>26465</v>
      </c>
      <c r="W6882" t="s">
        <v>26516</v>
      </c>
    </row>
    <row r="6883" spans="20:23" x14ac:dyDescent="0.3">
      <c r="T6883" t="b">
        <f>U6883&gt;10</f>
        <v>0</v>
      </c>
      <c r="U6883" s="7">
        <v>9.8663019937173306</v>
      </c>
      <c r="V6883" t="s">
        <v>26517</v>
      </c>
      <c r="W6883" t="s">
        <v>26518</v>
      </c>
    </row>
    <row r="6884" spans="20:23" x14ac:dyDescent="0.3">
      <c r="T6884" t="b">
        <f>U6884&gt;10</f>
        <v>0</v>
      </c>
      <c r="U6884" s="7">
        <v>8.8462520275523193</v>
      </c>
      <c r="V6884" t="s">
        <v>26519</v>
      </c>
      <c r="W6884" t="s">
        <v>26520</v>
      </c>
    </row>
    <row r="6885" spans="20:23" x14ac:dyDescent="0.3">
      <c r="T6885" t="b">
        <f>U6885&gt;10</f>
        <v>0</v>
      </c>
      <c r="U6885" s="7">
        <v>8.5779880409576403</v>
      </c>
      <c r="V6885" t="s">
        <v>26512</v>
      </c>
      <c r="W6885" t="s">
        <v>15956</v>
      </c>
    </row>
    <row r="6886" spans="20:23" x14ac:dyDescent="0.3">
      <c r="T6886" t="b">
        <f>U6886&gt;10</f>
        <v>0</v>
      </c>
      <c r="U6886" s="7">
        <v>8.5348158690924301</v>
      </c>
      <c r="V6886" t="s">
        <v>15956</v>
      </c>
      <c r="W6886" t="s">
        <v>23287</v>
      </c>
    </row>
    <row r="6887" spans="20:23" x14ac:dyDescent="0.3">
      <c r="T6887" t="b">
        <f>U6887&gt;10</f>
        <v>0</v>
      </c>
      <c r="U6887" s="7">
        <v>9.1599095864073607</v>
      </c>
      <c r="V6887" t="s">
        <v>25272</v>
      </c>
      <c r="W6887" t="s">
        <v>26521</v>
      </c>
    </row>
    <row r="6888" spans="20:23" x14ac:dyDescent="0.3">
      <c r="T6888" t="b">
        <f>U6888&gt;10</f>
        <v>0</v>
      </c>
      <c r="U6888" s="7">
        <v>9.5786199212655401</v>
      </c>
      <c r="V6888" t="s">
        <v>26522</v>
      </c>
      <c r="W6888" t="s">
        <v>26523</v>
      </c>
    </row>
    <row r="6889" spans="20:23" x14ac:dyDescent="0.3">
      <c r="T6889" t="b">
        <f>U6889&gt;10</f>
        <v>0</v>
      </c>
      <c r="U6889" s="7">
        <v>8.2366258190422297</v>
      </c>
      <c r="V6889" t="s">
        <v>26524</v>
      </c>
      <c r="W6889" t="s">
        <v>3109</v>
      </c>
    </row>
    <row r="6890" spans="20:23" x14ac:dyDescent="0.3">
      <c r="T6890" t="b">
        <f>U6890&gt;10</f>
        <v>0</v>
      </c>
      <c r="U6890" s="7">
        <v>9.9071239882375792</v>
      </c>
      <c r="V6890" t="s">
        <v>15596</v>
      </c>
      <c r="W6890" t="s">
        <v>1473</v>
      </c>
    </row>
    <row r="6891" spans="20:23" x14ac:dyDescent="0.3">
      <c r="T6891" t="b">
        <f>U6891&gt;10</f>
        <v>0</v>
      </c>
      <c r="U6891" s="7">
        <v>8.4030465914613099</v>
      </c>
      <c r="V6891" t="s">
        <v>26525</v>
      </c>
      <c r="W6891" t="s">
        <v>26526</v>
      </c>
    </row>
    <row r="6892" spans="20:23" x14ac:dyDescent="0.3">
      <c r="T6892" t="b">
        <f>U6892&gt;10</f>
        <v>0</v>
      </c>
      <c r="U6892" s="7">
        <v>8.4979453332841004</v>
      </c>
      <c r="V6892" t="s">
        <v>9114</v>
      </c>
      <c r="W6892" t="s">
        <v>26527</v>
      </c>
    </row>
    <row r="6893" spans="20:23" x14ac:dyDescent="0.3">
      <c r="T6893" t="b">
        <f>U6893&gt;10</f>
        <v>0</v>
      </c>
      <c r="U6893" s="7">
        <v>8.4343971213453806</v>
      </c>
      <c r="V6893" t="s">
        <v>15594</v>
      </c>
      <c r="W6893" t="s">
        <v>5254</v>
      </c>
    </row>
    <row r="6894" spans="20:23" x14ac:dyDescent="0.3">
      <c r="T6894" t="b">
        <f>U6894&gt;10</f>
        <v>0</v>
      </c>
      <c r="U6894" s="7">
        <v>8.4934306529295807</v>
      </c>
      <c r="V6894" t="s">
        <v>26514</v>
      </c>
      <c r="W6894" t="s">
        <v>26528</v>
      </c>
    </row>
    <row r="6895" spans="20:23" x14ac:dyDescent="0.3">
      <c r="T6895" t="b">
        <f>U6895&gt;10</f>
        <v>0</v>
      </c>
      <c r="U6895" s="7">
        <v>8.7031511839116504</v>
      </c>
      <c r="V6895" t="s">
        <v>26529</v>
      </c>
      <c r="W6895" t="s">
        <v>26530</v>
      </c>
    </row>
    <row r="6896" spans="20:23" x14ac:dyDescent="0.3">
      <c r="T6896" t="b">
        <f>U6896&gt;10</f>
        <v>0</v>
      </c>
      <c r="U6896" s="7">
        <v>8.8462520275523193</v>
      </c>
      <c r="V6896" t="s">
        <v>9114</v>
      </c>
      <c r="W6896" t="s">
        <v>4902</v>
      </c>
    </row>
    <row r="6897" spans="20:23" x14ac:dyDescent="0.3">
      <c r="T6897" t="b">
        <f>U6897&gt;10</f>
        <v>0</v>
      </c>
      <c r="U6897" s="7">
        <v>9.9642824020775294</v>
      </c>
      <c r="V6897" t="s">
        <v>26527</v>
      </c>
      <c r="W6897" t="s">
        <v>26531</v>
      </c>
    </row>
    <row r="6898" spans="20:23" x14ac:dyDescent="0.3">
      <c r="T6898" t="b">
        <f>U6898&gt;10</f>
        <v>0</v>
      </c>
      <c r="U6898" s="7">
        <v>8.1725229328494802</v>
      </c>
      <c r="V6898" t="s">
        <v>26532</v>
      </c>
      <c r="W6898" t="s">
        <v>26533</v>
      </c>
    </row>
    <row r="6899" spans="20:23" x14ac:dyDescent="0.3">
      <c r="T6899" t="b">
        <f>U6899&gt;10</f>
        <v>0</v>
      </c>
      <c r="U6899" s="7">
        <v>8.4030465914613099</v>
      </c>
      <c r="V6899" t="s">
        <v>26525</v>
      </c>
      <c r="W6899" t="s">
        <v>26534</v>
      </c>
    </row>
    <row r="6900" spans="20:23" x14ac:dyDescent="0.3">
      <c r="T6900" t="b">
        <f>U6900&gt;10</f>
        <v>0</v>
      </c>
      <c r="U6900" s="7">
        <v>9.6620015302046003</v>
      </c>
      <c r="V6900" t="s">
        <v>26535</v>
      </c>
      <c r="W6900" t="s">
        <v>26536</v>
      </c>
    </row>
    <row r="6901" spans="20:23" x14ac:dyDescent="0.3">
      <c r="T6901" t="b">
        <f>U6901&gt;10</f>
        <v>0</v>
      </c>
      <c r="U6901" s="7">
        <v>9.3475082003021601</v>
      </c>
      <c r="V6901" t="s">
        <v>10061</v>
      </c>
      <c r="W6901" t="s">
        <v>6805</v>
      </c>
    </row>
    <row r="6902" spans="20:23" x14ac:dyDescent="0.3">
      <c r="T6902" t="b">
        <f>U6902&gt;10</f>
        <v>0</v>
      </c>
      <c r="U6902" s="7">
        <v>9.3962983644715905</v>
      </c>
      <c r="V6902" t="s">
        <v>26537</v>
      </c>
      <c r="W6902" t="s">
        <v>26242</v>
      </c>
    </row>
    <row r="6903" spans="20:23" x14ac:dyDescent="0.3">
      <c r="T6903" t="b">
        <f>U6903&gt;10</f>
        <v>0</v>
      </c>
      <c r="U6903" s="7">
        <v>9.0839236794294393</v>
      </c>
      <c r="V6903" t="s">
        <v>24672</v>
      </c>
      <c r="W6903" t="s">
        <v>26538</v>
      </c>
    </row>
    <row r="6904" spans="20:23" x14ac:dyDescent="0.3">
      <c r="T6904" t="b">
        <f>U6904&gt;10</f>
        <v>0</v>
      </c>
      <c r="U6904" s="7">
        <v>8.8272038325816293</v>
      </c>
      <c r="V6904" t="s">
        <v>21965</v>
      </c>
      <c r="W6904" t="s">
        <v>26539</v>
      </c>
    </row>
    <row r="6905" spans="20:23" x14ac:dyDescent="0.3">
      <c r="T6905" t="b">
        <f>U6905&gt;10</f>
        <v>0</v>
      </c>
      <c r="U6905" s="7">
        <v>9.3162556567980594</v>
      </c>
      <c r="V6905" t="s">
        <v>4008</v>
      </c>
      <c r="W6905" t="s">
        <v>26540</v>
      </c>
    </row>
    <row r="6906" spans="20:23" x14ac:dyDescent="0.3">
      <c r="T6906" t="b">
        <f>U6906&gt;10</f>
        <v>0</v>
      </c>
      <c r="U6906" s="7">
        <v>9.0879970048170708</v>
      </c>
      <c r="V6906" t="s">
        <v>25540</v>
      </c>
      <c r="W6906" t="s">
        <v>26540</v>
      </c>
    </row>
    <row r="6907" spans="20:23" x14ac:dyDescent="0.3">
      <c r="T6907" t="b">
        <f>U6907&gt;10</f>
        <v>0</v>
      </c>
      <c r="U6907" s="7">
        <v>8.6078410041073194</v>
      </c>
      <c r="V6907" t="s">
        <v>26478</v>
      </c>
      <c r="W6907" t="s">
        <v>7222</v>
      </c>
    </row>
    <row r="6908" spans="20:23" x14ac:dyDescent="0.3">
      <c r="T6908" t="b">
        <f>U6908&gt;10</f>
        <v>0</v>
      </c>
      <c r="U6908" s="7">
        <v>8.1725229328494802</v>
      </c>
      <c r="V6908" t="s">
        <v>26512</v>
      </c>
      <c r="W6908" t="s">
        <v>11037</v>
      </c>
    </row>
    <row r="6909" spans="20:23" x14ac:dyDescent="0.3">
      <c r="T6909" t="b">
        <f>U6909&gt;10</f>
        <v>0</v>
      </c>
      <c r="U6909" s="7">
        <v>8.4536903242800605</v>
      </c>
      <c r="V6909" t="s">
        <v>5957</v>
      </c>
      <c r="W6909" t="s">
        <v>9364</v>
      </c>
    </row>
    <row r="6910" spans="20:23" x14ac:dyDescent="0.3">
      <c r="T6910" t="b">
        <f>U6910&gt;10</f>
        <v>0</v>
      </c>
      <c r="U6910" s="7">
        <v>8.0353218113359901</v>
      </c>
      <c r="V6910" t="s">
        <v>26396</v>
      </c>
      <c r="W6910" t="s">
        <v>9114</v>
      </c>
    </row>
    <row r="6911" spans="20:23" x14ac:dyDescent="0.3">
      <c r="T6911" t="b">
        <f>U6911&gt;10</f>
        <v>0</v>
      </c>
      <c r="U6911" s="7">
        <v>8.5208296271176902</v>
      </c>
      <c r="V6911" t="s">
        <v>4928</v>
      </c>
      <c r="W6911" t="s">
        <v>9792</v>
      </c>
    </row>
    <row r="6912" spans="20:23" x14ac:dyDescent="0.3">
      <c r="T6912" t="b">
        <f>U6912&gt;10</f>
        <v>0</v>
      </c>
      <c r="U6912" s="7">
        <v>9.2139768076776392</v>
      </c>
      <c r="V6912" t="s">
        <v>26541</v>
      </c>
      <c r="W6912" t="s">
        <v>26542</v>
      </c>
    </row>
    <row r="6913" spans="20:23" x14ac:dyDescent="0.3">
      <c r="T6913" t="b">
        <f>U6913&gt;10</f>
        <v>0</v>
      </c>
      <c r="U6913" s="7">
        <v>8.3032571208529404</v>
      </c>
      <c r="V6913" t="s">
        <v>26340</v>
      </c>
      <c r="W6913" t="s">
        <v>26543</v>
      </c>
    </row>
    <row r="6914" spans="20:23" x14ac:dyDescent="0.3">
      <c r="T6914" t="b">
        <f>U6914&gt;10</f>
        <v>0</v>
      </c>
      <c r="U6914" s="7">
        <v>8.1725229328494802</v>
      </c>
      <c r="V6914" t="s">
        <v>26544</v>
      </c>
      <c r="W6914" t="s">
        <v>26527</v>
      </c>
    </row>
    <row r="6915" spans="20:23" x14ac:dyDescent="0.3">
      <c r="T6915" t="b">
        <f>U6915&gt;10</f>
        <v>0</v>
      </c>
      <c r="U6915" s="7">
        <v>8.5208296271176902</v>
      </c>
      <c r="V6915" t="s">
        <v>26326</v>
      </c>
      <c r="W6915" t="s">
        <v>9792</v>
      </c>
    </row>
    <row r="6916" spans="20:23" x14ac:dyDescent="0.3">
      <c r="T6916" t="b">
        <f>U6916&gt;10</f>
        <v>0</v>
      </c>
      <c r="U6916" s="7">
        <v>8.0100040033516997</v>
      </c>
      <c r="V6916" t="s">
        <v>9792</v>
      </c>
      <c r="W6916" t="s">
        <v>26545</v>
      </c>
    </row>
    <row r="6917" spans="20:23" x14ac:dyDescent="0.3">
      <c r="T6917" t="b">
        <f>U6917&gt;10</f>
        <v>0</v>
      </c>
      <c r="U6917" s="7">
        <v>8.9688543496446496</v>
      </c>
      <c r="V6917" t="s">
        <v>2602</v>
      </c>
      <c r="W6917" t="s">
        <v>26546</v>
      </c>
    </row>
    <row r="6918" spans="20:23" x14ac:dyDescent="0.3">
      <c r="T6918" t="b">
        <f>U6918&gt;10</f>
        <v>0</v>
      </c>
      <c r="U6918" s="7">
        <v>8.11536451900953</v>
      </c>
      <c r="V6918" t="s">
        <v>4928</v>
      </c>
      <c r="W6918" t="s">
        <v>6938</v>
      </c>
    </row>
    <row r="6919" spans="20:23" x14ac:dyDescent="0.3">
      <c r="T6919" t="b">
        <f>U6919&gt;10</f>
        <v>0</v>
      </c>
      <c r="U6919" s="7">
        <v>9.0247348080391099</v>
      </c>
      <c r="V6919" t="s">
        <v>26465</v>
      </c>
      <c r="W6919" t="s">
        <v>26547</v>
      </c>
    </row>
    <row r="6920" spans="20:23" x14ac:dyDescent="0.3">
      <c r="T6920" t="b">
        <f>U6920&gt;10</f>
        <v>0</v>
      </c>
      <c r="U6920" s="7">
        <v>8.9473481444236906</v>
      </c>
      <c r="V6920" t="s">
        <v>26548</v>
      </c>
      <c r="W6920" t="s">
        <v>26549</v>
      </c>
    </row>
    <row r="6921" spans="20:23" x14ac:dyDescent="0.3">
      <c r="T6921" t="b">
        <f>U6921&gt;10</f>
        <v>0</v>
      </c>
      <c r="U6921" s="7">
        <v>9.7529733084103203</v>
      </c>
      <c r="V6921" t="s">
        <v>21880</v>
      </c>
      <c r="W6921" t="s">
        <v>13076</v>
      </c>
    </row>
    <row r="6922" spans="20:23" x14ac:dyDescent="0.3">
      <c r="T6922" t="b">
        <f>U6922&gt;10</f>
        <v>0</v>
      </c>
      <c r="U6922" s="7">
        <v>8.0525636177705007</v>
      </c>
      <c r="V6922" t="s">
        <v>26498</v>
      </c>
      <c r="W6922" t="s">
        <v>26550</v>
      </c>
    </row>
    <row r="6923" spans="20:23" x14ac:dyDescent="0.3">
      <c r="T6923" t="b">
        <f>U6923&gt;10</f>
        <v>0</v>
      </c>
      <c r="U6923" s="7">
        <v>8.3258569527701791</v>
      </c>
      <c r="V6923" t="s">
        <v>1275</v>
      </c>
      <c r="W6923" t="s">
        <v>26551</v>
      </c>
    </row>
    <row r="6924" spans="20:23" x14ac:dyDescent="0.3">
      <c r="T6924" t="b">
        <f>U6924&gt;10</f>
        <v>0</v>
      </c>
      <c r="U6924" s="7">
        <v>8.9262947352258593</v>
      </c>
      <c r="V6924" t="s">
        <v>1989</v>
      </c>
      <c r="W6924" t="s">
        <v>26552</v>
      </c>
    </row>
    <row r="6925" spans="20:23" x14ac:dyDescent="0.3">
      <c r="T6925" t="b">
        <f>U6925&gt;10</f>
        <v>0</v>
      </c>
      <c r="U6925" s="7">
        <v>8.1435353959762207</v>
      </c>
      <c r="V6925" t="s">
        <v>26540</v>
      </c>
      <c r="W6925" t="s">
        <v>26553</v>
      </c>
    </row>
    <row r="6926" spans="20:23" x14ac:dyDescent="0.3">
      <c r="T6926" t="b">
        <f>U6926&gt;10</f>
        <v>0</v>
      </c>
      <c r="U6926" s="7">
        <v>9.1599095864073607</v>
      </c>
      <c r="V6926" t="s">
        <v>20918</v>
      </c>
      <c r="W6926" t="s">
        <v>26554</v>
      </c>
    </row>
    <row r="6927" spans="20:23" x14ac:dyDescent="0.3">
      <c r="T6927" t="b">
        <f>U6927&gt;10</f>
        <v>0</v>
      </c>
      <c r="U6927" s="7">
        <v>9.2711352215175893</v>
      </c>
      <c r="V6927" t="s">
        <v>26512</v>
      </c>
      <c r="W6927" t="s">
        <v>26555</v>
      </c>
    </row>
    <row r="6928" spans="20:23" x14ac:dyDescent="0.3">
      <c r="T6928" t="b">
        <f>U6928&gt;10</f>
        <v>0</v>
      </c>
      <c r="U6928" s="7">
        <v>8.4934306529295807</v>
      </c>
      <c r="V6928" t="s">
        <v>26514</v>
      </c>
      <c r="W6928" t="s">
        <v>26556</v>
      </c>
    </row>
    <row r="6929" spans="20:23" x14ac:dyDescent="0.3">
      <c r="T6929" t="b">
        <f>U6929&gt;10</f>
        <v>0</v>
      </c>
      <c r="U6929" s="7">
        <v>9.8270812805640499</v>
      </c>
      <c r="V6929" t="s">
        <v>26557</v>
      </c>
      <c r="W6929" t="s">
        <v>9114</v>
      </c>
    </row>
    <row r="6930" spans="20:23" x14ac:dyDescent="0.3">
      <c r="T6930" t="b">
        <f>U6930&gt;10</f>
        <v>0</v>
      </c>
      <c r="U6930" s="7">
        <v>9.3475082003021601</v>
      </c>
      <c r="V6930" t="s">
        <v>3339</v>
      </c>
      <c r="W6930" t="s">
        <v>6831</v>
      </c>
    </row>
    <row r="6931" spans="20:23" x14ac:dyDescent="0.3">
      <c r="T6931" t="b">
        <f>U6931&gt;10</f>
        <v>0</v>
      </c>
      <c r="U6931" s="7">
        <v>8.2757071690847095</v>
      </c>
      <c r="V6931" t="s">
        <v>26498</v>
      </c>
      <c r="W6931" t="s">
        <v>14624</v>
      </c>
    </row>
    <row r="6932" spans="20:23" x14ac:dyDescent="0.3">
      <c r="T6932" t="b">
        <f>U6932&gt;10</f>
        <v>0</v>
      </c>
      <c r="U6932" s="7">
        <v>8.2331475546659103</v>
      </c>
      <c r="V6932" t="s">
        <v>26558</v>
      </c>
      <c r="W6932" t="s">
        <v>12297</v>
      </c>
    </row>
    <row r="6933" spans="20:23" x14ac:dyDescent="0.3">
      <c r="T6933" t="b">
        <f>U6933&gt;10</f>
        <v>0</v>
      </c>
      <c r="U6933" s="7">
        <v>8.1435353959762207</v>
      </c>
      <c r="V6933" t="s">
        <v>8341</v>
      </c>
      <c r="W6933" t="s">
        <v>26559</v>
      </c>
    </row>
    <row r="6934" spans="20:23" x14ac:dyDescent="0.3">
      <c r="T6934" t="b">
        <f>U6934&gt;10</f>
        <v>0</v>
      </c>
      <c r="U6934" s="7">
        <v>8.4536903242800605</v>
      </c>
      <c r="V6934" t="s">
        <v>5957</v>
      </c>
      <c r="W6934" t="s">
        <v>26560</v>
      </c>
    </row>
    <row r="6935" spans="20:23" x14ac:dyDescent="0.3">
      <c r="T6935" t="b">
        <f>U6935&gt;10</f>
        <v>0</v>
      </c>
      <c r="U6935" s="7">
        <v>8.4536903242800605</v>
      </c>
      <c r="V6935" t="s">
        <v>5957</v>
      </c>
      <c r="W6935" t="s">
        <v>4405</v>
      </c>
    </row>
    <row r="6936" spans="20:23" x14ac:dyDescent="0.3">
      <c r="T6936" t="b">
        <f>U6936&gt;10</f>
        <v>0</v>
      </c>
      <c r="U6936" s="7">
        <v>8.3607442117706192</v>
      </c>
      <c r="V6936" t="s">
        <v>26561</v>
      </c>
      <c r="W6936" t="s">
        <v>26433</v>
      </c>
    </row>
    <row r="6937" spans="20:23" x14ac:dyDescent="0.3">
      <c r="T6937" t="b">
        <f>U6937&gt;10</f>
        <v>0</v>
      </c>
      <c r="U6937" s="7">
        <v>8.3431484498802408</v>
      </c>
      <c r="V6937" t="s">
        <v>26377</v>
      </c>
      <c r="W6937" t="s">
        <v>9365</v>
      </c>
    </row>
    <row r="6938" spans="20:23" x14ac:dyDescent="0.3">
      <c r="T6938" t="b">
        <f>U6938&gt;10</f>
        <v>0</v>
      </c>
      <c r="U6938" s="7">
        <v>8.3315876274791592</v>
      </c>
      <c r="V6938" t="s">
        <v>9365</v>
      </c>
      <c r="W6938" t="s">
        <v>5229</v>
      </c>
    </row>
    <row r="6939" spans="20:23" x14ac:dyDescent="0.3">
      <c r="T6939" t="b">
        <f>U6939&gt;10</f>
        <v>0</v>
      </c>
      <c r="U6939" s="7">
        <v>8.7901625609012797</v>
      </c>
      <c r="V6939" t="s">
        <v>26562</v>
      </c>
      <c r="W6939" t="s">
        <v>10183</v>
      </c>
    </row>
    <row r="6940" spans="20:23" x14ac:dyDescent="0.3">
      <c r="T6940" t="b">
        <f>U6940&gt;10</f>
        <v>0</v>
      </c>
      <c r="U6940" s="7">
        <v>8.0612972977392499</v>
      </c>
      <c r="V6940" t="s">
        <v>2495</v>
      </c>
      <c r="W6940" t="s">
        <v>26563</v>
      </c>
    </row>
    <row r="6941" spans="20:23" x14ac:dyDescent="0.3">
      <c r="T6941" t="b">
        <f>U6941&gt;10</f>
        <v>0</v>
      </c>
      <c r="U6941" s="7">
        <v>9.4652912359585404</v>
      </c>
      <c r="V6941" t="s">
        <v>26564</v>
      </c>
      <c r="W6941" t="s">
        <v>26565</v>
      </c>
    </row>
    <row r="6942" spans="20:23" x14ac:dyDescent="0.3">
      <c r="T6942" t="b">
        <f>U6942&gt;10</f>
        <v>0</v>
      </c>
      <c r="U6942" s="7">
        <v>8.6703613610886592</v>
      </c>
      <c r="V6942" t="s">
        <v>2182</v>
      </c>
      <c r="W6942" t="s">
        <v>4975</v>
      </c>
    </row>
    <row r="6943" spans="20:23" x14ac:dyDescent="0.3">
      <c r="T6943" t="b">
        <f>U6943&gt;10</f>
        <v>0</v>
      </c>
      <c r="U6943" s="7">
        <v>9.3475082003021601</v>
      </c>
      <c r="V6943" t="s">
        <v>21880</v>
      </c>
      <c r="W6943" t="s">
        <v>2599</v>
      </c>
    </row>
    <row r="6944" spans="20:23" x14ac:dyDescent="0.3">
      <c r="T6944" t="b">
        <f>U6944&gt;10</f>
        <v>0</v>
      </c>
      <c r="U6944" s="7">
        <v>8.5348158690924301</v>
      </c>
      <c r="V6944" t="s">
        <v>26460</v>
      </c>
      <c r="W6944" t="s">
        <v>2006</v>
      </c>
    </row>
    <row r="6945" spans="20:23" x14ac:dyDescent="0.3">
      <c r="T6945" t="b">
        <f>U6945&gt;10</f>
        <v>0</v>
      </c>
      <c r="U6945" s="7">
        <v>8.9688543496446496</v>
      </c>
      <c r="V6945" t="s">
        <v>26498</v>
      </c>
      <c r="W6945" t="s">
        <v>26566</v>
      </c>
    </row>
    <row r="6946" spans="20:23" x14ac:dyDescent="0.3">
      <c r="T6946" t="b">
        <f>U6946&gt;10</f>
        <v>0</v>
      </c>
      <c r="U6946" s="7">
        <v>8.0439055550273793</v>
      </c>
      <c r="V6946" t="s">
        <v>2992</v>
      </c>
      <c r="W6946" t="s">
        <v>20917</v>
      </c>
    </row>
    <row r="6947" spans="20:23" x14ac:dyDescent="0.3">
      <c r="T6947" t="b">
        <f>U6947&gt;10</f>
        <v>0</v>
      </c>
      <c r="U6947" s="7">
        <v>8.3666789472904295</v>
      </c>
      <c r="V6947" t="s">
        <v>26567</v>
      </c>
      <c r="W6947" t="s">
        <v>26568</v>
      </c>
    </row>
    <row r="6948" spans="20:23" x14ac:dyDescent="0.3">
      <c r="T6948" t="b">
        <f>U6948&gt;10</f>
        <v>0</v>
      </c>
      <c r="U6948" s="7">
        <v>8.2125282674631794</v>
      </c>
      <c r="V6948" t="s">
        <v>26569</v>
      </c>
      <c r="W6948" t="s">
        <v>3282</v>
      </c>
    </row>
    <row r="6949" spans="20:23" x14ac:dyDescent="0.3">
      <c r="T6949" t="b">
        <f>U6949&gt;10</f>
        <v>0</v>
      </c>
      <c r="U6949" s="7">
        <v>8.9262947352258593</v>
      </c>
      <c r="V6949" t="s">
        <v>8119</v>
      </c>
      <c r="W6949" t="s">
        <v>6965</v>
      </c>
    </row>
    <row r="6950" spans="20:23" x14ac:dyDescent="0.3">
      <c r="T6950" t="b">
        <f>U6950&gt;10</f>
        <v>0</v>
      </c>
      <c r="U6950" s="7">
        <v>8.4536903242800605</v>
      </c>
      <c r="V6950" t="s">
        <v>5957</v>
      </c>
      <c r="W6950" t="s">
        <v>13555</v>
      </c>
    </row>
    <row r="6951" spans="20:23" x14ac:dyDescent="0.3">
      <c r="T6951" t="b">
        <f>U6951&gt;10</f>
        <v>0</v>
      </c>
      <c r="U6951" s="7">
        <v>8.4536903242800605</v>
      </c>
      <c r="V6951" t="s">
        <v>26570</v>
      </c>
      <c r="W6951" t="s">
        <v>5957</v>
      </c>
    </row>
    <row r="6952" spans="20:23" x14ac:dyDescent="0.3">
      <c r="T6952" t="b">
        <f>U6952&gt;10</f>
        <v>0</v>
      </c>
      <c r="U6952" s="7">
        <v>8.4536903242800605</v>
      </c>
      <c r="V6952" t="s">
        <v>26571</v>
      </c>
      <c r="W6952" t="s">
        <v>5957</v>
      </c>
    </row>
    <row r="6953" spans="20:23" x14ac:dyDescent="0.3">
      <c r="T6953" t="b">
        <f>U6953&gt;10</f>
        <v>0</v>
      </c>
      <c r="U6953" s="7">
        <v>8.4536903242800605</v>
      </c>
      <c r="V6953" t="s">
        <v>5957</v>
      </c>
      <c r="W6953" t="s">
        <v>26572</v>
      </c>
    </row>
    <row r="6954" spans="20:23" x14ac:dyDescent="0.3">
      <c r="T6954" t="b">
        <f>U6954&gt;10</f>
        <v>0</v>
      </c>
      <c r="U6954" s="7">
        <v>9.0362956304401791</v>
      </c>
      <c r="V6954" t="s">
        <v>24795</v>
      </c>
      <c r="W6954" t="s">
        <v>15610</v>
      </c>
    </row>
    <row r="6955" spans="20:23" x14ac:dyDescent="0.3">
      <c r="T6955" t="b">
        <f>U6955&gt;10</f>
        <v>0</v>
      </c>
      <c r="U6955" s="7">
        <v>8.4343971213453806</v>
      </c>
      <c r="V6955" t="s">
        <v>26265</v>
      </c>
      <c r="W6955" t="s">
        <v>26573</v>
      </c>
    </row>
    <row r="6956" spans="20:23" x14ac:dyDescent="0.3">
      <c r="T6956" t="b">
        <f>U6956&gt;10</f>
        <v>0</v>
      </c>
      <c r="U6956" s="7">
        <v>9.3317598433340194</v>
      </c>
      <c r="V6956" t="s">
        <v>12025</v>
      </c>
      <c r="W6956" t="s">
        <v>4816</v>
      </c>
    </row>
    <row r="6957" spans="20:23" x14ac:dyDescent="0.3">
      <c r="T6957" t="b">
        <f>U6957&gt;10</f>
        <v>0</v>
      </c>
      <c r="U6957" s="7">
        <v>9.4652912359585404</v>
      </c>
      <c r="V6957" t="s">
        <v>25533</v>
      </c>
      <c r="W6957" t="s">
        <v>26574</v>
      </c>
    </row>
    <row r="6958" spans="20:23" x14ac:dyDescent="0.3">
      <c r="T6958" t="b">
        <f>U6958&gt;10</f>
        <v>0</v>
      </c>
      <c r="U6958" s="7">
        <v>9.0133061122154796</v>
      </c>
      <c r="V6958" t="s">
        <v>5406</v>
      </c>
      <c r="W6958" t="s">
        <v>1750</v>
      </c>
    </row>
    <row r="6959" spans="20:23" x14ac:dyDescent="0.3">
      <c r="T6959" t="b">
        <f>U6959&gt;10</f>
        <v>0</v>
      </c>
      <c r="U6959" s="7">
        <v>8.5779880409576403</v>
      </c>
      <c r="V6959" t="s">
        <v>1750</v>
      </c>
      <c r="W6959" t="s">
        <v>7430</v>
      </c>
    </row>
    <row r="6960" spans="20:23" x14ac:dyDescent="0.3">
      <c r="T6960" t="b">
        <f>U6960&gt;10</f>
        <v>0</v>
      </c>
      <c r="U6960" s="7">
        <v>8.6784585713212792</v>
      </c>
      <c r="V6960" t="s">
        <v>25521</v>
      </c>
      <c r="W6960" t="s">
        <v>26575</v>
      </c>
    </row>
    <row r="6961" spans="20:23" x14ac:dyDescent="0.3">
      <c r="T6961" t="b">
        <f>U6961&gt;10</f>
        <v>0</v>
      </c>
      <c r="U6961" s="7">
        <v>8.9262947352258593</v>
      </c>
      <c r="V6961" t="s">
        <v>4450</v>
      </c>
      <c r="W6961" t="s">
        <v>26576</v>
      </c>
    </row>
    <row r="6962" spans="20:23" x14ac:dyDescent="0.3">
      <c r="T6962" t="b">
        <f>U6962&gt;10</f>
        <v>0</v>
      </c>
      <c r="U6962" s="7">
        <v>8.2976860758034796</v>
      </c>
      <c r="V6962" t="s">
        <v>6266</v>
      </c>
      <c r="W6962" t="s">
        <v>11340</v>
      </c>
    </row>
    <row r="6963" spans="20:23" x14ac:dyDescent="0.3">
      <c r="T6963" t="b">
        <f>U6963&gt;10</f>
        <v>0</v>
      </c>
      <c r="U6963" s="7">
        <v>9.4833097414612197</v>
      </c>
      <c r="V6963" t="s">
        <v>26442</v>
      </c>
      <c r="W6963" t="s">
        <v>26577</v>
      </c>
    </row>
    <row r="6964" spans="20:23" x14ac:dyDescent="0.3">
      <c r="T6964" t="b">
        <f>U6964&gt;10</f>
        <v>0</v>
      </c>
      <c r="U6964" s="7">
        <v>9.9071239882375792</v>
      </c>
      <c r="V6964" t="s">
        <v>9792</v>
      </c>
      <c r="W6964" t="s">
        <v>26578</v>
      </c>
    </row>
    <row r="6965" spans="20:23" x14ac:dyDescent="0.3">
      <c r="T6965" t="b">
        <f>U6965&gt;10</f>
        <v>0</v>
      </c>
      <c r="U6965" s="7">
        <v>8.4092385617092305</v>
      </c>
      <c r="V6965" t="s">
        <v>26579</v>
      </c>
      <c r="W6965" t="s">
        <v>10190</v>
      </c>
    </row>
    <row r="6966" spans="20:23" x14ac:dyDescent="0.3">
      <c r="T6966" t="b">
        <f>U6966&gt;10</f>
        <v>0</v>
      </c>
      <c r="U6966" s="7">
        <v>9.2421476846443298</v>
      </c>
      <c r="V6966" t="s">
        <v>26342</v>
      </c>
      <c r="W6966" t="s">
        <v>26580</v>
      </c>
    </row>
    <row r="6967" spans="20:23" x14ac:dyDescent="0.3">
      <c r="T6967" t="b">
        <f>U6967&gt;10</f>
        <v>0</v>
      </c>
      <c r="U6967" s="7">
        <v>8.7721440553986003</v>
      </c>
      <c r="V6967" t="s">
        <v>20058</v>
      </c>
      <c r="W6967" t="s">
        <v>5774</v>
      </c>
    </row>
    <row r="6968" spans="20:23" x14ac:dyDescent="0.3">
      <c r="T6968" t="b">
        <f>U6968&gt;10</f>
        <v>0</v>
      </c>
      <c r="U6968" s="7">
        <v>8.5348158690924301</v>
      </c>
      <c r="V6968" t="s">
        <v>20520</v>
      </c>
      <c r="W6968" t="s">
        <v>26581</v>
      </c>
    </row>
    <row r="6969" spans="20:23" x14ac:dyDescent="0.3">
      <c r="T6969" t="b">
        <f>U6969&gt;10</f>
        <v>0</v>
      </c>
      <c r="U6969" s="7">
        <v>8.5490005040843897</v>
      </c>
      <c r="V6969" t="s">
        <v>22460</v>
      </c>
      <c r="W6969" t="s">
        <v>26582</v>
      </c>
    </row>
    <row r="6970" spans="20:23" x14ac:dyDescent="0.3">
      <c r="T6970" t="b">
        <f>U6970&gt;10</f>
        <v>0</v>
      </c>
      <c r="U6970" s="7">
        <v>8.8656701134094202</v>
      </c>
      <c r="V6970">
        <v>1946</v>
      </c>
      <c r="W6970" t="s">
        <v>9322</v>
      </c>
    </row>
    <row r="6971" spans="20:23" x14ac:dyDescent="0.3">
      <c r="T6971" t="b">
        <f>U6971&gt;10</f>
        <v>0</v>
      </c>
      <c r="U6971" s="7">
        <v>9.9642824020775294</v>
      </c>
      <c r="V6971">
        <v>1888</v>
      </c>
      <c r="W6971" t="s">
        <v>25556</v>
      </c>
    </row>
    <row r="6972" spans="20:23" x14ac:dyDescent="0.3">
      <c r="T6972" t="b">
        <f>U6972&gt;10</f>
        <v>0</v>
      </c>
      <c r="U6972" s="7">
        <v>8.9908332563634303</v>
      </c>
      <c r="V6972">
        <v>176</v>
      </c>
      <c r="W6972" t="s">
        <v>9322</v>
      </c>
    </row>
    <row r="6973" spans="20:23" x14ac:dyDescent="0.3">
      <c r="T6973" t="b">
        <f>U6973&gt;10</f>
        <v>0</v>
      </c>
      <c r="U6973" s="7">
        <v>9.9071239882375792</v>
      </c>
      <c r="V6973">
        <v>978</v>
      </c>
      <c r="W6973" t="s">
        <v>9322</v>
      </c>
    </row>
    <row r="6974" spans="20:23" x14ac:dyDescent="0.3">
      <c r="T6974" t="b">
        <f>U6974&gt;10</f>
        <v>0</v>
      </c>
      <c r="U6974" s="7">
        <v>8.6386126627740794</v>
      </c>
      <c r="V6974" t="s">
        <v>26583</v>
      </c>
      <c r="W6974">
        <v>1823</v>
      </c>
    </row>
    <row r="6975" spans="20:23" x14ac:dyDescent="0.3">
      <c r="T6975" t="b">
        <f>U6975&gt;10</f>
        <v>0</v>
      </c>
      <c r="U6975" s="7">
        <v>9.8530567669673097</v>
      </c>
      <c r="V6975" t="s">
        <v>26203</v>
      </c>
      <c r="W6975" t="s">
        <v>26584</v>
      </c>
    </row>
    <row r="6976" spans="20:23" x14ac:dyDescent="0.3">
      <c r="T6976" t="b">
        <f>U6976&gt;10</f>
        <v>0</v>
      </c>
      <c r="U6976" s="7">
        <v>8.7901625609012797</v>
      </c>
      <c r="V6976" t="s">
        <v>26585</v>
      </c>
      <c r="W6976" t="s">
        <v>22845</v>
      </c>
    </row>
    <row r="6977" spans="20:23" x14ac:dyDescent="0.3">
      <c r="T6977" t="b">
        <f>U6977&gt;10</f>
        <v>0</v>
      </c>
      <c r="U6977" s="7">
        <v>9.8960741520509998</v>
      </c>
      <c r="V6977" t="s">
        <v>4022</v>
      </c>
      <c r="W6977" t="s">
        <v>3385</v>
      </c>
    </row>
    <row r="6978" spans="20:23" x14ac:dyDescent="0.3">
      <c r="T6978" t="b">
        <f>U6978&gt;10</f>
        <v>0</v>
      </c>
      <c r="U6978" s="7">
        <v>8.7811127253813606</v>
      </c>
      <c r="V6978" t="s">
        <v>25593</v>
      </c>
      <c r="W6978" t="s">
        <v>26586</v>
      </c>
    </row>
    <row r="6979" spans="20:23" x14ac:dyDescent="0.3">
      <c r="T6979" t="b">
        <f>U6979&gt;10</f>
        <v>0</v>
      </c>
      <c r="U6979" s="7">
        <v>9.2139768076776392</v>
      </c>
      <c r="V6979" t="s">
        <v>26587</v>
      </c>
      <c r="W6979" t="s">
        <v>26588</v>
      </c>
    </row>
    <row r="6980" spans="20:23" x14ac:dyDescent="0.3">
      <c r="T6980" t="b">
        <f>U6980&gt;10</f>
        <v>0</v>
      </c>
      <c r="U6980" s="7">
        <v>8.5208296271176902</v>
      </c>
      <c r="V6980" t="s">
        <v>26589</v>
      </c>
      <c r="W6980" t="s">
        <v>26590</v>
      </c>
    </row>
    <row r="6981" spans="20:23" x14ac:dyDescent="0.3">
      <c r="T6981" t="b">
        <f>U6981&gt;10</f>
        <v>0</v>
      </c>
      <c r="U6981" s="7">
        <v>8.7031511839116504</v>
      </c>
      <c r="V6981" t="s">
        <v>6485</v>
      </c>
      <c r="W6981" t="s">
        <v>26591</v>
      </c>
    </row>
    <row r="6982" spans="20:23" x14ac:dyDescent="0.3">
      <c r="T6982" t="b">
        <f>U6982&gt;10</f>
        <v>0</v>
      </c>
      <c r="U6982" s="7">
        <v>8.8178140922317905</v>
      </c>
      <c r="V6982" t="s">
        <v>26592</v>
      </c>
      <c r="W6982" t="s">
        <v>26593</v>
      </c>
    </row>
    <row r="6983" spans="20:23" x14ac:dyDescent="0.3">
      <c r="T6983" t="b">
        <f>U6983&gt;10</f>
        <v>0</v>
      </c>
      <c r="U6983" s="7">
        <v>8.4826778611533094</v>
      </c>
      <c r="V6983" t="s">
        <v>20901</v>
      </c>
      <c r="W6983" t="s">
        <v>26594</v>
      </c>
    </row>
    <row r="6984" spans="20:23" x14ac:dyDescent="0.3">
      <c r="T6984" t="b">
        <f>U6984&gt;10</f>
        <v>0</v>
      </c>
      <c r="U6984" s="7">
        <v>8.3666789472904295</v>
      </c>
      <c r="V6984" t="s">
        <v>26595</v>
      </c>
      <c r="W6984" t="s">
        <v>26596</v>
      </c>
    </row>
    <row r="6985" spans="20:23" x14ac:dyDescent="0.3">
      <c r="T6985" t="b">
        <f>U6985&gt;10</f>
        <v>0</v>
      </c>
      <c r="U6985" s="7">
        <v>8.6784585713212792</v>
      </c>
      <c r="V6985" t="s">
        <v>25521</v>
      </c>
      <c r="W6985" t="s">
        <v>26597</v>
      </c>
    </row>
    <row r="6986" spans="20:23" x14ac:dyDescent="0.3">
      <c r="T6986" t="b">
        <f>U6986&gt;10</f>
        <v>0</v>
      </c>
      <c r="U6986" s="7">
        <v>9.9642824020775294</v>
      </c>
      <c r="V6986" t="s">
        <v>26597</v>
      </c>
      <c r="W6986" t="s">
        <v>25556</v>
      </c>
    </row>
    <row r="6987" spans="20:23" x14ac:dyDescent="0.3">
      <c r="T6987" t="b">
        <f>U6987&gt;10</f>
        <v>0</v>
      </c>
      <c r="U6987" s="7">
        <v>8.3201589316555395</v>
      </c>
      <c r="V6987" t="s">
        <v>25317</v>
      </c>
      <c r="W6987" t="s">
        <v>5549</v>
      </c>
    </row>
    <row r="6988" spans="20:23" x14ac:dyDescent="0.3">
      <c r="T6988" t="b">
        <f>U6988&gt;10</f>
        <v>0</v>
      </c>
      <c r="U6988" s="7">
        <v>9.2711352215175893</v>
      </c>
      <c r="V6988" t="s">
        <v>26301</v>
      </c>
      <c r="W6988" t="s">
        <v>26598</v>
      </c>
    </row>
    <row r="6989" spans="20:23" x14ac:dyDescent="0.3">
      <c r="T6989" t="b">
        <f>U6989&gt;10</f>
        <v>0</v>
      </c>
      <c r="U6989" s="7">
        <v>9.8530567669673097</v>
      </c>
      <c r="V6989" t="s">
        <v>25138</v>
      </c>
      <c r="W6989" t="s">
        <v>26599</v>
      </c>
    </row>
    <row r="6990" spans="20:23" x14ac:dyDescent="0.3">
      <c r="T6990" t="b">
        <f>U6990&gt;10</f>
        <v>0</v>
      </c>
      <c r="U6990" s="7">
        <v>8.9908332563634303</v>
      </c>
      <c r="V6990" t="s">
        <v>26458</v>
      </c>
      <c r="W6990" t="s">
        <v>3664</v>
      </c>
    </row>
    <row r="6991" spans="20:23" x14ac:dyDescent="0.3">
      <c r="T6991" t="b">
        <f>U6991&gt;10</f>
        <v>0</v>
      </c>
      <c r="U6991" s="7">
        <v>9.7064532927754303</v>
      </c>
      <c r="V6991" t="s">
        <v>25643</v>
      </c>
      <c r="W6991" t="s">
        <v>26600</v>
      </c>
    </row>
    <row r="6992" spans="20:23" x14ac:dyDescent="0.3">
      <c r="T6992" t="b">
        <f>U6992&gt;10</f>
        <v>0</v>
      </c>
      <c r="U6992" s="7">
        <v>9.2859503073027305</v>
      </c>
      <c r="V6992" t="s">
        <v>26324</v>
      </c>
      <c r="W6992" t="s">
        <v>26601</v>
      </c>
    </row>
    <row r="6993" spans="20:23" x14ac:dyDescent="0.3">
      <c r="T6993" t="b">
        <f>U6993&gt;10</f>
        <v>0</v>
      </c>
      <c r="U6993" s="7">
        <v>9.8797250140494697</v>
      </c>
      <c r="V6993" t="s">
        <v>26602</v>
      </c>
      <c r="W6993" t="s">
        <v>26603</v>
      </c>
    </row>
    <row r="6994" spans="20:23" x14ac:dyDescent="0.3">
      <c r="T6994" t="b">
        <f>U6994&gt;10</f>
        <v>0</v>
      </c>
      <c r="U6994" s="7">
        <v>9.9352948652042805</v>
      </c>
      <c r="V6994" t="s">
        <v>26604</v>
      </c>
      <c r="W6994" t="s">
        <v>5734</v>
      </c>
    </row>
    <row r="6995" spans="20:23" x14ac:dyDescent="0.3">
      <c r="T6995" t="b">
        <f>U6995&gt;10</f>
        <v>0</v>
      </c>
      <c r="U6995" s="7">
        <v>8.1923255601456599</v>
      </c>
      <c r="V6995" t="s">
        <v>3090</v>
      </c>
      <c r="W6995" t="s">
        <v>26605</v>
      </c>
    </row>
    <row r="6996" spans="20:23" x14ac:dyDescent="0.3">
      <c r="T6996" t="b">
        <f>U6996&gt;10</f>
        <v>0</v>
      </c>
      <c r="U6996" s="7">
        <v>8.2125282674631794</v>
      </c>
      <c r="V6996" t="s">
        <v>14624</v>
      </c>
      <c r="W6996" t="s">
        <v>26606</v>
      </c>
    </row>
    <row r="6997" spans="20:23" x14ac:dyDescent="0.3">
      <c r="T6997" t="b">
        <f>U6997&gt;10</f>
        <v>0</v>
      </c>
      <c r="U6997" s="7">
        <v>9.8530567669673097</v>
      </c>
      <c r="V6997" t="s">
        <v>25138</v>
      </c>
      <c r="W6997" t="s">
        <v>26607</v>
      </c>
    </row>
    <row r="6998" spans="20:23" x14ac:dyDescent="0.3">
      <c r="T6998" t="b">
        <f>U6998&gt;10</f>
        <v>0</v>
      </c>
      <c r="U6998" s="7">
        <v>8.6543610197422094</v>
      </c>
      <c r="V6998" t="s">
        <v>19693</v>
      </c>
      <c r="W6998" t="s">
        <v>26608</v>
      </c>
    </row>
    <row r="6999" spans="20:23" x14ac:dyDescent="0.3">
      <c r="T6999" t="b">
        <f>U6999&gt;10</f>
        <v>0</v>
      </c>
      <c r="U6999" s="7">
        <v>9.4833097414612197</v>
      </c>
      <c r="V6999" t="s">
        <v>26609</v>
      </c>
      <c r="W6999" t="s">
        <v>26610</v>
      </c>
    </row>
    <row r="7000" spans="20:23" x14ac:dyDescent="0.3">
      <c r="T7000" t="b">
        <f>U7000&gt;10</f>
        <v>0</v>
      </c>
      <c r="U7000" s="7">
        <v>8.2023758959991593</v>
      </c>
      <c r="V7000" t="s">
        <v>26611</v>
      </c>
      <c r="W7000" t="s">
        <v>8261</v>
      </c>
    </row>
    <row r="7001" spans="20:23" x14ac:dyDescent="0.3">
      <c r="T7001" t="b">
        <f>U7001&gt;10</f>
        <v>0</v>
      </c>
      <c r="U7001" s="7">
        <v>8.4030465914613099</v>
      </c>
      <c r="V7001" t="s">
        <v>26525</v>
      </c>
      <c r="W7001" t="s">
        <v>26612</v>
      </c>
    </row>
    <row r="7002" spans="20:23" x14ac:dyDescent="0.3">
      <c r="T7002" t="b">
        <f>U7002&gt;10</f>
        <v>0</v>
      </c>
      <c r="U7002" s="7">
        <v>9.43019991614727</v>
      </c>
      <c r="V7002" t="s">
        <v>21767</v>
      </c>
      <c r="W7002" t="s">
        <v>12052</v>
      </c>
    </row>
    <row r="7003" spans="20:23" x14ac:dyDescent="0.3">
      <c r="T7003" t="b">
        <f>U7003&gt;10</f>
        <v>0</v>
      </c>
      <c r="U7003" s="7">
        <v>8.2331475546659103</v>
      </c>
      <c r="V7003" t="s">
        <v>26613</v>
      </c>
      <c r="W7003" t="s">
        <v>26485</v>
      </c>
    </row>
    <row r="7004" spans="20:23" x14ac:dyDescent="0.3">
      <c r="T7004" t="b">
        <f>U7004&gt;10</f>
        <v>0</v>
      </c>
      <c r="U7004" s="7">
        <v>8.1340566520216804</v>
      </c>
      <c r="V7004" t="s">
        <v>81</v>
      </c>
      <c r="W7004" t="s">
        <v>26614</v>
      </c>
    </row>
    <row r="7005" spans="20:23" x14ac:dyDescent="0.3">
      <c r="T7005" t="b">
        <f>U7005&gt;10</f>
        <v>0</v>
      </c>
      <c r="U7005" s="7">
        <v>9.9941353652272102</v>
      </c>
      <c r="V7005" t="s">
        <v>26615</v>
      </c>
      <c r="W7005" t="s">
        <v>15629</v>
      </c>
    </row>
    <row r="7006" spans="20:23" x14ac:dyDescent="0.3">
      <c r="T7006" t="b">
        <f>U7006&gt;10</f>
        <v>0</v>
      </c>
      <c r="U7006" s="7">
        <v>9.0598261278503802</v>
      </c>
      <c r="V7006" t="s">
        <v>26217</v>
      </c>
      <c r="W7006" t="s">
        <v>26616</v>
      </c>
    </row>
    <row r="7007" spans="20:23" x14ac:dyDescent="0.3">
      <c r="T7007" t="b">
        <f>U7007&gt;10</f>
        <v>0</v>
      </c>
      <c r="U7007" s="7">
        <v>9.8270812805640499</v>
      </c>
      <c r="V7007" t="s">
        <v>26617</v>
      </c>
      <c r="W7007" t="s">
        <v>3951</v>
      </c>
    </row>
    <row r="7008" spans="20:23" x14ac:dyDescent="0.3">
      <c r="T7008" t="b">
        <f>U7008&gt;10</f>
        <v>0</v>
      </c>
      <c r="U7008" s="7">
        <v>8.4343971213453806</v>
      </c>
      <c r="V7008" t="s">
        <v>26265</v>
      </c>
      <c r="W7008" t="s">
        <v>26618</v>
      </c>
    </row>
    <row r="7009" spans="20:23" x14ac:dyDescent="0.3">
      <c r="T7009" t="b">
        <f>U7009&gt;10</f>
        <v>0</v>
      </c>
      <c r="U7009" s="7">
        <v>8.4536903242800605</v>
      </c>
      <c r="V7009" t="s">
        <v>5957</v>
      </c>
      <c r="W7009" t="s">
        <v>15633</v>
      </c>
    </row>
    <row r="7010" spans="20:23" x14ac:dyDescent="0.3">
      <c r="T7010" t="b">
        <f>U7010&gt;10</f>
        <v>0</v>
      </c>
      <c r="U7010" s="7">
        <v>9.0598261278503802</v>
      </c>
      <c r="V7010" t="s">
        <v>9364</v>
      </c>
      <c r="W7010" t="s">
        <v>26619</v>
      </c>
    </row>
    <row r="7011" spans="20:23" x14ac:dyDescent="0.3">
      <c r="T7011" t="b">
        <f>U7011&gt;10</f>
        <v>0</v>
      </c>
      <c r="U7011" s="7">
        <v>8.7901625609012797</v>
      </c>
      <c r="V7011" t="s">
        <v>22861</v>
      </c>
      <c r="W7011" t="s">
        <v>26620</v>
      </c>
    </row>
    <row r="7012" spans="20:23" x14ac:dyDescent="0.3">
      <c r="T7012" t="b">
        <f>U7012&gt;10</f>
        <v>0</v>
      </c>
      <c r="U7012" s="7">
        <v>8.7721440553986003</v>
      </c>
      <c r="V7012" t="s">
        <v>26621</v>
      </c>
      <c r="W7012" t="s">
        <v>26565</v>
      </c>
    </row>
    <row r="7013" spans="20:23" x14ac:dyDescent="0.3">
      <c r="T7013" t="b">
        <f>U7013&gt;10</f>
        <v>0</v>
      </c>
      <c r="U7013" s="7">
        <v>8.16188453464442</v>
      </c>
      <c r="V7013" t="s">
        <v>26525</v>
      </c>
      <c r="W7013" t="s">
        <v>26622</v>
      </c>
    </row>
    <row r="7014" spans="20:23" x14ac:dyDescent="0.3">
      <c r="T7014" t="b">
        <f>U7014&gt;10</f>
        <v>0</v>
      </c>
      <c r="U7014" s="7">
        <v>9.7529733084103203</v>
      </c>
      <c r="V7014" t="s">
        <v>26622</v>
      </c>
      <c r="W7014" t="s">
        <v>26623</v>
      </c>
    </row>
    <row r="7015" spans="20:23" x14ac:dyDescent="0.3">
      <c r="T7015" t="b">
        <f>U7015&gt;10</f>
        <v>0</v>
      </c>
      <c r="U7015" s="7">
        <v>8.0225827855585603</v>
      </c>
      <c r="V7015" t="s">
        <v>26624</v>
      </c>
      <c r="W7015" t="s">
        <v>25394</v>
      </c>
    </row>
    <row r="7016" spans="20:23" x14ac:dyDescent="0.3">
      <c r="T7016" t="b">
        <f>U7016&gt;10</f>
        <v>0</v>
      </c>
      <c r="U7016" s="7">
        <v>8.8085116995694701</v>
      </c>
      <c r="V7016" t="s">
        <v>26625</v>
      </c>
      <c r="W7016" t="s">
        <v>26626</v>
      </c>
    </row>
    <row r="7017" spans="20:23" x14ac:dyDescent="0.3">
      <c r="T7017" t="b">
        <f>U7017&gt;10</f>
        <v>0</v>
      </c>
      <c r="U7017" s="7">
        <v>9.5016588801294208</v>
      </c>
      <c r="V7017" t="s">
        <v>26627</v>
      </c>
      <c r="W7017" t="s">
        <v>26624</v>
      </c>
    </row>
    <row r="7018" spans="20:23" x14ac:dyDescent="0.3">
      <c r="T7018" t="b">
        <f>U7018&gt;10</f>
        <v>0</v>
      </c>
      <c r="U7018" s="7">
        <v>9.1148859050334092</v>
      </c>
      <c r="V7018" t="s">
        <v>26624</v>
      </c>
      <c r="W7018" t="s">
        <v>26287</v>
      </c>
    </row>
    <row r="7019" spans="20:23" x14ac:dyDescent="0.3">
      <c r="T7019" t="b">
        <f>U7019&gt;10</f>
        <v>0</v>
      </c>
      <c r="U7019" s="7">
        <v>8.2648962529804901</v>
      </c>
      <c r="V7019" t="s">
        <v>22033</v>
      </c>
      <c r="W7019" t="s">
        <v>4913</v>
      </c>
    </row>
    <row r="7020" spans="20:23" x14ac:dyDescent="0.3">
      <c r="T7020" t="b">
        <f>U7020&gt;10</f>
        <v>0</v>
      </c>
      <c r="U7020" s="7">
        <v>8.3201589316555395</v>
      </c>
      <c r="V7020" t="s">
        <v>5309</v>
      </c>
      <c r="W7020" t="s">
        <v>21414</v>
      </c>
    </row>
    <row r="7021" spans="20:23" x14ac:dyDescent="0.3">
      <c r="T7021" t="b">
        <f>U7021&gt;10</f>
        <v>0</v>
      </c>
      <c r="U7021" s="7">
        <v>8.2125282674631794</v>
      </c>
      <c r="V7021" t="s">
        <v>26628</v>
      </c>
      <c r="W7021" t="s">
        <v>21324</v>
      </c>
    </row>
    <row r="7022" spans="20:23" x14ac:dyDescent="0.3">
      <c r="T7022" t="b">
        <f>U7022&gt;10</f>
        <v>0</v>
      </c>
      <c r="U7022" s="7">
        <v>8.2305467729658499</v>
      </c>
      <c r="V7022" t="s">
        <v>26629</v>
      </c>
      <c r="W7022" t="s">
        <v>5957</v>
      </c>
    </row>
    <row r="7023" spans="20:23" x14ac:dyDescent="0.3">
      <c r="T7023" t="b">
        <f>U7023&gt;10</f>
        <v>0</v>
      </c>
      <c r="U7023" s="7">
        <v>8.46676240584741</v>
      </c>
      <c r="V7023" t="s">
        <v>25615</v>
      </c>
      <c r="W7023" t="s">
        <v>26630</v>
      </c>
    </row>
    <row r="7024" spans="20:23" x14ac:dyDescent="0.3">
      <c r="T7024" t="b">
        <f>U7024&gt;10</f>
        <v>0</v>
      </c>
      <c r="U7024" s="7">
        <v>8.7721440553986003</v>
      </c>
      <c r="V7024" t="s">
        <v>10313</v>
      </c>
      <c r="W7024" t="s">
        <v>8953</v>
      </c>
    </row>
    <row r="7025" spans="20:23" x14ac:dyDescent="0.3">
      <c r="T7025" t="b">
        <f>U7025&gt;10</f>
        <v>0</v>
      </c>
      <c r="U7025" s="7">
        <v>9.2139768076776392</v>
      </c>
      <c r="V7025" t="s">
        <v>26251</v>
      </c>
      <c r="W7025" t="s">
        <v>26631</v>
      </c>
    </row>
    <row r="7026" spans="20:23" x14ac:dyDescent="0.3">
      <c r="T7026" t="b">
        <f>U7026&gt;10</f>
        <v>0</v>
      </c>
      <c r="U7026" s="7">
        <v>8.8178140922317905</v>
      </c>
      <c r="V7026" t="s">
        <v>26299</v>
      </c>
      <c r="W7026" t="s">
        <v>26632</v>
      </c>
    </row>
    <row r="7027" spans="20:23" x14ac:dyDescent="0.3">
      <c r="T7027" t="b">
        <f>U7027&gt;10</f>
        <v>0</v>
      </c>
      <c r="U7027" s="7">
        <v>8.0789968748386496</v>
      </c>
      <c r="V7027" t="s">
        <v>26565</v>
      </c>
      <c r="W7027" t="s">
        <v>11558</v>
      </c>
    </row>
    <row r="7028" spans="20:23" x14ac:dyDescent="0.3">
      <c r="T7028" t="b">
        <f>U7028&gt;10</f>
        <v>0</v>
      </c>
      <c r="U7028" s="7">
        <v>8.3666789472904295</v>
      </c>
      <c r="V7028" t="s">
        <v>26565</v>
      </c>
      <c r="W7028" t="s">
        <v>3639</v>
      </c>
    </row>
    <row r="7029" spans="20:23" x14ac:dyDescent="0.3">
      <c r="T7029" t="b">
        <f>U7029&gt;10</f>
        <v>0</v>
      </c>
      <c r="U7029" s="7">
        <v>9.4652912359585404</v>
      </c>
      <c r="V7029" t="s">
        <v>26633</v>
      </c>
      <c r="W7029" t="s">
        <v>26565</v>
      </c>
    </row>
    <row r="7030" spans="20:23" x14ac:dyDescent="0.3">
      <c r="T7030" t="b">
        <f>U7030&gt;10</f>
        <v>0</v>
      </c>
      <c r="U7030" s="7">
        <v>8.1725229328494802</v>
      </c>
      <c r="V7030" t="s">
        <v>26513</v>
      </c>
      <c r="W7030" t="s">
        <v>26527</v>
      </c>
    </row>
    <row r="7031" spans="20:23" x14ac:dyDescent="0.3">
      <c r="T7031" t="b">
        <f>U7031&gt;10</f>
        <v>0</v>
      </c>
      <c r="U7031" s="7">
        <v>8.0183722530222195</v>
      </c>
      <c r="V7031" t="s">
        <v>26527</v>
      </c>
      <c r="W7031" t="s">
        <v>26634</v>
      </c>
    </row>
    <row r="7032" spans="20:23" x14ac:dyDescent="0.3">
      <c r="T7032" t="b">
        <f>U7032&gt;10</f>
        <v>0</v>
      </c>
      <c r="U7032" s="7">
        <v>8.7284689918959302</v>
      </c>
      <c r="V7032" t="s">
        <v>25452</v>
      </c>
      <c r="W7032" t="s">
        <v>26635</v>
      </c>
    </row>
    <row r="7033" spans="20:23" x14ac:dyDescent="0.3">
      <c r="T7033" t="b">
        <f>U7033&gt;10</f>
        <v>0</v>
      </c>
      <c r="U7033" s="7">
        <v>8.9908332563634303</v>
      </c>
      <c r="V7033" t="s">
        <v>26636</v>
      </c>
      <c r="W7033" t="s">
        <v>26637</v>
      </c>
    </row>
    <row r="7034" spans="20:23" x14ac:dyDescent="0.3">
      <c r="T7034" t="b">
        <f>U7034&gt;10</f>
        <v>0</v>
      </c>
      <c r="U7034" s="7">
        <v>8.5779880409576403</v>
      </c>
      <c r="V7034" t="s">
        <v>26638</v>
      </c>
      <c r="W7034" t="s">
        <v>25211</v>
      </c>
    </row>
    <row r="7035" spans="20:23" x14ac:dyDescent="0.3">
      <c r="T7035" t="b">
        <f>U7035&gt;10</f>
        <v>0</v>
      </c>
      <c r="U7035" s="7">
        <v>8.4407869194441592</v>
      </c>
      <c r="V7035" t="s">
        <v>26639</v>
      </c>
      <c r="W7035" t="s">
        <v>26433</v>
      </c>
    </row>
    <row r="7036" spans="20:23" x14ac:dyDescent="0.3">
      <c r="T7036" t="b">
        <f>U7036&gt;10</f>
        <v>0</v>
      </c>
      <c r="U7036" s="7">
        <v>8.3315876274791592</v>
      </c>
      <c r="V7036" t="s">
        <v>23983</v>
      </c>
      <c r="W7036" t="s">
        <v>26218</v>
      </c>
    </row>
    <row r="7037" spans="20:23" x14ac:dyDescent="0.3">
      <c r="T7037" t="b">
        <f>U7037&gt;10</f>
        <v>0</v>
      </c>
      <c r="U7037" s="7">
        <v>9.3317598433340194</v>
      </c>
      <c r="V7037" t="s">
        <v>20478</v>
      </c>
      <c r="W7037" t="s">
        <v>12025</v>
      </c>
    </row>
    <row r="7038" spans="20:23" x14ac:dyDescent="0.3">
      <c r="T7038" t="b">
        <f>U7038&gt;10</f>
        <v>0</v>
      </c>
      <c r="U7038" s="7">
        <v>8.8955230765590994</v>
      </c>
      <c r="V7038" t="s">
        <v>26245</v>
      </c>
      <c r="W7038" t="s">
        <v>10306</v>
      </c>
    </row>
    <row r="7039" spans="20:23" x14ac:dyDescent="0.3">
      <c r="T7039" t="b">
        <f>U7039&gt;10</f>
        <v>0</v>
      </c>
      <c r="U7039" s="7">
        <v>8.2648962529804901</v>
      </c>
      <c r="V7039" t="s">
        <v>22033</v>
      </c>
      <c r="W7039" t="s">
        <v>8038</v>
      </c>
    </row>
    <row r="7040" spans="20:23" x14ac:dyDescent="0.3">
      <c r="T7040" t="b">
        <f>U7040&gt;10</f>
        <v>0</v>
      </c>
      <c r="U7040" s="7">
        <v>9.6194419157857993</v>
      </c>
      <c r="V7040" t="s">
        <v>11616</v>
      </c>
      <c r="W7040" t="s">
        <v>4742</v>
      </c>
    </row>
    <row r="7041" spans="20:23" x14ac:dyDescent="0.3">
      <c r="T7041" t="b">
        <f>U7041&gt;10</f>
        <v>0</v>
      </c>
      <c r="U7041" s="7">
        <v>8.4217387244734603</v>
      </c>
      <c r="V7041" t="s">
        <v>26287</v>
      </c>
      <c r="W7041" t="s">
        <v>26640</v>
      </c>
    </row>
    <row r="7042" spans="20:23" x14ac:dyDescent="0.3">
      <c r="T7042" t="b">
        <f>U7042&gt;10</f>
        <v>0</v>
      </c>
      <c r="U7042" s="7">
        <v>8.0789968748386496</v>
      </c>
      <c r="V7042" t="s">
        <v>26641</v>
      </c>
      <c r="W7042" t="s">
        <v>421</v>
      </c>
    </row>
    <row r="7043" spans="20:23" x14ac:dyDescent="0.3">
      <c r="T7043" t="b">
        <f>U7043&gt;10</f>
        <v>0</v>
      </c>
      <c r="U7043" s="7">
        <v>9.3635085416485992</v>
      </c>
      <c r="V7043" t="s">
        <v>26642</v>
      </c>
      <c r="W7043" t="s">
        <v>26643</v>
      </c>
    </row>
    <row r="7044" spans="20:23" x14ac:dyDescent="0.3">
      <c r="T7044" t="b">
        <f>U7044&gt;10</f>
        <v>0</v>
      </c>
      <c r="U7044" s="7">
        <v>9.1086162920198106</v>
      </c>
      <c r="V7044" t="s">
        <v>26644</v>
      </c>
      <c r="W7044" t="s">
        <v>26645</v>
      </c>
    </row>
    <row r="7045" spans="20:23" x14ac:dyDescent="0.3">
      <c r="T7045" t="b">
        <f>U7045&gt;10</f>
        <v>0</v>
      </c>
      <c r="U7045" s="7">
        <v>9.4833097414612197</v>
      </c>
      <c r="V7045" t="s">
        <v>10188</v>
      </c>
      <c r="W7045" t="s">
        <v>26646</v>
      </c>
    </row>
    <row r="7046" spans="20:23" x14ac:dyDescent="0.3">
      <c r="T7046" t="b">
        <f>U7046&gt;10</f>
        <v>0</v>
      </c>
      <c r="U7046" s="7">
        <v>9.9352948652042805</v>
      </c>
      <c r="V7046" t="s">
        <v>26646</v>
      </c>
      <c r="W7046" t="s">
        <v>5938</v>
      </c>
    </row>
    <row r="7047" spans="20:23" x14ac:dyDescent="0.3">
      <c r="T7047" t="b">
        <f>U7047&gt;10</f>
        <v>0</v>
      </c>
      <c r="U7047" s="7">
        <v>9.7529733084103203</v>
      </c>
      <c r="V7047" t="s">
        <v>26647</v>
      </c>
      <c r="W7047" t="s">
        <v>26648</v>
      </c>
    </row>
    <row r="7048" spans="20:23" x14ac:dyDescent="0.3">
      <c r="T7048" t="b">
        <f>U7048&gt;10</f>
        <v>0</v>
      </c>
      <c r="U7048" s="7">
        <v>8.9262947352258593</v>
      </c>
      <c r="V7048" t="s">
        <v>11743</v>
      </c>
      <c r="W7048" t="s">
        <v>26649</v>
      </c>
    </row>
    <row r="7049" spans="20:23" x14ac:dyDescent="0.3">
      <c r="T7049" t="b">
        <f>U7049&gt;10</f>
        <v>0</v>
      </c>
      <c r="U7049" s="7">
        <v>8.0789968748386496</v>
      </c>
      <c r="V7049" t="s">
        <v>26388</v>
      </c>
      <c r="W7049" t="s">
        <v>26650</v>
      </c>
    </row>
    <row r="7050" spans="20:23" x14ac:dyDescent="0.3">
      <c r="T7050" t="b">
        <f>U7050&gt;10</f>
        <v>0</v>
      </c>
      <c r="U7050" s="7">
        <v>8.8085116995694701</v>
      </c>
      <c r="V7050" t="s">
        <v>26651</v>
      </c>
      <c r="W7050" t="s">
        <v>22045</v>
      </c>
    </row>
    <row r="7051" spans="20:23" x14ac:dyDescent="0.3">
      <c r="T7051" t="b">
        <f>U7051&gt;10</f>
        <v>0</v>
      </c>
      <c r="U7051" s="7">
        <v>8.0100040033516997</v>
      </c>
      <c r="V7051" t="s">
        <v>26596</v>
      </c>
      <c r="W7051" t="s">
        <v>26198</v>
      </c>
    </row>
    <row r="7052" spans="20:23" x14ac:dyDescent="0.3">
      <c r="T7052" t="b">
        <f>U7052&gt;10</f>
        <v>0</v>
      </c>
      <c r="U7052" s="7">
        <v>9.1339341000040992</v>
      </c>
      <c r="V7052" t="s">
        <v>26652</v>
      </c>
      <c r="W7052" t="s">
        <v>25068</v>
      </c>
    </row>
    <row r="7053" spans="20:23" x14ac:dyDescent="0.3">
      <c r="T7053" t="b">
        <f>U7053&gt;10</f>
        <v>0</v>
      </c>
      <c r="U7053" s="7">
        <v>8.4800076325974398</v>
      </c>
      <c r="V7053" t="s">
        <v>25068</v>
      </c>
      <c r="W7053" t="s">
        <v>4172</v>
      </c>
    </row>
    <row r="7054" spans="20:23" x14ac:dyDescent="0.3">
      <c r="T7054" t="b">
        <f>U7054&gt;10</f>
        <v>0</v>
      </c>
      <c r="U7054" s="7">
        <v>8.11536451900953</v>
      </c>
      <c r="V7054" t="s">
        <v>26525</v>
      </c>
      <c r="W7054" t="s">
        <v>4816</v>
      </c>
    </row>
    <row r="7055" spans="20:23" x14ac:dyDescent="0.3">
      <c r="T7055" t="b">
        <f>U7055&gt;10</f>
        <v>0</v>
      </c>
      <c r="U7055" s="7">
        <v>9.5016588801294208</v>
      </c>
      <c r="V7055" t="s">
        <v>25278</v>
      </c>
      <c r="W7055" t="s">
        <v>26653</v>
      </c>
    </row>
    <row r="7056" spans="20:23" x14ac:dyDescent="0.3">
      <c r="T7056" t="b">
        <f>U7056&gt;10</f>
        <v>0</v>
      </c>
      <c r="U7056" s="7">
        <v>9.3009881846672702</v>
      </c>
      <c r="V7056" t="s">
        <v>13070</v>
      </c>
      <c r="W7056" t="s">
        <v>21080</v>
      </c>
    </row>
    <row r="7057" spans="20:23" x14ac:dyDescent="0.3">
      <c r="T7057" t="b">
        <f>U7057&gt;10</f>
        <v>0</v>
      </c>
      <c r="U7057" s="7">
        <v>9.9941353652272102</v>
      </c>
      <c r="V7057" t="s">
        <v>21080</v>
      </c>
      <c r="W7057" t="s">
        <v>26654</v>
      </c>
    </row>
    <row r="7058" spans="20:23" x14ac:dyDescent="0.3">
      <c r="T7058" t="b">
        <f>U7058&gt;10</f>
        <v>0</v>
      </c>
      <c r="U7058" s="7">
        <v>8.7031511839116504</v>
      </c>
      <c r="V7058" t="s">
        <v>26655</v>
      </c>
      <c r="W7058" t="s">
        <v>8508</v>
      </c>
    </row>
    <row r="7059" spans="20:23" x14ac:dyDescent="0.3">
      <c r="T7059" t="b">
        <f>U7059&gt;10</f>
        <v>0</v>
      </c>
      <c r="U7059" s="7">
        <v>9.4833097414612197</v>
      </c>
      <c r="V7059" t="s">
        <v>4222</v>
      </c>
      <c r="W7059" t="s">
        <v>22845</v>
      </c>
    </row>
    <row r="7060" spans="20:23" x14ac:dyDescent="0.3">
      <c r="T7060" t="b">
        <f>U7060&gt;10</f>
        <v>0</v>
      </c>
      <c r="U7060" s="7">
        <v>8.9367660350931502</v>
      </c>
      <c r="V7060" t="s">
        <v>6676</v>
      </c>
      <c r="W7060" t="s">
        <v>14084</v>
      </c>
    </row>
    <row r="7061" spans="20:23" x14ac:dyDescent="0.3">
      <c r="T7061" t="b">
        <f>U7061&gt;10</f>
        <v>0</v>
      </c>
      <c r="U7061" s="7">
        <v>8.7901625609012797</v>
      </c>
      <c r="V7061" t="s">
        <v>22845</v>
      </c>
      <c r="W7061" t="s">
        <v>26656</v>
      </c>
    </row>
    <row r="7062" spans="20:23" x14ac:dyDescent="0.3">
      <c r="T7062" t="b">
        <f>U7062&gt;10</f>
        <v>0</v>
      </c>
      <c r="U7062" s="7">
        <v>9.0598261278503802</v>
      </c>
      <c r="V7062" t="s">
        <v>26657</v>
      </c>
      <c r="W7062" t="s">
        <v>26553</v>
      </c>
    </row>
    <row r="7063" spans="20:23" x14ac:dyDescent="0.3">
      <c r="T7063" t="b">
        <f>U7063&gt;10</f>
        <v>0</v>
      </c>
      <c r="U7063" s="7">
        <v>9.9071239882375792</v>
      </c>
      <c r="V7063" t="s">
        <v>13480</v>
      </c>
      <c r="W7063" t="s">
        <v>26658</v>
      </c>
    </row>
    <row r="7064" spans="20:23" x14ac:dyDescent="0.3">
      <c r="T7064" t="b">
        <f>U7064&gt;10</f>
        <v>0</v>
      </c>
      <c r="U7064" s="7">
        <v>8.2866362396169002</v>
      </c>
      <c r="V7064" t="s">
        <v>26659</v>
      </c>
      <c r="W7064" t="s">
        <v>26660</v>
      </c>
    </row>
    <row r="7065" spans="20:23" x14ac:dyDescent="0.3">
      <c r="T7065" t="b">
        <f>U7065&gt;10</f>
        <v>0</v>
      </c>
      <c r="U7065" s="7">
        <v>9.1086162920198106</v>
      </c>
      <c r="V7065" t="s">
        <v>26661</v>
      </c>
      <c r="W7065" t="s">
        <v>10504</v>
      </c>
    </row>
    <row r="7066" spans="20:23" x14ac:dyDescent="0.3">
      <c r="T7066" t="b">
        <f>U7066&gt;10</f>
        <v>0</v>
      </c>
      <c r="U7066" s="7">
        <v>8.2515449198056299</v>
      </c>
      <c r="V7066" t="s">
        <v>3015</v>
      </c>
      <c r="W7066" t="s">
        <v>3818</v>
      </c>
    </row>
    <row r="7067" spans="20:23" x14ac:dyDescent="0.3">
      <c r="T7067" t="b">
        <f>U7067&gt;10</f>
        <v>0</v>
      </c>
      <c r="U7067" s="7">
        <v>8.6703613610886592</v>
      </c>
      <c r="V7067" t="s">
        <v>26662</v>
      </c>
      <c r="W7067" t="s">
        <v>3226</v>
      </c>
    </row>
    <row r="7068" spans="20:23" x14ac:dyDescent="0.3">
      <c r="T7068" t="b">
        <f>U7068&gt;10</f>
        <v>0</v>
      </c>
      <c r="U7068" s="7">
        <v>8.73705273558733</v>
      </c>
      <c r="V7068" t="s">
        <v>3015</v>
      </c>
      <c r="W7068" t="s">
        <v>26663</v>
      </c>
    </row>
    <row r="7069" spans="20:23" x14ac:dyDescent="0.3">
      <c r="T7069" t="b">
        <f>U7069&gt;10</f>
        <v>0</v>
      </c>
      <c r="U7069" s="7">
        <v>9.9071239882375792</v>
      </c>
      <c r="V7069" t="s">
        <v>26664</v>
      </c>
      <c r="W7069" t="s">
        <v>26396</v>
      </c>
    </row>
    <row r="7070" spans="20:23" x14ac:dyDescent="0.3">
      <c r="T7070" t="b">
        <f>U7070&gt;10</f>
        <v>0</v>
      </c>
      <c r="U7070" s="7">
        <v>9.9071239882375792</v>
      </c>
      <c r="V7070" t="s">
        <v>26396</v>
      </c>
      <c r="W7070" t="s">
        <v>26665</v>
      </c>
    </row>
    <row r="7071" spans="20:23" x14ac:dyDescent="0.3">
      <c r="T7071" t="b">
        <f>U7071&gt;10</f>
        <v>0</v>
      </c>
      <c r="U7071" s="7">
        <v>8.9580434335404302</v>
      </c>
      <c r="V7071" t="s">
        <v>2182</v>
      </c>
      <c r="W7071" t="s">
        <v>12949</v>
      </c>
    </row>
    <row r="7072" spans="20:23" x14ac:dyDescent="0.3">
      <c r="T7072" t="b">
        <f>U7072&gt;10</f>
        <v>0</v>
      </c>
      <c r="U7072" s="7">
        <v>9.6839804369233704</v>
      </c>
      <c r="V7072" t="s">
        <v>26666</v>
      </c>
      <c r="W7072" t="s">
        <v>26667</v>
      </c>
    </row>
    <row r="7073" spans="20:23" x14ac:dyDescent="0.3">
      <c r="T7073" t="b">
        <f>U7073&gt;10</f>
        <v>0</v>
      </c>
      <c r="U7073" s="7">
        <v>9.7529733084103203</v>
      </c>
      <c r="V7073" t="s">
        <v>26668</v>
      </c>
      <c r="W7073" t="s">
        <v>26669</v>
      </c>
    </row>
    <row r="7074" spans="20:23" x14ac:dyDescent="0.3">
      <c r="T7074" t="b">
        <f>U7074&gt;10</f>
        <v>0</v>
      </c>
      <c r="U7074" s="7">
        <v>9.8270812805640499</v>
      </c>
      <c r="V7074" t="s">
        <v>26670</v>
      </c>
      <c r="W7074" t="s">
        <v>26671</v>
      </c>
    </row>
    <row r="7075" spans="20:23" x14ac:dyDescent="0.3">
      <c r="T7075" t="b">
        <f>U7075&gt;10</f>
        <v>0</v>
      </c>
      <c r="U7075" s="7">
        <v>9.8530567669673097</v>
      </c>
      <c r="V7075" t="s">
        <v>26672</v>
      </c>
      <c r="W7075" t="s">
        <v>26673</v>
      </c>
    </row>
    <row r="7076" spans="20:23" x14ac:dyDescent="0.3">
      <c r="T7076" t="b">
        <f>U7076&gt;10</f>
        <v>0</v>
      </c>
      <c r="U7076" s="7">
        <v>8.3666789472904295</v>
      </c>
      <c r="V7076" t="s">
        <v>3145</v>
      </c>
      <c r="W7076" t="s">
        <v>3636</v>
      </c>
    </row>
    <row r="7077" spans="20:23" x14ac:dyDescent="0.3">
      <c r="T7077" t="b">
        <f>U7077&gt;10</f>
        <v>0</v>
      </c>
      <c r="U7077" s="7">
        <v>9.5886702571190501</v>
      </c>
      <c r="V7077" t="s">
        <v>3636</v>
      </c>
      <c r="W7077" t="s">
        <v>10153</v>
      </c>
    </row>
    <row r="7078" spans="20:23" x14ac:dyDescent="0.3">
      <c r="T7078" t="b">
        <f>U7078&gt;10</f>
        <v>0</v>
      </c>
      <c r="U7078" s="7">
        <v>9.9140926575536792</v>
      </c>
      <c r="V7078" t="s">
        <v>10153</v>
      </c>
      <c r="W7078" t="s">
        <v>26674</v>
      </c>
    </row>
    <row r="7079" spans="20:23" x14ac:dyDescent="0.3">
      <c r="T7079" t="b">
        <f>U7079&gt;10</f>
        <v>0</v>
      </c>
      <c r="U7079" s="7">
        <v>9.4652912359585404</v>
      </c>
      <c r="V7079" t="s">
        <v>3853</v>
      </c>
      <c r="W7079" t="s">
        <v>3418</v>
      </c>
    </row>
    <row r="7080" spans="20:23" x14ac:dyDescent="0.3">
      <c r="T7080" t="b">
        <f>U7080&gt;10</f>
        <v>0</v>
      </c>
      <c r="U7080" s="7">
        <v>8.9262947352258593</v>
      </c>
      <c r="V7080" t="s">
        <v>24688</v>
      </c>
      <c r="W7080" t="s">
        <v>26675</v>
      </c>
    </row>
    <row r="7081" spans="20:23" x14ac:dyDescent="0.3">
      <c r="T7081" t="b">
        <f>U7081&gt;10</f>
        <v>0</v>
      </c>
      <c r="U7081" s="7">
        <v>8.6386126627740794</v>
      </c>
      <c r="V7081" t="s">
        <v>24009</v>
      </c>
      <c r="W7081" t="s">
        <v>1938</v>
      </c>
    </row>
    <row r="7082" spans="20:23" x14ac:dyDescent="0.3">
      <c r="T7082" t="b">
        <f>U7082&gt;10</f>
        <v>0</v>
      </c>
      <c r="U7082" s="7">
        <v>8.11536451900953</v>
      </c>
      <c r="V7082" t="s">
        <v>26676</v>
      </c>
      <c r="W7082" t="s">
        <v>26558</v>
      </c>
    </row>
    <row r="7083" spans="20:23" x14ac:dyDescent="0.3">
      <c r="T7083" t="b">
        <f>U7083&gt;10</f>
        <v>0</v>
      </c>
      <c r="U7083" s="7">
        <v>8.0482252161719003</v>
      </c>
      <c r="V7083" t="s">
        <v>26569</v>
      </c>
      <c r="W7083" t="s">
        <v>26677</v>
      </c>
    </row>
    <row r="7084" spans="20:23" x14ac:dyDescent="0.3">
      <c r="T7084" t="b">
        <f>U7084&gt;10</f>
        <v>0</v>
      </c>
      <c r="U7084" s="7">
        <v>9.3962983644715905</v>
      </c>
      <c r="V7084" t="s">
        <v>25412</v>
      </c>
      <c r="W7084" t="s">
        <v>26678</v>
      </c>
    </row>
    <row r="7085" spans="20:23" x14ac:dyDescent="0.3">
      <c r="T7085" t="b">
        <f>U7085&gt;10</f>
        <v>0</v>
      </c>
      <c r="U7085" s="7">
        <v>9.6194419157857993</v>
      </c>
      <c r="V7085" t="s">
        <v>3636</v>
      </c>
      <c r="W7085" t="s">
        <v>26679</v>
      </c>
    </row>
    <row r="7086" spans="20:23" x14ac:dyDescent="0.3">
      <c r="T7086" t="b">
        <f>U7086&gt;10</f>
        <v>0</v>
      </c>
      <c r="U7086" s="7">
        <v>9.9448643162204302</v>
      </c>
      <c r="V7086" t="s">
        <v>26679</v>
      </c>
      <c r="W7086" t="s">
        <v>26674</v>
      </c>
    </row>
    <row r="7087" spans="20:23" x14ac:dyDescent="0.3">
      <c r="T7087" t="b">
        <f>U7087&gt;10</f>
        <v>0</v>
      </c>
      <c r="U7087" s="7">
        <v>9.2421476846443298</v>
      </c>
      <c r="V7087" t="s">
        <v>1275</v>
      </c>
      <c r="W7087" t="s">
        <v>9508</v>
      </c>
    </row>
    <row r="7088" spans="20:23" x14ac:dyDescent="0.3">
      <c r="T7088" t="b">
        <f>U7088&gt;10</f>
        <v>0</v>
      </c>
      <c r="U7088" s="7">
        <v>8.2331475546659103</v>
      </c>
      <c r="V7088" t="s">
        <v>26558</v>
      </c>
      <c r="W7088" t="s">
        <v>26680</v>
      </c>
    </row>
    <row r="7089" spans="20:23" x14ac:dyDescent="0.3">
      <c r="T7089" t="b">
        <f>U7089&gt;10</f>
        <v>0</v>
      </c>
      <c r="U7089" s="7">
        <v>9.6194419157857993</v>
      </c>
      <c r="V7089" t="s">
        <v>26681</v>
      </c>
      <c r="W7089" t="s">
        <v>4548</v>
      </c>
    </row>
    <row r="7090" spans="20:23" x14ac:dyDescent="0.3">
      <c r="T7090" t="b">
        <f>U7090&gt;10</f>
        <v>0</v>
      </c>
      <c r="U7090" s="7">
        <v>8.2074391979557006</v>
      </c>
      <c r="V7090" t="s">
        <v>26682</v>
      </c>
      <c r="W7090" t="s">
        <v>927</v>
      </c>
    </row>
    <row r="7091" spans="20:23" x14ac:dyDescent="0.3">
      <c r="T7091" t="b">
        <f>U7091&gt;10</f>
        <v>0</v>
      </c>
      <c r="U7091" s="7">
        <v>9.7529733084103203</v>
      </c>
      <c r="V7091" t="s">
        <v>26683</v>
      </c>
      <c r="W7091" t="s">
        <v>21530</v>
      </c>
    </row>
    <row r="7092" spans="20:23" x14ac:dyDescent="0.3">
      <c r="T7092" t="b">
        <f>U7092&gt;10</f>
        <v>0</v>
      </c>
      <c r="U7092" s="7">
        <v>9.6839804369233704</v>
      </c>
      <c r="V7092" t="s">
        <v>26684</v>
      </c>
      <c r="W7092" t="s">
        <v>26685</v>
      </c>
    </row>
    <row r="7093" spans="20:23" x14ac:dyDescent="0.3">
      <c r="T7093" t="b">
        <f>U7093&gt;10</f>
        <v>0</v>
      </c>
      <c r="U7093" s="7">
        <v>8.46347833064622</v>
      </c>
      <c r="V7093" t="s">
        <v>20075</v>
      </c>
      <c r="W7093" t="s">
        <v>6375</v>
      </c>
    </row>
    <row r="7094" spans="20:23" x14ac:dyDescent="0.3">
      <c r="T7094" t="b">
        <f>U7094&gt;10</f>
        <v>0</v>
      </c>
      <c r="U7094" s="7">
        <v>8.3607442117706192</v>
      </c>
      <c r="V7094" t="s">
        <v>376</v>
      </c>
      <c r="W7094" t="s">
        <v>26686</v>
      </c>
    </row>
    <row r="7095" spans="20:23" x14ac:dyDescent="0.3">
      <c r="T7095" t="b">
        <f>U7095&gt;10</f>
        <v>0</v>
      </c>
      <c r="U7095" s="7">
        <v>9.3797690625203796</v>
      </c>
      <c r="V7095" t="s">
        <v>26687</v>
      </c>
      <c r="W7095" t="s">
        <v>26688</v>
      </c>
    </row>
    <row r="7096" spans="20:23" x14ac:dyDescent="0.3">
      <c r="T7096" t="b">
        <f>U7096&gt;10</f>
        <v>0</v>
      </c>
      <c r="U7096" s="7">
        <v>9.0598261278503802</v>
      </c>
      <c r="V7096" t="s">
        <v>3133</v>
      </c>
      <c r="W7096" t="s">
        <v>13062</v>
      </c>
    </row>
    <row r="7097" spans="20:23" x14ac:dyDescent="0.3">
      <c r="T7097" t="b">
        <f>U7097&gt;10</f>
        <v>0</v>
      </c>
      <c r="U7097" s="7">
        <v>9.0598261278503802</v>
      </c>
      <c r="V7097" t="s">
        <v>26689</v>
      </c>
      <c r="W7097" t="s">
        <v>25063</v>
      </c>
    </row>
    <row r="7098" spans="20:23" x14ac:dyDescent="0.3">
      <c r="T7098" t="b">
        <f>U7098&gt;10</f>
        <v>0</v>
      </c>
      <c r="U7098" s="7">
        <v>8.3786551383371499</v>
      </c>
      <c r="V7098" t="s">
        <v>26690</v>
      </c>
      <c r="W7098" t="s">
        <v>26691</v>
      </c>
    </row>
    <row r="7099" spans="20:23" x14ac:dyDescent="0.3">
      <c r="T7099" t="b">
        <f>U7099&gt;10</f>
        <v>0</v>
      </c>
      <c r="U7099" s="7">
        <v>9.4833097414612197</v>
      </c>
      <c r="V7099" t="s">
        <v>26692</v>
      </c>
      <c r="W7099" t="s">
        <v>26693</v>
      </c>
    </row>
    <row r="7100" spans="20:23" x14ac:dyDescent="0.3">
      <c r="T7100" t="b">
        <f>U7100&gt;10</f>
        <v>0</v>
      </c>
      <c r="U7100" s="7">
        <v>8.5490005040843897</v>
      </c>
      <c r="V7100" t="s">
        <v>6335</v>
      </c>
      <c r="W7100" t="s">
        <v>26388</v>
      </c>
    </row>
    <row r="7101" spans="20:23" x14ac:dyDescent="0.3">
      <c r="T7101" t="b">
        <f>U7101&gt;10</f>
        <v>0</v>
      </c>
      <c r="U7101" s="7">
        <v>9.2421476846443298</v>
      </c>
      <c r="V7101" t="s">
        <v>6335</v>
      </c>
      <c r="W7101" t="s">
        <v>26694</v>
      </c>
    </row>
    <row r="7102" spans="20:23" x14ac:dyDescent="0.3">
      <c r="T7102" t="b">
        <f>U7102&gt;10</f>
        <v>0</v>
      </c>
      <c r="U7102" s="7">
        <v>8.0612972977392499</v>
      </c>
      <c r="V7102" t="s">
        <v>26695</v>
      </c>
      <c r="W7102" t="s">
        <v>26672</v>
      </c>
    </row>
    <row r="7103" spans="20:23" x14ac:dyDescent="0.3">
      <c r="T7103" t="b">
        <f>U7103&gt;10</f>
        <v>0</v>
      </c>
      <c r="U7103" s="7">
        <v>9.9352948652042805</v>
      </c>
      <c r="V7103" t="s">
        <v>8676</v>
      </c>
      <c r="W7103" t="s">
        <v>3796</v>
      </c>
    </row>
    <row r="7104" spans="20:23" x14ac:dyDescent="0.3">
      <c r="T7104" t="b">
        <f>U7104&gt;10</f>
        <v>0</v>
      </c>
      <c r="U7104" s="7">
        <v>9.9941353652272102</v>
      </c>
      <c r="V7104" t="s">
        <v>26696</v>
      </c>
      <c r="W7104" t="s">
        <v>26697</v>
      </c>
    </row>
    <row r="7105" spans="20:23" x14ac:dyDescent="0.3">
      <c r="T7105" t="b">
        <f>U7105&gt;10</f>
        <v>0</v>
      </c>
      <c r="U7105" s="7">
        <v>8.3201589316555395</v>
      </c>
      <c r="V7105" t="s">
        <v>10256</v>
      </c>
      <c r="W7105" t="s">
        <v>8000</v>
      </c>
    </row>
    <row r="7106" spans="20:23" x14ac:dyDescent="0.3">
      <c r="T7106" t="b">
        <f>U7106&gt;10</f>
        <v>0</v>
      </c>
      <c r="U7106" s="7">
        <v>9.3317598433340194</v>
      </c>
      <c r="V7106" t="s">
        <v>26698</v>
      </c>
      <c r="W7106" t="s">
        <v>26395</v>
      </c>
    </row>
    <row r="7107" spans="20:23" x14ac:dyDescent="0.3">
      <c r="T7107" t="b">
        <f>U7107&gt;10</f>
        <v>0</v>
      </c>
      <c r="U7107" s="7">
        <v>8.7031511839116504</v>
      </c>
      <c r="V7107" t="s">
        <v>6335</v>
      </c>
      <c r="W7107" t="s">
        <v>26699</v>
      </c>
    </row>
    <row r="7108" spans="20:23" x14ac:dyDescent="0.3">
      <c r="T7108" t="b">
        <f>U7108&gt;10</f>
        <v>0</v>
      </c>
      <c r="U7108" s="7">
        <v>8.3315876274791592</v>
      </c>
      <c r="V7108" t="s">
        <v>26700</v>
      </c>
      <c r="W7108" t="s">
        <v>26701</v>
      </c>
    </row>
    <row r="7109" spans="20:23" x14ac:dyDescent="0.3">
      <c r="T7109" t="b">
        <f>U7109&gt;10</f>
        <v>0</v>
      </c>
      <c r="U7109" s="7">
        <v>8.9262947352258593</v>
      </c>
      <c r="V7109" t="s">
        <v>14883</v>
      </c>
      <c r="W7109" t="s">
        <v>11799</v>
      </c>
    </row>
    <row r="7110" spans="20:23" x14ac:dyDescent="0.3">
      <c r="T7110" t="b">
        <f>U7110&gt;10</f>
        <v>0</v>
      </c>
      <c r="U7110" s="7">
        <v>8.4602050053012601</v>
      </c>
      <c r="V7110" t="s">
        <v>26702</v>
      </c>
      <c r="W7110" t="s">
        <v>26703</v>
      </c>
    </row>
    <row r="7111" spans="20:23" x14ac:dyDescent="0.3">
      <c r="T7111" t="b">
        <f>U7111&gt;10</f>
        <v>0</v>
      </c>
      <c r="U7111" s="7">
        <v>9.1468375048400095</v>
      </c>
      <c r="V7111" t="s">
        <v>26569</v>
      </c>
      <c r="W7111" t="s">
        <v>26704</v>
      </c>
    </row>
    <row r="7112" spans="20:23" x14ac:dyDescent="0.3">
      <c r="T7112" t="b">
        <f>U7112&gt;10</f>
        <v>0</v>
      </c>
      <c r="U7112" s="7">
        <v>8.2331475546659103</v>
      </c>
      <c r="V7112" t="s">
        <v>26558</v>
      </c>
      <c r="W7112" t="s">
        <v>26705</v>
      </c>
    </row>
    <row r="7113" spans="20:23" x14ac:dyDescent="0.3">
      <c r="T7113" t="b">
        <f>U7113&gt;10</f>
        <v>0</v>
      </c>
      <c r="U7113" s="7">
        <v>8.8955230765590994</v>
      </c>
      <c r="V7113" t="s">
        <v>26706</v>
      </c>
      <c r="W7113" t="s">
        <v>26707</v>
      </c>
    </row>
    <row r="7114" spans="20:23" x14ac:dyDescent="0.3">
      <c r="T7114" t="b">
        <f>U7114&gt;10</f>
        <v>0</v>
      </c>
      <c r="U7114" s="7">
        <v>8.6386126627740794</v>
      </c>
      <c r="V7114" t="s">
        <v>26708</v>
      </c>
      <c r="W7114" t="s">
        <v>2004</v>
      </c>
    </row>
    <row r="7115" spans="20:23" x14ac:dyDescent="0.3">
      <c r="T7115" t="b">
        <f>U7115&gt;10</f>
        <v>0</v>
      </c>
      <c r="U7115" s="7">
        <v>9.1468375048400095</v>
      </c>
      <c r="V7115" t="s">
        <v>26709</v>
      </c>
      <c r="W7115" t="s">
        <v>8830</v>
      </c>
    </row>
    <row r="7116" spans="20:23" x14ac:dyDescent="0.3">
      <c r="T7116" t="b">
        <f>U7116&gt;10</f>
        <v>0</v>
      </c>
      <c r="U7116" s="7">
        <v>8.7284689918959302</v>
      </c>
      <c r="V7116" t="s">
        <v>26670</v>
      </c>
      <c r="W7116" t="s">
        <v>15814</v>
      </c>
    </row>
    <row r="7117" spans="20:23" x14ac:dyDescent="0.3">
      <c r="T7117" t="b">
        <f>U7117&gt;10</f>
        <v>0</v>
      </c>
      <c r="U7117" s="7">
        <v>9.4652912359585404</v>
      </c>
      <c r="V7117" t="s">
        <v>26710</v>
      </c>
      <c r="W7117" t="s">
        <v>217</v>
      </c>
    </row>
    <row r="7118" spans="20:23" x14ac:dyDescent="0.3">
      <c r="T7118" t="b">
        <f>U7118&gt;10</f>
        <v>0</v>
      </c>
      <c r="U7118" s="7">
        <v>9.4833097414612197</v>
      </c>
      <c r="V7118" t="s">
        <v>13954</v>
      </c>
      <c r="W7118" t="s">
        <v>26711</v>
      </c>
    </row>
    <row r="7119" spans="20:23" x14ac:dyDescent="0.3">
      <c r="T7119" t="b">
        <f>U7119&gt;10</f>
        <v>0</v>
      </c>
      <c r="U7119" s="7">
        <v>9.3009881846672702</v>
      </c>
      <c r="V7119" t="s">
        <v>26712</v>
      </c>
      <c r="W7119" t="s">
        <v>26713</v>
      </c>
    </row>
    <row r="7120" spans="20:23" x14ac:dyDescent="0.3">
      <c r="T7120" t="b">
        <f>U7120&gt;10</f>
        <v>0</v>
      </c>
      <c r="U7120" s="7">
        <v>9.8530567669673097</v>
      </c>
      <c r="V7120" t="s">
        <v>26714</v>
      </c>
      <c r="W7120" t="s">
        <v>26715</v>
      </c>
    </row>
    <row r="7121" spans="20:23" x14ac:dyDescent="0.3">
      <c r="T7121" t="b">
        <f>U7121&gt;10</f>
        <v>0</v>
      </c>
      <c r="U7121" s="7">
        <v>8.9262947352258593</v>
      </c>
      <c r="V7121" t="s">
        <v>26716</v>
      </c>
      <c r="W7121" t="s">
        <v>2053</v>
      </c>
    </row>
    <row r="7122" spans="20:23" x14ac:dyDescent="0.3">
      <c r="T7122" t="b">
        <f>U7122&gt;10</f>
        <v>0</v>
      </c>
      <c r="U7122" s="7">
        <v>9.7529733084103203</v>
      </c>
      <c r="V7122" t="s">
        <v>20904</v>
      </c>
      <c r="W7122" t="s">
        <v>26717</v>
      </c>
    </row>
    <row r="7123" spans="20:23" x14ac:dyDescent="0.3">
      <c r="T7123" t="b">
        <f>U7123&gt;10</f>
        <v>0</v>
      </c>
      <c r="U7123" s="7">
        <v>9.5016588801294208</v>
      </c>
      <c r="V7123" t="s">
        <v>21398</v>
      </c>
      <c r="W7123" t="s">
        <v>11403</v>
      </c>
    </row>
    <row r="7124" spans="20:23" x14ac:dyDescent="0.3">
      <c r="T7124" t="b">
        <f>U7124&gt;10</f>
        <v>0</v>
      </c>
      <c r="U7124" s="7">
        <v>9.1865778334895207</v>
      </c>
      <c r="V7124" t="s">
        <v>26718</v>
      </c>
      <c r="W7124" t="s">
        <v>15803</v>
      </c>
    </row>
    <row r="7125" spans="20:23" x14ac:dyDescent="0.3">
      <c r="T7125" t="b">
        <f>U7125&gt;10</f>
        <v>0</v>
      </c>
      <c r="U7125" s="7">
        <v>9.6839804369233704</v>
      </c>
      <c r="V7125" t="s">
        <v>3777</v>
      </c>
      <c r="W7125" t="s">
        <v>2731</v>
      </c>
    </row>
    <row r="7126" spans="20:23" x14ac:dyDescent="0.3">
      <c r="T7126" t="b">
        <f>U7126&gt;10</f>
        <v>0</v>
      </c>
      <c r="U7126" s="7">
        <v>8.4800076325974398</v>
      </c>
      <c r="V7126" t="s">
        <v>2731</v>
      </c>
      <c r="W7126" t="s">
        <v>26719</v>
      </c>
    </row>
    <row r="7127" spans="20:23" x14ac:dyDescent="0.3">
      <c r="T7127" t="b">
        <f>U7127&gt;10</f>
        <v>0</v>
      </c>
      <c r="U7127" s="7">
        <v>8.2023758959991593</v>
      </c>
      <c r="V7127" t="s">
        <v>23429</v>
      </c>
      <c r="W7127" t="s">
        <v>26720</v>
      </c>
    </row>
    <row r="7128" spans="20:23" x14ac:dyDescent="0.3">
      <c r="T7128" t="b">
        <f>U7128&gt;10</f>
        <v>0</v>
      </c>
      <c r="U7128" s="7">
        <v>9.9071239882375792</v>
      </c>
      <c r="V7128" t="s">
        <v>26721</v>
      </c>
      <c r="W7128" t="s">
        <v>7711</v>
      </c>
    </row>
    <row r="7129" spans="20:23" x14ac:dyDescent="0.3">
      <c r="T7129" t="b">
        <f>U7129&gt;10</f>
        <v>0</v>
      </c>
      <c r="U7129" s="7">
        <v>8.2023758959991593</v>
      </c>
      <c r="V7129" t="s">
        <v>5526</v>
      </c>
      <c r="W7129" t="s">
        <v>6974</v>
      </c>
    </row>
    <row r="7130" spans="20:23" x14ac:dyDescent="0.3">
      <c r="T7130" t="b">
        <f>U7130&gt;10</f>
        <v>0</v>
      </c>
      <c r="U7130" s="7">
        <v>8.6784585713212792</v>
      </c>
      <c r="V7130" t="s">
        <v>25521</v>
      </c>
      <c r="W7130" t="s">
        <v>26722</v>
      </c>
    </row>
    <row r="7131" spans="20:23" x14ac:dyDescent="0.3">
      <c r="T7131" t="b">
        <f>U7131&gt;10</f>
        <v>0</v>
      </c>
      <c r="U7131" s="7">
        <v>9.2711352215175893</v>
      </c>
      <c r="V7131" t="s">
        <v>25581</v>
      </c>
      <c r="W7131" t="s">
        <v>26723</v>
      </c>
    </row>
    <row r="7132" spans="20:23" x14ac:dyDescent="0.3">
      <c r="T7132" t="b">
        <f>U7132&gt;10</f>
        <v>0</v>
      </c>
      <c r="U7132" s="7">
        <v>8.0100040033516997</v>
      </c>
      <c r="V7132" t="s">
        <v>13452</v>
      </c>
      <c r="W7132" t="s">
        <v>19655</v>
      </c>
    </row>
    <row r="7133" spans="20:23" x14ac:dyDescent="0.3">
      <c r="T7133" t="b">
        <f>U7133&gt;10</f>
        <v>0</v>
      </c>
      <c r="U7133" s="7">
        <v>8.3846974527931106</v>
      </c>
      <c r="V7133" t="s">
        <v>9759</v>
      </c>
      <c r="W7133" t="s">
        <v>26442</v>
      </c>
    </row>
    <row r="7134" spans="20:23" x14ac:dyDescent="0.3">
      <c r="T7134" t="b">
        <f>U7134&gt;10</f>
        <v>0</v>
      </c>
      <c r="U7134" s="7">
        <v>8.4602050053012601</v>
      </c>
      <c r="V7134" t="s">
        <v>26702</v>
      </c>
      <c r="W7134" t="s">
        <v>26724</v>
      </c>
    </row>
    <row r="7135" spans="20:23" x14ac:dyDescent="0.3">
      <c r="T7135" t="b">
        <f>U7135&gt;10</f>
        <v>0</v>
      </c>
      <c r="U7135" s="7">
        <v>9.5588172939693692</v>
      </c>
      <c r="V7135" t="s">
        <v>26724</v>
      </c>
      <c r="W7135" t="s">
        <v>26725</v>
      </c>
    </row>
    <row r="7136" spans="20:23" x14ac:dyDescent="0.3">
      <c r="T7136" t="b">
        <f>U7136&gt;10</f>
        <v>0</v>
      </c>
      <c r="U7136" s="7">
        <v>8.1531048469923704</v>
      </c>
      <c r="V7136" t="s">
        <v>2004</v>
      </c>
      <c r="W7136" t="s">
        <v>26726</v>
      </c>
    </row>
    <row r="7137" spans="20:23" x14ac:dyDescent="0.3">
      <c r="T7137" t="b">
        <f>U7137&gt;10</f>
        <v>0</v>
      </c>
      <c r="U7137" s="7">
        <v>9.6194419157857993</v>
      </c>
      <c r="V7137" t="s">
        <v>8133</v>
      </c>
      <c r="W7137" t="s">
        <v>26727</v>
      </c>
    </row>
    <row r="7138" spans="20:23" x14ac:dyDescent="0.3">
      <c r="T7138" t="b">
        <f>U7138&gt;10</f>
        <v>0</v>
      </c>
      <c r="U7138" s="7">
        <v>8.4602050053012601</v>
      </c>
      <c r="V7138" t="s">
        <v>26702</v>
      </c>
      <c r="W7138" t="s">
        <v>26728</v>
      </c>
    </row>
    <row r="7139" spans="20:23" x14ac:dyDescent="0.3">
      <c r="T7139" t="b">
        <f>U7139&gt;10</f>
        <v>0</v>
      </c>
      <c r="U7139" s="7">
        <v>9.6620015302046003</v>
      </c>
      <c r="V7139" t="s">
        <v>5201</v>
      </c>
      <c r="W7139" t="s">
        <v>26729</v>
      </c>
    </row>
    <row r="7140" spans="20:23" x14ac:dyDescent="0.3">
      <c r="T7140" t="b">
        <f>U7140&gt;10</f>
        <v>0</v>
      </c>
      <c r="U7140" s="7">
        <v>8.0970153803413307</v>
      </c>
      <c r="V7140" t="s">
        <v>22845</v>
      </c>
      <c r="W7140" t="s">
        <v>26730</v>
      </c>
    </row>
    <row r="7141" spans="20:23" x14ac:dyDescent="0.3">
      <c r="T7141" t="b">
        <f>U7141&gt;10</f>
        <v>0</v>
      </c>
      <c r="U7141" s="7">
        <v>8.3666789472904295</v>
      </c>
      <c r="V7141" t="s">
        <v>5631</v>
      </c>
      <c r="W7141" t="s">
        <v>26731</v>
      </c>
    </row>
    <row r="7142" spans="20:23" x14ac:dyDescent="0.3">
      <c r="T7142" t="b">
        <f>U7142&gt;10</f>
        <v>0</v>
      </c>
      <c r="U7142" s="7">
        <v>8.5779880409576403</v>
      </c>
      <c r="V7142" t="s">
        <v>26512</v>
      </c>
      <c r="W7142" t="s">
        <v>26732</v>
      </c>
    </row>
    <row r="7143" spans="20:23" x14ac:dyDescent="0.3">
      <c r="T7143" t="b">
        <f>U7143&gt;10</f>
        <v>0</v>
      </c>
      <c r="U7143" s="7">
        <v>8.8272038325816293</v>
      </c>
      <c r="V7143" t="s">
        <v>10766</v>
      </c>
      <c r="W7143" t="s">
        <v>26238</v>
      </c>
    </row>
    <row r="7144" spans="20:23" x14ac:dyDescent="0.3">
      <c r="T7144" t="b">
        <f>U7144&gt;10</f>
        <v>0</v>
      </c>
      <c r="U7144" s="7">
        <v>8.9262947352258593</v>
      </c>
      <c r="V7144" t="s">
        <v>2053</v>
      </c>
      <c r="W7144" t="s">
        <v>10963</v>
      </c>
    </row>
    <row r="7145" spans="20:23" x14ac:dyDescent="0.3">
      <c r="T7145" t="b">
        <f>U7145&gt;10</f>
        <v>0</v>
      </c>
      <c r="U7145" s="7">
        <v>9.0247348080391099</v>
      </c>
      <c r="V7145" t="s">
        <v>10963</v>
      </c>
      <c r="W7145" t="s">
        <v>3015</v>
      </c>
    </row>
    <row r="7146" spans="20:23" x14ac:dyDescent="0.3">
      <c r="T7146" t="b">
        <f>U7146&gt;10</f>
        <v>0</v>
      </c>
      <c r="U7146" s="7">
        <v>8.6543610197422094</v>
      </c>
      <c r="V7146" t="s">
        <v>25362</v>
      </c>
      <c r="W7146" t="s">
        <v>26733</v>
      </c>
    </row>
    <row r="7147" spans="20:23" x14ac:dyDescent="0.3">
      <c r="T7147" t="b">
        <f>U7147&gt;10</f>
        <v>0</v>
      </c>
      <c r="U7147" s="7">
        <v>8.4217387244734603</v>
      </c>
      <c r="V7147" t="s">
        <v>22013</v>
      </c>
      <c r="W7147" t="s">
        <v>26734</v>
      </c>
    </row>
    <row r="7148" spans="20:23" x14ac:dyDescent="0.3">
      <c r="T7148" t="b">
        <f>U7148&gt;10</f>
        <v>0</v>
      </c>
      <c r="U7148" s="7">
        <v>9.4652912359585404</v>
      </c>
      <c r="V7148" t="s">
        <v>26735</v>
      </c>
      <c r="W7148" t="s">
        <v>26736</v>
      </c>
    </row>
    <row r="7149" spans="20:23" x14ac:dyDescent="0.3">
      <c r="T7149" t="b">
        <f>U7149&gt;10</f>
        <v>0</v>
      </c>
      <c r="U7149" s="7">
        <v>9.5988226285830702</v>
      </c>
      <c r="V7149" t="s">
        <v>25540</v>
      </c>
      <c r="W7149" t="s">
        <v>26737</v>
      </c>
    </row>
    <row r="7150" spans="20:23" x14ac:dyDescent="0.3">
      <c r="T7150" t="b">
        <f>U7150&gt;10</f>
        <v>0</v>
      </c>
      <c r="U7150" s="7">
        <v>8.2331475546659103</v>
      </c>
      <c r="V7150" t="s">
        <v>25052</v>
      </c>
      <c r="W7150" t="s">
        <v>6057</v>
      </c>
    </row>
    <row r="7151" spans="20:23" x14ac:dyDescent="0.3">
      <c r="T7151" t="b">
        <f>U7151&gt;10</f>
        <v>0</v>
      </c>
      <c r="U7151" s="7">
        <v>9.3317598433340194</v>
      </c>
      <c r="V7151" t="s">
        <v>26738</v>
      </c>
      <c r="W7151" t="s">
        <v>26739</v>
      </c>
    </row>
    <row r="7152" spans="20:23" x14ac:dyDescent="0.3">
      <c r="T7152" t="b">
        <f>U7152&gt;10</f>
        <v>0</v>
      </c>
      <c r="U7152" s="7">
        <v>8.5418830363155198</v>
      </c>
      <c r="V7152" t="s">
        <v>26740</v>
      </c>
      <c r="W7152" t="s">
        <v>20024</v>
      </c>
    </row>
    <row r="7153" spans="20:23" x14ac:dyDescent="0.3">
      <c r="T7153" t="b">
        <f>U7153&gt;10</f>
        <v>0</v>
      </c>
      <c r="U7153" s="7">
        <v>8.7284689918959302</v>
      </c>
      <c r="V7153" t="s">
        <v>26670</v>
      </c>
      <c r="W7153" t="s">
        <v>2564</v>
      </c>
    </row>
    <row r="7154" spans="20:23" x14ac:dyDescent="0.3">
      <c r="T7154" t="b">
        <f>U7154&gt;10</f>
        <v>0</v>
      </c>
      <c r="U7154" s="7">
        <v>8.73705273558733</v>
      </c>
      <c r="V7154" t="s">
        <v>26741</v>
      </c>
      <c r="W7154" t="s">
        <v>26742</v>
      </c>
    </row>
    <row r="7155" spans="20:23" x14ac:dyDescent="0.3">
      <c r="T7155" t="b">
        <f>U7155&gt;10</f>
        <v>0</v>
      </c>
      <c r="U7155" s="7">
        <v>8.7721440553986003</v>
      </c>
      <c r="V7155" t="s">
        <v>26736</v>
      </c>
      <c r="W7155" t="s">
        <v>26743</v>
      </c>
    </row>
    <row r="7156" spans="20:23" x14ac:dyDescent="0.3">
      <c r="T7156" t="b">
        <f>U7156&gt;10</f>
        <v>0</v>
      </c>
      <c r="U7156" s="7">
        <v>8.2757071690847095</v>
      </c>
      <c r="V7156" t="s">
        <v>26744</v>
      </c>
      <c r="W7156" t="s">
        <v>26745</v>
      </c>
    </row>
    <row r="7157" spans="20:23" x14ac:dyDescent="0.3">
      <c r="T7157" t="b">
        <f>U7157&gt;10</f>
        <v>0</v>
      </c>
      <c r="U7157" s="7">
        <v>8.2331475546659103</v>
      </c>
      <c r="V7157" t="s">
        <v>26395</v>
      </c>
      <c r="W7157" t="s">
        <v>26746</v>
      </c>
    </row>
    <row r="7158" spans="20:23" x14ac:dyDescent="0.3">
      <c r="T7158" t="b">
        <f>U7158&gt;10</f>
        <v>0</v>
      </c>
      <c r="U7158" s="7">
        <v>9.5203510131415694</v>
      </c>
      <c r="V7158" t="s">
        <v>26319</v>
      </c>
      <c r="W7158" t="s">
        <v>26238</v>
      </c>
    </row>
    <row r="7159" spans="20:23" x14ac:dyDescent="0.3">
      <c r="T7159" t="b">
        <f>U7159&gt;10</f>
        <v>0</v>
      </c>
      <c r="U7159" s="7">
        <v>8.7031511839116504</v>
      </c>
      <c r="V7159" t="s">
        <v>24652</v>
      </c>
      <c r="W7159" t="s">
        <v>26747</v>
      </c>
    </row>
    <row r="7160" spans="20:23" x14ac:dyDescent="0.3">
      <c r="T7160" t="b">
        <f>U7160&gt;10</f>
        <v>0</v>
      </c>
      <c r="U7160" s="7">
        <v>9.4652912359585404</v>
      </c>
      <c r="V7160" t="s">
        <v>3145</v>
      </c>
      <c r="W7160" t="s">
        <v>15664</v>
      </c>
    </row>
    <row r="7161" spans="20:23" x14ac:dyDescent="0.3">
      <c r="T7161" t="b">
        <f>U7161&gt;10</f>
        <v>0</v>
      </c>
      <c r="U7161" s="7">
        <v>8.2331475546659103</v>
      </c>
      <c r="V7161" t="s">
        <v>14883</v>
      </c>
      <c r="W7161" t="s">
        <v>15578</v>
      </c>
    </row>
    <row r="7162" spans="20:23" x14ac:dyDescent="0.3">
      <c r="T7162" t="b">
        <f>U7162&gt;10</f>
        <v>0</v>
      </c>
      <c r="U7162" s="7">
        <v>8.9908332563634303</v>
      </c>
      <c r="V7162" t="s">
        <v>2400</v>
      </c>
      <c r="W7162" t="s">
        <v>3618</v>
      </c>
    </row>
    <row r="7163" spans="20:23" x14ac:dyDescent="0.3">
      <c r="T7163" t="b">
        <f>U7163&gt;10</f>
        <v>0</v>
      </c>
      <c r="U7163" s="7">
        <v>8.8178140922317905</v>
      </c>
      <c r="V7163" t="s">
        <v>26299</v>
      </c>
      <c r="W7163" t="s">
        <v>26748</v>
      </c>
    </row>
    <row r="7164" spans="20:23" x14ac:dyDescent="0.3">
      <c r="T7164" t="b">
        <f>U7164&gt;10</f>
        <v>0</v>
      </c>
      <c r="U7164" s="7">
        <v>8.5928031267427798</v>
      </c>
      <c r="V7164" t="s">
        <v>26749</v>
      </c>
      <c r="W7164" t="s">
        <v>26656</v>
      </c>
    </row>
    <row r="7165" spans="20:23" x14ac:dyDescent="0.3">
      <c r="T7165" t="b">
        <f>U7165&gt;10</f>
        <v>0</v>
      </c>
      <c r="U7165" s="7">
        <v>9.3635085416485992</v>
      </c>
      <c r="V7165" t="s">
        <v>26500</v>
      </c>
      <c r="W7165" t="s">
        <v>13974</v>
      </c>
    </row>
    <row r="7166" spans="20:23" x14ac:dyDescent="0.3">
      <c r="T7166" t="b">
        <f>U7166&gt;10</f>
        <v>0</v>
      </c>
      <c r="U7166" s="7">
        <v>9.3962983644715905</v>
      </c>
      <c r="V7166" t="s">
        <v>9390</v>
      </c>
      <c r="W7166" t="s">
        <v>22</v>
      </c>
    </row>
    <row r="7167" spans="20:23" x14ac:dyDescent="0.3">
      <c r="T7167" t="b">
        <f>U7167&gt;10</f>
        <v>0</v>
      </c>
      <c r="U7167" s="7">
        <v>9.6839804369233704</v>
      </c>
      <c r="V7167" t="s">
        <v>22</v>
      </c>
      <c r="W7167" t="s">
        <v>26750</v>
      </c>
    </row>
    <row r="7168" spans="20:23" x14ac:dyDescent="0.3">
      <c r="T7168" t="b">
        <f>U7168&gt;10</f>
        <v>0</v>
      </c>
      <c r="U7168" s="7">
        <v>8.0353218113359901</v>
      </c>
      <c r="V7168" t="s">
        <v>7197</v>
      </c>
      <c r="W7168" t="s">
        <v>3973</v>
      </c>
    </row>
    <row r="7169" spans="20:23" x14ac:dyDescent="0.3">
      <c r="T7169" t="b">
        <f>U7169&gt;10</f>
        <v>0</v>
      </c>
      <c r="U7169" s="7">
        <v>8.9056754480231195</v>
      </c>
      <c r="V7169" t="s">
        <v>8953</v>
      </c>
      <c r="W7169" t="s">
        <v>26751</v>
      </c>
    </row>
    <row r="7170" spans="20:23" x14ac:dyDescent="0.3">
      <c r="T7170" t="b">
        <f>U7170&gt;10</f>
        <v>0</v>
      </c>
      <c r="U7170" s="7">
        <v>8.7284689918959302</v>
      </c>
      <c r="V7170" t="s">
        <v>26752</v>
      </c>
      <c r="W7170" s="10" t="s">
        <v>26753</v>
      </c>
    </row>
    <row r="7171" spans="20:23" x14ac:dyDescent="0.3">
      <c r="T7171" t="b">
        <f>U7171&gt;10</f>
        <v>0</v>
      </c>
      <c r="U7171" s="7">
        <v>9.4475916588591407</v>
      </c>
      <c r="V7171" s="10" t="s">
        <v>26754</v>
      </c>
      <c r="W7171" t="s">
        <v>26755</v>
      </c>
    </row>
    <row r="7172" spans="20:23" x14ac:dyDescent="0.3">
      <c r="T7172" t="b">
        <f>U7172&gt;10</f>
        <v>0</v>
      </c>
      <c r="U7172" s="7">
        <v>9.9642824020775294</v>
      </c>
      <c r="V7172" t="s">
        <v>6806</v>
      </c>
      <c r="W7172" t="s">
        <v>26756</v>
      </c>
    </row>
    <row r="7173" spans="20:23" x14ac:dyDescent="0.3">
      <c r="T7173" t="b">
        <f>U7173&gt;10</f>
        <v>0</v>
      </c>
      <c r="U7173" s="7">
        <v>8.7031511839116504</v>
      </c>
      <c r="V7173" t="s">
        <v>4904</v>
      </c>
      <c r="W7173" t="s">
        <v>2724</v>
      </c>
    </row>
    <row r="7174" spans="20:23" x14ac:dyDescent="0.3">
      <c r="T7174" t="b">
        <f>U7174&gt;10</f>
        <v>0</v>
      </c>
      <c r="U7174" s="7">
        <v>8.2976860758034796</v>
      </c>
      <c r="V7174" t="s">
        <v>26757</v>
      </c>
      <c r="W7174" t="s">
        <v>26758</v>
      </c>
    </row>
    <row r="7175" spans="20:23" x14ac:dyDescent="0.3">
      <c r="T7175" t="b">
        <f>U7175&gt;10</f>
        <v>0</v>
      </c>
      <c r="U7175" s="7">
        <v>9.7294428110001299</v>
      </c>
      <c r="V7175" t="s">
        <v>26318</v>
      </c>
      <c r="W7175" t="s">
        <v>26759</v>
      </c>
    </row>
    <row r="7176" spans="20:23" x14ac:dyDescent="0.3">
      <c r="T7176" t="b">
        <f>U7176&gt;10</f>
        <v>0</v>
      </c>
      <c r="U7176" s="7">
        <v>8.2383694986470601</v>
      </c>
      <c r="V7176" t="s">
        <v>26759</v>
      </c>
      <c r="W7176" t="s">
        <v>26760</v>
      </c>
    </row>
    <row r="7177" spans="20:23" x14ac:dyDescent="0.3">
      <c r="T7177" t="b">
        <f>U7177&gt;10</f>
        <v>0</v>
      </c>
      <c r="U7177" s="7">
        <v>8.6308305223320207</v>
      </c>
      <c r="V7177" t="s">
        <v>23785</v>
      </c>
      <c r="W7177" s="10" t="s">
        <v>26761</v>
      </c>
    </row>
    <row r="7178" spans="20:23" x14ac:dyDescent="0.3">
      <c r="T7178" t="b">
        <f>U7178&gt;10</f>
        <v>0</v>
      </c>
      <c r="U7178" s="7">
        <v>8.6784585713212792</v>
      </c>
      <c r="V7178" t="s">
        <v>26761</v>
      </c>
      <c r="W7178" t="s">
        <v>25521</v>
      </c>
    </row>
    <row r="7179" spans="20:23" x14ac:dyDescent="0.3">
      <c r="T7179" t="b">
        <f>U7179&gt;10</f>
        <v>0</v>
      </c>
      <c r="U7179" s="7">
        <v>9.2139768076776392</v>
      </c>
      <c r="V7179" t="s">
        <v>4548</v>
      </c>
      <c r="W7179" t="s">
        <v>26762</v>
      </c>
    </row>
    <row r="7180" spans="20:23" x14ac:dyDescent="0.3">
      <c r="T7180" t="b">
        <f>U7180&gt;10</f>
        <v>0</v>
      </c>
      <c r="U7180" s="7">
        <v>9.0133061122154796</v>
      </c>
      <c r="V7180" t="s">
        <v>26202</v>
      </c>
      <c r="W7180" t="s">
        <v>26763</v>
      </c>
    </row>
    <row r="7181" spans="20:23" x14ac:dyDescent="0.3">
      <c r="T7181" t="b">
        <f>U7181&gt;10</f>
        <v>0</v>
      </c>
      <c r="U7181" s="7">
        <v>9.3962983644715905</v>
      </c>
      <c r="V7181" t="s">
        <v>12906</v>
      </c>
      <c r="W7181" t="s">
        <v>2473</v>
      </c>
    </row>
    <row r="7182" spans="20:23" x14ac:dyDescent="0.3">
      <c r="T7182" t="b">
        <f>U7182&gt;10</f>
        <v>0</v>
      </c>
      <c r="U7182" s="7">
        <v>9.9642824020775294</v>
      </c>
      <c r="V7182" t="s">
        <v>26714</v>
      </c>
      <c r="W7182" t="s">
        <v>25457</v>
      </c>
    </row>
    <row r="7183" spans="20:23" x14ac:dyDescent="0.3">
      <c r="T7183" t="b">
        <f>U7183&gt;10</f>
        <v>0</v>
      </c>
      <c r="U7183" s="7">
        <v>9.9941353652272102</v>
      </c>
      <c r="V7183" t="s">
        <v>26764</v>
      </c>
      <c r="W7183" t="s">
        <v>10191</v>
      </c>
    </row>
    <row r="7184" spans="20:23" x14ac:dyDescent="0.3">
      <c r="T7184" t="b">
        <f>U7184&gt;10</f>
        <v>0</v>
      </c>
      <c r="U7184" s="7">
        <v>8.2125282674631794</v>
      </c>
      <c r="V7184" t="s">
        <v>26765</v>
      </c>
      <c r="W7184" t="s">
        <v>25540</v>
      </c>
    </row>
    <row r="7185" spans="20:23" x14ac:dyDescent="0.3">
      <c r="T7185" t="b">
        <f>U7185&gt;10</f>
        <v>0</v>
      </c>
      <c r="U7185" s="7">
        <v>8.7284689918959302</v>
      </c>
      <c r="V7185" t="s">
        <v>26475</v>
      </c>
      <c r="W7185" t="s">
        <v>26766</v>
      </c>
    </row>
    <row r="7186" spans="20:23" x14ac:dyDescent="0.3">
      <c r="T7186" t="b">
        <f>U7186&gt;10</f>
        <v>0</v>
      </c>
      <c r="U7186" s="7">
        <v>9.3162556567980594</v>
      </c>
      <c r="V7186" t="s">
        <v>9114</v>
      </c>
      <c r="W7186" t="s">
        <v>8254</v>
      </c>
    </row>
    <row r="7187" spans="20:23" x14ac:dyDescent="0.3">
      <c r="T7187" t="b">
        <f>U7187&gt;10</f>
        <v>0</v>
      </c>
      <c r="U7187" s="7">
        <v>9.6194419157857993</v>
      </c>
      <c r="V7187" t="s">
        <v>26767</v>
      </c>
      <c r="W7187" t="s">
        <v>7698</v>
      </c>
    </row>
    <row r="7188" spans="20:23" x14ac:dyDescent="0.3">
      <c r="T7188" t="b">
        <f>U7188&gt;10</f>
        <v>0</v>
      </c>
      <c r="U7188" s="7">
        <v>9.43019991614727</v>
      </c>
      <c r="V7188" t="s">
        <v>26300</v>
      </c>
      <c r="W7188" t="s">
        <v>26768</v>
      </c>
    </row>
    <row r="7189" spans="20:23" x14ac:dyDescent="0.3">
      <c r="T7189" t="b">
        <f>U7189&gt;10</f>
        <v>0</v>
      </c>
      <c r="U7189" s="7">
        <v>8.8854727407056</v>
      </c>
      <c r="V7189" t="s">
        <v>7621</v>
      </c>
      <c r="W7189" t="s">
        <v>4182</v>
      </c>
    </row>
    <row r="7190" spans="20:23" x14ac:dyDescent="0.3">
      <c r="T7190" t="b">
        <f>U7190&gt;10</f>
        <v>0</v>
      </c>
      <c r="U7190" s="7">
        <v>9.8017634725797596</v>
      </c>
      <c r="V7190" t="s">
        <v>4182</v>
      </c>
      <c r="W7190" t="s">
        <v>1852</v>
      </c>
    </row>
    <row r="7191" spans="20:23" x14ac:dyDescent="0.3">
      <c r="T7191" t="b">
        <f>U7191&gt;10</f>
        <v>0</v>
      </c>
      <c r="U7191" s="7">
        <v>9.6194419157857993</v>
      </c>
      <c r="V7191" t="s">
        <v>1852</v>
      </c>
      <c r="W7191" t="s">
        <v>24168</v>
      </c>
    </row>
    <row r="7192" spans="20:23" x14ac:dyDescent="0.3">
      <c r="T7192" t="b">
        <f>U7192&gt;10</f>
        <v>0</v>
      </c>
      <c r="U7192" s="7">
        <v>8.2976860758034796</v>
      </c>
      <c r="V7192" t="s">
        <v>2473</v>
      </c>
      <c r="W7192" t="s">
        <v>7076</v>
      </c>
    </row>
    <row r="7193" spans="20:23" x14ac:dyDescent="0.3">
      <c r="T7193" t="b">
        <f>U7193&gt;10</f>
        <v>0</v>
      </c>
      <c r="U7193" s="7">
        <v>9.3962983644715905</v>
      </c>
      <c r="V7193" t="s">
        <v>26769</v>
      </c>
      <c r="W7193" t="s">
        <v>26770</v>
      </c>
    </row>
    <row r="7194" spans="20:23" x14ac:dyDescent="0.3">
      <c r="T7194" t="b">
        <f>U7194&gt;10</f>
        <v>0</v>
      </c>
      <c r="U7194" s="7">
        <v>8.2436188545332101</v>
      </c>
      <c r="V7194" t="s">
        <v>26563</v>
      </c>
      <c r="W7194" t="s">
        <v>26771</v>
      </c>
    </row>
    <row r="7195" spans="20:23" x14ac:dyDescent="0.3">
      <c r="T7195" t="b">
        <f>U7195&gt;10</f>
        <v>0</v>
      </c>
      <c r="U7195" s="7">
        <v>8.9367660350931502</v>
      </c>
      <c r="V7195" t="s">
        <v>26771</v>
      </c>
      <c r="W7195" s="12" t="s">
        <v>26563</v>
      </c>
    </row>
    <row r="7196" spans="20:23" x14ac:dyDescent="0.3">
      <c r="T7196" t="b">
        <f>U7196&gt;10</f>
        <v>0</v>
      </c>
      <c r="U7196" s="7">
        <v>8.9797834201768403</v>
      </c>
      <c r="V7196" t="s">
        <v>3868</v>
      </c>
      <c r="W7196" t="s">
        <v>21871</v>
      </c>
    </row>
    <row r="7197" spans="20:23" x14ac:dyDescent="0.3">
      <c r="T7197" t="b">
        <f>U7197&gt;10</f>
        <v>0</v>
      </c>
      <c r="U7197" s="7">
        <v>8.4030465914613099</v>
      </c>
      <c r="V7197" t="s">
        <v>26525</v>
      </c>
      <c r="W7197" t="s">
        <v>26772</v>
      </c>
    </row>
    <row r="7198" spans="20:23" x14ac:dyDescent="0.3">
      <c r="T7198" t="b">
        <f>U7198&gt;10</f>
        <v>0</v>
      </c>
      <c r="U7198" s="7">
        <v>8.7721440553986003</v>
      </c>
      <c r="V7198" t="s">
        <v>3133</v>
      </c>
      <c r="W7198" t="s">
        <v>1932</v>
      </c>
    </row>
    <row r="7199" spans="20:23" x14ac:dyDescent="0.3">
      <c r="T7199" t="b">
        <f>U7199&gt;10</f>
        <v>0</v>
      </c>
      <c r="U7199" s="7">
        <v>8.0439055550273793</v>
      </c>
      <c r="V7199" t="s">
        <v>26773</v>
      </c>
      <c r="W7199" t="s">
        <v>22500</v>
      </c>
    </row>
    <row r="7200" spans="20:23" x14ac:dyDescent="0.3">
      <c r="T7200" t="b">
        <f>U7200&gt;10</f>
        <v>0</v>
      </c>
      <c r="U7200" s="7">
        <v>9.43019991614727</v>
      </c>
      <c r="V7200" t="s">
        <v>22500</v>
      </c>
      <c r="W7200" t="s">
        <v>26774</v>
      </c>
    </row>
    <row r="7201" spans="20:23" x14ac:dyDescent="0.3">
      <c r="T7201" t="b">
        <f>U7201&gt;10</f>
        <v>0</v>
      </c>
      <c r="U7201" s="7">
        <v>9.3962983644715905</v>
      </c>
      <c r="V7201" t="s">
        <v>9808</v>
      </c>
      <c r="W7201" t="s">
        <v>6419</v>
      </c>
    </row>
    <row r="7202" spans="20:23" x14ac:dyDescent="0.3">
      <c r="T7202" t="b">
        <f>U7202&gt;10</f>
        <v>0</v>
      </c>
      <c r="U7202" s="7">
        <v>9.4652912359585404</v>
      </c>
      <c r="V7202" t="s">
        <v>23001</v>
      </c>
      <c r="W7202" t="s">
        <v>4681</v>
      </c>
    </row>
    <row r="7203" spans="20:23" x14ac:dyDescent="0.3">
      <c r="T7203" t="b">
        <f>U7203&gt;10</f>
        <v>0</v>
      </c>
      <c r="U7203" s="7">
        <v>9.6839804369233704</v>
      </c>
      <c r="V7203" t="s">
        <v>26775</v>
      </c>
      <c r="W7203" t="s">
        <v>7224</v>
      </c>
    </row>
    <row r="7204" spans="20:23" x14ac:dyDescent="0.3">
      <c r="T7204" t="b">
        <f>U7204&gt;10</f>
        <v>0</v>
      </c>
      <c r="U7204" s="7">
        <v>8.9797834201768403</v>
      </c>
      <c r="V7204" t="s">
        <v>26776</v>
      </c>
      <c r="W7204" t="s">
        <v>26403</v>
      </c>
    </row>
    <row r="7205" spans="20:23" x14ac:dyDescent="0.3">
      <c r="T7205" t="b">
        <f>U7205&gt;10</f>
        <v>0</v>
      </c>
      <c r="U7205" s="7">
        <v>8.4934306529295807</v>
      </c>
      <c r="V7205" t="s">
        <v>25657</v>
      </c>
      <c r="W7205" t="s">
        <v>26777</v>
      </c>
    </row>
    <row r="7206" spans="20:23" x14ac:dyDescent="0.3">
      <c r="T7206" t="b">
        <f>U7206&gt;10</f>
        <v>0</v>
      </c>
      <c r="U7206" s="7">
        <v>8.6464558402351006</v>
      </c>
      <c r="V7206" t="s">
        <v>25029</v>
      </c>
      <c r="W7206" t="s">
        <v>26778</v>
      </c>
    </row>
    <row r="7207" spans="20:23" x14ac:dyDescent="0.3">
      <c r="T7207" t="b">
        <f>U7207&gt;10</f>
        <v>0</v>
      </c>
      <c r="U7207" s="7">
        <v>8.1340566520216804</v>
      </c>
      <c r="V7207" t="s">
        <v>26779</v>
      </c>
      <c r="W7207" t="s">
        <v>81</v>
      </c>
    </row>
    <row r="7208" spans="20:23" x14ac:dyDescent="0.3">
      <c r="T7208" t="b">
        <f>U7208&gt;10</f>
        <v>0</v>
      </c>
      <c r="U7208" s="7">
        <v>8.9056754480231195</v>
      </c>
      <c r="V7208" t="s">
        <v>25540</v>
      </c>
      <c r="W7208" t="s">
        <v>8120</v>
      </c>
    </row>
    <row r="7209" spans="20:23" x14ac:dyDescent="0.3">
      <c r="T7209" t="b">
        <f>U7209&gt;10</f>
        <v>0</v>
      </c>
      <c r="U7209" s="7">
        <v>8.11536451900953</v>
      </c>
      <c r="V7209" t="s">
        <v>3668</v>
      </c>
      <c r="W7209" t="s">
        <v>26739</v>
      </c>
    </row>
    <row r="7210" spans="20:23" x14ac:dyDescent="0.3">
      <c r="T7210" t="b">
        <f>U7210&gt;10</f>
        <v>0</v>
      </c>
      <c r="U7210" s="7">
        <v>8.4343971213453806</v>
      </c>
      <c r="V7210" t="s">
        <v>26265</v>
      </c>
      <c r="W7210" t="s">
        <v>26780</v>
      </c>
    </row>
    <row r="7211" spans="20:23" x14ac:dyDescent="0.3">
      <c r="T7211" t="b">
        <f>U7211&gt;10</f>
        <v>0</v>
      </c>
      <c r="U7211" s="7">
        <v>8.5561689935630003</v>
      </c>
      <c r="V7211" t="s">
        <v>3593</v>
      </c>
      <c r="W7211" t="s">
        <v>26781</v>
      </c>
    </row>
    <row r="7212" spans="20:23" x14ac:dyDescent="0.3">
      <c r="T7212" t="b">
        <f>U7212&gt;10</f>
        <v>0</v>
      </c>
      <c r="U7212" s="7">
        <v>9.3317598433340194</v>
      </c>
      <c r="V7212" t="s">
        <v>26782</v>
      </c>
      <c r="W7212" t="s">
        <v>26783</v>
      </c>
    </row>
    <row r="7213" spans="20:23" x14ac:dyDescent="0.3">
      <c r="T7213" t="b">
        <f>U7213&gt;10</f>
        <v>0</v>
      </c>
      <c r="U7213" s="7">
        <v>8.7284689918959302</v>
      </c>
      <c r="V7213" t="s">
        <v>26475</v>
      </c>
      <c r="W7213" t="s">
        <v>5735</v>
      </c>
    </row>
    <row r="7214" spans="20:23" x14ac:dyDescent="0.3">
      <c r="T7214" t="b">
        <f>U7214&gt;10</f>
        <v>0</v>
      </c>
      <c r="U7214" s="7">
        <v>8.3315876274791592</v>
      </c>
      <c r="V7214" t="s">
        <v>26784</v>
      </c>
      <c r="W7214" t="s">
        <v>3087</v>
      </c>
    </row>
    <row r="7215" spans="20:23" x14ac:dyDescent="0.3">
      <c r="T7215" t="b">
        <f>U7215&gt;10</f>
        <v>0</v>
      </c>
      <c r="U7215" s="7">
        <v>8.1435353959762207</v>
      </c>
      <c r="V7215" t="s">
        <v>26785</v>
      </c>
      <c r="W7215" t="s">
        <v>26786</v>
      </c>
    </row>
    <row r="7216" spans="20:23" x14ac:dyDescent="0.3">
      <c r="T7216" t="b">
        <f>U7216&gt;10</f>
        <v>0</v>
      </c>
      <c r="U7216" s="7">
        <v>9.6194419157857993</v>
      </c>
      <c r="V7216" t="s">
        <v>26787</v>
      </c>
      <c r="W7216" t="s">
        <v>26788</v>
      </c>
    </row>
    <row r="7217" spans="20:23" x14ac:dyDescent="0.3">
      <c r="T7217" t="b">
        <f>U7217&gt;10</f>
        <v>0</v>
      </c>
      <c r="U7217" s="7">
        <v>8.6784585713212792</v>
      </c>
      <c r="V7217" t="s">
        <v>25521</v>
      </c>
      <c r="W7217" t="s">
        <v>26789</v>
      </c>
    </row>
    <row r="7218" spans="20:23" x14ac:dyDescent="0.3">
      <c r="T7218" t="b">
        <f>U7218&gt;10</f>
        <v>0</v>
      </c>
      <c r="U7218" s="7">
        <v>9.0598261278503802</v>
      </c>
      <c r="V7218" t="s">
        <v>26617</v>
      </c>
      <c r="W7218" t="s">
        <v>26790</v>
      </c>
    </row>
    <row r="7219" spans="20:23" x14ac:dyDescent="0.3">
      <c r="T7219" t="b">
        <f>U7219&gt;10</f>
        <v>0</v>
      </c>
      <c r="U7219" s="7">
        <v>8.4092385617092305</v>
      </c>
      <c r="V7219" t="s">
        <v>25132</v>
      </c>
      <c r="W7219" t="s">
        <v>26791</v>
      </c>
    </row>
    <row r="7220" spans="20:23" x14ac:dyDescent="0.3">
      <c r="T7220" t="b">
        <f>U7220&gt;10</f>
        <v>0</v>
      </c>
      <c r="U7220" s="7">
        <v>8.9262947352258593</v>
      </c>
      <c r="V7220" t="s">
        <v>26792</v>
      </c>
      <c r="W7220" t="s">
        <v>25052</v>
      </c>
    </row>
    <row r="7221" spans="20:23" x14ac:dyDescent="0.3">
      <c r="T7221" t="b">
        <f>U7221&gt;10</f>
        <v>0</v>
      </c>
      <c r="U7221" s="7">
        <v>8.2331475546659103</v>
      </c>
      <c r="V7221" t="s">
        <v>1854</v>
      </c>
      <c r="W7221" t="s">
        <v>5771</v>
      </c>
    </row>
    <row r="7222" spans="20:23" x14ac:dyDescent="0.3">
      <c r="T7222" t="b">
        <f>U7222&gt;10</f>
        <v>0</v>
      </c>
      <c r="U7222" s="7">
        <v>9.5393992081122594</v>
      </c>
      <c r="V7222" t="s">
        <v>15633</v>
      </c>
      <c r="W7222" t="s">
        <v>26793</v>
      </c>
    </row>
    <row r="7223" spans="20:23" x14ac:dyDescent="0.3">
      <c r="T7223" t="b">
        <f>U7223&gt;10</f>
        <v>0</v>
      </c>
      <c r="U7223" s="7">
        <v>8.6703613610886592</v>
      </c>
      <c r="V7223" t="s">
        <v>26794</v>
      </c>
      <c r="W7223" t="s">
        <v>26795</v>
      </c>
    </row>
    <row r="7224" spans="20:23" x14ac:dyDescent="0.3">
      <c r="T7224" t="b">
        <f>U7224&gt;10</f>
        <v>0</v>
      </c>
      <c r="U7224" s="7">
        <v>8.0612972977392499</v>
      </c>
      <c r="V7224" t="s">
        <v>26796</v>
      </c>
      <c r="W7224" t="s">
        <v>26797</v>
      </c>
    </row>
    <row r="7225" spans="20:23" x14ac:dyDescent="0.3">
      <c r="T7225" t="b">
        <f>U7225&gt;10</f>
        <v>0</v>
      </c>
      <c r="U7225" s="7">
        <v>9.9071239882375792</v>
      </c>
      <c r="V7225" t="s">
        <v>26798</v>
      </c>
      <c r="W7225" t="s">
        <v>26799</v>
      </c>
    </row>
    <row r="7226" spans="20:23" x14ac:dyDescent="0.3">
      <c r="T7226" t="b">
        <f>U7226&gt;10</f>
        <v>0</v>
      </c>
      <c r="U7226" s="7">
        <v>9.2279630496523808</v>
      </c>
      <c r="V7226" t="s">
        <v>24674</v>
      </c>
      <c r="W7226" t="s">
        <v>26800</v>
      </c>
    </row>
    <row r="7227" spans="20:23" x14ac:dyDescent="0.3">
      <c r="T7227" t="b">
        <f>U7227&gt;10</f>
        <v>0</v>
      </c>
      <c r="U7227" s="7">
        <v>9.9071239882375792</v>
      </c>
      <c r="V7227" t="s">
        <v>15726</v>
      </c>
      <c r="W7227" t="s">
        <v>7128</v>
      </c>
    </row>
    <row r="7228" spans="20:23" x14ac:dyDescent="0.3">
      <c r="T7228" t="b">
        <f>U7228&gt;10</f>
        <v>0</v>
      </c>
      <c r="U7228" s="7">
        <v>8.0439055550273793</v>
      </c>
      <c r="V7228" t="s">
        <v>20140</v>
      </c>
      <c r="W7228" t="s">
        <v>26801</v>
      </c>
    </row>
    <row r="7229" spans="20:23" x14ac:dyDescent="0.3">
      <c r="T7229" t="b">
        <f>U7229&gt;10</f>
        <v>0</v>
      </c>
      <c r="U7229" s="7">
        <v>8.1823752292924894</v>
      </c>
      <c r="V7229" t="s">
        <v>1230</v>
      </c>
      <c r="W7229" t="s">
        <v>26802</v>
      </c>
    </row>
    <row r="7230" spans="20:23" x14ac:dyDescent="0.3">
      <c r="T7230" t="b">
        <f>U7230&gt;10</f>
        <v>0</v>
      </c>
      <c r="U7230" s="7">
        <v>8.3666789472904295</v>
      </c>
      <c r="V7230" t="s">
        <v>26803</v>
      </c>
      <c r="W7230" t="s">
        <v>5726</v>
      </c>
    </row>
    <row r="7231" spans="20:23" x14ac:dyDescent="0.3">
      <c r="T7231" t="b">
        <f>U7231&gt;10</f>
        <v>0</v>
      </c>
      <c r="U7231" s="7">
        <v>9.2859503073027305</v>
      </c>
      <c r="V7231" t="s">
        <v>26804</v>
      </c>
      <c r="W7231" t="s">
        <v>26805</v>
      </c>
    </row>
    <row r="7232" spans="20:23" x14ac:dyDescent="0.3">
      <c r="T7232" t="b">
        <f>U7232&gt;10</f>
        <v>0</v>
      </c>
      <c r="U7232" s="7">
        <v>9.8270812805640499</v>
      </c>
      <c r="V7232" t="s">
        <v>26806</v>
      </c>
      <c r="W7232" t="s">
        <v>26807</v>
      </c>
    </row>
    <row r="7233" spans="20:23" x14ac:dyDescent="0.3">
      <c r="T7233" t="b">
        <f>U7233&gt;10</f>
        <v>0</v>
      </c>
      <c r="U7233" s="7">
        <v>8.9262947352258593</v>
      </c>
      <c r="V7233" t="s">
        <v>2053</v>
      </c>
      <c r="W7233" t="s">
        <v>26808</v>
      </c>
    </row>
    <row r="7234" spans="20:23" x14ac:dyDescent="0.3">
      <c r="T7234" t="b">
        <f>U7234&gt;10</f>
        <v>0</v>
      </c>
      <c r="U7234" s="7">
        <v>9.7064532927754303</v>
      </c>
      <c r="V7234" t="s">
        <v>26809</v>
      </c>
      <c r="W7234" t="s">
        <v>26810</v>
      </c>
    </row>
    <row r="7235" spans="20:23" x14ac:dyDescent="0.3">
      <c r="T7235" t="b">
        <f>U7235&gt;10</f>
        <v>0</v>
      </c>
      <c r="U7235" s="7">
        <v>8.8656701134094202</v>
      </c>
      <c r="V7235" t="s">
        <v>26811</v>
      </c>
      <c r="W7235" t="s">
        <v>25341</v>
      </c>
    </row>
    <row r="7236" spans="20:23" x14ac:dyDescent="0.3">
      <c r="T7236" t="b">
        <f>U7236&gt;10</f>
        <v>0</v>
      </c>
      <c r="U7236" s="7">
        <v>9.6935498879395201</v>
      </c>
      <c r="V7236" t="s">
        <v>26812</v>
      </c>
      <c r="W7236" t="s">
        <v>4613</v>
      </c>
    </row>
    <row r="7237" spans="20:23" x14ac:dyDescent="0.3">
      <c r="T7237" t="b">
        <f>U7237&gt;10</f>
        <v>0</v>
      </c>
      <c r="U7237" s="7">
        <v>9.6935498879395201</v>
      </c>
      <c r="V7237" t="s">
        <v>4613</v>
      </c>
      <c r="W7237" t="s">
        <v>26813</v>
      </c>
    </row>
    <row r="7238" spans="20:23" x14ac:dyDescent="0.3">
      <c r="T7238" t="b">
        <f>U7238&gt;10</f>
        <v>0</v>
      </c>
      <c r="U7238" s="7">
        <v>8.2488959116340492</v>
      </c>
      <c r="V7238" t="s">
        <v>3345</v>
      </c>
      <c r="W7238" t="s">
        <v>26814</v>
      </c>
    </row>
    <row r="7239" spans="20:23" x14ac:dyDescent="0.3">
      <c r="T7239" t="b">
        <f>U7239&gt;10</f>
        <v>0</v>
      </c>
      <c r="U7239" s="7">
        <v>9.0598261278503802</v>
      </c>
      <c r="V7239" t="s">
        <v>25180</v>
      </c>
      <c r="W7239" t="s">
        <v>26815</v>
      </c>
    </row>
    <row r="7240" spans="20:23" x14ac:dyDescent="0.3">
      <c r="T7240" t="b">
        <f>U7240&gt;10</f>
        <v>0</v>
      </c>
      <c r="U7240" s="7">
        <v>8.5277982964337795</v>
      </c>
      <c r="V7240" t="s">
        <v>9301</v>
      </c>
      <c r="W7240" t="s">
        <v>26816</v>
      </c>
    </row>
    <row r="7241" spans="20:23" x14ac:dyDescent="0.3">
      <c r="T7241" t="b">
        <f>U7241&gt;10</f>
        <v>0</v>
      </c>
      <c r="U7241" s="7">
        <v>8.3666789472904295</v>
      </c>
      <c r="V7241" t="s">
        <v>26817</v>
      </c>
      <c r="W7241" t="s">
        <v>4450</v>
      </c>
    </row>
    <row r="7242" spans="20:23" x14ac:dyDescent="0.3">
      <c r="T7242" t="b">
        <f>U7242&gt;10</f>
        <v>0</v>
      </c>
      <c r="U7242" s="7">
        <v>9.2001834855453009</v>
      </c>
      <c r="V7242" t="s">
        <v>5640</v>
      </c>
      <c r="W7242" t="s">
        <v>26818</v>
      </c>
    </row>
    <row r="7243" spans="20:23" x14ac:dyDescent="0.3">
      <c r="T7243" t="b">
        <f>U7243&gt;10</f>
        <v>0</v>
      </c>
      <c r="U7243" s="7">
        <v>8.8272038325816293</v>
      </c>
      <c r="V7243" t="s">
        <v>26819</v>
      </c>
      <c r="W7243" t="s">
        <v>26820</v>
      </c>
    </row>
    <row r="7244" spans="20:23" x14ac:dyDescent="0.3">
      <c r="T7244" t="b">
        <f>U7244&gt;10</f>
        <v>0</v>
      </c>
      <c r="U7244" s="7">
        <v>9.7064532927754303</v>
      </c>
      <c r="V7244" t="s">
        <v>9301</v>
      </c>
      <c r="W7244" t="s">
        <v>26367</v>
      </c>
    </row>
    <row r="7245" spans="20:23" x14ac:dyDescent="0.3">
      <c r="T7245" t="b">
        <f>U7245&gt;10</f>
        <v>0</v>
      </c>
      <c r="U7245" s="7">
        <v>8.3315876274791592</v>
      </c>
      <c r="V7245" t="s">
        <v>13342</v>
      </c>
      <c r="W7245" t="s">
        <v>26206</v>
      </c>
    </row>
    <row r="7246" spans="20:23" x14ac:dyDescent="0.3">
      <c r="T7246" t="b">
        <f>U7246&gt;10</f>
        <v>0</v>
      </c>
      <c r="U7246" s="7">
        <v>9.0598261278503802</v>
      </c>
      <c r="V7246" t="s">
        <v>26821</v>
      </c>
      <c r="W7246" t="s">
        <v>26822</v>
      </c>
    </row>
    <row r="7247" spans="20:23" x14ac:dyDescent="0.3">
      <c r="T7247" t="b">
        <f>U7247&gt;10</f>
        <v>0</v>
      </c>
      <c r="U7247" s="7">
        <v>8.6308305223320207</v>
      </c>
      <c r="V7247" t="s">
        <v>26823</v>
      </c>
      <c r="W7247" t="s">
        <v>23785</v>
      </c>
    </row>
    <row r="7248" spans="20:23" x14ac:dyDescent="0.3">
      <c r="T7248" t="b">
        <f>U7248&gt;10</f>
        <v>0</v>
      </c>
      <c r="U7248" s="7">
        <v>8.0100040033516997</v>
      </c>
      <c r="V7248" t="s">
        <v>26824</v>
      </c>
      <c r="W7248" t="s">
        <v>26504</v>
      </c>
    </row>
    <row r="7249" spans="20:23" x14ac:dyDescent="0.3">
      <c r="T7249" t="b">
        <f>U7249&gt;10</f>
        <v>0</v>
      </c>
      <c r="U7249" s="7">
        <v>8.6231084762381105</v>
      </c>
      <c r="V7249" t="s">
        <v>3973</v>
      </c>
      <c r="W7249" t="s">
        <v>13726</v>
      </c>
    </row>
    <row r="7250" spans="20:23" x14ac:dyDescent="0.3">
      <c r="T7250" t="b">
        <f>U7250&gt;10</f>
        <v>0</v>
      </c>
      <c r="U7250" s="7">
        <v>9.3162556567980594</v>
      </c>
      <c r="V7250" t="s">
        <v>24511</v>
      </c>
      <c r="W7250" t="s">
        <v>26825</v>
      </c>
    </row>
    <row r="7251" spans="20:23" x14ac:dyDescent="0.3">
      <c r="T7251" t="b">
        <f>U7251&gt;10</f>
        <v>0</v>
      </c>
      <c r="U7251" s="7">
        <v>9.0133061122154796</v>
      </c>
      <c r="V7251" t="s">
        <v>26825</v>
      </c>
      <c r="W7251" t="s">
        <v>20577</v>
      </c>
    </row>
    <row r="7252" spans="20:23" x14ac:dyDescent="0.3">
      <c r="T7252" t="b">
        <f>U7252&gt;10</f>
        <v>0</v>
      </c>
      <c r="U7252" s="7">
        <v>8.2176433681299397</v>
      </c>
      <c r="V7252" t="s">
        <v>13367</v>
      </c>
      <c r="W7252" t="s">
        <v>26826</v>
      </c>
    </row>
    <row r="7253" spans="20:23" x14ac:dyDescent="0.3">
      <c r="T7253" t="b">
        <f>U7253&gt;10</f>
        <v>0</v>
      </c>
      <c r="U7253" s="7">
        <v>8.22278476763036</v>
      </c>
      <c r="V7253" t="s">
        <v>26292</v>
      </c>
      <c r="W7253" t="s">
        <v>26827</v>
      </c>
    </row>
    <row r="7254" spans="20:23" x14ac:dyDescent="0.3">
      <c r="T7254" t="b">
        <f>U7254&gt;10</f>
        <v>0</v>
      </c>
      <c r="U7254" s="7">
        <v>9.3635085416485992</v>
      </c>
      <c r="V7254" t="s">
        <v>2182</v>
      </c>
      <c r="W7254" t="s">
        <v>26828</v>
      </c>
    </row>
    <row r="7255" spans="20:23" x14ac:dyDescent="0.3">
      <c r="T7255" t="b">
        <f>U7255&gt;10</f>
        <v>0</v>
      </c>
      <c r="U7255" s="7">
        <v>8.9262947352258593</v>
      </c>
      <c r="V7255" t="s">
        <v>26613</v>
      </c>
      <c r="W7255" t="s">
        <v>26829</v>
      </c>
    </row>
    <row r="7256" spans="20:23" x14ac:dyDescent="0.3">
      <c r="T7256" t="b">
        <f>U7256&gt;10</f>
        <v>0</v>
      </c>
      <c r="U7256" s="7">
        <v>9.9642824020775294</v>
      </c>
      <c r="V7256" t="s">
        <v>26829</v>
      </c>
      <c r="W7256">
        <v>510</v>
      </c>
    </row>
    <row r="7257" spans="20:23" x14ac:dyDescent="0.3">
      <c r="T7257" t="b">
        <f>U7257&gt;10</f>
        <v>0</v>
      </c>
      <c r="U7257" s="7">
        <v>8.8854727407056</v>
      </c>
      <c r="V7257" t="s">
        <v>26830</v>
      </c>
      <c r="W7257" t="s">
        <v>6425</v>
      </c>
    </row>
    <row r="7258" spans="20:23" x14ac:dyDescent="0.3">
      <c r="T7258" t="b">
        <f>U7258&gt;10</f>
        <v>0</v>
      </c>
      <c r="U7258" s="7">
        <v>9.4652912359585404</v>
      </c>
      <c r="V7258" t="s">
        <v>26831</v>
      </c>
      <c r="W7258" t="s">
        <v>1358</v>
      </c>
    </row>
    <row r="7259" spans="20:23" x14ac:dyDescent="0.3">
      <c r="T7259" t="b">
        <f>U7259&gt;10</f>
        <v>0</v>
      </c>
      <c r="U7259" s="7">
        <v>8.5208296271176902</v>
      </c>
      <c r="V7259" t="s">
        <v>26832</v>
      </c>
      <c r="W7259" t="s">
        <v>26833</v>
      </c>
    </row>
    <row r="7260" spans="20:23" x14ac:dyDescent="0.3">
      <c r="T7260" t="b">
        <f>U7260&gt;10</f>
        <v>0</v>
      </c>
      <c r="U7260" s="7">
        <v>8.5418830363155198</v>
      </c>
      <c r="V7260" t="s">
        <v>19859</v>
      </c>
      <c r="W7260" t="s">
        <v>26834</v>
      </c>
    </row>
    <row r="7261" spans="20:23" x14ac:dyDescent="0.3">
      <c r="T7261" t="b">
        <f>U7261&gt;10</f>
        <v>0</v>
      </c>
      <c r="U7261" s="7">
        <v>8.2331475546659103</v>
      </c>
      <c r="V7261" t="s">
        <v>26558</v>
      </c>
      <c r="W7261" t="s">
        <v>26835</v>
      </c>
    </row>
    <row r="7262" spans="20:23" x14ac:dyDescent="0.3">
      <c r="T7262" t="b">
        <f>U7262&gt;10</f>
        <v>0</v>
      </c>
      <c r="U7262" s="7">
        <v>8.8656701134094202</v>
      </c>
      <c r="V7262" t="s">
        <v>26836</v>
      </c>
      <c r="W7262" t="s">
        <v>26837</v>
      </c>
    </row>
    <row r="7263" spans="20:23" x14ac:dyDescent="0.3">
      <c r="T7263" t="b">
        <f>U7263&gt;10</f>
        <v>0</v>
      </c>
      <c r="U7263" s="7">
        <v>9.5203510131415694</v>
      </c>
      <c r="V7263" t="s">
        <v>26838</v>
      </c>
      <c r="W7263" t="s">
        <v>26839</v>
      </c>
    </row>
    <row r="7264" spans="20:23" x14ac:dyDescent="0.3">
      <c r="T7264" t="b">
        <f>U7264&gt;10</f>
        <v>0</v>
      </c>
      <c r="U7264" s="7">
        <v>8.3144931941198603</v>
      </c>
      <c r="V7264" t="s">
        <v>26840</v>
      </c>
      <c r="W7264" t="s">
        <v>26841</v>
      </c>
    </row>
    <row r="7265" spans="20:23" x14ac:dyDescent="0.3">
      <c r="T7265" t="b">
        <f>U7265&gt;10</f>
        <v>0</v>
      </c>
      <c r="U7265" s="7">
        <v>9.0920869900685997</v>
      </c>
      <c r="V7265" t="s">
        <v>20940</v>
      </c>
      <c r="W7265" t="s">
        <v>26842</v>
      </c>
    </row>
    <row r="7266" spans="20:23" x14ac:dyDescent="0.3">
      <c r="T7266" t="b">
        <f>U7266&gt;10</f>
        <v>0</v>
      </c>
      <c r="U7266" s="7">
        <v>9.3635085416485992</v>
      </c>
      <c r="V7266" t="s">
        <v>24193</v>
      </c>
      <c r="W7266" t="s">
        <v>26200</v>
      </c>
    </row>
    <row r="7267" spans="20:23" x14ac:dyDescent="0.3">
      <c r="T7267" t="b">
        <f>U7267&gt;10</f>
        <v>0</v>
      </c>
      <c r="U7267" s="7">
        <v>8.8272038325816293</v>
      </c>
      <c r="V7267" t="s">
        <v>26839</v>
      </c>
      <c r="W7267" t="s">
        <v>26843</v>
      </c>
    </row>
    <row r="7268" spans="20:23" x14ac:dyDescent="0.3">
      <c r="T7268" t="b">
        <f>U7268&gt;10</f>
        <v>0</v>
      </c>
      <c r="U7268" s="7">
        <v>8.8854727407056</v>
      </c>
      <c r="V7268" t="s">
        <v>4021</v>
      </c>
      <c r="W7268" t="s">
        <v>6089</v>
      </c>
    </row>
    <row r="7269" spans="20:23" x14ac:dyDescent="0.3">
      <c r="T7269" t="b">
        <f>U7269&gt;10</f>
        <v>0</v>
      </c>
      <c r="U7269" s="7">
        <v>9.2711352215175893</v>
      </c>
      <c r="V7269" t="s">
        <v>16349</v>
      </c>
      <c r="W7269" t="s">
        <v>26844</v>
      </c>
    </row>
    <row r="7270" spans="20:23" x14ac:dyDescent="0.3">
      <c r="T7270" t="b">
        <f>U7270&gt;10</f>
        <v>0</v>
      </c>
      <c r="U7270" s="7">
        <v>8.3548444896434297</v>
      </c>
      <c r="V7270" t="s">
        <v>26845</v>
      </c>
      <c r="W7270" t="s">
        <v>26846</v>
      </c>
    </row>
    <row r="7271" spans="20:23" x14ac:dyDescent="0.3">
      <c r="T7271" t="b">
        <f>U7271&gt;10</f>
        <v>0</v>
      </c>
      <c r="U7271" s="7">
        <v>8.2023758959991593</v>
      </c>
      <c r="V7271" t="s">
        <v>23102</v>
      </c>
      <c r="W7271" t="s">
        <v>26847</v>
      </c>
    </row>
    <row r="7272" spans="20:23" x14ac:dyDescent="0.3">
      <c r="T7272" t="b">
        <f>U7272&gt;10</f>
        <v>0</v>
      </c>
      <c r="U7272" s="7">
        <v>9.3635085416485992</v>
      </c>
      <c r="V7272" t="s">
        <v>26500</v>
      </c>
      <c r="W7272" t="s">
        <v>26848</v>
      </c>
    </row>
    <row r="7273" spans="20:23" x14ac:dyDescent="0.3">
      <c r="T7273" t="b">
        <f>U7273&gt;10</f>
        <v>0</v>
      </c>
      <c r="U7273" s="7">
        <v>8.5633892415364894</v>
      </c>
      <c r="V7273" t="s">
        <v>5171</v>
      </c>
      <c r="W7273" t="s">
        <v>4671</v>
      </c>
    </row>
    <row r="7274" spans="20:23" x14ac:dyDescent="0.3">
      <c r="T7274" t="b">
        <f>U7274&gt;10</f>
        <v>0</v>
      </c>
      <c r="U7274" s="7">
        <v>8.1579241334283203</v>
      </c>
      <c r="V7274" t="s">
        <v>5171</v>
      </c>
      <c r="W7274" t="s">
        <v>11403</v>
      </c>
    </row>
    <row r="7275" spans="20:23" x14ac:dyDescent="0.3">
      <c r="T7275" t="b">
        <f>U7275&gt;10</f>
        <v>0</v>
      </c>
      <c r="U7275" s="7">
        <v>9.2279630496523808</v>
      </c>
      <c r="V7275" t="s">
        <v>19392</v>
      </c>
      <c r="W7275" t="s">
        <v>15685</v>
      </c>
    </row>
    <row r="7276" spans="20:23" x14ac:dyDescent="0.3">
      <c r="T7276" t="b">
        <f>U7276&gt;10</f>
        <v>0</v>
      </c>
      <c r="U7276" s="7">
        <v>8.1435353959762207</v>
      </c>
      <c r="V7276" t="s">
        <v>26785</v>
      </c>
      <c r="W7276" t="s">
        <v>26849</v>
      </c>
    </row>
    <row r="7277" spans="20:23" x14ac:dyDescent="0.3">
      <c r="T7277" t="b">
        <f>U7277&gt;10</f>
        <v>0</v>
      </c>
      <c r="U7277" s="7">
        <v>9.5786199212655401</v>
      </c>
      <c r="V7277" t="s">
        <v>4321</v>
      </c>
      <c r="W7277" t="s">
        <v>26850</v>
      </c>
    </row>
    <row r="7278" spans="20:23" x14ac:dyDescent="0.3">
      <c r="T7278" t="b">
        <f>U7278&gt;10</f>
        <v>0</v>
      </c>
      <c r="U7278" s="7">
        <v>9.1865778334895207</v>
      </c>
      <c r="V7278" t="s">
        <v>26850</v>
      </c>
      <c r="W7278" t="s">
        <v>26603</v>
      </c>
    </row>
    <row r="7279" spans="20:23" x14ac:dyDescent="0.3">
      <c r="T7279" t="b">
        <f>U7279&gt;10</f>
        <v>0</v>
      </c>
      <c r="U7279" s="7">
        <v>8.1200048985660302</v>
      </c>
      <c r="V7279" t="s">
        <v>26851</v>
      </c>
      <c r="W7279" t="s">
        <v>26852</v>
      </c>
    </row>
    <row r="7280" spans="20:23" x14ac:dyDescent="0.3">
      <c r="T7280" t="b">
        <f>U7280&gt;10</f>
        <v>0</v>
      </c>
      <c r="U7280" s="7">
        <v>8.5208296271176902</v>
      </c>
      <c r="V7280" t="s">
        <v>3618</v>
      </c>
      <c r="W7280" t="s">
        <v>26853</v>
      </c>
    </row>
    <row r="7281" spans="20:23" x14ac:dyDescent="0.3">
      <c r="T7281" t="b">
        <f>U7281&gt;10</f>
        <v>0</v>
      </c>
      <c r="U7281" s="7">
        <v>8.9262947352258593</v>
      </c>
      <c r="V7281" t="s">
        <v>26842</v>
      </c>
      <c r="W7281" t="s">
        <v>26854</v>
      </c>
    </row>
    <row r="7282" spans="20:23" x14ac:dyDescent="0.3">
      <c r="T7282" t="b">
        <f>U7282&gt;10</f>
        <v>0</v>
      </c>
      <c r="U7282" s="7">
        <v>9.5786199212655401</v>
      </c>
      <c r="V7282" t="s">
        <v>4172</v>
      </c>
      <c r="W7282" t="s">
        <v>6109</v>
      </c>
    </row>
    <row r="7283" spans="20:23" x14ac:dyDescent="0.3">
      <c r="T7283" t="b">
        <f>U7283&gt;10</f>
        <v>0</v>
      </c>
      <c r="U7283" s="7">
        <v>8.3666789472904295</v>
      </c>
      <c r="V7283" t="s">
        <v>26842</v>
      </c>
      <c r="W7283" t="s">
        <v>26855</v>
      </c>
    </row>
    <row r="7284" spans="20:23" x14ac:dyDescent="0.3">
      <c r="T7284" t="b">
        <f>U7284&gt;10</f>
        <v>0</v>
      </c>
      <c r="U7284" s="7">
        <v>8.1435353959762207</v>
      </c>
      <c r="V7284" t="s">
        <v>26856</v>
      </c>
      <c r="W7284" t="s">
        <v>26857</v>
      </c>
    </row>
    <row r="7285" spans="20:23" x14ac:dyDescent="0.3">
      <c r="T7285" t="b">
        <f>U7285&gt;10</f>
        <v>0</v>
      </c>
      <c r="U7285" s="7">
        <v>8.6866218819604395</v>
      </c>
      <c r="V7285" t="s">
        <v>22327</v>
      </c>
      <c r="W7285" t="s">
        <v>3849</v>
      </c>
    </row>
    <row r="7286" spans="20:23" x14ac:dyDescent="0.3">
      <c r="T7286" t="b">
        <f>U7286&gt;10</f>
        <v>0</v>
      </c>
      <c r="U7286" s="7">
        <v>8.1246669116718397</v>
      </c>
      <c r="V7286" t="s">
        <v>19836</v>
      </c>
      <c r="W7286" s="12">
        <v>23285</v>
      </c>
    </row>
    <row r="7287" spans="20:23" x14ac:dyDescent="0.3">
      <c r="T7287" t="b">
        <f>U7287&gt;10</f>
        <v>0</v>
      </c>
      <c r="U7287" s="7">
        <v>8.4217387244734603</v>
      </c>
      <c r="V7287" t="s">
        <v>26839</v>
      </c>
      <c r="W7287" t="s">
        <v>26858</v>
      </c>
    </row>
    <row r="7288" spans="20:23" x14ac:dyDescent="0.3">
      <c r="T7288" t="b">
        <f>U7288&gt;10</f>
        <v>0</v>
      </c>
      <c r="U7288" s="7">
        <v>8.2331475546659103</v>
      </c>
      <c r="V7288" t="s">
        <v>7758</v>
      </c>
      <c r="W7288" t="s">
        <v>20717</v>
      </c>
    </row>
    <row r="7289" spans="20:23" x14ac:dyDescent="0.3">
      <c r="T7289" t="b">
        <f>U7289&gt;10</f>
        <v>0</v>
      </c>
      <c r="U7289" s="7">
        <v>8.2331475546659103</v>
      </c>
      <c r="V7289" t="s">
        <v>26558</v>
      </c>
      <c r="W7289" t="s">
        <v>26859</v>
      </c>
    </row>
    <row r="7290" spans="20:23" x14ac:dyDescent="0.3">
      <c r="T7290" t="b">
        <f>U7290&gt;10</f>
        <v>0</v>
      </c>
      <c r="U7290" s="7">
        <v>8.22278476763036</v>
      </c>
      <c r="V7290" t="s">
        <v>26292</v>
      </c>
      <c r="W7290" t="s">
        <v>26860</v>
      </c>
    </row>
    <row r="7291" spans="20:23" x14ac:dyDescent="0.3">
      <c r="T7291" t="b">
        <f>U7291&gt;10</f>
        <v>0</v>
      </c>
      <c r="U7291" s="7">
        <v>8.73705273558733</v>
      </c>
      <c r="V7291" t="s">
        <v>26861</v>
      </c>
      <c r="W7291" t="s">
        <v>13267</v>
      </c>
    </row>
    <row r="7292" spans="20:23" x14ac:dyDescent="0.3">
      <c r="T7292" t="b">
        <f>U7292&gt;10</f>
        <v>0</v>
      </c>
      <c r="U7292" s="7">
        <v>9.2139768076776392</v>
      </c>
      <c r="V7292" t="s">
        <v>26862</v>
      </c>
      <c r="W7292" t="s">
        <v>26251</v>
      </c>
    </row>
    <row r="7293" spans="20:23" x14ac:dyDescent="0.3">
      <c r="T7293" t="b">
        <f>U7293&gt;10</f>
        <v>0</v>
      </c>
      <c r="U7293" s="7">
        <v>8.9262947352258593</v>
      </c>
      <c r="V7293" t="s">
        <v>7016</v>
      </c>
      <c r="W7293" t="s">
        <v>26863</v>
      </c>
    </row>
    <row r="7294" spans="20:23" x14ac:dyDescent="0.3">
      <c r="T7294" t="b">
        <f>U7294&gt;10</f>
        <v>0</v>
      </c>
      <c r="U7294" s="7">
        <v>9.9071239882375792</v>
      </c>
      <c r="V7294" t="s">
        <v>26864</v>
      </c>
      <c r="W7294" t="s">
        <v>26865</v>
      </c>
    </row>
    <row r="7295" spans="20:23" x14ac:dyDescent="0.3">
      <c r="T7295" t="b">
        <f>U7295&gt;10</f>
        <v>0</v>
      </c>
      <c r="U7295" s="7">
        <v>9.2421476846443298</v>
      </c>
      <c r="V7295" t="s">
        <v>26634</v>
      </c>
      <c r="W7295" t="s">
        <v>26458</v>
      </c>
    </row>
    <row r="7296" spans="20:23" x14ac:dyDescent="0.3">
      <c r="T7296" t="b">
        <f>U7296&gt;10</f>
        <v>0</v>
      </c>
      <c r="U7296" s="7">
        <v>8.6386126627740794</v>
      </c>
      <c r="V7296" t="s">
        <v>2073</v>
      </c>
      <c r="W7296" t="s">
        <v>12013</v>
      </c>
    </row>
    <row r="7297" spans="20:23" x14ac:dyDescent="0.3">
      <c r="T7297" t="b">
        <f>U7297&gt;10</f>
        <v>0</v>
      </c>
      <c r="U7297" s="7">
        <v>8.3666789472904295</v>
      </c>
      <c r="V7297" t="s">
        <v>9390</v>
      </c>
      <c r="W7297" t="s">
        <v>26622</v>
      </c>
    </row>
    <row r="7298" spans="20:23" x14ac:dyDescent="0.3">
      <c r="T7298" t="b">
        <f>U7298&gt;10</f>
        <v>0</v>
      </c>
      <c r="U7298" s="7">
        <v>9.3475082003021601</v>
      </c>
      <c r="V7298" t="s">
        <v>21260</v>
      </c>
      <c r="W7298" t="s">
        <v>26866</v>
      </c>
    </row>
    <row r="7299" spans="20:23" x14ac:dyDescent="0.3">
      <c r="T7299" t="b">
        <f>U7299&gt;10</f>
        <v>0</v>
      </c>
      <c r="U7299" s="7">
        <v>8.8272038325816293</v>
      </c>
      <c r="V7299" t="s">
        <v>26866</v>
      </c>
      <c r="W7299" t="s">
        <v>21227</v>
      </c>
    </row>
    <row r="7300" spans="20:23" x14ac:dyDescent="0.3">
      <c r="T7300" t="b">
        <f>U7300&gt;10</f>
        <v>0</v>
      </c>
      <c r="U7300" s="7">
        <v>8.2176433681299397</v>
      </c>
      <c r="V7300" t="s">
        <v>26623</v>
      </c>
      <c r="W7300" t="s">
        <v>26867</v>
      </c>
    </row>
    <row r="7301" spans="20:23" x14ac:dyDescent="0.3">
      <c r="T7301" t="b">
        <f>U7301&gt;10</f>
        <v>0</v>
      </c>
      <c r="U7301" s="7">
        <v>9.4833097414612197</v>
      </c>
      <c r="V7301" t="s">
        <v>26868</v>
      </c>
      <c r="W7301" t="s">
        <v>21210</v>
      </c>
    </row>
    <row r="7302" spans="20:23" x14ac:dyDescent="0.3">
      <c r="T7302" t="b">
        <f>U7302&gt;10</f>
        <v>0</v>
      </c>
      <c r="U7302" s="7">
        <v>9.4833097414612197</v>
      </c>
      <c r="V7302" t="s">
        <v>21210</v>
      </c>
      <c r="W7302" t="s">
        <v>8892</v>
      </c>
    </row>
    <row r="7303" spans="20:23" x14ac:dyDescent="0.3">
      <c r="T7303" t="b">
        <f>U7303&gt;10</f>
        <v>0</v>
      </c>
      <c r="U7303" s="7">
        <v>9.7529733084103203</v>
      </c>
      <c r="V7303" t="s">
        <v>26622</v>
      </c>
      <c r="W7303" t="s">
        <v>15692</v>
      </c>
    </row>
    <row r="7304" spans="20:23" x14ac:dyDescent="0.3">
      <c r="T7304" t="b">
        <f>U7304&gt;10</f>
        <v>0</v>
      </c>
      <c r="U7304" s="7">
        <v>8.1579241334283203</v>
      </c>
      <c r="V7304" t="s">
        <v>26869</v>
      </c>
      <c r="W7304" t="s">
        <v>21235</v>
      </c>
    </row>
    <row r="7305" spans="20:23" x14ac:dyDescent="0.3">
      <c r="T7305" t="b">
        <f>U7305&gt;10</f>
        <v>0</v>
      </c>
      <c r="U7305" s="7">
        <v>8.1579241334283203</v>
      </c>
      <c r="V7305" t="s">
        <v>21235</v>
      </c>
      <c r="W7305" t="s">
        <v>15694</v>
      </c>
    </row>
    <row r="7306" spans="20:23" x14ac:dyDescent="0.3">
      <c r="T7306" t="b">
        <f>U7306&gt;10</f>
        <v>0</v>
      </c>
      <c r="U7306" s="7">
        <v>8.4800076325974398</v>
      </c>
      <c r="V7306" t="s">
        <v>25448</v>
      </c>
      <c r="W7306" t="s">
        <v>8255</v>
      </c>
    </row>
    <row r="7307" spans="20:23" x14ac:dyDescent="0.3">
      <c r="T7307" t="b">
        <f>U7307&gt;10</f>
        <v>0</v>
      </c>
      <c r="U7307" s="7">
        <v>9.0247348080391099</v>
      </c>
      <c r="V7307" t="s">
        <v>22269</v>
      </c>
      <c r="W7307" t="s">
        <v>26870</v>
      </c>
    </row>
    <row r="7308" spans="20:23" x14ac:dyDescent="0.3">
      <c r="T7308" t="b">
        <f>U7308&gt;10</f>
        <v>0</v>
      </c>
      <c r="U7308" s="7">
        <v>8.1725229328494802</v>
      </c>
      <c r="V7308" t="s">
        <v>26301</v>
      </c>
      <c r="W7308" t="s">
        <v>26871</v>
      </c>
    </row>
    <row r="7309" spans="20:23" x14ac:dyDescent="0.3">
      <c r="T7309" t="b">
        <f>U7309&gt;10</f>
        <v>0</v>
      </c>
      <c r="U7309" s="7">
        <v>9.7770708599893794</v>
      </c>
      <c r="V7309" t="s">
        <v>21137</v>
      </c>
      <c r="W7309" t="s">
        <v>26872</v>
      </c>
    </row>
    <row r="7310" spans="20:23" x14ac:dyDescent="0.3">
      <c r="T7310" t="b">
        <f>U7310&gt;10</f>
        <v>0</v>
      </c>
      <c r="U7310" s="7">
        <v>8.22278476763036</v>
      </c>
      <c r="V7310" t="s">
        <v>26292</v>
      </c>
      <c r="W7310" t="s">
        <v>26873</v>
      </c>
    </row>
    <row r="7311" spans="20:23" x14ac:dyDescent="0.3">
      <c r="T7311" t="b">
        <f>U7311&gt;10</f>
        <v>0</v>
      </c>
      <c r="U7311" s="7">
        <v>8.7721440553986003</v>
      </c>
      <c r="V7311" t="s">
        <v>26736</v>
      </c>
      <c r="W7311" t="s">
        <v>26874</v>
      </c>
    </row>
    <row r="7312" spans="20:23" x14ac:dyDescent="0.3">
      <c r="T7312" t="b">
        <f>U7312&gt;10</f>
        <v>0</v>
      </c>
      <c r="U7312" s="7">
        <v>8.2331475546659103</v>
      </c>
      <c r="V7312" t="s">
        <v>14883</v>
      </c>
      <c r="W7312" t="s">
        <v>9643</v>
      </c>
    </row>
    <row r="7313" spans="20:23" x14ac:dyDescent="0.3">
      <c r="T7313" t="b">
        <f>U7313&gt;10</f>
        <v>0</v>
      </c>
      <c r="U7313" s="7">
        <v>8.5779880409576403</v>
      </c>
      <c r="V7313" t="s">
        <v>26512</v>
      </c>
      <c r="W7313" t="s">
        <v>26875</v>
      </c>
    </row>
    <row r="7314" spans="20:23" x14ac:dyDescent="0.3">
      <c r="T7314" t="b">
        <f>U7314&gt;10</f>
        <v>0</v>
      </c>
      <c r="U7314" s="7">
        <v>8.4536903242800605</v>
      </c>
      <c r="V7314" t="s">
        <v>13557</v>
      </c>
      <c r="W7314" t="s">
        <v>5957</v>
      </c>
    </row>
    <row r="7315" spans="20:23" x14ac:dyDescent="0.3">
      <c r="T7315" t="b">
        <f>U7315&gt;10</f>
        <v>0</v>
      </c>
      <c r="U7315" s="7">
        <v>8.4536903242800605</v>
      </c>
      <c r="V7315" t="s">
        <v>5957</v>
      </c>
      <c r="W7315" t="s">
        <v>26876</v>
      </c>
    </row>
    <row r="7316" spans="20:23" x14ac:dyDescent="0.3">
      <c r="T7316" t="b">
        <f>U7316&gt;10</f>
        <v>0</v>
      </c>
      <c r="U7316" s="7">
        <v>8.3258569527701791</v>
      </c>
      <c r="V7316" t="s">
        <v>4321</v>
      </c>
      <c r="W7316" t="s">
        <v>12291</v>
      </c>
    </row>
    <row r="7317" spans="20:23" x14ac:dyDescent="0.3">
      <c r="T7317" t="b">
        <f>U7317&gt;10</f>
        <v>0</v>
      </c>
      <c r="U7317" s="7">
        <v>8.5633892415364894</v>
      </c>
      <c r="V7317" t="s">
        <v>26498</v>
      </c>
      <c r="W7317" t="s">
        <v>26877</v>
      </c>
    </row>
    <row r="7318" spans="20:23" x14ac:dyDescent="0.3">
      <c r="T7318" t="b">
        <f>U7318&gt;10</f>
        <v>0</v>
      </c>
      <c r="U7318" s="7">
        <v>9.0362956304401791</v>
      </c>
      <c r="V7318" t="s">
        <v>26878</v>
      </c>
      <c r="W7318" t="s">
        <v>26377</v>
      </c>
    </row>
    <row r="7319" spans="20:23" x14ac:dyDescent="0.3">
      <c r="T7319" t="b">
        <f>U7319&gt;10</f>
        <v>0</v>
      </c>
      <c r="U7319" s="7">
        <v>8.1531048469923704</v>
      </c>
      <c r="V7319" t="s">
        <v>26816</v>
      </c>
      <c r="W7319" t="s">
        <v>7680</v>
      </c>
    </row>
    <row r="7320" spans="20:23" x14ac:dyDescent="0.3">
      <c r="T7320" t="b">
        <f>U7320&gt;10</f>
        <v>0</v>
      </c>
      <c r="U7320" s="7">
        <v>8.4154691114598599</v>
      </c>
      <c r="V7320" t="s">
        <v>2004</v>
      </c>
      <c r="W7320" t="s">
        <v>26446</v>
      </c>
    </row>
    <row r="7321" spans="20:23" x14ac:dyDescent="0.3">
      <c r="T7321" t="b">
        <f>U7321&gt;10</f>
        <v>0</v>
      </c>
      <c r="U7321" s="7">
        <v>8.2331475546659103</v>
      </c>
      <c r="V7321" t="s">
        <v>26879</v>
      </c>
      <c r="W7321" t="s">
        <v>20309</v>
      </c>
    </row>
    <row r="7322" spans="20:23" x14ac:dyDescent="0.3">
      <c r="T7322" t="b">
        <f>U7322&gt;10</f>
        <v>0</v>
      </c>
      <c r="U7322" s="7">
        <v>8.6386126627740794</v>
      </c>
      <c r="V7322" t="s">
        <v>23112</v>
      </c>
      <c r="W7322" t="s">
        <v>26850</v>
      </c>
    </row>
    <row r="7323" spans="20:23" x14ac:dyDescent="0.3">
      <c r="T7323" t="b">
        <f>U7323&gt;10</f>
        <v>0</v>
      </c>
      <c r="U7323" s="7">
        <v>8.5208296271176902</v>
      </c>
      <c r="V7323" t="s">
        <v>26438</v>
      </c>
      <c r="W7323" t="s">
        <v>26880</v>
      </c>
    </row>
    <row r="7324" spans="20:23" x14ac:dyDescent="0.3">
      <c r="T7324" t="b">
        <f>U7324&gt;10</f>
        <v>0</v>
      </c>
      <c r="U7324" s="7">
        <v>8.0612972977392499</v>
      </c>
      <c r="V7324" t="s">
        <v>26881</v>
      </c>
      <c r="W7324" t="s">
        <v>425</v>
      </c>
    </row>
    <row r="7325" spans="20:23" x14ac:dyDescent="0.3">
      <c r="T7325" t="b">
        <f>U7325&gt;10</f>
        <v>0</v>
      </c>
      <c r="U7325" s="7">
        <v>9.1599095864073607</v>
      </c>
      <c r="V7325" t="s">
        <v>25138</v>
      </c>
      <c r="W7325" t="s">
        <v>26882</v>
      </c>
    </row>
    <row r="7326" spans="20:23" x14ac:dyDescent="0.3">
      <c r="T7326" t="b">
        <f>U7326&gt;10</f>
        <v>0</v>
      </c>
      <c r="U7326" s="7">
        <v>8.6308305223320207</v>
      </c>
      <c r="V7326" t="s">
        <v>26883</v>
      </c>
      <c r="W7326" t="s">
        <v>23785</v>
      </c>
    </row>
    <row r="7327" spans="20:23" x14ac:dyDescent="0.3">
      <c r="T7327" t="b">
        <f>U7327&gt;10</f>
        <v>0</v>
      </c>
      <c r="U7327" s="7">
        <v>9.1086162920198106</v>
      </c>
      <c r="V7327" t="s">
        <v>26884</v>
      </c>
      <c r="W7327" t="s">
        <v>26885</v>
      </c>
    </row>
    <row r="7328" spans="20:23" x14ac:dyDescent="0.3">
      <c r="T7328" t="b">
        <f>U7328&gt;10</f>
        <v>0</v>
      </c>
      <c r="U7328" s="7">
        <v>9.2421476846443298</v>
      </c>
      <c r="V7328" t="s">
        <v>4021</v>
      </c>
      <c r="W7328" t="s">
        <v>3385</v>
      </c>
    </row>
    <row r="7329" spans="20:23" x14ac:dyDescent="0.3">
      <c r="T7329" t="b">
        <f>U7329&gt;10</f>
        <v>0</v>
      </c>
      <c r="U7329" s="7">
        <v>8.8085116995694701</v>
      </c>
      <c r="V7329" t="s">
        <v>26886</v>
      </c>
      <c r="W7329" t="s">
        <v>26887</v>
      </c>
    </row>
    <row r="7330" spans="20:23" x14ac:dyDescent="0.3">
      <c r="T7330" t="b">
        <f>U7330&gt;10</f>
        <v>0</v>
      </c>
      <c r="U7330" s="7">
        <v>8.2331475546659103</v>
      </c>
      <c r="V7330" t="s">
        <v>7680</v>
      </c>
      <c r="W7330" t="s">
        <v>26888</v>
      </c>
    </row>
    <row r="7331" spans="20:23" x14ac:dyDescent="0.3">
      <c r="T7331" t="b">
        <f>U7331&gt;10</f>
        <v>0</v>
      </c>
      <c r="U7331" s="7">
        <v>8.1246669116718397</v>
      </c>
      <c r="V7331" t="s">
        <v>26299</v>
      </c>
      <c r="W7331" t="s">
        <v>26889</v>
      </c>
    </row>
    <row r="7332" spans="20:23" x14ac:dyDescent="0.3">
      <c r="T7332" t="b">
        <f>U7332&gt;10</f>
        <v>0</v>
      </c>
      <c r="U7332" s="7">
        <v>9.5786199212655401</v>
      </c>
      <c r="V7332" t="s">
        <v>26890</v>
      </c>
      <c r="W7332" t="s">
        <v>25566</v>
      </c>
    </row>
    <row r="7333" spans="20:23" x14ac:dyDescent="0.3">
      <c r="T7333" t="b">
        <f>U7333&gt;10</f>
        <v>0</v>
      </c>
      <c r="U7333" s="7">
        <v>8.9262947352258593</v>
      </c>
      <c r="V7333" t="s">
        <v>2490</v>
      </c>
      <c r="W7333" t="s">
        <v>1720</v>
      </c>
    </row>
    <row r="7334" spans="20:23" x14ac:dyDescent="0.3">
      <c r="T7334" t="b">
        <f>U7334&gt;10</f>
        <v>0</v>
      </c>
      <c r="U7334" s="7">
        <v>9.1468375048400095</v>
      </c>
      <c r="V7334" t="s">
        <v>26891</v>
      </c>
      <c r="W7334" t="s">
        <v>26892</v>
      </c>
    </row>
    <row r="7335" spans="20:23" x14ac:dyDescent="0.3">
      <c r="T7335" t="b">
        <f>U7335&gt;10</f>
        <v>0</v>
      </c>
      <c r="U7335" s="7">
        <v>8.4536903242800605</v>
      </c>
      <c r="V7335" t="s">
        <v>26893</v>
      </c>
      <c r="W7335" t="s">
        <v>14941</v>
      </c>
    </row>
    <row r="7336" spans="20:23" x14ac:dyDescent="0.3">
      <c r="T7336" t="b">
        <f>U7336&gt;10</f>
        <v>0</v>
      </c>
      <c r="U7336" s="7">
        <v>8.0569209231394492</v>
      </c>
      <c r="V7336" t="s">
        <v>21269</v>
      </c>
      <c r="W7336" t="s">
        <v>26894</v>
      </c>
    </row>
    <row r="7337" spans="20:23" x14ac:dyDescent="0.3">
      <c r="T7337" t="b">
        <f>U7337&gt;10</f>
        <v>0</v>
      </c>
      <c r="U7337" s="7">
        <v>8.9056754480231195</v>
      </c>
      <c r="V7337" t="s">
        <v>26895</v>
      </c>
      <c r="W7337" t="s">
        <v>195</v>
      </c>
    </row>
    <row r="7338" spans="20:23" x14ac:dyDescent="0.3">
      <c r="T7338" t="b">
        <f>U7338&gt;10</f>
        <v>0</v>
      </c>
      <c r="U7338" s="7">
        <v>8.4030465914613099</v>
      </c>
      <c r="V7338" t="s">
        <v>26525</v>
      </c>
      <c r="W7338" t="s">
        <v>26896</v>
      </c>
    </row>
    <row r="7339" spans="20:23" x14ac:dyDescent="0.3">
      <c r="T7339" t="b">
        <f>U7339&gt;10</f>
        <v>0</v>
      </c>
      <c r="U7339" s="7">
        <v>9.7529733084103203</v>
      </c>
      <c r="V7339" t="s">
        <v>26622</v>
      </c>
      <c r="W7339" t="s">
        <v>26897</v>
      </c>
    </row>
    <row r="7340" spans="20:23" x14ac:dyDescent="0.3">
      <c r="T7340" t="b">
        <f>U7340&gt;10</f>
        <v>0</v>
      </c>
      <c r="U7340" s="7">
        <v>8.1923255601456599</v>
      </c>
      <c r="V7340" t="s">
        <v>26431</v>
      </c>
      <c r="W7340" t="s">
        <v>26898</v>
      </c>
    </row>
    <row r="7341" spans="20:23" x14ac:dyDescent="0.3">
      <c r="T7341" t="b">
        <f>U7341&gt;10</f>
        <v>0</v>
      </c>
      <c r="U7341" s="7">
        <v>9.3162556567980594</v>
      </c>
      <c r="V7341" t="s">
        <v>4347</v>
      </c>
      <c r="W7341" t="s">
        <v>26899</v>
      </c>
    </row>
    <row r="7342" spans="20:23" x14ac:dyDescent="0.3">
      <c r="T7342" t="b">
        <f>U7342&gt;10</f>
        <v>0</v>
      </c>
      <c r="U7342" s="7">
        <v>9.5016588801294208</v>
      </c>
      <c r="V7342" t="s">
        <v>2401</v>
      </c>
      <c r="W7342" t="s">
        <v>26625</v>
      </c>
    </row>
    <row r="7343" spans="20:23" x14ac:dyDescent="0.3">
      <c r="T7343" t="b">
        <f>U7343&gt;10</f>
        <v>0</v>
      </c>
      <c r="U7343" s="7">
        <v>9.6278101654563208</v>
      </c>
      <c r="V7343" t="s">
        <v>15708</v>
      </c>
      <c r="W7343" t="s">
        <v>26900</v>
      </c>
    </row>
    <row r="7344" spans="20:23" x14ac:dyDescent="0.3">
      <c r="T7344" t="b">
        <f>U7344&gt;10</f>
        <v>0</v>
      </c>
      <c r="U7344" s="7">
        <v>8.5490005040843897</v>
      </c>
      <c r="V7344" t="s">
        <v>3145</v>
      </c>
      <c r="W7344" t="s">
        <v>6419</v>
      </c>
    </row>
    <row r="7345" spans="20:23" x14ac:dyDescent="0.3">
      <c r="T7345" t="b">
        <f>U7345&gt;10</f>
        <v>0</v>
      </c>
      <c r="U7345" s="7">
        <v>9.7529733084103203</v>
      </c>
      <c r="V7345" t="s">
        <v>26622</v>
      </c>
      <c r="W7345" t="s">
        <v>26901</v>
      </c>
    </row>
    <row r="7346" spans="20:23" x14ac:dyDescent="0.3">
      <c r="T7346" t="b">
        <f>U7346&gt;10</f>
        <v>0</v>
      </c>
      <c r="U7346" s="7">
        <v>8.2648962529804901</v>
      </c>
      <c r="V7346" t="s">
        <v>26902</v>
      </c>
      <c r="W7346" t="s">
        <v>20554</v>
      </c>
    </row>
    <row r="7347" spans="20:23" x14ac:dyDescent="0.3">
      <c r="T7347" t="b">
        <f>U7347&gt;10</f>
        <v>0</v>
      </c>
      <c r="U7347" s="7">
        <v>8.4030465914613099</v>
      </c>
      <c r="V7347" t="s">
        <v>26396</v>
      </c>
      <c r="W7347" t="s">
        <v>7224</v>
      </c>
    </row>
    <row r="7348" spans="20:23" x14ac:dyDescent="0.3">
      <c r="T7348" t="b">
        <f>U7348&gt;10</f>
        <v>0</v>
      </c>
      <c r="U7348" s="7">
        <v>9.2565364220964295</v>
      </c>
      <c r="V7348" t="s">
        <v>26903</v>
      </c>
      <c r="W7348" t="s">
        <v>5231</v>
      </c>
    </row>
    <row r="7349" spans="20:23" x14ac:dyDescent="0.3">
      <c r="T7349" t="b">
        <f>U7349&gt;10</f>
        <v>0</v>
      </c>
      <c r="U7349" s="7">
        <v>8.0525636177705007</v>
      </c>
      <c r="V7349" t="s">
        <v>26319</v>
      </c>
      <c r="W7349" t="s">
        <v>26904</v>
      </c>
    </row>
    <row r="7350" spans="20:23" x14ac:dyDescent="0.3">
      <c r="T7350" t="b">
        <f>U7350&gt;10</f>
        <v>0</v>
      </c>
      <c r="U7350" s="7">
        <v>9.2421476846443298</v>
      </c>
      <c r="V7350" t="s">
        <v>5765</v>
      </c>
      <c r="W7350" t="s">
        <v>26905</v>
      </c>
    </row>
    <row r="7351" spans="20:23" x14ac:dyDescent="0.3">
      <c r="T7351" t="b">
        <f>U7351&gt;10</f>
        <v>0</v>
      </c>
      <c r="U7351" s="7">
        <v>8.6543610197422094</v>
      </c>
      <c r="V7351" t="s">
        <v>26595</v>
      </c>
      <c r="W7351" t="s">
        <v>26906</v>
      </c>
    </row>
    <row r="7352" spans="20:23" x14ac:dyDescent="0.3">
      <c r="T7352" t="b">
        <f>U7352&gt;10</f>
        <v>0</v>
      </c>
      <c r="U7352" s="7">
        <v>9.4652912359585404</v>
      </c>
      <c r="V7352" t="s">
        <v>26907</v>
      </c>
      <c r="W7352" t="s">
        <v>217</v>
      </c>
    </row>
    <row r="7353" spans="20:23" x14ac:dyDescent="0.3">
      <c r="T7353" t="b">
        <f>U7353&gt;10</f>
        <v>0</v>
      </c>
      <c r="U7353" s="7">
        <v>9.4652912359585404</v>
      </c>
      <c r="V7353" t="s">
        <v>26908</v>
      </c>
      <c r="W7353" t="s">
        <v>26565</v>
      </c>
    </row>
    <row r="7354" spans="20:23" x14ac:dyDescent="0.3">
      <c r="T7354" t="b">
        <f>U7354&gt;10</f>
        <v>0</v>
      </c>
      <c r="U7354" s="7">
        <v>8.3826792886368704</v>
      </c>
      <c r="V7354" t="s">
        <v>26909</v>
      </c>
      <c r="W7354" t="s">
        <v>26803</v>
      </c>
    </row>
    <row r="7355" spans="20:23" x14ac:dyDescent="0.3">
      <c r="T7355" t="b">
        <f>U7355&gt;10</f>
        <v>0</v>
      </c>
      <c r="U7355" s="7">
        <v>8.0482252161719003</v>
      </c>
      <c r="V7355" t="s">
        <v>8887</v>
      </c>
      <c r="W7355" t="s">
        <v>26696</v>
      </c>
    </row>
    <row r="7356" spans="20:23" x14ac:dyDescent="0.3">
      <c r="T7356" t="b">
        <f>U7356&gt;10</f>
        <v>0</v>
      </c>
      <c r="U7356" s="7">
        <v>8.7031511839116504</v>
      </c>
      <c r="V7356" t="s">
        <v>26198</v>
      </c>
      <c r="W7356" t="s">
        <v>26910</v>
      </c>
    </row>
    <row r="7357" spans="20:23" x14ac:dyDescent="0.3">
      <c r="T7357" t="b">
        <f>U7357&gt;10</f>
        <v>0</v>
      </c>
      <c r="U7357" s="7">
        <v>8.2866362396169002</v>
      </c>
      <c r="V7357" t="s">
        <v>26911</v>
      </c>
      <c r="W7357" t="s">
        <v>26912</v>
      </c>
    </row>
    <row r="7358" spans="20:23" x14ac:dyDescent="0.3">
      <c r="T7358" t="b">
        <f>U7358&gt;10</f>
        <v>0</v>
      </c>
      <c r="U7358" s="7">
        <v>8.7721440553986003</v>
      </c>
      <c r="V7358" t="s">
        <v>22782</v>
      </c>
      <c r="W7358" t="s">
        <v>26913</v>
      </c>
    </row>
    <row r="7359" spans="20:23" x14ac:dyDescent="0.3">
      <c r="T7359" t="b">
        <f>U7359&gt;10</f>
        <v>0</v>
      </c>
      <c r="U7359" s="7">
        <v>8.8955230765590994</v>
      </c>
      <c r="V7359" t="s">
        <v>3639</v>
      </c>
      <c r="W7359" t="s">
        <v>26914</v>
      </c>
    </row>
    <row r="7360" spans="20:23" x14ac:dyDescent="0.3">
      <c r="T7360" t="b">
        <f>U7360&gt;10</f>
        <v>0</v>
      </c>
      <c r="U7360" s="7">
        <v>8.0970153803413307</v>
      </c>
      <c r="V7360" t="s">
        <v>26915</v>
      </c>
      <c r="W7360" t="s">
        <v>26916</v>
      </c>
    </row>
    <row r="7361" spans="20:23" x14ac:dyDescent="0.3">
      <c r="T7361" t="b">
        <f>U7361&gt;10</f>
        <v>0</v>
      </c>
      <c r="U7361" s="7">
        <v>8.5779880409576403</v>
      </c>
      <c r="V7361" t="s">
        <v>26301</v>
      </c>
      <c r="W7361" t="s">
        <v>26917</v>
      </c>
    </row>
    <row r="7362" spans="20:23" x14ac:dyDescent="0.3">
      <c r="T7362" t="b">
        <f>U7362&gt;10</f>
        <v>0</v>
      </c>
      <c r="U7362" s="7">
        <v>9.4652912359585404</v>
      </c>
      <c r="V7362" t="s">
        <v>26918</v>
      </c>
      <c r="W7362" t="s">
        <v>26919</v>
      </c>
    </row>
    <row r="7363" spans="20:23" x14ac:dyDescent="0.3">
      <c r="T7363" t="b">
        <f>U7363&gt;10</f>
        <v>0</v>
      </c>
      <c r="U7363" s="7">
        <v>8.3607442117706192</v>
      </c>
      <c r="V7363" t="s">
        <v>26812</v>
      </c>
      <c r="W7363" t="s">
        <v>26813</v>
      </c>
    </row>
    <row r="7364" spans="20:23" x14ac:dyDescent="0.3">
      <c r="T7364" t="b">
        <f>U7364&gt;10</f>
        <v>0</v>
      </c>
      <c r="U7364" s="7">
        <v>8.2976860758034796</v>
      </c>
      <c r="V7364" t="s">
        <v>26658</v>
      </c>
      <c r="W7364" t="s">
        <v>26920</v>
      </c>
    </row>
    <row r="7365" spans="20:23" x14ac:dyDescent="0.3">
      <c r="T7365" t="b">
        <f>U7365&gt;10</f>
        <v>0</v>
      </c>
      <c r="U7365" s="7">
        <v>9.1731548131573799</v>
      </c>
      <c r="V7365" t="s">
        <v>26920</v>
      </c>
      <c r="W7365" t="s">
        <v>26826</v>
      </c>
    </row>
    <row r="7366" spans="20:23" x14ac:dyDescent="0.3">
      <c r="T7366" t="b">
        <f>U7366&gt;10</f>
        <v>0</v>
      </c>
      <c r="U7366" s="7">
        <v>9.0247348080391099</v>
      </c>
      <c r="V7366" t="s">
        <v>26921</v>
      </c>
      <c r="W7366" t="s">
        <v>26922</v>
      </c>
    </row>
    <row r="7367" spans="20:23" x14ac:dyDescent="0.3">
      <c r="T7367" t="b">
        <f>U7367&gt;10</f>
        <v>0</v>
      </c>
      <c r="U7367" s="7">
        <v>9.8530567669673097</v>
      </c>
      <c r="V7367" t="s">
        <v>22134</v>
      </c>
      <c r="W7367" t="s">
        <v>26923</v>
      </c>
    </row>
    <row r="7368" spans="20:23" x14ac:dyDescent="0.3">
      <c r="T7368" t="b">
        <f>U7368&gt;10</f>
        <v>0</v>
      </c>
      <c r="U7368" s="7">
        <v>8.0310574125495293</v>
      </c>
      <c r="V7368" t="s">
        <v>23354</v>
      </c>
      <c r="W7368" t="s">
        <v>26924</v>
      </c>
    </row>
    <row r="7369" spans="20:23" x14ac:dyDescent="0.3">
      <c r="T7369" t="b">
        <f>U7369&gt;10</f>
        <v>0</v>
      </c>
      <c r="U7369" s="7">
        <v>8.7721440553986003</v>
      </c>
      <c r="V7369" t="s">
        <v>26925</v>
      </c>
      <c r="W7369" t="s">
        <v>26926</v>
      </c>
    </row>
    <row r="7370" spans="20:23" x14ac:dyDescent="0.3">
      <c r="T7370" t="b">
        <f>U7370&gt;10</f>
        <v>0</v>
      </c>
      <c r="U7370" s="7">
        <v>8.1873380186346196</v>
      </c>
      <c r="V7370" t="s">
        <v>26927</v>
      </c>
      <c r="W7370" t="s">
        <v>10972</v>
      </c>
    </row>
    <row r="7371" spans="20:23" x14ac:dyDescent="0.3">
      <c r="T7371" t="b">
        <f>U7371&gt;10</f>
        <v>0</v>
      </c>
      <c r="U7371" s="7">
        <v>9.7529733084103203</v>
      </c>
      <c r="V7371" t="s">
        <v>15718</v>
      </c>
      <c r="W7371" t="s">
        <v>26553</v>
      </c>
    </row>
    <row r="7372" spans="20:23" x14ac:dyDescent="0.3">
      <c r="T7372" t="b">
        <f>U7372&gt;10</f>
        <v>0</v>
      </c>
      <c r="U7372" s="7">
        <v>8.7632551079813492</v>
      </c>
      <c r="V7372" t="s">
        <v>7214</v>
      </c>
      <c r="W7372" t="s">
        <v>26928</v>
      </c>
    </row>
    <row r="7373" spans="20:23" x14ac:dyDescent="0.3">
      <c r="T7373" t="b">
        <f>U7373&gt;10</f>
        <v>0</v>
      </c>
      <c r="U7373" s="7">
        <v>8.3258569527701791</v>
      </c>
      <c r="V7373" t="s">
        <v>26248</v>
      </c>
      <c r="W7373" t="s">
        <v>26929</v>
      </c>
    </row>
    <row r="7374" spans="20:23" x14ac:dyDescent="0.3">
      <c r="T7374" t="b">
        <f>U7374&gt;10</f>
        <v>0</v>
      </c>
      <c r="U7374" s="7">
        <v>8.0482252161719003</v>
      </c>
      <c r="V7374" t="s">
        <v>26930</v>
      </c>
      <c r="W7374" t="s">
        <v>26931</v>
      </c>
    </row>
    <row r="7375" spans="20:23" x14ac:dyDescent="0.3">
      <c r="T7375" t="b">
        <f>U7375&gt;10</f>
        <v>0</v>
      </c>
      <c r="U7375" s="7">
        <v>8.9797834201768403</v>
      </c>
      <c r="V7375" t="s">
        <v>20966</v>
      </c>
      <c r="W7375" t="s">
        <v>26932</v>
      </c>
    </row>
    <row r="7376" spans="20:23" x14ac:dyDescent="0.3">
      <c r="T7376" t="b">
        <f>U7376&gt;10</f>
        <v>0</v>
      </c>
      <c r="U7376" s="7">
        <v>8.5779880409576403</v>
      </c>
      <c r="V7376" t="s">
        <v>26933</v>
      </c>
      <c r="W7376" t="s">
        <v>25339</v>
      </c>
    </row>
    <row r="7377" spans="20:23" x14ac:dyDescent="0.3">
      <c r="T7377" t="b">
        <f>U7377&gt;10</f>
        <v>0</v>
      </c>
      <c r="U7377" s="7">
        <v>8.1823752292924894</v>
      </c>
      <c r="V7377" t="s">
        <v>26934</v>
      </c>
      <c r="W7377" t="s">
        <v>26935</v>
      </c>
    </row>
    <row r="7378" spans="20:23" x14ac:dyDescent="0.3">
      <c r="T7378" t="b">
        <f>U7378&gt;10</f>
        <v>0</v>
      </c>
      <c r="U7378" s="7">
        <v>9.9642824020775294</v>
      </c>
      <c r="V7378" t="s">
        <v>4109</v>
      </c>
      <c r="W7378" t="s">
        <v>26936</v>
      </c>
    </row>
    <row r="7379" spans="20:23" x14ac:dyDescent="0.3">
      <c r="T7379" t="b">
        <f>U7379&gt;10</f>
        <v>0</v>
      </c>
      <c r="U7379" s="7">
        <v>8.4536903242800605</v>
      </c>
      <c r="V7379" t="s">
        <v>5334</v>
      </c>
      <c r="W7379" t="s">
        <v>24238</v>
      </c>
    </row>
    <row r="7380" spans="20:23" x14ac:dyDescent="0.3">
      <c r="T7380" t="b">
        <f>U7380&gt;10</f>
        <v>0</v>
      </c>
      <c r="U7380" s="7">
        <v>9.6620015302046003</v>
      </c>
      <c r="V7380" t="s">
        <v>26498</v>
      </c>
      <c r="W7380" t="s">
        <v>26937</v>
      </c>
    </row>
    <row r="7381" spans="20:23" x14ac:dyDescent="0.3">
      <c r="T7381" t="b">
        <f>U7381&gt;10</f>
        <v>0</v>
      </c>
      <c r="U7381" s="7">
        <v>8.9262947352258593</v>
      </c>
      <c r="V7381" t="s">
        <v>23624</v>
      </c>
      <c r="W7381" t="s">
        <v>15725</v>
      </c>
    </row>
    <row r="7382" spans="20:23" x14ac:dyDescent="0.3">
      <c r="T7382" t="b">
        <f>U7382&gt;10</f>
        <v>0</v>
      </c>
      <c r="U7382" s="7">
        <v>8.7721440553986003</v>
      </c>
      <c r="V7382" t="s">
        <v>1765</v>
      </c>
      <c r="W7382" t="s">
        <v>26938</v>
      </c>
    </row>
    <row r="7383" spans="20:23" x14ac:dyDescent="0.3">
      <c r="T7383" t="b">
        <f>U7383&gt;10</f>
        <v>0</v>
      </c>
      <c r="U7383" s="7">
        <v>8.4602050053012601</v>
      </c>
      <c r="V7383" t="s">
        <v>26939</v>
      </c>
      <c r="W7383" t="s">
        <v>7224</v>
      </c>
    </row>
    <row r="7384" spans="20:23" x14ac:dyDescent="0.3">
      <c r="T7384" t="b">
        <f>U7384&gt;10</f>
        <v>0</v>
      </c>
      <c r="U7384" s="7">
        <v>9.1731548131573799</v>
      </c>
      <c r="V7384" t="s">
        <v>26940</v>
      </c>
      <c r="W7384" t="s">
        <v>13661</v>
      </c>
    </row>
    <row r="7385" spans="20:23" x14ac:dyDescent="0.3">
      <c r="T7385" t="b">
        <f>U7385&gt;10</f>
        <v>0</v>
      </c>
      <c r="U7385" s="7">
        <v>9.4652912359585404</v>
      </c>
      <c r="V7385" t="s">
        <v>4943</v>
      </c>
      <c r="W7385" t="s">
        <v>5938</v>
      </c>
    </row>
    <row r="7386" spans="20:23" x14ac:dyDescent="0.3">
      <c r="T7386" t="b">
        <f>U7386&gt;10</f>
        <v>0</v>
      </c>
      <c r="U7386" s="7">
        <v>8.3489793701910298</v>
      </c>
      <c r="V7386" t="s">
        <v>25529</v>
      </c>
      <c r="W7386" t="s">
        <v>2401</v>
      </c>
    </row>
    <row r="7387" spans="20:23" x14ac:dyDescent="0.3">
      <c r="T7387" t="b">
        <f>U7387&gt;10</f>
        <v>0</v>
      </c>
      <c r="U7387" s="7">
        <v>8.2331475546659103</v>
      </c>
      <c r="V7387" t="s">
        <v>11563</v>
      </c>
      <c r="W7387" t="s">
        <v>4613</v>
      </c>
    </row>
    <row r="7388" spans="20:23" x14ac:dyDescent="0.3">
      <c r="T7388" t="b">
        <f>U7388&gt;10</f>
        <v>0</v>
      </c>
      <c r="U7388" s="7">
        <v>8.9908332563634303</v>
      </c>
      <c r="V7388" t="s">
        <v>13793</v>
      </c>
      <c r="W7388" t="s">
        <v>26941</v>
      </c>
    </row>
    <row r="7389" spans="20:23" x14ac:dyDescent="0.3">
      <c r="T7389" t="b">
        <f>U7389&gt;10</f>
        <v>0</v>
      </c>
      <c r="U7389" s="7">
        <v>8.7676897050492197</v>
      </c>
      <c r="V7389" t="s">
        <v>4332</v>
      </c>
      <c r="W7389" t="s">
        <v>3618</v>
      </c>
    </row>
    <row r="7390" spans="20:23" x14ac:dyDescent="0.3">
      <c r="T7390" t="b">
        <f>U7390&gt;10</f>
        <v>0</v>
      </c>
      <c r="U7390" s="7">
        <v>9.8530567669673097</v>
      </c>
      <c r="V7390" t="s">
        <v>26942</v>
      </c>
      <c r="W7390" t="s">
        <v>26943</v>
      </c>
    </row>
    <row r="7391" spans="20:23" x14ac:dyDescent="0.3">
      <c r="T7391" t="b">
        <f>U7391&gt;10</f>
        <v>0</v>
      </c>
      <c r="U7391" s="7">
        <v>9.3009881846672702</v>
      </c>
      <c r="V7391" t="s">
        <v>26944</v>
      </c>
      <c r="W7391" t="s">
        <v>26916</v>
      </c>
    </row>
    <row r="7392" spans="20:23" x14ac:dyDescent="0.3">
      <c r="T7392" t="b">
        <f>U7392&gt;10</f>
        <v>0</v>
      </c>
      <c r="U7392" s="7">
        <v>9.7529733084103203</v>
      </c>
      <c r="V7392" t="s">
        <v>11617</v>
      </c>
      <c r="W7392" t="s">
        <v>5767</v>
      </c>
    </row>
    <row r="7393" spans="20:23" x14ac:dyDescent="0.3">
      <c r="T7393" t="b">
        <f>U7393&gt;10</f>
        <v>0</v>
      </c>
      <c r="U7393" s="7">
        <v>8.2279527377888098</v>
      </c>
      <c r="V7393" t="s">
        <v>26945</v>
      </c>
      <c r="W7393" t="s">
        <v>26946</v>
      </c>
    </row>
    <row r="7394" spans="20:23" x14ac:dyDescent="0.3">
      <c r="T7394" t="b">
        <f>U7394&gt;10</f>
        <v>0</v>
      </c>
      <c r="U7394" s="7">
        <v>8.5208296271176902</v>
      </c>
      <c r="V7394" t="s">
        <v>8000</v>
      </c>
      <c r="W7394" t="s">
        <v>26636</v>
      </c>
    </row>
    <row r="7395" spans="20:23" x14ac:dyDescent="0.3">
      <c r="T7395" t="b">
        <f>U7395&gt;10</f>
        <v>0</v>
      </c>
      <c r="U7395" s="7">
        <v>9.8017634725797596</v>
      </c>
      <c r="V7395" t="s">
        <v>1000</v>
      </c>
      <c r="W7395" t="s">
        <v>26947</v>
      </c>
    </row>
    <row r="7396" spans="20:23" x14ac:dyDescent="0.3">
      <c r="T7396" t="b">
        <f>U7396&gt;10</f>
        <v>0</v>
      </c>
      <c r="U7396" s="7">
        <v>9.1468375048400095</v>
      </c>
      <c r="V7396" t="s">
        <v>26569</v>
      </c>
      <c r="W7396" t="s">
        <v>26948</v>
      </c>
    </row>
    <row r="7397" spans="20:23" x14ac:dyDescent="0.3">
      <c r="T7397" t="b">
        <f>U7397&gt;10</f>
        <v>0</v>
      </c>
      <c r="U7397" s="7">
        <v>8.3846974527931106</v>
      </c>
      <c r="V7397" t="s">
        <v>24211</v>
      </c>
      <c r="W7397" t="s">
        <v>26920</v>
      </c>
    </row>
    <row r="7398" spans="20:23" x14ac:dyDescent="0.3">
      <c r="T7398" t="b">
        <f>U7398&gt;10</f>
        <v>0</v>
      </c>
      <c r="U7398" s="7">
        <v>8.4536903242800605</v>
      </c>
      <c r="V7398" t="s">
        <v>5957</v>
      </c>
      <c r="W7398" t="s">
        <v>5247</v>
      </c>
    </row>
    <row r="7399" spans="20:23" x14ac:dyDescent="0.3">
      <c r="T7399" t="b">
        <f>U7399&gt;10</f>
        <v>0</v>
      </c>
      <c r="U7399" s="7">
        <v>8.7031511839116504</v>
      </c>
      <c r="V7399" t="s">
        <v>26949</v>
      </c>
      <c r="W7399" t="s">
        <v>20925</v>
      </c>
    </row>
    <row r="7400" spans="20:23" x14ac:dyDescent="0.3">
      <c r="T7400" t="b">
        <f>U7400&gt;10</f>
        <v>0</v>
      </c>
      <c r="U7400" s="7">
        <v>9.7217207649062196</v>
      </c>
      <c r="V7400" t="s">
        <v>26950</v>
      </c>
      <c r="W7400" t="s">
        <v>26951</v>
      </c>
    </row>
    <row r="7401" spans="20:23" x14ac:dyDescent="0.3">
      <c r="T7401" t="b">
        <f>U7401&gt;10</f>
        <v>0</v>
      </c>
      <c r="U7401" s="7">
        <v>8.8366825765361696</v>
      </c>
      <c r="V7401" t="s">
        <v>26952</v>
      </c>
      <c r="W7401" t="s">
        <v>26953</v>
      </c>
    </row>
    <row r="7402" spans="20:23" x14ac:dyDescent="0.3">
      <c r="T7402" t="b">
        <f>U7402&gt;10</f>
        <v>0</v>
      </c>
      <c r="U7402" s="7">
        <v>8.9056754480231195</v>
      </c>
      <c r="V7402" t="s">
        <v>3431</v>
      </c>
      <c r="W7402" t="s">
        <v>26954</v>
      </c>
    </row>
    <row r="7403" spans="20:23" x14ac:dyDescent="0.3">
      <c r="T7403" t="b">
        <f>U7403&gt;10</f>
        <v>0</v>
      </c>
      <c r="U7403" s="7">
        <v>8.5561689935630003</v>
      </c>
      <c r="V7403" t="s">
        <v>12377</v>
      </c>
      <c r="W7403" t="s">
        <v>26781</v>
      </c>
    </row>
    <row r="7404" spans="20:23" x14ac:dyDescent="0.3">
      <c r="T7404" t="b">
        <f>U7404&gt;10</f>
        <v>0</v>
      </c>
      <c r="U7404" s="7">
        <v>8.5277982964337795</v>
      </c>
      <c r="V7404" t="s">
        <v>3828</v>
      </c>
      <c r="W7404" t="s">
        <v>5290</v>
      </c>
    </row>
    <row r="7405" spans="20:23" x14ac:dyDescent="0.3">
      <c r="T7405" t="b">
        <f>U7405&gt;10</f>
        <v>0</v>
      </c>
      <c r="U7405" s="7">
        <v>8.3315876274791592</v>
      </c>
      <c r="V7405" t="s">
        <v>26465</v>
      </c>
      <c r="W7405" t="s">
        <v>11744</v>
      </c>
    </row>
    <row r="7406" spans="20:23" x14ac:dyDescent="0.3">
      <c r="T7406" t="b">
        <f>U7406&gt;10</f>
        <v>0</v>
      </c>
      <c r="U7406" s="7">
        <v>9.7529733084103203</v>
      </c>
      <c r="V7406" t="s">
        <v>3431</v>
      </c>
      <c r="W7406" t="s">
        <v>26955</v>
      </c>
    </row>
    <row r="7407" spans="20:23" x14ac:dyDescent="0.3">
      <c r="T7407" t="b">
        <f>U7407&gt;10</f>
        <v>0</v>
      </c>
      <c r="U7407" s="7">
        <v>9.2711352215175893</v>
      </c>
      <c r="V7407" t="s">
        <v>20901</v>
      </c>
      <c r="W7407" t="s">
        <v>26956</v>
      </c>
    </row>
    <row r="7408" spans="20:23" x14ac:dyDescent="0.3">
      <c r="T7408" t="b">
        <f>U7408&gt;10</f>
        <v>0</v>
      </c>
      <c r="U7408" s="7">
        <v>8.4536903242800605</v>
      </c>
      <c r="V7408" t="s">
        <v>5957</v>
      </c>
      <c r="W7408" t="s">
        <v>5999</v>
      </c>
    </row>
    <row r="7409" spans="20:23" x14ac:dyDescent="0.3">
      <c r="T7409" t="b">
        <f>U7409&gt;10</f>
        <v>0</v>
      </c>
      <c r="U7409" s="7">
        <v>8.2331475546659103</v>
      </c>
      <c r="V7409" t="s">
        <v>26957</v>
      </c>
      <c r="W7409" t="s">
        <v>26558</v>
      </c>
    </row>
    <row r="7410" spans="20:23" x14ac:dyDescent="0.3">
      <c r="T7410" t="b">
        <f>U7410&gt;10</f>
        <v>0</v>
      </c>
      <c r="U7410" s="7">
        <v>9.2279630496523808</v>
      </c>
      <c r="V7410" t="s">
        <v>24674</v>
      </c>
      <c r="W7410" t="s">
        <v>26958</v>
      </c>
    </row>
    <row r="7411" spans="20:23" x14ac:dyDescent="0.3">
      <c r="T7411" t="b">
        <f>U7411&gt;10</f>
        <v>0</v>
      </c>
      <c r="U7411" s="7">
        <v>8.9688543496446496</v>
      </c>
      <c r="V7411" t="s">
        <v>26959</v>
      </c>
      <c r="W7411" t="s">
        <v>5143</v>
      </c>
    </row>
    <row r="7412" spans="20:23" x14ac:dyDescent="0.3">
      <c r="T7412" t="b">
        <f>U7412&gt;10</f>
        <v>0</v>
      </c>
      <c r="U7412" s="7">
        <v>8.4030465914613099</v>
      </c>
      <c r="V7412" t="s">
        <v>26525</v>
      </c>
      <c r="W7412" t="s">
        <v>26960</v>
      </c>
    </row>
    <row r="7413" spans="20:23" x14ac:dyDescent="0.3">
      <c r="T7413" t="b">
        <f>U7413&gt;10</f>
        <v>0</v>
      </c>
      <c r="U7413" s="7">
        <v>9.6194419157857993</v>
      </c>
      <c r="V7413" t="s">
        <v>26961</v>
      </c>
      <c r="W7413" t="s">
        <v>26962</v>
      </c>
    </row>
    <row r="7414" spans="20:23" x14ac:dyDescent="0.3">
      <c r="T7414" t="b">
        <f>U7414&gt;10</f>
        <v>0</v>
      </c>
      <c r="U7414" s="7">
        <v>9.4475916588591407</v>
      </c>
      <c r="V7414" t="s">
        <v>26754</v>
      </c>
      <c r="W7414" t="s">
        <v>26963</v>
      </c>
    </row>
    <row r="7415" spans="20:23" x14ac:dyDescent="0.3">
      <c r="T7415" t="b">
        <f>U7415&gt;10</f>
        <v>0</v>
      </c>
      <c r="U7415" s="7">
        <v>8.1435353959762207</v>
      </c>
      <c r="V7415" t="s">
        <v>2668</v>
      </c>
      <c r="W7415" t="s">
        <v>8735</v>
      </c>
    </row>
    <row r="7416" spans="20:23" x14ac:dyDescent="0.3">
      <c r="T7416" t="b">
        <f>U7416&gt;10</f>
        <v>0</v>
      </c>
      <c r="U7416" s="7">
        <v>9.5988226285830596</v>
      </c>
      <c r="V7416" t="s">
        <v>10815</v>
      </c>
      <c r="W7416" t="s">
        <v>26964</v>
      </c>
    </row>
    <row r="7417" spans="20:23" x14ac:dyDescent="0.3">
      <c r="T7417" t="b">
        <f>U7417&gt;10</f>
        <v>0</v>
      </c>
      <c r="U7417" s="7">
        <v>9.7529733084103203</v>
      </c>
      <c r="V7417" t="s">
        <v>12376</v>
      </c>
      <c r="W7417" t="s">
        <v>26965</v>
      </c>
    </row>
    <row r="7418" spans="20:23" x14ac:dyDescent="0.3">
      <c r="T7418" t="b">
        <f>U7418&gt;10</f>
        <v>0</v>
      </c>
      <c r="U7418" s="7">
        <v>8.3144931941198603</v>
      </c>
      <c r="V7418" t="s">
        <v>25066</v>
      </c>
      <c r="W7418" t="s">
        <v>25388</v>
      </c>
    </row>
    <row r="7419" spans="20:23" x14ac:dyDescent="0.3">
      <c r="T7419" t="b">
        <f>U7419&gt;10</f>
        <v>0</v>
      </c>
      <c r="U7419" s="7">
        <v>9.7529733084103203</v>
      </c>
      <c r="V7419" t="s">
        <v>12949</v>
      </c>
      <c r="W7419" t="s">
        <v>25100</v>
      </c>
    </row>
    <row r="7420" spans="20:23" x14ac:dyDescent="0.3">
      <c r="T7420" t="b">
        <f>U7420&gt;10</f>
        <v>0</v>
      </c>
      <c r="U7420" s="7">
        <v>9.1339341000040992</v>
      </c>
      <c r="V7420" t="s">
        <v>26475</v>
      </c>
      <c r="W7420" t="s">
        <v>26966</v>
      </c>
    </row>
    <row r="7421" spans="20:23" x14ac:dyDescent="0.3">
      <c r="T7421" t="b">
        <f>U7421&gt;10</f>
        <v>0</v>
      </c>
      <c r="U7421" s="7">
        <v>9.6194419157857993</v>
      </c>
      <c r="V7421" t="s">
        <v>9836</v>
      </c>
      <c r="W7421" t="s">
        <v>9833</v>
      </c>
    </row>
    <row r="7422" spans="20:23" x14ac:dyDescent="0.3">
      <c r="T7422" t="b">
        <f>U7422&gt;10</f>
        <v>0</v>
      </c>
      <c r="U7422" s="7">
        <v>8.46676240584741</v>
      </c>
      <c r="V7422" t="s">
        <v>26563</v>
      </c>
      <c r="W7422" t="s">
        <v>26967</v>
      </c>
    </row>
    <row r="7423" spans="20:23" x14ac:dyDescent="0.3">
      <c r="T7423" t="b">
        <f>U7423&gt;10</f>
        <v>0</v>
      </c>
      <c r="U7423" s="7">
        <v>9.2139768076776392</v>
      </c>
      <c r="V7423" t="s">
        <v>26968</v>
      </c>
      <c r="W7423" t="s">
        <v>11081</v>
      </c>
    </row>
    <row r="7424" spans="20:23" x14ac:dyDescent="0.3">
      <c r="T7424" t="b">
        <f>U7424&gt;10</f>
        <v>0</v>
      </c>
      <c r="U7424" s="7">
        <v>9.5016588801294208</v>
      </c>
      <c r="V7424" t="s">
        <v>3470</v>
      </c>
      <c r="W7424" t="s">
        <v>26969</v>
      </c>
    </row>
    <row r="7425" spans="20:23" x14ac:dyDescent="0.3">
      <c r="T7425" t="b">
        <f>U7425&gt;10</f>
        <v>0</v>
      </c>
      <c r="U7425" s="7">
        <v>8.0879655448214098</v>
      </c>
      <c r="V7425" t="s">
        <v>26969</v>
      </c>
      <c r="W7425" t="s">
        <v>26970</v>
      </c>
    </row>
    <row r="7426" spans="20:23" x14ac:dyDescent="0.3">
      <c r="T7426" t="b">
        <f>U7426&gt;10</f>
        <v>0</v>
      </c>
      <c r="U7426" s="7">
        <v>8.6543610197422094</v>
      </c>
      <c r="V7426" t="s">
        <v>8735</v>
      </c>
      <c r="W7426" t="s">
        <v>10964</v>
      </c>
    </row>
    <row r="7427" spans="20:23" x14ac:dyDescent="0.3">
      <c r="T7427" t="b">
        <f>U7427&gt;10</f>
        <v>0</v>
      </c>
      <c r="U7427" s="7">
        <v>9.9071239882375792</v>
      </c>
      <c r="V7427" t="s">
        <v>12764</v>
      </c>
      <c r="W7427" t="s">
        <v>6830</v>
      </c>
    </row>
    <row r="7428" spans="20:23" x14ac:dyDescent="0.3">
      <c r="T7428" t="b">
        <f>U7428&gt;10</f>
        <v>0</v>
      </c>
      <c r="U7428" s="7">
        <v>9.3962983644715905</v>
      </c>
      <c r="V7428" t="s">
        <v>21714</v>
      </c>
      <c r="W7428" t="s">
        <v>26971</v>
      </c>
    </row>
    <row r="7429" spans="20:23" x14ac:dyDescent="0.3">
      <c r="T7429" t="b">
        <f>U7429&gt;10</f>
        <v>0</v>
      </c>
      <c r="U7429" s="7">
        <v>8.3666789472904295</v>
      </c>
      <c r="V7429" t="s">
        <v>26713</v>
      </c>
      <c r="W7429" t="s">
        <v>26553</v>
      </c>
    </row>
    <row r="7430" spans="20:23" x14ac:dyDescent="0.3">
      <c r="T7430" t="b">
        <f>U7430&gt;10</f>
        <v>0</v>
      </c>
      <c r="U7430" s="7">
        <v>8.7031511839116504</v>
      </c>
      <c r="V7430" t="s">
        <v>8382</v>
      </c>
      <c r="W7430" t="s">
        <v>4902</v>
      </c>
    </row>
    <row r="7431" spans="20:23" x14ac:dyDescent="0.3">
      <c r="T7431" t="b">
        <f>U7431&gt;10</f>
        <v>0</v>
      </c>
      <c r="U7431" s="7">
        <v>8.0353218113359901</v>
      </c>
      <c r="V7431" t="s">
        <v>23042</v>
      </c>
      <c r="W7431" t="s">
        <v>26972</v>
      </c>
    </row>
    <row r="7432" spans="20:23" x14ac:dyDescent="0.3">
      <c r="T7432" t="b">
        <f>U7432&gt;10</f>
        <v>0</v>
      </c>
      <c r="U7432" s="7">
        <v>8.5561689935630003</v>
      </c>
      <c r="V7432" t="s">
        <v>26781</v>
      </c>
      <c r="W7432" t="s">
        <v>26973</v>
      </c>
    </row>
    <row r="7433" spans="20:23" x14ac:dyDescent="0.3">
      <c r="T7433" t="b">
        <f>U7433&gt;10</f>
        <v>0</v>
      </c>
      <c r="U7433" s="7">
        <v>9.3009881846672702</v>
      </c>
      <c r="V7433" t="s">
        <v>19</v>
      </c>
      <c r="W7433" t="s">
        <v>26974</v>
      </c>
    </row>
    <row r="7434" spans="20:23" x14ac:dyDescent="0.3">
      <c r="T7434" t="b">
        <f>U7434&gt;10</f>
        <v>0</v>
      </c>
      <c r="U7434" s="7">
        <v>8.6231084762381105</v>
      </c>
      <c r="V7434" t="s">
        <v>26975</v>
      </c>
      <c r="W7434" t="s">
        <v>26976</v>
      </c>
    </row>
    <row r="7435" spans="20:23" x14ac:dyDescent="0.3">
      <c r="T7435" t="b">
        <f>U7435&gt;10</f>
        <v>0</v>
      </c>
      <c r="U7435" s="7">
        <v>8.9262947352258593</v>
      </c>
      <c r="V7435" t="s">
        <v>1746</v>
      </c>
      <c r="W7435" t="s">
        <v>26762</v>
      </c>
    </row>
    <row r="7436" spans="20:23" x14ac:dyDescent="0.3">
      <c r="T7436" t="b">
        <f>U7436&gt;10</f>
        <v>0</v>
      </c>
      <c r="U7436" s="7">
        <v>9.3317598433340194</v>
      </c>
      <c r="V7436" t="s">
        <v>2053</v>
      </c>
      <c r="W7436" t="s">
        <v>4876</v>
      </c>
    </row>
    <row r="7437" spans="20:23" x14ac:dyDescent="0.3">
      <c r="T7437" t="b">
        <f>U7437&gt;10</f>
        <v>0</v>
      </c>
      <c r="U7437" s="7">
        <v>8.2331475546659103</v>
      </c>
      <c r="V7437" t="s">
        <v>4877</v>
      </c>
      <c r="W7437" t="s">
        <v>7806</v>
      </c>
    </row>
    <row r="7438" spans="20:23" x14ac:dyDescent="0.3">
      <c r="T7438" t="b">
        <f>U7438&gt;10</f>
        <v>0</v>
      </c>
      <c r="U7438" s="7">
        <v>8.7031511839116504</v>
      </c>
      <c r="V7438" t="s">
        <v>21714</v>
      </c>
      <c r="W7438" t="s">
        <v>25290</v>
      </c>
    </row>
    <row r="7439" spans="20:23" x14ac:dyDescent="0.3">
      <c r="T7439" t="b">
        <f>U7439&gt;10</f>
        <v>0</v>
      </c>
      <c r="U7439" s="7">
        <v>8.2125282674631706</v>
      </c>
      <c r="V7439" t="s">
        <v>26977</v>
      </c>
      <c r="W7439" t="s">
        <v>4756</v>
      </c>
    </row>
    <row r="7440" spans="20:23" x14ac:dyDescent="0.3">
      <c r="T7440" t="b">
        <f>U7440&gt;10</f>
        <v>0</v>
      </c>
      <c r="U7440" s="7">
        <v>9.4652912359585404</v>
      </c>
      <c r="V7440" t="s">
        <v>22782</v>
      </c>
      <c r="W7440" t="s">
        <v>26978</v>
      </c>
    </row>
    <row r="7441" spans="20:23" x14ac:dyDescent="0.3">
      <c r="T7441" t="b">
        <f>U7441&gt;10</f>
        <v>0</v>
      </c>
      <c r="U7441" s="7">
        <v>8.4030465914613099</v>
      </c>
      <c r="V7441" t="s">
        <v>26978</v>
      </c>
      <c r="W7441" t="s">
        <v>1550</v>
      </c>
    </row>
    <row r="7442" spans="20:23" x14ac:dyDescent="0.3">
      <c r="T7442" t="b">
        <f>U7442&gt;10</f>
        <v>0</v>
      </c>
      <c r="U7442" s="7">
        <v>9.43019991614727</v>
      </c>
      <c r="V7442" t="s">
        <v>26300</v>
      </c>
      <c r="W7442" t="s">
        <v>26979</v>
      </c>
    </row>
    <row r="7443" spans="20:23" x14ac:dyDescent="0.3">
      <c r="T7443" t="b">
        <f>U7443&gt;10</f>
        <v>0</v>
      </c>
      <c r="U7443" s="7">
        <v>9.6839804369233704</v>
      </c>
      <c r="V7443" t="s">
        <v>26980</v>
      </c>
      <c r="W7443" t="s">
        <v>10989</v>
      </c>
    </row>
    <row r="7444" spans="20:23" x14ac:dyDescent="0.3">
      <c r="T7444" t="b">
        <f>U7444&gt;10</f>
        <v>0</v>
      </c>
      <c r="U7444" s="7">
        <v>9.3962983644715905</v>
      </c>
      <c r="V7444" t="s">
        <v>26981</v>
      </c>
      <c r="W7444" t="s">
        <v>26982</v>
      </c>
    </row>
    <row r="7445" spans="20:23" x14ac:dyDescent="0.3">
      <c r="T7445" t="b">
        <f>U7445&gt;10</f>
        <v>0</v>
      </c>
      <c r="U7445" s="7">
        <v>8.3666789472904295</v>
      </c>
      <c r="V7445" t="s">
        <v>19693</v>
      </c>
      <c r="W7445" t="s">
        <v>26983</v>
      </c>
    </row>
    <row r="7446" spans="20:23" x14ac:dyDescent="0.3">
      <c r="T7446" t="b">
        <f>U7446&gt;10</f>
        <v>0</v>
      </c>
      <c r="U7446" s="7">
        <v>9.7529733084103203</v>
      </c>
      <c r="V7446" t="s">
        <v>8792</v>
      </c>
      <c r="W7446" t="s">
        <v>2568</v>
      </c>
    </row>
    <row r="7447" spans="20:23" x14ac:dyDescent="0.3">
      <c r="T7447" t="b">
        <f>U7447&gt;10</f>
        <v>0</v>
      </c>
      <c r="U7447" s="7">
        <v>8.0100040033516997</v>
      </c>
      <c r="V7447" t="s">
        <v>6132</v>
      </c>
      <c r="W7447" t="s">
        <v>26613</v>
      </c>
    </row>
    <row r="7448" spans="20:23" x14ac:dyDescent="0.3">
      <c r="T7448" t="b">
        <f>U7448&gt;10</f>
        <v>0</v>
      </c>
      <c r="U7448" s="7">
        <v>8.6784585713212792</v>
      </c>
      <c r="V7448" t="s">
        <v>25521</v>
      </c>
      <c r="W7448" t="s">
        <v>26984</v>
      </c>
    </row>
    <row r="7449" spans="20:23" x14ac:dyDescent="0.3">
      <c r="T7449" t="b">
        <f>U7449&gt;10</f>
        <v>0</v>
      </c>
      <c r="U7449" s="7">
        <v>9.3962983644715905</v>
      </c>
      <c r="V7449" t="s">
        <v>21714</v>
      </c>
      <c r="W7449" t="s">
        <v>26985</v>
      </c>
    </row>
    <row r="7450" spans="20:23" x14ac:dyDescent="0.3">
      <c r="T7450" t="b">
        <f>U7450&gt;10</f>
        <v>0</v>
      </c>
      <c r="U7450" s="7">
        <v>9.9642824020775294</v>
      </c>
      <c r="V7450" t="s">
        <v>26939</v>
      </c>
      <c r="W7450" t="s">
        <v>9833</v>
      </c>
    </row>
    <row r="7451" spans="20:23" x14ac:dyDescent="0.3">
      <c r="T7451" t="b">
        <f>U7451&gt;10</f>
        <v>0</v>
      </c>
      <c r="U7451" s="7">
        <v>9.0598261278503802</v>
      </c>
      <c r="V7451" t="s">
        <v>9833</v>
      </c>
      <c r="W7451" t="s">
        <v>3143</v>
      </c>
    </row>
    <row r="7452" spans="20:23" x14ac:dyDescent="0.3">
      <c r="T7452" t="b">
        <f>U7452&gt;10</f>
        <v>0</v>
      </c>
      <c r="U7452" s="7">
        <v>9.1599095864073607</v>
      </c>
      <c r="V7452" t="s">
        <v>26801</v>
      </c>
      <c r="W7452" t="s">
        <v>26672</v>
      </c>
    </row>
    <row r="7453" spans="20:23" x14ac:dyDescent="0.3">
      <c r="T7453" t="b">
        <f>U7453&gt;10</f>
        <v>0</v>
      </c>
      <c r="U7453" s="7">
        <v>9.3162556567980594</v>
      </c>
      <c r="V7453" t="s">
        <v>26986</v>
      </c>
      <c r="W7453" t="s">
        <v>21751</v>
      </c>
    </row>
    <row r="7454" spans="20:23" x14ac:dyDescent="0.3">
      <c r="T7454" t="b">
        <f>U7454&gt;10</f>
        <v>0</v>
      </c>
      <c r="U7454" s="7">
        <v>9.3962983644715905</v>
      </c>
      <c r="V7454" t="s">
        <v>4581</v>
      </c>
      <c r="W7454" t="s">
        <v>8255</v>
      </c>
    </row>
    <row r="7455" spans="20:23" x14ac:dyDescent="0.3">
      <c r="T7455" t="b">
        <f>U7455&gt;10</f>
        <v>0</v>
      </c>
      <c r="U7455" s="7">
        <v>9.7529733084103203</v>
      </c>
      <c r="V7455" t="s">
        <v>26987</v>
      </c>
      <c r="W7455" t="s">
        <v>26694</v>
      </c>
    </row>
    <row r="7456" spans="20:23" x14ac:dyDescent="0.3">
      <c r="T7456" t="b">
        <f>U7456&gt;10</f>
        <v>0</v>
      </c>
      <c r="U7456" s="7">
        <v>9.8017634725797596</v>
      </c>
      <c r="V7456" t="s">
        <v>26988</v>
      </c>
      <c r="W7456" t="s">
        <v>19946</v>
      </c>
    </row>
    <row r="7457" spans="20:23" x14ac:dyDescent="0.3">
      <c r="T7457" t="b">
        <f>U7457&gt;10</f>
        <v>0</v>
      </c>
      <c r="U7457" s="7">
        <v>8.11536451900953</v>
      </c>
      <c r="V7457" t="s">
        <v>26396</v>
      </c>
      <c r="W7457" t="s">
        <v>9833</v>
      </c>
    </row>
    <row r="7458" spans="20:23" x14ac:dyDescent="0.3">
      <c r="T7458" t="b">
        <f>U7458&gt;10</f>
        <v>0</v>
      </c>
      <c r="U7458" s="7">
        <v>9.9071239882375792</v>
      </c>
      <c r="V7458" t="s">
        <v>9833</v>
      </c>
      <c r="W7458" t="s">
        <v>26989</v>
      </c>
    </row>
    <row r="7459" spans="20:23" x14ac:dyDescent="0.3">
      <c r="T7459" t="b">
        <f>U7459&gt;10</f>
        <v>0</v>
      </c>
      <c r="U7459" s="7">
        <v>8.1340566520216804</v>
      </c>
      <c r="V7459" t="s">
        <v>26287</v>
      </c>
      <c r="W7459" t="s">
        <v>9023</v>
      </c>
    </row>
    <row r="7460" spans="20:23" x14ac:dyDescent="0.3">
      <c r="T7460" t="b">
        <f>U7460&gt;10</f>
        <v>0</v>
      </c>
      <c r="U7460" s="7">
        <v>9.7529733084103203</v>
      </c>
      <c r="V7460" t="s">
        <v>26990</v>
      </c>
      <c r="W7460" t="s">
        <v>12575</v>
      </c>
    </row>
    <row r="7461" spans="20:23" x14ac:dyDescent="0.3">
      <c r="T7461" t="b">
        <f>U7461&gt;10</f>
        <v>0</v>
      </c>
      <c r="U7461" s="7">
        <v>8.3431484498802408</v>
      </c>
      <c r="V7461" t="s">
        <v>26377</v>
      </c>
      <c r="W7461" t="s">
        <v>26966</v>
      </c>
    </row>
    <row r="7462" spans="20:23" x14ac:dyDescent="0.3">
      <c r="T7462" t="b">
        <f>U7462&gt;10</f>
        <v>0</v>
      </c>
      <c r="U7462" s="7">
        <v>8.7544444782992006</v>
      </c>
      <c r="V7462" t="s">
        <v>15638</v>
      </c>
      <c r="W7462" t="s">
        <v>26563</v>
      </c>
    </row>
    <row r="7463" spans="20:23" x14ac:dyDescent="0.3">
      <c r="T7463" t="b">
        <f>U7463&gt;10</f>
        <v>0</v>
      </c>
      <c r="U7463" s="7">
        <v>9.3317598433340194</v>
      </c>
      <c r="V7463" t="s">
        <v>1975</v>
      </c>
      <c r="W7463" t="s">
        <v>26361</v>
      </c>
    </row>
    <row r="7464" spans="20:23" x14ac:dyDescent="0.3">
      <c r="T7464" t="b">
        <f>U7464&gt;10</f>
        <v>0</v>
      </c>
      <c r="U7464" s="7">
        <v>9.2139768076776392</v>
      </c>
      <c r="V7464" t="s">
        <v>9833</v>
      </c>
      <c r="W7464" t="s">
        <v>13345</v>
      </c>
    </row>
    <row r="7465" spans="20:23" x14ac:dyDescent="0.3">
      <c r="T7465" t="b">
        <f>U7465&gt;10</f>
        <v>0</v>
      </c>
      <c r="U7465" s="7">
        <v>9.9941353652272102</v>
      </c>
      <c r="V7465" t="s">
        <v>5413</v>
      </c>
      <c r="W7465" t="s">
        <v>7226</v>
      </c>
    </row>
    <row r="7466" spans="20:23" x14ac:dyDescent="0.3">
      <c r="T7466" t="b">
        <f>U7466&gt;10</f>
        <v>0</v>
      </c>
      <c r="U7466" s="7">
        <v>8.0353218113359901</v>
      </c>
      <c r="V7466" t="s">
        <v>26623</v>
      </c>
      <c r="W7466" t="s">
        <v>26626</v>
      </c>
    </row>
    <row r="7467" spans="20:23" x14ac:dyDescent="0.3">
      <c r="T7467" t="b">
        <f>U7467&gt;10</f>
        <v>0</v>
      </c>
      <c r="U7467" s="7">
        <v>9.4475916588591407</v>
      </c>
      <c r="V7467" t="s">
        <v>26754</v>
      </c>
      <c r="W7467" t="s">
        <v>26991</v>
      </c>
    </row>
    <row r="7468" spans="20:23" x14ac:dyDescent="0.3">
      <c r="T7468" t="b">
        <f>U7468&gt;10</f>
        <v>0</v>
      </c>
      <c r="U7468" s="7">
        <v>8.1774369476519002</v>
      </c>
      <c r="V7468" t="s">
        <v>26992</v>
      </c>
      <c r="W7468" t="s">
        <v>8804</v>
      </c>
    </row>
    <row r="7469" spans="20:23" x14ac:dyDescent="0.3">
      <c r="T7469" t="b">
        <f>U7469&gt;10</f>
        <v>0</v>
      </c>
      <c r="U7469" s="7">
        <v>8.7811127253813606</v>
      </c>
      <c r="V7469" t="s">
        <v>8256</v>
      </c>
      <c r="W7469" t="s">
        <v>26993</v>
      </c>
    </row>
    <row r="7470" spans="20:23" x14ac:dyDescent="0.3">
      <c r="T7470" t="b">
        <f>U7470&gt;10</f>
        <v>0</v>
      </c>
      <c r="U7470" s="7">
        <v>9.9071239882375792</v>
      </c>
      <c r="V7470" t="s">
        <v>26994</v>
      </c>
      <c r="W7470" t="s">
        <v>26995</v>
      </c>
    </row>
    <row r="7471" spans="20:23" x14ac:dyDescent="0.3">
      <c r="T7471" t="b">
        <f>U7471&gt;10</f>
        <v>0</v>
      </c>
      <c r="U7471" s="7">
        <v>9.2001834855453009</v>
      </c>
      <c r="V7471" t="s">
        <v>26996</v>
      </c>
      <c r="W7471" t="s">
        <v>26997</v>
      </c>
    </row>
    <row r="7472" spans="20:23" x14ac:dyDescent="0.3">
      <c r="T7472" t="b">
        <f>U7472&gt;10</f>
        <v>0</v>
      </c>
      <c r="U7472" s="7">
        <v>9.3962983644715905</v>
      </c>
      <c r="V7472" t="s">
        <v>21714</v>
      </c>
      <c r="W7472" t="s">
        <v>26998</v>
      </c>
    </row>
    <row r="7473" spans="20:23" x14ac:dyDescent="0.3">
      <c r="T7473" t="b">
        <f>U7473&gt;10</f>
        <v>0</v>
      </c>
      <c r="U7473" s="7">
        <v>9.1865778334895207</v>
      </c>
      <c r="V7473" t="s">
        <v>26603</v>
      </c>
      <c r="W7473" t="s">
        <v>15917</v>
      </c>
    </row>
    <row r="7474" spans="20:23" x14ac:dyDescent="0.3">
      <c r="T7474" t="b">
        <f>U7474&gt;10</f>
        <v>0</v>
      </c>
      <c r="U7474" s="7">
        <v>9.8270812805640499</v>
      </c>
      <c r="V7474" t="s">
        <v>26623</v>
      </c>
      <c r="W7474" t="s">
        <v>15765</v>
      </c>
    </row>
    <row r="7475" spans="20:23" x14ac:dyDescent="0.3">
      <c r="T7475" t="b">
        <f>U7475&gt;10</f>
        <v>0</v>
      </c>
      <c r="U7475" s="7">
        <v>9.1468375048400095</v>
      </c>
      <c r="V7475" t="s">
        <v>26569</v>
      </c>
      <c r="W7475" t="s">
        <v>26999</v>
      </c>
    </row>
    <row r="7476" spans="20:23" x14ac:dyDescent="0.3">
      <c r="T7476" t="b">
        <f>U7476&gt;10</f>
        <v>0</v>
      </c>
      <c r="U7476" s="7">
        <v>8.0701079274214091</v>
      </c>
      <c r="V7476" t="s">
        <v>23966</v>
      </c>
      <c r="W7476" t="s">
        <v>8134</v>
      </c>
    </row>
    <row r="7477" spans="20:23" x14ac:dyDescent="0.3">
      <c r="T7477" t="b">
        <f>U7477&gt;10</f>
        <v>0</v>
      </c>
      <c r="U7477" s="7">
        <v>9.9071239882375792</v>
      </c>
      <c r="V7477" t="s">
        <v>5259</v>
      </c>
      <c r="W7477" t="s">
        <v>27000</v>
      </c>
    </row>
    <row r="7478" spans="20:23" x14ac:dyDescent="0.3">
      <c r="T7478" t="b">
        <f>U7478&gt;10</f>
        <v>0</v>
      </c>
      <c r="U7478" s="7">
        <v>9.9352948652042805</v>
      </c>
      <c r="V7478" t="s">
        <v>13674</v>
      </c>
      <c r="W7478" t="s">
        <v>5677</v>
      </c>
    </row>
    <row r="7479" spans="20:23" x14ac:dyDescent="0.3">
      <c r="T7479" t="b">
        <f>U7479&gt;10</f>
        <v>0</v>
      </c>
      <c r="U7479" s="7">
        <v>9.0598261278503802</v>
      </c>
      <c r="V7479" t="s">
        <v>27001</v>
      </c>
      <c r="W7479" t="s">
        <v>15734</v>
      </c>
    </row>
    <row r="7480" spans="20:23" x14ac:dyDescent="0.3">
      <c r="T7480" t="b">
        <f>U7480&gt;10</f>
        <v>0</v>
      </c>
      <c r="U7480" s="7">
        <v>9.1086162920198106</v>
      </c>
      <c r="V7480" t="s">
        <v>27002</v>
      </c>
      <c r="W7480" t="s">
        <v>25304</v>
      </c>
    </row>
    <row r="7481" spans="20:23" x14ac:dyDescent="0.3">
      <c r="T7481" t="b">
        <f>U7481&gt;10</f>
        <v>0</v>
      </c>
      <c r="U7481" s="7">
        <v>9.0839236794294393</v>
      </c>
      <c r="V7481" t="s">
        <v>15538</v>
      </c>
      <c r="W7481" t="s">
        <v>27003</v>
      </c>
    </row>
    <row r="7482" spans="20:23" x14ac:dyDescent="0.3">
      <c r="T7482" t="b">
        <f>U7482&gt;10</f>
        <v>0</v>
      </c>
      <c r="U7482" s="7">
        <v>8.7031511839116504</v>
      </c>
      <c r="V7482" t="s">
        <v>12121</v>
      </c>
      <c r="W7482" t="s">
        <v>26940</v>
      </c>
    </row>
    <row r="7483" spans="20:23" x14ac:dyDescent="0.3">
      <c r="T7483" t="b">
        <f>U7483&gt;10</f>
        <v>0</v>
      </c>
      <c r="U7483" s="7">
        <v>9.4652912359585404</v>
      </c>
      <c r="V7483" t="s">
        <v>26565</v>
      </c>
      <c r="W7483" t="s">
        <v>27004</v>
      </c>
    </row>
    <row r="7484" spans="20:23" x14ac:dyDescent="0.3">
      <c r="T7484" t="b">
        <f>U7484&gt;10</f>
        <v>0</v>
      </c>
      <c r="U7484" s="7">
        <v>8.1246669116718397</v>
      </c>
      <c r="V7484" t="s">
        <v>27005</v>
      </c>
      <c r="W7484" t="s">
        <v>22250</v>
      </c>
    </row>
    <row r="7485" spans="20:23" x14ac:dyDescent="0.3">
      <c r="T7485" t="b">
        <f>U7485&gt;10</f>
        <v>0</v>
      </c>
      <c r="U7485" s="7">
        <v>9.6839804369233704</v>
      </c>
      <c r="V7485" t="s">
        <v>6805</v>
      </c>
      <c r="W7485" t="s">
        <v>10586</v>
      </c>
    </row>
    <row r="7486" spans="20:23" x14ac:dyDescent="0.3">
      <c r="T7486" t="b">
        <f>U7486&gt;10</f>
        <v>0</v>
      </c>
      <c r="U7486" s="7">
        <v>9.9352948652042805</v>
      </c>
      <c r="V7486" t="s">
        <v>10586</v>
      </c>
      <c r="W7486" t="s">
        <v>12271</v>
      </c>
    </row>
    <row r="7487" spans="20:23" x14ac:dyDescent="0.3">
      <c r="T7487" t="b">
        <f>U7487&gt;10</f>
        <v>0</v>
      </c>
      <c r="U7487" s="7">
        <v>9.0133061122154796</v>
      </c>
      <c r="V7487" t="s">
        <v>27006</v>
      </c>
      <c r="W7487" t="s">
        <v>27007</v>
      </c>
    </row>
    <row r="7488" spans="20:23" x14ac:dyDescent="0.3">
      <c r="T7488" t="b">
        <f>U7488&gt;10</f>
        <v>0</v>
      </c>
      <c r="U7488" s="7">
        <v>8.8366825765361696</v>
      </c>
      <c r="V7488" t="s">
        <v>26785</v>
      </c>
      <c r="W7488" t="s">
        <v>27008</v>
      </c>
    </row>
    <row r="7489" spans="20:23" x14ac:dyDescent="0.3">
      <c r="T7489" t="b">
        <f>U7489&gt;10</f>
        <v>0</v>
      </c>
      <c r="U7489" s="7">
        <v>8.5779880409576403</v>
      </c>
      <c r="V7489" t="s">
        <v>27009</v>
      </c>
      <c r="W7489" t="s">
        <v>27010</v>
      </c>
    </row>
    <row r="7490" spans="20:23" x14ac:dyDescent="0.3">
      <c r="T7490" t="b">
        <f>U7490&gt;10</f>
        <v>0</v>
      </c>
      <c r="U7490" s="7">
        <v>9.1468375048400095</v>
      </c>
      <c r="V7490" t="s">
        <v>26569</v>
      </c>
      <c r="W7490" t="s">
        <v>27011</v>
      </c>
    </row>
    <row r="7491" spans="20:23" x14ac:dyDescent="0.3">
      <c r="T7491" t="b">
        <f>U7491&gt;10</f>
        <v>0</v>
      </c>
      <c r="U7491" s="7">
        <v>9.9642824020775294</v>
      </c>
      <c r="V7491" t="s">
        <v>7413</v>
      </c>
      <c r="W7491" t="s">
        <v>27012</v>
      </c>
    </row>
    <row r="7492" spans="20:23" x14ac:dyDescent="0.3">
      <c r="T7492" t="b">
        <f>U7492&gt;10</f>
        <v>0</v>
      </c>
      <c r="U7492" s="7">
        <v>9.1339341000040992</v>
      </c>
      <c r="V7492" t="s">
        <v>27013</v>
      </c>
      <c r="W7492" t="s">
        <v>4070</v>
      </c>
    </row>
    <row r="7493" spans="20:23" x14ac:dyDescent="0.3">
      <c r="T7493" t="b">
        <f>U7493&gt;10</f>
        <v>0</v>
      </c>
      <c r="U7493" s="7">
        <v>8.11536451900953</v>
      </c>
      <c r="V7493" t="s">
        <v>27014</v>
      </c>
      <c r="W7493" t="s">
        <v>27015</v>
      </c>
    </row>
    <row r="7494" spans="20:23" x14ac:dyDescent="0.3">
      <c r="T7494" t="b">
        <f>U7494&gt;10</f>
        <v>0</v>
      </c>
      <c r="U7494" s="7">
        <v>8.4280478936667294</v>
      </c>
      <c r="V7494" t="s">
        <v>27015</v>
      </c>
      <c r="W7494" t="s">
        <v>23745</v>
      </c>
    </row>
    <row r="7495" spans="20:23" x14ac:dyDescent="0.3">
      <c r="T7495" t="b">
        <f>U7495&gt;10</f>
        <v>0</v>
      </c>
      <c r="U7495" s="7">
        <v>8.5853681482552595</v>
      </c>
      <c r="V7495" t="s">
        <v>27016</v>
      </c>
      <c r="W7495" t="s">
        <v>27017</v>
      </c>
    </row>
    <row r="7496" spans="20:23" x14ac:dyDescent="0.3">
      <c r="T7496" t="b">
        <f>U7496&gt;10</f>
        <v>0</v>
      </c>
      <c r="U7496" s="7">
        <v>9.5786199212655401</v>
      </c>
      <c r="V7496" t="s">
        <v>27018</v>
      </c>
      <c r="W7496" t="s">
        <v>353</v>
      </c>
    </row>
    <row r="7497" spans="20:23" x14ac:dyDescent="0.3">
      <c r="T7497" t="b">
        <f>U7497&gt;10</f>
        <v>0</v>
      </c>
      <c r="U7497" s="7">
        <v>9.3317598433340194</v>
      </c>
      <c r="V7497" t="s">
        <v>2073</v>
      </c>
      <c r="W7497" t="s">
        <v>3290</v>
      </c>
    </row>
    <row r="7498" spans="20:23" x14ac:dyDescent="0.3">
      <c r="T7498" t="b">
        <f>U7498&gt;10</f>
        <v>0</v>
      </c>
      <c r="U7498" s="7">
        <v>8.3846974527931106</v>
      </c>
      <c r="V7498" t="s">
        <v>4781</v>
      </c>
      <c r="W7498" t="s">
        <v>21408</v>
      </c>
    </row>
    <row r="7499" spans="20:23" x14ac:dyDescent="0.3">
      <c r="T7499" t="b">
        <f>U7499&gt;10</f>
        <v>0</v>
      </c>
      <c r="U7499" s="7">
        <v>8.0482252161719003</v>
      </c>
      <c r="V7499" t="s">
        <v>26569</v>
      </c>
      <c r="W7499" t="s">
        <v>26740</v>
      </c>
    </row>
    <row r="7500" spans="20:23" x14ac:dyDescent="0.3">
      <c r="T7500" t="b">
        <f>U7500&gt;10</f>
        <v>0</v>
      </c>
      <c r="U7500" s="7">
        <v>8.2542009638637399</v>
      </c>
      <c r="V7500" t="s">
        <v>26489</v>
      </c>
      <c r="W7500" t="s">
        <v>27019</v>
      </c>
    </row>
    <row r="7501" spans="20:23" x14ac:dyDescent="0.3">
      <c r="T7501" t="b">
        <f>U7501&gt;10</f>
        <v>0</v>
      </c>
      <c r="U7501" s="7">
        <v>9.9352948652042805</v>
      </c>
      <c r="V7501" t="s">
        <v>21427</v>
      </c>
      <c r="W7501" t="s">
        <v>27020</v>
      </c>
    </row>
    <row r="7502" spans="20:23" x14ac:dyDescent="0.3">
      <c r="T7502" t="b">
        <f>U7502&gt;10</f>
        <v>0</v>
      </c>
      <c r="U7502" s="7">
        <v>8.7031511839116504</v>
      </c>
      <c r="V7502" t="s">
        <v>2739</v>
      </c>
      <c r="W7502" t="s">
        <v>25243</v>
      </c>
    </row>
    <row r="7503" spans="20:23" x14ac:dyDescent="0.3">
      <c r="T7503" t="b">
        <f>U7503&gt;10</f>
        <v>0</v>
      </c>
      <c r="U7503" s="7">
        <v>9.9071239882375792</v>
      </c>
      <c r="V7503" t="s">
        <v>15783</v>
      </c>
      <c r="W7503" t="s">
        <v>27021</v>
      </c>
    </row>
    <row r="7504" spans="20:23" x14ac:dyDescent="0.3">
      <c r="T7504" t="b">
        <f>U7504&gt;10</f>
        <v>0</v>
      </c>
      <c r="U7504" s="7">
        <v>8.1483086747288809</v>
      </c>
      <c r="V7504" t="s">
        <v>21721</v>
      </c>
      <c r="W7504" t="s">
        <v>27022</v>
      </c>
    </row>
    <row r="7505" spans="20:23" x14ac:dyDescent="0.3">
      <c r="T7505" t="b">
        <f>U7505&gt;10</f>
        <v>0</v>
      </c>
      <c r="U7505" s="7">
        <v>8.0100040033516997</v>
      </c>
      <c r="V7505" t="s">
        <v>2739</v>
      </c>
      <c r="W7505" t="s">
        <v>26477</v>
      </c>
    </row>
    <row r="7506" spans="20:23" x14ac:dyDescent="0.3">
      <c r="T7506" t="b">
        <f>U7506&gt;10</f>
        <v>0</v>
      </c>
      <c r="U7506" s="7">
        <v>8.0353218113359901</v>
      </c>
      <c r="V7506" t="s">
        <v>27023</v>
      </c>
      <c r="W7506" t="s">
        <v>3553</v>
      </c>
    </row>
    <row r="7507" spans="20:23" x14ac:dyDescent="0.3">
      <c r="T7507" t="b">
        <f>U7507&gt;10</f>
        <v>0</v>
      </c>
      <c r="U7507" s="7">
        <v>9.2859503073027305</v>
      </c>
      <c r="V7507" t="s">
        <v>27024</v>
      </c>
      <c r="W7507" t="s">
        <v>27025</v>
      </c>
    </row>
    <row r="7508" spans="20:23" x14ac:dyDescent="0.3">
      <c r="T7508" t="b">
        <f>U7508&gt;10</f>
        <v>0</v>
      </c>
      <c r="U7508" s="7">
        <v>9.43019991614727</v>
      </c>
      <c r="V7508" t="s">
        <v>3005</v>
      </c>
      <c r="W7508" t="s">
        <v>27026</v>
      </c>
    </row>
    <row r="7509" spans="20:23" x14ac:dyDescent="0.3">
      <c r="T7509" t="b">
        <f>U7509&gt;10</f>
        <v>0</v>
      </c>
      <c r="U7509" s="7">
        <v>8.9262947352258593</v>
      </c>
      <c r="V7509" t="s">
        <v>27027</v>
      </c>
      <c r="W7509" t="s">
        <v>1953</v>
      </c>
    </row>
    <row r="7510" spans="20:23" x14ac:dyDescent="0.3">
      <c r="T7510" t="b">
        <f>U7510&gt;10</f>
        <v>0</v>
      </c>
      <c r="U7510" s="7">
        <v>9.8270812805640499</v>
      </c>
      <c r="V7510" t="s">
        <v>27027</v>
      </c>
      <c r="W7510" t="s">
        <v>27028</v>
      </c>
    </row>
    <row r="7511" spans="20:23" x14ac:dyDescent="0.3">
      <c r="T7511" t="b">
        <f>U7511&gt;10</f>
        <v>0</v>
      </c>
      <c r="U7511" s="7">
        <v>9.3317598433340194</v>
      </c>
      <c r="V7511" t="s">
        <v>1975</v>
      </c>
      <c r="W7511" t="s">
        <v>27029</v>
      </c>
    </row>
    <row r="7512" spans="20:23" x14ac:dyDescent="0.3">
      <c r="T7512" t="b">
        <f>U7512&gt;10</f>
        <v>0</v>
      </c>
      <c r="U7512" s="7">
        <v>8.0183722530222195</v>
      </c>
      <c r="V7512" t="s">
        <v>27030</v>
      </c>
      <c r="W7512" t="s">
        <v>22803</v>
      </c>
    </row>
    <row r="7513" spans="20:23" x14ac:dyDescent="0.3">
      <c r="T7513" t="b">
        <f>U7513&gt;10</f>
        <v>0</v>
      </c>
      <c r="U7513" s="7">
        <v>8.5208296271176902</v>
      </c>
      <c r="V7513" t="s">
        <v>11559</v>
      </c>
      <c r="W7513" t="s">
        <v>26541</v>
      </c>
    </row>
    <row r="7514" spans="20:23" x14ac:dyDescent="0.3">
      <c r="T7514" t="b">
        <f>U7514&gt;10</f>
        <v>0</v>
      </c>
      <c r="U7514" s="7">
        <v>9.2139768076776392</v>
      </c>
      <c r="V7514" t="s">
        <v>26251</v>
      </c>
      <c r="W7514" t="s">
        <v>27031</v>
      </c>
    </row>
    <row r="7515" spans="20:23" x14ac:dyDescent="0.3">
      <c r="T7515" t="b">
        <f>U7515&gt;10</f>
        <v>0</v>
      </c>
      <c r="U7515" s="7">
        <v>9.3317598433340194</v>
      </c>
      <c r="V7515" t="s">
        <v>27032</v>
      </c>
      <c r="W7515" t="s">
        <v>22631</v>
      </c>
    </row>
    <row r="7516" spans="20:23" x14ac:dyDescent="0.3">
      <c r="T7516" t="b">
        <f>U7516&gt;10</f>
        <v>0</v>
      </c>
      <c r="U7516" s="7">
        <v>8.6543610197422094</v>
      </c>
      <c r="V7516" t="s">
        <v>27033</v>
      </c>
      <c r="W7516" t="s">
        <v>27034</v>
      </c>
    </row>
    <row r="7517" spans="20:23" x14ac:dyDescent="0.3">
      <c r="T7517" t="b">
        <f>U7517&gt;10</f>
        <v>0</v>
      </c>
      <c r="U7517" s="7">
        <v>9.3962983644715905</v>
      </c>
      <c r="V7517" t="s">
        <v>27035</v>
      </c>
      <c r="W7517" t="s">
        <v>6479</v>
      </c>
    </row>
    <row r="7518" spans="20:23" x14ac:dyDescent="0.3">
      <c r="T7518" t="b">
        <f>U7518&gt;10</f>
        <v>0</v>
      </c>
      <c r="U7518" s="7">
        <v>8.6543610197422094</v>
      </c>
      <c r="V7518" t="s">
        <v>3234</v>
      </c>
      <c r="W7518" t="s">
        <v>6938</v>
      </c>
    </row>
    <row r="7519" spans="20:23" x14ac:dyDescent="0.3">
      <c r="T7519" t="b">
        <f>U7519&gt;10</f>
        <v>0</v>
      </c>
      <c r="U7519" s="7">
        <v>9.3317598433340194</v>
      </c>
      <c r="V7519" t="s">
        <v>27036</v>
      </c>
      <c r="W7519" t="s">
        <v>9698</v>
      </c>
    </row>
    <row r="7520" spans="20:23" x14ac:dyDescent="0.3">
      <c r="T7520" t="b">
        <f>U7520&gt;10</f>
        <v>0</v>
      </c>
      <c r="U7520" s="7">
        <v>9.5016588801294208</v>
      </c>
      <c r="V7520" t="s">
        <v>27037</v>
      </c>
      <c r="W7520" t="s">
        <v>26878</v>
      </c>
    </row>
    <row r="7521" spans="20:23" x14ac:dyDescent="0.3">
      <c r="T7521" t="b">
        <f>U7521&gt;10</f>
        <v>0</v>
      </c>
      <c r="U7521" s="7">
        <v>8.1923255601456599</v>
      </c>
      <c r="V7521" t="s">
        <v>26431</v>
      </c>
      <c r="W7521" t="s">
        <v>27038</v>
      </c>
    </row>
    <row r="7522" spans="20:23" x14ac:dyDescent="0.3">
      <c r="T7522" t="b">
        <f>U7522&gt;10</f>
        <v>0</v>
      </c>
      <c r="U7522" s="7">
        <v>9.2711352215175893</v>
      </c>
      <c r="V7522" t="s">
        <v>26527</v>
      </c>
      <c r="W7522" t="s">
        <v>27039</v>
      </c>
    </row>
    <row r="7523" spans="20:23" x14ac:dyDescent="0.3">
      <c r="T7523" t="b">
        <f>U7523&gt;10</f>
        <v>0</v>
      </c>
      <c r="U7523" s="7">
        <v>9.3009881846672702</v>
      </c>
      <c r="V7523" t="s">
        <v>27040</v>
      </c>
      <c r="W7523" t="s">
        <v>27041</v>
      </c>
    </row>
    <row r="7524" spans="20:23" x14ac:dyDescent="0.3">
      <c r="T7524" t="b">
        <f>U7524&gt;10</f>
        <v>0</v>
      </c>
      <c r="U7524" s="7">
        <v>8.1387847932176296</v>
      </c>
      <c r="V7524" t="s">
        <v>27041</v>
      </c>
      <c r="W7524" t="s">
        <v>27042</v>
      </c>
    </row>
    <row r="7525" spans="20:23" x14ac:dyDescent="0.3">
      <c r="T7525" t="b">
        <f>U7525&gt;10</f>
        <v>0</v>
      </c>
      <c r="U7525" s="7">
        <v>8.2648962529804901</v>
      </c>
      <c r="V7525" t="s">
        <v>2199</v>
      </c>
      <c r="W7525" t="s">
        <v>26467</v>
      </c>
    </row>
    <row r="7526" spans="20:23" x14ac:dyDescent="0.3">
      <c r="T7526" t="b">
        <f>U7526&gt;10</f>
        <v>0</v>
      </c>
      <c r="U7526" s="7">
        <v>8.0656929092122898</v>
      </c>
      <c r="V7526" t="s">
        <v>250</v>
      </c>
      <c r="W7526" t="s">
        <v>27043</v>
      </c>
    </row>
    <row r="7527" spans="20:23" x14ac:dyDescent="0.3">
      <c r="T7527" t="b">
        <f>U7527&gt;10</f>
        <v>0</v>
      </c>
      <c r="U7527" s="7">
        <v>8.5779880409576403</v>
      </c>
      <c r="V7527" t="s">
        <v>27044</v>
      </c>
      <c r="W7527" t="s">
        <v>26512</v>
      </c>
    </row>
    <row r="7528" spans="20:23" x14ac:dyDescent="0.3">
      <c r="T7528" t="b">
        <f>U7528&gt;10</f>
        <v>0</v>
      </c>
      <c r="U7528" s="7">
        <v>8.4154691114598599</v>
      </c>
      <c r="V7528" t="s">
        <v>7866</v>
      </c>
      <c r="W7528" t="s">
        <v>6522</v>
      </c>
    </row>
    <row r="7529" spans="20:23" x14ac:dyDescent="0.3">
      <c r="T7529" t="b">
        <f>U7529&gt;10</f>
        <v>0</v>
      </c>
      <c r="U7529" s="7">
        <v>9.9941353652272102</v>
      </c>
      <c r="V7529" t="s">
        <v>15865</v>
      </c>
      <c r="W7529" t="s">
        <v>10188</v>
      </c>
    </row>
    <row r="7530" spans="20:23" x14ac:dyDescent="0.3">
      <c r="T7530" t="b">
        <f>U7530&gt;10</f>
        <v>0</v>
      </c>
      <c r="U7530" s="7">
        <v>9.0598261278503802</v>
      </c>
      <c r="V7530" t="s">
        <v>9364</v>
      </c>
      <c r="W7530" t="s">
        <v>27045</v>
      </c>
    </row>
    <row r="7531" spans="20:23" x14ac:dyDescent="0.3">
      <c r="T7531" t="b">
        <f>U7531&gt;10</f>
        <v>0</v>
      </c>
      <c r="U7531" s="7">
        <v>8.3201589316555395</v>
      </c>
      <c r="V7531" t="s">
        <v>27006</v>
      </c>
      <c r="W7531" t="s">
        <v>27046</v>
      </c>
    </row>
    <row r="7532" spans="20:23" x14ac:dyDescent="0.3">
      <c r="T7532" t="b">
        <f>U7532&gt;10</f>
        <v>0</v>
      </c>
      <c r="U7532" s="7">
        <v>8.9580434335404302</v>
      </c>
      <c r="V7532" t="s">
        <v>2199</v>
      </c>
      <c r="W7532" t="s">
        <v>27047</v>
      </c>
    </row>
    <row r="7533" spans="20:23" x14ac:dyDescent="0.3">
      <c r="T7533" t="b">
        <f>U7533&gt;10</f>
        <v>0</v>
      </c>
      <c r="U7533" s="7">
        <v>8.4536903242800605</v>
      </c>
      <c r="V7533" t="s">
        <v>27048</v>
      </c>
      <c r="W7533" t="s">
        <v>5957</v>
      </c>
    </row>
    <row r="7534" spans="20:23" x14ac:dyDescent="0.3">
      <c r="T7534" t="b">
        <f>U7534&gt;10</f>
        <v>0</v>
      </c>
      <c r="U7534" s="7">
        <v>8.4217387244734603</v>
      </c>
      <c r="V7534" t="s">
        <v>21883</v>
      </c>
      <c r="W7534" t="s">
        <v>27049</v>
      </c>
    </row>
    <row r="7535" spans="20:23" x14ac:dyDescent="0.3">
      <c r="T7535" t="b">
        <f>U7535&gt;10</f>
        <v>0</v>
      </c>
      <c r="U7535" s="7">
        <v>9.9071239882375792</v>
      </c>
      <c r="V7535" t="s">
        <v>26658</v>
      </c>
      <c r="W7535" t="s">
        <v>27050</v>
      </c>
    </row>
    <row r="7536" spans="20:23" x14ac:dyDescent="0.3">
      <c r="T7536" t="b">
        <f>U7536&gt;10</f>
        <v>0</v>
      </c>
      <c r="U7536" s="7">
        <v>8.1435353959762207</v>
      </c>
      <c r="V7536" t="s">
        <v>1011</v>
      </c>
      <c r="W7536" t="s">
        <v>27051</v>
      </c>
    </row>
    <row r="7537" spans="20:23" x14ac:dyDescent="0.3">
      <c r="T7537" t="b">
        <f>U7537&gt;10</f>
        <v>0</v>
      </c>
      <c r="U7537" s="7">
        <v>8.2648962529804901</v>
      </c>
      <c r="V7537" t="s">
        <v>27051</v>
      </c>
      <c r="W7537" t="s">
        <v>20554</v>
      </c>
    </row>
    <row r="7538" spans="20:23" x14ac:dyDescent="0.3">
      <c r="T7538" t="b">
        <f>U7538&gt;10</f>
        <v>0</v>
      </c>
      <c r="U7538" s="7">
        <v>8.9262947352258593</v>
      </c>
      <c r="V7538" t="s">
        <v>14883</v>
      </c>
      <c r="W7538" t="s">
        <v>27052</v>
      </c>
    </row>
    <row r="7539" spans="20:23" x14ac:dyDescent="0.3">
      <c r="T7539" t="b">
        <f>U7539&gt;10</f>
        <v>0</v>
      </c>
      <c r="U7539" s="7">
        <v>9.5016588801294208</v>
      </c>
      <c r="V7539" t="s">
        <v>27053</v>
      </c>
      <c r="W7539" t="s">
        <v>25278</v>
      </c>
    </row>
    <row r="7540" spans="20:23" x14ac:dyDescent="0.3">
      <c r="T7540" t="b">
        <f>U7540&gt;10</f>
        <v>0</v>
      </c>
      <c r="U7540" s="7">
        <v>8.3786551383371499</v>
      </c>
      <c r="V7540" t="s">
        <v>27054</v>
      </c>
      <c r="W7540" t="s">
        <v>24284</v>
      </c>
    </row>
    <row r="7541" spans="20:23" x14ac:dyDescent="0.3">
      <c r="T7541" t="b">
        <f>U7541&gt;10</f>
        <v>0</v>
      </c>
      <c r="U7541" s="7">
        <v>9.2421476846443298</v>
      </c>
      <c r="V7541" t="s">
        <v>7338</v>
      </c>
      <c r="W7541" t="s">
        <v>5261</v>
      </c>
    </row>
    <row r="7542" spans="20:23" x14ac:dyDescent="0.3">
      <c r="T7542" t="b">
        <f>U7542&gt;10</f>
        <v>0</v>
      </c>
      <c r="U7542" s="7">
        <v>8.0100040033516997</v>
      </c>
      <c r="V7542" t="s">
        <v>26649</v>
      </c>
      <c r="W7542" t="s">
        <v>26401</v>
      </c>
    </row>
    <row r="7543" spans="20:23" x14ac:dyDescent="0.3">
      <c r="T7543" t="b">
        <f>U7543&gt;10</f>
        <v>0</v>
      </c>
      <c r="U7543" s="7">
        <v>8.6002937984719399</v>
      </c>
      <c r="V7543" t="s">
        <v>8676</v>
      </c>
      <c r="W7543" t="s">
        <v>6638</v>
      </c>
    </row>
    <row r="7544" spans="20:23" x14ac:dyDescent="0.3">
      <c r="T7544" t="b">
        <f>U7544&gt;10</f>
        <v>0</v>
      </c>
      <c r="U7544" s="7">
        <v>8.8462520275523193</v>
      </c>
      <c r="V7544" t="s">
        <v>27055</v>
      </c>
      <c r="W7544" t="s">
        <v>27056</v>
      </c>
    </row>
    <row r="7545" spans="20:23" x14ac:dyDescent="0.3">
      <c r="T7545" t="b">
        <f>U7545&gt;10</f>
        <v>0</v>
      </c>
      <c r="U7545" s="7">
        <v>9.4833097414612197</v>
      </c>
      <c r="V7545" t="s">
        <v>13675</v>
      </c>
      <c r="W7545" t="s">
        <v>21408</v>
      </c>
    </row>
    <row r="7546" spans="20:23" x14ac:dyDescent="0.3">
      <c r="T7546" t="b">
        <f>U7546&gt;10</f>
        <v>0</v>
      </c>
      <c r="U7546" s="7">
        <v>9.5988226285830596</v>
      </c>
      <c r="V7546" t="s">
        <v>22160</v>
      </c>
      <c r="W7546" t="s">
        <v>27057</v>
      </c>
    </row>
    <row r="7547" spans="20:23" x14ac:dyDescent="0.3">
      <c r="T7547" t="b">
        <f>U7547&gt;10</f>
        <v>0</v>
      </c>
      <c r="U7547" s="7">
        <v>9.3317598433340194</v>
      </c>
      <c r="V7547" t="s">
        <v>27058</v>
      </c>
      <c r="W7547" t="s">
        <v>27059</v>
      </c>
    </row>
    <row r="7548" spans="20:23" x14ac:dyDescent="0.3">
      <c r="T7548" t="b">
        <f>U7548&gt;10</f>
        <v>0</v>
      </c>
      <c r="U7548" s="7">
        <v>8.0612972977392499</v>
      </c>
      <c r="V7548" t="s">
        <v>26563</v>
      </c>
      <c r="W7548" t="s">
        <v>27060</v>
      </c>
    </row>
    <row r="7549" spans="20:23" x14ac:dyDescent="0.3">
      <c r="T7549" t="b">
        <f>U7549&gt;10</f>
        <v>0</v>
      </c>
      <c r="U7549" s="7">
        <v>9.1086162920198106</v>
      </c>
      <c r="V7549" t="s">
        <v>2473</v>
      </c>
      <c r="W7549" t="s">
        <v>4902</v>
      </c>
    </row>
    <row r="7550" spans="20:23" x14ac:dyDescent="0.3">
      <c r="T7550" t="b">
        <f>U7550&gt;10</f>
        <v>0</v>
      </c>
      <c r="U7550" s="7">
        <v>8.8462520275523193</v>
      </c>
      <c r="V7550" t="s">
        <v>4902</v>
      </c>
      <c r="W7550" t="s">
        <v>27061</v>
      </c>
    </row>
    <row r="7551" spans="20:23" x14ac:dyDescent="0.3">
      <c r="T7551" t="b">
        <f>U7551&gt;10</f>
        <v>0</v>
      </c>
      <c r="U7551" s="7">
        <v>8.2436188545332101</v>
      </c>
      <c r="V7551" t="s">
        <v>26563</v>
      </c>
      <c r="W7551" t="s">
        <v>26234</v>
      </c>
    </row>
    <row r="7552" spans="20:23" x14ac:dyDescent="0.3">
      <c r="T7552" t="b">
        <f>U7552&gt;10</f>
        <v>0</v>
      </c>
      <c r="U7552" s="7">
        <v>9.8017634725797596</v>
      </c>
      <c r="V7552" t="s">
        <v>2473</v>
      </c>
      <c r="W7552" t="s">
        <v>27062</v>
      </c>
    </row>
    <row r="7553" spans="20:23" x14ac:dyDescent="0.3">
      <c r="T7553" t="b">
        <f>U7553&gt;10</f>
        <v>0</v>
      </c>
      <c r="U7553" s="7">
        <v>9.4833097414612197</v>
      </c>
      <c r="V7553" t="s">
        <v>27063</v>
      </c>
      <c r="W7553" t="s">
        <v>5413</v>
      </c>
    </row>
    <row r="7554" spans="20:23" x14ac:dyDescent="0.3">
      <c r="T7554" t="b">
        <f>U7554&gt;10</f>
        <v>0</v>
      </c>
      <c r="U7554" s="7">
        <v>8.7901625609012797</v>
      </c>
      <c r="V7554" t="s">
        <v>4182</v>
      </c>
      <c r="W7554" t="s">
        <v>5413</v>
      </c>
    </row>
    <row r="7555" spans="20:23" x14ac:dyDescent="0.3">
      <c r="T7555" t="b">
        <f>U7555&gt;10</f>
        <v>0</v>
      </c>
      <c r="U7555" s="7">
        <v>9.7529733084103203</v>
      </c>
      <c r="V7555" t="s">
        <v>9391</v>
      </c>
      <c r="W7555" t="s">
        <v>8739</v>
      </c>
    </row>
    <row r="7556" spans="20:23" x14ac:dyDescent="0.3">
      <c r="T7556" t="b">
        <f>U7556&gt;10</f>
        <v>0</v>
      </c>
      <c r="U7556" s="7">
        <v>8.3548444896434297</v>
      </c>
      <c r="V7556" t="s">
        <v>27064</v>
      </c>
      <c r="W7556" t="s">
        <v>10767</v>
      </c>
    </row>
    <row r="7557" spans="20:23" x14ac:dyDescent="0.3">
      <c r="T7557" t="b">
        <f>U7557&gt;10</f>
        <v>0</v>
      </c>
      <c r="U7557" s="7">
        <v>8.8539740736462296</v>
      </c>
      <c r="V7557" t="s">
        <v>5427</v>
      </c>
      <c r="W7557" t="s">
        <v>9895</v>
      </c>
    </row>
    <row r="7558" spans="20:23" x14ac:dyDescent="0.3">
      <c r="T7558" t="b">
        <f>U7558&gt;10</f>
        <v>0</v>
      </c>
      <c r="U7558" s="7">
        <v>9.0598261278503802</v>
      </c>
      <c r="V7558" t="s">
        <v>9895</v>
      </c>
      <c r="W7558" t="s">
        <v>27065</v>
      </c>
    </row>
    <row r="7559" spans="20:23" x14ac:dyDescent="0.3">
      <c r="T7559" t="b">
        <f>U7559&gt;10</f>
        <v>0</v>
      </c>
      <c r="U7559" s="7">
        <v>8.1823752292924894</v>
      </c>
      <c r="V7559" t="s">
        <v>27066</v>
      </c>
      <c r="W7559" t="s">
        <v>26934</v>
      </c>
    </row>
    <row r="7560" spans="20:23" x14ac:dyDescent="0.3">
      <c r="T7560" t="b">
        <f>U7560&gt;10</f>
        <v>0</v>
      </c>
      <c r="U7560" s="7">
        <v>8.46676240584741</v>
      </c>
      <c r="V7560" t="s">
        <v>9373</v>
      </c>
      <c r="W7560" t="s">
        <v>24936</v>
      </c>
    </row>
    <row r="7561" spans="20:23" x14ac:dyDescent="0.3">
      <c r="T7561" t="b">
        <f>U7561&gt;10</f>
        <v>0</v>
      </c>
      <c r="U7561" s="7">
        <v>9.7529733084103203</v>
      </c>
      <c r="V7561" t="s">
        <v>26247</v>
      </c>
      <c r="W7561" t="s">
        <v>27067</v>
      </c>
    </row>
    <row r="7562" spans="20:23" x14ac:dyDescent="0.3">
      <c r="T7562" t="b">
        <f>U7562&gt;10</f>
        <v>0</v>
      </c>
      <c r="U7562" s="7">
        <v>9.0247348080391099</v>
      </c>
      <c r="V7562" t="s">
        <v>26465</v>
      </c>
      <c r="W7562" t="s">
        <v>27068</v>
      </c>
    </row>
    <row r="7563" spans="20:23" x14ac:dyDescent="0.3">
      <c r="T7563" t="b">
        <f>U7563&gt;10</f>
        <v>0</v>
      </c>
      <c r="U7563" s="7">
        <v>8.2757071690847095</v>
      </c>
      <c r="V7563" t="s">
        <v>1404</v>
      </c>
      <c r="W7563" t="s">
        <v>27069</v>
      </c>
    </row>
    <row r="7564" spans="20:23" x14ac:dyDescent="0.3">
      <c r="T7564" t="b">
        <f>U7564&gt;10</f>
        <v>0</v>
      </c>
      <c r="U7564" s="7">
        <v>8.0310574125495293</v>
      </c>
      <c r="V7564" t="s">
        <v>27070</v>
      </c>
      <c r="W7564">
        <v>400</v>
      </c>
    </row>
    <row r="7565" spans="20:23" x14ac:dyDescent="0.3">
      <c r="T7565" t="b">
        <f>U7565&gt;10</f>
        <v>0</v>
      </c>
      <c r="U7565" s="7">
        <v>8.0310574125495293</v>
      </c>
      <c r="V7565" t="s">
        <v>15804</v>
      </c>
      <c r="W7565">
        <v>400</v>
      </c>
    </row>
    <row r="7566" spans="20:23" x14ac:dyDescent="0.3">
      <c r="T7566" t="b">
        <f>U7566&gt;10</f>
        <v>0</v>
      </c>
      <c r="U7566" s="7">
        <v>8.0310574125495293</v>
      </c>
      <c r="V7566">
        <v>400</v>
      </c>
      <c r="W7566" t="s">
        <v>15805</v>
      </c>
    </row>
    <row r="7567" spans="20:23" x14ac:dyDescent="0.3">
      <c r="T7567" t="b">
        <f>U7567&gt;10</f>
        <v>0</v>
      </c>
      <c r="U7567" s="7">
        <v>9.43019991614727</v>
      </c>
      <c r="V7567" t="s">
        <v>27071</v>
      </c>
      <c r="W7567" t="s">
        <v>27072</v>
      </c>
    </row>
    <row r="7568" spans="20:23" x14ac:dyDescent="0.3">
      <c r="T7568" t="b">
        <f>U7568&gt;10</f>
        <v>0</v>
      </c>
      <c r="U7568" s="7">
        <v>9.8017634725797596</v>
      </c>
      <c r="V7568" t="s">
        <v>10672</v>
      </c>
      <c r="W7568" t="s">
        <v>11579</v>
      </c>
    </row>
    <row r="7569" spans="20:23" x14ac:dyDescent="0.3">
      <c r="T7569" t="b">
        <f>U7569&gt;10</f>
        <v>0</v>
      </c>
      <c r="U7569" s="7">
        <v>8.4536903242800605</v>
      </c>
      <c r="V7569" t="s">
        <v>5957</v>
      </c>
      <c r="W7569" t="s">
        <v>11599</v>
      </c>
    </row>
    <row r="7570" spans="20:23" x14ac:dyDescent="0.3">
      <c r="T7570" t="b">
        <f>U7570&gt;10</f>
        <v>0</v>
      </c>
      <c r="U7570" s="7">
        <v>9.7294428110001299</v>
      </c>
      <c r="V7570" t="s">
        <v>27073</v>
      </c>
      <c r="W7570" t="s">
        <v>21426</v>
      </c>
    </row>
    <row r="7571" spans="20:23" x14ac:dyDescent="0.3">
      <c r="T7571" t="b">
        <f>U7571&gt;10</f>
        <v>0</v>
      </c>
      <c r="U7571" s="7">
        <v>9.5393992081122594</v>
      </c>
      <c r="V7571" t="s">
        <v>11580</v>
      </c>
      <c r="W7571" t="s">
        <v>3943</v>
      </c>
    </row>
    <row r="7572" spans="20:23" x14ac:dyDescent="0.3">
      <c r="T7572" t="b">
        <f>U7572&gt;10</f>
        <v>0</v>
      </c>
      <c r="U7572" s="7">
        <v>8.7901625609012797</v>
      </c>
      <c r="V7572" t="s">
        <v>21208</v>
      </c>
      <c r="W7572" t="s">
        <v>3034</v>
      </c>
    </row>
    <row r="7573" spans="20:23" x14ac:dyDescent="0.3">
      <c r="T7573" t="b">
        <f>U7573&gt;10</f>
        <v>0</v>
      </c>
      <c r="U7573" s="7">
        <v>9.8017634725797596</v>
      </c>
      <c r="V7573" t="s">
        <v>11786</v>
      </c>
      <c r="W7573" t="s">
        <v>6060</v>
      </c>
    </row>
    <row r="7574" spans="20:23" x14ac:dyDescent="0.3">
      <c r="T7574" t="b">
        <f>U7574&gt;10</f>
        <v>0</v>
      </c>
      <c r="U7574" s="7">
        <v>9.7529733084103203</v>
      </c>
      <c r="V7574" t="s">
        <v>21273</v>
      </c>
      <c r="W7574" t="s">
        <v>27074</v>
      </c>
    </row>
    <row r="7575" spans="20:23" x14ac:dyDescent="0.3">
      <c r="T7575" t="b">
        <f>U7575&gt;10</f>
        <v>0</v>
      </c>
      <c r="U7575" s="7">
        <v>8.9262947352258593</v>
      </c>
      <c r="V7575" t="s">
        <v>27075</v>
      </c>
      <c r="W7575" t="s">
        <v>11579</v>
      </c>
    </row>
    <row r="7576" spans="20:23" x14ac:dyDescent="0.3">
      <c r="T7576" t="b">
        <f>U7576&gt;10</f>
        <v>0</v>
      </c>
      <c r="U7576" s="7">
        <v>8.3846974527931106</v>
      </c>
      <c r="V7576" t="s">
        <v>21210</v>
      </c>
      <c r="W7576" t="s">
        <v>5896</v>
      </c>
    </row>
    <row r="7577" spans="20:23" x14ac:dyDescent="0.3">
      <c r="T7577" t="b">
        <f>U7577&gt;10</f>
        <v>0</v>
      </c>
      <c r="U7577" s="7">
        <v>9.6194419157857993</v>
      </c>
      <c r="V7577" t="s">
        <v>27076</v>
      </c>
      <c r="W7577" t="s">
        <v>9346</v>
      </c>
    </row>
    <row r="7578" spans="20:23" x14ac:dyDescent="0.3">
      <c r="T7578" t="b">
        <f>U7578&gt;10</f>
        <v>0</v>
      </c>
      <c r="U7578" s="7">
        <v>8.4536903242800605</v>
      </c>
      <c r="V7578" t="s">
        <v>27077</v>
      </c>
      <c r="W7578" t="s">
        <v>14941</v>
      </c>
    </row>
    <row r="7579" spans="20:23" x14ac:dyDescent="0.3">
      <c r="T7579" t="b">
        <f>U7579&gt;10</f>
        <v>0</v>
      </c>
      <c r="U7579" s="7">
        <v>8.22278476763036</v>
      </c>
      <c r="V7579" t="s">
        <v>26370</v>
      </c>
      <c r="W7579" t="s">
        <v>27078</v>
      </c>
    </row>
    <row r="7580" spans="20:23" x14ac:dyDescent="0.3">
      <c r="T7580" t="b">
        <f>U7580&gt;10</f>
        <v>0</v>
      </c>
      <c r="U7580" s="7">
        <v>8.7901625609012797</v>
      </c>
      <c r="V7580" t="s">
        <v>27079</v>
      </c>
      <c r="W7580" t="s">
        <v>27080</v>
      </c>
    </row>
    <row r="7581" spans="20:23" x14ac:dyDescent="0.3">
      <c r="T7581" t="b">
        <f>U7581&gt;10</f>
        <v>0</v>
      </c>
      <c r="U7581" s="7">
        <v>9.0133061122154796</v>
      </c>
      <c r="V7581" t="s">
        <v>23339</v>
      </c>
      <c r="W7581" t="s">
        <v>27081</v>
      </c>
    </row>
    <row r="7582" spans="20:23" x14ac:dyDescent="0.3">
      <c r="T7582" t="b">
        <f>U7582&gt;10</f>
        <v>0</v>
      </c>
      <c r="U7582" s="7">
        <v>9.43019991614727</v>
      </c>
      <c r="V7582" t="s">
        <v>19931</v>
      </c>
      <c r="W7582" t="s">
        <v>15810</v>
      </c>
    </row>
    <row r="7583" spans="20:23" x14ac:dyDescent="0.3">
      <c r="T7583" t="b">
        <f>U7583&gt;10</f>
        <v>0</v>
      </c>
      <c r="U7583" s="7">
        <v>8.4092385617092305</v>
      </c>
      <c r="V7583" t="s">
        <v>27082</v>
      </c>
      <c r="W7583" t="s">
        <v>27083</v>
      </c>
    </row>
    <row r="7584" spans="20:23" x14ac:dyDescent="0.3">
      <c r="T7584" t="b">
        <f>U7584&gt;10</f>
        <v>0</v>
      </c>
      <c r="U7584" s="7">
        <v>8.8272038325816293</v>
      </c>
      <c r="V7584">
        <v>77</v>
      </c>
      <c r="W7584" t="s">
        <v>27084</v>
      </c>
    </row>
    <row r="7585" spans="20:23" x14ac:dyDescent="0.3">
      <c r="T7585" t="b">
        <f>U7585&gt;10</f>
        <v>0</v>
      </c>
      <c r="U7585" s="7">
        <v>8.7031511839116504</v>
      </c>
      <c r="V7585" t="s">
        <v>19674</v>
      </c>
      <c r="W7585" t="s">
        <v>19655</v>
      </c>
    </row>
    <row r="7586" spans="20:23" x14ac:dyDescent="0.3">
      <c r="T7586" t="b">
        <f>U7586&gt;10</f>
        <v>0</v>
      </c>
      <c r="U7586" s="7">
        <v>9.0479916702033698</v>
      </c>
      <c r="V7586" t="s">
        <v>10436</v>
      </c>
      <c r="W7586" t="s">
        <v>7430</v>
      </c>
    </row>
    <row r="7587" spans="20:23" x14ac:dyDescent="0.3">
      <c r="T7587" t="b">
        <f>U7587&gt;10</f>
        <v>0</v>
      </c>
      <c r="U7587" s="7">
        <v>8.2331475546659103</v>
      </c>
      <c r="V7587" t="s">
        <v>26395</v>
      </c>
      <c r="W7587" t="s">
        <v>27085</v>
      </c>
    </row>
    <row r="7588" spans="20:23" x14ac:dyDescent="0.3">
      <c r="T7588" t="b">
        <f>U7588&gt;10</f>
        <v>0</v>
      </c>
      <c r="U7588" s="7">
        <v>9.7064532927754303</v>
      </c>
      <c r="V7588" t="s">
        <v>23339</v>
      </c>
      <c r="W7588" t="s">
        <v>27086</v>
      </c>
    </row>
    <row r="7589" spans="20:23" x14ac:dyDescent="0.3">
      <c r="T7589" t="b">
        <f>U7589&gt;10</f>
        <v>0</v>
      </c>
      <c r="U7589" s="7">
        <v>8.4407869194441592</v>
      </c>
      <c r="V7589" t="s">
        <v>27087</v>
      </c>
      <c r="W7589" t="s">
        <v>27088</v>
      </c>
    </row>
    <row r="7590" spans="20:23" x14ac:dyDescent="0.3">
      <c r="T7590" t="b">
        <f>U7590&gt;10</f>
        <v>0</v>
      </c>
      <c r="U7590" s="7">
        <v>8.3501496453392203</v>
      </c>
      <c r="V7590" t="s">
        <v>20940</v>
      </c>
      <c r="W7590" t="s">
        <v>22723</v>
      </c>
    </row>
    <row r="7591" spans="20:23" x14ac:dyDescent="0.3">
      <c r="T7591" t="b">
        <f>U7591&gt;10</f>
        <v>0</v>
      </c>
      <c r="U7591" s="7">
        <v>9.2139768076776392</v>
      </c>
      <c r="V7591" t="s">
        <v>15820</v>
      </c>
      <c r="W7591" t="s">
        <v>26251</v>
      </c>
    </row>
    <row r="7592" spans="20:23" x14ac:dyDescent="0.3">
      <c r="T7592" t="b">
        <f>U7592&gt;10</f>
        <v>0</v>
      </c>
      <c r="U7592" s="7">
        <v>8.0866151057235403</v>
      </c>
      <c r="V7592" t="s">
        <v>13367</v>
      </c>
      <c r="W7592" t="s">
        <v>6704</v>
      </c>
    </row>
    <row r="7593" spans="20:23" x14ac:dyDescent="0.3">
      <c r="T7593" t="b">
        <f>U7593&gt;10</f>
        <v>0</v>
      </c>
      <c r="U7593" s="7">
        <v>8.2976860758034796</v>
      </c>
      <c r="V7593" t="s">
        <v>27089</v>
      </c>
      <c r="W7593" t="s">
        <v>9713</v>
      </c>
    </row>
    <row r="7594" spans="20:23" x14ac:dyDescent="0.3">
      <c r="T7594" t="b">
        <f>U7594&gt;10</f>
        <v>0</v>
      </c>
      <c r="U7594" s="7">
        <v>9.3962983644715905</v>
      </c>
      <c r="V7594" t="s">
        <v>9713</v>
      </c>
      <c r="W7594" t="s">
        <v>13661</v>
      </c>
    </row>
    <row r="7595" spans="20:23" x14ac:dyDescent="0.3">
      <c r="T7595" t="b">
        <f>U7595&gt;10</f>
        <v>0</v>
      </c>
      <c r="U7595" s="7">
        <v>9.3962983644715905</v>
      </c>
      <c r="V7595" t="s">
        <v>27090</v>
      </c>
      <c r="W7595" t="s">
        <v>27091</v>
      </c>
    </row>
    <row r="7596" spans="20:23" x14ac:dyDescent="0.3">
      <c r="T7596" t="b">
        <f>U7596&gt;10</f>
        <v>0</v>
      </c>
      <c r="U7596" s="7">
        <v>9.9071239882375792</v>
      </c>
      <c r="V7596" t="s">
        <v>15835</v>
      </c>
      <c r="W7596" t="s">
        <v>9792</v>
      </c>
    </row>
    <row r="7597" spans="20:23" x14ac:dyDescent="0.3">
      <c r="T7597" t="b">
        <f>U7597&gt;10</f>
        <v>0</v>
      </c>
      <c r="U7597" s="7">
        <v>9.9071239882375792</v>
      </c>
      <c r="V7597" t="s">
        <v>9792</v>
      </c>
      <c r="W7597" t="s">
        <v>27092</v>
      </c>
    </row>
    <row r="7598" spans="20:23" x14ac:dyDescent="0.3">
      <c r="T7598" t="b">
        <f>U7598&gt;10</f>
        <v>0</v>
      </c>
      <c r="U7598" s="7">
        <v>8.6078410041073194</v>
      </c>
      <c r="V7598" t="s">
        <v>27093</v>
      </c>
      <c r="W7598" t="s">
        <v>25799</v>
      </c>
    </row>
    <row r="7599" spans="20:23" x14ac:dyDescent="0.3">
      <c r="T7599" t="b">
        <f>U7599&gt;10</f>
        <v>0</v>
      </c>
      <c r="U7599" s="7">
        <v>8.3548444896434297</v>
      </c>
      <c r="V7599" t="s">
        <v>26527</v>
      </c>
      <c r="W7599" t="s">
        <v>10814</v>
      </c>
    </row>
    <row r="7600" spans="20:23" x14ac:dyDescent="0.3">
      <c r="T7600" t="b">
        <f>U7600&gt;10</f>
        <v>0</v>
      </c>
      <c r="U7600" s="7">
        <v>8.8085116995694701</v>
      </c>
      <c r="V7600" t="s">
        <v>27094</v>
      </c>
      <c r="W7600" t="s">
        <v>6098</v>
      </c>
    </row>
    <row r="7601" spans="20:23" x14ac:dyDescent="0.3">
      <c r="T7601" t="b">
        <f>U7601&gt;10</f>
        <v>0</v>
      </c>
      <c r="U7601" s="7">
        <v>8.4536903242800605</v>
      </c>
      <c r="V7601" t="s">
        <v>19740</v>
      </c>
      <c r="W7601" t="s">
        <v>27095</v>
      </c>
    </row>
    <row r="7602" spans="20:23" x14ac:dyDescent="0.3">
      <c r="T7602" t="b">
        <f>U7602&gt;10</f>
        <v>0</v>
      </c>
      <c r="U7602" s="7">
        <v>9.1339341000040992</v>
      </c>
      <c r="V7602" t="s">
        <v>15826</v>
      </c>
      <c r="W7602" t="s">
        <v>26752</v>
      </c>
    </row>
    <row r="7603" spans="20:23" x14ac:dyDescent="0.3">
      <c r="T7603" t="b">
        <f>U7603&gt;10</f>
        <v>0</v>
      </c>
      <c r="U7603" s="7">
        <v>9.1468375048400095</v>
      </c>
      <c r="V7603" t="s">
        <v>26569</v>
      </c>
      <c r="W7603" t="s">
        <v>12728</v>
      </c>
    </row>
    <row r="7604" spans="20:23" x14ac:dyDescent="0.3">
      <c r="T7604" t="b">
        <f>U7604&gt;10</f>
        <v>0</v>
      </c>
      <c r="U7604" s="7">
        <v>8.6231084762381105</v>
      </c>
      <c r="V7604" t="s">
        <v>26975</v>
      </c>
      <c r="W7604" t="s">
        <v>27096</v>
      </c>
    </row>
    <row r="7605" spans="20:23" x14ac:dyDescent="0.3">
      <c r="T7605" t="b">
        <f>U7605&gt;10</f>
        <v>0</v>
      </c>
      <c r="U7605" s="7">
        <v>9.9071239882375792</v>
      </c>
      <c r="V7605" t="s">
        <v>26396</v>
      </c>
      <c r="W7605" t="s">
        <v>27097</v>
      </c>
    </row>
    <row r="7606" spans="20:23" x14ac:dyDescent="0.3">
      <c r="T7606" t="b">
        <f>U7606&gt;10</f>
        <v>0</v>
      </c>
      <c r="U7606" s="7">
        <v>9.9642824020775294</v>
      </c>
      <c r="V7606" t="s">
        <v>26527</v>
      </c>
      <c r="W7606" t="s">
        <v>27098</v>
      </c>
    </row>
    <row r="7607" spans="20:23" x14ac:dyDescent="0.3">
      <c r="T7607" t="b">
        <f>U7607&gt;10</f>
        <v>0</v>
      </c>
      <c r="U7607" s="7">
        <v>9.8797250140494697</v>
      </c>
      <c r="V7607" t="s">
        <v>27098</v>
      </c>
      <c r="W7607" t="s">
        <v>26603</v>
      </c>
    </row>
    <row r="7608" spans="20:23" x14ac:dyDescent="0.3">
      <c r="T7608" t="b">
        <f>U7608&gt;10</f>
        <v>0</v>
      </c>
      <c r="U7608" s="7">
        <v>8.0970153803413307</v>
      </c>
      <c r="V7608" t="s">
        <v>27099</v>
      </c>
      <c r="W7608" t="s">
        <v>6300</v>
      </c>
    </row>
    <row r="7609" spans="20:23" x14ac:dyDescent="0.3">
      <c r="T7609" t="b">
        <f>U7609&gt;10</f>
        <v>0</v>
      </c>
      <c r="U7609" s="7">
        <v>8.0183722530222195</v>
      </c>
      <c r="V7609" t="s">
        <v>22723</v>
      </c>
      <c r="W7609" t="s">
        <v>26207</v>
      </c>
    </row>
    <row r="7610" spans="20:23" x14ac:dyDescent="0.3">
      <c r="T7610" t="b">
        <f>U7610&gt;10</f>
        <v>0</v>
      </c>
      <c r="U7610" s="7">
        <v>8.2331475546659103</v>
      </c>
      <c r="V7610" t="s">
        <v>1989</v>
      </c>
      <c r="W7610" t="s">
        <v>27100</v>
      </c>
    </row>
    <row r="7611" spans="20:23" x14ac:dyDescent="0.3">
      <c r="T7611" t="b">
        <f>U7611&gt;10</f>
        <v>0</v>
      </c>
      <c r="U7611" s="7">
        <v>8.6703613610886592</v>
      </c>
      <c r="V7611" t="s">
        <v>155</v>
      </c>
      <c r="W7611" t="s">
        <v>27101</v>
      </c>
    </row>
    <row r="7612" spans="20:23" x14ac:dyDescent="0.3">
      <c r="T7612" t="b">
        <f>U7612&gt;10</f>
        <v>0</v>
      </c>
      <c r="U7612" s="7">
        <v>9.7294428110001299</v>
      </c>
      <c r="V7612" t="s">
        <v>26851</v>
      </c>
      <c r="W7612" t="s">
        <v>27102</v>
      </c>
    </row>
    <row r="7613" spans="20:23" x14ac:dyDescent="0.3">
      <c r="T7613" t="b">
        <f>U7613&gt;10</f>
        <v>0</v>
      </c>
      <c r="U7613" s="7">
        <v>9.8797250140494697</v>
      </c>
      <c r="V7613" t="s">
        <v>27103</v>
      </c>
      <c r="W7613" t="s">
        <v>11597</v>
      </c>
    </row>
    <row r="7614" spans="20:23" x14ac:dyDescent="0.3">
      <c r="T7614" t="b">
        <f>U7614&gt;10</f>
        <v>0</v>
      </c>
      <c r="U7614" s="7">
        <v>9.0362956304401791</v>
      </c>
      <c r="V7614" t="s">
        <v>26851</v>
      </c>
      <c r="W7614" t="s">
        <v>27104</v>
      </c>
    </row>
    <row r="7615" spans="20:23" x14ac:dyDescent="0.3">
      <c r="T7615" t="b">
        <f>U7615&gt;10</f>
        <v>0</v>
      </c>
      <c r="U7615" s="7">
        <v>8.3315876274791592</v>
      </c>
      <c r="V7615" t="s">
        <v>26465</v>
      </c>
      <c r="W7615" t="s">
        <v>27105</v>
      </c>
    </row>
    <row r="7616" spans="20:23" x14ac:dyDescent="0.3">
      <c r="T7616" t="b">
        <f>U7616&gt;10</f>
        <v>0</v>
      </c>
      <c r="U7616" s="7">
        <v>8.5348158690924301</v>
      </c>
      <c r="V7616" t="s">
        <v>27105</v>
      </c>
      <c r="W7616" t="s">
        <v>24674</v>
      </c>
    </row>
    <row r="7617" spans="20:23" x14ac:dyDescent="0.3">
      <c r="T7617" t="b">
        <f>U7617&gt;10</f>
        <v>0</v>
      </c>
      <c r="U7617" s="7">
        <v>9.2279630496523808</v>
      </c>
      <c r="V7617" t="s">
        <v>24674</v>
      </c>
      <c r="W7617" t="s">
        <v>27106</v>
      </c>
    </row>
    <row r="7618" spans="20:23" x14ac:dyDescent="0.3">
      <c r="T7618" t="b">
        <f>U7618&gt;10</f>
        <v>0</v>
      </c>
      <c r="U7618" s="7">
        <v>9.3317598433340194</v>
      </c>
      <c r="V7618" t="s">
        <v>27107</v>
      </c>
      <c r="W7618" t="s">
        <v>2053</v>
      </c>
    </row>
    <row r="7619" spans="20:23" x14ac:dyDescent="0.3">
      <c r="T7619" t="b">
        <f>U7619&gt;10</f>
        <v>0</v>
      </c>
      <c r="U7619" s="7">
        <v>8.2976860758034796</v>
      </c>
      <c r="V7619" t="s">
        <v>27108</v>
      </c>
      <c r="W7619" t="s">
        <v>13459</v>
      </c>
    </row>
    <row r="7620" spans="20:23" x14ac:dyDescent="0.3">
      <c r="T7620" t="b">
        <f>U7620&gt;10</f>
        <v>0</v>
      </c>
      <c r="U7620" s="7">
        <v>9.1086162920198106</v>
      </c>
      <c r="V7620" t="s">
        <v>27109</v>
      </c>
      <c r="W7620" t="s">
        <v>27110</v>
      </c>
    </row>
    <row r="7621" spans="20:23" x14ac:dyDescent="0.3">
      <c r="T7621" t="b">
        <f>U7621&gt;10</f>
        <v>0</v>
      </c>
      <c r="U7621" s="7">
        <v>9.3962983644715905</v>
      </c>
      <c r="V7621" t="s">
        <v>7621</v>
      </c>
      <c r="W7621" t="s">
        <v>7222</v>
      </c>
    </row>
    <row r="7622" spans="20:23" x14ac:dyDescent="0.3">
      <c r="T7622" t="b">
        <f>U7622&gt;10</f>
        <v>0</v>
      </c>
      <c r="U7622" s="7">
        <v>8.3548444896434297</v>
      </c>
      <c r="V7622" t="s">
        <v>27111</v>
      </c>
      <c r="W7622" t="s">
        <v>26527</v>
      </c>
    </row>
    <row r="7623" spans="20:23" x14ac:dyDescent="0.3">
      <c r="T7623" t="b">
        <f>U7623&gt;10</f>
        <v>0</v>
      </c>
      <c r="U7623" s="7">
        <v>8.5779880409576403</v>
      </c>
      <c r="V7623" t="s">
        <v>9836</v>
      </c>
      <c r="W7623" t="s">
        <v>26527</v>
      </c>
    </row>
    <row r="7624" spans="20:23" x14ac:dyDescent="0.3">
      <c r="T7624" t="b">
        <f>U7624&gt;10</f>
        <v>0</v>
      </c>
      <c r="U7624" s="7">
        <v>8.3431484498802408</v>
      </c>
      <c r="V7624" t="s">
        <v>26377</v>
      </c>
      <c r="W7624" t="s">
        <v>27112</v>
      </c>
    </row>
    <row r="7625" spans="20:23" x14ac:dyDescent="0.3">
      <c r="T7625" t="b">
        <f>U7625&gt;10</f>
        <v>0</v>
      </c>
      <c r="U7625" s="7">
        <v>9.8530567669673097</v>
      </c>
      <c r="V7625" t="s">
        <v>26942</v>
      </c>
      <c r="W7625" t="s">
        <v>12536</v>
      </c>
    </row>
    <row r="7626" spans="20:23" x14ac:dyDescent="0.3">
      <c r="T7626" t="b">
        <f>U7626&gt;10</f>
        <v>0</v>
      </c>
      <c r="U7626" s="7">
        <v>9.4652912359585404</v>
      </c>
      <c r="V7626" t="s">
        <v>26565</v>
      </c>
      <c r="W7626" t="s">
        <v>27113</v>
      </c>
    </row>
    <row r="7627" spans="20:23" x14ac:dyDescent="0.3">
      <c r="T7627" t="b">
        <f>U7627&gt;10</f>
        <v>0</v>
      </c>
      <c r="U7627" s="7">
        <v>8.1200048985660302</v>
      </c>
      <c r="V7627" t="s">
        <v>26851</v>
      </c>
      <c r="W7627" t="s">
        <v>27114</v>
      </c>
    </row>
    <row r="7628" spans="20:23" x14ac:dyDescent="0.3">
      <c r="T7628" t="b">
        <f>U7628&gt;10</f>
        <v>0</v>
      </c>
      <c r="U7628" s="7">
        <v>8.0100040033516997</v>
      </c>
      <c r="V7628" t="s">
        <v>3515</v>
      </c>
      <c r="W7628" t="s">
        <v>20082</v>
      </c>
    </row>
    <row r="7629" spans="20:23" x14ac:dyDescent="0.3">
      <c r="T7629" t="b">
        <f>U7629&gt;10</f>
        <v>0</v>
      </c>
      <c r="U7629" s="7">
        <v>9.6404953249836307</v>
      </c>
      <c r="V7629" t="s">
        <v>27115</v>
      </c>
      <c r="W7629" t="s">
        <v>20444</v>
      </c>
    </row>
    <row r="7630" spans="20:23" x14ac:dyDescent="0.3">
      <c r="T7630" t="b">
        <f>U7630&gt;10</f>
        <v>0</v>
      </c>
      <c r="U7630" s="7">
        <v>9.1086162920198106</v>
      </c>
      <c r="V7630" t="s">
        <v>26604</v>
      </c>
      <c r="W7630" t="s">
        <v>1958</v>
      </c>
    </row>
    <row r="7631" spans="20:23" x14ac:dyDescent="0.3">
      <c r="T7631" t="b">
        <f>U7631&gt;10</f>
        <v>0</v>
      </c>
      <c r="U7631" s="7">
        <v>9.1086162920198106</v>
      </c>
      <c r="V7631" t="s">
        <v>12122</v>
      </c>
      <c r="W7631" t="s">
        <v>27116</v>
      </c>
    </row>
    <row r="7632" spans="20:23" x14ac:dyDescent="0.3">
      <c r="T7632" t="b">
        <f>U7632&gt;10</f>
        <v>0</v>
      </c>
      <c r="U7632" s="7">
        <v>8.8854727407056</v>
      </c>
      <c r="V7632" t="s">
        <v>6479</v>
      </c>
      <c r="W7632" t="s">
        <v>10733</v>
      </c>
    </row>
    <row r="7633" spans="20:23" x14ac:dyDescent="0.3">
      <c r="T7633" t="b">
        <f>U7633&gt;10</f>
        <v>0</v>
      </c>
      <c r="U7633" s="7">
        <v>8.7284689918959302</v>
      </c>
      <c r="V7633" t="s">
        <v>27117</v>
      </c>
      <c r="W7633" t="s">
        <v>13367</v>
      </c>
    </row>
    <row r="7634" spans="20:23" x14ac:dyDescent="0.3">
      <c r="T7634" t="b">
        <f>U7634&gt;10</f>
        <v>0</v>
      </c>
      <c r="U7634" s="7">
        <v>9.2139768076776392</v>
      </c>
      <c r="V7634" t="s">
        <v>3640</v>
      </c>
      <c r="W7634" t="s">
        <v>12112</v>
      </c>
    </row>
    <row r="7635" spans="20:23" x14ac:dyDescent="0.3">
      <c r="T7635" t="b">
        <f>U7635&gt;10</f>
        <v>0</v>
      </c>
      <c r="U7635" s="7">
        <v>9.6194419157857993</v>
      </c>
      <c r="V7635" t="s">
        <v>12112</v>
      </c>
      <c r="W7635" t="s">
        <v>27118</v>
      </c>
    </row>
    <row r="7636" spans="20:23" x14ac:dyDescent="0.3">
      <c r="T7636" t="b">
        <f>U7636&gt;10</f>
        <v>0</v>
      </c>
      <c r="U7636" s="7">
        <v>8.4536903242800605</v>
      </c>
      <c r="V7636" t="s">
        <v>27119</v>
      </c>
      <c r="W7636" t="s">
        <v>20214</v>
      </c>
    </row>
    <row r="7637" spans="20:23" x14ac:dyDescent="0.3">
      <c r="T7637" t="b">
        <f>U7637&gt;10</f>
        <v>0</v>
      </c>
      <c r="U7637" s="7">
        <v>9.5988226285830596</v>
      </c>
      <c r="V7637" t="s">
        <v>20214</v>
      </c>
      <c r="W7637" t="s">
        <v>8937</v>
      </c>
    </row>
    <row r="7638" spans="20:23" x14ac:dyDescent="0.3">
      <c r="T7638" t="b">
        <f>U7638&gt;10</f>
        <v>0</v>
      </c>
      <c r="U7638" s="7">
        <v>8.7721440553986003</v>
      </c>
      <c r="V7638" t="s">
        <v>26565</v>
      </c>
      <c r="W7638" t="s">
        <v>26521</v>
      </c>
    </row>
    <row r="7639" spans="20:23" x14ac:dyDescent="0.3">
      <c r="T7639" t="b">
        <f>U7639&gt;10</f>
        <v>0</v>
      </c>
      <c r="U7639" s="7">
        <v>9.4652912359585404</v>
      </c>
      <c r="V7639" t="s">
        <v>26565</v>
      </c>
      <c r="W7639" t="s">
        <v>27120</v>
      </c>
    </row>
    <row r="7640" spans="20:23" x14ac:dyDescent="0.3">
      <c r="T7640" t="b">
        <f>U7640&gt;10</f>
        <v>0</v>
      </c>
      <c r="U7640" s="7">
        <v>8.6703613610886592</v>
      </c>
      <c r="V7640" t="s">
        <v>26794</v>
      </c>
      <c r="W7640" t="s">
        <v>15834</v>
      </c>
    </row>
    <row r="7641" spans="20:23" x14ac:dyDescent="0.3">
      <c r="T7641" t="b">
        <f>U7641&gt;10</f>
        <v>0</v>
      </c>
      <c r="U7641" s="7">
        <v>8.9367660350931502</v>
      </c>
      <c r="V7641" t="s">
        <v>2114</v>
      </c>
      <c r="W7641" t="s">
        <v>4317</v>
      </c>
    </row>
    <row r="7642" spans="20:23" x14ac:dyDescent="0.3">
      <c r="T7642" t="b">
        <f>U7642&gt;10</f>
        <v>0</v>
      </c>
      <c r="U7642" s="7">
        <v>8.4030465914613099</v>
      </c>
      <c r="V7642" t="s">
        <v>3473</v>
      </c>
      <c r="W7642" t="s">
        <v>27121</v>
      </c>
    </row>
    <row r="7643" spans="20:23" x14ac:dyDescent="0.3">
      <c r="T7643" t="b">
        <f>U7643&gt;10</f>
        <v>0</v>
      </c>
      <c r="U7643" s="7">
        <v>9.8219661798972702</v>
      </c>
      <c r="V7643" t="s">
        <v>5924</v>
      </c>
      <c r="W7643" t="s">
        <v>3396</v>
      </c>
    </row>
    <row r="7644" spans="20:23" x14ac:dyDescent="0.3">
      <c r="T7644" t="b">
        <f>U7644&gt;10</f>
        <v>0</v>
      </c>
      <c r="U7644" s="7">
        <v>9.6194419157857993</v>
      </c>
      <c r="V7644" t="s">
        <v>12110</v>
      </c>
      <c r="W7644" t="s">
        <v>4916</v>
      </c>
    </row>
    <row r="7645" spans="20:23" x14ac:dyDescent="0.3">
      <c r="T7645" t="b">
        <f>U7645&gt;10</f>
        <v>0</v>
      </c>
      <c r="U7645" s="7">
        <v>8.8854727407056</v>
      </c>
      <c r="V7645" t="s">
        <v>26078</v>
      </c>
      <c r="W7645" t="s">
        <v>3856</v>
      </c>
    </row>
    <row r="7646" spans="20:23" x14ac:dyDescent="0.3">
      <c r="T7646" t="b">
        <f>U7646&gt;10</f>
        <v>0</v>
      </c>
      <c r="U7646" s="7">
        <v>9.5203510131415694</v>
      </c>
      <c r="V7646" t="s">
        <v>27122</v>
      </c>
      <c r="W7646" t="s">
        <v>27123</v>
      </c>
    </row>
    <row r="7647" spans="20:23" x14ac:dyDescent="0.3">
      <c r="T7647" t="b">
        <f>U7647&gt;10</f>
        <v>0</v>
      </c>
      <c r="U7647" s="7">
        <v>8.7031511839116504</v>
      </c>
      <c r="V7647" t="s">
        <v>4913</v>
      </c>
      <c r="W7647" t="s">
        <v>6266</v>
      </c>
    </row>
    <row r="7648" spans="20:23" x14ac:dyDescent="0.3">
      <c r="T7648" t="b">
        <f>U7648&gt;10</f>
        <v>0</v>
      </c>
      <c r="U7648" s="7">
        <v>8.2023758959991593</v>
      </c>
      <c r="V7648" t="s">
        <v>27124</v>
      </c>
      <c r="W7648" t="s">
        <v>27119</v>
      </c>
    </row>
    <row r="7649" spans="20:23" x14ac:dyDescent="0.3">
      <c r="T7649" t="b">
        <f>U7649&gt;10</f>
        <v>0</v>
      </c>
      <c r="U7649" s="7">
        <v>9.2421476846443298</v>
      </c>
      <c r="V7649" t="s">
        <v>15838</v>
      </c>
      <c r="W7649" t="s">
        <v>26342</v>
      </c>
    </row>
    <row r="7650" spans="20:23" x14ac:dyDescent="0.3">
      <c r="T7650" t="b">
        <f>U7650&gt;10</f>
        <v>0</v>
      </c>
      <c r="U7650" s="7">
        <v>8.1531048469923704</v>
      </c>
      <c r="V7650" t="s">
        <v>27125</v>
      </c>
      <c r="W7650" t="s">
        <v>3878</v>
      </c>
    </row>
    <row r="7651" spans="20:23" x14ac:dyDescent="0.3">
      <c r="T7651" t="b">
        <f>U7651&gt;10</f>
        <v>0</v>
      </c>
      <c r="U7651" s="7">
        <v>9.0598261278503802</v>
      </c>
      <c r="V7651" t="s">
        <v>26658</v>
      </c>
      <c r="W7651" t="s">
        <v>26316</v>
      </c>
    </row>
    <row r="7652" spans="20:23" x14ac:dyDescent="0.3">
      <c r="T7652" t="b">
        <f>U7652&gt;10</f>
        <v>0</v>
      </c>
      <c r="U7652" s="7">
        <v>9.2139768076776392</v>
      </c>
      <c r="V7652" t="s">
        <v>9713</v>
      </c>
      <c r="W7652" t="s">
        <v>13345</v>
      </c>
    </row>
    <row r="7653" spans="20:23" x14ac:dyDescent="0.3">
      <c r="T7653" t="b">
        <f>U7653&gt;10</f>
        <v>0</v>
      </c>
      <c r="U7653" s="7">
        <v>8.5208296271176902</v>
      </c>
      <c r="V7653" t="s">
        <v>1765</v>
      </c>
      <c r="W7653" t="s">
        <v>27126</v>
      </c>
    </row>
    <row r="7654" spans="20:23" x14ac:dyDescent="0.3">
      <c r="T7654" t="b">
        <f>U7654&gt;10</f>
        <v>0</v>
      </c>
      <c r="U7654" s="7">
        <v>8.8656701134094202</v>
      </c>
      <c r="V7654" t="s">
        <v>27127</v>
      </c>
      <c r="W7654" t="s">
        <v>942</v>
      </c>
    </row>
    <row r="7655" spans="20:23" x14ac:dyDescent="0.3">
      <c r="T7655" t="b">
        <f>U7655&gt;10</f>
        <v>0</v>
      </c>
      <c r="U7655" s="7">
        <v>9.4652912359585404</v>
      </c>
      <c r="V7655" t="s">
        <v>26565</v>
      </c>
      <c r="W7655" t="s">
        <v>27128</v>
      </c>
    </row>
    <row r="7656" spans="20:23" x14ac:dyDescent="0.3">
      <c r="T7656" t="b">
        <f>U7656&gt;10</f>
        <v>0</v>
      </c>
      <c r="U7656" s="7">
        <v>9.7064532927754303</v>
      </c>
      <c r="V7656" t="s">
        <v>23339</v>
      </c>
      <c r="W7656" t="s">
        <v>27129</v>
      </c>
    </row>
    <row r="7657" spans="20:23" x14ac:dyDescent="0.3">
      <c r="T7657" t="b">
        <f>U7657&gt;10</f>
        <v>0</v>
      </c>
      <c r="U7657" s="7">
        <v>8.22278476763036</v>
      </c>
      <c r="V7657" t="s">
        <v>27032</v>
      </c>
      <c r="W7657" t="s">
        <v>26292</v>
      </c>
    </row>
    <row r="7658" spans="20:23" x14ac:dyDescent="0.3">
      <c r="T7658" t="b">
        <f>U7658&gt;10</f>
        <v>0</v>
      </c>
      <c r="U7658" s="7">
        <v>9.8797250140494697</v>
      </c>
      <c r="V7658" t="s">
        <v>22104</v>
      </c>
      <c r="W7658" t="s">
        <v>27130</v>
      </c>
    </row>
    <row r="7659" spans="20:23" x14ac:dyDescent="0.3">
      <c r="T7659" t="b">
        <f>U7659&gt;10</f>
        <v>0</v>
      </c>
      <c r="U7659" s="7">
        <v>9.0479916702033698</v>
      </c>
      <c r="V7659" t="s">
        <v>27109</v>
      </c>
      <c r="W7659" t="s">
        <v>27131</v>
      </c>
    </row>
    <row r="7660" spans="20:23" x14ac:dyDescent="0.3">
      <c r="T7660" t="b">
        <f>U7660&gt;10</f>
        <v>0</v>
      </c>
      <c r="U7660" s="7">
        <v>8.5779880409576403</v>
      </c>
      <c r="V7660" t="s">
        <v>3281</v>
      </c>
      <c r="W7660" t="s">
        <v>27132</v>
      </c>
    </row>
    <row r="7661" spans="20:23" x14ac:dyDescent="0.3">
      <c r="T7661" t="b">
        <f>U7661&gt;10</f>
        <v>0</v>
      </c>
      <c r="U7661" s="7">
        <v>8.1107455731532294</v>
      </c>
      <c r="V7661" t="s">
        <v>27133</v>
      </c>
      <c r="W7661" t="s">
        <v>489</v>
      </c>
    </row>
    <row r="7662" spans="20:23" x14ac:dyDescent="0.3">
      <c r="T7662" t="b">
        <f>U7662&gt;10</f>
        <v>0</v>
      </c>
      <c r="U7662" s="7">
        <v>8.4154691114598599</v>
      </c>
      <c r="V7662" t="s">
        <v>10530</v>
      </c>
      <c r="W7662" t="s">
        <v>1736</v>
      </c>
    </row>
    <row r="7663" spans="20:23" x14ac:dyDescent="0.3">
      <c r="T7663" t="b">
        <f>U7663&gt;10</f>
        <v>0</v>
      </c>
      <c r="U7663" s="7">
        <v>9.3317598433340194</v>
      </c>
      <c r="V7663" t="s">
        <v>26395</v>
      </c>
      <c r="W7663" t="s">
        <v>27134</v>
      </c>
    </row>
    <row r="7664" spans="20:23" x14ac:dyDescent="0.3">
      <c r="T7664" t="b">
        <f>U7664&gt;10</f>
        <v>0</v>
      </c>
      <c r="U7664" s="7">
        <v>9.5988226285830596</v>
      </c>
      <c r="V7664" t="s">
        <v>12575</v>
      </c>
      <c r="W7664" t="s">
        <v>5867</v>
      </c>
    </row>
    <row r="7665" spans="20:23" x14ac:dyDescent="0.3">
      <c r="T7665" t="b">
        <f>U7665&gt;10</f>
        <v>0</v>
      </c>
      <c r="U7665" s="7">
        <v>8.0834711552335694</v>
      </c>
      <c r="V7665">
        <v>1980</v>
      </c>
      <c r="W7665" t="s">
        <v>27135</v>
      </c>
    </row>
    <row r="7666" spans="20:23" x14ac:dyDescent="0.3">
      <c r="T7666" t="b">
        <f>U7666&gt;10</f>
        <v>0</v>
      </c>
      <c r="U7666" s="7">
        <v>9.7064532927754303</v>
      </c>
      <c r="V7666" t="s">
        <v>8996</v>
      </c>
      <c r="W7666" t="s">
        <v>11673</v>
      </c>
    </row>
    <row r="7667" spans="20:23" x14ac:dyDescent="0.3">
      <c r="T7667" t="b">
        <f>U7667&gt;10</f>
        <v>0</v>
      </c>
      <c r="U7667" s="7">
        <v>9.7294428110001299</v>
      </c>
      <c r="V7667" t="s">
        <v>27136</v>
      </c>
      <c r="W7667" t="s">
        <v>26851</v>
      </c>
    </row>
    <row r="7668" spans="20:23" x14ac:dyDescent="0.3">
      <c r="T7668" t="b">
        <f>U7668&gt;10</f>
        <v>0</v>
      </c>
      <c r="U7668" s="7">
        <v>8.7256240397636997</v>
      </c>
      <c r="V7668" t="s">
        <v>27137</v>
      </c>
      <c r="W7668" t="s">
        <v>2053</v>
      </c>
    </row>
    <row r="7669" spans="20:23" x14ac:dyDescent="0.3">
      <c r="T7669" t="b">
        <f>U7669&gt;10</f>
        <v>0</v>
      </c>
      <c r="U7669" s="7">
        <v>9.6194419157857993</v>
      </c>
      <c r="V7669" t="s">
        <v>27138</v>
      </c>
      <c r="W7669" t="s">
        <v>27139</v>
      </c>
    </row>
    <row r="7670" spans="20:23" x14ac:dyDescent="0.3">
      <c r="T7670" t="b">
        <f>U7670&gt;10</f>
        <v>0</v>
      </c>
      <c r="U7670" s="7">
        <v>8.2488959116340492</v>
      </c>
      <c r="V7670" t="s">
        <v>27140</v>
      </c>
      <c r="W7670" t="s">
        <v>27141</v>
      </c>
    </row>
    <row r="7671" spans="20:23" x14ac:dyDescent="0.3">
      <c r="T7671" t="b">
        <f>U7671&gt;10</f>
        <v>0</v>
      </c>
      <c r="U7671" s="7">
        <v>8.4536903242800605</v>
      </c>
      <c r="V7671" t="s">
        <v>5957</v>
      </c>
      <c r="W7671" t="s">
        <v>27142</v>
      </c>
    </row>
    <row r="7672" spans="20:23" x14ac:dyDescent="0.3">
      <c r="T7672" t="b">
        <f>U7672&gt;10</f>
        <v>0</v>
      </c>
      <c r="U7672" s="7">
        <v>8.9908332563634303</v>
      </c>
      <c r="V7672" t="s">
        <v>27143</v>
      </c>
      <c r="W7672" t="s">
        <v>27144</v>
      </c>
    </row>
    <row r="7673" spans="20:23" x14ac:dyDescent="0.3">
      <c r="T7673" t="b">
        <f>U7673&gt;10</f>
        <v>0</v>
      </c>
      <c r="U7673" s="7">
        <v>8.3201589316555395</v>
      </c>
      <c r="V7673" t="s">
        <v>7866</v>
      </c>
      <c r="W7673" t="s">
        <v>5363</v>
      </c>
    </row>
    <row r="7674" spans="20:23" x14ac:dyDescent="0.3">
      <c r="T7674" t="b">
        <f>U7674&gt;10</f>
        <v>0</v>
      </c>
      <c r="U7674" s="7">
        <v>8.4800076325974398</v>
      </c>
      <c r="V7674" t="s">
        <v>9714</v>
      </c>
      <c r="W7674" t="s">
        <v>23057</v>
      </c>
    </row>
    <row r="7675" spans="20:23" x14ac:dyDescent="0.3">
      <c r="T7675" t="b">
        <f>U7675&gt;10</f>
        <v>0</v>
      </c>
      <c r="U7675" s="7">
        <v>8.5779880409576403</v>
      </c>
      <c r="V7675" t="s">
        <v>7430</v>
      </c>
      <c r="W7675" t="s">
        <v>27145</v>
      </c>
    </row>
    <row r="7676" spans="20:23" x14ac:dyDescent="0.3">
      <c r="T7676" t="b">
        <f>U7676&gt;10</f>
        <v>0</v>
      </c>
      <c r="U7676" s="7">
        <v>9.1086162920198106</v>
      </c>
      <c r="V7676" t="s">
        <v>27109</v>
      </c>
      <c r="W7676" t="s">
        <v>27146</v>
      </c>
    </row>
    <row r="7677" spans="20:23" x14ac:dyDescent="0.3">
      <c r="T7677" t="b">
        <f>U7677&gt;10</f>
        <v>0</v>
      </c>
      <c r="U7677" s="7">
        <v>8.6703613610886592</v>
      </c>
      <c r="V7677" t="s">
        <v>26794</v>
      </c>
      <c r="W7677" t="s">
        <v>6703</v>
      </c>
    </row>
    <row r="7678" spans="20:23" x14ac:dyDescent="0.3">
      <c r="T7678" t="b">
        <f>U7678&gt;10</f>
        <v>0</v>
      </c>
      <c r="U7678" s="7">
        <v>9.6194419157857993</v>
      </c>
      <c r="V7678" t="s">
        <v>2037</v>
      </c>
      <c r="W7678" t="s">
        <v>27147</v>
      </c>
    </row>
    <row r="7679" spans="20:23" x14ac:dyDescent="0.3">
      <c r="T7679" t="b">
        <f>U7679&gt;10</f>
        <v>0</v>
      </c>
      <c r="U7679" s="7">
        <v>9.5016588801294208</v>
      </c>
      <c r="V7679" t="s">
        <v>12848</v>
      </c>
      <c r="W7679" t="s">
        <v>9015</v>
      </c>
    </row>
    <row r="7680" spans="20:23" x14ac:dyDescent="0.3">
      <c r="T7680" t="b">
        <f>U7680&gt;10</f>
        <v>0</v>
      </c>
      <c r="U7680" s="7">
        <v>9.7529733084103203</v>
      </c>
      <c r="V7680" t="s">
        <v>5824</v>
      </c>
      <c r="W7680" t="s">
        <v>27148</v>
      </c>
    </row>
    <row r="7681" spans="20:23" x14ac:dyDescent="0.3">
      <c r="T7681" t="b">
        <f>U7681&gt;10</f>
        <v>0</v>
      </c>
      <c r="U7681" s="7">
        <v>8.11228285247212</v>
      </c>
      <c r="V7681" t="s">
        <v>26975</v>
      </c>
      <c r="W7681" t="s">
        <v>27149</v>
      </c>
    </row>
    <row r="7682" spans="20:23" x14ac:dyDescent="0.3">
      <c r="T7682" t="b">
        <f>U7682&gt;10</f>
        <v>0</v>
      </c>
      <c r="U7682" s="7">
        <v>8.4154691114598599</v>
      </c>
      <c r="V7682" t="s">
        <v>27150</v>
      </c>
      <c r="W7682" t="s">
        <v>1958</v>
      </c>
    </row>
    <row r="7683" spans="20:23" x14ac:dyDescent="0.3">
      <c r="T7683" t="b">
        <f>U7683&gt;10</f>
        <v>0</v>
      </c>
      <c r="U7683" s="7">
        <v>8.4154691114598599</v>
      </c>
      <c r="V7683" t="s">
        <v>27151</v>
      </c>
      <c r="W7683" t="s">
        <v>6479</v>
      </c>
    </row>
    <row r="7684" spans="20:23" x14ac:dyDescent="0.3">
      <c r="T7684" t="b">
        <f>U7684&gt;10</f>
        <v>0</v>
      </c>
      <c r="U7684" s="7">
        <v>9.9941353652272102</v>
      </c>
      <c r="V7684" t="s">
        <v>27152</v>
      </c>
      <c r="W7684" t="s">
        <v>27153</v>
      </c>
    </row>
    <row r="7685" spans="20:23" x14ac:dyDescent="0.3">
      <c r="T7685" t="b">
        <f>U7685&gt;10</f>
        <v>0</v>
      </c>
      <c r="U7685" s="7">
        <v>8.8854727407056</v>
      </c>
      <c r="V7685" t="s">
        <v>4321</v>
      </c>
      <c r="W7685" t="s">
        <v>26453</v>
      </c>
    </row>
    <row r="7686" spans="20:23" x14ac:dyDescent="0.3">
      <c r="T7686" t="b">
        <f>U7686&gt;10</f>
        <v>0</v>
      </c>
      <c r="U7686" s="7">
        <v>8.1923255601456599</v>
      </c>
      <c r="V7686" t="s">
        <v>4321</v>
      </c>
      <c r="W7686" t="s">
        <v>26530</v>
      </c>
    </row>
    <row r="7687" spans="20:23" x14ac:dyDescent="0.3">
      <c r="T7687" t="b">
        <f>U7687&gt;10</f>
        <v>0</v>
      </c>
      <c r="U7687" s="7">
        <v>9.7770708599893794</v>
      </c>
      <c r="V7687" t="s">
        <v>21078</v>
      </c>
      <c r="W7687" t="s">
        <v>27154</v>
      </c>
    </row>
    <row r="7688" spans="20:23" x14ac:dyDescent="0.3">
      <c r="T7688" t="b">
        <f>U7688&gt;10</f>
        <v>0</v>
      </c>
      <c r="U7688" s="7">
        <v>8.73705273558733</v>
      </c>
      <c r="V7688" t="s">
        <v>27155</v>
      </c>
      <c r="W7688" t="s">
        <v>26206</v>
      </c>
    </row>
    <row r="7689" spans="20:23" x14ac:dyDescent="0.3">
      <c r="T7689" t="b">
        <f>U7689&gt;10</f>
        <v>0</v>
      </c>
      <c r="U7689" s="7">
        <v>8.73705273558733</v>
      </c>
      <c r="V7689" t="s">
        <v>20140</v>
      </c>
      <c r="W7689" t="s">
        <v>27156</v>
      </c>
    </row>
    <row r="7690" spans="20:23" x14ac:dyDescent="0.3">
      <c r="T7690" t="b">
        <f>U7690&gt;10</f>
        <v>0</v>
      </c>
      <c r="U7690" s="7">
        <v>8.6703613610886592</v>
      </c>
      <c r="V7690" t="s">
        <v>2199</v>
      </c>
      <c r="W7690" t="s">
        <v>19554</v>
      </c>
    </row>
    <row r="7691" spans="20:23" x14ac:dyDescent="0.3">
      <c r="T7691" t="b">
        <f>U7691&gt;10</f>
        <v>0</v>
      </c>
      <c r="U7691" s="7">
        <v>8.3144931941198603</v>
      </c>
      <c r="V7691" t="s">
        <v>22733</v>
      </c>
      <c r="W7691" t="s">
        <v>27157</v>
      </c>
    </row>
    <row r="7692" spans="20:23" x14ac:dyDescent="0.3">
      <c r="T7692" t="b">
        <f>U7692&gt;10</f>
        <v>0</v>
      </c>
      <c r="U7692" s="7">
        <v>9.8797250140494697</v>
      </c>
      <c r="V7692" t="s">
        <v>27158</v>
      </c>
      <c r="W7692" t="s">
        <v>13160</v>
      </c>
    </row>
    <row r="7693" spans="20:23" x14ac:dyDescent="0.3">
      <c r="T7693" t="b">
        <f>U7693&gt;10</f>
        <v>0</v>
      </c>
      <c r="U7693" s="7">
        <v>9.9642824020775294</v>
      </c>
      <c r="V7693" t="s">
        <v>27159</v>
      </c>
      <c r="W7693" t="s">
        <v>584</v>
      </c>
    </row>
    <row r="7694" spans="20:23" x14ac:dyDescent="0.3">
      <c r="T7694" t="b">
        <f>U7694&gt;10</f>
        <v>0</v>
      </c>
      <c r="U7694" s="7">
        <v>8.5779880409576403</v>
      </c>
      <c r="V7694" t="s">
        <v>27009</v>
      </c>
      <c r="W7694" t="s">
        <v>11863</v>
      </c>
    </row>
    <row r="7695" spans="20:23" x14ac:dyDescent="0.3">
      <c r="T7695" t="b">
        <f>U7695&gt;10</f>
        <v>0</v>
      </c>
      <c r="U7695" s="7">
        <v>8.5779880409576403</v>
      </c>
      <c r="V7695" t="s">
        <v>27009</v>
      </c>
      <c r="W7695" t="s">
        <v>27160</v>
      </c>
    </row>
    <row r="7696" spans="20:23" x14ac:dyDescent="0.3">
      <c r="T7696" t="b">
        <f>U7696&gt;10</f>
        <v>0</v>
      </c>
      <c r="U7696" s="7">
        <v>8.4154691114598599</v>
      </c>
      <c r="V7696" t="s">
        <v>1191</v>
      </c>
      <c r="W7696" t="s">
        <v>20244</v>
      </c>
    </row>
    <row r="7697" spans="20:23" x14ac:dyDescent="0.3">
      <c r="T7697" t="b">
        <f>U7697&gt;10</f>
        <v>0</v>
      </c>
      <c r="U7697" s="7">
        <v>8.8854727407056</v>
      </c>
      <c r="V7697" t="s">
        <v>27161</v>
      </c>
      <c r="W7697" t="s">
        <v>27162</v>
      </c>
    </row>
    <row r="7698" spans="20:23" x14ac:dyDescent="0.3">
      <c r="T7698" t="b">
        <f>U7698&gt;10</f>
        <v>0</v>
      </c>
      <c r="U7698" s="7">
        <v>9.3162556567980594</v>
      </c>
      <c r="V7698" t="s">
        <v>27163</v>
      </c>
      <c r="W7698" t="s">
        <v>23073</v>
      </c>
    </row>
    <row r="7699" spans="20:23" x14ac:dyDescent="0.3">
      <c r="T7699" t="b">
        <f>U7699&gt;10</f>
        <v>0</v>
      </c>
      <c r="U7699" s="7">
        <v>8.2176433681299397</v>
      </c>
      <c r="V7699" t="s">
        <v>23073</v>
      </c>
      <c r="W7699" t="s">
        <v>15852</v>
      </c>
    </row>
    <row r="7700" spans="20:23" x14ac:dyDescent="0.3">
      <c r="T7700" t="b">
        <f>U7700&gt;10</f>
        <v>0</v>
      </c>
      <c r="U7700" s="7">
        <v>8.5461474351019806</v>
      </c>
      <c r="V7700" t="s">
        <v>23042</v>
      </c>
      <c r="W7700" t="s">
        <v>4940</v>
      </c>
    </row>
    <row r="7701" spans="20:23" x14ac:dyDescent="0.3">
      <c r="T7701" t="b">
        <f>U7701&gt;10</f>
        <v>0</v>
      </c>
      <c r="U7701" s="7">
        <v>9.5016588801294208</v>
      </c>
      <c r="V7701" t="s">
        <v>23109</v>
      </c>
      <c r="W7701" t="s">
        <v>27164</v>
      </c>
    </row>
    <row r="7702" spans="20:23" x14ac:dyDescent="0.3">
      <c r="T7702" t="b">
        <f>U7702&gt;10</f>
        <v>0</v>
      </c>
      <c r="U7702" s="7">
        <v>9.3009881846672702</v>
      </c>
      <c r="V7702" t="s">
        <v>21612</v>
      </c>
      <c r="W7702">
        <v>1723</v>
      </c>
    </row>
    <row r="7703" spans="20:23" x14ac:dyDescent="0.3">
      <c r="T7703" t="b">
        <f>U7703&gt;10</f>
        <v>0</v>
      </c>
      <c r="U7703" s="7">
        <v>8.6543610197422094</v>
      </c>
      <c r="V7703" t="s">
        <v>5824</v>
      </c>
      <c r="W7703" t="s">
        <v>3666</v>
      </c>
    </row>
    <row r="7704" spans="20:23" x14ac:dyDescent="0.3">
      <c r="T7704" t="b">
        <f>U7704&gt;10</f>
        <v>0</v>
      </c>
      <c r="U7704" s="7">
        <v>8.6078410041073194</v>
      </c>
      <c r="V7704" t="s">
        <v>10256</v>
      </c>
      <c r="W7704" t="s">
        <v>24154</v>
      </c>
    </row>
    <row r="7705" spans="20:23" x14ac:dyDescent="0.3">
      <c r="T7705" t="b">
        <f>U7705&gt;10</f>
        <v>0</v>
      </c>
      <c r="U7705" s="7">
        <v>8.0701079274214091</v>
      </c>
      <c r="V7705" t="s">
        <v>27165</v>
      </c>
      <c r="W7705" t="s">
        <v>27166</v>
      </c>
    </row>
    <row r="7706" spans="20:23" x14ac:dyDescent="0.3">
      <c r="T7706" t="b">
        <f>U7706&gt;10</f>
        <v>0</v>
      </c>
      <c r="U7706" s="7">
        <v>8.11536451900953</v>
      </c>
      <c r="V7706" t="s">
        <v>13343</v>
      </c>
      <c r="W7706" t="s">
        <v>26251</v>
      </c>
    </row>
    <row r="7707" spans="20:23" x14ac:dyDescent="0.3">
      <c r="T7707" t="b">
        <f>U7707&gt;10</f>
        <v>0</v>
      </c>
      <c r="U7707" s="7">
        <v>8.2702871016153701</v>
      </c>
      <c r="V7707" t="s">
        <v>2878</v>
      </c>
      <c r="W7707" t="s">
        <v>27167</v>
      </c>
    </row>
    <row r="7708" spans="20:23" x14ac:dyDescent="0.3">
      <c r="T7708" t="b">
        <f>U7708&gt;10</f>
        <v>0</v>
      </c>
      <c r="U7708" s="7">
        <v>8.0482252161719003</v>
      </c>
      <c r="V7708" t="s">
        <v>27168</v>
      </c>
      <c r="W7708" t="s">
        <v>26931</v>
      </c>
    </row>
    <row r="7709" spans="20:23" x14ac:dyDescent="0.3">
      <c r="T7709" t="b">
        <f>U7709&gt;10</f>
        <v>0</v>
      </c>
      <c r="U7709" s="7">
        <v>9.6476127927525006</v>
      </c>
      <c r="V7709" t="s">
        <v>3396</v>
      </c>
      <c r="W7709" t="s">
        <v>27169</v>
      </c>
    </row>
    <row r="7710" spans="20:23" x14ac:dyDescent="0.3">
      <c r="T7710" t="b">
        <f>U7710&gt;10</f>
        <v>0</v>
      </c>
      <c r="U7710" s="7">
        <v>8.0970153803413307</v>
      </c>
      <c r="V7710" t="s">
        <v>329</v>
      </c>
      <c r="W7710" t="s">
        <v>20503</v>
      </c>
    </row>
    <row r="7711" spans="20:23" x14ac:dyDescent="0.3">
      <c r="T7711" t="b">
        <f>U7711&gt;10</f>
        <v>0</v>
      </c>
      <c r="U7711" s="7">
        <v>9.8530567669673097</v>
      </c>
      <c r="V7711" t="s">
        <v>27170</v>
      </c>
      <c r="W7711" t="s">
        <v>6704</v>
      </c>
    </row>
    <row r="7712" spans="20:23" x14ac:dyDescent="0.3">
      <c r="T7712" t="b">
        <f>U7712&gt;10</f>
        <v>0</v>
      </c>
      <c r="U7712" s="7">
        <v>8.6078410041073194</v>
      </c>
      <c r="V7712" t="s">
        <v>27171</v>
      </c>
      <c r="W7712" t="s">
        <v>23339</v>
      </c>
    </row>
    <row r="7713" spans="20:23" x14ac:dyDescent="0.3">
      <c r="T7713" t="b">
        <f>U7713&gt;10</f>
        <v>0</v>
      </c>
      <c r="U7713" s="7">
        <v>8.5208296271176902</v>
      </c>
      <c r="V7713" t="s">
        <v>27172</v>
      </c>
      <c r="W7713" t="s">
        <v>26788</v>
      </c>
    </row>
    <row r="7714" spans="20:23" x14ac:dyDescent="0.3">
      <c r="T7714" t="b">
        <f>U7714&gt;10</f>
        <v>0</v>
      </c>
      <c r="U7714" s="7">
        <v>8.8085116995694701</v>
      </c>
      <c r="V7714" t="s">
        <v>3514</v>
      </c>
      <c r="W7714" t="s">
        <v>11795</v>
      </c>
    </row>
    <row r="7715" spans="20:23" x14ac:dyDescent="0.3">
      <c r="T7715" t="b">
        <f>U7715&gt;10</f>
        <v>0</v>
      </c>
      <c r="U7715" s="7">
        <v>9.2421476846443298</v>
      </c>
      <c r="V7715" t="s">
        <v>3143</v>
      </c>
      <c r="W7715" t="s">
        <v>27173</v>
      </c>
    </row>
    <row r="7716" spans="20:23" x14ac:dyDescent="0.3">
      <c r="T7716" t="b">
        <f>U7716&gt;10</f>
        <v>0</v>
      </c>
      <c r="U7716" s="7">
        <v>9.0479916702033698</v>
      </c>
      <c r="V7716" t="s">
        <v>27169</v>
      </c>
      <c r="W7716" t="s">
        <v>7386</v>
      </c>
    </row>
    <row r="7717" spans="20:23" x14ac:dyDescent="0.3">
      <c r="T7717" t="b">
        <f>U7717&gt;10</f>
        <v>0</v>
      </c>
      <c r="U7717" s="7">
        <v>9.6194419157857993</v>
      </c>
      <c r="V7717" t="s">
        <v>27174</v>
      </c>
      <c r="W7717" t="s">
        <v>16210</v>
      </c>
    </row>
    <row r="7718" spans="20:23" x14ac:dyDescent="0.3">
      <c r="T7718" t="b">
        <f>U7718&gt;10</f>
        <v>0</v>
      </c>
      <c r="U7718" s="7">
        <v>8.5490005040843897</v>
      </c>
      <c r="V7718" t="s">
        <v>26260</v>
      </c>
      <c r="W7718" t="s">
        <v>6167</v>
      </c>
    </row>
    <row r="7719" spans="20:23" x14ac:dyDescent="0.3">
      <c r="T7719" t="b">
        <f>U7719&gt;10</f>
        <v>0</v>
      </c>
      <c r="U7719" s="7">
        <v>8.5002103399149593</v>
      </c>
      <c r="V7719" t="s">
        <v>5824</v>
      </c>
      <c r="W7719" t="s">
        <v>27175</v>
      </c>
    </row>
    <row r="7720" spans="20:23" x14ac:dyDescent="0.3">
      <c r="T7720" t="b">
        <f>U7720&gt;10</f>
        <v>0</v>
      </c>
      <c r="U7720" s="7">
        <v>8.3666789472904295</v>
      </c>
      <c r="V7720">
        <v>277</v>
      </c>
      <c r="W7720" t="s">
        <v>5824</v>
      </c>
    </row>
    <row r="7721" spans="20:23" x14ac:dyDescent="0.3">
      <c r="T7721" t="b">
        <f>U7721&gt;10</f>
        <v>0</v>
      </c>
      <c r="U7721" s="7">
        <v>9.7529733084103203</v>
      </c>
      <c r="V7721" t="s">
        <v>5824</v>
      </c>
      <c r="W7721" t="s">
        <v>27176</v>
      </c>
    </row>
    <row r="7722" spans="20:23" x14ac:dyDescent="0.3">
      <c r="T7722" t="b">
        <f>U7722&gt;10</f>
        <v>0</v>
      </c>
      <c r="U7722" s="7">
        <v>8.7721440553986003</v>
      </c>
      <c r="V7722" t="s">
        <v>27176</v>
      </c>
      <c r="W7722" t="s">
        <v>26565</v>
      </c>
    </row>
    <row r="7723" spans="20:23" x14ac:dyDescent="0.3">
      <c r="T7723" t="b">
        <f>U7723&gt;10</f>
        <v>0</v>
      </c>
      <c r="U7723" s="7">
        <v>8.8854727407056</v>
      </c>
      <c r="V7723" t="s">
        <v>6266</v>
      </c>
      <c r="W7723" t="s">
        <v>27177</v>
      </c>
    </row>
    <row r="7724" spans="20:23" x14ac:dyDescent="0.3">
      <c r="T7724" t="b">
        <f>U7724&gt;10</f>
        <v>0</v>
      </c>
      <c r="U7724" s="7">
        <v>9.5016588801294208</v>
      </c>
      <c r="V7724" t="s">
        <v>27178</v>
      </c>
      <c r="W7724" t="s">
        <v>27176</v>
      </c>
    </row>
    <row r="7725" spans="20:23" x14ac:dyDescent="0.3">
      <c r="T7725" t="b">
        <f>U7725&gt;10</f>
        <v>0</v>
      </c>
      <c r="U7725" s="7">
        <v>8.3666789472904295</v>
      </c>
      <c r="V7725" t="s">
        <v>26565</v>
      </c>
      <c r="W7725" t="s">
        <v>27179</v>
      </c>
    </row>
    <row r="7726" spans="20:23" x14ac:dyDescent="0.3">
      <c r="T7726" t="b">
        <f>U7726&gt;10</f>
        <v>0</v>
      </c>
      <c r="U7726" s="7">
        <v>9.5588172939693692</v>
      </c>
      <c r="V7726" t="s">
        <v>27179</v>
      </c>
      <c r="W7726" t="s">
        <v>27180</v>
      </c>
    </row>
    <row r="7727" spans="20:23" x14ac:dyDescent="0.3">
      <c r="T7727" t="b">
        <f>U7727&gt;10</f>
        <v>0</v>
      </c>
      <c r="U7727" s="7">
        <v>9.3317598433340194</v>
      </c>
      <c r="V7727" t="s">
        <v>1975</v>
      </c>
      <c r="W7727" t="s">
        <v>8006</v>
      </c>
    </row>
    <row r="7728" spans="20:23" x14ac:dyDescent="0.3">
      <c r="T7728" t="b">
        <f>U7728&gt;10</f>
        <v>0</v>
      </c>
      <c r="U7728" s="7">
        <v>9.7529733084103203</v>
      </c>
      <c r="V7728" t="s">
        <v>26260</v>
      </c>
      <c r="W7728" t="s">
        <v>12906</v>
      </c>
    </row>
    <row r="7729" spans="20:23" x14ac:dyDescent="0.3">
      <c r="T7729" t="b">
        <f>U7729&gt;10</f>
        <v>0</v>
      </c>
      <c r="U7729" s="7">
        <v>8.9262947352258593</v>
      </c>
      <c r="V7729" t="s">
        <v>27093</v>
      </c>
      <c r="W7729" t="s">
        <v>27181</v>
      </c>
    </row>
    <row r="7730" spans="20:23" x14ac:dyDescent="0.3">
      <c r="T7730" t="b">
        <f>U7730&gt;10</f>
        <v>0</v>
      </c>
      <c r="U7730" s="7">
        <v>9.0598261278503802</v>
      </c>
      <c r="V7730" t="s">
        <v>27182</v>
      </c>
      <c r="W7730" t="s">
        <v>13023</v>
      </c>
    </row>
    <row r="7731" spans="20:23" x14ac:dyDescent="0.3">
      <c r="T7731" t="b">
        <f>U7731&gt;10</f>
        <v>0</v>
      </c>
      <c r="U7731" s="7">
        <v>9.2711352215175893</v>
      </c>
      <c r="V7731" t="s">
        <v>26494</v>
      </c>
      <c r="W7731" t="s">
        <v>7483</v>
      </c>
    </row>
    <row r="7732" spans="20:23" x14ac:dyDescent="0.3">
      <c r="T7732" t="b">
        <f>U7732&gt;10</f>
        <v>0</v>
      </c>
      <c r="U7732" s="7">
        <v>8.2866362396169002</v>
      </c>
      <c r="V7732" t="s">
        <v>27183</v>
      </c>
      <c r="W7732" t="s">
        <v>20237</v>
      </c>
    </row>
    <row r="7733" spans="20:23" x14ac:dyDescent="0.3">
      <c r="T7733" t="b">
        <f>U7733&gt;10</f>
        <v>0</v>
      </c>
      <c r="U7733" s="7">
        <v>8.4092385617092305</v>
      </c>
      <c r="V7733" t="s">
        <v>25132</v>
      </c>
      <c r="W7733" t="s">
        <v>27184</v>
      </c>
    </row>
    <row r="7734" spans="20:23" x14ac:dyDescent="0.3">
      <c r="T7734" t="b">
        <f>U7734&gt;10</f>
        <v>0</v>
      </c>
      <c r="U7734" s="7">
        <v>8.4536903242800605</v>
      </c>
      <c r="V7734" t="s">
        <v>5957</v>
      </c>
      <c r="W7734" t="s">
        <v>27185</v>
      </c>
    </row>
    <row r="7735" spans="20:23" x14ac:dyDescent="0.3">
      <c r="T7735" t="b">
        <f>U7735&gt;10</f>
        <v>0</v>
      </c>
      <c r="U7735" s="7">
        <v>8.73705273558733</v>
      </c>
      <c r="V7735" t="s">
        <v>27186</v>
      </c>
      <c r="W7735" t="s">
        <v>22301</v>
      </c>
    </row>
    <row r="7736" spans="20:23" x14ac:dyDescent="0.3">
      <c r="T7736" t="b">
        <f>U7736&gt;10</f>
        <v>0</v>
      </c>
      <c r="U7736" s="7">
        <v>8.8085116995694701</v>
      </c>
      <c r="V7736" t="s">
        <v>27187</v>
      </c>
      <c r="W7736" t="s">
        <v>9713</v>
      </c>
    </row>
    <row r="7737" spans="20:23" x14ac:dyDescent="0.3">
      <c r="T7737" t="b">
        <f>U7737&gt;10</f>
        <v>0</v>
      </c>
      <c r="U7737" s="7">
        <v>8.4934306529295807</v>
      </c>
      <c r="V7737" t="s">
        <v>27188</v>
      </c>
      <c r="W7737" t="s">
        <v>26514</v>
      </c>
    </row>
    <row r="7738" spans="20:23" x14ac:dyDescent="0.3">
      <c r="T7738" t="b">
        <f>U7738&gt;10</f>
        <v>0</v>
      </c>
      <c r="U7738" s="7">
        <v>8.2648962529804901</v>
      </c>
      <c r="V7738" t="s">
        <v>27189</v>
      </c>
      <c r="W7738" t="s">
        <v>27190</v>
      </c>
    </row>
    <row r="7739" spans="20:23" x14ac:dyDescent="0.3">
      <c r="T7739" t="b">
        <f>U7739&gt;10</f>
        <v>0</v>
      </c>
      <c r="U7739" s="7">
        <v>8.2648962529804901</v>
      </c>
      <c r="V7739" t="s">
        <v>27191</v>
      </c>
      <c r="W7739" t="s">
        <v>20554</v>
      </c>
    </row>
    <row r="7740" spans="20:23" x14ac:dyDescent="0.3">
      <c r="T7740" t="b">
        <f>U7740&gt;10</f>
        <v>0</v>
      </c>
      <c r="U7740" s="7">
        <v>8.4602050053012601</v>
      </c>
      <c r="V7740" t="s">
        <v>26702</v>
      </c>
      <c r="W7740" t="s">
        <v>27192</v>
      </c>
    </row>
    <row r="7741" spans="20:23" x14ac:dyDescent="0.3">
      <c r="T7741" t="b">
        <f>U7741&gt;10</f>
        <v>0</v>
      </c>
      <c r="U7741" s="7">
        <v>8.3315876274791592</v>
      </c>
      <c r="V7741" t="s">
        <v>26520</v>
      </c>
      <c r="W7741" t="s">
        <v>26921</v>
      </c>
    </row>
    <row r="7742" spans="20:23" x14ac:dyDescent="0.3">
      <c r="T7742" t="b">
        <f>U7742&gt;10</f>
        <v>0</v>
      </c>
      <c r="U7742" s="7">
        <v>8.6386126627740794</v>
      </c>
      <c r="V7742" t="s">
        <v>1958</v>
      </c>
      <c r="W7742" t="s">
        <v>4491</v>
      </c>
    </row>
    <row r="7743" spans="20:23" x14ac:dyDescent="0.3">
      <c r="T7743" t="b">
        <f>U7743&gt;10</f>
        <v>0</v>
      </c>
      <c r="U7743" s="7">
        <v>8.6784585713212792</v>
      </c>
      <c r="V7743" t="s">
        <v>25521</v>
      </c>
      <c r="W7743" t="s">
        <v>27193</v>
      </c>
    </row>
    <row r="7744" spans="20:23" x14ac:dyDescent="0.3">
      <c r="T7744" t="b">
        <f>U7744&gt;10</f>
        <v>0</v>
      </c>
      <c r="U7744" s="7">
        <v>9.2421476846443298</v>
      </c>
      <c r="V7744" t="s">
        <v>27194</v>
      </c>
      <c r="W7744" t="s">
        <v>27195</v>
      </c>
    </row>
    <row r="7745" spans="20:23" x14ac:dyDescent="0.3">
      <c r="T7745" t="b">
        <f>U7745&gt;10</f>
        <v>0</v>
      </c>
      <c r="U7745" s="7">
        <v>8.2436188545332101</v>
      </c>
      <c r="V7745" t="s">
        <v>27149</v>
      </c>
      <c r="W7745" t="s">
        <v>26942</v>
      </c>
    </row>
    <row r="7746" spans="20:23" x14ac:dyDescent="0.3">
      <c r="T7746" t="b">
        <f>U7746&gt;10</f>
        <v>0</v>
      </c>
      <c r="U7746" s="7">
        <v>9.5016588801294208</v>
      </c>
      <c r="V7746" t="s">
        <v>20137</v>
      </c>
      <c r="W7746" t="s">
        <v>775</v>
      </c>
    </row>
    <row r="7747" spans="20:23" x14ac:dyDescent="0.3">
      <c r="T7747" t="b">
        <f>U7747&gt;10</f>
        <v>0</v>
      </c>
      <c r="U7747" s="7">
        <v>9.2711352215175893</v>
      </c>
      <c r="V7747" t="s">
        <v>26512</v>
      </c>
      <c r="W7747" t="s">
        <v>27196</v>
      </c>
    </row>
    <row r="7748" spans="20:23" x14ac:dyDescent="0.3">
      <c r="T7748" t="b">
        <f>U7748&gt;10</f>
        <v>0</v>
      </c>
      <c r="U7748" s="7">
        <v>8.0525636177705007</v>
      </c>
      <c r="V7748" t="s">
        <v>27197</v>
      </c>
      <c r="W7748" t="s">
        <v>27198</v>
      </c>
    </row>
    <row r="7749" spans="20:23" x14ac:dyDescent="0.3">
      <c r="T7749" t="b">
        <f>U7749&gt;10</f>
        <v>0</v>
      </c>
      <c r="U7749" s="7">
        <v>9.3009881846672702</v>
      </c>
      <c r="V7749" t="s">
        <v>27199</v>
      </c>
      <c r="W7749" t="s">
        <v>5332</v>
      </c>
    </row>
    <row r="7750" spans="20:23" x14ac:dyDescent="0.3">
      <c r="T7750" t="b">
        <f>U7750&gt;10</f>
        <v>0</v>
      </c>
      <c r="U7750" s="7">
        <v>9.9071239882375792</v>
      </c>
      <c r="V7750" t="s">
        <v>15801</v>
      </c>
      <c r="W7750" t="s">
        <v>6929</v>
      </c>
    </row>
    <row r="7751" spans="20:23" x14ac:dyDescent="0.3">
      <c r="T7751" t="b">
        <f>U7751&gt;10</f>
        <v>0</v>
      </c>
      <c r="U7751" s="7">
        <v>8.0612972977392499</v>
      </c>
      <c r="V7751" t="s">
        <v>23246</v>
      </c>
      <c r="W7751" t="s">
        <v>4740</v>
      </c>
    </row>
    <row r="7752" spans="20:23" x14ac:dyDescent="0.3">
      <c r="T7752" t="b">
        <f>U7752&gt;10</f>
        <v>0</v>
      </c>
      <c r="U7752" s="7">
        <v>8.4536903242800605</v>
      </c>
      <c r="V7752" t="s">
        <v>27200</v>
      </c>
      <c r="W7752" t="s">
        <v>27201</v>
      </c>
    </row>
    <row r="7753" spans="20:23" x14ac:dyDescent="0.3">
      <c r="T7753" t="b">
        <f>U7753&gt;10</f>
        <v>0</v>
      </c>
      <c r="U7753" s="7">
        <v>9.3009881846672702</v>
      </c>
      <c r="V7753" t="s">
        <v>15864</v>
      </c>
      <c r="W7753" t="s">
        <v>25056</v>
      </c>
    </row>
    <row r="7754" spans="20:23" x14ac:dyDescent="0.3">
      <c r="T7754" t="b">
        <f>U7754&gt;10</f>
        <v>0</v>
      </c>
      <c r="U7754" s="7">
        <v>9.3162556567980594</v>
      </c>
      <c r="V7754" t="s">
        <v>4008</v>
      </c>
      <c r="W7754" t="s">
        <v>2115</v>
      </c>
    </row>
    <row r="7755" spans="20:23" x14ac:dyDescent="0.3">
      <c r="T7755" t="b">
        <f>U7755&gt;10</f>
        <v>0</v>
      </c>
      <c r="U7755" s="7">
        <v>9.43019991614727</v>
      </c>
      <c r="V7755" t="s">
        <v>2924</v>
      </c>
      <c r="W7755" t="s">
        <v>15862</v>
      </c>
    </row>
    <row r="7756" spans="20:23" x14ac:dyDescent="0.3">
      <c r="T7756" t="b">
        <f>U7756&gt;10</f>
        <v>0</v>
      </c>
      <c r="U7756" s="7">
        <v>9.0133061122154796</v>
      </c>
      <c r="V7756" t="s">
        <v>27202</v>
      </c>
      <c r="W7756" t="s">
        <v>27203</v>
      </c>
    </row>
    <row r="7757" spans="20:23" x14ac:dyDescent="0.3">
      <c r="T7757" t="b">
        <f>U7757&gt;10</f>
        <v>0</v>
      </c>
      <c r="U7757" s="7">
        <v>9.7064532927754303</v>
      </c>
      <c r="V7757" t="s">
        <v>5369</v>
      </c>
      <c r="W7757" t="s">
        <v>27204</v>
      </c>
    </row>
    <row r="7758" spans="20:23" x14ac:dyDescent="0.3">
      <c r="T7758" t="b">
        <f>U7758&gt;10</f>
        <v>0</v>
      </c>
      <c r="U7758" s="7">
        <v>8.22278476763036</v>
      </c>
      <c r="V7758" t="s">
        <v>27205</v>
      </c>
      <c r="W7758" t="s">
        <v>22089</v>
      </c>
    </row>
    <row r="7759" spans="20:23" x14ac:dyDescent="0.3">
      <c r="T7759" t="b">
        <f>U7759&gt;10</f>
        <v>0</v>
      </c>
      <c r="U7759" s="7">
        <v>8.0482252161719003</v>
      </c>
      <c r="V7759" t="s">
        <v>23049</v>
      </c>
      <c r="W7759" t="s">
        <v>27206</v>
      </c>
    </row>
    <row r="7760" spans="20:23" x14ac:dyDescent="0.3">
      <c r="T7760" t="b">
        <f>U7760&gt;10</f>
        <v>0</v>
      </c>
      <c r="U7760" s="7">
        <v>9.7064532927754303</v>
      </c>
      <c r="V7760" t="s">
        <v>22920</v>
      </c>
      <c r="W7760" t="s">
        <v>27207</v>
      </c>
    </row>
    <row r="7761" spans="20:23" x14ac:dyDescent="0.3">
      <c r="T7761" t="b">
        <f>U7761&gt;10</f>
        <v>0</v>
      </c>
      <c r="U7761" s="7">
        <v>8.11536451900953</v>
      </c>
      <c r="V7761" t="s">
        <v>26541</v>
      </c>
      <c r="W7761" t="s">
        <v>27208</v>
      </c>
    </row>
    <row r="7762" spans="20:23" x14ac:dyDescent="0.3">
      <c r="T7762" t="b">
        <f>U7762&gt;10</f>
        <v>0</v>
      </c>
      <c r="U7762" s="7">
        <v>8.1483086747288809</v>
      </c>
      <c r="V7762" t="s">
        <v>6704</v>
      </c>
      <c r="W7762" t="s">
        <v>27119</v>
      </c>
    </row>
    <row r="7763" spans="20:23" x14ac:dyDescent="0.3">
      <c r="T7763" t="b">
        <f>U7763&gt;10</f>
        <v>0</v>
      </c>
      <c r="U7763" s="7">
        <v>9.0133061122154796</v>
      </c>
      <c r="V7763" t="s">
        <v>27209</v>
      </c>
      <c r="W7763" t="s">
        <v>27006</v>
      </c>
    </row>
    <row r="7764" spans="20:23" x14ac:dyDescent="0.3">
      <c r="T7764" t="b">
        <f>U7764&gt;10</f>
        <v>0</v>
      </c>
      <c r="U7764" s="7">
        <v>8.0612972977392499</v>
      </c>
      <c r="V7764" t="s">
        <v>9713</v>
      </c>
      <c r="W7764" t="s">
        <v>6683</v>
      </c>
    </row>
    <row r="7765" spans="20:23" x14ac:dyDescent="0.3">
      <c r="T7765" t="b">
        <f>U7765&gt;10</f>
        <v>0</v>
      </c>
      <c r="U7765" s="7">
        <v>9.1086162920198106</v>
      </c>
      <c r="V7765" t="s">
        <v>26637</v>
      </c>
      <c r="W7765" t="s">
        <v>7698</v>
      </c>
    </row>
    <row r="7766" spans="20:23" x14ac:dyDescent="0.3">
      <c r="T7766" t="b">
        <f>U7766&gt;10</f>
        <v>0</v>
      </c>
      <c r="U7766" s="7">
        <v>8.0100040033516997</v>
      </c>
      <c r="V7766" t="s">
        <v>26884</v>
      </c>
      <c r="W7766" t="s">
        <v>9718</v>
      </c>
    </row>
    <row r="7767" spans="20:23" x14ac:dyDescent="0.3">
      <c r="T7767" t="b">
        <f>U7767&gt;10</f>
        <v>0</v>
      </c>
      <c r="U7767" s="7">
        <v>9.2139768076776392</v>
      </c>
      <c r="V7767" t="s">
        <v>20939</v>
      </c>
      <c r="W7767" t="s">
        <v>27210</v>
      </c>
    </row>
    <row r="7768" spans="20:23" x14ac:dyDescent="0.3">
      <c r="T7768" t="b">
        <f>U7768&gt;10</f>
        <v>0</v>
      </c>
      <c r="U7768" s="7">
        <v>9.0076403746798093</v>
      </c>
      <c r="V7768" t="s">
        <v>27210</v>
      </c>
      <c r="W7768" t="s">
        <v>22733</v>
      </c>
    </row>
    <row r="7769" spans="20:23" x14ac:dyDescent="0.3">
      <c r="T7769" t="b">
        <f>U7769&gt;10</f>
        <v>0</v>
      </c>
      <c r="U7769" s="7">
        <v>8.9908332563634303</v>
      </c>
      <c r="V7769" t="s">
        <v>27211</v>
      </c>
      <c r="W7769">
        <v>83</v>
      </c>
    </row>
    <row r="7770" spans="20:23" x14ac:dyDescent="0.3">
      <c r="T7770" t="b">
        <f>U7770&gt;10</f>
        <v>0</v>
      </c>
      <c r="U7770" s="7">
        <v>8.1725229328494802</v>
      </c>
      <c r="V7770" t="s">
        <v>27212</v>
      </c>
      <c r="W7770" t="s">
        <v>27213</v>
      </c>
    </row>
    <row r="7771" spans="20:23" x14ac:dyDescent="0.3">
      <c r="T7771" t="b">
        <f>U7771&gt;10</f>
        <v>0</v>
      </c>
      <c r="U7771" s="7">
        <v>9.2565364220964295</v>
      </c>
      <c r="V7771" t="s">
        <v>23185</v>
      </c>
      <c r="W7771" t="s">
        <v>27214</v>
      </c>
    </row>
    <row r="7772" spans="20:23" x14ac:dyDescent="0.3">
      <c r="T7772" t="b">
        <f>U7772&gt;10</f>
        <v>0</v>
      </c>
      <c r="U7772" s="7">
        <v>9.8017634725797596</v>
      </c>
      <c r="V7772" t="s">
        <v>27215</v>
      </c>
      <c r="W7772" t="s">
        <v>7698</v>
      </c>
    </row>
    <row r="7773" spans="20:23" x14ac:dyDescent="0.3">
      <c r="T7773" t="b">
        <f>U7773&gt;10</f>
        <v>0</v>
      </c>
      <c r="U7773" s="7">
        <v>8.8085116995694701</v>
      </c>
      <c r="V7773" t="s">
        <v>22810</v>
      </c>
      <c r="W7773" t="s">
        <v>27216</v>
      </c>
    </row>
    <row r="7774" spans="20:23" x14ac:dyDescent="0.3">
      <c r="T7774" t="b">
        <f>U7774&gt;10</f>
        <v>0</v>
      </c>
      <c r="U7774" s="7">
        <v>9.7529733084103203</v>
      </c>
      <c r="V7774" t="s">
        <v>25513</v>
      </c>
      <c r="W7774" t="s">
        <v>27217</v>
      </c>
    </row>
    <row r="7775" spans="20:23" x14ac:dyDescent="0.3">
      <c r="T7775" t="b">
        <f>U7775&gt;10</f>
        <v>0</v>
      </c>
      <c r="U7775" s="7">
        <v>9.2279630496523808</v>
      </c>
      <c r="V7775" t="s">
        <v>24674</v>
      </c>
      <c r="W7775" t="s">
        <v>7433</v>
      </c>
    </row>
    <row r="7776" spans="20:23" x14ac:dyDescent="0.3">
      <c r="T7776" t="b">
        <f>U7776&gt;10</f>
        <v>0</v>
      </c>
      <c r="U7776" s="7">
        <v>8.6543610197422094</v>
      </c>
      <c r="V7776" t="s">
        <v>27218</v>
      </c>
      <c r="W7776" t="s">
        <v>27219</v>
      </c>
    </row>
    <row r="7777" spans="20:23" x14ac:dyDescent="0.3">
      <c r="T7777" t="b">
        <f>U7777&gt;10</f>
        <v>0</v>
      </c>
      <c r="U7777" s="7">
        <v>8.3548444896434297</v>
      </c>
      <c r="V7777" t="s">
        <v>24684</v>
      </c>
      <c r="W7777" t="s">
        <v>27220</v>
      </c>
    </row>
    <row r="7778" spans="20:23" x14ac:dyDescent="0.3">
      <c r="T7778" t="b">
        <f>U7778&gt;10</f>
        <v>0</v>
      </c>
      <c r="U7778" s="7">
        <v>8.0924802251759402</v>
      </c>
      <c r="V7778" t="s">
        <v>23</v>
      </c>
      <c r="W7778" t="s">
        <v>27221</v>
      </c>
    </row>
    <row r="7779" spans="20:23" x14ac:dyDescent="0.3">
      <c r="T7779" t="b">
        <f>U7779&gt;10</f>
        <v>0</v>
      </c>
      <c r="U7779" s="7">
        <v>9.7064532927754303</v>
      </c>
      <c r="V7779" t="s">
        <v>9420</v>
      </c>
      <c r="W7779" t="s">
        <v>5486</v>
      </c>
    </row>
    <row r="7780" spans="20:23" x14ac:dyDescent="0.3">
      <c r="T7780" t="b">
        <f>U7780&gt;10</f>
        <v>0</v>
      </c>
      <c r="U7780" s="7">
        <v>9.4833097414612197</v>
      </c>
      <c r="V7780" t="s">
        <v>5486</v>
      </c>
      <c r="W7780" t="s">
        <v>13948</v>
      </c>
    </row>
    <row r="7781" spans="20:23" x14ac:dyDescent="0.3">
      <c r="T7781" t="b">
        <f>U7781&gt;10</f>
        <v>0</v>
      </c>
      <c r="U7781" s="7">
        <v>8.8656701134094202</v>
      </c>
      <c r="V7781" t="s">
        <v>27222</v>
      </c>
      <c r="W7781" t="s">
        <v>7603</v>
      </c>
    </row>
    <row r="7782" spans="20:23" x14ac:dyDescent="0.3">
      <c r="T7782" t="b">
        <f>U7782&gt;10</f>
        <v>0</v>
      </c>
      <c r="U7782" s="7">
        <v>8.3489793701910298</v>
      </c>
      <c r="V7782" t="s">
        <v>21096</v>
      </c>
      <c r="W7782" t="s">
        <v>11094</v>
      </c>
    </row>
    <row r="7783" spans="20:23" x14ac:dyDescent="0.3">
      <c r="T7783" t="b">
        <f>U7783&gt;10</f>
        <v>0</v>
      </c>
      <c r="U7783" s="7">
        <v>8.0439055550273793</v>
      </c>
      <c r="V7783" t="s">
        <v>6334</v>
      </c>
      <c r="W7783" t="s">
        <v>26206</v>
      </c>
    </row>
    <row r="7784" spans="20:23" x14ac:dyDescent="0.3">
      <c r="T7784" t="b">
        <f>U7784&gt;10</f>
        <v>0</v>
      </c>
      <c r="U7784" s="7">
        <v>8.0525636177705007</v>
      </c>
      <c r="V7784" t="s">
        <v>27223</v>
      </c>
      <c r="W7784" t="s">
        <v>20591</v>
      </c>
    </row>
    <row r="7785" spans="20:23" x14ac:dyDescent="0.3">
      <c r="T7785" t="b">
        <f>U7785&gt;10</f>
        <v>0</v>
      </c>
      <c r="U7785" s="7">
        <v>9.3009881846672702</v>
      </c>
      <c r="V7785" t="s">
        <v>27224</v>
      </c>
      <c r="W7785" t="s">
        <v>2424</v>
      </c>
    </row>
    <row r="7786" spans="20:23" x14ac:dyDescent="0.3">
      <c r="T7786" t="b">
        <f>U7786&gt;10</f>
        <v>0</v>
      </c>
      <c r="U7786" s="7">
        <v>8.9580434335404302</v>
      </c>
      <c r="V7786" t="s">
        <v>27225</v>
      </c>
      <c r="W7786" t="s">
        <v>27226</v>
      </c>
    </row>
    <row r="7787" spans="20:23" x14ac:dyDescent="0.3">
      <c r="T7787" t="b">
        <f>U7787&gt;10</f>
        <v>0</v>
      </c>
      <c r="U7787" s="7">
        <v>8.6308305223320207</v>
      </c>
      <c r="V7787" t="s">
        <v>981</v>
      </c>
      <c r="W7787" t="s">
        <v>27227</v>
      </c>
    </row>
    <row r="7788" spans="20:23" x14ac:dyDescent="0.3">
      <c r="T7788" t="b">
        <f>U7788&gt;10</f>
        <v>0</v>
      </c>
      <c r="U7788" s="7">
        <v>8.5002103399149593</v>
      </c>
      <c r="V7788" t="s">
        <v>27228</v>
      </c>
      <c r="W7788" t="s">
        <v>12524</v>
      </c>
    </row>
    <row r="7789" spans="20:23" x14ac:dyDescent="0.3">
      <c r="T7789" t="b">
        <f>U7789&gt;10</f>
        <v>0</v>
      </c>
      <c r="U7789" s="7">
        <v>9.3797690625203796</v>
      </c>
      <c r="V7789" t="s">
        <v>21386</v>
      </c>
      <c r="W7789" t="s">
        <v>5566</v>
      </c>
    </row>
    <row r="7790" spans="20:23" x14ac:dyDescent="0.3">
      <c r="T7790" t="b">
        <f>U7790&gt;10</f>
        <v>0</v>
      </c>
      <c r="U7790" s="7">
        <v>9.3797690625203796</v>
      </c>
      <c r="V7790" t="s">
        <v>5566</v>
      </c>
      <c r="W7790" t="s">
        <v>27229</v>
      </c>
    </row>
    <row r="7791" spans="20:23" x14ac:dyDescent="0.3">
      <c r="T7791" t="b">
        <f>U7791&gt;10</f>
        <v>0</v>
      </c>
      <c r="U7791" s="7">
        <v>9.5786199212655401</v>
      </c>
      <c r="V7791" t="s">
        <v>27230</v>
      </c>
      <c r="W7791" t="s">
        <v>4254</v>
      </c>
    </row>
    <row r="7792" spans="20:23" x14ac:dyDescent="0.3">
      <c r="T7792" t="b">
        <f>U7792&gt;10</f>
        <v>0</v>
      </c>
      <c r="U7792" s="7">
        <v>8.5490005040843897</v>
      </c>
      <c r="V7792" t="s">
        <v>20939</v>
      </c>
      <c r="W7792" t="s">
        <v>25247</v>
      </c>
    </row>
    <row r="7793" spans="20:23" x14ac:dyDescent="0.3">
      <c r="T7793" t="b">
        <f>U7793&gt;10</f>
        <v>0</v>
      </c>
      <c r="U7793" s="7">
        <v>9.2421476846443298</v>
      </c>
      <c r="V7793" t="s">
        <v>25247</v>
      </c>
      <c r="W7793" t="s">
        <v>27210</v>
      </c>
    </row>
    <row r="7794" spans="20:23" x14ac:dyDescent="0.3">
      <c r="T7794" t="b">
        <f>U7794&gt;10</f>
        <v>0</v>
      </c>
      <c r="U7794" s="7">
        <v>8.4733630898787702</v>
      </c>
      <c r="V7794" t="s">
        <v>27231</v>
      </c>
      <c r="W7794" t="s">
        <v>27232</v>
      </c>
    </row>
    <row r="7795" spans="20:23" x14ac:dyDescent="0.3">
      <c r="T7795" t="b">
        <f>U7795&gt;10</f>
        <v>0</v>
      </c>
      <c r="U7795" s="7">
        <v>8.0100040033516997</v>
      </c>
      <c r="V7795" t="s">
        <v>25304</v>
      </c>
      <c r="W7795" t="s">
        <v>27233</v>
      </c>
    </row>
    <row r="7796" spans="20:23" x14ac:dyDescent="0.3">
      <c r="T7796" t="b">
        <f>U7796&gt;10</f>
        <v>0</v>
      </c>
      <c r="U7796" s="7">
        <v>8.3548444896434297</v>
      </c>
      <c r="V7796" t="s">
        <v>196</v>
      </c>
      <c r="W7796" t="s">
        <v>1000</v>
      </c>
    </row>
    <row r="7797" spans="20:23" x14ac:dyDescent="0.3">
      <c r="T7797" t="b">
        <f>U7797&gt;10</f>
        <v>0</v>
      </c>
      <c r="U7797" s="7">
        <v>8.4800076325974398</v>
      </c>
      <c r="V7797" t="s">
        <v>968</v>
      </c>
      <c r="W7797" t="s">
        <v>27234</v>
      </c>
    </row>
    <row r="7798" spans="20:23" x14ac:dyDescent="0.3">
      <c r="T7798" t="b">
        <f>U7798&gt;10</f>
        <v>0</v>
      </c>
      <c r="U7798" s="7">
        <v>8.2976860758034796</v>
      </c>
      <c r="V7798" t="s">
        <v>26205</v>
      </c>
      <c r="W7798" t="s">
        <v>4904</v>
      </c>
    </row>
    <row r="7799" spans="20:23" x14ac:dyDescent="0.3">
      <c r="T7799" t="b">
        <f>U7799&gt;10</f>
        <v>0</v>
      </c>
      <c r="U7799" s="7">
        <v>9.4475916588591407</v>
      </c>
      <c r="V7799" t="s">
        <v>25529</v>
      </c>
      <c r="W7799" t="s">
        <v>27235</v>
      </c>
    </row>
    <row r="7800" spans="20:23" x14ac:dyDescent="0.3">
      <c r="T7800" t="b">
        <f>U7800&gt;10</f>
        <v>0</v>
      </c>
      <c r="U7800" s="7">
        <v>8.5853681482552595</v>
      </c>
      <c r="V7800" t="s">
        <v>27236</v>
      </c>
      <c r="W7800" t="s">
        <v>26205</v>
      </c>
    </row>
    <row r="7801" spans="20:23" x14ac:dyDescent="0.3">
      <c r="T7801" t="b">
        <f>U7801&gt;10</f>
        <v>0</v>
      </c>
      <c r="U7801" s="7">
        <v>9.2565364220964295</v>
      </c>
      <c r="V7801" t="s">
        <v>27237</v>
      </c>
      <c r="W7801" t="s">
        <v>27238</v>
      </c>
    </row>
    <row r="7802" spans="20:23" x14ac:dyDescent="0.3">
      <c r="T7802" t="b">
        <f>U7802&gt;10</f>
        <v>0</v>
      </c>
      <c r="U7802" s="7">
        <v>9.8017634725797596</v>
      </c>
      <c r="V7802" t="s">
        <v>27239</v>
      </c>
      <c r="W7802" t="s">
        <v>27240</v>
      </c>
    </row>
    <row r="7803" spans="20:23" x14ac:dyDescent="0.3">
      <c r="T7803" t="b">
        <f>U7803&gt;10</f>
        <v>0</v>
      </c>
      <c r="U7803" s="7">
        <v>9.1339341000040992</v>
      </c>
      <c r="V7803" t="s">
        <v>15880</v>
      </c>
      <c r="W7803" t="s">
        <v>824</v>
      </c>
    </row>
    <row r="7804" spans="20:23" x14ac:dyDescent="0.3">
      <c r="T7804" t="b">
        <f>U7804&gt;10</f>
        <v>0</v>
      </c>
      <c r="U7804" s="7">
        <v>8.6308305223320207</v>
      </c>
      <c r="V7804" t="s">
        <v>981</v>
      </c>
      <c r="W7804" t="s">
        <v>27241</v>
      </c>
    </row>
    <row r="7805" spans="20:23" x14ac:dyDescent="0.3">
      <c r="T7805" t="b">
        <f>U7805&gt;10</f>
        <v>0</v>
      </c>
      <c r="U7805" s="7">
        <v>8.2074391979557006</v>
      </c>
      <c r="V7805" t="s">
        <v>27241</v>
      </c>
      <c r="W7805" t="s">
        <v>927</v>
      </c>
    </row>
    <row r="7806" spans="20:23" x14ac:dyDescent="0.3">
      <c r="T7806" t="b">
        <f>U7806&gt;10</f>
        <v>0</v>
      </c>
      <c r="U7806" s="7">
        <v>8.0525636177705007</v>
      </c>
      <c r="V7806" t="s">
        <v>5144</v>
      </c>
      <c r="W7806" t="s">
        <v>6098</v>
      </c>
    </row>
    <row r="7807" spans="20:23" x14ac:dyDescent="0.3">
      <c r="T7807" t="b">
        <f>U7807&gt;10</f>
        <v>0</v>
      </c>
      <c r="U7807" s="7">
        <v>9.3475082003021601</v>
      </c>
      <c r="V7807" t="s">
        <v>5819</v>
      </c>
      <c r="W7807" t="s">
        <v>11125</v>
      </c>
    </row>
    <row r="7808" spans="20:23" x14ac:dyDescent="0.3">
      <c r="T7808" t="b">
        <f>U7808&gt;10</f>
        <v>0</v>
      </c>
      <c r="U7808" s="7">
        <v>9.6839804369233704</v>
      </c>
      <c r="V7808" t="s">
        <v>26205</v>
      </c>
      <c r="W7808" t="s">
        <v>27242</v>
      </c>
    </row>
    <row r="7809" spans="20:23" x14ac:dyDescent="0.3">
      <c r="T7809" t="b">
        <f>U7809&gt;10</f>
        <v>0</v>
      </c>
      <c r="U7809" s="7">
        <v>8.6703613610886592</v>
      </c>
      <c r="V7809" t="s">
        <v>6037</v>
      </c>
      <c r="W7809" t="s">
        <v>27243</v>
      </c>
    </row>
    <row r="7810" spans="20:23" x14ac:dyDescent="0.3">
      <c r="T7810" t="b">
        <f>U7810&gt;10</f>
        <v>0</v>
      </c>
      <c r="U7810" s="7">
        <v>9.3962983644715905</v>
      </c>
      <c r="V7810" t="s">
        <v>21714</v>
      </c>
      <c r="W7810" t="s">
        <v>15883</v>
      </c>
    </row>
    <row r="7811" spans="20:23" x14ac:dyDescent="0.3">
      <c r="T7811" t="b">
        <f>U7811&gt;10</f>
        <v>0</v>
      </c>
      <c r="U7811" s="7">
        <v>8.1823752292924894</v>
      </c>
      <c r="V7811" t="s">
        <v>27244</v>
      </c>
      <c r="W7811" t="s">
        <v>26934</v>
      </c>
    </row>
    <row r="7812" spans="20:23" x14ac:dyDescent="0.3">
      <c r="T7812" t="b">
        <f>U7812&gt;10</f>
        <v>0</v>
      </c>
      <c r="U7812" s="7">
        <v>9.2421476846443298</v>
      </c>
      <c r="V7812" t="s">
        <v>27245</v>
      </c>
      <c r="W7812" t="s">
        <v>27246</v>
      </c>
    </row>
    <row r="7813" spans="20:23" x14ac:dyDescent="0.3">
      <c r="T7813" t="b">
        <f>U7813&gt;10</f>
        <v>0</v>
      </c>
      <c r="U7813" s="7">
        <v>8.8366825765361696</v>
      </c>
      <c r="V7813" t="s">
        <v>27246</v>
      </c>
      <c r="W7813" t="s">
        <v>8382</v>
      </c>
    </row>
    <row r="7814" spans="20:23" x14ac:dyDescent="0.3">
      <c r="T7814" t="b">
        <f>U7814&gt;10</f>
        <v>0</v>
      </c>
      <c r="U7814" s="7">
        <v>9.1468375048400095</v>
      </c>
      <c r="V7814" t="s">
        <v>10256</v>
      </c>
      <c r="W7814" t="s">
        <v>27247</v>
      </c>
    </row>
    <row r="7815" spans="20:23" x14ac:dyDescent="0.3">
      <c r="T7815" t="b">
        <f>U7815&gt;10</f>
        <v>0</v>
      </c>
      <c r="U7815" s="7">
        <v>8.6623291893913894</v>
      </c>
      <c r="V7815" t="s">
        <v>27248</v>
      </c>
      <c r="W7815" t="s">
        <v>27249</v>
      </c>
    </row>
    <row r="7816" spans="20:23" x14ac:dyDescent="0.3">
      <c r="T7816" t="b">
        <f>U7816&gt;10</f>
        <v>0</v>
      </c>
      <c r="U7816" s="7">
        <v>9.0133061122154796</v>
      </c>
      <c r="V7816" t="s">
        <v>27006</v>
      </c>
      <c r="W7816" t="s">
        <v>27250</v>
      </c>
    </row>
    <row r="7817" spans="20:23" x14ac:dyDescent="0.3">
      <c r="T7817" t="b">
        <f>U7817&gt;10</f>
        <v>0</v>
      </c>
      <c r="U7817" s="7">
        <v>8.3666789472904295</v>
      </c>
      <c r="V7817" t="s">
        <v>27251</v>
      </c>
      <c r="W7817" t="s">
        <v>2247</v>
      </c>
    </row>
    <row r="7818" spans="20:23" x14ac:dyDescent="0.3">
      <c r="T7818" t="b">
        <f>U7818&gt;10</f>
        <v>0</v>
      </c>
      <c r="U7818" s="7">
        <v>8.9908332563634303</v>
      </c>
      <c r="V7818" t="s">
        <v>26205</v>
      </c>
      <c r="W7818" t="s">
        <v>27252</v>
      </c>
    </row>
    <row r="7819" spans="20:23" x14ac:dyDescent="0.3">
      <c r="T7819" t="b">
        <f>U7819&gt;10</f>
        <v>0</v>
      </c>
      <c r="U7819" s="7">
        <v>9.6839804369233704</v>
      </c>
      <c r="V7819" t="s">
        <v>26205</v>
      </c>
      <c r="W7819" t="s">
        <v>27253</v>
      </c>
    </row>
    <row r="7820" spans="20:23" x14ac:dyDescent="0.3">
      <c r="T7820" t="b">
        <f>U7820&gt;10</f>
        <v>0</v>
      </c>
      <c r="U7820" s="7">
        <v>9.4131054827879694</v>
      </c>
      <c r="V7820" t="s">
        <v>22733</v>
      </c>
      <c r="W7820" t="s">
        <v>27254</v>
      </c>
    </row>
    <row r="7821" spans="20:23" x14ac:dyDescent="0.3">
      <c r="T7821" t="b">
        <f>U7821&gt;10</f>
        <v>0</v>
      </c>
      <c r="U7821" s="7">
        <v>8.2866362396169002</v>
      </c>
      <c r="V7821" t="s">
        <v>8953</v>
      </c>
      <c r="W7821" t="s">
        <v>4066</v>
      </c>
    </row>
    <row r="7822" spans="20:23" x14ac:dyDescent="0.3">
      <c r="T7822" t="b">
        <f>U7822&gt;10</f>
        <v>0</v>
      </c>
      <c r="U7822" s="7">
        <v>8.3201589316555395</v>
      </c>
      <c r="V7822" t="s">
        <v>27006</v>
      </c>
      <c r="W7822" t="s">
        <v>27255</v>
      </c>
    </row>
    <row r="7823" spans="20:23" x14ac:dyDescent="0.3">
      <c r="T7823" t="b">
        <f>U7823&gt;10</f>
        <v>0</v>
      </c>
      <c r="U7823" s="7">
        <v>9.0133061122154796</v>
      </c>
      <c r="V7823" t="s">
        <v>4904</v>
      </c>
      <c r="W7823" t="s">
        <v>24159</v>
      </c>
    </row>
    <row r="7824" spans="20:23" x14ac:dyDescent="0.3">
      <c r="T7824" t="b">
        <f>U7824&gt;10</f>
        <v>0</v>
      </c>
      <c r="U7824" s="7">
        <v>8.5208296271176902</v>
      </c>
      <c r="V7824" t="s">
        <v>9513</v>
      </c>
      <c r="W7824" t="s">
        <v>4613</v>
      </c>
    </row>
    <row r="7825" spans="20:23" x14ac:dyDescent="0.3">
      <c r="T7825" t="b">
        <f>U7825&gt;10</f>
        <v>0</v>
      </c>
      <c r="U7825" s="7">
        <v>9.0247348080391099</v>
      </c>
      <c r="V7825" t="s">
        <v>26992</v>
      </c>
      <c r="W7825" t="s">
        <v>9348</v>
      </c>
    </row>
    <row r="7826" spans="20:23" x14ac:dyDescent="0.3">
      <c r="T7826" t="b">
        <f>U7826&gt;10</f>
        <v>0</v>
      </c>
      <c r="U7826" s="7">
        <v>9.8017634725797596</v>
      </c>
      <c r="V7826" t="s">
        <v>20759</v>
      </c>
      <c r="W7826" t="s">
        <v>27256</v>
      </c>
    </row>
    <row r="7827" spans="20:23" x14ac:dyDescent="0.3">
      <c r="T7827" t="b">
        <f>U7827&gt;10</f>
        <v>0</v>
      </c>
      <c r="U7827" s="7">
        <v>8.5779880409576403</v>
      </c>
      <c r="V7827" t="s">
        <v>27257</v>
      </c>
      <c r="W7827" t="s">
        <v>26512</v>
      </c>
    </row>
    <row r="7828" spans="20:23" x14ac:dyDescent="0.3">
      <c r="T7828" t="b">
        <f>U7828&gt;10</f>
        <v>0</v>
      </c>
      <c r="U7828" s="7">
        <v>9.1731548131573799</v>
      </c>
      <c r="V7828" t="s">
        <v>11221</v>
      </c>
      <c r="W7828" t="s">
        <v>27258</v>
      </c>
    </row>
    <row r="7829" spans="20:23" x14ac:dyDescent="0.3">
      <c r="T7829" t="b">
        <f>U7829&gt;10</f>
        <v>0</v>
      </c>
      <c r="U7829" s="7">
        <v>8.7199583022280294</v>
      </c>
      <c r="V7829" t="s">
        <v>27259</v>
      </c>
      <c r="W7829" t="s">
        <v>286</v>
      </c>
    </row>
    <row r="7830" spans="20:23" x14ac:dyDescent="0.3">
      <c r="T7830" t="b">
        <f>U7830&gt;10</f>
        <v>0</v>
      </c>
      <c r="U7830" s="7">
        <v>8.7199583022280294</v>
      </c>
      <c r="V7830" t="s">
        <v>286</v>
      </c>
      <c r="W7830" t="s">
        <v>27260</v>
      </c>
    </row>
    <row r="7831" spans="20:23" x14ac:dyDescent="0.3">
      <c r="T7831" t="b">
        <f>U7831&gt;10</f>
        <v>0</v>
      </c>
      <c r="U7831" s="7">
        <v>9.0839236794294393</v>
      </c>
      <c r="V7831" t="s">
        <v>27260</v>
      </c>
      <c r="W7831" t="s">
        <v>65</v>
      </c>
    </row>
    <row r="7832" spans="20:23" x14ac:dyDescent="0.3">
      <c r="T7832" t="b">
        <f>U7832&gt;10</f>
        <v>0</v>
      </c>
      <c r="U7832" s="7">
        <v>8.9056754480231195</v>
      </c>
      <c r="V7832">
        <v>84</v>
      </c>
      <c r="W7832" t="s">
        <v>27261</v>
      </c>
    </row>
    <row r="7833" spans="20:23" x14ac:dyDescent="0.3">
      <c r="T7833" t="b">
        <f>U7833&gt;10</f>
        <v>0</v>
      </c>
      <c r="U7833" s="7">
        <v>8.22278476763036</v>
      </c>
      <c r="V7833" t="s">
        <v>8141</v>
      </c>
      <c r="W7833" t="s">
        <v>27262</v>
      </c>
    </row>
    <row r="7834" spans="20:23" x14ac:dyDescent="0.3">
      <c r="T7834" t="b">
        <f>U7834&gt;10</f>
        <v>0</v>
      </c>
      <c r="U7834" s="7">
        <v>9.0598261278503802</v>
      </c>
      <c r="V7834" t="s">
        <v>25362</v>
      </c>
      <c r="W7834" t="s">
        <v>27263</v>
      </c>
    </row>
    <row r="7835" spans="20:23" x14ac:dyDescent="0.3">
      <c r="T7835" t="b">
        <f>U7835&gt;10</f>
        <v>0</v>
      </c>
      <c r="U7835" s="7">
        <v>9.5988226285830596</v>
      </c>
      <c r="V7835" t="s">
        <v>27264</v>
      </c>
      <c r="W7835" t="s">
        <v>26606</v>
      </c>
    </row>
    <row r="7836" spans="20:23" x14ac:dyDescent="0.3">
      <c r="T7836" t="b">
        <f>U7836&gt;10</f>
        <v>0</v>
      </c>
      <c r="U7836" s="7">
        <v>9.8530567669673097</v>
      </c>
      <c r="V7836" t="s">
        <v>25236</v>
      </c>
      <c r="W7836" t="s">
        <v>27265</v>
      </c>
    </row>
    <row r="7837" spans="20:23" x14ac:dyDescent="0.3">
      <c r="T7837" t="b">
        <f>U7837&gt;10</f>
        <v>0</v>
      </c>
      <c r="U7837" s="7">
        <v>8.4407869194441592</v>
      </c>
      <c r="V7837" t="s">
        <v>14172</v>
      </c>
      <c r="W7837" t="s">
        <v>27266</v>
      </c>
    </row>
    <row r="7838" spans="20:23" x14ac:dyDescent="0.3">
      <c r="T7838" t="b">
        <f>U7838&gt;10</f>
        <v>0</v>
      </c>
      <c r="U7838" s="7">
        <v>8.4280478936667294</v>
      </c>
      <c r="V7838" t="s">
        <v>26757</v>
      </c>
      <c r="W7838" t="s">
        <v>27267</v>
      </c>
    </row>
    <row r="7839" spans="20:23" x14ac:dyDescent="0.3">
      <c r="T7839" t="b">
        <f>U7839&gt;10</f>
        <v>0</v>
      </c>
      <c r="U7839" s="7">
        <v>8.2383694986470601</v>
      </c>
      <c r="V7839" t="s">
        <v>27268</v>
      </c>
      <c r="W7839" t="s">
        <v>26760</v>
      </c>
    </row>
    <row r="7840" spans="20:23" x14ac:dyDescent="0.3">
      <c r="T7840" t="b">
        <f>U7840&gt;10</f>
        <v>0</v>
      </c>
      <c r="U7840" s="7">
        <v>9.8797250140494697</v>
      </c>
      <c r="V7840" t="s">
        <v>27257</v>
      </c>
      <c r="W7840" t="s">
        <v>27269</v>
      </c>
    </row>
    <row r="7841" spans="20:23" x14ac:dyDescent="0.3">
      <c r="T7841" t="b">
        <f>U7841&gt;10</f>
        <v>0</v>
      </c>
      <c r="U7841" s="7">
        <v>8.3201589316555395</v>
      </c>
      <c r="V7841" t="s">
        <v>26381</v>
      </c>
      <c r="W7841" t="s">
        <v>27270</v>
      </c>
    </row>
    <row r="7842" spans="20:23" x14ac:dyDescent="0.3">
      <c r="T7842" t="b">
        <f>U7842&gt;10</f>
        <v>0</v>
      </c>
      <c r="U7842" s="7">
        <v>8.0789968748386496</v>
      </c>
      <c r="V7842" t="s">
        <v>22782</v>
      </c>
      <c r="W7842" t="s">
        <v>27271</v>
      </c>
    </row>
    <row r="7843" spans="20:23" x14ac:dyDescent="0.3">
      <c r="T7843" t="b">
        <f>U7843&gt;10</f>
        <v>0</v>
      </c>
      <c r="U7843" s="7">
        <v>9.6194419157857993</v>
      </c>
      <c r="V7843" t="s">
        <v>8000</v>
      </c>
      <c r="W7843" t="s">
        <v>27272</v>
      </c>
    </row>
    <row r="7844" spans="20:23" x14ac:dyDescent="0.3">
      <c r="T7844" t="b">
        <f>U7844&gt;10</f>
        <v>0</v>
      </c>
      <c r="U7844" s="7">
        <v>8.73705273558733</v>
      </c>
      <c r="V7844" t="s">
        <v>27273</v>
      </c>
      <c r="W7844" t="s">
        <v>26206</v>
      </c>
    </row>
    <row r="7845" spans="20:23" x14ac:dyDescent="0.3">
      <c r="T7845" t="b">
        <f>U7845&gt;10</f>
        <v>0</v>
      </c>
      <c r="U7845" s="7">
        <v>8.0525636177705007</v>
      </c>
      <c r="V7845" t="s">
        <v>27274</v>
      </c>
      <c r="W7845" t="s">
        <v>20591</v>
      </c>
    </row>
    <row r="7846" spans="20:23" x14ac:dyDescent="0.3">
      <c r="T7846" t="b">
        <f>U7846&gt;10</f>
        <v>0</v>
      </c>
      <c r="U7846" s="7">
        <v>9.3317598433340194</v>
      </c>
      <c r="V7846" t="s">
        <v>1765</v>
      </c>
      <c r="W7846" t="s">
        <v>27275</v>
      </c>
    </row>
    <row r="7847" spans="20:23" x14ac:dyDescent="0.3">
      <c r="T7847" t="b">
        <f>U7847&gt;10</f>
        <v>0</v>
      </c>
      <c r="U7847" s="7">
        <v>8.1823752292924894</v>
      </c>
      <c r="V7847" t="s">
        <v>26934</v>
      </c>
      <c r="W7847" t="s">
        <v>27276</v>
      </c>
    </row>
    <row r="7848" spans="20:23" x14ac:dyDescent="0.3">
      <c r="T7848" t="b">
        <f>U7848&gt;10</f>
        <v>0</v>
      </c>
      <c r="U7848" s="7">
        <v>8.3431484498802408</v>
      </c>
      <c r="V7848" t="s">
        <v>11609</v>
      </c>
      <c r="W7848" t="s">
        <v>27277</v>
      </c>
    </row>
    <row r="7849" spans="20:23" x14ac:dyDescent="0.3">
      <c r="T7849" t="b">
        <f>U7849&gt;10</f>
        <v>0</v>
      </c>
      <c r="U7849" s="7">
        <v>9.1339341000040992</v>
      </c>
      <c r="V7849" t="s">
        <v>9908</v>
      </c>
      <c r="W7849" t="s">
        <v>27278</v>
      </c>
    </row>
    <row r="7850" spans="20:23" x14ac:dyDescent="0.3">
      <c r="T7850" t="b">
        <f>U7850&gt;10</f>
        <v>0</v>
      </c>
      <c r="U7850" s="7">
        <v>8.8085116995694701</v>
      </c>
      <c r="V7850" t="s">
        <v>6800</v>
      </c>
      <c r="W7850" t="s">
        <v>27279</v>
      </c>
    </row>
    <row r="7851" spans="20:23" x14ac:dyDescent="0.3">
      <c r="T7851" t="b">
        <f>U7851&gt;10</f>
        <v>0</v>
      </c>
      <c r="U7851" s="7">
        <v>8.9688543496446496</v>
      </c>
      <c r="V7851" t="s">
        <v>1851</v>
      </c>
      <c r="W7851" t="s">
        <v>14648</v>
      </c>
    </row>
    <row r="7852" spans="20:23" x14ac:dyDescent="0.3">
      <c r="T7852" t="b">
        <f>U7852&gt;10</f>
        <v>0</v>
      </c>
      <c r="U7852" s="7">
        <v>8.7031511839116504</v>
      </c>
      <c r="V7852" t="s">
        <v>2838</v>
      </c>
      <c r="W7852" t="s">
        <v>20121</v>
      </c>
    </row>
    <row r="7853" spans="20:23" x14ac:dyDescent="0.3">
      <c r="T7853" t="b">
        <f>U7853&gt;10</f>
        <v>0</v>
      </c>
      <c r="U7853" s="7">
        <v>8.0439055550273793</v>
      </c>
      <c r="V7853" t="s">
        <v>27280</v>
      </c>
      <c r="W7853" t="s">
        <v>27281</v>
      </c>
    </row>
    <row r="7854" spans="20:23" x14ac:dyDescent="0.3">
      <c r="T7854" t="b">
        <f>U7854&gt;10</f>
        <v>0</v>
      </c>
      <c r="U7854" s="7">
        <v>8.6866218819604395</v>
      </c>
      <c r="V7854" t="s">
        <v>27282</v>
      </c>
      <c r="W7854" t="s">
        <v>27283</v>
      </c>
    </row>
    <row r="7855" spans="20:23" x14ac:dyDescent="0.3">
      <c r="T7855" t="b">
        <f>U7855&gt;10</f>
        <v>0</v>
      </c>
      <c r="U7855" s="7">
        <v>8.5928031267427798</v>
      </c>
      <c r="V7855" t="s">
        <v>27284</v>
      </c>
      <c r="W7855" t="s">
        <v>27285</v>
      </c>
    </row>
    <row r="7856" spans="20:23" x14ac:dyDescent="0.3">
      <c r="T7856" t="b">
        <f>U7856&gt;10</f>
        <v>0</v>
      </c>
      <c r="U7856" s="7">
        <v>9.6194419157857993</v>
      </c>
      <c r="V7856" t="s">
        <v>7791</v>
      </c>
      <c r="W7856" t="s">
        <v>11123</v>
      </c>
    </row>
    <row r="7857" spans="20:23" x14ac:dyDescent="0.3">
      <c r="T7857" t="b">
        <f>U7857&gt;10</f>
        <v>0</v>
      </c>
      <c r="U7857" s="7">
        <v>9.8017634725797596</v>
      </c>
      <c r="V7857" t="s">
        <v>27286</v>
      </c>
      <c r="W7857" t="s">
        <v>23903</v>
      </c>
    </row>
    <row r="7858" spans="20:23" x14ac:dyDescent="0.3">
      <c r="T7858" t="b">
        <f>U7858&gt;10</f>
        <v>0</v>
      </c>
      <c r="U7858" s="7">
        <v>9.2139768076776392</v>
      </c>
      <c r="V7858" t="s">
        <v>27287</v>
      </c>
      <c r="W7858" t="s">
        <v>27288</v>
      </c>
    </row>
    <row r="7859" spans="20:23" x14ac:dyDescent="0.3">
      <c r="T7859" t="b">
        <f>U7859&gt;10</f>
        <v>0</v>
      </c>
      <c r="U7859" s="7">
        <v>9.8017634725797596</v>
      </c>
      <c r="V7859" t="s">
        <v>22905</v>
      </c>
      <c r="W7859" t="s">
        <v>3430</v>
      </c>
    </row>
    <row r="7860" spans="20:23" x14ac:dyDescent="0.3">
      <c r="T7860" t="b">
        <f>U7860&gt;10</f>
        <v>0</v>
      </c>
      <c r="U7860" s="7">
        <v>8.4866966207482299</v>
      </c>
      <c r="V7860" t="s">
        <v>27289</v>
      </c>
      <c r="W7860" t="s">
        <v>27290</v>
      </c>
    </row>
    <row r="7861" spans="20:23" x14ac:dyDescent="0.3">
      <c r="T7861" t="b">
        <f>U7861&gt;10</f>
        <v>0</v>
      </c>
      <c r="U7861" s="7">
        <v>8.6784585713212792</v>
      </c>
      <c r="V7861" t="s">
        <v>21137</v>
      </c>
      <c r="W7861" t="s">
        <v>18094</v>
      </c>
    </row>
    <row r="7862" spans="20:23" x14ac:dyDescent="0.3">
      <c r="T7862" t="b">
        <f>U7862&gt;10</f>
        <v>0</v>
      </c>
      <c r="U7862" s="7">
        <v>9.6620015302046003</v>
      </c>
      <c r="V7862" t="s">
        <v>5109</v>
      </c>
      <c r="W7862" t="s">
        <v>27291</v>
      </c>
    </row>
    <row r="7863" spans="20:23" x14ac:dyDescent="0.3">
      <c r="T7863" t="b">
        <f>U7863&gt;10</f>
        <v>0</v>
      </c>
      <c r="U7863" s="7">
        <v>9.5016588801294208</v>
      </c>
      <c r="V7863" t="s">
        <v>27292</v>
      </c>
      <c r="W7863" t="s">
        <v>27293</v>
      </c>
    </row>
    <row r="7864" spans="20:23" x14ac:dyDescent="0.3">
      <c r="T7864" t="b">
        <f>U7864&gt;10</f>
        <v>0</v>
      </c>
      <c r="U7864" s="7">
        <v>8.4154691114598599</v>
      </c>
      <c r="V7864" t="s">
        <v>27294</v>
      </c>
      <c r="W7864" t="s">
        <v>27295</v>
      </c>
    </row>
    <row r="7865" spans="20:23" x14ac:dyDescent="0.3">
      <c r="T7865" t="b">
        <f>U7865&gt;10</f>
        <v>0</v>
      </c>
      <c r="U7865" s="7">
        <v>8.8854727407056</v>
      </c>
      <c r="V7865" t="s">
        <v>27296</v>
      </c>
      <c r="W7865" t="s">
        <v>27297</v>
      </c>
    </row>
    <row r="7866" spans="20:23" x14ac:dyDescent="0.3">
      <c r="T7866" t="b">
        <f>U7866&gt;10</f>
        <v>0</v>
      </c>
      <c r="U7866" s="7">
        <v>8.9159319481903108</v>
      </c>
      <c r="V7866" t="s">
        <v>326</v>
      </c>
      <c r="W7866" t="s">
        <v>27298</v>
      </c>
    </row>
    <row r="7867" spans="20:23" x14ac:dyDescent="0.3">
      <c r="T7867" t="b">
        <f>U7867&gt;10</f>
        <v>0</v>
      </c>
      <c r="U7867" s="7">
        <v>8.0569209231394492</v>
      </c>
      <c r="V7867" t="s">
        <v>19851</v>
      </c>
      <c r="W7867" t="s">
        <v>27299</v>
      </c>
    </row>
    <row r="7868" spans="20:23" x14ac:dyDescent="0.3">
      <c r="T7868" t="b">
        <f>U7868&gt;10</f>
        <v>0</v>
      </c>
      <c r="U7868" s="7">
        <v>8.5208296271176902</v>
      </c>
      <c r="V7868" t="s">
        <v>27300</v>
      </c>
      <c r="W7868" t="s">
        <v>27301</v>
      </c>
    </row>
    <row r="7869" spans="20:23" x14ac:dyDescent="0.3">
      <c r="T7869" t="b">
        <f>U7869&gt;10</f>
        <v>0</v>
      </c>
      <c r="U7869" s="7">
        <v>8.8854727407056</v>
      </c>
      <c r="V7869" t="s">
        <v>27302</v>
      </c>
      <c r="W7869" t="s">
        <v>27303</v>
      </c>
    </row>
    <row r="7870" spans="20:23" x14ac:dyDescent="0.3">
      <c r="T7870" t="b">
        <f>U7870&gt;10</f>
        <v>0</v>
      </c>
      <c r="U7870" s="7">
        <v>8.5208296271176902</v>
      </c>
      <c r="V7870" t="s">
        <v>27304</v>
      </c>
      <c r="W7870" t="s">
        <v>470</v>
      </c>
    </row>
    <row r="7871" spans="20:23" x14ac:dyDescent="0.3">
      <c r="T7871" t="b">
        <f>U7871&gt;10</f>
        <v>0</v>
      </c>
      <c r="U7871" s="7">
        <v>9.5016588801294208</v>
      </c>
      <c r="V7871" t="s">
        <v>27305</v>
      </c>
      <c r="W7871" t="s">
        <v>27306</v>
      </c>
    </row>
    <row r="7872" spans="20:23" x14ac:dyDescent="0.3">
      <c r="T7872" t="b">
        <f>U7872&gt;10</f>
        <v>0</v>
      </c>
      <c r="U7872" s="7">
        <v>9.09619377202125</v>
      </c>
      <c r="V7872" t="s">
        <v>27307</v>
      </c>
      <c r="W7872" t="s">
        <v>27308</v>
      </c>
    </row>
    <row r="7873" spans="20:23" x14ac:dyDescent="0.3">
      <c r="T7873" t="b">
        <f>U7873&gt;10</f>
        <v>0</v>
      </c>
      <c r="U7873" s="7">
        <v>8.2125282674631794</v>
      </c>
      <c r="V7873" t="s">
        <v>27309</v>
      </c>
      <c r="W7873" t="s">
        <v>27310</v>
      </c>
    </row>
    <row r="7874" spans="20:23" x14ac:dyDescent="0.3">
      <c r="T7874" t="b">
        <f>U7874&gt;10</f>
        <v>0</v>
      </c>
      <c r="U7874" s="7">
        <v>9.4475916588591407</v>
      </c>
      <c r="V7874" t="s">
        <v>11307</v>
      </c>
      <c r="W7874" t="s">
        <v>27311</v>
      </c>
    </row>
    <row r="7875" spans="20:23" x14ac:dyDescent="0.3">
      <c r="T7875" t="b">
        <f>U7875&gt;10</f>
        <v>0</v>
      </c>
      <c r="U7875" s="7">
        <v>8.2595343098391094</v>
      </c>
      <c r="V7875" t="s">
        <v>1085</v>
      </c>
      <c r="W7875" t="s">
        <v>27312</v>
      </c>
    </row>
    <row r="7876" spans="20:23" x14ac:dyDescent="0.3">
      <c r="T7876" t="b">
        <f>U7876&gt;10</f>
        <v>0</v>
      </c>
      <c r="U7876" s="7">
        <v>8.3607442117706192</v>
      </c>
      <c r="V7876" t="s">
        <v>27313</v>
      </c>
      <c r="W7876" t="s">
        <v>21910</v>
      </c>
    </row>
    <row r="7877" spans="20:23" x14ac:dyDescent="0.3">
      <c r="T7877" t="b">
        <f>U7877&gt;10</f>
        <v>0</v>
      </c>
      <c r="U7877" s="7">
        <v>8.4030465914613099</v>
      </c>
      <c r="V7877" t="s">
        <v>27314</v>
      </c>
      <c r="W7877" t="s">
        <v>20921</v>
      </c>
    </row>
    <row r="7878" spans="20:23" x14ac:dyDescent="0.3">
      <c r="T7878" t="b">
        <f>U7878&gt;10</f>
        <v>0</v>
      </c>
      <c r="U7878" s="7">
        <v>9.0598261278503802</v>
      </c>
      <c r="V7878" t="s">
        <v>27315</v>
      </c>
      <c r="W7878" t="s">
        <v>912</v>
      </c>
    </row>
    <row r="7879" spans="20:23" x14ac:dyDescent="0.3">
      <c r="T7879" t="b">
        <f>U7879&gt;10</f>
        <v>0</v>
      </c>
      <c r="U7879" s="7">
        <v>9.9352948652042805</v>
      </c>
      <c r="V7879" t="s">
        <v>10670</v>
      </c>
      <c r="W7879" t="s">
        <v>27316</v>
      </c>
    </row>
    <row r="7880" spans="20:23" x14ac:dyDescent="0.3">
      <c r="T7880" t="b">
        <f>U7880&gt;10</f>
        <v>0</v>
      </c>
      <c r="U7880" s="7">
        <v>8.2488959116340492</v>
      </c>
      <c r="V7880" t="s">
        <v>21945</v>
      </c>
      <c r="W7880" t="s">
        <v>27317</v>
      </c>
    </row>
    <row r="7881" spans="20:23" x14ac:dyDescent="0.3">
      <c r="T7881" t="b">
        <f>U7881&gt;10</f>
        <v>0</v>
      </c>
      <c r="U7881" s="7">
        <v>8.73705273558733</v>
      </c>
      <c r="V7881" t="s">
        <v>27318</v>
      </c>
      <c r="W7881" t="s">
        <v>2962</v>
      </c>
    </row>
    <row r="7882" spans="20:23" x14ac:dyDescent="0.3">
      <c r="T7882" t="b">
        <f>U7882&gt;10</f>
        <v>0</v>
      </c>
      <c r="U7882" s="7">
        <v>8.2331475546659103</v>
      </c>
      <c r="V7882" t="s">
        <v>27319</v>
      </c>
      <c r="W7882" t="s">
        <v>27320</v>
      </c>
    </row>
    <row r="7883" spans="20:23" x14ac:dyDescent="0.3">
      <c r="T7883" t="b">
        <f>U7883&gt;10</f>
        <v>0</v>
      </c>
      <c r="U7883" s="7">
        <v>8.9262947352258593</v>
      </c>
      <c r="V7883" t="s">
        <v>23386</v>
      </c>
      <c r="W7883" t="s">
        <v>27321</v>
      </c>
    </row>
    <row r="7884" spans="20:23" x14ac:dyDescent="0.3">
      <c r="T7884" t="b">
        <f>U7884&gt;10</f>
        <v>0</v>
      </c>
      <c r="U7884" s="7">
        <v>8.3938299363563793</v>
      </c>
      <c r="V7884" t="s">
        <v>27322</v>
      </c>
      <c r="W7884" t="s">
        <v>22382</v>
      </c>
    </row>
    <row r="7885" spans="20:23" x14ac:dyDescent="0.3">
      <c r="T7885" t="b">
        <f>U7885&gt;10</f>
        <v>0</v>
      </c>
      <c r="U7885" s="7">
        <v>9.0479916702033698</v>
      </c>
      <c r="V7885" t="s">
        <v>27323</v>
      </c>
      <c r="W7885" t="s">
        <v>27324</v>
      </c>
    </row>
    <row r="7886" spans="20:23" x14ac:dyDescent="0.3">
      <c r="T7886" t="b">
        <f>U7886&gt;10</f>
        <v>0</v>
      </c>
      <c r="U7886" s="7">
        <v>8.6002937984719399</v>
      </c>
      <c r="V7886" t="s">
        <v>25527</v>
      </c>
      <c r="W7886" t="s">
        <v>27325</v>
      </c>
    </row>
    <row r="7887" spans="20:23" x14ac:dyDescent="0.3">
      <c r="T7887" t="b">
        <f>U7887&gt;10</f>
        <v>0</v>
      </c>
      <c r="U7887" s="7">
        <v>8.6078410041073194</v>
      </c>
      <c r="V7887" t="s">
        <v>27326</v>
      </c>
      <c r="W7887" t="s">
        <v>27327</v>
      </c>
    </row>
    <row r="7888" spans="20:23" x14ac:dyDescent="0.3">
      <c r="T7888" t="b">
        <f>U7888&gt;10</f>
        <v>0</v>
      </c>
      <c r="U7888" s="7">
        <v>9.7064532927754303</v>
      </c>
      <c r="V7888" t="s">
        <v>27328</v>
      </c>
      <c r="W7888" t="s">
        <v>27329</v>
      </c>
    </row>
    <row r="7889" spans="20:23" x14ac:dyDescent="0.3">
      <c r="T7889" t="b">
        <f>U7889&gt;10</f>
        <v>0</v>
      </c>
      <c r="U7889" s="7">
        <v>8.8656701134094202</v>
      </c>
      <c r="V7889" t="s">
        <v>7417</v>
      </c>
      <c r="W7889" t="s">
        <v>27330</v>
      </c>
    </row>
    <row r="7890" spans="20:23" x14ac:dyDescent="0.3">
      <c r="T7890" t="b">
        <f>U7890&gt;10</f>
        <v>0</v>
      </c>
      <c r="U7890" s="7">
        <v>9.6839804369233704</v>
      </c>
      <c r="V7890" t="s">
        <v>3630</v>
      </c>
      <c r="W7890" t="s">
        <v>27331</v>
      </c>
    </row>
    <row r="7891" spans="20:23" x14ac:dyDescent="0.3">
      <c r="T7891" t="b">
        <f>U7891&gt;10</f>
        <v>0</v>
      </c>
      <c r="U7891" s="7">
        <v>8.11536451900953</v>
      </c>
      <c r="V7891" t="s">
        <v>11228</v>
      </c>
      <c r="W7891" t="s">
        <v>4810</v>
      </c>
    </row>
    <row r="7892" spans="20:23" x14ac:dyDescent="0.3">
      <c r="T7892" t="b">
        <f>U7892&gt;10</f>
        <v>0</v>
      </c>
      <c r="U7892" s="7">
        <v>8.9473481444236906</v>
      </c>
      <c r="V7892" t="s">
        <v>22627</v>
      </c>
      <c r="W7892" t="s">
        <v>27332</v>
      </c>
    </row>
    <row r="7893" spans="20:23" x14ac:dyDescent="0.3">
      <c r="T7893" t="b">
        <f>U7893&gt;10</f>
        <v>0</v>
      </c>
      <c r="U7893" s="7">
        <v>9.7064532927754303</v>
      </c>
      <c r="V7893" t="s">
        <v>22920</v>
      </c>
      <c r="W7893" t="s">
        <v>27333</v>
      </c>
    </row>
    <row r="7894" spans="20:23" x14ac:dyDescent="0.3">
      <c r="T7894" t="b">
        <f>U7894&gt;10</f>
        <v>0</v>
      </c>
      <c r="U7894" s="7">
        <v>8.6078410041073194</v>
      </c>
      <c r="V7894" t="s">
        <v>23988</v>
      </c>
      <c r="W7894" t="s">
        <v>19</v>
      </c>
    </row>
    <row r="7895" spans="20:23" x14ac:dyDescent="0.3">
      <c r="T7895" t="b">
        <f>U7895&gt;10</f>
        <v>0</v>
      </c>
      <c r="U7895" s="7">
        <v>8.1923255601456599</v>
      </c>
      <c r="V7895" t="s">
        <v>27334</v>
      </c>
      <c r="W7895" t="s">
        <v>25192</v>
      </c>
    </row>
    <row r="7896" spans="20:23" x14ac:dyDescent="0.3">
      <c r="T7896" t="b">
        <f>U7896&gt;10</f>
        <v>0</v>
      </c>
      <c r="U7896" s="7">
        <v>8.4407869194441592</v>
      </c>
      <c r="V7896" t="s">
        <v>23296</v>
      </c>
      <c r="W7896" t="s">
        <v>6971</v>
      </c>
    </row>
    <row r="7897" spans="20:23" x14ac:dyDescent="0.3">
      <c r="T7897" t="b">
        <f>U7897&gt;10</f>
        <v>0</v>
      </c>
      <c r="U7897" s="7">
        <v>8.2331475546659103</v>
      </c>
      <c r="V7897" t="s">
        <v>27335</v>
      </c>
      <c r="W7897" t="s">
        <v>27336</v>
      </c>
    </row>
    <row r="7898" spans="20:23" x14ac:dyDescent="0.3">
      <c r="T7898" t="b">
        <f>U7898&gt;10</f>
        <v>0</v>
      </c>
      <c r="U7898" s="7">
        <v>8.0100040033516997</v>
      </c>
      <c r="V7898" t="s">
        <v>27337</v>
      </c>
      <c r="W7898" t="s">
        <v>4681</v>
      </c>
    </row>
    <row r="7899" spans="20:23" x14ac:dyDescent="0.3">
      <c r="T7899" t="b">
        <f>U7899&gt;10</f>
        <v>0</v>
      </c>
      <c r="U7899" s="7">
        <v>8.0745425244892708</v>
      </c>
      <c r="V7899" t="s">
        <v>4159</v>
      </c>
      <c r="W7899" t="s">
        <v>27338</v>
      </c>
    </row>
    <row r="7900" spans="20:23" x14ac:dyDescent="0.3">
      <c r="T7900" t="b">
        <f>U7900&gt;10</f>
        <v>0</v>
      </c>
      <c r="U7900" s="7">
        <v>8.0789968748386496</v>
      </c>
      <c r="V7900" t="s">
        <v>25016</v>
      </c>
      <c r="W7900" t="s">
        <v>27339</v>
      </c>
    </row>
    <row r="7901" spans="20:23" x14ac:dyDescent="0.3">
      <c r="T7901" t="b">
        <f>U7901&gt;10</f>
        <v>0</v>
      </c>
      <c r="U7901" s="7">
        <v>8.8955230765590994</v>
      </c>
      <c r="V7901" t="s">
        <v>25231</v>
      </c>
      <c r="W7901" t="s">
        <v>27340</v>
      </c>
    </row>
    <row r="7902" spans="20:23" x14ac:dyDescent="0.3">
      <c r="T7902" t="b">
        <f>U7902&gt;10</f>
        <v>0</v>
      </c>
      <c r="U7902" s="7">
        <v>9.3962983644715905</v>
      </c>
      <c r="V7902" t="s">
        <v>22983</v>
      </c>
      <c r="W7902" t="s">
        <v>27341</v>
      </c>
    </row>
    <row r="7903" spans="20:23" x14ac:dyDescent="0.3">
      <c r="T7903" t="b">
        <f>U7903&gt;10</f>
        <v>0</v>
      </c>
      <c r="U7903" s="7">
        <v>9.8017634725797596</v>
      </c>
      <c r="V7903" t="s">
        <v>27342</v>
      </c>
      <c r="W7903" t="s">
        <v>27343</v>
      </c>
    </row>
    <row r="7904" spans="20:23" x14ac:dyDescent="0.3">
      <c r="T7904" t="b">
        <f>U7904&gt;10</f>
        <v>0</v>
      </c>
      <c r="U7904" s="7">
        <v>8.1246669116718397</v>
      </c>
      <c r="V7904" t="s">
        <v>19836</v>
      </c>
      <c r="W7904" t="s">
        <v>27344</v>
      </c>
    </row>
    <row r="7905" spans="20:23" x14ac:dyDescent="0.3">
      <c r="T7905" t="b">
        <f>U7905&gt;10</f>
        <v>0</v>
      </c>
      <c r="U7905" s="7">
        <v>8.8559139384640595</v>
      </c>
      <c r="V7905" t="s">
        <v>27345</v>
      </c>
      <c r="W7905" t="s">
        <v>23279</v>
      </c>
    </row>
    <row r="7906" spans="20:23" x14ac:dyDescent="0.3">
      <c r="T7906" t="b">
        <f>U7906&gt;10</f>
        <v>0</v>
      </c>
      <c r="U7906" s="7">
        <v>8.8854727407056</v>
      </c>
      <c r="V7906" t="s">
        <v>22386</v>
      </c>
      <c r="W7906" t="s">
        <v>27346</v>
      </c>
    </row>
    <row r="7907" spans="20:23" x14ac:dyDescent="0.3">
      <c r="T7907" t="b">
        <f>U7907&gt;10</f>
        <v>0</v>
      </c>
      <c r="U7907" s="7">
        <v>9.8797250140494697</v>
      </c>
      <c r="V7907" t="s">
        <v>27347</v>
      </c>
      <c r="W7907" t="s">
        <v>19814</v>
      </c>
    </row>
    <row r="7908" spans="20:23" x14ac:dyDescent="0.3">
      <c r="T7908" t="b">
        <f>U7908&gt;10</f>
        <v>0</v>
      </c>
      <c r="U7908" s="7">
        <v>9.43019991614727</v>
      </c>
      <c r="V7908" t="s">
        <v>6357</v>
      </c>
      <c r="W7908" t="s">
        <v>2960</v>
      </c>
    </row>
    <row r="7909" spans="20:23" x14ac:dyDescent="0.3">
      <c r="T7909" t="b">
        <f>U7909&gt;10</f>
        <v>0</v>
      </c>
      <c r="U7909" s="7">
        <v>8.6386126627740794</v>
      </c>
      <c r="V7909" t="s">
        <v>27348</v>
      </c>
      <c r="W7909" t="s">
        <v>73</v>
      </c>
    </row>
    <row r="7910" spans="20:23" x14ac:dyDescent="0.3">
      <c r="T7910" t="b">
        <f>U7910&gt;10</f>
        <v>0</v>
      </c>
      <c r="U7910" s="7">
        <v>8.3201589316555395</v>
      </c>
      <c r="V7910" t="s">
        <v>27349</v>
      </c>
      <c r="W7910" t="s">
        <v>27350</v>
      </c>
    </row>
    <row r="7911" spans="20:23" x14ac:dyDescent="0.3">
      <c r="T7911" t="b">
        <f>U7911&gt;10</f>
        <v>0</v>
      </c>
      <c r="U7911" s="7">
        <v>8.2176433681299397</v>
      </c>
      <c r="V7911" t="s">
        <v>3828</v>
      </c>
      <c r="W7911" t="s">
        <v>2792</v>
      </c>
    </row>
    <row r="7912" spans="20:23" x14ac:dyDescent="0.3">
      <c r="T7912" t="b">
        <f>U7912&gt;10</f>
        <v>0</v>
      </c>
      <c r="U7912" s="7">
        <v>9.6194419157857993</v>
      </c>
      <c r="V7912" t="s">
        <v>27351</v>
      </c>
      <c r="W7912" t="s">
        <v>27352</v>
      </c>
    </row>
    <row r="7913" spans="20:23" x14ac:dyDescent="0.3">
      <c r="T7913" t="b">
        <f>U7913&gt;10</f>
        <v>0</v>
      </c>
      <c r="U7913" s="7">
        <v>8.1774369476519002</v>
      </c>
      <c r="V7913" t="s">
        <v>21900</v>
      </c>
      <c r="W7913" t="s">
        <v>27353</v>
      </c>
    </row>
    <row r="7914" spans="20:23" x14ac:dyDescent="0.3">
      <c r="T7914" t="b">
        <f>U7914&gt;10</f>
        <v>0</v>
      </c>
      <c r="U7914" s="7">
        <v>8.9262947352258593</v>
      </c>
      <c r="V7914" t="s">
        <v>1935</v>
      </c>
      <c r="W7914" t="s">
        <v>27354</v>
      </c>
    </row>
    <row r="7915" spans="20:23" x14ac:dyDescent="0.3">
      <c r="T7915" t="b">
        <f>U7915&gt;10</f>
        <v>0</v>
      </c>
      <c r="U7915" s="7">
        <v>9.09619377202125</v>
      </c>
      <c r="V7915" t="s">
        <v>27355</v>
      </c>
      <c r="W7915" t="s">
        <v>22720</v>
      </c>
    </row>
    <row r="7916" spans="20:23" x14ac:dyDescent="0.3">
      <c r="T7916" t="b">
        <f>U7916&gt;10</f>
        <v>0</v>
      </c>
      <c r="U7916" s="7">
        <v>9.9071239882375792</v>
      </c>
      <c r="V7916" t="s">
        <v>27356</v>
      </c>
      <c r="W7916" t="s">
        <v>27357</v>
      </c>
    </row>
    <row r="7917" spans="20:23" x14ac:dyDescent="0.3">
      <c r="T7917" t="b">
        <f>U7917&gt;10</f>
        <v>0</v>
      </c>
      <c r="U7917" s="7">
        <v>8.8366825765361696</v>
      </c>
      <c r="V7917" t="s">
        <v>27358</v>
      </c>
      <c r="W7917" t="s">
        <v>27359</v>
      </c>
    </row>
    <row r="7918" spans="20:23" x14ac:dyDescent="0.3">
      <c r="T7918" t="b">
        <f>U7918&gt;10</f>
        <v>0</v>
      </c>
      <c r="U7918" s="7">
        <v>8.0612972977392499</v>
      </c>
      <c r="V7918" t="s">
        <v>27360</v>
      </c>
      <c r="W7918" t="s">
        <v>21096</v>
      </c>
    </row>
    <row r="7919" spans="20:23" x14ac:dyDescent="0.3">
      <c r="T7919" t="b">
        <f>U7919&gt;10</f>
        <v>0</v>
      </c>
      <c r="U7919" s="7">
        <v>9.1086162920198106</v>
      </c>
      <c r="V7919" t="s">
        <v>27361</v>
      </c>
      <c r="W7919" t="s">
        <v>27362</v>
      </c>
    </row>
    <row r="7920" spans="20:23" x14ac:dyDescent="0.3">
      <c r="T7920" t="b">
        <f>U7920&gt;10</f>
        <v>0</v>
      </c>
      <c r="U7920" s="7">
        <v>9.5786199212655401</v>
      </c>
      <c r="V7920" t="s">
        <v>16254</v>
      </c>
      <c r="W7920" t="s">
        <v>27363</v>
      </c>
    </row>
    <row r="7921" spans="20:23" x14ac:dyDescent="0.3">
      <c r="T7921" t="b">
        <f>U7921&gt;10</f>
        <v>0</v>
      </c>
      <c r="U7921" s="7">
        <v>8.7811127253813606</v>
      </c>
      <c r="V7921" t="s">
        <v>27364</v>
      </c>
      <c r="W7921" t="s">
        <v>27365</v>
      </c>
    </row>
    <row r="7922" spans="20:23" x14ac:dyDescent="0.3">
      <c r="T7922" t="b">
        <f>U7922&gt;10</f>
        <v>0</v>
      </c>
      <c r="U7922" s="7">
        <v>8.3431484498802408</v>
      </c>
      <c r="V7922" t="s">
        <v>27366</v>
      </c>
      <c r="W7922" t="s">
        <v>27277</v>
      </c>
    </row>
    <row r="7923" spans="20:23" x14ac:dyDescent="0.3">
      <c r="T7923" t="b">
        <f>U7923&gt;10</f>
        <v>0</v>
      </c>
      <c r="U7923" s="7">
        <v>9.2859503073027305</v>
      </c>
      <c r="V7923" t="s">
        <v>27367</v>
      </c>
      <c r="W7923" t="s">
        <v>27368</v>
      </c>
    </row>
    <row r="7924" spans="20:23" x14ac:dyDescent="0.3">
      <c r="T7924" t="b">
        <f>U7924&gt;10</f>
        <v>0</v>
      </c>
      <c r="U7924" s="7">
        <v>8.9908332563634303</v>
      </c>
      <c r="V7924" t="s">
        <v>27369</v>
      </c>
      <c r="W7924" t="s">
        <v>27370</v>
      </c>
    </row>
    <row r="7925" spans="20:23" x14ac:dyDescent="0.3">
      <c r="T7925" t="b">
        <f>U7925&gt;10</f>
        <v>0</v>
      </c>
      <c r="U7925" s="7">
        <v>8.11536451900953</v>
      </c>
      <c r="V7925" t="s">
        <v>3671</v>
      </c>
      <c r="W7925" t="s">
        <v>27371</v>
      </c>
    </row>
    <row r="7926" spans="20:23" x14ac:dyDescent="0.3">
      <c r="T7926" t="b">
        <f>U7926&gt;10</f>
        <v>0</v>
      </c>
      <c r="U7926" s="7">
        <v>8.6464558402351006</v>
      </c>
      <c r="V7926" t="s">
        <v>27372</v>
      </c>
      <c r="W7926" t="s">
        <v>454</v>
      </c>
    </row>
    <row r="7927" spans="20:23" x14ac:dyDescent="0.3">
      <c r="T7927" t="b">
        <f>U7927&gt;10</f>
        <v>0</v>
      </c>
      <c r="U7927" s="7">
        <v>8.7721440553986003</v>
      </c>
      <c r="V7927" t="s">
        <v>25578</v>
      </c>
      <c r="W7927" t="s">
        <v>15898</v>
      </c>
    </row>
    <row r="7928" spans="20:23" x14ac:dyDescent="0.3">
      <c r="T7928" t="b">
        <f>U7928&gt;10</f>
        <v>0</v>
      </c>
      <c r="U7928" s="7">
        <v>9.7064532927754303</v>
      </c>
      <c r="V7928" t="s">
        <v>27373</v>
      </c>
      <c r="W7928" t="s">
        <v>20177</v>
      </c>
    </row>
    <row r="7929" spans="20:23" x14ac:dyDescent="0.3">
      <c r="T7929" t="b">
        <f>U7929&gt;10</f>
        <v>0</v>
      </c>
      <c r="U7929" s="7">
        <v>8.0525636177705007</v>
      </c>
      <c r="V7929" t="s">
        <v>23294</v>
      </c>
      <c r="W7929" t="s">
        <v>27374</v>
      </c>
    </row>
    <row r="7930" spans="20:23" x14ac:dyDescent="0.3">
      <c r="T7930" t="b">
        <f>U7930&gt;10</f>
        <v>0</v>
      </c>
      <c r="U7930" s="7">
        <v>9.0598261278503802</v>
      </c>
      <c r="V7930" t="s">
        <v>27375</v>
      </c>
      <c r="W7930" t="s">
        <v>27376</v>
      </c>
    </row>
    <row r="7931" spans="20:23" x14ac:dyDescent="0.3">
      <c r="T7931" t="b">
        <f>U7931&gt;10</f>
        <v>0</v>
      </c>
      <c r="U7931" s="7">
        <v>9.3635085416485992</v>
      </c>
      <c r="V7931" t="s">
        <v>27377</v>
      </c>
      <c r="W7931" t="s">
        <v>27378</v>
      </c>
    </row>
    <row r="7932" spans="20:23" x14ac:dyDescent="0.3">
      <c r="T7932" t="b">
        <f>U7932&gt;10</f>
        <v>0</v>
      </c>
      <c r="U7932" s="7">
        <v>8.8854727407056</v>
      </c>
      <c r="V7932" t="s">
        <v>27296</v>
      </c>
      <c r="W7932" t="s">
        <v>27379</v>
      </c>
    </row>
    <row r="7933" spans="20:23" x14ac:dyDescent="0.3">
      <c r="T7933" t="b">
        <f>U7933&gt;10</f>
        <v>0</v>
      </c>
      <c r="U7933" s="7">
        <v>8.4934306529295807</v>
      </c>
      <c r="V7933" t="s">
        <v>644</v>
      </c>
      <c r="W7933" t="s">
        <v>3408</v>
      </c>
    </row>
    <row r="7934" spans="20:23" x14ac:dyDescent="0.3">
      <c r="T7934" t="b">
        <f>U7934&gt;10</f>
        <v>0</v>
      </c>
      <c r="U7934" s="7">
        <v>8.3258569527701791</v>
      </c>
      <c r="V7934" t="s">
        <v>23707</v>
      </c>
      <c r="W7934" t="s">
        <v>27380</v>
      </c>
    </row>
    <row r="7935" spans="20:23" x14ac:dyDescent="0.3">
      <c r="T7935" t="b">
        <f>U7935&gt;10</f>
        <v>0</v>
      </c>
      <c r="U7935" s="7">
        <v>9.4475916588591407</v>
      </c>
      <c r="V7935" t="s">
        <v>22078</v>
      </c>
      <c r="W7935" t="s">
        <v>27381</v>
      </c>
    </row>
    <row r="7936" spans="20:23" x14ac:dyDescent="0.3">
      <c r="T7936" t="b">
        <f>U7936&gt;10</f>
        <v>0</v>
      </c>
      <c r="U7936" s="7">
        <v>8.7284689918959302</v>
      </c>
      <c r="V7936" t="s">
        <v>23042</v>
      </c>
      <c r="W7936" t="s">
        <v>27382</v>
      </c>
    </row>
    <row r="7937" spans="20:23" x14ac:dyDescent="0.3">
      <c r="T7937" t="b">
        <f>U7937&gt;10</f>
        <v>0</v>
      </c>
      <c r="U7937" s="7">
        <v>9.1086162920198106</v>
      </c>
      <c r="V7937" t="s">
        <v>27382</v>
      </c>
      <c r="W7937" t="s">
        <v>25188</v>
      </c>
    </row>
    <row r="7938" spans="20:23" x14ac:dyDescent="0.3">
      <c r="T7938" t="b">
        <f>U7938&gt;10</f>
        <v>0</v>
      </c>
      <c r="U7938" s="7">
        <v>9.7064532927754303</v>
      </c>
      <c r="V7938" t="s">
        <v>9556</v>
      </c>
      <c r="W7938" t="s">
        <v>5431</v>
      </c>
    </row>
    <row r="7939" spans="20:23" x14ac:dyDescent="0.3">
      <c r="T7939" t="b">
        <f>U7939&gt;10</f>
        <v>0</v>
      </c>
      <c r="U7939" s="7">
        <v>9.5393992081122594</v>
      </c>
      <c r="V7939" t="s">
        <v>2269</v>
      </c>
      <c r="W7939" t="s">
        <v>27383</v>
      </c>
    </row>
    <row r="7940" spans="20:23" x14ac:dyDescent="0.3">
      <c r="T7940" t="b">
        <f>U7940&gt;10</f>
        <v>0</v>
      </c>
      <c r="U7940" s="7">
        <v>8.5633892415364894</v>
      </c>
      <c r="V7940" t="s">
        <v>25020</v>
      </c>
      <c r="W7940" t="s">
        <v>27384</v>
      </c>
    </row>
    <row r="7941" spans="20:23" x14ac:dyDescent="0.3">
      <c r="T7941" t="b">
        <f>U7941&gt;10</f>
        <v>0</v>
      </c>
      <c r="U7941" s="7">
        <v>8.0970153803413307</v>
      </c>
      <c r="V7941" t="s">
        <v>27385</v>
      </c>
      <c r="W7941" t="s">
        <v>27386</v>
      </c>
    </row>
    <row r="7942" spans="20:23" x14ac:dyDescent="0.3">
      <c r="T7942" t="b">
        <f>U7942&gt;10</f>
        <v>0</v>
      </c>
      <c r="U7942" s="7">
        <v>9.9071239882375792</v>
      </c>
      <c r="V7942" t="s">
        <v>19649</v>
      </c>
      <c r="W7942" t="s">
        <v>27387</v>
      </c>
    </row>
    <row r="7943" spans="20:23" x14ac:dyDescent="0.3">
      <c r="T7943" t="b">
        <f>U7943&gt;10</f>
        <v>0</v>
      </c>
      <c r="U7943" s="7">
        <v>8.2866362396169002</v>
      </c>
      <c r="V7943" t="s">
        <v>9205</v>
      </c>
      <c r="W7943" t="s">
        <v>27388</v>
      </c>
    </row>
    <row r="7944" spans="20:23" x14ac:dyDescent="0.3">
      <c r="T7944" t="b">
        <f>U7944&gt;10</f>
        <v>0</v>
      </c>
      <c r="U7944" s="7">
        <v>8.2331475546659103</v>
      </c>
      <c r="V7944" t="s">
        <v>23138</v>
      </c>
      <c r="W7944" t="s">
        <v>27389</v>
      </c>
    </row>
    <row r="7945" spans="20:23" x14ac:dyDescent="0.3">
      <c r="T7945" t="b">
        <f>U7945&gt;10</f>
        <v>0</v>
      </c>
      <c r="U7945" s="7">
        <v>9.7064532927754303</v>
      </c>
      <c r="V7945" t="s">
        <v>27390</v>
      </c>
      <c r="W7945" t="s">
        <v>27391</v>
      </c>
    </row>
    <row r="7946" spans="20:23" x14ac:dyDescent="0.3">
      <c r="T7946" t="b">
        <f>U7946&gt;10</f>
        <v>0</v>
      </c>
      <c r="U7946" s="7">
        <v>8.2331475546659103</v>
      </c>
      <c r="V7946" t="s">
        <v>9810</v>
      </c>
      <c r="W7946" t="s">
        <v>27392</v>
      </c>
    </row>
    <row r="7947" spans="20:23" x14ac:dyDescent="0.3">
      <c r="T7947" t="b">
        <f>U7947&gt;10</f>
        <v>0</v>
      </c>
      <c r="U7947" s="7">
        <v>8.2331475546659103</v>
      </c>
      <c r="V7947" t="s">
        <v>27335</v>
      </c>
      <c r="W7947" t="s">
        <v>27393</v>
      </c>
    </row>
    <row r="7948" spans="20:23" x14ac:dyDescent="0.3">
      <c r="T7948" t="b">
        <f>U7948&gt;10</f>
        <v>0</v>
      </c>
      <c r="U7948" s="7">
        <v>8.1923255601456599</v>
      </c>
      <c r="V7948" t="s">
        <v>27394</v>
      </c>
      <c r="W7948" t="s">
        <v>27395</v>
      </c>
    </row>
    <row r="7949" spans="20:23" x14ac:dyDescent="0.3">
      <c r="T7949" t="b">
        <f>U7949&gt;10</f>
        <v>0</v>
      </c>
      <c r="U7949" s="7">
        <v>9.0479916702033698</v>
      </c>
      <c r="V7949" t="s">
        <v>27396</v>
      </c>
      <c r="W7949" t="s">
        <v>14878</v>
      </c>
    </row>
    <row r="7950" spans="20:23" x14ac:dyDescent="0.3">
      <c r="T7950" t="b">
        <f>U7950&gt;10</f>
        <v>0</v>
      </c>
      <c r="U7950" s="7">
        <v>9.2711352215175893</v>
      </c>
      <c r="V7950" t="s">
        <v>27397</v>
      </c>
      <c r="W7950" t="s">
        <v>27398</v>
      </c>
    </row>
    <row r="7951" spans="20:23" x14ac:dyDescent="0.3">
      <c r="T7951" t="b">
        <f>U7951&gt;10</f>
        <v>0</v>
      </c>
      <c r="U7951" s="7">
        <v>8.5070363049853501</v>
      </c>
      <c r="V7951" t="s">
        <v>20009</v>
      </c>
      <c r="W7951" t="s">
        <v>27399</v>
      </c>
    </row>
    <row r="7952" spans="20:23" x14ac:dyDescent="0.3">
      <c r="T7952" t="b">
        <f>U7952&gt;10</f>
        <v>0</v>
      </c>
      <c r="U7952" s="7">
        <v>8.3607442117706192</v>
      </c>
      <c r="V7952" t="s">
        <v>27400</v>
      </c>
      <c r="W7952" t="s">
        <v>27401</v>
      </c>
    </row>
    <row r="7953" spans="20:23" x14ac:dyDescent="0.3">
      <c r="T7953" t="b">
        <f>U7953&gt;10</f>
        <v>0</v>
      </c>
      <c r="U7953" s="7">
        <v>8.6002937984719399</v>
      </c>
      <c r="V7953" t="s">
        <v>27402</v>
      </c>
      <c r="W7953" t="s">
        <v>22185</v>
      </c>
    </row>
    <row r="7954" spans="20:23" x14ac:dyDescent="0.3">
      <c r="T7954" t="b">
        <f>U7954&gt;10</f>
        <v>0</v>
      </c>
      <c r="U7954" s="7">
        <v>8.8085116995694701</v>
      </c>
      <c r="V7954" t="s">
        <v>27292</v>
      </c>
      <c r="W7954" t="s">
        <v>19917</v>
      </c>
    </row>
    <row r="7955" spans="20:23" x14ac:dyDescent="0.3">
      <c r="T7955" t="b">
        <f>U7955&gt;10</f>
        <v>0</v>
      </c>
      <c r="U7955" s="7">
        <v>8.6386126627740794</v>
      </c>
      <c r="V7955" t="s">
        <v>186</v>
      </c>
      <c r="W7955" t="s">
        <v>27403</v>
      </c>
    </row>
    <row r="7956" spans="20:23" x14ac:dyDescent="0.3">
      <c r="T7956" t="b">
        <f>U7956&gt;10</f>
        <v>0</v>
      </c>
      <c r="U7956" s="7">
        <v>8.4280478936667294</v>
      </c>
      <c r="V7956" t="s">
        <v>1122</v>
      </c>
      <c r="W7956" t="s">
        <v>27404</v>
      </c>
    </row>
    <row r="7957" spans="20:23" x14ac:dyDescent="0.3">
      <c r="T7957" t="b">
        <f>U7957&gt;10</f>
        <v>0</v>
      </c>
      <c r="U7957" s="7">
        <v>8.3392799731023199</v>
      </c>
      <c r="V7957" t="s">
        <v>27405</v>
      </c>
      <c r="W7957" t="s">
        <v>27406</v>
      </c>
    </row>
    <row r="7958" spans="20:23" x14ac:dyDescent="0.3">
      <c r="T7958" t="b">
        <f>U7958&gt;10</f>
        <v>0</v>
      </c>
      <c r="U7958" s="7">
        <v>8.3666789472904295</v>
      </c>
      <c r="V7958" t="s">
        <v>20582</v>
      </c>
      <c r="W7958" t="s">
        <v>27407</v>
      </c>
    </row>
    <row r="7959" spans="20:23" x14ac:dyDescent="0.3">
      <c r="T7959" t="b">
        <f>U7959&gt;10</f>
        <v>0</v>
      </c>
      <c r="U7959" s="7">
        <v>9.9642824020775294</v>
      </c>
      <c r="V7959" t="s">
        <v>27408</v>
      </c>
      <c r="W7959" t="s">
        <v>7575</v>
      </c>
    </row>
    <row r="7960" spans="20:23" x14ac:dyDescent="0.3">
      <c r="T7960" t="b">
        <f>U7960&gt;10</f>
        <v>0</v>
      </c>
      <c r="U7960" s="7">
        <v>8.0268111216680804</v>
      </c>
      <c r="V7960" t="s">
        <v>24814</v>
      </c>
      <c r="W7960" t="s">
        <v>27409</v>
      </c>
    </row>
    <row r="7961" spans="20:23" x14ac:dyDescent="0.3">
      <c r="T7961" t="b">
        <f>U7961&gt;10</f>
        <v>0</v>
      </c>
      <c r="U7961" s="7">
        <v>8.7992950444645501</v>
      </c>
      <c r="V7961" t="s">
        <v>27410</v>
      </c>
      <c r="W7961" t="s">
        <v>27322</v>
      </c>
    </row>
    <row r="7962" spans="20:23" x14ac:dyDescent="0.3">
      <c r="T7962" t="b">
        <f>U7962&gt;10</f>
        <v>0</v>
      </c>
      <c r="U7962" s="7">
        <v>8.3182667835034998</v>
      </c>
      <c r="V7962" t="s">
        <v>27411</v>
      </c>
      <c r="W7962" t="s">
        <v>27412</v>
      </c>
    </row>
    <row r="7963" spans="20:23" x14ac:dyDescent="0.3">
      <c r="T7963" t="b">
        <f>U7963&gt;10</f>
        <v>0</v>
      </c>
      <c r="U7963" s="7">
        <v>9.6839804369233704</v>
      </c>
      <c r="V7963" t="s">
        <v>27413</v>
      </c>
      <c r="W7963" t="s">
        <v>8390</v>
      </c>
    </row>
    <row r="7964" spans="20:23" x14ac:dyDescent="0.3">
      <c r="T7964" t="b">
        <f>U7964&gt;10</f>
        <v>0</v>
      </c>
      <c r="U7964" s="7">
        <v>8.11536451900953</v>
      </c>
      <c r="V7964" t="s">
        <v>24250</v>
      </c>
      <c r="W7964" t="s">
        <v>27414</v>
      </c>
    </row>
    <row r="7965" spans="20:23" x14ac:dyDescent="0.3">
      <c r="T7965" t="b">
        <f>U7965&gt;10</f>
        <v>0</v>
      </c>
      <c r="U7965" s="7">
        <v>9.8530567669673097</v>
      </c>
      <c r="V7965" t="s">
        <v>27415</v>
      </c>
      <c r="W7965" t="s">
        <v>27416</v>
      </c>
    </row>
    <row r="7966" spans="20:23" x14ac:dyDescent="0.3">
      <c r="T7966" t="b">
        <f>U7966&gt;10</f>
        <v>0</v>
      </c>
      <c r="U7966" s="7">
        <v>8.8462520275523193</v>
      </c>
      <c r="V7966" t="s">
        <v>27417</v>
      </c>
      <c r="W7966" t="s">
        <v>4011</v>
      </c>
    </row>
    <row r="7967" spans="20:23" x14ac:dyDescent="0.3">
      <c r="T7967" t="b">
        <f>U7967&gt;10</f>
        <v>0</v>
      </c>
      <c r="U7967" s="7">
        <v>8.5490005040843897</v>
      </c>
      <c r="V7967" t="s">
        <v>22673</v>
      </c>
      <c r="W7967" t="s">
        <v>27418</v>
      </c>
    </row>
    <row r="7968" spans="20:23" x14ac:dyDescent="0.3">
      <c r="T7968" t="b">
        <f>U7968&gt;10</f>
        <v>0</v>
      </c>
      <c r="U7968" s="7">
        <v>9.3962983644715905</v>
      </c>
      <c r="V7968" t="s">
        <v>2789</v>
      </c>
      <c r="W7968" t="s">
        <v>27419</v>
      </c>
    </row>
    <row r="7969" spans="20:23" x14ac:dyDescent="0.3">
      <c r="T7969" t="b">
        <f>U7969&gt;10</f>
        <v>0</v>
      </c>
      <c r="U7969" s="7">
        <v>9.2139768076776392</v>
      </c>
      <c r="V7969" t="s">
        <v>22169</v>
      </c>
      <c r="W7969" t="s">
        <v>27420</v>
      </c>
    </row>
    <row r="7970" spans="20:23" x14ac:dyDescent="0.3">
      <c r="T7970" t="b">
        <f>U7970&gt;10</f>
        <v>0</v>
      </c>
      <c r="U7970" s="7">
        <v>9.43019991614727</v>
      </c>
      <c r="V7970" t="s">
        <v>27421</v>
      </c>
      <c r="W7970" t="s">
        <v>22755</v>
      </c>
    </row>
    <row r="7971" spans="20:23" x14ac:dyDescent="0.3">
      <c r="T7971" t="b">
        <f>U7971&gt;10</f>
        <v>0</v>
      </c>
      <c r="U7971" s="7">
        <v>8.0417527016662795</v>
      </c>
      <c r="V7971" t="s">
        <v>27422</v>
      </c>
      <c r="W7971" t="s">
        <v>27423</v>
      </c>
    </row>
    <row r="7972" spans="20:23" x14ac:dyDescent="0.3">
      <c r="T7972" t="b">
        <f>U7972&gt;10</f>
        <v>0</v>
      </c>
      <c r="U7972" s="7">
        <v>8.5277982964337795</v>
      </c>
      <c r="V7972" t="s">
        <v>27424</v>
      </c>
      <c r="W7972" t="s">
        <v>20218</v>
      </c>
    </row>
    <row r="7973" spans="20:23" x14ac:dyDescent="0.3">
      <c r="T7973" t="b">
        <f>U7973&gt;10</f>
        <v>0</v>
      </c>
      <c r="U7973" s="7">
        <v>8.2331475546659103</v>
      </c>
      <c r="V7973" t="s">
        <v>21878</v>
      </c>
      <c r="W7973" t="s">
        <v>13503</v>
      </c>
    </row>
    <row r="7974" spans="20:23" x14ac:dyDescent="0.3">
      <c r="T7974" t="b">
        <f>U7974&gt;10</f>
        <v>0</v>
      </c>
      <c r="U7974" s="7">
        <v>8.0745425244892708</v>
      </c>
      <c r="V7974" t="s">
        <v>898</v>
      </c>
      <c r="W7974" t="s">
        <v>27425</v>
      </c>
    </row>
    <row r="7975" spans="20:23" x14ac:dyDescent="0.3">
      <c r="T7975" t="b">
        <f>U7975&gt;10</f>
        <v>0</v>
      </c>
      <c r="U7975" s="7">
        <v>9.9642824020775294</v>
      </c>
      <c r="V7975" t="s">
        <v>27426</v>
      </c>
      <c r="W7975" t="s">
        <v>22334</v>
      </c>
    </row>
    <row r="7976" spans="20:23" x14ac:dyDescent="0.3">
      <c r="T7976" t="b">
        <f>U7976&gt;10</f>
        <v>0</v>
      </c>
      <c r="U7976" s="7">
        <v>8.0924802251759402</v>
      </c>
      <c r="V7976" t="s">
        <v>991</v>
      </c>
      <c r="W7976" t="s">
        <v>27427</v>
      </c>
    </row>
    <row r="7977" spans="20:23" x14ac:dyDescent="0.3">
      <c r="T7977" t="b">
        <f>U7977&gt;10</f>
        <v>0</v>
      </c>
      <c r="U7977" s="7">
        <v>9.2565364220964295</v>
      </c>
      <c r="V7977" t="s">
        <v>5211</v>
      </c>
      <c r="W7977" t="s">
        <v>27428</v>
      </c>
    </row>
    <row r="7978" spans="20:23" x14ac:dyDescent="0.3">
      <c r="T7978" t="b">
        <f>U7978&gt;10</f>
        <v>0</v>
      </c>
      <c r="U7978" s="7">
        <v>9.3962983644715905</v>
      </c>
      <c r="V7978" t="s">
        <v>2736</v>
      </c>
      <c r="W7978" t="s">
        <v>10614</v>
      </c>
    </row>
    <row r="7979" spans="20:23" x14ac:dyDescent="0.3">
      <c r="T7979" t="b">
        <f>U7979&gt;10</f>
        <v>0</v>
      </c>
      <c r="U7979" s="7">
        <v>9.3962983644715905</v>
      </c>
      <c r="V7979" t="s">
        <v>27337</v>
      </c>
      <c r="W7979" t="s">
        <v>27429</v>
      </c>
    </row>
    <row r="7980" spans="20:23" x14ac:dyDescent="0.3">
      <c r="T7980" t="b">
        <f>U7980&gt;10</f>
        <v>0</v>
      </c>
      <c r="U7980" s="7">
        <v>9.3317598433340194</v>
      </c>
      <c r="V7980" t="s">
        <v>27430</v>
      </c>
      <c r="W7980" t="s">
        <v>27431</v>
      </c>
    </row>
    <row r="7981" spans="20:23" x14ac:dyDescent="0.3">
      <c r="T7981" t="b">
        <f>U7981&gt;10</f>
        <v>0</v>
      </c>
      <c r="U7981" s="7">
        <v>9.8017634725797596</v>
      </c>
      <c r="V7981" t="s">
        <v>27432</v>
      </c>
      <c r="W7981" s="11" t="s">
        <v>12075</v>
      </c>
    </row>
    <row r="7982" spans="20:23" x14ac:dyDescent="0.3">
      <c r="T7982" t="b">
        <f>U7982&gt;10</f>
        <v>0</v>
      </c>
      <c r="U7982" s="7">
        <v>9.3162556567980594</v>
      </c>
      <c r="V7982" t="s">
        <v>27433</v>
      </c>
      <c r="W7982" t="s">
        <v>9105</v>
      </c>
    </row>
    <row r="7983" spans="20:23" x14ac:dyDescent="0.3">
      <c r="T7983" t="b">
        <f>U7983&gt;10</f>
        <v>0</v>
      </c>
      <c r="U7983" s="7">
        <v>9.2421476846443298</v>
      </c>
      <c r="V7983" t="s">
        <v>22239</v>
      </c>
      <c r="W7983" t="s">
        <v>27434</v>
      </c>
    </row>
    <row r="7984" spans="20:23" x14ac:dyDescent="0.3">
      <c r="T7984" t="b">
        <f>U7984&gt;10</f>
        <v>0</v>
      </c>
      <c r="U7984" s="7">
        <v>9.7770708599893794</v>
      </c>
      <c r="V7984" t="s">
        <v>27435</v>
      </c>
      <c r="W7984" t="s">
        <v>23052</v>
      </c>
    </row>
    <row r="7985" spans="20:23" x14ac:dyDescent="0.3">
      <c r="T7985" t="b">
        <f>U7985&gt;10</f>
        <v>0</v>
      </c>
      <c r="U7985" s="7">
        <v>8.0439055550273793</v>
      </c>
      <c r="V7985" t="s">
        <v>27280</v>
      </c>
      <c r="W7985" t="s">
        <v>27436</v>
      </c>
    </row>
    <row r="7986" spans="20:23" x14ac:dyDescent="0.3">
      <c r="T7986" t="b">
        <f>U7986&gt;10</f>
        <v>0</v>
      </c>
      <c r="U7986" s="7">
        <v>9.1468375048400095</v>
      </c>
      <c r="V7986" t="s">
        <v>22254</v>
      </c>
      <c r="W7986" t="s">
        <v>27437</v>
      </c>
    </row>
    <row r="7987" spans="20:23" x14ac:dyDescent="0.3">
      <c r="T7987" t="b">
        <f>U7987&gt;10</f>
        <v>0</v>
      </c>
      <c r="U7987" s="7">
        <v>8.7031511839116504</v>
      </c>
      <c r="V7987" t="s">
        <v>27438</v>
      </c>
      <c r="W7987" t="s">
        <v>27439</v>
      </c>
    </row>
    <row r="7988" spans="20:23" x14ac:dyDescent="0.3">
      <c r="T7988" t="b">
        <f>U7988&gt;10</f>
        <v>0</v>
      </c>
      <c r="U7988" s="7">
        <v>9.07180231889709</v>
      </c>
      <c r="V7988" t="s">
        <v>27440</v>
      </c>
      <c r="W7988" t="s">
        <v>27441</v>
      </c>
    </row>
    <row r="7989" spans="20:23" x14ac:dyDescent="0.3">
      <c r="T7989" t="b">
        <f>U7989&gt;10</f>
        <v>0</v>
      </c>
      <c r="U7989" s="7">
        <v>8.5561689935630003</v>
      </c>
      <c r="V7989" t="s">
        <v>27442</v>
      </c>
      <c r="W7989" t="s">
        <v>27443</v>
      </c>
    </row>
    <row r="7990" spans="20:23" x14ac:dyDescent="0.3">
      <c r="T7990" t="b">
        <f>U7990&gt;10</f>
        <v>0</v>
      </c>
      <c r="U7990" s="7">
        <v>8.9262947352258593</v>
      </c>
      <c r="V7990" t="s">
        <v>23051</v>
      </c>
      <c r="W7990" t="s">
        <v>27444</v>
      </c>
    </row>
    <row r="7991" spans="20:23" x14ac:dyDescent="0.3">
      <c r="T7991" t="b">
        <f>U7991&gt;10</f>
        <v>0</v>
      </c>
      <c r="U7991" s="7">
        <v>8.4407869194441592</v>
      </c>
      <c r="V7991" t="s">
        <v>27445</v>
      </c>
      <c r="W7991" t="s">
        <v>8299</v>
      </c>
    </row>
    <row r="7992" spans="20:23" x14ac:dyDescent="0.3">
      <c r="T7992" t="b">
        <f>U7992&gt;10</f>
        <v>0</v>
      </c>
      <c r="U7992" s="7">
        <v>8.8656701134094202</v>
      </c>
      <c r="V7992" t="s">
        <v>8299</v>
      </c>
      <c r="W7992" t="s">
        <v>21713</v>
      </c>
    </row>
    <row r="7993" spans="20:23" x14ac:dyDescent="0.3">
      <c r="T7993" t="b">
        <f>U7993&gt;10</f>
        <v>0</v>
      </c>
      <c r="U7993" s="7">
        <v>8.8854727407056</v>
      </c>
      <c r="V7993" t="s">
        <v>22962</v>
      </c>
      <c r="W7993" t="s">
        <v>27446</v>
      </c>
    </row>
    <row r="7994" spans="20:23" x14ac:dyDescent="0.3">
      <c r="T7994" t="b">
        <f>U7994&gt;10</f>
        <v>0</v>
      </c>
      <c r="U7994" s="7">
        <v>9.3009881846672702</v>
      </c>
      <c r="V7994" t="s">
        <v>27447</v>
      </c>
      <c r="W7994" t="s">
        <v>4878</v>
      </c>
    </row>
    <row r="7995" spans="20:23" x14ac:dyDescent="0.3">
      <c r="T7995" t="b">
        <f>U7995&gt;10</f>
        <v>0</v>
      </c>
      <c r="U7995" s="7">
        <v>8.9908332563634303</v>
      </c>
      <c r="V7995" t="s">
        <v>2488</v>
      </c>
      <c r="W7995" t="s">
        <v>27448</v>
      </c>
    </row>
    <row r="7996" spans="20:23" x14ac:dyDescent="0.3">
      <c r="T7996" t="b">
        <f>U7996&gt;10</f>
        <v>0</v>
      </c>
      <c r="U7996" s="7">
        <v>8.73705273558733</v>
      </c>
      <c r="V7996" t="s">
        <v>27449</v>
      </c>
      <c r="W7996" t="s">
        <v>27450</v>
      </c>
    </row>
    <row r="7997" spans="20:23" x14ac:dyDescent="0.3">
      <c r="T7997" t="b">
        <f>U7997&gt;10</f>
        <v>0</v>
      </c>
      <c r="U7997" s="7">
        <v>8.5024804884494891</v>
      </c>
      <c r="V7997" t="s">
        <v>26202</v>
      </c>
      <c r="W7997" t="s">
        <v>22905</v>
      </c>
    </row>
    <row r="7998" spans="20:23" x14ac:dyDescent="0.3">
      <c r="T7998" t="b">
        <f>U7998&gt;10</f>
        <v>0</v>
      </c>
      <c r="U7998" s="7">
        <v>8.3315876274791592</v>
      </c>
      <c r="V7998" t="s">
        <v>25172</v>
      </c>
      <c r="W7998" t="s">
        <v>3015</v>
      </c>
    </row>
    <row r="7999" spans="20:23" x14ac:dyDescent="0.3">
      <c r="T7999" t="b">
        <f>U7999&gt;10</f>
        <v>0</v>
      </c>
      <c r="U7999" s="7">
        <v>9.2421476846443298</v>
      </c>
      <c r="V7999" t="s">
        <v>27451</v>
      </c>
      <c r="W7999" t="s">
        <v>27452</v>
      </c>
    </row>
    <row r="8000" spans="20:23" x14ac:dyDescent="0.3">
      <c r="T8000" t="b">
        <f>U8000&gt;10</f>
        <v>0</v>
      </c>
      <c r="U8000" s="7">
        <v>9.9642824020775294</v>
      </c>
      <c r="V8000" t="s">
        <v>27453</v>
      </c>
      <c r="W8000" t="s">
        <v>27454</v>
      </c>
    </row>
    <row r="8001" spans="20:23" x14ac:dyDescent="0.3">
      <c r="T8001" t="b">
        <f>U8001&gt;10</f>
        <v>0</v>
      </c>
      <c r="U8001" s="7">
        <v>9.8530567669673097</v>
      </c>
      <c r="V8001" t="s">
        <v>10866</v>
      </c>
      <c r="W8001" t="s">
        <v>6658</v>
      </c>
    </row>
    <row r="8002" spans="20:23" x14ac:dyDescent="0.3">
      <c r="T8002" t="b">
        <f>U8002&gt;10</f>
        <v>0</v>
      </c>
      <c r="U8002" s="7">
        <v>9.7529733084103203</v>
      </c>
      <c r="V8002" t="s">
        <v>27455</v>
      </c>
      <c r="W8002" t="s">
        <v>27456</v>
      </c>
    </row>
    <row r="8003" spans="20:23" x14ac:dyDescent="0.3">
      <c r="T8003" t="b">
        <f>U8003&gt;10</f>
        <v>0</v>
      </c>
      <c r="U8003" s="7">
        <v>9.9476153495923203</v>
      </c>
      <c r="V8003" t="s">
        <v>5530</v>
      </c>
      <c r="W8003" t="s">
        <v>27457</v>
      </c>
    </row>
    <row r="8004" spans="20:23" x14ac:dyDescent="0.3">
      <c r="T8004" t="b">
        <f>U8004&gt;10</f>
        <v>0</v>
      </c>
      <c r="U8004" s="7">
        <v>8.3315876274791592</v>
      </c>
      <c r="V8004" t="s">
        <v>21164</v>
      </c>
      <c r="W8004" t="s">
        <v>27458</v>
      </c>
    </row>
    <row r="8005" spans="20:23" x14ac:dyDescent="0.3">
      <c r="T8005" t="b">
        <f>U8005&gt;10</f>
        <v>0</v>
      </c>
      <c r="U8005" s="7">
        <v>9.3962983644715905</v>
      </c>
      <c r="V8005" t="s">
        <v>27459</v>
      </c>
      <c r="W8005" t="s">
        <v>27460</v>
      </c>
    </row>
    <row r="8006" spans="20:23" x14ac:dyDescent="0.3">
      <c r="T8006" t="b">
        <f>U8006&gt;10</f>
        <v>0</v>
      </c>
      <c r="U8006" s="7">
        <v>8.9908332563634303</v>
      </c>
      <c r="V8006" t="s">
        <v>27459</v>
      </c>
      <c r="W8006" t="s">
        <v>27461</v>
      </c>
    </row>
    <row r="8007" spans="20:23" x14ac:dyDescent="0.3">
      <c r="T8007" t="b">
        <f>U8007&gt;10</f>
        <v>0</v>
      </c>
      <c r="U8007" s="7">
        <v>9.9071239882375792</v>
      </c>
      <c r="V8007" t="s">
        <v>27459</v>
      </c>
      <c r="W8007" t="s">
        <v>27462</v>
      </c>
    </row>
    <row r="8008" spans="20:23" x14ac:dyDescent="0.3">
      <c r="T8008" t="b">
        <f>U8008&gt;10</f>
        <v>0</v>
      </c>
      <c r="U8008" s="7">
        <v>8.2976860758034796</v>
      </c>
      <c r="V8008" t="s">
        <v>27459</v>
      </c>
      <c r="W8008" t="s">
        <v>27463</v>
      </c>
    </row>
    <row r="8009" spans="20:23" x14ac:dyDescent="0.3">
      <c r="T8009" t="b">
        <f>U8009&gt;10</f>
        <v>0</v>
      </c>
      <c r="U8009" s="7">
        <v>8.6784585713212792</v>
      </c>
      <c r="V8009" t="s">
        <v>27464</v>
      </c>
      <c r="W8009" t="s">
        <v>27465</v>
      </c>
    </row>
    <row r="8010" spans="20:23" x14ac:dyDescent="0.3">
      <c r="T8010" t="b">
        <f>U8010&gt;10</f>
        <v>0</v>
      </c>
      <c r="U8010" s="7">
        <v>8.9908332563634303</v>
      </c>
      <c r="V8010" t="s">
        <v>27459</v>
      </c>
      <c r="W8010" t="s">
        <v>27466</v>
      </c>
    </row>
    <row r="8011" spans="20:23" x14ac:dyDescent="0.3">
      <c r="T8011" t="b">
        <f>U8011&gt;10</f>
        <v>0</v>
      </c>
      <c r="U8011" s="7">
        <v>8.7031511839116504</v>
      </c>
      <c r="V8011" t="s">
        <v>27467</v>
      </c>
      <c r="W8011" t="s">
        <v>27459</v>
      </c>
    </row>
    <row r="8012" spans="20:23" x14ac:dyDescent="0.3">
      <c r="T8012" t="b">
        <f>U8012&gt;10</f>
        <v>0</v>
      </c>
      <c r="U8012" s="7">
        <v>8.9908332563634303</v>
      </c>
      <c r="V8012" t="s">
        <v>27462</v>
      </c>
      <c r="W8012" t="s">
        <v>27459</v>
      </c>
    </row>
    <row r="8013" spans="20:23" x14ac:dyDescent="0.3">
      <c r="T8013" t="b">
        <f>U8013&gt;10</f>
        <v>0</v>
      </c>
      <c r="U8013" s="7">
        <v>9.3962983644715905</v>
      </c>
      <c r="V8013" t="s">
        <v>27459</v>
      </c>
      <c r="W8013" t="s">
        <v>27468</v>
      </c>
    </row>
    <row r="8014" spans="20:23" x14ac:dyDescent="0.3">
      <c r="T8014" t="b">
        <f>U8014&gt;10</f>
        <v>0</v>
      </c>
      <c r="U8014" s="7">
        <v>9.0048194983381702</v>
      </c>
      <c r="V8014" t="s">
        <v>14030</v>
      </c>
      <c r="W8014" t="s">
        <v>22825</v>
      </c>
    </row>
    <row r="8015" spans="20:23" x14ac:dyDescent="0.3">
      <c r="T8015" t="b">
        <f>U8015&gt;10</f>
        <v>0</v>
      </c>
      <c r="U8015" s="7">
        <v>8.3666789472904295</v>
      </c>
      <c r="V8015" t="s">
        <v>5914</v>
      </c>
      <c r="W8015" t="s">
        <v>27469</v>
      </c>
    </row>
    <row r="8016" spans="20:23" x14ac:dyDescent="0.3">
      <c r="T8016" t="b">
        <f>U8016&gt;10</f>
        <v>0</v>
      </c>
      <c r="U8016" s="7">
        <v>8.3666789472904295</v>
      </c>
      <c r="V8016" t="s">
        <v>5914</v>
      </c>
      <c r="W8016" t="s">
        <v>27470</v>
      </c>
    </row>
    <row r="8017" spans="20:23" x14ac:dyDescent="0.3">
      <c r="T8017" t="b">
        <f>U8017&gt;10</f>
        <v>0</v>
      </c>
      <c r="U8017" s="7">
        <v>9.7529733084103203</v>
      </c>
      <c r="V8017" t="s">
        <v>5914</v>
      </c>
      <c r="W8017" t="s">
        <v>27471</v>
      </c>
    </row>
    <row r="8018" spans="20:23" x14ac:dyDescent="0.3">
      <c r="T8018" t="b">
        <f>U8018&gt;10</f>
        <v>0</v>
      </c>
      <c r="U8018" s="7">
        <v>8.6543610197422094</v>
      </c>
      <c r="V8018" t="s">
        <v>5914</v>
      </c>
      <c r="W8018" t="s">
        <v>27472</v>
      </c>
    </row>
    <row r="8019" spans="20:23" x14ac:dyDescent="0.3">
      <c r="T8019" t="b">
        <f>U8019&gt;10</f>
        <v>0</v>
      </c>
      <c r="U8019" s="7">
        <v>9.8530567669673097</v>
      </c>
      <c r="V8019" t="s">
        <v>27473</v>
      </c>
      <c r="W8019" t="s">
        <v>6660</v>
      </c>
    </row>
    <row r="8020" spans="20:23" x14ac:dyDescent="0.3">
      <c r="T8020" t="b">
        <f>U8020&gt;10</f>
        <v>0</v>
      </c>
      <c r="U8020" s="7">
        <v>9.3962983644715905</v>
      </c>
      <c r="V8020" t="s">
        <v>27459</v>
      </c>
      <c r="W8020" t="s">
        <v>27474</v>
      </c>
    </row>
    <row r="8021" spans="20:23" x14ac:dyDescent="0.3">
      <c r="T8021" t="b">
        <f>U8021&gt;10</f>
        <v>0</v>
      </c>
      <c r="U8021" s="7">
        <v>9.3962983644715905</v>
      </c>
      <c r="V8021" t="s">
        <v>27459</v>
      </c>
      <c r="W8021" t="s">
        <v>27475</v>
      </c>
    </row>
    <row r="8022" spans="20:23" x14ac:dyDescent="0.3">
      <c r="T8022" t="b">
        <f>U8022&gt;10</f>
        <v>0</v>
      </c>
      <c r="U8022" s="7">
        <v>8.6866218819604395</v>
      </c>
      <c r="V8022" t="s">
        <v>27476</v>
      </c>
      <c r="W8022" t="s">
        <v>27477</v>
      </c>
    </row>
    <row r="8023" spans="20:23" x14ac:dyDescent="0.3">
      <c r="T8023" t="b">
        <f>U8023&gt;10</f>
        <v>0</v>
      </c>
      <c r="U8023" s="7">
        <v>8.7413723967318404</v>
      </c>
      <c r="V8023" t="s">
        <v>5832</v>
      </c>
      <c r="W8023" t="s">
        <v>23049</v>
      </c>
    </row>
    <row r="8024" spans="20:23" x14ac:dyDescent="0.3">
      <c r="T8024" t="b">
        <f>U8024&gt;10</f>
        <v>0</v>
      </c>
      <c r="U8024" s="7">
        <v>9.4833097414612197</v>
      </c>
      <c r="V8024" t="s">
        <v>27478</v>
      </c>
      <c r="W8024" t="s">
        <v>27479</v>
      </c>
    </row>
    <row r="8025" spans="20:23" x14ac:dyDescent="0.3">
      <c r="T8025" t="b">
        <f>U8025&gt;10</f>
        <v>0</v>
      </c>
      <c r="U8025" s="7">
        <v>8.6002937984719399</v>
      </c>
      <c r="V8025" t="s">
        <v>27480</v>
      </c>
      <c r="W8025" t="s">
        <v>6660</v>
      </c>
    </row>
    <row r="8026" spans="20:23" x14ac:dyDescent="0.3">
      <c r="T8026" t="b">
        <f>U8026&gt;10</f>
        <v>0</v>
      </c>
      <c r="U8026" s="7">
        <v>8.7544444782992006</v>
      </c>
      <c r="V8026" t="s">
        <v>27463</v>
      </c>
      <c r="W8026" t="s">
        <v>6660</v>
      </c>
    </row>
    <row r="8027" spans="20:23" x14ac:dyDescent="0.3">
      <c r="T8027" t="b">
        <f>U8027&gt;10</f>
        <v>0</v>
      </c>
      <c r="U8027" s="7">
        <v>9.8270812805640499</v>
      </c>
      <c r="V8027" t="s">
        <v>27481</v>
      </c>
      <c r="W8027" t="s">
        <v>13497</v>
      </c>
    </row>
    <row r="8028" spans="20:23" x14ac:dyDescent="0.3">
      <c r="T8028" t="b">
        <f>U8028&gt;10</f>
        <v>0</v>
      </c>
      <c r="U8028" s="7">
        <v>9.9941353652272102</v>
      </c>
      <c r="V8028" t="s">
        <v>27482</v>
      </c>
      <c r="W8028" t="s">
        <v>27457</v>
      </c>
    </row>
    <row r="8029" spans="20:23" x14ac:dyDescent="0.3">
      <c r="T8029" t="b">
        <f>U8029&gt;10</f>
        <v>0</v>
      </c>
      <c r="U8029" s="7">
        <v>8.2811567738522704</v>
      </c>
      <c r="V8029" t="s">
        <v>27483</v>
      </c>
      <c r="W8029" t="s">
        <v>27484</v>
      </c>
    </row>
    <row r="8030" spans="20:23" x14ac:dyDescent="0.3">
      <c r="T8030" t="b">
        <f>U8030&gt;10</f>
        <v>0</v>
      </c>
      <c r="U8030" s="7">
        <v>8.7457107983304407</v>
      </c>
      <c r="V8030" t="s">
        <v>27485</v>
      </c>
      <c r="W8030" t="s">
        <v>27486</v>
      </c>
    </row>
    <row r="8031" spans="20:23" x14ac:dyDescent="0.3">
      <c r="T8031" t="b">
        <f>U8031&gt;10</f>
        <v>0</v>
      </c>
      <c r="U8031" s="7">
        <v>8.11536451900953</v>
      </c>
      <c r="V8031" t="s">
        <v>1916</v>
      </c>
      <c r="W8031" t="s">
        <v>27487</v>
      </c>
    </row>
    <row r="8032" spans="20:23" x14ac:dyDescent="0.3">
      <c r="T8032" t="b">
        <f>U8032&gt;10</f>
        <v>0</v>
      </c>
      <c r="U8032" s="7">
        <v>9.4833097414612197</v>
      </c>
      <c r="V8032" t="s">
        <v>27478</v>
      </c>
      <c r="W8032" t="s">
        <v>5127</v>
      </c>
    </row>
    <row r="8033" spans="20:23" x14ac:dyDescent="0.3">
      <c r="T8033" t="b">
        <f>U8033&gt;10</f>
        <v>0</v>
      </c>
      <c r="U8033" s="7">
        <v>9.3962983644715905</v>
      </c>
      <c r="V8033" t="s">
        <v>27488</v>
      </c>
      <c r="W8033" t="s">
        <v>27489</v>
      </c>
    </row>
    <row r="8034" spans="20:23" x14ac:dyDescent="0.3">
      <c r="T8034" t="b">
        <f>U8034&gt;10</f>
        <v>0</v>
      </c>
      <c r="U8034" s="7">
        <v>9.7529733084103203</v>
      </c>
      <c r="V8034" t="s">
        <v>21456</v>
      </c>
      <c r="W8034" t="s">
        <v>27490</v>
      </c>
    </row>
    <row r="8035" spans="20:23" x14ac:dyDescent="0.3">
      <c r="T8035" t="b">
        <f>U8035&gt;10</f>
        <v>0</v>
      </c>
      <c r="U8035" s="7">
        <v>8.2866362396169002</v>
      </c>
      <c r="V8035" t="s">
        <v>27491</v>
      </c>
      <c r="W8035" t="s">
        <v>27492</v>
      </c>
    </row>
    <row r="8036" spans="20:23" x14ac:dyDescent="0.3">
      <c r="T8036" t="b">
        <f>U8036&gt;10</f>
        <v>0</v>
      </c>
      <c r="U8036" s="7">
        <v>8.9688543496446496</v>
      </c>
      <c r="V8036" t="s">
        <v>27493</v>
      </c>
      <c r="W8036" t="s">
        <v>27494</v>
      </c>
    </row>
    <row r="8037" spans="20:23" x14ac:dyDescent="0.3">
      <c r="T8037" t="b">
        <f>U8037&gt;10</f>
        <v>0</v>
      </c>
      <c r="U8037" s="7">
        <v>8.4343971213453806</v>
      </c>
      <c r="V8037" t="s">
        <v>5254</v>
      </c>
      <c r="W8037">
        <v>-5</v>
      </c>
    </row>
    <row r="8038" spans="20:23" x14ac:dyDescent="0.3">
      <c r="T8038" t="b">
        <f>U8038&gt;10</f>
        <v>0</v>
      </c>
      <c r="U8038" s="7">
        <v>8.2976860758034796</v>
      </c>
      <c r="V8038" t="s">
        <v>27488</v>
      </c>
      <c r="W8038" t="s">
        <v>20129</v>
      </c>
    </row>
    <row r="8039" spans="20:23" x14ac:dyDescent="0.3">
      <c r="T8039" t="b">
        <f>U8039&gt;10</f>
        <v>0</v>
      </c>
      <c r="U8039" s="7">
        <v>8.1873380186346196</v>
      </c>
      <c r="V8039" t="s">
        <v>26927</v>
      </c>
      <c r="W8039" t="s">
        <v>27495</v>
      </c>
    </row>
    <row r="8040" spans="20:23" x14ac:dyDescent="0.3">
      <c r="T8040" t="b">
        <f>U8040&gt;10</f>
        <v>0</v>
      </c>
      <c r="U8040" s="7">
        <v>8.3666789472904295</v>
      </c>
      <c r="V8040" t="s">
        <v>27496</v>
      </c>
      <c r="W8040" t="s">
        <v>2138</v>
      </c>
    </row>
    <row r="8041" spans="20:23" x14ac:dyDescent="0.3">
      <c r="T8041" t="b">
        <f>U8041&gt;10</f>
        <v>0</v>
      </c>
      <c r="U8041" s="7">
        <v>9.6194419157857993</v>
      </c>
      <c r="V8041" t="s">
        <v>27497</v>
      </c>
      <c r="W8041" t="s">
        <v>26613</v>
      </c>
    </row>
    <row r="8042" spans="20:23" x14ac:dyDescent="0.3">
      <c r="T8042" t="b">
        <f>U8042&gt;10</f>
        <v>0</v>
      </c>
      <c r="U8042" s="7">
        <v>9.7064532927754303</v>
      </c>
      <c r="V8042" t="s">
        <v>27498</v>
      </c>
      <c r="W8042" t="s">
        <v>27499</v>
      </c>
    </row>
    <row r="8043" spans="20:23" x14ac:dyDescent="0.3">
      <c r="T8043" t="b">
        <f>U8043&gt;10</f>
        <v>0</v>
      </c>
      <c r="U8043" s="7">
        <v>9.3009881846672702</v>
      </c>
      <c r="V8043" t="s">
        <v>27500</v>
      </c>
      <c r="W8043" t="s">
        <v>27501</v>
      </c>
    </row>
    <row r="8044" spans="20:23" x14ac:dyDescent="0.3">
      <c r="T8044" t="b">
        <f>U8044&gt;10</f>
        <v>0</v>
      </c>
      <c r="U8044" s="7">
        <v>8.4092385617092305</v>
      </c>
      <c r="V8044" t="s">
        <v>25132</v>
      </c>
      <c r="W8044" t="s">
        <v>27502</v>
      </c>
    </row>
    <row r="8045" spans="20:23" x14ac:dyDescent="0.3">
      <c r="T8045" t="b">
        <f>U8045&gt;10</f>
        <v>0</v>
      </c>
      <c r="U8045" s="7">
        <v>9.8530567669673097</v>
      </c>
      <c r="V8045" t="s">
        <v>27503</v>
      </c>
      <c r="W8045" t="s">
        <v>27504</v>
      </c>
    </row>
    <row r="8046" spans="20:23" x14ac:dyDescent="0.3">
      <c r="T8046" t="b">
        <f>U8046&gt;10</f>
        <v>0</v>
      </c>
      <c r="U8046" s="7">
        <v>9.09619377202125</v>
      </c>
      <c r="V8046" t="s">
        <v>5108</v>
      </c>
      <c r="W8046" t="s">
        <v>27505</v>
      </c>
    </row>
    <row r="8047" spans="20:23" x14ac:dyDescent="0.3">
      <c r="T8047" t="b">
        <f>U8047&gt;10</f>
        <v>0</v>
      </c>
      <c r="U8047" s="7">
        <v>8.0353218113359901</v>
      </c>
      <c r="V8047" t="s">
        <v>23379</v>
      </c>
      <c r="W8047" t="s">
        <v>27506</v>
      </c>
    </row>
    <row r="8048" spans="20:23" x14ac:dyDescent="0.3">
      <c r="T8048" t="b">
        <f>U8048&gt;10</f>
        <v>0</v>
      </c>
      <c r="U8048" s="7">
        <v>9.9642824020775294</v>
      </c>
      <c r="V8048" t="s">
        <v>11827</v>
      </c>
      <c r="W8048" t="s">
        <v>4106</v>
      </c>
    </row>
    <row r="8049" spans="20:23" x14ac:dyDescent="0.3">
      <c r="T8049" t="b">
        <f>U8049&gt;10</f>
        <v>0</v>
      </c>
      <c r="U8049" s="7">
        <v>9.7529733084103203</v>
      </c>
      <c r="V8049" t="s">
        <v>27507</v>
      </c>
      <c r="W8049" t="s">
        <v>27508</v>
      </c>
    </row>
    <row r="8050" spans="20:23" x14ac:dyDescent="0.3">
      <c r="T8050" t="b">
        <f>U8050&gt;10</f>
        <v>0</v>
      </c>
      <c r="U8050" s="7">
        <v>9.2565364220964295</v>
      </c>
      <c r="V8050" t="s">
        <v>27509</v>
      </c>
      <c r="W8050" t="s">
        <v>27510</v>
      </c>
    </row>
    <row r="8051" spans="20:23" x14ac:dyDescent="0.3">
      <c r="T8051" t="b">
        <f>U8051&gt;10</f>
        <v>0</v>
      </c>
      <c r="U8051" s="7">
        <v>8.6948523810969505</v>
      </c>
      <c r="V8051" t="s">
        <v>23645</v>
      </c>
      <c r="W8051" t="s">
        <v>22890</v>
      </c>
    </row>
    <row r="8052" spans="20:23" x14ac:dyDescent="0.3">
      <c r="T8052" t="b">
        <f>U8052&gt;10</f>
        <v>0</v>
      </c>
      <c r="U8052" s="7">
        <v>8.0141793747621808</v>
      </c>
      <c r="V8052" t="s">
        <v>27511</v>
      </c>
      <c r="W8052" t="s">
        <v>27512</v>
      </c>
    </row>
    <row r="8053" spans="20:23" x14ac:dyDescent="0.3">
      <c r="T8053" t="b">
        <f>U8053&gt;10</f>
        <v>0</v>
      </c>
      <c r="U8053" s="7">
        <v>9.0598261278503802</v>
      </c>
      <c r="V8053" t="s">
        <v>2725</v>
      </c>
      <c r="W8053" t="s">
        <v>22819</v>
      </c>
    </row>
    <row r="8054" spans="20:23" x14ac:dyDescent="0.3">
      <c r="T8054" t="b">
        <f>U8054&gt;10</f>
        <v>0</v>
      </c>
      <c r="U8054" s="7">
        <v>8.1923255601456599</v>
      </c>
      <c r="V8054" t="s">
        <v>27513</v>
      </c>
      <c r="W8054" t="s">
        <v>27514</v>
      </c>
    </row>
    <row r="8055" spans="20:23" x14ac:dyDescent="0.3">
      <c r="T8055" t="b">
        <f>U8055&gt;10</f>
        <v>0</v>
      </c>
      <c r="U8055" s="7">
        <v>9.3962983644715905</v>
      </c>
      <c r="V8055" t="s">
        <v>27515</v>
      </c>
      <c r="W8055" t="s">
        <v>13101</v>
      </c>
    </row>
    <row r="8056" spans="20:23" x14ac:dyDescent="0.3">
      <c r="T8056" t="b">
        <f>U8056&gt;10</f>
        <v>0</v>
      </c>
      <c r="U8056" s="7">
        <v>9.4833097414612197</v>
      </c>
      <c r="V8056" t="s">
        <v>21675</v>
      </c>
      <c r="W8056" t="s">
        <v>27516</v>
      </c>
    </row>
    <row r="8057" spans="20:23" x14ac:dyDescent="0.3">
      <c r="T8057" t="b">
        <f>U8057&gt;10</f>
        <v>0</v>
      </c>
      <c r="U8057" s="7">
        <v>8.4800076325974398</v>
      </c>
      <c r="V8057" t="s">
        <v>358</v>
      </c>
      <c r="W8057" t="s">
        <v>27517</v>
      </c>
    </row>
    <row r="8058" spans="20:23" x14ac:dyDescent="0.3">
      <c r="T8058" t="b">
        <f>U8058&gt;10</f>
        <v>0</v>
      </c>
      <c r="U8058" s="7">
        <v>9.2139768076776392</v>
      </c>
      <c r="V8058" t="s">
        <v>21158</v>
      </c>
      <c r="W8058" t="s">
        <v>22917</v>
      </c>
    </row>
    <row r="8059" spans="20:23" x14ac:dyDescent="0.3">
      <c r="T8059" t="b">
        <f>U8059&gt;10</f>
        <v>0</v>
      </c>
      <c r="U8059" s="7">
        <v>8.2648962529804901</v>
      </c>
      <c r="V8059" t="s">
        <v>22639</v>
      </c>
      <c r="W8059" t="s">
        <v>27518</v>
      </c>
    </row>
    <row r="8060" spans="20:23" x14ac:dyDescent="0.3">
      <c r="T8060" t="b">
        <f>U8060&gt;10</f>
        <v>0</v>
      </c>
      <c r="U8060" s="7">
        <v>8.4154691114598599</v>
      </c>
      <c r="V8060" t="s">
        <v>1291</v>
      </c>
      <c r="W8060" t="s">
        <v>25461</v>
      </c>
    </row>
    <row r="8061" spans="20:23" x14ac:dyDescent="0.3">
      <c r="T8061" t="b">
        <f>U8061&gt;10</f>
        <v>0</v>
      </c>
      <c r="U8061" s="7">
        <v>9.4652912359585404</v>
      </c>
      <c r="V8061" t="s">
        <v>5840</v>
      </c>
      <c r="W8061" t="s">
        <v>27519</v>
      </c>
    </row>
    <row r="8062" spans="20:23" x14ac:dyDescent="0.3">
      <c r="T8062" t="b">
        <f>U8062&gt;10</f>
        <v>0</v>
      </c>
      <c r="U8062" s="7">
        <v>8.0924802251759402</v>
      </c>
      <c r="V8062" t="s">
        <v>27520</v>
      </c>
      <c r="W8062" t="s">
        <v>27521</v>
      </c>
    </row>
    <row r="8063" spans="20:23" x14ac:dyDescent="0.3">
      <c r="T8063" t="b">
        <f>U8063&gt;10</f>
        <v>0</v>
      </c>
      <c r="U8063" s="7">
        <v>8.0439055550273793</v>
      </c>
      <c r="V8063" t="s">
        <v>27522</v>
      </c>
      <c r="W8063" t="s">
        <v>27523</v>
      </c>
    </row>
    <row r="8064" spans="20:23" x14ac:dyDescent="0.3">
      <c r="T8064" t="b">
        <f>U8064&gt;10</f>
        <v>0</v>
      </c>
      <c r="U8064" s="7">
        <v>9.2565364220964295</v>
      </c>
      <c r="V8064" t="s">
        <v>27524</v>
      </c>
      <c r="W8064" t="s">
        <v>5134</v>
      </c>
    </row>
    <row r="8065" spans="20:23" x14ac:dyDescent="0.3">
      <c r="T8065" t="b">
        <f>U8065&gt;10</f>
        <v>0</v>
      </c>
      <c r="U8065" s="7">
        <v>8.2568640812832292</v>
      </c>
      <c r="V8065" t="s">
        <v>9591</v>
      </c>
      <c r="W8065" t="s">
        <v>27525</v>
      </c>
    </row>
    <row r="8066" spans="20:23" x14ac:dyDescent="0.3">
      <c r="T8066" t="b">
        <f>U8066&gt;10</f>
        <v>0</v>
      </c>
      <c r="U8066" s="7">
        <v>8.5365779840858291</v>
      </c>
      <c r="V8066" t="s">
        <v>27526</v>
      </c>
      <c r="W8066" t="s">
        <v>27527</v>
      </c>
    </row>
    <row r="8067" spans="20:23" x14ac:dyDescent="0.3">
      <c r="T8067" t="b">
        <f>U8067&gt;10</f>
        <v>0</v>
      </c>
      <c r="U8067" s="7">
        <v>8.6543610197422094</v>
      </c>
      <c r="V8067" t="s">
        <v>26595</v>
      </c>
      <c r="W8067" t="s">
        <v>27528</v>
      </c>
    </row>
    <row r="8068" spans="20:23" x14ac:dyDescent="0.3">
      <c r="T8068" t="b">
        <f>U8068&gt;10</f>
        <v>0</v>
      </c>
      <c r="U8068" s="7">
        <v>8.7721440553986003</v>
      </c>
      <c r="V8068" t="s">
        <v>27529</v>
      </c>
      <c r="W8068" t="s">
        <v>27530</v>
      </c>
    </row>
    <row r="8069" spans="20:23" x14ac:dyDescent="0.3">
      <c r="T8069" t="b">
        <f>U8069&gt;10</f>
        <v>0</v>
      </c>
      <c r="U8069" s="7">
        <v>8.1107455731532294</v>
      </c>
      <c r="V8069" t="s">
        <v>27531</v>
      </c>
      <c r="W8069" t="s">
        <v>20805</v>
      </c>
    </row>
    <row r="8070" spans="20:23" x14ac:dyDescent="0.3">
      <c r="T8070" t="b">
        <f>U8070&gt;10</f>
        <v>0</v>
      </c>
      <c r="U8070" s="7">
        <v>8.4217387244734603</v>
      </c>
      <c r="V8070" t="s">
        <v>27532</v>
      </c>
      <c r="W8070" t="s">
        <v>13759</v>
      </c>
    </row>
    <row r="8071" spans="20:23" x14ac:dyDescent="0.3">
      <c r="T8071" t="b">
        <f>U8071&gt;10</f>
        <v>0</v>
      </c>
      <c r="U8071" s="7">
        <v>9.7770708599893794</v>
      </c>
      <c r="V8071" t="s">
        <v>27533</v>
      </c>
      <c r="W8071" t="s">
        <v>27534</v>
      </c>
    </row>
    <row r="8072" spans="20:23" x14ac:dyDescent="0.3">
      <c r="T8072" t="b">
        <f>U8072&gt;10</f>
        <v>0</v>
      </c>
      <c r="U8072" s="7">
        <v>9.3962983644715905</v>
      </c>
      <c r="V8072" t="s">
        <v>27535</v>
      </c>
      <c r="W8072" t="s">
        <v>27536</v>
      </c>
    </row>
    <row r="8073" spans="20:23" x14ac:dyDescent="0.3">
      <c r="T8073" t="b">
        <f>U8073&gt;10</f>
        <v>0</v>
      </c>
      <c r="U8073" s="7">
        <v>8.7031511839116504</v>
      </c>
      <c r="V8073" t="s">
        <v>27537</v>
      </c>
      <c r="W8073" t="s">
        <v>23097</v>
      </c>
    </row>
    <row r="8074" spans="20:23" x14ac:dyDescent="0.3">
      <c r="T8074" t="b">
        <f>U8074&gt;10</f>
        <v>0</v>
      </c>
      <c r="U8074" s="7">
        <v>8.0225827855585603</v>
      </c>
      <c r="V8074" t="s">
        <v>27538</v>
      </c>
      <c r="W8074" t="s">
        <v>26808</v>
      </c>
    </row>
    <row r="8075" spans="20:23" x14ac:dyDescent="0.3">
      <c r="T8075" t="b">
        <f>U8075&gt;10</f>
        <v>0</v>
      </c>
      <c r="U8075" s="7">
        <v>8.7284689918959302</v>
      </c>
      <c r="V8075" t="s">
        <v>26670</v>
      </c>
      <c r="W8075" t="s">
        <v>27539</v>
      </c>
    </row>
    <row r="8076" spans="20:23" x14ac:dyDescent="0.3">
      <c r="T8076" t="b">
        <f>U8076&gt;10</f>
        <v>0</v>
      </c>
      <c r="U8076" s="7">
        <v>8.2125282674631794</v>
      </c>
      <c r="V8076" t="s">
        <v>27540</v>
      </c>
      <c r="W8076" t="s">
        <v>27541</v>
      </c>
    </row>
    <row r="8077" spans="20:23" x14ac:dyDescent="0.3">
      <c r="T8077" t="b">
        <f>U8077&gt;10</f>
        <v>0</v>
      </c>
      <c r="U8077" s="7">
        <v>9.3635085416485992</v>
      </c>
      <c r="V8077" t="s">
        <v>27542</v>
      </c>
      <c r="W8077" t="s">
        <v>368</v>
      </c>
    </row>
    <row r="8078" spans="20:23" x14ac:dyDescent="0.3">
      <c r="T8078" t="b">
        <f>U8078&gt;10</f>
        <v>0</v>
      </c>
      <c r="U8078" s="7">
        <v>8.2023758959991593</v>
      </c>
      <c r="V8078" t="s">
        <v>20247</v>
      </c>
      <c r="W8078" t="s">
        <v>9651</v>
      </c>
    </row>
    <row r="8079" spans="20:23" x14ac:dyDescent="0.3">
      <c r="T8079" t="b">
        <f>U8079&gt;10</f>
        <v>0</v>
      </c>
      <c r="U8079" s="7">
        <v>9.0598261278503802</v>
      </c>
      <c r="V8079" t="s">
        <v>9652</v>
      </c>
      <c r="W8079" t="s">
        <v>8974</v>
      </c>
    </row>
    <row r="8080" spans="20:23" x14ac:dyDescent="0.3">
      <c r="T8080" t="b">
        <f>U8080&gt;10</f>
        <v>0</v>
      </c>
      <c r="U8080" s="7">
        <v>9.3635085416485992</v>
      </c>
      <c r="V8080" t="s">
        <v>8494</v>
      </c>
      <c r="W8080" t="s">
        <v>21344</v>
      </c>
    </row>
    <row r="8081" spans="20:23" x14ac:dyDescent="0.3">
      <c r="T8081" t="b">
        <f>U8081&gt;10</f>
        <v>0</v>
      </c>
      <c r="U8081" s="7">
        <v>8.6703613610886592</v>
      </c>
      <c r="V8081" t="s">
        <v>21344</v>
      </c>
      <c r="W8081" t="s">
        <v>15502</v>
      </c>
    </row>
    <row r="8082" spans="20:23" x14ac:dyDescent="0.3">
      <c r="T8082" t="b">
        <f>U8082&gt;10</f>
        <v>0</v>
      </c>
      <c r="U8082" s="7">
        <v>9.3962983644715905</v>
      </c>
      <c r="V8082" t="s">
        <v>2808</v>
      </c>
      <c r="W8082" t="s">
        <v>27543</v>
      </c>
    </row>
    <row r="8083" spans="20:23" x14ac:dyDescent="0.3">
      <c r="T8083" t="b">
        <f>U8083&gt;10</f>
        <v>0</v>
      </c>
      <c r="U8083" s="7">
        <v>8.5490005040843897</v>
      </c>
      <c r="V8083" t="s">
        <v>22673</v>
      </c>
      <c r="W8083" t="s">
        <v>19387</v>
      </c>
    </row>
    <row r="8084" spans="20:23" x14ac:dyDescent="0.3">
      <c r="T8084" t="b">
        <f>U8084&gt;10</f>
        <v>0</v>
      </c>
      <c r="U8084" s="7">
        <v>9.3009881846672702</v>
      </c>
      <c r="V8084" t="s">
        <v>2878</v>
      </c>
      <c r="W8084" t="s">
        <v>13252</v>
      </c>
    </row>
    <row r="8085" spans="20:23" x14ac:dyDescent="0.3">
      <c r="T8085" t="b">
        <f>U8085&gt;10</f>
        <v>0</v>
      </c>
      <c r="U8085" s="7">
        <v>9.0362956304401791</v>
      </c>
      <c r="V8085" t="s">
        <v>5427</v>
      </c>
      <c r="W8085" t="s">
        <v>27544</v>
      </c>
    </row>
    <row r="8086" spans="20:23" x14ac:dyDescent="0.3">
      <c r="T8086" t="b">
        <f>U8086&gt;10</f>
        <v>0</v>
      </c>
      <c r="U8086" s="7">
        <v>8.9580434335404302</v>
      </c>
      <c r="V8086" t="s">
        <v>2450</v>
      </c>
      <c r="W8086" t="s">
        <v>15910</v>
      </c>
    </row>
    <row r="8087" spans="20:23" x14ac:dyDescent="0.3">
      <c r="T8087" t="b">
        <f>U8087&gt;10</f>
        <v>0</v>
      </c>
      <c r="U8087" s="7">
        <v>9.0598261278503802</v>
      </c>
      <c r="V8087" t="s">
        <v>27545</v>
      </c>
      <c r="W8087" t="s">
        <v>24683</v>
      </c>
    </row>
    <row r="8088" spans="20:23" x14ac:dyDescent="0.3">
      <c r="T8088" t="b">
        <f>U8088&gt;10</f>
        <v>0</v>
      </c>
      <c r="U8088" s="7">
        <v>8.5277982964337795</v>
      </c>
      <c r="V8088" t="s">
        <v>5464</v>
      </c>
      <c r="W8088" t="s">
        <v>27546</v>
      </c>
    </row>
    <row r="8089" spans="20:23" x14ac:dyDescent="0.3">
      <c r="T8089" t="b">
        <f>U8089&gt;10</f>
        <v>0</v>
      </c>
      <c r="U8089" s="7">
        <v>9.5988226285830596</v>
      </c>
      <c r="V8089" t="s">
        <v>27547</v>
      </c>
      <c r="W8089" t="s">
        <v>12299</v>
      </c>
    </row>
    <row r="8090" spans="20:23" x14ac:dyDescent="0.3">
      <c r="T8090" t="b">
        <f>U8090&gt;10</f>
        <v>0</v>
      </c>
      <c r="U8090" s="7">
        <v>9.1339341000040992</v>
      </c>
      <c r="V8090" t="s">
        <v>22844</v>
      </c>
      <c r="W8090" t="s">
        <v>27548</v>
      </c>
    </row>
    <row r="8091" spans="20:23" x14ac:dyDescent="0.3">
      <c r="T8091" t="b">
        <f>U8091&gt;10</f>
        <v>0</v>
      </c>
      <c r="U8091" s="7">
        <v>8.4536903242800605</v>
      </c>
      <c r="V8091" t="s">
        <v>5957</v>
      </c>
      <c r="W8091" t="s">
        <v>27549</v>
      </c>
    </row>
    <row r="8092" spans="20:23" x14ac:dyDescent="0.3">
      <c r="T8092" t="b">
        <f>U8092&gt;10</f>
        <v>0</v>
      </c>
      <c r="U8092" s="7">
        <v>9.7770708599893794</v>
      </c>
      <c r="V8092" t="s">
        <v>27550</v>
      </c>
      <c r="W8092" t="s">
        <v>27551</v>
      </c>
    </row>
    <row r="8093" spans="20:23" x14ac:dyDescent="0.3">
      <c r="T8093" t="b">
        <f>U8093&gt;10</f>
        <v>0</v>
      </c>
      <c r="U8093" s="7">
        <v>9.1599095864073607</v>
      </c>
      <c r="V8093" t="s">
        <v>27552</v>
      </c>
      <c r="W8093" t="s">
        <v>27553</v>
      </c>
    </row>
    <row r="8094" spans="20:23" x14ac:dyDescent="0.3">
      <c r="T8094" t="b">
        <f>U8094&gt;10</f>
        <v>0</v>
      </c>
      <c r="U8094" s="7">
        <v>8.0017052005369997</v>
      </c>
      <c r="V8094" t="s">
        <v>27554</v>
      </c>
      <c r="W8094" t="s">
        <v>27555</v>
      </c>
    </row>
    <row r="8095" spans="20:23" x14ac:dyDescent="0.3">
      <c r="T8095" t="b">
        <f>U8095&gt;10</f>
        <v>0</v>
      </c>
      <c r="U8095" s="7">
        <v>8.1725229328494802</v>
      </c>
      <c r="V8095" t="s">
        <v>20093</v>
      </c>
      <c r="W8095" t="s">
        <v>27556</v>
      </c>
    </row>
    <row r="8096" spans="20:23" x14ac:dyDescent="0.3">
      <c r="T8096" t="b">
        <f>U8096&gt;10</f>
        <v>0</v>
      </c>
      <c r="U8096" s="7">
        <v>9.1468375048400095</v>
      </c>
      <c r="V8096" t="s">
        <v>27557</v>
      </c>
      <c r="W8096" t="s">
        <v>26892</v>
      </c>
    </row>
    <row r="8097" spans="20:23" x14ac:dyDescent="0.3">
      <c r="T8097" t="b">
        <f>U8097&gt;10</f>
        <v>0</v>
      </c>
      <c r="U8097" s="7">
        <v>9.5016588801294208</v>
      </c>
      <c r="V8097" t="s">
        <v>27558</v>
      </c>
      <c r="W8097" t="s">
        <v>27559</v>
      </c>
    </row>
    <row r="8098" spans="20:23" x14ac:dyDescent="0.3">
      <c r="T8098" t="b">
        <f>U8098&gt;10</f>
        <v>0</v>
      </c>
      <c r="U8098" s="7">
        <v>9.8707563440667094</v>
      </c>
      <c r="V8098" t="s">
        <v>27560</v>
      </c>
      <c r="W8098" t="s">
        <v>27561</v>
      </c>
    </row>
    <row r="8099" spans="20:23" x14ac:dyDescent="0.3">
      <c r="T8099" t="b">
        <f>U8099&gt;10</f>
        <v>0</v>
      </c>
      <c r="U8099" s="7">
        <v>9.3092869874819595</v>
      </c>
      <c r="V8099" t="s">
        <v>25093</v>
      </c>
      <c r="W8099" t="s">
        <v>6227</v>
      </c>
    </row>
    <row r="8100" spans="20:23" x14ac:dyDescent="0.3">
      <c r="T8100" t="b">
        <f>U8100&gt;10</f>
        <v>0</v>
      </c>
      <c r="U8100" s="7">
        <v>9.1449839361906893</v>
      </c>
      <c r="V8100" t="s">
        <v>6227</v>
      </c>
      <c r="W8100" t="s">
        <v>3786</v>
      </c>
    </row>
    <row r="8101" spans="20:23" x14ac:dyDescent="0.3">
      <c r="T8101" t="b">
        <f>U8101&gt;10</f>
        <v>0</v>
      </c>
      <c r="U8101" s="7">
        <v>9.6620015302046003</v>
      </c>
      <c r="V8101" t="s">
        <v>27562</v>
      </c>
      <c r="W8101" t="s">
        <v>27563</v>
      </c>
    </row>
    <row r="8102" spans="20:23" x14ac:dyDescent="0.3">
      <c r="T8102" t="b">
        <f>U8102&gt;10</f>
        <v>0</v>
      </c>
      <c r="U8102" s="7">
        <v>9.7529733084103203</v>
      </c>
      <c r="V8102" t="s">
        <v>17815</v>
      </c>
      <c r="W8102" t="s">
        <v>3088</v>
      </c>
    </row>
    <row r="8103" spans="20:23" x14ac:dyDescent="0.3">
      <c r="T8103" t="b">
        <f>U8103&gt;10</f>
        <v>0</v>
      </c>
      <c r="U8103" s="7">
        <v>8.4536903242800605</v>
      </c>
      <c r="V8103" t="s">
        <v>27564</v>
      </c>
      <c r="W8103" t="s">
        <v>3393</v>
      </c>
    </row>
    <row r="8104" spans="20:23" x14ac:dyDescent="0.3">
      <c r="T8104" t="b">
        <f>U8104&gt;10</f>
        <v>0</v>
      </c>
      <c r="U8104" s="7">
        <v>8.4280478936667294</v>
      </c>
      <c r="V8104" t="s">
        <v>26391</v>
      </c>
      <c r="W8104" t="s">
        <v>27565</v>
      </c>
    </row>
    <row r="8105" spans="20:23" x14ac:dyDescent="0.3">
      <c r="T8105" t="b">
        <f>U8105&gt;10</f>
        <v>0</v>
      </c>
      <c r="U8105" s="7">
        <v>9.8887748495693799</v>
      </c>
      <c r="V8105" t="s">
        <v>27566</v>
      </c>
      <c r="W8105" t="s">
        <v>20640</v>
      </c>
    </row>
    <row r="8106" spans="20:23" x14ac:dyDescent="0.3">
      <c r="T8106" t="b">
        <f>U8106&gt;10</f>
        <v>0</v>
      </c>
      <c r="U8106" s="7">
        <v>8.8272038325816293</v>
      </c>
      <c r="V8106" t="s">
        <v>26839</v>
      </c>
      <c r="W8106" t="s">
        <v>27567</v>
      </c>
    </row>
    <row r="8107" spans="20:23" x14ac:dyDescent="0.3">
      <c r="T8107" t="b">
        <f>U8107&gt;10</f>
        <v>0</v>
      </c>
      <c r="U8107" s="7">
        <v>8.8559139384640595</v>
      </c>
      <c r="V8107" t="s">
        <v>27568</v>
      </c>
      <c r="W8107" t="s">
        <v>23279</v>
      </c>
    </row>
    <row r="8108" spans="20:23" x14ac:dyDescent="0.3">
      <c r="T8108" t="b">
        <f>U8108&gt;10</f>
        <v>0</v>
      </c>
      <c r="U8108" s="7">
        <v>8.5208296271176902</v>
      </c>
      <c r="V8108" t="s">
        <v>27569</v>
      </c>
      <c r="W8108" t="s">
        <v>27570</v>
      </c>
    </row>
    <row r="8109" spans="20:23" x14ac:dyDescent="0.3">
      <c r="T8109" t="b">
        <f>U8109&gt;10</f>
        <v>0</v>
      </c>
      <c r="U8109" s="7">
        <v>9.8530567669673097</v>
      </c>
      <c r="V8109" t="s">
        <v>27571</v>
      </c>
      <c r="W8109" t="s">
        <v>22773</v>
      </c>
    </row>
    <row r="8110" spans="20:23" x14ac:dyDescent="0.3">
      <c r="T8110" t="b">
        <f>U8110&gt;10</f>
        <v>0</v>
      </c>
      <c r="U8110" s="7">
        <v>8.8085116995694701</v>
      </c>
      <c r="V8110" t="s">
        <v>27572</v>
      </c>
      <c r="W8110">
        <v>2525</v>
      </c>
    </row>
    <row r="8111" spans="20:23" x14ac:dyDescent="0.3">
      <c r="T8111" t="b">
        <f>U8111&gt;10</f>
        <v>0</v>
      </c>
      <c r="U8111" s="7">
        <v>8.1531048469923704</v>
      </c>
      <c r="V8111" t="s">
        <v>27573</v>
      </c>
      <c r="W8111" t="s">
        <v>27574</v>
      </c>
    </row>
    <row r="8112" spans="20:23" x14ac:dyDescent="0.3">
      <c r="T8112" t="b">
        <f>U8112&gt;10</f>
        <v>0</v>
      </c>
      <c r="U8112" s="7">
        <v>9.3838758444730299</v>
      </c>
      <c r="V8112" t="s">
        <v>3645</v>
      </c>
      <c r="W8112" t="s">
        <v>3619</v>
      </c>
    </row>
    <row r="8113" spans="20:23" x14ac:dyDescent="0.3">
      <c r="T8113" t="b">
        <f>U8113&gt;10</f>
        <v>0</v>
      </c>
      <c r="U8113" s="7">
        <v>8.2436188545332101</v>
      </c>
      <c r="V8113" t="s">
        <v>27575</v>
      </c>
      <c r="W8113" t="s">
        <v>27576</v>
      </c>
    </row>
    <row r="8114" spans="20:23" x14ac:dyDescent="0.3">
      <c r="T8114" t="b">
        <f>U8114&gt;10</f>
        <v>0</v>
      </c>
      <c r="U8114" s="7">
        <v>9.9642824020775294</v>
      </c>
      <c r="V8114" t="s">
        <v>27577</v>
      </c>
      <c r="W8114" t="s">
        <v>27578</v>
      </c>
    </row>
    <row r="8115" spans="20:23" x14ac:dyDescent="0.3">
      <c r="T8115" t="b">
        <f>U8115&gt;10</f>
        <v>0</v>
      </c>
      <c r="U8115" s="7">
        <v>8.22278476763036</v>
      </c>
      <c r="V8115" t="s">
        <v>26370</v>
      </c>
      <c r="W8115" t="s">
        <v>15916</v>
      </c>
    </row>
    <row r="8116" spans="20:23" x14ac:dyDescent="0.3">
      <c r="T8116" t="b">
        <f>U8116&gt;10</f>
        <v>0</v>
      </c>
      <c r="U8116" s="7">
        <v>9.7529733084103203</v>
      </c>
      <c r="V8116" t="s">
        <v>20909</v>
      </c>
      <c r="W8116" t="s">
        <v>854</v>
      </c>
    </row>
    <row r="8117" spans="20:23" x14ac:dyDescent="0.3">
      <c r="T8117" t="b">
        <f>U8117&gt;10</f>
        <v>0</v>
      </c>
      <c r="U8117" s="7">
        <v>9.2001834855453009</v>
      </c>
      <c r="V8117" t="s">
        <v>20009</v>
      </c>
      <c r="W8117" t="s">
        <v>27579</v>
      </c>
    </row>
    <row r="8118" spans="20:23" x14ac:dyDescent="0.3">
      <c r="T8118" t="b">
        <f>U8118&gt;10</f>
        <v>0</v>
      </c>
      <c r="U8118" s="7">
        <v>8.0924802251759402</v>
      </c>
      <c r="V8118" t="s">
        <v>27521</v>
      </c>
      <c r="W8118" t="s">
        <v>15918</v>
      </c>
    </row>
    <row r="8119" spans="20:23" x14ac:dyDescent="0.3">
      <c r="T8119" t="b">
        <f>U8119&gt;10</f>
        <v>0</v>
      </c>
      <c r="U8119" s="7">
        <v>9.0362956304401791</v>
      </c>
      <c r="V8119" t="s">
        <v>27580</v>
      </c>
      <c r="W8119" t="s">
        <v>26377</v>
      </c>
    </row>
    <row r="8120" spans="20:23" x14ac:dyDescent="0.3">
      <c r="T8120" t="b">
        <f>U8120&gt;10</f>
        <v>0</v>
      </c>
      <c r="U8120" s="7">
        <v>8.2436188545332101</v>
      </c>
      <c r="V8120" t="s">
        <v>27581</v>
      </c>
      <c r="W8120" t="s">
        <v>23086</v>
      </c>
    </row>
    <row r="8121" spans="20:23" x14ac:dyDescent="0.3">
      <c r="T8121" t="b">
        <f>U8121&gt;10</f>
        <v>0</v>
      </c>
      <c r="U8121" s="7">
        <v>8.3846974527931106</v>
      </c>
      <c r="V8121" t="s">
        <v>22101</v>
      </c>
      <c r="W8121" t="s">
        <v>27582</v>
      </c>
    </row>
    <row r="8122" spans="20:23" x14ac:dyDescent="0.3">
      <c r="T8122" t="b">
        <f>U8122&gt;10</f>
        <v>0</v>
      </c>
      <c r="U8122" s="7">
        <v>9.3317598433340194</v>
      </c>
      <c r="V8122" t="s">
        <v>27583</v>
      </c>
      <c r="W8122" t="s">
        <v>1972</v>
      </c>
    </row>
    <row r="8123" spans="20:23" x14ac:dyDescent="0.3">
      <c r="T8123" t="b">
        <f>U8123&gt;10</f>
        <v>0</v>
      </c>
      <c r="U8123" s="7">
        <v>9.09619377202125</v>
      </c>
      <c r="V8123" t="s">
        <v>27584</v>
      </c>
      <c r="W8123" t="s">
        <v>27585</v>
      </c>
    </row>
    <row r="8124" spans="20:23" x14ac:dyDescent="0.3">
      <c r="T8124" t="b">
        <f>U8124&gt;10</f>
        <v>0</v>
      </c>
      <c r="U8124" s="7">
        <v>8.0439055550273793</v>
      </c>
      <c r="V8124" t="s">
        <v>20140</v>
      </c>
      <c r="W8124" t="s">
        <v>21863</v>
      </c>
    </row>
    <row r="8125" spans="20:23" x14ac:dyDescent="0.3">
      <c r="T8125" t="b">
        <f>U8125&gt;10</f>
        <v>0</v>
      </c>
      <c r="U8125" s="7">
        <v>8.8955230765590994</v>
      </c>
      <c r="V8125" t="s">
        <v>10256</v>
      </c>
      <c r="W8125" t="s">
        <v>3645</v>
      </c>
    </row>
    <row r="8126" spans="20:23" x14ac:dyDescent="0.3">
      <c r="T8126" t="b">
        <f>U8126&gt;10</f>
        <v>0</v>
      </c>
      <c r="U8126" s="7">
        <v>9.2421476846443298</v>
      </c>
      <c r="V8126" t="s">
        <v>3396</v>
      </c>
      <c r="W8126" t="s">
        <v>27586</v>
      </c>
    </row>
    <row r="8127" spans="20:23" x14ac:dyDescent="0.3">
      <c r="T8127" t="b">
        <f>U8127&gt;10</f>
        <v>0</v>
      </c>
      <c r="U8127" s="7">
        <v>9.0479916702033698</v>
      </c>
      <c r="V8127" t="s">
        <v>27587</v>
      </c>
      <c r="W8127" t="s">
        <v>24662</v>
      </c>
    </row>
    <row r="8128" spans="20:23" x14ac:dyDescent="0.3">
      <c r="T8128" t="b">
        <f>U8128&gt;10</f>
        <v>0</v>
      </c>
      <c r="U8128" s="7">
        <v>8.3258569527701791</v>
      </c>
      <c r="V8128" t="s">
        <v>20571</v>
      </c>
      <c r="W8128" t="s">
        <v>27588</v>
      </c>
    </row>
    <row r="8129" spans="20:23" x14ac:dyDescent="0.3">
      <c r="T8129" t="b">
        <f>U8129&gt;10</f>
        <v>0</v>
      </c>
      <c r="U8129" s="7">
        <v>9.3962983644715905</v>
      </c>
      <c r="V8129" t="s">
        <v>1740</v>
      </c>
      <c r="W8129" t="s">
        <v>27589</v>
      </c>
    </row>
    <row r="8130" spans="20:23" x14ac:dyDescent="0.3">
      <c r="T8130" t="b">
        <f>U8130&gt;10</f>
        <v>0</v>
      </c>
      <c r="U8130" s="7">
        <v>8.0789968748386496</v>
      </c>
      <c r="V8130" t="s">
        <v>3359</v>
      </c>
      <c r="W8130" t="s">
        <v>27590</v>
      </c>
    </row>
    <row r="8131" spans="20:23" x14ac:dyDescent="0.3">
      <c r="T8131" t="b">
        <f>U8131&gt;10</f>
        <v>0</v>
      </c>
      <c r="U8131" s="7">
        <v>9.7770708599893794</v>
      </c>
      <c r="V8131" t="s">
        <v>27591</v>
      </c>
      <c r="W8131" t="s">
        <v>15924</v>
      </c>
    </row>
    <row r="8132" spans="20:23" x14ac:dyDescent="0.3">
      <c r="T8132" t="b">
        <f>U8132&gt;10</f>
        <v>0</v>
      </c>
      <c r="U8132" s="7">
        <v>8.8366825765361696</v>
      </c>
      <c r="V8132" t="s">
        <v>27592</v>
      </c>
      <c r="W8132" t="s">
        <v>20571</v>
      </c>
    </row>
    <row r="8133" spans="20:23" x14ac:dyDescent="0.3">
      <c r="T8133" t="b">
        <f>U8133&gt;10</f>
        <v>0</v>
      </c>
      <c r="U8133" s="7">
        <v>8.6179933755713396</v>
      </c>
      <c r="V8133" t="s">
        <v>3359</v>
      </c>
      <c r="W8133" t="s">
        <v>7338</v>
      </c>
    </row>
    <row r="8134" spans="20:23" x14ac:dyDescent="0.3">
      <c r="T8134" t="b">
        <f>U8134&gt;10</f>
        <v>0</v>
      </c>
      <c r="U8134" s="7">
        <v>8.3666789472904295</v>
      </c>
      <c r="V8134" t="s">
        <v>3359</v>
      </c>
      <c r="W8134" t="s">
        <v>6822</v>
      </c>
    </row>
    <row r="8135" spans="20:23" x14ac:dyDescent="0.3">
      <c r="T8135" t="b">
        <f>U8135&gt;10</f>
        <v>0</v>
      </c>
      <c r="U8135" s="7">
        <v>8.6784585713212792</v>
      </c>
      <c r="V8135" t="s">
        <v>27593</v>
      </c>
      <c r="W8135" t="s">
        <v>27594</v>
      </c>
    </row>
    <row r="8136" spans="20:23" x14ac:dyDescent="0.3">
      <c r="T8136" t="b">
        <f>U8136&gt;10</f>
        <v>0</v>
      </c>
      <c r="U8136" s="7">
        <v>9.7770708599893794</v>
      </c>
      <c r="V8136" t="s">
        <v>27551</v>
      </c>
      <c r="W8136">
        <v>2593</v>
      </c>
    </row>
    <row r="8137" spans="20:23" x14ac:dyDescent="0.3">
      <c r="T8137" t="b">
        <f>U8137&gt;10</f>
        <v>0</v>
      </c>
      <c r="U8137" s="7">
        <v>9.3009881846672702</v>
      </c>
      <c r="V8137" t="s">
        <v>27595</v>
      </c>
      <c r="W8137" t="s">
        <v>24498</v>
      </c>
    </row>
    <row r="8138" spans="20:23" x14ac:dyDescent="0.3">
      <c r="T8138" t="b">
        <f>U8138&gt;10</f>
        <v>0</v>
      </c>
      <c r="U8138" s="7">
        <v>9.7294428110001299</v>
      </c>
      <c r="V8138" t="s">
        <v>222</v>
      </c>
      <c r="W8138" t="s">
        <v>27596</v>
      </c>
    </row>
    <row r="8139" spans="20:23" x14ac:dyDescent="0.3">
      <c r="T8139" t="b">
        <f>U8139&gt;10</f>
        <v>0</v>
      </c>
      <c r="U8139" s="7">
        <v>9.6839804369233704</v>
      </c>
      <c r="V8139" t="s">
        <v>27597</v>
      </c>
      <c r="W8139" t="s">
        <v>27598</v>
      </c>
    </row>
    <row r="8140" spans="20:23" x14ac:dyDescent="0.3">
      <c r="T8140" t="b">
        <f>U8140&gt;10</f>
        <v>0</v>
      </c>
      <c r="U8140" s="7">
        <v>8.0612972977392499</v>
      </c>
      <c r="V8140" t="s">
        <v>25083</v>
      </c>
      <c r="W8140" t="s">
        <v>15930</v>
      </c>
    </row>
    <row r="8141" spans="20:23" x14ac:dyDescent="0.3">
      <c r="T8141" t="b">
        <f>U8141&gt;10</f>
        <v>0</v>
      </c>
      <c r="U8141" s="7">
        <v>8.3489793701910298</v>
      </c>
      <c r="V8141" t="s">
        <v>27599</v>
      </c>
      <c r="W8141" t="s">
        <v>27600</v>
      </c>
    </row>
    <row r="8142" spans="20:23" x14ac:dyDescent="0.3">
      <c r="T8142" t="b">
        <f>U8142&gt;10</f>
        <v>0</v>
      </c>
      <c r="U8142" s="7">
        <v>8.1246669116718397</v>
      </c>
      <c r="V8142" t="s">
        <v>27601</v>
      </c>
      <c r="W8142" t="s">
        <v>22462</v>
      </c>
    </row>
    <row r="8143" spans="20:23" x14ac:dyDescent="0.3">
      <c r="T8143" t="b">
        <f>U8143&gt;10</f>
        <v>0</v>
      </c>
      <c r="U8143" s="7">
        <v>8.0612972977392499</v>
      </c>
      <c r="V8143" t="s">
        <v>27602</v>
      </c>
      <c r="W8143" t="s">
        <v>27603</v>
      </c>
    </row>
    <row r="8144" spans="20:23" x14ac:dyDescent="0.3">
      <c r="T8144" t="b">
        <f>U8144&gt;10</f>
        <v>0</v>
      </c>
      <c r="U8144" s="7">
        <v>9.0778446333530596</v>
      </c>
      <c r="V8144" t="s">
        <v>27478</v>
      </c>
      <c r="W8144" t="s">
        <v>27604</v>
      </c>
    </row>
    <row r="8145" spans="20:23" x14ac:dyDescent="0.3">
      <c r="T8145" t="b">
        <f>U8145&gt;10</f>
        <v>0</v>
      </c>
      <c r="U8145" s="7">
        <v>8.3846974527931106</v>
      </c>
      <c r="V8145" t="s">
        <v>21598</v>
      </c>
      <c r="W8145" t="s">
        <v>27605</v>
      </c>
    </row>
    <row r="8146" spans="20:23" x14ac:dyDescent="0.3">
      <c r="T8146" t="b">
        <f>U8146&gt;10</f>
        <v>0</v>
      </c>
      <c r="U8146" s="7">
        <v>8.3315876274791592</v>
      </c>
      <c r="V8146" t="s">
        <v>5229</v>
      </c>
      <c r="W8146" t="s">
        <v>27606</v>
      </c>
    </row>
    <row r="8147" spans="20:23" x14ac:dyDescent="0.3">
      <c r="T8147" t="b">
        <f>U8147&gt;10</f>
        <v>0</v>
      </c>
      <c r="U8147" s="7">
        <v>8.1823752292924894</v>
      </c>
      <c r="V8147" t="s">
        <v>26934</v>
      </c>
      <c r="W8147" t="s">
        <v>2833</v>
      </c>
    </row>
    <row r="8148" spans="20:23" x14ac:dyDescent="0.3">
      <c r="T8148" t="b">
        <f>U8148&gt;10</f>
        <v>0</v>
      </c>
      <c r="U8148" s="7">
        <v>8.9262947352258593</v>
      </c>
      <c r="V8148" t="s">
        <v>27607</v>
      </c>
      <c r="W8148" t="s">
        <v>27608</v>
      </c>
    </row>
    <row r="8149" spans="20:23" x14ac:dyDescent="0.3">
      <c r="T8149" t="b">
        <f>U8149&gt;10</f>
        <v>0</v>
      </c>
      <c r="U8149" s="7">
        <v>8.8085116995694701</v>
      </c>
      <c r="V8149" t="s">
        <v>27608</v>
      </c>
      <c r="W8149" t="s">
        <v>3628</v>
      </c>
    </row>
    <row r="8150" spans="20:23" x14ac:dyDescent="0.3">
      <c r="T8150" t="b">
        <f>U8150&gt;10</f>
        <v>0</v>
      </c>
      <c r="U8150" s="7">
        <v>8.4154691114598599</v>
      </c>
      <c r="V8150" t="s">
        <v>27609</v>
      </c>
      <c r="W8150" t="s">
        <v>27610</v>
      </c>
    </row>
    <row r="8151" spans="20:23" x14ac:dyDescent="0.3">
      <c r="T8151" t="b">
        <f>U8151&gt;10</f>
        <v>0</v>
      </c>
      <c r="U8151" s="7">
        <v>8.0970153803413307</v>
      </c>
      <c r="V8151" t="s">
        <v>27611</v>
      </c>
      <c r="W8151" t="s">
        <v>22807</v>
      </c>
    </row>
    <row r="8152" spans="20:23" x14ac:dyDescent="0.3">
      <c r="T8152" t="b">
        <f>U8152&gt;10</f>
        <v>0</v>
      </c>
      <c r="U8152" s="7">
        <v>9.7064532927754303</v>
      </c>
      <c r="V8152" t="s">
        <v>22807</v>
      </c>
      <c r="W8152" t="s">
        <v>10399</v>
      </c>
    </row>
    <row r="8153" spans="20:23" x14ac:dyDescent="0.3">
      <c r="T8153" t="b">
        <f>U8153&gt;10</f>
        <v>0</v>
      </c>
      <c r="U8153" s="7">
        <v>8.2648962529804901</v>
      </c>
      <c r="V8153" t="s">
        <v>25022</v>
      </c>
      <c r="W8153" t="s">
        <v>27612</v>
      </c>
    </row>
    <row r="8154" spans="20:23" x14ac:dyDescent="0.3">
      <c r="T8154" t="b">
        <f>U8154&gt;10</f>
        <v>0</v>
      </c>
      <c r="U8154" s="7">
        <v>8.3201589316555395</v>
      </c>
      <c r="V8154" t="s">
        <v>27613</v>
      </c>
      <c r="W8154" t="s">
        <v>27614</v>
      </c>
    </row>
    <row r="8155" spans="20:23" x14ac:dyDescent="0.3">
      <c r="T8155" t="b">
        <f>U8155&gt;10</f>
        <v>0</v>
      </c>
      <c r="U8155" s="7">
        <v>8.2436188545332101</v>
      </c>
      <c r="V8155" t="s">
        <v>27615</v>
      </c>
      <c r="W8155" t="s">
        <v>27616</v>
      </c>
    </row>
    <row r="8156" spans="20:23" x14ac:dyDescent="0.3">
      <c r="T8156" t="b">
        <f>U8156&gt;10</f>
        <v>0</v>
      </c>
      <c r="U8156" s="7">
        <v>8.6866218819604395</v>
      </c>
      <c r="V8156" t="s">
        <v>27617</v>
      </c>
      <c r="W8156" t="s">
        <v>27618</v>
      </c>
    </row>
    <row r="8157" spans="20:23" x14ac:dyDescent="0.3">
      <c r="T8157" t="b">
        <f>U8157&gt;10</f>
        <v>0</v>
      </c>
      <c r="U8157" s="7">
        <v>9.3962983644715905</v>
      </c>
      <c r="V8157" t="s">
        <v>22650</v>
      </c>
      <c r="W8157" t="s">
        <v>11124</v>
      </c>
    </row>
    <row r="8158" spans="20:23" x14ac:dyDescent="0.3">
      <c r="T8158" t="b">
        <f>U8158&gt;10</f>
        <v>0</v>
      </c>
      <c r="U8158" s="7">
        <v>8.3489793701910298</v>
      </c>
      <c r="V8158" t="s">
        <v>25073</v>
      </c>
      <c r="W8158" t="s">
        <v>10995</v>
      </c>
    </row>
    <row r="8159" spans="20:23" x14ac:dyDescent="0.3">
      <c r="T8159" t="b">
        <f>U8159&gt;10</f>
        <v>0</v>
      </c>
      <c r="U8159" s="7">
        <v>8.8656701134094202</v>
      </c>
      <c r="V8159" t="s">
        <v>21110</v>
      </c>
      <c r="W8159" t="s">
        <v>27619</v>
      </c>
    </row>
    <row r="8160" spans="20:23" x14ac:dyDescent="0.3">
      <c r="T8160" t="b">
        <f>U8160&gt;10</f>
        <v>0</v>
      </c>
      <c r="U8160" s="7">
        <v>8.4536903242800605</v>
      </c>
      <c r="V8160" t="s">
        <v>8771</v>
      </c>
      <c r="W8160" t="s">
        <v>26847</v>
      </c>
    </row>
    <row r="8161" spans="20:23" x14ac:dyDescent="0.3">
      <c r="T8161" t="b">
        <f>U8161&gt;10</f>
        <v>0</v>
      </c>
      <c r="U8161" s="7">
        <v>9.4652912359585404</v>
      </c>
      <c r="V8161" t="s">
        <v>27620</v>
      </c>
      <c r="W8161" t="s">
        <v>27621</v>
      </c>
    </row>
    <row r="8162" spans="20:23" x14ac:dyDescent="0.3">
      <c r="T8162" t="b">
        <f>U8162&gt;10</f>
        <v>0</v>
      </c>
      <c r="U8162" s="7">
        <v>8.6866218819604395</v>
      </c>
      <c r="V8162" t="s">
        <v>25005</v>
      </c>
      <c r="W8162" t="s">
        <v>27622</v>
      </c>
    </row>
    <row r="8163" spans="20:23" x14ac:dyDescent="0.3">
      <c r="T8163" t="b">
        <f>U8163&gt;10</f>
        <v>0</v>
      </c>
      <c r="U8163" s="7">
        <v>8.2811567738522704</v>
      </c>
      <c r="V8163" t="s">
        <v>25005</v>
      </c>
      <c r="W8163" t="s">
        <v>21866</v>
      </c>
    </row>
    <row r="8164" spans="20:23" x14ac:dyDescent="0.3">
      <c r="T8164" t="b">
        <f>U8164&gt;10</f>
        <v>0</v>
      </c>
      <c r="U8164" s="7">
        <v>9.8017634725797596</v>
      </c>
      <c r="V8164" t="s">
        <v>27623</v>
      </c>
      <c r="W8164" t="s">
        <v>25955</v>
      </c>
    </row>
    <row r="8165" spans="20:23" x14ac:dyDescent="0.3">
      <c r="T8165" t="b">
        <f>U8165&gt;10</f>
        <v>0</v>
      </c>
      <c r="U8165" s="7">
        <v>8.0100040033516997</v>
      </c>
      <c r="V8165" t="s">
        <v>1820</v>
      </c>
      <c r="W8165" t="s">
        <v>27624</v>
      </c>
    </row>
    <row r="8166" spans="20:23" x14ac:dyDescent="0.3">
      <c r="T8166" t="b">
        <f>U8166&gt;10</f>
        <v>0</v>
      </c>
      <c r="U8166" s="7">
        <v>9.7770708599893794</v>
      </c>
      <c r="V8166" t="s">
        <v>21078</v>
      </c>
      <c r="W8166" t="s">
        <v>27625</v>
      </c>
    </row>
    <row r="8167" spans="20:23" x14ac:dyDescent="0.3">
      <c r="T8167" t="b">
        <f>U8167&gt;10</f>
        <v>0</v>
      </c>
      <c r="U8167" s="7">
        <v>8.6866218819604395</v>
      </c>
      <c r="V8167" t="s">
        <v>25005</v>
      </c>
      <c r="W8167" t="s">
        <v>27626</v>
      </c>
    </row>
    <row r="8168" spans="20:23" x14ac:dyDescent="0.3">
      <c r="T8168" t="b">
        <f>U8168&gt;10</f>
        <v>0</v>
      </c>
      <c r="U8168" s="7">
        <v>9.0247348080391099</v>
      </c>
      <c r="V8168" t="s">
        <v>27627</v>
      </c>
      <c r="W8168" t="s">
        <v>27628</v>
      </c>
    </row>
    <row r="8169" spans="20:23" x14ac:dyDescent="0.3">
      <c r="T8169" t="b">
        <f>U8169&gt;10</f>
        <v>0</v>
      </c>
      <c r="U8169" s="7">
        <v>8.9420430921939893</v>
      </c>
      <c r="V8169" t="s">
        <v>27629</v>
      </c>
      <c r="W8169" t="s">
        <v>27630</v>
      </c>
    </row>
    <row r="8170" spans="20:23" x14ac:dyDescent="0.3">
      <c r="T8170" t="b">
        <f>U8170&gt;10</f>
        <v>0</v>
      </c>
      <c r="U8170" s="7">
        <v>8.3315876274791592</v>
      </c>
      <c r="V8170" t="s">
        <v>21164</v>
      </c>
      <c r="W8170" t="s">
        <v>27631</v>
      </c>
    </row>
    <row r="8171" spans="20:23" x14ac:dyDescent="0.3">
      <c r="T8171" t="b">
        <f>U8171&gt;10</f>
        <v>0</v>
      </c>
      <c r="U8171" s="7">
        <v>8.3666789472904295</v>
      </c>
      <c r="V8171" t="s">
        <v>3359</v>
      </c>
      <c r="W8171" t="s">
        <v>3636</v>
      </c>
    </row>
    <row r="8172" spans="20:23" x14ac:dyDescent="0.3">
      <c r="T8172" t="b">
        <f>U8172&gt;10</f>
        <v>0</v>
      </c>
      <c r="U8172" s="7">
        <v>9.5016588801294208</v>
      </c>
      <c r="V8172" t="s">
        <v>27632</v>
      </c>
      <c r="W8172" t="s">
        <v>27633</v>
      </c>
    </row>
    <row r="8173" spans="20:23" x14ac:dyDescent="0.3">
      <c r="T8173" t="b">
        <f>U8173&gt;10</f>
        <v>0</v>
      </c>
      <c r="U8173" s="7">
        <v>9.9941353652272102</v>
      </c>
      <c r="V8173" t="s">
        <v>27634</v>
      </c>
      <c r="W8173" t="s">
        <v>27635</v>
      </c>
    </row>
    <row r="8174" spans="20:23" x14ac:dyDescent="0.3">
      <c r="T8174" t="b">
        <f>U8174&gt;10</f>
        <v>0</v>
      </c>
      <c r="U8174" s="7">
        <v>8.8854727407056</v>
      </c>
      <c r="V8174" t="s">
        <v>27636</v>
      </c>
      <c r="W8174" t="s">
        <v>1344</v>
      </c>
    </row>
    <row r="8175" spans="20:23" x14ac:dyDescent="0.3">
      <c r="T8175" t="b">
        <f>U8175&gt;10</f>
        <v>0</v>
      </c>
      <c r="U8175" s="7">
        <v>9.5786199212655401</v>
      </c>
      <c r="V8175" t="s">
        <v>27637</v>
      </c>
      <c r="W8175" t="s">
        <v>24191</v>
      </c>
    </row>
    <row r="8176" spans="20:23" x14ac:dyDescent="0.3">
      <c r="T8176" t="b">
        <f>U8176&gt;10</f>
        <v>0</v>
      </c>
      <c r="U8176" s="7">
        <v>8.7544444782992006</v>
      </c>
      <c r="V8176" t="s">
        <v>27638</v>
      </c>
      <c r="W8176" t="s">
        <v>21636</v>
      </c>
    </row>
    <row r="8177" spans="20:23" x14ac:dyDescent="0.3">
      <c r="T8177" t="b">
        <f>U8177&gt;10</f>
        <v>0</v>
      </c>
      <c r="U8177" s="7">
        <v>9.6194419157857993</v>
      </c>
      <c r="V8177" t="s">
        <v>27639</v>
      </c>
      <c r="W8177" t="s">
        <v>27640</v>
      </c>
    </row>
    <row r="8178" spans="20:23" x14ac:dyDescent="0.3">
      <c r="T8178" t="b">
        <f>U8178&gt;10</f>
        <v>0</v>
      </c>
      <c r="U8178" s="7">
        <v>9.3962983644715905</v>
      </c>
      <c r="V8178" t="s">
        <v>27641</v>
      </c>
      <c r="W8178" t="s">
        <v>27642</v>
      </c>
    </row>
    <row r="8179" spans="20:23" x14ac:dyDescent="0.3">
      <c r="T8179" t="b">
        <f>U8179&gt;10</f>
        <v>0</v>
      </c>
      <c r="U8179" s="7">
        <v>8.0482252161719003</v>
      </c>
      <c r="V8179" t="s">
        <v>12534</v>
      </c>
      <c r="W8179" t="s">
        <v>23570</v>
      </c>
    </row>
    <row r="8180" spans="20:23" x14ac:dyDescent="0.3">
      <c r="T8180" t="b">
        <f>U8180&gt;10</f>
        <v>0</v>
      </c>
      <c r="U8180" s="7">
        <v>8.0970153803413307</v>
      </c>
      <c r="V8180" t="s">
        <v>27643</v>
      </c>
      <c r="W8180" t="s">
        <v>591</v>
      </c>
    </row>
    <row r="8181" spans="20:23" x14ac:dyDescent="0.3">
      <c r="T8181" t="b">
        <f>U8181&gt;10</f>
        <v>0</v>
      </c>
      <c r="U8181" s="7">
        <v>9.8017634725797596</v>
      </c>
      <c r="V8181" t="s">
        <v>11852</v>
      </c>
      <c r="W8181" t="s">
        <v>27644</v>
      </c>
    </row>
    <row r="8182" spans="20:23" x14ac:dyDescent="0.3">
      <c r="T8182" t="b">
        <f>U8182&gt;10</f>
        <v>0</v>
      </c>
      <c r="U8182" s="7">
        <v>9.0479916702033698</v>
      </c>
      <c r="V8182" t="s">
        <v>4106</v>
      </c>
      <c r="W8182" t="s">
        <v>27433</v>
      </c>
    </row>
    <row r="8183" spans="20:23" x14ac:dyDescent="0.3">
      <c r="T8183" t="b">
        <f>U8183&gt;10</f>
        <v>0</v>
      </c>
      <c r="U8183" s="7">
        <v>8.7721440553986003</v>
      </c>
      <c r="V8183" t="s">
        <v>21915</v>
      </c>
      <c r="W8183" t="s">
        <v>27645</v>
      </c>
    </row>
    <row r="8184" spans="20:23" x14ac:dyDescent="0.3">
      <c r="T8184" t="b">
        <f>U8184&gt;10</f>
        <v>0</v>
      </c>
      <c r="U8184" s="7">
        <v>9.1086162920198106</v>
      </c>
      <c r="V8184" t="s">
        <v>27646</v>
      </c>
      <c r="W8184" t="s">
        <v>23230</v>
      </c>
    </row>
    <row r="8185" spans="20:23" x14ac:dyDescent="0.3">
      <c r="T8185" t="b">
        <f>U8185&gt;10</f>
        <v>0</v>
      </c>
      <c r="U8185" s="7">
        <v>8.1725229328494802</v>
      </c>
      <c r="V8185" t="s">
        <v>27647</v>
      </c>
      <c r="W8185" t="s">
        <v>27648</v>
      </c>
    </row>
    <row r="8186" spans="20:23" x14ac:dyDescent="0.3">
      <c r="T8186" t="b">
        <f>U8186&gt;10</f>
        <v>0</v>
      </c>
      <c r="U8186" s="7">
        <v>8.8085116995694701</v>
      </c>
      <c r="V8186" t="s">
        <v>27558</v>
      </c>
      <c r="W8186" t="s">
        <v>27649</v>
      </c>
    </row>
    <row r="8187" spans="20:23" x14ac:dyDescent="0.3">
      <c r="T8187" t="b">
        <f>U8187&gt;10</f>
        <v>0</v>
      </c>
      <c r="U8187" s="7">
        <v>8.11536451900953</v>
      </c>
      <c r="V8187" t="s">
        <v>27558</v>
      </c>
      <c r="W8187" t="s">
        <v>27650</v>
      </c>
    </row>
    <row r="8188" spans="20:23" x14ac:dyDescent="0.3">
      <c r="T8188" t="b">
        <f>U8188&gt;10</f>
        <v>0</v>
      </c>
      <c r="U8188" s="7">
        <v>8.1823752292924894</v>
      </c>
      <c r="V8188" t="s">
        <v>2678</v>
      </c>
      <c r="W8188" t="s">
        <v>27649</v>
      </c>
    </row>
    <row r="8189" spans="20:23" x14ac:dyDescent="0.3">
      <c r="T8189" t="b">
        <f>U8189&gt;10</f>
        <v>0</v>
      </c>
      <c r="U8189" s="7">
        <v>8.0612972977392499</v>
      </c>
      <c r="V8189" t="s">
        <v>27651</v>
      </c>
      <c r="W8189" t="s">
        <v>25083</v>
      </c>
    </row>
    <row r="8190" spans="20:23" x14ac:dyDescent="0.3">
      <c r="T8190" t="b">
        <f>U8190&gt;10</f>
        <v>0</v>
      </c>
      <c r="U8190" s="7">
        <v>8.5706620008655694</v>
      </c>
      <c r="V8190" t="s">
        <v>27652</v>
      </c>
      <c r="W8190" t="s">
        <v>27653</v>
      </c>
    </row>
    <row r="8191" spans="20:23" x14ac:dyDescent="0.3">
      <c r="T8191" t="b">
        <f>U8191&gt;10</f>
        <v>0</v>
      </c>
      <c r="U8191" s="7">
        <v>8.0612972977392499</v>
      </c>
      <c r="V8191" t="s">
        <v>27654</v>
      </c>
      <c r="W8191" t="s">
        <v>25083</v>
      </c>
    </row>
    <row r="8192" spans="20:23" x14ac:dyDescent="0.3">
      <c r="T8192" t="b">
        <f>U8192&gt;10</f>
        <v>0</v>
      </c>
      <c r="U8192" s="7">
        <v>8.1823752292924894</v>
      </c>
      <c r="V8192" t="s">
        <v>2678</v>
      </c>
      <c r="W8192" t="s">
        <v>27650</v>
      </c>
    </row>
    <row r="8193" spans="20:23" x14ac:dyDescent="0.3">
      <c r="T8193" t="b">
        <f>U8193&gt;10</f>
        <v>0</v>
      </c>
      <c r="U8193" s="7">
        <v>8.0612972977392499</v>
      </c>
      <c r="V8193" t="s">
        <v>27655</v>
      </c>
      <c r="W8193" t="s">
        <v>25083</v>
      </c>
    </row>
    <row r="8194" spans="20:23" x14ac:dyDescent="0.3">
      <c r="T8194" t="b">
        <f>U8194&gt;10</f>
        <v>0</v>
      </c>
      <c r="U8194" s="7">
        <v>8.7632551079813492</v>
      </c>
      <c r="V8194" t="s">
        <v>22152</v>
      </c>
      <c r="W8194" t="s">
        <v>27656</v>
      </c>
    </row>
    <row r="8195" spans="20:23" x14ac:dyDescent="0.3">
      <c r="T8195" t="b">
        <f>U8195&gt;10</f>
        <v>0</v>
      </c>
      <c r="U8195" s="7">
        <v>8.1627667579041105</v>
      </c>
      <c r="V8195" t="s">
        <v>27657</v>
      </c>
      <c r="W8195" t="s">
        <v>59</v>
      </c>
    </row>
    <row r="8196" spans="20:23" x14ac:dyDescent="0.3">
      <c r="T8196" t="b">
        <f>U8196&gt;10</f>
        <v>0</v>
      </c>
      <c r="U8196" s="7">
        <v>8.8656701134094202</v>
      </c>
      <c r="V8196" t="s">
        <v>2392</v>
      </c>
      <c r="W8196" t="s">
        <v>4106</v>
      </c>
    </row>
    <row r="8197" spans="20:23" x14ac:dyDescent="0.3">
      <c r="T8197" t="b">
        <f>U8197&gt;10</f>
        <v>0</v>
      </c>
      <c r="U8197" s="7">
        <v>8.1823752292924894</v>
      </c>
      <c r="V8197" t="s">
        <v>26934</v>
      </c>
      <c r="W8197" t="s">
        <v>27658</v>
      </c>
    </row>
    <row r="8198" spans="20:23" x14ac:dyDescent="0.3">
      <c r="T8198" t="b">
        <f>U8198&gt;10</f>
        <v>0</v>
      </c>
      <c r="U8198" s="7">
        <v>8.8366825765361696</v>
      </c>
      <c r="V8198" t="s">
        <v>20571</v>
      </c>
      <c r="W8198" t="s">
        <v>27659</v>
      </c>
    </row>
    <row r="8199" spans="20:23" x14ac:dyDescent="0.3">
      <c r="T8199" t="b">
        <f>U8199&gt;10</f>
        <v>0</v>
      </c>
      <c r="U8199" s="7">
        <v>8.1435353959762207</v>
      </c>
      <c r="V8199" t="s">
        <v>27660</v>
      </c>
      <c r="W8199" t="s">
        <v>8382</v>
      </c>
    </row>
    <row r="8200" spans="20:23" x14ac:dyDescent="0.3">
      <c r="T8200" t="b">
        <f>U8200&gt;10</f>
        <v>0</v>
      </c>
      <c r="U8200" s="7">
        <v>8.5633892415364894</v>
      </c>
      <c r="V8200" t="s">
        <v>25908</v>
      </c>
      <c r="W8200" t="s">
        <v>6914</v>
      </c>
    </row>
    <row r="8201" spans="20:23" x14ac:dyDescent="0.3">
      <c r="T8201" t="b">
        <f>U8201&gt;10</f>
        <v>0</v>
      </c>
      <c r="U8201" s="7">
        <v>8.7544444782992006</v>
      </c>
      <c r="V8201" t="s">
        <v>7929</v>
      </c>
      <c r="W8201" t="s">
        <v>26309</v>
      </c>
    </row>
    <row r="8202" spans="20:23" x14ac:dyDescent="0.3">
      <c r="T8202" t="b">
        <f>U8202&gt;10</f>
        <v>0</v>
      </c>
      <c r="U8202" s="7">
        <v>8.4280478936667294</v>
      </c>
      <c r="V8202" t="s">
        <v>23745</v>
      </c>
      <c r="W8202" t="s">
        <v>19329</v>
      </c>
    </row>
    <row r="8203" spans="20:23" x14ac:dyDescent="0.3">
      <c r="T8203" t="b">
        <f>U8203&gt;10</f>
        <v>0</v>
      </c>
      <c r="U8203" s="7">
        <v>8.9262947352258593</v>
      </c>
      <c r="V8203" t="s">
        <v>14883</v>
      </c>
      <c r="W8203" t="s">
        <v>27661</v>
      </c>
    </row>
    <row r="8204" spans="20:23" x14ac:dyDescent="0.3">
      <c r="T8204" t="b">
        <f>U8204&gt;10</f>
        <v>0</v>
      </c>
      <c r="U8204" s="7">
        <v>8.5208296271176902</v>
      </c>
      <c r="V8204" t="s">
        <v>26589</v>
      </c>
      <c r="W8204" t="s">
        <v>10083</v>
      </c>
    </row>
    <row r="8205" spans="20:23" x14ac:dyDescent="0.3">
      <c r="T8205" t="b">
        <f>U8205&gt;10</f>
        <v>0</v>
      </c>
      <c r="U8205" s="7">
        <v>8.9159319481903108</v>
      </c>
      <c r="V8205" t="s">
        <v>496</v>
      </c>
      <c r="W8205" t="s">
        <v>27662</v>
      </c>
    </row>
    <row r="8206" spans="20:23" x14ac:dyDescent="0.3">
      <c r="T8206" t="b">
        <f>U8206&gt;10</f>
        <v>0</v>
      </c>
      <c r="U8206" s="7">
        <v>8.7721440553986003</v>
      </c>
      <c r="V8206" t="s">
        <v>11912</v>
      </c>
      <c r="W8206" t="s">
        <v>3088</v>
      </c>
    </row>
    <row r="8207" spans="20:23" x14ac:dyDescent="0.3">
      <c r="T8207" t="b">
        <f>U8207&gt;10</f>
        <v>0</v>
      </c>
      <c r="U8207" s="7">
        <v>9.1599095864073607</v>
      </c>
      <c r="V8207" t="s">
        <v>25030</v>
      </c>
      <c r="W8207" t="s">
        <v>27663</v>
      </c>
    </row>
    <row r="8208" spans="20:23" x14ac:dyDescent="0.3">
      <c r="T8208" t="b">
        <f>U8208&gt;10</f>
        <v>0</v>
      </c>
      <c r="U8208" s="7">
        <v>9.07180231889709</v>
      </c>
      <c r="V8208" t="s">
        <v>27663</v>
      </c>
      <c r="W8208" t="s">
        <v>27664</v>
      </c>
    </row>
    <row r="8209" spans="20:23" x14ac:dyDescent="0.3">
      <c r="T8209" t="b">
        <f>U8209&gt;10</f>
        <v>0</v>
      </c>
      <c r="U8209" s="7">
        <v>8.6231084762381105</v>
      </c>
      <c r="V8209" t="s">
        <v>22099</v>
      </c>
      <c r="W8209" t="s">
        <v>27665</v>
      </c>
    </row>
    <row r="8210" spans="20:23" x14ac:dyDescent="0.3">
      <c r="T8210" t="b">
        <f>U8210&gt;10</f>
        <v>0</v>
      </c>
      <c r="U8210" s="7">
        <v>8.2331475546659103</v>
      </c>
      <c r="V8210" t="s">
        <v>27666</v>
      </c>
      <c r="W8210" t="s">
        <v>14883</v>
      </c>
    </row>
    <row r="8211" spans="20:23" x14ac:dyDescent="0.3">
      <c r="T8211" t="b">
        <f>U8211&gt;10</f>
        <v>0</v>
      </c>
      <c r="U8211" s="7">
        <v>8.1435353959762207</v>
      </c>
      <c r="V8211" t="s">
        <v>27667</v>
      </c>
      <c r="W8211" t="s">
        <v>20571</v>
      </c>
    </row>
    <row r="8212" spans="20:23" x14ac:dyDescent="0.3">
      <c r="T8212" t="b">
        <f>U8212&gt;10</f>
        <v>0</v>
      </c>
      <c r="U8212" s="7">
        <v>8.0924802251759402</v>
      </c>
      <c r="V8212" t="s">
        <v>27521</v>
      </c>
      <c r="W8212" t="s">
        <v>27668</v>
      </c>
    </row>
    <row r="8213" spans="20:23" x14ac:dyDescent="0.3">
      <c r="T8213" t="b">
        <f>U8213&gt;10</f>
        <v>0</v>
      </c>
      <c r="U8213" s="7">
        <v>9.6194419157857993</v>
      </c>
      <c r="V8213" t="s">
        <v>27668</v>
      </c>
      <c r="W8213" t="s">
        <v>27569</v>
      </c>
    </row>
    <row r="8214" spans="20:23" x14ac:dyDescent="0.3">
      <c r="T8214" t="b">
        <f>U8214&gt;10</f>
        <v>0</v>
      </c>
      <c r="U8214" s="7">
        <v>8.3666789472904295</v>
      </c>
      <c r="V8214" t="s">
        <v>27569</v>
      </c>
      <c r="W8214" t="s">
        <v>8809</v>
      </c>
    </row>
    <row r="8215" spans="20:23" x14ac:dyDescent="0.3">
      <c r="T8215" t="b">
        <f>U8215&gt;10</f>
        <v>0</v>
      </c>
      <c r="U8215" s="7">
        <v>9.3475082003021601</v>
      </c>
      <c r="V8215" t="s">
        <v>24857</v>
      </c>
      <c r="W8215" t="s">
        <v>27669</v>
      </c>
    </row>
    <row r="8216" spans="20:23" x14ac:dyDescent="0.3">
      <c r="T8216" t="b">
        <f>U8216&gt;10</f>
        <v>0</v>
      </c>
      <c r="U8216" s="7">
        <v>8.6784585713212792</v>
      </c>
      <c r="V8216" t="s">
        <v>27670</v>
      </c>
      <c r="W8216" t="s">
        <v>24172</v>
      </c>
    </row>
    <row r="8217" spans="20:23" x14ac:dyDescent="0.3">
      <c r="T8217" t="b">
        <f>U8217&gt;10</f>
        <v>0</v>
      </c>
      <c r="U8217" s="7">
        <v>8.6543610197422094</v>
      </c>
      <c r="V8217" t="s">
        <v>26595</v>
      </c>
      <c r="W8217" t="s">
        <v>27671</v>
      </c>
    </row>
    <row r="8218" spans="20:23" x14ac:dyDescent="0.3">
      <c r="T8218" t="b">
        <f>U8218&gt;10</f>
        <v>0</v>
      </c>
      <c r="U8218" s="7">
        <v>9.6839804369233704</v>
      </c>
      <c r="V8218" t="s">
        <v>27671</v>
      </c>
      <c r="W8218" t="s">
        <v>26255</v>
      </c>
    </row>
    <row r="8219" spans="20:23" x14ac:dyDescent="0.3">
      <c r="T8219" t="b">
        <f>U8219&gt;10</f>
        <v>0</v>
      </c>
      <c r="U8219" s="7">
        <v>9.4475916588591407</v>
      </c>
      <c r="V8219" t="s">
        <v>27672</v>
      </c>
      <c r="W8219" t="s">
        <v>24958</v>
      </c>
    </row>
    <row r="8220" spans="20:23" x14ac:dyDescent="0.3">
      <c r="T8220" t="b">
        <f>U8220&gt;10</f>
        <v>0</v>
      </c>
      <c r="U8220" s="7">
        <v>8.1923255601456599</v>
      </c>
      <c r="V8220" t="s">
        <v>27673</v>
      </c>
      <c r="W8220" t="s">
        <v>6011</v>
      </c>
    </row>
    <row r="8221" spans="20:23" x14ac:dyDescent="0.3">
      <c r="T8221" t="b">
        <f>U8221&gt;10</f>
        <v>0</v>
      </c>
      <c r="U8221" s="7">
        <v>8.3548444896434297</v>
      </c>
      <c r="V8221" t="s">
        <v>6011</v>
      </c>
      <c r="W8221" t="s">
        <v>21713</v>
      </c>
    </row>
    <row r="8222" spans="20:23" x14ac:dyDescent="0.3">
      <c r="T8222" t="b">
        <f>U8222&gt;10</f>
        <v>0</v>
      </c>
      <c r="U8222" s="7">
        <v>9.4652912359585404</v>
      </c>
      <c r="V8222" t="s">
        <v>5932</v>
      </c>
      <c r="W8222" t="s">
        <v>9875</v>
      </c>
    </row>
    <row r="8223" spans="20:23" x14ac:dyDescent="0.3">
      <c r="T8223" t="b">
        <f>U8223&gt;10</f>
        <v>0</v>
      </c>
      <c r="U8223" s="7">
        <v>8.8178140922317905</v>
      </c>
      <c r="V8223" t="s">
        <v>16543</v>
      </c>
      <c r="W8223" t="s">
        <v>27674</v>
      </c>
    </row>
    <row r="8224" spans="20:23" x14ac:dyDescent="0.3">
      <c r="T8224" t="b">
        <f>U8224&gt;10</f>
        <v>0</v>
      </c>
      <c r="U8224" s="7">
        <v>8.0789968748386496</v>
      </c>
      <c r="V8224" t="s">
        <v>21729</v>
      </c>
      <c r="W8224" t="s">
        <v>27675</v>
      </c>
    </row>
    <row r="8225" spans="20:23" x14ac:dyDescent="0.3">
      <c r="T8225" t="b">
        <f>U8225&gt;10</f>
        <v>0</v>
      </c>
      <c r="U8225" s="7">
        <v>8.2331475546659103</v>
      </c>
      <c r="V8225" t="s">
        <v>12018</v>
      </c>
      <c r="W8225" t="s">
        <v>4916</v>
      </c>
    </row>
    <row r="8226" spans="20:23" x14ac:dyDescent="0.3">
      <c r="T8226" t="b">
        <f>U8226&gt;10</f>
        <v>0</v>
      </c>
      <c r="U8226" s="7">
        <v>8.1435353959762207</v>
      </c>
      <c r="V8226" t="s">
        <v>22650</v>
      </c>
      <c r="W8226" t="s">
        <v>8816</v>
      </c>
    </row>
    <row r="8227" spans="20:23" x14ac:dyDescent="0.3">
      <c r="T8227" t="b">
        <f>U8227&gt;10</f>
        <v>0</v>
      </c>
      <c r="U8227" s="7">
        <v>9.2711352215175893</v>
      </c>
      <c r="V8227" t="s">
        <v>27676</v>
      </c>
      <c r="W8227" t="s">
        <v>24199</v>
      </c>
    </row>
    <row r="8228" spans="20:23" x14ac:dyDescent="0.3">
      <c r="T8228" t="b">
        <f>U8228&gt;10</f>
        <v>0</v>
      </c>
      <c r="U8228" s="7">
        <v>8.0789968748386496</v>
      </c>
      <c r="V8228" t="s">
        <v>26925</v>
      </c>
      <c r="W8228" t="s">
        <v>27677</v>
      </c>
    </row>
    <row r="8229" spans="20:23" x14ac:dyDescent="0.3">
      <c r="T8229" t="b">
        <f>U8229&gt;10</f>
        <v>0</v>
      </c>
      <c r="U8229" s="7">
        <v>9.6194419157857993</v>
      </c>
      <c r="V8229" t="s">
        <v>27677</v>
      </c>
      <c r="W8229" t="s">
        <v>9735</v>
      </c>
    </row>
    <row r="8230" spans="20:23" x14ac:dyDescent="0.3">
      <c r="T8230" t="b">
        <f>U8230&gt;10</f>
        <v>0</v>
      </c>
      <c r="U8230" s="7">
        <v>9.2711352215175893</v>
      </c>
      <c r="V8230" t="s">
        <v>26301</v>
      </c>
      <c r="W8230" t="s">
        <v>27678</v>
      </c>
    </row>
    <row r="8231" spans="20:23" x14ac:dyDescent="0.3">
      <c r="T8231" t="b">
        <f>U8231&gt;10</f>
        <v>0</v>
      </c>
      <c r="U8231" s="7">
        <v>8.9367660350931502</v>
      </c>
      <c r="V8231" t="s">
        <v>27678</v>
      </c>
      <c r="W8231" t="s">
        <v>23086</v>
      </c>
    </row>
    <row r="8232" spans="20:23" x14ac:dyDescent="0.3">
      <c r="T8232" t="b">
        <f>U8232&gt;10</f>
        <v>0</v>
      </c>
      <c r="U8232" s="7">
        <v>8.2488959116340492</v>
      </c>
      <c r="V8232" t="s">
        <v>22888</v>
      </c>
      <c r="W8232" t="s">
        <v>27141</v>
      </c>
    </row>
    <row r="8233" spans="20:23" x14ac:dyDescent="0.3">
      <c r="T8233" t="b">
        <f>U8233&gt;10</f>
        <v>0</v>
      </c>
      <c r="U8233" s="7">
        <v>9.4833097414612197</v>
      </c>
      <c r="V8233" t="s">
        <v>27679</v>
      </c>
      <c r="W8233" t="s">
        <v>27680</v>
      </c>
    </row>
    <row r="8234" spans="20:23" x14ac:dyDescent="0.3">
      <c r="T8234" t="b">
        <f>U8234&gt;10</f>
        <v>0</v>
      </c>
      <c r="U8234" s="7">
        <v>8.7031511839116504</v>
      </c>
      <c r="V8234" t="s">
        <v>27673</v>
      </c>
      <c r="W8234" t="s">
        <v>27681</v>
      </c>
    </row>
    <row r="8235" spans="20:23" x14ac:dyDescent="0.3">
      <c r="T8235" t="b">
        <f>U8235&gt;10</f>
        <v>0</v>
      </c>
      <c r="U8235" s="7">
        <v>8.6543610197422094</v>
      </c>
      <c r="V8235" t="s">
        <v>27682</v>
      </c>
      <c r="W8235" t="s">
        <v>16609</v>
      </c>
    </row>
    <row r="8236" spans="20:23" x14ac:dyDescent="0.3">
      <c r="T8236" t="b">
        <f>U8236&gt;10</f>
        <v>0</v>
      </c>
      <c r="U8236" s="7">
        <v>9.3962983644715905</v>
      </c>
      <c r="V8236" t="s">
        <v>21714</v>
      </c>
      <c r="W8236" t="s">
        <v>15943</v>
      </c>
    </row>
    <row r="8237" spans="20:23" x14ac:dyDescent="0.3">
      <c r="T8237" t="b">
        <f>U8237&gt;10</f>
        <v>0</v>
      </c>
      <c r="U8237" s="7">
        <v>8.5779880409576403</v>
      </c>
      <c r="V8237" t="s">
        <v>7486</v>
      </c>
      <c r="W8237" t="s">
        <v>8051</v>
      </c>
    </row>
    <row r="8238" spans="20:23" x14ac:dyDescent="0.3">
      <c r="T8238" t="b">
        <f>U8238&gt;10</f>
        <v>0</v>
      </c>
      <c r="U8238" s="7">
        <v>9.2711352215175893</v>
      </c>
      <c r="V8238" t="s">
        <v>27683</v>
      </c>
      <c r="W8238" t="s">
        <v>27684</v>
      </c>
    </row>
    <row r="8239" spans="20:23" x14ac:dyDescent="0.3">
      <c r="T8239" t="b">
        <f>U8239&gt;10</f>
        <v>0</v>
      </c>
      <c r="U8239" s="7">
        <v>8.3032571208529404</v>
      </c>
      <c r="V8239" t="s">
        <v>1097</v>
      </c>
      <c r="W8239" t="s">
        <v>27685</v>
      </c>
    </row>
    <row r="8240" spans="20:23" x14ac:dyDescent="0.3">
      <c r="T8240" t="b">
        <f>U8240&gt;10</f>
        <v>0</v>
      </c>
      <c r="U8240" s="7">
        <v>9.4475916588591407</v>
      </c>
      <c r="V8240" t="s">
        <v>18201</v>
      </c>
      <c r="W8240" t="s">
        <v>27686</v>
      </c>
    </row>
    <row r="8241" spans="20:23" x14ac:dyDescent="0.3">
      <c r="T8241" t="b">
        <f>U8241&gt;10</f>
        <v>0</v>
      </c>
      <c r="U8241" s="7">
        <v>8.0924802251759402</v>
      </c>
      <c r="V8241" t="s">
        <v>24390</v>
      </c>
      <c r="W8241" t="s">
        <v>27687</v>
      </c>
    </row>
    <row r="8242" spans="20:23" x14ac:dyDescent="0.3">
      <c r="T8242" t="b">
        <f>U8242&gt;10</f>
        <v>0</v>
      </c>
      <c r="U8242" s="7">
        <v>8.8656701134094202</v>
      </c>
      <c r="V8242" t="s">
        <v>25628</v>
      </c>
      <c r="W8242" t="s">
        <v>27622</v>
      </c>
    </row>
    <row r="8243" spans="20:23" x14ac:dyDescent="0.3">
      <c r="T8243" t="b">
        <f>U8243&gt;10</f>
        <v>0</v>
      </c>
      <c r="U8243" s="7">
        <v>8.3548444896434297</v>
      </c>
      <c r="V8243" t="s">
        <v>24662</v>
      </c>
      <c r="W8243" t="s">
        <v>27688</v>
      </c>
    </row>
    <row r="8244" spans="20:23" x14ac:dyDescent="0.3">
      <c r="T8244" t="b">
        <f>U8244&gt;10</f>
        <v>0</v>
      </c>
      <c r="U8244" s="7">
        <v>9.0479916702033698</v>
      </c>
      <c r="V8244" t="s">
        <v>24662</v>
      </c>
      <c r="W8244" t="s">
        <v>27689</v>
      </c>
    </row>
    <row r="8245" spans="20:23" x14ac:dyDescent="0.3">
      <c r="T8245" t="b">
        <f>U8245&gt;10</f>
        <v>0</v>
      </c>
      <c r="U8245" s="7">
        <v>9.0479916702033698</v>
      </c>
      <c r="V8245" t="s">
        <v>24662</v>
      </c>
      <c r="W8245" t="s">
        <v>27690</v>
      </c>
    </row>
    <row r="8246" spans="20:23" x14ac:dyDescent="0.3">
      <c r="T8246" t="b">
        <f>U8246&gt;10</f>
        <v>0</v>
      </c>
      <c r="U8246" s="7">
        <v>8.8366825765361696</v>
      </c>
      <c r="V8246" t="s">
        <v>20571</v>
      </c>
      <c r="W8246" t="s">
        <v>27691</v>
      </c>
    </row>
    <row r="8247" spans="20:23" x14ac:dyDescent="0.3">
      <c r="T8247" t="b">
        <f>U8247&gt;10</f>
        <v>0</v>
      </c>
      <c r="U8247" s="7">
        <v>8.9908332563634303</v>
      </c>
      <c r="V8247" t="s">
        <v>27692</v>
      </c>
      <c r="W8247" t="s">
        <v>27693</v>
      </c>
    </row>
    <row r="8248" spans="20:23" x14ac:dyDescent="0.3">
      <c r="T8248" t="b">
        <f>U8248&gt;10</f>
        <v>0</v>
      </c>
      <c r="U8248" s="7">
        <v>8.73705273558733</v>
      </c>
      <c r="V8248" t="s">
        <v>27694</v>
      </c>
      <c r="W8248" t="s">
        <v>20428</v>
      </c>
    </row>
    <row r="8249" spans="20:23" x14ac:dyDescent="0.3">
      <c r="T8249" t="b">
        <f>U8249&gt;10</f>
        <v>0</v>
      </c>
      <c r="U8249" s="7">
        <v>8.3666789472904295</v>
      </c>
      <c r="V8249" t="s">
        <v>12775</v>
      </c>
      <c r="W8249" t="s">
        <v>3359</v>
      </c>
    </row>
    <row r="8250" spans="20:23" x14ac:dyDescent="0.3">
      <c r="T8250" t="b">
        <f>U8250&gt;10</f>
        <v>0</v>
      </c>
      <c r="U8250" s="7">
        <v>8.0789968748386496</v>
      </c>
      <c r="V8250" t="s">
        <v>3359</v>
      </c>
      <c r="W8250" t="s">
        <v>1908</v>
      </c>
    </row>
    <row r="8251" spans="20:23" x14ac:dyDescent="0.3">
      <c r="T8251" t="b">
        <f>U8251&gt;10</f>
        <v>0</v>
      </c>
      <c r="U8251" s="7">
        <v>9.0149308079424895</v>
      </c>
      <c r="V8251" t="s">
        <v>27695</v>
      </c>
      <c r="W8251" t="s">
        <v>27589</v>
      </c>
    </row>
    <row r="8252" spans="20:23" x14ac:dyDescent="0.3">
      <c r="T8252" t="b">
        <f>U8252&gt;10</f>
        <v>0</v>
      </c>
      <c r="U8252" s="7">
        <v>8.1973381019691995</v>
      </c>
      <c r="V8252" t="s">
        <v>15947</v>
      </c>
      <c r="W8252" t="s">
        <v>22264</v>
      </c>
    </row>
    <row r="8253" spans="20:23" x14ac:dyDescent="0.3">
      <c r="T8253" t="b">
        <f>U8253&gt;10</f>
        <v>0</v>
      </c>
      <c r="U8253" s="7">
        <v>8.1973381019691995</v>
      </c>
      <c r="V8253" t="s">
        <v>22264</v>
      </c>
      <c r="W8253" t="s">
        <v>27696</v>
      </c>
    </row>
    <row r="8254" spans="20:23" x14ac:dyDescent="0.3">
      <c r="T8254" t="b">
        <f>U8254&gt;10</f>
        <v>0</v>
      </c>
      <c r="U8254" s="7">
        <v>8.8366825765361696</v>
      </c>
      <c r="V8254" t="s">
        <v>27697</v>
      </c>
      <c r="W8254" t="s">
        <v>20571</v>
      </c>
    </row>
    <row r="8255" spans="20:23" x14ac:dyDescent="0.3">
      <c r="T8255" t="b">
        <f>U8255&gt;10</f>
        <v>0</v>
      </c>
      <c r="U8255" s="7">
        <v>8.3548444896434297</v>
      </c>
      <c r="V8255" t="s">
        <v>24662</v>
      </c>
      <c r="W8255" t="s">
        <v>27698</v>
      </c>
    </row>
    <row r="8256" spans="20:23" x14ac:dyDescent="0.3">
      <c r="T8256" t="b">
        <f>U8256&gt;10</f>
        <v>0</v>
      </c>
      <c r="U8256" s="7">
        <v>8.9580434335404302</v>
      </c>
      <c r="V8256" t="s">
        <v>2450</v>
      </c>
      <c r="W8256" t="s">
        <v>27699</v>
      </c>
    </row>
    <row r="8257" spans="20:23" x14ac:dyDescent="0.3">
      <c r="T8257" t="b">
        <f>U8257&gt;10</f>
        <v>0</v>
      </c>
      <c r="U8257" s="7">
        <v>8.73705273558733</v>
      </c>
      <c r="V8257" t="s">
        <v>27700</v>
      </c>
      <c r="W8257" t="s">
        <v>27701</v>
      </c>
    </row>
    <row r="8258" spans="20:23" x14ac:dyDescent="0.3">
      <c r="T8258" t="b">
        <f>U8258&gt;10</f>
        <v>0</v>
      </c>
      <c r="U8258" s="7">
        <v>9.3962983644715905</v>
      </c>
      <c r="V8258" t="s">
        <v>27702</v>
      </c>
      <c r="W8258" t="s">
        <v>3567</v>
      </c>
    </row>
    <row r="8259" spans="20:23" x14ac:dyDescent="0.3">
      <c r="T8259" t="b">
        <f>U8259&gt;10</f>
        <v>0</v>
      </c>
      <c r="U8259" s="7">
        <v>8.3666789472904295</v>
      </c>
      <c r="V8259" t="s">
        <v>9536</v>
      </c>
      <c r="W8259" t="s">
        <v>26790</v>
      </c>
    </row>
    <row r="8260" spans="20:23" x14ac:dyDescent="0.3">
      <c r="T8260" t="b">
        <f>U8260&gt;10</f>
        <v>0</v>
      </c>
      <c r="U8260" s="7">
        <v>9.8017634725797596</v>
      </c>
      <c r="V8260" t="s">
        <v>27703</v>
      </c>
      <c r="W8260" t="s">
        <v>25081</v>
      </c>
    </row>
    <row r="8261" spans="20:23" x14ac:dyDescent="0.3">
      <c r="T8261" t="b">
        <f>U8261&gt;10</f>
        <v>0</v>
      </c>
      <c r="U8261" s="7">
        <v>9.5016588801294208</v>
      </c>
      <c r="V8261" t="s">
        <v>27704</v>
      </c>
      <c r="W8261" t="s">
        <v>27705</v>
      </c>
    </row>
    <row r="8262" spans="20:23" x14ac:dyDescent="0.3">
      <c r="T8262" t="b">
        <f>U8262&gt;10</f>
        <v>0</v>
      </c>
      <c r="U8262" s="7">
        <v>9.5988226285830596</v>
      </c>
      <c r="V8262" t="s">
        <v>195</v>
      </c>
      <c r="W8262" t="s">
        <v>27706</v>
      </c>
    </row>
    <row r="8263" spans="20:23" x14ac:dyDescent="0.3">
      <c r="T8263" t="b">
        <f>U8263&gt;10</f>
        <v>0</v>
      </c>
      <c r="U8263" s="7">
        <v>8.1293507609842699</v>
      </c>
      <c r="V8263" t="s">
        <v>27707</v>
      </c>
      <c r="W8263" t="s">
        <v>1261</v>
      </c>
    </row>
    <row r="8264" spans="20:23" x14ac:dyDescent="0.3">
      <c r="T8264" t="b">
        <f>U8264&gt;10</f>
        <v>0</v>
      </c>
      <c r="U8264" s="7">
        <v>9.2421476846443298</v>
      </c>
      <c r="V8264" t="s">
        <v>716</v>
      </c>
      <c r="W8264" t="s">
        <v>27708</v>
      </c>
    </row>
    <row r="8265" spans="20:23" x14ac:dyDescent="0.3">
      <c r="T8265" t="b">
        <f>U8265&gt;10</f>
        <v>0</v>
      </c>
      <c r="U8265" s="7">
        <v>9.3162556567980594</v>
      </c>
      <c r="V8265" t="s">
        <v>3903</v>
      </c>
      <c r="W8265" t="s">
        <v>27709</v>
      </c>
    </row>
    <row r="8266" spans="20:23" x14ac:dyDescent="0.3">
      <c r="T8266" t="b">
        <f>U8266&gt;10</f>
        <v>0</v>
      </c>
      <c r="U8266" s="7">
        <v>8.4280478936667294</v>
      </c>
      <c r="V8266" t="s">
        <v>27710</v>
      </c>
      <c r="W8266" t="s">
        <v>23745</v>
      </c>
    </row>
    <row r="8267" spans="20:23" x14ac:dyDescent="0.3">
      <c r="T8267" t="b">
        <f>U8267&gt;10</f>
        <v>0</v>
      </c>
      <c r="U8267" s="7">
        <v>9.1865778334895207</v>
      </c>
      <c r="V8267" t="s">
        <v>11999</v>
      </c>
      <c r="W8267" t="s">
        <v>25274</v>
      </c>
    </row>
    <row r="8268" spans="20:23" x14ac:dyDescent="0.3">
      <c r="T8268" t="b">
        <f>U8268&gt;10</f>
        <v>0</v>
      </c>
      <c r="U8268" s="7">
        <v>9.8797250140494697</v>
      </c>
      <c r="V8268" t="s">
        <v>25274</v>
      </c>
      <c r="W8268" t="s">
        <v>27711</v>
      </c>
    </row>
    <row r="8269" spans="20:23" x14ac:dyDescent="0.3">
      <c r="T8269" t="b">
        <f>U8269&gt;10</f>
        <v>0</v>
      </c>
      <c r="U8269" s="7">
        <v>9.9352948652042805</v>
      </c>
      <c r="V8269" t="s">
        <v>12412</v>
      </c>
      <c r="W8269" t="s">
        <v>27712</v>
      </c>
    </row>
    <row r="8270" spans="20:23" x14ac:dyDescent="0.3">
      <c r="T8270" t="b">
        <f>U8270&gt;10</f>
        <v>0</v>
      </c>
      <c r="U8270" s="7">
        <v>9.2565364220964295</v>
      </c>
      <c r="V8270" t="s">
        <v>14842</v>
      </c>
      <c r="W8270" t="s">
        <v>5203</v>
      </c>
    </row>
    <row r="8271" spans="20:23" x14ac:dyDescent="0.3">
      <c r="T8271" t="b">
        <f>U8271&gt;10</f>
        <v>0</v>
      </c>
      <c r="U8271" s="7">
        <v>8.3032571208529404</v>
      </c>
      <c r="V8271" t="s">
        <v>24608</v>
      </c>
      <c r="W8271" t="s">
        <v>27713</v>
      </c>
    </row>
    <row r="8272" spans="20:23" x14ac:dyDescent="0.3">
      <c r="T8272" t="b">
        <f>U8272&gt;10</f>
        <v>0</v>
      </c>
      <c r="U8272" s="7">
        <v>9.0479916702033698</v>
      </c>
      <c r="V8272" t="s">
        <v>27712</v>
      </c>
      <c r="W8272" t="s">
        <v>7413</v>
      </c>
    </row>
    <row r="8273" spans="20:23" x14ac:dyDescent="0.3">
      <c r="T8273" t="b">
        <f>U8273&gt;10</f>
        <v>0</v>
      </c>
      <c r="U8273" s="7">
        <v>8.3144931941198603</v>
      </c>
      <c r="V8273" t="s">
        <v>26840</v>
      </c>
      <c r="W8273" t="s">
        <v>27714</v>
      </c>
    </row>
    <row r="8274" spans="20:23" x14ac:dyDescent="0.3">
      <c r="T8274" t="b">
        <f>U8274&gt;10</f>
        <v>0</v>
      </c>
      <c r="U8274" s="7">
        <v>8.4602050053012601</v>
      </c>
      <c r="V8274" t="s">
        <v>27715</v>
      </c>
      <c r="W8274" t="s">
        <v>23050</v>
      </c>
    </row>
    <row r="8275" spans="20:23" x14ac:dyDescent="0.3">
      <c r="T8275" t="b">
        <f>U8275&gt;10</f>
        <v>0</v>
      </c>
      <c r="U8275" s="7">
        <v>8.0482252161719003</v>
      </c>
      <c r="V8275" t="s">
        <v>27716</v>
      </c>
      <c r="W8275" t="s">
        <v>25046</v>
      </c>
    </row>
    <row r="8276" spans="20:23" x14ac:dyDescent="0.3">
      <c r="T8276" t="b">
        <f>U8276&gt;10</f>
        <v>0</v>
      </c>
      <c r="U8276" s="7">
        <v>8.9367660350931502</v>
      </c>
      <c r="V8276" t="s">
        <v>6149</v>
      </c>
      <c r="W8276" t="s">
        <v>27717</v>
      </c>
    </row>
    <row r="8277" spans="20:23" x14ac:dyDescent="0.3">
      <c r="T8277" t="b">
        <f>U8277&gt;10</f>
        <v>0</v>
      </c>
      <c r="U8277" s="7">
        <v>8.3666789472904295</v>
      </c>
      <c r="V8277" t="s">
        <v>27718</v>
      </c>
      <c r="W8277" t="s">
        <v>5692</v>
      </c>
    </row>
    <row r="8278" spans="20:23" x14ac:dyDescent="0.3">
      <c r="T8278" t="b">
        <f>U8278&gt;10</f>
        <v>0</v>
      </c>
      <c r="U8278" s="7">
        <v>8.2811567738522704</v>
      </c>
      <c r="V8278" t="s">
        <v>25041</v>
      </c>
      <c r="W8278" t="s">
        <v>4704</v>
      </c>
    </row>
    <row r="8279" spans="20:23" x14ac:dyDescent="0.3">
      <c r="T8279" t="b">
        <f>U8279&gt;10</f>
        <v>0</v>
      </c>
      <c r="U8279" s="7">
        <v>8.3144931941198603</v>
      </c>
      <c r="V8279" t="s">
        <v>26840</v>
      </c>
      <c r="W8279" t="s">
        <v>27719</v>
      </c>
    </row>
    <row r="8280" spans="20:23" x14ac:dyDescent="0.3">
      <c r="T8280" t="b">
        <f>U8280&gt;10</f>
        <v>0</v>
      </c>
      <c r="U8280" s="7">
        <v>9.6839804369233704</v>
      </c>
      <c r="V8280" t="s">
        <v>10975</v>
      </c>
      <c r="W8280" t="s">
        <v>4209</v>
      </c>
    </row>
    <row r="8281" spans="20:23" x14ac:dyDescent="0.3">
      <c r="T8281" t="b">
        <f>U8281&gt;10</f>
        <v>0</v>
      </c>
      <c r="U8281" s="7">
        <v>8.4800076325974398</v>
      </c>
      <c r="V8281" t="s">
        <v>23057</v>
      </c>
      <c r="W8281" t="s">
        <v>27720</v>
      </c>
    </row>
    <row r="8282" spans="20:23" x14ac:dyDescent="0.3">
      <c r="T8282" t="b">
        <f>U8282&gt;10</f>
        <v>0</v>
      </c>
      <c r="U8282" s="7">
        <v>9.3475082003021601</v>
      </c>
      <c r="V8282" t="s">
        <v>24857</v>
      </c>
      <c r="W8282" t="s">
        <v>27721</v>
      </c>
    </row>
    <row r="8283" spans="20:23" x14ac:dyDescent="0.3">
      <c r="T8283" t="b">
        <f>U8283&gt;10</f>
        <v>0</v>
      </c>
      <c r="U8283" s="7">
        <v>9.3962983644715905</v>
      </c>
      <c r="V8283" t="s">
        <v>25412</v>
      </c>
      <c r="W8283" t="s">
        <v>27722</v>
      </c>
    </row>
    <row r="8284" spans="20:23" x14ac:dyDescent="0.3">
      <c r="T8284" t="b">
        <f>U8284&gt;10</f>
        <v>0</v>
      </c>
      <c r="U8284" s="7">
        <v>8.5418830363155198</v>
      </c>
      <c r="V8284" t="s">
        <v>27723</v>
      </c>
      <c r="W8284" t="s">
        <v>20444</v>
      </c>
    </row>
    <row r="8285" spans="20:23" x14ac:dyDescent="0.3">
      <c r="T8285" t="b">
        <f>U8285&gt;10</f>
        <v>0</v>
      </c>
      <c r="U8285" s="7">
        <v>8.8955230765590994</v>
      </c>
      <c r="V8285" t="s">
        <v>27724</v>
      </c>
      <c r="W8285" t="s">
        <v>3664</v>
      </c>
    </row>
    <row r="8286" spans="20:23" x14ac:dyDescent="0.3">
      <c r="T8286" t="b">
        <f>U8286&gt;10</f>
        <v>0</v>
      </c>
      <c r="U8286" s="7">
        <v>8.1676329475552798</v>
      </c>
      <c r="V8286" t="s">
        <v>27725</v>
      </c>
      <c r="W8286" t="s">
        <v>27551</v>
      </c>
    </row>
    <row r="8287" spans="20:23" x14ac:dyDescent="0.3">
      <c r="T8287" t="b">
        <f>U8287&gt;10</f>
        <v>0</v>
      </c>
      <c r="U8287" s="7">
        <v>9.2279630496523808</v>
      </c>
      <c r="V8287" t="s">
        <v>24674</v>
      </c>
      <c r="W8287" t="s">
        <v>27726</v>
      </c>
    </row>
    <row r="8288" spans="20:23" x14ac:dyDescent="0.3">
      <c r="T8288" t="b">
        <f>U8288&gt;10</f>
        <v>0</v>
      </c>
      <c r="U8288" s="7">
        <v>9.0839236794294393</v>
      </c>
      <c r="V8288" t="s">
        <v>27727</v>
      </c>
      <c r="W8288" t="s">
        <v>27551</v>
      </c>
    </row>
    <row r="8289" spans="20:23" x14ac:dyDescent="0.3">
      <c r="T8289" t="b">
        <f>U8289&gt;10</f>
        <v>0</v>
      </c>
      <c r="U8289" s="7">
        <v>9.9352948652042805</v>
      </c>
      <c r="V8289" t="s">
        <v>27728</v>
      </c>
      <c r="W8289" t="s">
        <v>27729</v>
      </c>
    </row>
    <row r="8290" spans="20:23" x14ac:dyDescent="0.3">
      <c r="T8290" t="b">
        <f>U8290&gt;10</f>
        <v>0</v>
      </c>
      <c r="U8290" s="7">
        <v>8.6231084762381105</v>
      </c>
      <c r="V8290" t="s">
        <v>27730</v>
      </c>
      <c r="W8290" t="s">
        <v>27725</v>
      </c>
    </row>
    <row r="8291" spans="20:23" x14ac:dyDescent="0.3">
      <c r="T8291" t="b">
        <f>U8291&gt;10</f>
        <v>0</v>
      </c>
      <c r="U8291" s="7">
        <v>9.2711352215175893</v>
      </c>
      <c r="V8291" t="s">
        <v>27731</v>
      </c>
      <c r="W8291" t="s">
        <v>27732</v>
      </c>
    </row>
    <row r="8292" spans="20:23" x14ac:dyDescent="0.3">
      <c r="T8292" t="b">
        <f>U8292&gt;10</f>
        <v>0</v>
      </c>
      <c r="U8292" s="7">
        <v>8.0100040033516997</v>
      </c>
      <c r="V8292" t="s">
        <v>25553</v>
      </c>
      <c r="W8292" t="s">
        <v>27535</v>
      </c>
    </row>
    <row r="8293" spans="20:23" x14ac:dyDescent="0.3">
      <c r="T8293" t="b">
        <f>U8293&gt;10</f>
        <v>0</v>
      </c>
      <c r="U8293" s="7">
        <v>9.0479916702033698</v>
      </c>
      <c r="V8293" t="s">
        <v>7430</v>
      </c>
      <c r="W8293" t="s">
        <v>25973</v>
      </c>
    </row>
    <row r="8294" spans="20:23" x14ac:dyDescent="0.3">
      <c r="T8294" t="b">
        <f>U8294&gt;10</f>
        <v>0</v>
      </c>
      <c r="U8294" s="7">
        <v>8.9262947352258593</v>
      </c>
      <c r="V8294" t="s">
        <v>1989</v>
      </c>
      <c r="W8294" t="s">
        <v>27733</v>
      </c>
    </row>
    <row r="8295" spans="20:23" x14ac:dyDescent="0.3">
      <c r="T8295" t="b">
        <f>U8295&gt;10</f>
        <v>0</v>
      </c>
      <c r="U8295" s="7">
        <v>8.4030465914613099</v>
      </c>
      <c r="V8295" t="s">
        <v>27013</v>
      </c>
      <c r="W8295" t="s">
        <v>27734</v>
      </c>
    </row>
    <row r="8296" spans="20:23" x14ac:dyDescent="0.3">
      <c r="T8296" t="b">
        <f>U8296&gt;10</f>
        <v>0</v>
      </c>
      <c r="U8296" s="7">
        <v>8.2436188545332101</v>
      </c>
      <c r="V8296" t="s">
        <v>27735</v>
      </c>
      <c r="W8296" t="s">
        <v>23004</v>
      </c>
    </row>
    <row r="8297" spans="20:23" x14ac:dyDescent="0.3">
      <c r="T8297" t="b">
        <f>U8297&gt;10</f>
        <v>0</v>
      </c>
      <c r="U8297" s="7">
        <v>9.8797250140494697</v>
      </c>
      <c r="V8297" t="s">
        <v>27736</v>
      </c>
      <c r="W8297" t="s">
        <v>27737</v>
      </c>
    </row>
    <row r="8298" spans="20:23" x14ac:dyDescent="0.3">
      <c r="T8298" t="b">
        <f>U8298&gt;10</f>
        <v>0</v>
      </c>
      <c r="U8298" s="7">
        <v>8.9797834201768403</v>
      </c>
      <c r="V8298" t="s">
        <v>3933</v>
      </c>
      <c r="W8298" t="s">
        <v>12508</v>
      </c>
    </row>
    <row r="8299" spans="20:23" x14ac:dyDescent="0.3">
      <c r="T8299" t="b">
        <f>U8299&gt;10</f>
        <v>0</v>
      </c>
      <c r="U8299" s="7">
        <v>8.3144931941198603</v>
      </c>
      <c r="V8299" t="s">
        <v>26840</v>
      </c>
      <c r="W8299" t="s">
        <v>27738</v>
      </c>
    </row>
    <row r="8300" spans="20:23" x14ac:dyDescent="0.3">
      <c r="T8300" t="b">
        <f>U8300&gt;10</f>
        <v>0</v>
      </c>
      <c r="U8300" s="7">
        <v>9.6194419157857993</v>
      </c>
      <c r="V8300" t="s">
        <v>27739</v>
      </c>
      <c r="W8300" t="s">
        <v>27569</v>
      </c>
    </row>
    <row r="8301" spans="20:23" x14ac:dyDescent="0.3">
      <c r="T8301" t="b">
        <f>U8301&gt;10</f>
        <v>0</v>
      </c>
      <c r="U8301" s="7">
        <v>8.7115194335821595</v>
      </c>
      <c r="V8301" t="s">
        <v>8809</v>
      </c>
      <c r="W8301" t="s">
        <v>27740</v>
      </c>
    </row>
    <row r="8302" spans="20:23" x14ac:dyDescent="0.3">
      <c r="T8302" t="b">
        <f>U8302&gt;10</f>
        <v>0</v>
      </c>
      <c r="U8302" s="7">
        <v>9.0839236794294393</v>
      </c>
      <c r="V8302" t="s">
        <v>27551</v>
      </c>
      <c r="W8302" t="s">
        <v>27741</v>
      </c>
    </row>
    <row r="8303" spans="20:23" x14ac:dyDescent="0.3">
      <c r="T8303" t="b">
        <f>U8303&gt;10</f>
        <v>0</v>
      </c>
      <c r="U8303" s="7">
        <v>8.7632551079813492</v>
      </c>
      <c r="V8303" t="s">
        <v>5216</v>
      </c>
      <c r="W8303" t="s">
        <v>22152</v>
      </c>
    </row>
    <row r="8304" spans="20:23" x14ac:dyDescent="0.3">
      <c r="T8304" t="b">
        <f>U8304&gt;10</f>
        <v>0</v>
      </c>
      <c r="U8304" s="7">
        <v>9.2421476846443298</v>
      </c>
      <c r="V8304" t="s">
        <v>24470</v>
      </c>
      <c r="W8304" t="s">
        <v>27742</v>
      </c>
    </row>
    <row r="8305" spans="20:23" x14ac:dyDescent="0.3">
      <c r="T8305" t="b">
        <f>U8305&gt;10</f>
        <v>0</v>
      </c>
      <c r="U8305" s="7">
        <v>9.0598261278503802</v>
      </c>
      <c r="V8305" t="s">
        <v>26217</v>
      </c>
      <c r="W8305" t="s">
        <v>27743</v>
      </c>
    </row>
    <row r="8306" spans="20:23" x14ac:dyDescent="0.3">
      <c r="T8306" t="b">
        <f>U8306&gt;10</f>
        <v>0</v>
      </c>
      <c r="U8306" s="7">
        <v>8.8955230765590994</v>
      </c>
      <c r="V8306" t="s">
        <v>27744</v>
      </c>
      <c r="W8306" t="s">
        <v>3013</v>
      </c>
    </row>
    <row r="8307" spans="20:23" x14ac:dyDescent="0.3">
      <c r="T8307" t="b">
        <f>U8307&gt;10</f>
        <v>0</v>
      </c>
      <c r="U8307" s="7">
        <v>8.0439055550273793</v>
      </c>
      <c r="V8307" t="s">
        <v>3014</v>
      </c>
      <c r="W8307" t="s">
        <v>11833</v>
      </c>
    </row>
    <row r="8308" spans="20:23" x14ac:dyDescent="0.3">
      <c r="T8308" t="b">
        <f>U8308&gt;10</f>
        <v>0</v>
      </c>
      <c r="U8308" s="7">
        <v>8.1531048469923704</v>
      </c>
      <c r="V8308" t="s">
        <v>11833</v>
      </c>
      <c r="W8308" t="s">
        <v>27745</v>
      </c>
    </row>
    <row r="8309" spans="20:23" x14ac:dyDescent="0.3">
      <c r="T8309" t="b">
        <f>U8309&gt;10</f>
        <v>0</v>
      </c>
      <c r="U8309" s="7">
        <v>9.5393992081122594</v>
      </c>
      <c r="V8309" t="s">
        <v>27745</v>
      </c>
      <c r="W8309" t="s">
        <v>5528</v>
      </c>
    </row>
    <row r="8310" spans="20:23" x14ac:dyDescent="0.3">
      <c r="T8310" t="b">
        <f>U8310&gt;10</f>
        <v>0</v>
      </c>
      <c r="U8310" s="7">
        <v>8.0079228371478806</v>
      </c>
      <c r="V8310" t="s">
        <v>27736</v>
      </c>
      <c r="W8310" t="s">
        <v>4022</v>
      </c>
    </row>
    <row r="8311" spans="20:23" x14ac:dyDescent="0.3">
      <c r="T8311" t="b">
        <f>U8311&gt;10</f>
        <v>0</v>
      </c>
      <c r="U8311" s="7">
        <v>8.6231084762381105</v>
      </c>
      <c r="V8311" t="s">
        <v>27746</v>
      </c>
      <c r="W8311" t="s">
        <v>2488</v>
      </c>
    </row>
    <row r="8312" spans="20:23" x14ac:dyDescent="0.3">
      <c r="T8312" t="b">
        <f>U8312&gt;10</f>
        <v>0</v>
      </c>
      <c r="U8312" s="7">
        <v>8.1435353959762207</v>
      </c>
      <c r="V8312" t="s">
        <v>27747</v>
      </c>
      <c r="W8312" t="s">
        <v>2341</v>
      </c>
    </row>
    <row r="8313" spans="20:23" x14ac:dyDescent="0.3">
      <c r="T8313" t="b">
        <f>U8313&gt;10</f>
        <v>0</v>
      </c>
      <c r="U8313" s="7">
        <v>8.3548444896434297</v>
      </c>
      <c r="V8313" t="s">
        <v>27748</v>
      </c>
      <c r="W8313" t="s">
        <v>27749</v>
      </c>
    </row>
    <row r="8314" spans="20:23" x14ac:dyDescent="0.3">
      <c r="T8314" t="b">
        <f>U8314&gt;10</f>
        <v>0</v>
      </c>
      <c r="U8314" s="7">
        <v>8.0439055550273793</v>
      </c>
      <c r="V8314" t="s">
        <v>26300</v>
      </c>
      <c r="W8314" t="s">
        <v>8005</v>
      </c>
    </row>
    <row r="8315" spans="20:23" x14ac:dyDescent="0.3">
      <c r="T8315" t="b">
        <f>U8315&gt;10</f>
        <v>0</v>
      </c>
      <c r="U8315" s="7">
        <v>9.0727295326862905</v>
      </c>
      <c r="V8315" t="s">
        <v>27750</v>
      </c>
      <c r="W8315" t="s">
        <v>3197</v>
      </c>
    </row>
    <row r="8316" spans="20:23" x14ac:dyDescent="0.3">
      <c r="T8316" t="b">
        <f>U8316&gt;10</f>
        <v>0</v>
      </c>
      <c r="U8316" s="7">
        <v>8.8366825765361696</v>
      </c>
      <c r="V8316" t="s">
        <v>27729</v>
      </c>
      <c r="W8316" t="s">
        <v>27751</v>
      </c>
    </row>
    <row r="8317" spans="20:23" x14ac:dyDescent="0.3">
      <c r="T8317" t="b">
        <f>U8317&gt;10</f>
        <v>0</v>
      </c>
      <c r="U8317" s="7">
        <v>9.9352948652042805</v>
      </c>
      <c r="V8317" t="s">
        <v>27752</v>
      </c>
      <c r="W8317" t="s">
        <v>27729</v>
      </c>
    </row>
    <row r="8318" spans="20:23" x14ac:dyDescent="0.3">
      <c r="T8318" t="b">
        <f>U8318&gt;10</f>
        <v>0</v>
      </c>
      <c r="U8318" s="7">
        <v>8.4602050053012601</v>
      </c>
      <c r="V8318" t="s">
        <v>7397</v>
      </c>
      <c r="W8318" t="s">
        <v>3495</v>
      </c>
    </row>
    <row r="8319" spans="20:23" x14ac:dyDescent="0.3">
      <c r="T8319" t="b">
        <f>U8319&gt;10</f>
        <v>0</v>
      </c>
      <c r="U8319" s="7">
        <v>9.6839804369233704</v>
      </c>
      <c r="V8319" t="s">
        <v>3495</v>
      </c>
      <c r="W8319" t="s">
        <v>27753</v>
      </c>
    </row>
    <row r="8320" spans="20:23" x14ac:dyDescent="0.3">
      <c r="T8320" t="b">
        <f>U8320&gt;10</f>
        <v>0</v>
      </c>
      <c r="U8320" s="7">
        <v>8.4602050053012601</v>
      </c>
      <c r="V8320" t="s">
        <v>1493</v>
      </c>
      <c r="W8320" t="s">
        <v>27754</v>
      </c>
    </row>
    <row r="8321" spans="20:23" x14ac:dyDescent="0.3">
      <c r="T8321" t="b">
        <f>U8321&gt;10</f>
        <v>0</v>
      </c>
      <c r="U8321" s="7">
        <v>8.5208296271176902</v>
      </c>
      <c r="V8321" t="s">
        <v>27754</v>
      </c>
      <c r="W8321" t="s">
        <v>27755</v>
      </c>
    </row>
    <row r="8322" spans="20:23" x14ac:dyDescent="0.3">
      <c r="T8322" t="b">
        <f>U8322&gt;10</f>
        <v>0</v>
      </c>
      <c r="U8322" s="7">
        <v>9.5988226285830596</v>
      </c>
      <c r="V8322" t="s">
        <v>3423</v>
      </c>
      <c r="W8322" t="s">
        <v>27742</v>
      </c>
    </row>
    <row r="8323" spans="20:23" x14ac:dyDescent="0.3">
      <c r="T8323" t="b">
        <f>U8323&gt;10</f>
        <v>0</v>
      </c>
      <c r="U8323" s="7">
        <v>9.6839804369233704</v>
      </c>
      <c r="V8323" t="s">
        <v>27756</v>
      </c>
      <c r="W8323" t="s">
        <v>8397</v>
      </c>
    </row>
    <row r="8324" spans="20:23" x14ac:dyDescent="0.3">
      <c r="T8324" t="b">
        <f>U8324&gt;10</f>
        <v>0</v>
      </c>
      <c r="U8324" s="7">
        <v>8.5779880409576403</v>
      </c>
      <c r="V8324" t="s">
        <v>7364</v>
      </c>
      <c r="W8324" t="s">
        <v>27757</v>
      </c>
    </row>
    <row r="8325" spans="20:23" x14ac:dyDescent="0.3">
      <c r="T8325" t="b">
        <f>U8325&gt;10</f>
        <v>0</v>
      </c>
      <c r="U8325" s="7">
        <v>8.7284689918959302</v>
      </c>
      <c r="V8325" t="s">
        <v>13367</v>
      </c>
      <c r="W8325" t="s">
        <v>27758</v>
      </c>
    </row>
    <row r="8326" spans="20:23" x14ac:dyDescent="0.3">
      <c r="T8326" t="b">
        <f>U8326&gt;10</f>
        <v>0</v>
      </c>
      <c r="U8326" s="7">
        <v>9.8017634725797596</v>
      </c>
      <c r="V8326" t="s">
        <v>27759</v>
      </c>
      <c r="W8326" t="s">
        <v>26545</v>
      </c>
    </row>
    <row r="8327" spans="20:23" x14ac:dyDescent="0.3">
      <c r="T8327" t="b">
        <f>U8327&gt;10</f>
        <v>0</v>
      </c>
      <c r="U8327" s="7">
        <v>9.3475082003021601</v>
      </c>
      <c r="V8327" t="s">
        <v>27747</v>
      </c>
      <c r="W8327" t="s">
        <v>27760</v>
      </c>
    </row>
    <row r="8328" spans="20:23" x14ac:dyDescent="0.3">
      <c r="T8328" t="b">
        <f>U8328&gt;10</f>
        <v>0</v>
      </c>
      <c r="U8328" s="7">
        <v>8.6386126627740794</v>
      </c>
      <c r="V8328" t="s">
        <v>27761</v>
      </c>
      <c r="W8328" t="s">
        <v>27762</v>
      </c>
    </row>
    <row r="8329" spans="20:23" x14ac:dyDescent="0.3">
      <c r="T8329" t="b">
        <f>U8329&gt;10</f>
        <v>0</v>
      </c>
      <c r="U8329" s="7">
        <v>8.5490005040843897</v>
      </c>
      <c r="V8329" t="s">
        <v>8713</v>
      </c>
      <c r="W8329" t="s">
        <v>27763</v>
      </c>
    </row>
    <row r="8330" spans="20:23" x14ac:dyDescent="0.3">
      <c r="T8330" t="b">
        <f>U8330&gt;10</f>
        <v>0</v>
      </c>
      <c r="U8330" s="7">
        <v>8.9159319481903108</v>
      </c>
      <c r="V8330" t="s">
        <v>22089</v>
      </c>
      <c r="W8330" t="s">
        <v>27764</v>
      </c>
    </row>
    <row r="8331" spans="20:23" x14ac:dyDescent="0.3">
      <c r="T8331" t="b">
        <f>U8331&gt;10</f>
        <v>0</v>
      </c>
      <c r="U8331" s="7">
        <v>9.1599095864073607</v>
      </c>
      <c r="V8331" t="s">
        <v>23221</v>
      </c>
      <c r="W8331" t="s">
        <v>27765</v>
      </c>
    </row>
    <row r="8332" spans="20:23" x14ac:dyDescent="0.3">
      <c r="T8332" t="b">
        <f>U8332&gt;10</f>
        <v>0</v>
      </c>
      <c r="U8332" s="7">
        <v>9.5786199212655401</v>
      </c>
      <c r="V8332" t="s">
        <v>27766</v>
      </c>
      <c r="W8332" t="s">
        <v>27767</v>
      </c>
    </row>
    <row r="8333" spans="20:23" x14ac:dyDescent="0.3">
      <c r="T8333" t="b">
        <f>U8333&gt;10</f>
        <v>0</v>
      </c>
      <c r="U8333" s="7">
        <v>9.3962983644715905</v>
      </c>
      <c r="V8333" t="s">
        <v>27768</v>
      </c>
      <c r="W8333" t="s">
        <v>27543</v>
      </c>
    </row>
    <row r="8334" spans="20:23" x14ac:dyDescent="0.3">
      <c r="T8334" t="b">
        <f>U8334&gt;10</f>
        <v>0</v>
      </c>
      <c r="U8334" s="7">
        <v>9.9071239882375792</v>
      </c>
      <c r="V8334" t="s">
        <v>27769</v>
      </c>
      <c r="W8334" t="s">
        <v>27021</v>
      </c>
    </row>
    <row r="8335" spans="20:23" x14ac:dyDescent="0.3">
      <c r="T8335" t="b">
        <f>U8335&gt;10</f>
        <v>0</v>
      </c>
      <c r="U8335" s="7">
        <v>9.5588172939693692</v>
      </c>
      <c r="V8335" t="s">
        <v>27770</v>
      </c>
      <c r="W8335" t="s">
        <v>13112</v>
      </c>
    </row>
    <row r="8336" spans="20:23" x14ac:dyDescent="0.3">
      <c r="T8336" t="b">
        <f>U8336&gt;10</f>
        <v>0</v>
      </c>
      <c r="U8336" s="7">
        <v>9.1731548131573799</v>
      </c>
      <c r="V8336" t="s">
        <v>27771</v>
      </c>
      <c r="W8336" t="s">
        <v>27772</v>
      </c>
    </row>
    <row r="8337" spans="20:23" x14ac:dyDescent="0.3">
      <c r="T8337" t="b">
        <f>U8337&gt;10</f>
        <v>0</v>
      </c>
      <c r="U8337" s="7">
        <v>8.5208296271176902</v>
      </c>
      <c r="V8337" t="s">
        <v>27773</v>
      </c>
      <c r="W8337" t="s">
        <v>27774</v>
      </c>
    </row>
    <row r="8338" spans="20:23" x14ac:dyDescent="0.3">
      <c r="T8338" t="b">
        <f>U8338&gt;10</f>
        <v>0</v>
      </c>
      <c r="U8338" s="7">
        <v>8.0970153803413307</v>
      </c>
      <c r="V8338" t="s">
        <v>27775</v>
      </c>
      <c r="W8338" t="s">
        <v>27776</v>
      </c>
    </row>
    <row r="8339" spans="20:23" x14ac:dyDescent="0.3">
      <c r="T8339" t="b">
        <f>U8339&gt;10</f>
        <v>0</v>
      </c>
      <c r="U8339" s="7">
        <v>9.8797250140494697</v>
      </c>
      <c r="V8339" t="s">
        <v>27158</v>
      </c>
      <c r="W8339" t="s">
        <v>27777</v>
      </c>
    </row>
    <row r="8340" spans="20:23" x14ac:dyDescent="0.3">
      <c r="T8340" t="b">
        <f>U8340&gt;10</f>
        <v>0</v>
      </c>
      <c r="U8340" s="7">
        <v>9.2859503073027305</v>
      </c>
      <c r="V8340" t="s">
        <v>27777</v>
      </c>
      <c r="W8340" t="s">
        <v>27778</v>
      </c>
    </row>
    <row r="8341" spans="20:23" x14ac:dyDescent="0.3">
      <c r="T8341" t="b">
        <f>U8341&gt;10</f>
        <v>0</v>
      </c>
      <c r="U8341" s="7">
        <v>9.1468375048400095</v>
      </c>
      <c r="V8341" t="s">
        <v>27779</v>
      </c>
      <c r="W8341" t="s">
        <v>27750</v>
      </c>
    </row>
    <row r="8342" spans="20:23" x14ac:dyDescent="0.3">
      <c r="T8342" t="b">
        <f>U8342&gt;10</f>
        <v>0</v>
      </c>
      <c r="U8342" s="7">
        <v>9.2859503073027305</v>
      </c>
      <c r="V8342" t="s">
        <v>27780</v>
      </c>
      <c r="W8342" t="s">
        <v>27778</v>
      </c>
    </row>
    <row r="8343" spans="20:23" x14ac:dyDescent="0.3">
      <c r="T8343" t="b">
        <f>U8343&gt;10</f>
        <v>0</v>
      </c>
      <c r="U8343" s="7">
        <v>8.1923255601456599</v>
      </c>
      <c r="V8343" t="s">
        <v>27766</v>
      </c>
      <c r="W8343" t="s">
        <v>27781</v>
      </c>
    </row>
    <row r="8344" spans="20:23" x14ac:dyDescent="0.3">
      <c r="T8344" t="b">
        <f>U8344&gt;10</f>
        <v>0</v>
      </c>
      <c r="U8344" s="7">
        <v>8.73705273558733</v>
      </c>
      <c r="V8344" t="s">
        <v>23061</v>
      </c>
      <c r="W8344" t="s">
        <v>26742</v>
      </c>
    </row>
    <row r="8345" spans="20:23" x14ac:dyDescent="0.3">
      <c r="T8345" t="b">
        <f>U8345&gt;10</f>
        <v>0</v>
      </c>
      <c r="U8345" s="7">
        <v>8.0017052005369997</v>
      </c>
      <c r="V8345" t="s">
        <v>5332</v>
      </c>
      <c r="W8345" t="s">
        <v>27782</v>
      </c>
    </row>
    <row r="8346" spans="20:23" x14ac:dyDescent="0.3">
      <c r="T8346" t="b">
        <f>U8346&gt;10</f>
        <v>0</v>
      </c>
      <c r="U8346" s="7">
        <v>9.3317598433340194</v>
      </c>
      <c r="V8346" t="s">
        <v>7877</v>
      </c>
      <c r="W8346" t="s">
        <v>27783</v>
      </c>
    </row>
    <row r="8347" spans="20:23" x14ac:dyDescent="0.3">
      <c r="T8347" t="b">
        <f>U8347&gt;10</f>
        <v>0</v>
      </c>
      <c r="U8347" s="7">
        <v>8.3088593764016103</v>
      </c>
      <c r="V8347" t="s">
        <v>7398</v>
      </c>
      <c r="W8347" t="s">
        <v>181</v>
      </c>
    </row>
    <row r="8348" spans="20:23" x14ac:dyDescent="0.3">
      <c r="T8348" t="b">
        <f>U8348&gt;10</f>
        <v>0</v>
      </c>
      <c r="U8348" s="7">
        <v>8.2648962529804901</v>
      </c>
      <c r="V8348" t="s">
        <v>27784</v>
      </c>
      <c r="W8348" t="s">
        <v>27785</v>
      </c>
    </row>
    <row r="8349" spans="20:23" x14ac:dyDescent="0.3">
      <c r="T8349" t="b">
        <f>U8349&gt;10</f>
        <v>0</v>
      </c>
      <c r="U8349" s="7">
        <v>9.5016588801294208</v>
      </c>
      <c r="V8349" t="s">
        <v>27786</v>
      </c>
      <c r="W8349" t="s">
        <v>27094</v>
      </c>
    </row>
    <row r="8350" spans="20:23" x14ac:dyDescent="0.3">
      <c r="T8350" t="b">
        <f>U8350&gt;10</f>
        <v>0</v>
      </c>
      <c r="U8350" s="7">
        <v>8.5490005040843897</v>
      </c>
      <c r="V8350" t="s">
        <v>21427</v>
      </c>
      <c r="W8350" t="s">
        <v>15973</v>
      </c>
    </row>
    <row r="8351" spans="20:23" x14ac:dyDescent="0.3">
      <c r="T8351" t="b">
        <f>U8351&gt;10</f>
        <v>0</v>
      </c>
      <c r="U8351" s="7">
        <v>8.3666789472904295</v>
      </c>
      <c r="V8351">
        <v>1955</v>
      </c>
      <c r="W8351" t="s">
        <v>12882</v>
      </c>
    </row>
    <row r="8352" spans="20:23" x14ac:dyDescent="0.3">
      <c r="T8352" t="b">
        <f>U8352&gt;10</f>
        <v>0</v>
      </c>
      <c r="U8352" s="7">
        <v>8.1238176547205896</v>
      </c>
      <c r="V8352" t="s">
        <v>21361</v>
      </c>
      <c r="W8352" t="s">
        <v>21367</v>
      </c>
    </row>
    <row r="8353" spans="20:23" x14ac:dyDescent="0.3">
      <c r="T8353" t="b">
        <f>U8353&gt;10</f>
        <v>0</v>
      </c>
      <c r="U8353" s="7">
        <v>9.0479916702033698</v>
      </c>
      <c r="V8353" t="s">
        <v>13765</v>
      </c>
      <c r="W8353" t="s">
        <v>18189</v>
      </c>
    </row>
    <row r="8354" spans="20:23" x14ac:dyDescent="0.3">
      <c r="T8354" t="b">
        <f>U8354&gt;10</f>
        <v>0</v>
      </c>
      <c r="U8354" s="7">
        <v>9.2711352215175893</v>
      </c>
      <c r="V8354" t="s">
        <v>18189</v>
      </c>
      <c r="W8354" t="s">
        <v>27787</v>
      </c>
    </row>
    <row r="8355" spans="20:23" x14ac:dyDescent="0.3">
      <c r="T8355" t="b">
        <f>U8355&gt;10</f>
        <v>0</v>
      </c>
      <c r="U8355" s="7">
        <v>9.3009881846672702</v>
      </c>
      <c r="V8355" t="s">
        <v>27787</v>
      </c>
      <c r="W8355" t="s">
        <v>20223</v>
      </c>
    </row>
    <row r="8356" spans="20:23" x14ac:dyDescent="0.3">
      <c r="T8356" t="b">
        <f>U8356&gt;10</f>
        <v>0</v>
      </c>
      <c r="U8356" s="7">
        <v>8.8955230765590994</v>
      </c>
      <c r="V8356" t="s">
        <v>9301</v>
      </c>
      <c r="W8356" t="s">
        <v>20678</v>
      </c>
    </row>
    <row r="8357" spans="20:23" x14ac:dyDescent="0.3">
      <c r="T8357" t="b">
        <f>U8357&gt;10</f>
        <v>0</v>
      </c>
      <c r="U8357" s="7">
        <v>8.1200048985660302</v>
      </c>
      <c r="V8357" t="s">
        <v>24795</v>
      </c>
      <c r="W8357" t="s">
        <v>27788</v>
      </c>
    </row>
    <row r="8358" spans="20:23" x14ac:dyDescent="0.3">
      <c r="T8358" t="b">
        <f>U8358&gt;10</f>
        <v>0</v>
      </c>
      <c r="U8358" s="7">
        <v>8.5139091842731194</v>
      </c>
      <c r="V8358" t="s">
        <v>27788</v>
      </c>
      <c r="W8358" t="s">
        <v>27789</v>
      </c>
    </row>
    <row r="8359" spans="20:23" x14ac:dyDescent="0.3">
      <c r="T8359" t="b">
        <f>U8359&gt;10</f>
        <v>0</v>
      </c>
      <c r="U8359" s="7">
        <v>9.9642824020775294</v>
      </c>
      <c r="V8359" t="s">
        <v>3281</v>
      </c>
      <c r="W8359" t="s">
        <v>27790</v>
      </c>
    </row>
    <row r="8360" spans="20:23" x14ac:dyDescent="0.3">
      <c r="T8360" t="b">
        <f>U8360&gt;10</f>
        <v>0</v>
      </c>
      <c r="U8360" s="7">
        <v>8.2074391979557006</v>
      </c>
      <c r="V8360" t="s">
        <v>927</v>
      </c>
      <c r="W8360" t="s">
        <v>27791</v>
      </c>
    </row>
    <row r="8361" spans="20:23" x14ac:dyDescent="0.3">
      <c r="T8361" t="b">
        <f>U8361&gt;10</f>
        <v>0</v>
      </c>
      <c r="U8361" s="7">
        <v>8.46676240584741</v>
      </c>
      <c r="V8361" t="s">
        <v>6609</v>
      </c>
      <c r="W8361" t="s">
        <v>11833</v>
      </c>
    </row>
    <row r="8362" spans="20:23" x14ac:dyDescent="0.3">
      <c r="T8362" t="b">
        <f>U8362&gt;10</f>
        <v>0</v>
      </c>
      <c r="U8362" s="7">
        <v>8.5853681482552595</v>
      </c>
      <c r="V8362" t="s">
        <v>3618</v>
      </c>
      <c r="W8362" t="s">
        <v>8556</v>
      </c>
    </row>
    <row r="8363" spans="20:23" x14ac:dyDescent="0.3">
      <c r="T8363" t="b">
        <f>U8363&gt;10</f>
        <v>0</v>
      </c>
      <c r="U8363" s="7">
        <v>8.6231084762381105</v>
      </c>
      <c r="V8363" t="s">
        <v>20073</v>
      </c>
      <c r="W8363" t="s">
        <v>27792</v>
      </c>
    </row>
    <row r="8364" spans="20:23" x14ac:dyDescent="0.3">
      <c r="T8364" t="b">
        <f>U8364&gt;10</f>
        <v>0</v>
      </c>
      <c r="U8364" s="7">
        <v>8.7721440553986003</v>
      </c>
      <c r="V8364" t="s">
        <v>21014</v>
      </c>
      <c r="W8364" t="s">
        <v>27793</v>
      </c>
    </row>
    <row r="8365" spans="20:23" x14ac:dyDescent="0.3">
      <c r="T8365" t="b">
        <f>U8365&gt;10</f>
        <v>0</v>
      </c>
      <c r="U8365" s="7">
        <v>8.1340566520216804</v>
      </c>
      <c r="V8365" t="s">
        <v>13616</v>
      </c>
      <c r="W8365" t="s">
        <v>25495</v>
      </c>
    </row>
    <row r="8366" spans="20:23" x14ac:dyDescent="0.3">
      <c r="T8366" t="b">
        <f>U8366&gt;10</f>
        <v>0</v>
      </c>
      <c r="U8366" s="7">
        <v>8.22278476763036</v>
      </c>
      <c r="V8366" t="s">
        <v>13305</v>
      </c>
      <c r="W8366" t="s">
        <v>26292</v>
      </c>
    </row>
    <row r="8367" spans="20:23" x14ac:dyDescent="0.3">
      <c r="T8367" t="b">
        <f>U8367&gt;10</f>
        <v>0</v>
      </c>
      <c r="U8367" s="7">
        <v>8.9262947352258593</v>
      </c>
      <c r="V8367" t="s">
        <v>15680</v>
      </c>
      <c r="W8367" t="s">
        <v>4875</v>
      </c>
    </row>
    <row r="8368" spans="20:23" x14ac:dyDescent="0.3">
      <c r="T8368" t="b">
        <f>U8368&gt;10</f>
        <v>0</v>
      </c>
      <c r="U8368" s="7">
        <v>8.5490005040843897</v>
      </c>
      <c r="V8368" t="s">
        <v>6319</v>
      </c>
      <c r="W8368" t="s">
        <v>12403</v>
      </c>
    </row>
    <row r="8369" spans="20:23" x14ac:dyDescent="0.3">
      <c r="T8369" t="b">
        <f>U8369&gt;10</f>
        <v>0</v>
      </c>
      <c r="U8369" s="7">
        <v>8.0789968748386496</v>
      </c>
      <c r="V8369" t="s">
        <v>11931</v>
      </c>
      <c r="W8369" t="s">
        <v>14016</v>
      </c>
    </row>
    <row r="8370" spans="20:23" x14ac:dyDescent="0.3">
      <c r="T8370" t="b">
        <f>U8370&gt;10</f>
        <v>0</v>
      </c>
      <c r="U8370" s="7">
        <v>8.6703613610886592</v>
      </c>
      <c r="V8370" t="s">
        <v>13456</v>
      </c>
      <c r="W8370" t="s">
        <v>368</v>
      </c>
    </row>
    <row r="8371" spans="20:23" x14ac:dyDescent="0.3">
      <c r="T8371" t="b">
        <f>U8371&gt;10</f>
        <v>0</v>
      </c>
      <c r="U8371" s="7">
        <v>8.0482252161719003</v>
      </c>
      <c r="V8371" t="s">
        <v>26569</v>
      </c>
      <c r="W8371" t="s">
        <v>27794</v>
      </c>
    </row>
    <row r="8372" spans="20:23" x14ac:dyDescent="0.3">
      <c r="T8372" t="b">
        <f>U8372&gt;10</f>
        <v>0</v>
      </c>
      <c r="U8372" s="7">
        <v>8.8178140922317905</v>
      </c>
      <c r="V8372" t="s">
        <v>16543</v>
      </c>
      <c r="W8372" t="s">
        <v>27795</v>
      </c>
    </row>
    <row r="8373" spans="20:23" x14ac:dyDescent="0.3">
      <c r="T8373" t="b">
        <f>U8373&gt;10</f>
        <v>0</v>
      </c>
      <c r="U8373" s="7">
        <v>9.2421476846443298</v>
      </c>
      <c r="V8373" t="s">
        <v>27796</v>
      </c>
      <c r="W8373" t="s">
        <v>27729</v>
      </c>
    </row>
    <row r="8374" spans="20:23" x14ac:dyDescent="0.3">
      <c r="T8374" t="b">
        <f>U8374&gt;10</f>
        <v>0</v>
      </c>
      <c r="U8374" s="7">
        <v>9.5016588801294208</v>
      </c>
      <c r="V8374" t="s">
        <v>27797</v>
      </c>
      <c r="W8374" t="s">
        <v>26284</v>
      </c>
    </row>
    <row r="8375" spans="20:23" x14ac:dyDescent="0.3">
      <c r="T8375" t="b">
        <f>U8375&gt;10</f>
        <v>0</v>
      </c>
      <c r="U8375" s="7">
        <v>8.2542009638637399</v>
      </c>
      <c r="V8375" t="s">
        <v>27798</v>
      </c>
      <c r="W8375" t="s">
        <v>21834</v>
      </c>
    </row>
    <row r="8376" spans="20:23" x14ac:dyDescent="0.3">
      <c r="T8376" t="b">
        <f>U8376&gt;10</f>
        <v>0</v>
      </c>
      <c r="U8376" s="7">
        <v>9.4046666141421102</v>
      </c>
      <c r="V8376" t="s">
        <v>3396</v>
      </c>
      <c r="W8376" t="s">
        <v>7390</v>
      </c>
    </row>
    <row r="8377" spans="20:23" x14ac:dyDescent="0.3">
      <c r="T8377" t="b">
        <f>U8377&gt;10</f>
        <v>0</v>
      </c>
      <c r="U8377" s="7">
        <v>8.5002103399149593</v>
      </c>
      <c r="V8377" t="s">
        <v>27799</v>
      </c>
      <c r="W8377" t="s">
        <v>27800</v>
      </c>
    </row>
    <row r="8378" spans="20:23" x14ac:dyDescent="0.3">
      <c r="T8378" t="b">
        <f>U8378&gt;10</f>
        <v>0</v>
      </c>
      <c r="U8378" s="7">
        <v>8.5348158690924301</v>
      </c>
      <c r="V8378" t="s">
        <v>24674</v>
      </c>
      <c r="W8378" t="s">
        <v>27801</v>
      </c>
    </row>
    <row r="8379" spans="20:23" x14ac:dyDescent="0.3">
      <c r="T8379" t="b">
        <f>U8379&gt;10</f>
        <v>0</v>
      </c>
      <c r="U8379" s="7">
        <v>8.7031511839116504</v>
      </c>
      <c r="V8379" t="s">
        <v>27802</v>
      </c>
      <c r="W8379" t="s">
        <v>26920</v>
      </c>
    </row>
    <row r="8380" spans="20:23" x14ac:dyDescent="0.3">
      <c r="T8380" t="b">
        <f>U8380&gt;10</f>
        <v>0</v>
      </c>
      <c r="U8380" s="7">
        <v>9.6194419157857993</v>
      </c>
      <c r="V8380" t="s">
        <v>25341</v>
      </c>
      <c r="W8380" t="s">
        <v>27803</v>
      </c>
    </row>
    <row r="8381" spans="20:23" x14ac:dyDescent="0.3">
      <c r="T8381" t="b">
        <f>U8381&gt;10</f>
        <v>0</v>
      </c>
      <c r="U8381" s="7">
        <v>8.7457107983304407</v>
      </c>
      <c r="V8381" t="s">
        <v>27804</v>
      </c>
      <c r="W8381" t="s">
        <v>27805</v>
      </c>
    </row>
    <row r="8382" spans="20:23" x14ac:dyDescent="0.3">
      <c r="T8382" t="b">
        <f>U8382&gt;10</f>
        <v>0</v>
      </c>
      <c r="U8382" s="7">
        <v>8.3666789472904295</v>
      </c>
      <c r="V8382" t="s">
        <v>6749</v>
      </c>
      <c r="W8382" t="s">
        <v>27806</v>
      </c>
    </row>
    <row r="8383" spans="20:23" x14ac:dyDescent="0.3">
      <c r="T8383" t="b">
        <f>U8383&gt;10</f>
        <v>0</v>
      </c>
      <c r="U8383" s="7">
        <v>9.3475082003021601</v>
      </c>
      <c r="V8383" t="s">
        <v>22888</v>
      </c>
      <c r="W8383" t="s">
        <v>27807</v>
      </c>
    </row>
    <row r="8384" spans="20:23" x14ac:dyDescent="0.3">
      <c r="T8384" t="b">
        <f>U8384&gt;10</f>
        <v>0</v>
      </c>
      <c r="U8384" s="7">
        <v>9.1086162920198106</v>
      </c>
      <c r="V8384" t="s">
        <v>27808</v>
      </c>
      <c r="W8384" t="s">
        <v>27809</v>
      </c>
    </row>
    <row r="8385" spans="20:23" x14ac:dyDescent="0.3">
      <c r="T8385" t="b">
        <f>U8385&gt;10</f>
        <v>0</v>
      </c>
      <c r="U8385" s="7">
        <v>9.6194419157857993</v>
      </c>
      <c r="V8385" t="s">
        <v>27809</v>
      </c>
      <c r="W8385" t="s">
        <v>27810</v>
      </c>
    </row>
    <row r="8386" spans="20:23" x14ac:dyDescent="0.3">
      <c r="T8386" t="b">
        <f>U8386&gt;10</f>
        <v>0</v>
      </c>
      <c r="U8386" s="7">
        <v>9.6194419157857993</v>
      </c>
      <c r="V8386" t="s">
        <v>27811</v>
      </c>
      <c r="W8386" t="s">
        <v>27059</v>
      </c>
    </row>
    <row r="8387" spans="20:23" x14ac:dyDescent="0.3">
      <c r="T8387" t="b">
        <f>U8387&gt;10</f>
        <v>0</v>
      </c>
      <c r="U8387" s="7">
        <v>8.7199583022280294</v>
      </c>
      <c r="V8387" t="s">
        <v>25066</v>
      </c>
      <c r="W8387" t="s">
        <v>27792</v>
      </c>
    </row>
    <row r="8388" spans="20:23" x14ac:dyDescent="0.3">
      <c r="T8388" t="b">
        <f>U8388&gt;10</f>
        <v>0</v>
      </c>
      <c r="U8388" s="7">
        <v>9.4652912359585404</v>
      </c>
      <c r="V8388" t="s">
        <v>27496</v>
      </c>
      <c r="W8388" t="s">
        <v>27812</v>
      </c>
    </row>
    <row r="8389" spans="20:23" x14ac:dyDescent="0.3">
      <c r="T8389" t="b">
        <f>U8389&gt;10</f>
        <v>0</v>
      </c>
      <c r="U8389" s="7">
        <v>9.0479916702033698</v>
      </c>
      <c r="V8389" t="s">
        <v>27813</v>
      </c>
      <c r="W8389" t="s">
        <v>27740</v>
      </c>
    </row>
    <row r="8390" spans="20:23" x14ac:dyDescent="0.3">
      <c r="T8390" t="b">
        <f>U8390&gt;10</f>
        <v>0</v>
      </c>
      <c r="U8390" s="7">
        <v>9.6620015302046003</v>
      </c>
      <c r="V8390" t="s">
        <v>27814</v>
      </c>
      <c r="W8390" t="s">
        <v>5542</v>
      </c>
    </row>
    <row r="8391" spans="20:23" x14ac:dyDescent="0.3">
      <c r="T8391" t="b">
        <f>U8391&gt;10</f>
        <v>0</v>
      </c>
      <c r="U8391" s="7">
        <v>9.5393992081122594</v>
      </c>
      <c r="V8391" t="s">
        <v>25301</v>
      </c>
      <c r="W8391" t="s">
        <v>27815</v>
      </c>
    </row>
    <row r="8392" spans="20:23" x14ac:dyDescent="0.3">
      <c r="T8392" t="b">
        <f>U8392&gt;10</f>
        <v>0</v>
      </c>
      <c r="U8392" s="7">
        <v>8.5633892415364894</v>
      </c>
      <c r="V8392" t="s">
        <v>27816</v>
      </c>
      <c r="W8392" t="s">
        <v>27817</v>
      </c>
    </row>
    <row r="8393" spans="20:23" x14ac:dyDescent="0.3">
      <c r="T8393" t="b">
        <f>U8393&gt;10</f>
        <v>0</v>
      </c>
      <c r="U8393" s="7">
        <v>8.5490005040843897</v>
      </c>
      <c r="V8393" t="s">
        <v>27818</v>
      </c>
      <c r="W8393" t="s">
        <v>5651</v>
      </c>
    </row>
    <row r="8394" spans="20:23" x14ac:dyDescent="0.3">
      <c r="T8394" t="b">
        <f>U8394&gt;10</f>
        <v>0</v>
      </c>
      <c r="U8394" s="7">
        <v>8.0100040033516997</v>
      </c>
      <c r="V8394" t="s">
        <v>27819</v>
      </c>
      <c r="W8394" t="s">
        <v>20759</v>
      </c>
    </row>
    <row r="8395" spans="20:23" x14ac:dyDescent="0.3">
      <c r="T8395" t="b">
        <f>U8395&gt;10</f>
        <v>0</v>
      </c>
      <c r="U8395" s="7">
        <v>8.6154456034925406</v>
      </c>
      <c r="V8395" t="s">
        <v>27820</v>
      </c>
      <c r="W8395" t="s">
        <v>27821</v>
      </c>
    </row>
    <row r="8396" spans="20:23" x14ac:dyDescent="0.3">
      <c r="T8396" t="b">
        <f>U8396&gt;10</f>
        <v>0</v>
      </c>
      <c r="U8396" s="7">
        <v>8.3846974527931106</v>
      </c>
      <c r="V8396" t="s">
        <v>27822</v>
      </c>
      <c r="W8396" t="s">
        <v>25451</v>
      </c>
    </row>
    <row r="8397" spans="20:23" x14ac:dyDescent="0.3">
      <c r="T8397" t="b">
        <f>U8397&gt;10</f>
        <v>0</v>
      </c>
      <c r="U8397" s="7">
        <v>8.1725229328494802</v>
      </c>
      <c r="V8397" t="s">
        <v>27212</v>
      </c>
      <c r="W8397" t="s">
        <v>4772</v>
      </c>
    </row>
    <row r="8398" spans="20:23" x14ac:dyDescent="0.3">
      <c r="T8398" t="b">
        <f>U8398&gt;10</f>
        <v>0</v>
      </c>
      <c r="U8398" s="7">
        <v>8.6768338755942693</v>
      </c>
      <c r="V8398" t="s">
        <v>27750</v>
      </c>
      <c r="W8398" t="s">
        <v>8140</v>
      </c>
    </row>
    <row r="8399" spans="20:23" x14ac:dyDescent="0.3">
      <c r="T8399" t="b">
        <f>U8399&gt;10</f>
        <v>0</v>
      </c>
      <c r="U8399" s="7">
        <v>8.0789968748386496</v>
      </c>
      <c r="V8399" t="s">
        <v>27823</v>
      </c>
      <c r="W8399" t="s">
        <v>27824</v>
      </c>
    </row>
    <row r="8400" spans="20:23" x14ac:dyDescent="0.3">
      <c r="T8400" t="b">
        <f>U8400&gt;10</f>
        <v>0</v>
      </c>
      <c r="U8400" s="7">
        <v>9.2711352215175893</v>
      </c>
      <c r="V8400" t="s">
        <v>7390</v>
      </c>
      <c r="W8400" t="s">
        <v>19351</v>
      </c>
    </row>
    <row r="8401" spans="20:23" x14ac:dyDescent="0.3">
      <c r="T8401" t="b">
        <f>U8401&gt;10</f>
        <v>0</v>
      </c>
      <c r="U8401" s="7">
        <v>8.2542009638637399</v>
      </c>
      <c r="V8401" t="s">
        <v>19351</v>
      </c>
      <c r="W8401" t="s">
        <v>27825</v>
      </c>
    </row>
    <row r="8402" spans="20:23" x14ac:dyDescent="0.3">
      <c r="T8402" t="b">
        <f>U8402&gt;10</f>
        <v>0</v>
      </c>
      <c r="U8402" s="7">
        <v>9.6194419157857993</v>
      </c>
      <c r="V8402" t="s">
        <v>2004</v>
      </c>
      <c r="W8402" t="s">
        <v>27826</v>
      </c>
    </row>
    <row r="8403" spans="20:23" x14ac:dyDescent="0.3">
      <c r="T8403" t="b">
        <f>U8403&gt;10</f>
        <v>0</v>
      </c>
      <c r="U8403" s="7">
        <v>9.7770708599893794</v>
      </c>
      <c r="V8403" t="s">
        <v>27827</v>
      </c>
      <c r="W8403" t="s">
        <v>27551</v>
      </c>
    </row>
    <row r="8404" spans="20:23" x14ac:dyDescent="0.3">
      <c r="T8404" t="b">
        <f>U8404&gt;10</f>
        <v>0</v>
      </c>
      <c r="U8404" s="7">
        <v>8.5139091842731194</v>
      </c>
      <c r="V8404" t="s">
        <v>27789</v>
      </c>
      <c r="W8404" t="s">
        <v>27828</v>
      </c>
    </row>
    <row r="8405" spans="20:23" x14ac:dyDescent="0.3">
      <c r="T8405" t="b">
        <f>U8405&gt;10</f>
        <v>0</v>
      </c>
      <c r="U8405" s="7">
        <v>9.6620015302046003</v>
      </c>
      <c r="V8405" t="s">
        <v>23727</v>
      </c>
      <c r="W8405" t="s">
        <v>6682</v>
      </c>
    </row>
    <row r="8406" spans="20:23" x14ac:dyDescent="0.3">
      <c r="T8406" t="b">
        <f>U8406&gt;10</f>
        <v>0</v>
      </c>
      <c r="U8406" s="7">
        <v>9.9071239882375792</v>
      </c>
      <c r="V8406" t="s">
        <v>4537</v>
      </c>
      <c r="W8406" t="s">
        <v>27829</v>
      </c>
    </row>
    <row r="8407" spans="20:23" x14ac:dyDescent="0.3">
      <c r="T8407" t="b">
        <f>U8407&gt;10</f>
        <v>0</v>
      </c>
      <c r="U8407" s="7">
        <v>8.8955230765590994</v>
      </c>
      <c r="V8407" t="s">
        <v>10989</v>
      </c>
      <c r="W8407" t="s">
        <v>27830</v>
      </c>
    </row>
    <row r="8408" spans="20:23" x14ac:dyDescent="0.3">
      <c r="T8408" t="b">
        <f>U8408&gt;10</f>
        <v>0</v>
      </c>
      <c r="U8408" s="7">
        <v>8.8656701134094202</v>
      </c>
      <c r="V8408" t="s">
        <v>22852</v>
      </c>
      <c r="W8408" t="s">
        <v>27831</v>
      </c>
    </row>
    <row r="8409" spans="20:23" x14ac:dyDescent="0.3">
      <c r="T8409" t="b">
        <f>U8409&gt;10</f>
        <v>0</v>
      </c>
      <c r="U8409" s="7">
        <v>8.3607442117706192</v>
      </c>
      <c r="V8409" t="s">
        <v>4034</v>
      </c>
      <c r="W8409" t="s">
        <v>4006</v>
      </c>
    </row>
    <row r="8410" spans="20:23" x14ac:dyDescent="0.3">
      <c r="T8410" t="b">
        <f>U8410&gt;10</f>
        <v>0</v>
      </c>
      <c r="U8410" s="7">
        <v>9.6839804369233704</v>
      </c>
      <c r="V8410" t="s">
        <v>12156</v>
      </c>
      <c r="W8410" t="s">
        <v>21012</v>
      </c>
    </row>
    <row r="8411" spans="20:23" x14ac:dyDescent="0.3">
      <c r="T8411" t="b">
        <f>U8411&gt;10</f>
        <v>0</v>
      </c>
      <c r="U8411" s="7">
        <v>8.9797834201768403</v>
      </c>
      <c r="V8411" t="s">
        <v>21964</v>
      </c>
      <c r="W8411" t="s">
        <v>12315</v>
      </c>
    </row>
    <row r="8412" spans="20:23" x14ac:dyDescent="0.3">
      <c r="T8412" t="b">
        <f>U8412&gt;10</f>
        <v>0</v>
      </c>
      <c r="U8412" s="7">
        <v>9.9071239882375792</v>
      </c>
      <c r="V8412" t="s">
        <v>12775</v>
      </c>
      <c r="W8412" t="s">
        <v>27598</v>
      </c>
    </row>
    <row r="8413" spans="20:23" x14ac:dyDescent="0.3">
      <c r="T8413" t="b">
        <f>U8413&gt;10</f>
        <v>0</v>
      </c>
      <c r="U8413" s="7">
        <v>9.1339341000040992</v>
      </c>
      <c r="V8413" t="s">
        <v>12775</v>
      </c>
      <c r="W8413" t="s">
        <v>9115</v>
      </c>
    </row>
    <row r="8414" spans="20:23" x14ac:dyDescent="0.3">
      <c r="T8414" t="b">
        <f>U8414&gt;10</f>
        <v>0</v>
      </c>
      <c r="U8414" s="7">
        <v>9.7770708599893794</v>
      </c>
      <c r="V8414" t="s">
        <v>21078</v>
      </c>
      <c r="W8414" t="s">
        <v>27832</v>
      </c>
    </row>
    <row r="8415" spans="20:23" x14ac:dyDescent="0.3">
      <c r="T8415" t="b">
        <f>U8415&gt;10</f>
        <v>0</v>
      </c>
      <c r="U8415" s="7">
        <v>8.1676329475552798</v>
      </c>
      <c r="V8415" t="s">
        <v>27551</v>
      </c>
      <c r="W8415" t="s">
        <v>27833</v>
      </c>
    </row>
    <row r="8416" spans="20:23" x14ac:dyDescent="0.3">
      <c r="T8416" t="b">
        <f>U8416&gt;10</f>
        <v>0</v>
      </c>
      <c r="U8416" s="7">
        <v>8.6154456034925406</v>
      </c>
      <c r="V8416" t="s">
        <v>27834</v>
      </c>
      <c r="W8416" t="s">
        <v>27835</v>
      </c>
    </row>
    <row r="8417" spans="20:23" x14ac:dyDescent="0.3">
      <c r="T8417" t="b">
        <f>U8417&gt;10</f>
        <v>0</v>
      </c>
      <c r="U8417" s="7">
        <v>9.5393992081122594</v>
      </c>
      <c r="V8417" t="s">
        <v>4094</v>
      </c>
      <c r="W8417" t="s">
        <v>27836</v>
      </c>
    </row>
    <row r="8418" spans="20:23" x14ac:dyDescent="0.3">
      <c r="T8418" t="b">
        <f>U8418&gt;10</f>
        <v>0</v>
      </c>
      <c r="U8418" s="7">
        <v>8.3144931941198603</v>
      </c>
      <c r="V8418" t="s">
        <v>26840</v>
      </c>
      <c r="W8418" t="s">
        <v>27837</v>
      </c>
    </row>
    <row r="8419" spans="20:23" x14ac:dyDescent="0.3">
      <c r="T8419" t="b">
        <f>U8419&gt;10</f>
        <v>0</v>
      </c>
      <c r="U8419" s="7">
        <v>8.6703613610886592</v>
      </c>
      <c r="V8419" t="s">
        <v>21344</v>
      </c>
      <c r="W8419" t="s">
        <v>19230</v>
      </c>
    </row>
    <row r="8420" spans="20:23" x14ac:dyDescent="0.3">
      <c r="T8420" t="b">
        <f>U8420&gt;10</f>
        <v>0</v>
      </c>
      <c r="U8420" s="7">
        <v>9.2421476846443298</v>
      </c>
      <c r="V8420" t="s">
        <v>27838</v>
      </c>
      <c r="W8420" t="s">
        <v>25146</v>
      </c>
    </row>
    <row r="8421" spans="20:23" x14ac:dyDescent="0.3">
      <c r="T8421" t="b">
        <f>U8421&gt;10</f>
        <v>0</v>
      </c>
      <c r="U8421" s="7">
        <v>9.7529733084103203</v>
      </c>
      <c r="V8421" t="s">
        <v>7345</v>
      </c>
      <c r="W8421" t="s">
        <v>9380</v>
      </c>
    </row>
    <row r="8422" spans="20:23" x14ac:dyDescent="0.3">
      <c r="T8422" t="b">
        <f>U8422&gt;10</f>
        <v>0</v>
      </c>
      <c r="U8422" s="7">
        <v>8.6002937984719399</v>
      </c>
      <c r="V8422" t="s">
        <v>7345</v>
      </c>
      <c r="W8422" t="s">
        <v>27839</v>
      </c>
    </row>
    <row r="8423" spans="20:23" x14ac:dyDescent="0.3">
      <c r="T8423" t="b">
        <f>U8423&gt;10</f>
        <v>0</v>
      </c>
      <c r="U8423" s="7">
        <v>8.5173634191411995</v>
      </c>
      <c r="V8423" t="s">
        <v>27840</v>
      </c>
      <c r="W8423" t="s">
        <v>27740</v>
      </c>
    </row>
    <row r="8424" spans="20:23" x14ac:dyDescent="0.3">
      <c r="T8424" t="b">
        <f>U8424&gt;10</f>
        <v>0</v>
      </c>
      <c r="U8424" s="7">
        <v>9.1086162920198106</v>
      </c>
      <c r="V8424" t="s">
        <v>15989</v>
      </c>
      <c r="W8424" t="s">
        <v>23230</v>
      </c>
    </row>
    <row r="8425" spans="20:23" x14ac:dyDescent="0.3">
      <c r="T8425" t="b">
        <f>U8425&gt;10</f>
        <v>0</v>
      </c>
      <c r="U8425" s="7">
        <v>9.1086162920198106</v>
      </c>
      <c r="V8425" t="s">
        <v>23230</v>
      </c>
      <c r="W8425" t="s">
        <v>27841</v>
      </c>
    </row>
    <row r="8426" spans="20:23" x14ac:dyDescent="0.3">
      <c r="T8426" t="b">
        <f>U8426&gt;10</f>
        <v>0</v>
      </c>
      <c r="U8426" s="7">
        <v>8.8366825765361696</v>
      </c>
      <c r="V8426" t="s">
        <v>27841</v>
      </c>
      <c r="W8426" t="s">
        <v>20571</v>
      </c>
    </row>
    <row r="8427" spans="20:23" x14ac:dyDescent="0.3">
      <c r="T8427" t="b">
        <f>U8427&gt;10</f>
        <v>0</v>
      </c>
      <c r="U8427" s="7">
        <v>8.8366825765361696</v>
      </c>
      <c r="V8427" t="s">
        <v>20571</v>
      </c>
      <c r="W8427" t="s">
        <v>6610</v>
      </c>
    </row>
    <row r="8428" spans="20:23" x14ac:dyDescent="0.3">
      <c r="T8428" t="b">
        <f>U8428&gt;10</f>
        <v>0</v>
      </c>
      <c r="U8428" s="7">
        <v>9.0479916702033698</v>
      </c>
      <c r="V8428" t="s">
        <v>24662</v>
      </c>
      <c r="W8428" t="s">
        <v>27842</v>
      </c>
    </row>
    <row r="8429" spans="20:23" x14ac:dyDescent="0.3">
      <c r="T8429" t="b">
        <f>U8429&gt;10</f>
        <v>0</v>
      </c>
      <c r="U8429" s="7">
        <v>9.0839236794294393</v>
      </c>
      <c r="V8429" t="s">
        <v>27843</v>
      </c>
      <c r="W8429" t="s">
        <v>27844</v>
      </c>
    </row>
    <row r="8430" spans="20:23" x14ac:dyDescent="0.3">
      <c r="T8430" t="b">
        <f>U8430&gt;10</f>
        <v>0</v>
      </c>
      <c r="U8430" s="7">
        <v>8.4154691114598599</v>
      </c>
      <c r="V8430" t="s">
        <v>27845</v>
      </c>
      <c r="W8430" t="s">
        <v>27846</v>
      </c>
    </row>
    <row r="8431" spans="20:23" x14ac:dyDescent="0.3">
      <c r="T8431" t="b">
        <f>U8431&gt;10</f>
        <v>0</v>
      </c>
      <c r="U8431" s="7">
        <v>9.3962983644715905</v>
      </c>
      <c r="V8431" t="s">
        <v>2688</v>
      </c>
      <c r="W8431" t="s">
        <v>27847</v>
      </c>
    </row>
    <row r="8432" spans="20:23" x14ac:dyDescent="0.3">
      <c r="T8432" t="b">
        <f>U8432&gt;10</f>
        <v>0</v>
      </c>
      <c r="U8432" s="7">
        <v>8.5853681482552595</v>
      </c>
      <c r="V8432" t="s">
        <v>8236</v>
      </c>
      <c r="W8432" t="s">
        <v>20191</v>
      </c>
    </row>
    <row r="8433" spans="20:23" x14ac:dyDescent="0.3">
      <c r="T8433" t="b">
        <f>U8433&gt;10</f>
        <v>0</v>
      </c>
      <c r="U8433" s="7">
        <v>9.7770708599893794</v>
      </c>
      <c r="V8433" t="s">
        <v>27848</v>
      </c>
      <c r="W8433" t="s">
        <v>27551</v>
      </c>
    </row>
    <row r="8434" spans="20:23" x14ac:dyDescent="0.3">
      <c r="T8434" t="b">
        <f>U8434&gt;10</f>
        <v>0</v>
      </c>
      <c r="U8434" s="7">
        <v>9.7294428110001299</v>
      </c>
      <c r="V8434" t="s">
        <v>27849</v>
      </c>
      <c r="W8434" t="s">
        <v>24553</v>
      </c>
    </row>
    <row r="8435" spans="20:23" x14ac:dyDescent="0.3">
      <c r="T8435" t="b">
        <f>U8435&gt;10</f>
        <v>0</v>
      </c>
      <c r="U8435" s="7">
        <v>9.3962983644715905</v>
      </c>
      <c r="V8435" t="s">
        <v>10814</v>
      </c>
      <c r="W8435" t="s">
        <v>27850</v>
      </c>
    </row>
    <row r="8436" spans="20:23" x14ac:dyDescent="0.3">
      <c r="T8436" t="b">
        <f>U8436&gt;10</f>
        <v>0</v>
      </c>
      <c r="U8436" s="7">
        <v>8.1435353959762207</v>
      </c>
      <c r="V8436" t="s">
        <v>23538</v>
      </c>
      <c r="W8436" t="s">
        <v>27851</v>
      </c>
    </row>
    <row r="8437" spans="20:23" x14ac:dyDescent="0.3">
      <c r="T8437" t="b">
        <f>U8437&gt;10</f>
        <v>0</v>
      </c>
      <c r="U8437" s="7">
        <v>8.4800076325974398</v>
      </c>
      <c r="V8437" t="s">
        <v>6103</v>
      </c>
      <c r="W8437" t="s">
        <v>26529</v>
      </c>
    </row>
    <row r="8438" spans="20:23" x14ac:dyDescent="0.3">
      <c r="T8438" t="b">
        <f>U8438&gt;10</f>
        <v>0</v>
      </c>
      <c r="U8438" s="7">
        <v>9.7529733084103203</v>
      </c>
      <c r="V8438" t="s">
        <v>27852</v>
      </c>
      <c r="W8438" t="s">
        <v>27853</v>
      </c>
    </row>
    <row r="8439" spans="20:23" x14ac:dyDescent="0.3">
      <c r="T8439" t="b">
        <f>U8439&gt;10</f>
        <v>0</v>
      </c>
      <c r="U8439" s="7">
        <v>9.2565364220964295</v>
      </c>
      <c r="V8439" t="s">
        <v>27814</v>
      </c>
      <c r="W8439" t="s">
        <v>17301</v>
      </c>
    </row>
    <row r="8440" spans="20:23" x14ac:dyDescent="0.3">
      <c r="T8440" t="b">
        <f>U8440&gt;10</f>
        <v>0</v>
      </c>
      <c r="U8440" s="7">
        <v>8.3088593764016103</v>
      </c>
      <c r="V8440" t="s">
        <v>27854</v>
      </c>
      <c r="W8440" t="s">
        <v>27855</v>
      </c>
    </row>
    <row r="8441" spans="20:23" x14ac:dyDescent="0.3">
      <c r="T8441" t="b">
        <f>U8441&gt;10</f>
        <v>0</v>
      </c>
      <c r="U8441" s="7">
        <v>9.4475916588591407</v>
      </c>
      <c r="V8441" t="s">
        <v>27856</v>
      </c>
      <c r="W8441" t="s">
        <v>22992</v>
      </c>
    </row>
    <row r="8442" spans="20:23" x14ac:dyDescent="0.3">
      <c r="T8442" t="b">
        <f>U8442&gt;10</f>
        <v>0</v>
      </c>
      <c r="U8442" s="7">
        <v>8.0183722530222195</v>
      </c>
      <c r="V8442" t="s">
        <v>27740</v>
      </c>
      <c r="W8442" t="s">
        <v>8827</v>
      </c>
    </row>
    <row r="8443" spans="20:23" x14ac:dyDescent="0.3">
      <c r="T8443" t="b">
        <f>U8443&gt;10</f>
        <v>0</v>
      </c>
      <c r="U8443" s="7">
        <v>8.6308305223320207</v>
      </c>
      <c r="V8443" t="s">
        <v>981</v>
      </c>
      <c r="W8443" t="s">
        <v>27857</v>
      </c>
    </row>
    <row r="8444" spans="20:23" x14ac:dyDescent="0.3">
      <c r="T8444" t="b">
        <f>U8444&gt;10</f>
        <v>0</v>
      </c>
      <c r="U8444" s="7">
        <v>8.5002103399149593</v>
      </c>
      <c r="V8444" t="s">
        <v>195</v>
      </c>
      <c r="W8444" t="s">
        <v>21886</v>
      </c>
    </row>
    <row r="8445" spans="20:23" x14ac:dyDescent="0.3">
      <c r="T8445" t="b">
        <f>U8445&gt;10</f>
        <v>0</v>
      </c>
      <c r="U8445" s="7">
        <v>8.7031511839116504</v>
      </c>
      <c r="V8445" t="s">
        <v>27858</v>
      </c>
      <c r="W8445" t="s">
        <v>27859</v>
      </c>
    </row>
    <row r="8446" spans="20:23" x14ac:dyDescent="0.3">
      <c r="T8446" t="b">
        <f>U8446&gt;10</f>
        <v>0</v>
      </c>
      <c r="U8446" s="7">
        <v>9.0598261278503802</v>
      </c>
      <c r="V8446" t="s">
        <v>24683</v>
      </c>
      <c r="W8446" t="s">
        <v>27860</v>
      </c>
    </row>
    <row r="8447" spans="20:23" x14ac:dyDescent="0.3">
      <c r="T8447" t="b">
        <f>U8447&gt;10</f>
        <v>0</v>
      </c>
      <c r="U8447" s="7">
        <v>8.2976860758034796</v>
      </c>
      <c r="V8447" t="s">
        <v>7337</v>
      </c>
      <c r="W8447" t="s">
        <v>27861</v>
      </c>
    </row>
    <row r="8448" spans="20:23" x14ac:dyDescent="0.3">
      <c r="T8448" t="b">
        <f>U8448&gt;10</f>
        <v>0</v>
      </c>
      <c r="U8448" s="7">
        <v>9.7770708599893794</v>
      </c>
      <c r="V8448" t="s">
        <v>21078</v>
      </c>
      <c r="W8448" t="s">
        <v>27862</v>
      </c>
    </row>
    <row r="8449" spans="20:23" x14ac:dyDescent="0.3">
      <c r="T8449" t="b">
        <f>U8449&gt;10</f>
        <v>0</v>
      </c>
      <c r="U8449" s="7">
        <v>8.6784585713212792</v>
      </c>
      <c r="V8449" t="s">
        <v>27551</v>
      </c>
      <c r="W8449" t="s">
        <v>27863</v>
      </c>
    </row>
    <row r="8450" spans="20:23" x14ac:dyDescent="0.3">
      <c r="T8450" t="b">
        <f>U8450&gt;10</f>
        <v>0</v>
      </c>
      <c r="U8450" s="7">
        <v>8.7031511839116504</v>
      </c>
      <c r="V8450" t="s">
        <v>27864</v>
      </c>
      <c r="W8450" t="s">
        <v>27865</v>
      </c>
    </row>
    <row r="8451" spans="20:23" x14ac:dyDescent="0.3">
      <c r="T8451" t="b">
        <f>U8451&gt;10</f>
        <v>0</v>
      </c>
      <c r="U8451" s="7">
        <v>8.0970153803413307</v>
      </c>
      <c r="V8451" t="s">
        <v>26442</v>
      </c>
      <c r="W8451" t="s">
        <v>27866</v>
      </c>
    </row>
    <row r="8452" spans="20:23" x14ac:dyDescent="0.3">
      <c r="T8452" t="b">
        <f>U8452&gt;10</f>
        <v>0</v>
      </c>
      <c r="U8452" s="7">
        <v>8.5208296271176902</v>
      </c>
      <c r="V8452" t="s">
        <v>6771</v>
      </c>
      <c r="W8452" t="s">
        <v>1935</v>
      </c>
    </row>
    <row r="8453" spans="20:23" x14ac:dyDescent="0.3">
      <c r="T8453" t="b">
        <f>U8453&gt;10</f>
        <v>0</v>
      </c>
      <c r="U8453" s="7">
        <v>8.5208296271176902</v>
      </c>
      <c r="V8453" t="s">
        <v>1935</v>
      </c>
      <c r="W8453" t="s">
        <v>5247</v>
      </c>
    </row>
    <row r="8454" spans="20:23" x14ac:dyDescent="0.3">
      <c r="T8454" t="b">
        <f>U8454&gt;10</f>
        <v>0</v>
      </c>
      <c r="U8454" s="7">
        <v>8.2331475546659103</v>
      </c>
      <c r="V8454" t="s">
        <v>27867</v>
      </c>
      <c r="W8454" t="s">
        <v>27868</v>
      </c>
    </row>
    <row r="8455" spans="20:23" x14ac:dyDescent="0.3">
      <c r="T8455" t="b">
        <f>U8455&gt;10</f>
        <v>0</v>
      </c>
      <c r="U8455" s="7">
        <v>9.3162556567980594</v>
      </c>
      <c r="V8455" t="s">
        <v>27869</v>
      </c>
      <c r="W8455" t="s">
        <v>27870</v>
      </c>
    </row>
    <row r="8456" spans="20:23" x14ac:dyDescent="0.3">
      <c r="T8456" t="b">
        <f>U8456&gt;10</f>
        <v>0</v>
      </c>
      <c r="U8456" s="7">
        <v>8.2488959116340492</v>
      </c>
      <c r="V8456" t="s">
        <v>27871</v>
      </c>
      <c r="W8456" t="s">
        <v>26814</v>
      </c>
    </row>
    <row r="8457" spans="20:23" x14ac:dyDescent="0.3">
      <c r="T8457" t="b">
        <f>U8457&gt;10</f>
        <v>0</v>
      </c>
      <c r="U8457" s="7">
        <v>8.8366825765361696</v>
      </c>
      <c r="V8457" t="s">
        <v>27872</v>
      </c>
      <c r="W8457" t="s">
        <v>27873</v>
      </c>
    </row>
    <row r="8458" spans="20:23" x14ac:dyDescent="0.3">
      <c r="T8458" t="b">
        <f>U8458&gt;10</f>
        <v>0</v>
      </c>
      <c r="U8458" s="7">
        <v>8.8366825765361696</v>
      </c>
      <c r="V8458" t="s">
        <v>27874</v>
      </c>
      <c r="W8458" t="s">
        <v>27875</v>
      </c>
    </row>
    <row r="8459" spans="20:23" x14ac:dyDescent="0.3">
      <c r="T8459" t="b">
        <f>U8459&gt;10</f>
        <v>0</v>
      </c>
      <c r="U8459" s="7">
        <v>9.1865778334895207</v>
      </c>
      <c r="V8459" t="s">
        <v>27876</v>
      </c>
      <c r="W8459" t="s">
        <v>27877</v>
      </c>
    </row>
    <row r="8460" spans="20:23" x14ac:dyDescent="0.3">
      <c r="T8460" t="b">
        <f>U8460&gt;10</f>
        <v>0</v>
      </c>
      <c r="U8460" s="7">
        <v>9.6194419157857993</v>
      </c>
      <c r="V8460" t="s">
        <v>27878</v>
      </c>
      <c r="W8460" t="s">
        <v>27879</v>
      </c>
    </row>
    <row r="8461" spans="20:23" x14ac:dyDescent="0.3">
      <c r="T8461" t="b">
        <f>U8461&gt;10</f>
        <v>0</v>
      </c>
      <c r="U8461" s="7">
        <v>8.4154691114598599</v>
      </c>
      <c r="V8461" t="s">
        <v>27880</v>
      </c>
      <c r="W8461" t="s">
        <v>27881</v>
      </c>
    </row>
    <row r="8462" spans="20:23" x14ac:dyDescent="0.3">
      <c r="T8462" t="b">
        <f>U8462&gt;10</f>
        <v>0</v>
      </c>
      <c r="U8462" s="7">
        <v>8.4472178097744397</v>
      </c>
      <c r="V8462" t="s">
        <v>20239</v>
      </c>
      <c r="W8462" t="s">
        <v>27882</v>
      </c>
    </row>
    <row r="8463" spans="20:23" x14ac:dyDescent="0.3">
      <c r="T8463" t="b">
        <f>U8463&gt;10</f>
        <v>0</v>
      </c>
      <c r="U8463" s="7">
        <v>8.4472178097744397</v>
      </c>
      <c r="V8463" t="s">
        <v>27883</v>
      </c>
      <c r="W8463" t="s">
        <v>2244</v>
      </c>
    </row>
    <row r="8464" spans="20:23" x14ac:dyDescent="0.3">
      <c r="T8464" t="b">
        <f>U8464&gt;10</f>
        <v>0</v>
      </c>
      <c r="U8464" s="7">
        <v>8.9797834201768403</v>
      </c>
      <c r="V8464" t="s">
        <v>4034</v>
      </c>
      <c r="W8464" t="s">
        <v>25117</v>
      </c>
    </row>
    <row r="8465" spans="20:23" x14ac:dyDescent="0.3">
      <c r="T8465" t="b">
        <f>U8465&gt;10</f>
        <v>0</v>
      </c>
      <c r="U8465" s="7">
        <v>8.7721440553986003</v>
      </c>
      <c r="V8465" t="s">
        <v>1765</v>
      </c>
      <c r="W8465" t="s">
        <v>27884</v>
      </c>
    </row>
    <row r="8466" spans="20:23" x14ac:dyDescent="0.3">
      <c r="T8466" t="b">
        <f>U8466&gt;10</f>
        <v>0</v>
      </c>
      <c r="U8466" s="7">
        <v>8.4154691114598599</v>
      </c>
      <c r="V8466" t="s">
        <v>27885</v>
      </c>
      <c r="W8466" t="s">
        <v>26905</v>
      </c>
    </row>
    <row r="8467" spans="20:23" x14ac:dyDescent="0.3">
      <c r="T8467" t="b">
        <f>U8467&gt;10</f>
        <v>0</v>
      </c>
      <c r="U8467" s="7">
        <v>9.0598261278503802</v>
      </c>
      <c r="V8467" t="s">
        <v>9608</v>
      </c>
      <c r="W8467" t="s">
        <v>27886</v>
      </c>
    </row>
    <row r="8468" spans="20:23" x14ac:dyDescent="0.3">
      <c r="T8468" t="b">
        <f>U8468&gt;10</f>
        <v>0</v>
      </c>
      <c r="U8468" s="7">
        <v>8.1725229328494802</v>
      </c>
      <c r="V8468">
        <v>255</v>
      </c>
      <c r="W8468" t="s">
        <v>27887</v>
      </c>
    </row>
    <row r="8469" spans="20:23" x14ac:dyDescent="0.3">
      <c r="T8469" t="b">
        <f>U8469&gt;10</f>
        <v>0</v>
      </c>
      <c r="U8469" s="7">
        <v>9.3962983644715905</v>
      </c>
      <c r="V8469">
        <v>727</v>
      </c>
      <c r="W8469" t="s">
        <v>27887</v>
      </c>
    </row>
    <row r="8470" spans="20:23" x14ac:dyDescent="0.3">
      <c r="T8470" t="b">
        <f>U8470&gt;10</f>
        <v>0</v>
      </c>
      <c r="U8470" s="7">
        <v>9.1599095864073607</v>
      </c>
      <c r="V8470" t="s">
        <v>1342</v>
      </c>
      <c r="W8470">
        <v>10004</v>
      </c>
    </row>
    <row r="8471" spans="20:23" x14ac:dyDescent="0.3">
      <c r="T8471" t="b">
        <f>U8471&gt;10</f>
        <v>0</v>
      </c>
      <c r="U8471" s="7">
        <v>9.5016588801294208</v>
      </c>
      <c r="V8471">
        <v>11046</v>
      </c>
      <c r="W8471" t="s">
        <v>27888</v>
      </c>
    </row>
    <row r="8472" spans="20:23" x14ac:dyDescent="0.3">
      <c r="T8472" t="b">
        <f>U8472&gt;10</f>
        <v>0</v>
      </c>
      <c r="U8472" s="7">
        <v>9.8270812805640499</v>
      </c>
      <c r="V8472" t="s">
        <v>636</v>
      </c>
      <c r="W8472">
        <v>8270</v>
      </c>
    </row>
    <row r="8473" spans="20:23" x14ac:dyDescent="0.3">
      <c r="T8473" t="b">
        <f>U8473&gt;10</f>
        <v>0</v>
      </c>
      <c r="U8473" s="7">
        <v>9.7980937436907904</v>
      </c>
      <c r="V8473" t="s">
        <v>27889</v>
      </c>
      <c r="W8473" t="s">
        <v>27890</v>
      </c>
    </row>
    <row r="8474" spans="20:23" x14ac:dyDescent="0.3">
      <c r="T8474" t="b">
        <f>U8474&gt;10</f>
        <v>0</v>
      </c>
      <c r="U8474" s="7">
        <v>8.6543610197422094</v>
      </c>
      <c r="V8474" t="s">
        <v>27891</v>
      </c>
      <c r="W8474" t="s">
        <v>27892</v>
      </c>
    </row>
    <row r="8475" spans="20:23" x14ac:dyDescent="0.3">
      <c r="T8475" t="b">
        <f>U8475&gt;10</f>
        <v>0</v>
      </c>
      <c r="U8475" s="7">
        <v>8.2488959116340492</v>
      </c>
      <c r="V8475" t="s">
        <v>130</v>
      </c>
      <c r="W8475" t="s">
        <v>27893</v>
      </c>
    </row>
    <row r="8476" spans="20:23" x14ac:dyDescent="0.3">
      <c r="T8476" t="b">
        <f>U8476&gt;10</f>
        <v>0</v>
      </c>
      <c r="U8476" s="7">
        <v>8.11536451900953</v>
      </c>
      <c r="V8476" t="s">
        <v>27894</v>
      </c>
      <c r="W8476" t="s">
        <v>27895</v>
      </c>
    </row>
    <row r="8477" spans="20:23" x14ac:dyDescent="0.3">
      <c r="T8477" t="b">
        <f>U8477&gt;10</f>
        <v>0</v>
      </c>
      <c r="U8477" s="7">
        <v>8.2023758959991593</v>
      </c>
      <c r="V8477" t="s">
        <v>5038</v>
      </c>
      <c r="W8477" t="s">
        <v>7223</v>
      </c>
    </row>
    <row r="8478" spans="20:23" x14ac:dyDescent="0.3">
      <c r="T8478" t="b">
        <f>U8478&gt;10</f>
        <v>0</v>
      </c>
      <c r="U8478" s="7">
        <v>9.4131054827879694</v>
      </c>
      <c r="V8478" t="s">
        <v>14307</v>
      </c>
      <c r="W8478" t="s">
        <v>27896</v>
      </c>
    </row>
    <row r="8479" spans="20:23" x14ac:dyDescent="0.3">
      <c r="T8479" t="b">
        <f>U8479&gt;10</f>
        <v>0</v>
      </c>
      <c r="U8479" s="7">
        <v>8.1774369476519002</v>
      </c>
      <c r="V8479" t="s">
        <v>27897</v>
      </c>
      <c r="W8479" t="s">
        <v>22161</v>
      </c>
    </row>
    <row r="8480" spans="20:23" x14ac:dyDescent="0.3">
      <c r="T8480" t="b">
        <f>U8480&gt;10</f>
        <v>0</v>
      </c>
      <c r="U8480" s="7">
        <v>9.7064532927754303</v>
      </c>
      <c r="V8480" t="s">
        <v>27898</v>
      </c>
      <c r="W8480" t="s">
        <v>26177</v>
      </c>
    </row>
    <row r="8481" spans="20:23" x14ac:dyDescent="0.3">
      <c r="T8481" t="b">
        <f>U8481&gt;10</f>
        <v>0</v>
      </c>
      <c r="U8481" s="7">
        <v>8.6078410041073194</v>
      </c>
      <c r="V8481" t="s">
        <v>27899</v>
      </c>
      <c r="W8481" t="s">
        <v>26177</v>
      </c>
    </row>
    <row r="8482" spans="20:23" x14ac:dyDescent="0.3">
      <c r="T8482" t="b">
        <f>U8482&gt;10</f>
        <v>0</v>
      </c>
      <c r="U8482" s="7">
        <v>8.6744017706256606</v>
      </c>
      <c r="V8482" t="s">
        <v>27900</v>
      </c>
      <c r="W8482" t="s">
        <v>27901</v>
      </c>
    </row>
    <row r="8483" spans="20:23" x14ac:dyDescent="0.3">
      <c r="T8483" t="b">
        <f>U8483&gt;10</f>
        <v>0</v>
      </c>
      <c r="U8483" s="7">
        <v>9.2711352215175893</v>
      </c>
      <c r="V8483" t="s">
        <v>7379</v>
      </c>
      <c r="W8483" t="s">
        <v>15997</v>
      </c>
    </row>
    <row r="8484" spans="20:23" x14ac:dyDescent="0.3">
      <c r="T8484" t="b">
        <f>U8484&gt;10</f>
        <v>0</v>
      </c>
      <c r="U8484" s="7">
        <v>8.3144931941198603</v>
      </c>
      <c r="V8484" t="s">
        <v>27902</v>
      </c>
      <c r="W8484" t="s">
        <v>19807</v>
      </c>
    </row>
    <row r="8485" spans="20:23" x14ac:dyDescent="0.3">
      <c r="T8485" t="b">
        <f>U8485&gt;10</f>
        <v>0</v>
      </c>
      <c r="U8485" s="7">
        <v>8.0100040033516997</v>
      </c>
      <c r="V8485" t="s">
        <v>22043</v>
      </c>
      <c r="W8485" t="s">
        <v>25507</v>
      </c>
    </row>
    <row r="8486" spans="20:23" x14ac:dyDescent="0.3">
      <c r="T8486" t="b">
        <f>U8486&gt;10</f>
        <v>0</v>
      </c>
      <c r="U8486" s="7">
        <v>8.5208296271176902</v>
      </c>
      <c r="V8486" t="s">
        <v>7683</v>
      </c>
      <c r="W8486" t="s">
        <v>3580</v>
      </c>
    </row>
    <row r="8487" spans="20:23" x14ac:dyDescent="0.3">
      <c r="T8487" t="b">
        <f>U8487&gt;10</f>
        <v>0</v>
      </c>
      <c r="U8487" s="7">
        <v>9.5588172939693692</v>
      </c>
      <c r="V8487">
        <v>709</v>
      </c>
      <c r="W8487" t="s">
        <v>27903</v>
      </c>
    </row>
    <row r="8488" spans="20:23" x14ac:dyDescent="0.3">
      <c r="T8488" t="b">
        <f>U8488&gt;10</f>
        <v>0</v>
      </c>
      <c r="U8488" s="7">
        <v>9.5886702571190501</v>
      </c>
      <c r="V8488" t="s">
        <v>6878</v>
      </c>
      <c r="W8488" t="s">
        <v>27904</v>
      </c>
    </row>
    <row r="8489" spans="20:23" x14ac:dyDescent="0.3">
      <c r="T8489" t="b">
        <f>U8489&gt;10</f>
        <v>0</v>
      </c>
      <c r="U8489" s="7">
        <v>8.46676240584741</v>
      </c>
      <c r="V8489" t="s">
        <v>27905</v>
      </c>
      <c r="W8489" t="s">
        <v>27906</v>
      </c>
    </row>
    <row r="8490" spans="20:23" x14ac:dyDescent="0.3">
      <c r="T8490" t="b">
        <f>U8490&gt;10</f>
        <v>0</v>
      </c>
      <c r="U8490" s="7">
        <v>8.1923255601456599</v>
      </c>
      <c r="V8490" t="s">
        <v>27907</v>
      </c>
      <c r="W8490" t="s">
        <v>27908</v>
      </c>
    </row>
    <row r="8491" spans="20:23" x14ac:dyDescent="0.3">
      <c r="T8491" t="b">
        <f>U8491&gt;10</f>
        <v>0</v>
      </c>
      <c r="U8491" s="7">
        <v>9.4652912359585404</v>
      </c>
      <c r="V8491" t="s">
        <v>27909</v>
      </c>
      <c r="W8491" t="s">
        <v>27910</v>
      </c>
    </row>
    <row r="8492" spans="20:23" x14ac:dyDescent="0.3">
      <c r="T8492" t="b">
        <f>U8492&gt;10</f>
        <v>0</v>
      </c>
      <c r="U8492" s="7">
        <v>8.4030465914613099</v>
      </c>
      <c r="V8492" t="s">
        <v>21759</v>
      </c>
      <c r="W8492" t="s">
        <v>27911</v>
      </c>
    </row>
    <row r="8493" spans="20:23" x14ac:dyDescent="0.3">
      <c r="T8493" t="b">
        <f>U8493&gt;10</f>
        <v>0</v>
      </c>
      <c r="U8493" s="7">
        <v>9.4652912359585404</v>
      </c>
      <c r="V8493" t="s">
        <v>27909</v>
      </c>
      <c r="W8493" t="s">
        <v>27912</v>
      </c>
    </row>
    <row r="8494" spans="20:23" x14ac:dyDescent="0.3">
      <c r="T8494" t="b">
        <f>U8494&gt;10</f>
        <v>0</v>
      </c>
      <c r="U8494" s="7">
        <v>8.5418830363155198</v>
      </c>
      <c r="V8494" t="s">
        <v>22361</v>
      </c>
      <c r="W8494" t="s">
        <v>27913</v>
      </c>
    </row>
    <row r="8495" spans="20:23" x14ac:dyDescent="0.3">
      <c r="T8495" t="b">
        <f>U8495&gt;10</f>
        <v>0</v>
      </c>
      <c r="U8495" s="7">
        <v>9.1086162920198106</v>
      </c>
      <c r="V8495" t="s">
        <v>26497</v>
      </c>
      <c r="W8495" t="s">
        <v>27914</v>
      </c>
    </row>
    <row r="8496" spans="20:23" x14ac:dyDescent="0.3">
      <c r="T8496" t="b">
        <f>U8496&gt;10</f>
        <v>0</v>
      </c>
      <c r="U8496" s="7">
        <v>9.4652912359585404</v>
      </c>
      <c r="V8496" t="s">
        <v>27909</v>
      </c>
      <c r="W8496" t="s">
        <v>27915</v>
      </c>
    </row>
    <row r="8497" spans="20:23" x14ac:dyDescent="0.3">
      <c r="T8497" t="b">
        <f>U8497&gt;10</f>
        <v>0</v>
      </c>
      <c r="U8497" s="7">
        <v>9.07180231889709</v>
      </c>
      <c r="V8497" t="s">
        <v>27916</v>
      </c>
      <c r="W8497" t="s">
        <v>27917</v>
      </c>
    </row>
    <row r="8498" spans="20:23" x14ac:dyDescent="0.3">
      <c r="T8498" t="b">
        <f>U8498&gt;10</f>
        <v>0</v>
      </c>
      <c r="U8498" s="7">
        <v>9.07180231889709</v>
      </c>
      <c r="V8498" t="s">
        <v>27916</v>
      </c>
      <c r="W8498" t="s">
        <v>27918</v>
      </c>
    </row>
    <row r="8499" spans="20:23" x14ac:dyDescent="0.3">
      <c r="T8499" t="b">
        <f>U8499&gt;10</f>
        <v>0</v>
      </c>
      <c r="U8499" s="7">
        <v>9.6839804369233704</v>
      </c>
      <c r="V8499" t="s">
        <v>27919</v>
      </c>
      <c r="W8499" t="s">
        <v>24150</v>
      </c>
    </row>
    <row r="8500" spans="20:23" x14ac:dyDescent="0.3">
      <c r="T8500" t="b">
        <f>U8500&gt;10</f>
        <v>0</v>
      </c>
      <c r="U8500" s="7">
        <v>8.9367660350931502</v>
      </c>
      <c r="V8500" t="s">
        <v>22731</v>
      </c>
      <c r="W8500" t="s">
        <v>27920</v>
      </c>
    </row>
    <row r="8501" spans="20:23" x14ac:dyDescent="0.3">
      <c r="T8501" t="b">
        <f>U8501&gt;10</f>
        <v>0</v>
      </c>
      <c r="U8501" s="7">
        <v>8.10157119687719</v>
      </c>
      <c r="V8501" t="s">
        <v>844</v>
      </c>
      <c r="W8501" t="s">
        <v>27921</v>
      </c>
    </row>
    <row r="8502" spans="20:23" x14ac:dyDescent="0.3">
      <c r="T8502" t="b">
        <f>U8502&gt;10</f>
        <v>0</v>
      </c>
      <c r="U8502" s="7">
        <v>9.2001834855453009</v>
      </c>
      <c r="V8502" t="s">
        <v>27922</v>
      </c>
      <c r="W8502" t="s">
        <v>276</v>
      </c>
    </row>
    <row r="8503" spans="20:23" x14ac:dyDescent="0.3">
      <c r="T8503" t="b">
        <f>U8503&gt;10</f>
        <v>0</v>
      </c>
      <c r="U8503" s="7">
        <v>8.7115194335821595</v>
      </c>
      <c r="V8503" t="s">
        <v>1176</v>
      </c>
      <c r="W8503" t="s">
        <v>27923</v>
      </c>
    </row>
    <row r="8504" spans="20:23" x14ac:dyDescent="0.3">
      <c r="T8504" t="b">
        <f>U8504&gt;10</f>
        <v>0</v>
      </c>
      <c r="U8504" s="7">
        <v>8.6703613610886592</v>
      </c>
      <c r="V8504" t="s">
        <v>23846</v>
      </c>
      <c r="W8504" t="s">
        <v>27924</v>
      </c>
    </row>
    <row r="8505" spans="20:23" x14ac:dyDescent="0.3">
      <c r="T8505" t="b">
        <f>U8505&gt;10</f>
        <v>0</v>
      </c>
      <c r="U8505" s="7">
        <v>8.9908332563634303</v>
      </c>
      <c r="V8505" t="s">
        <v>11410</v>
      </c>
      <c r="W8505" t="s">
        <v>21620</v>
      </c>
    </row>
    <row r="8506" spans="20:23" x14ac:dyDescent="0.3">
      <c r="T8506" t="b">
        <f>U8506&gt;10</f>
        <v>0</v>
      </c>
      <c r="U8506" s="7">
        <v>9.1865778334895207</v>
      </c>
      <c r="V8506" t="s">
        <v>22548</v>
      </c>
      <c r="W8506" t="s">
        <v>27925</v>
      </c>
    </row>
    <row r="8507" spans="20:23" x14ac:dyDescent="0.3">
      <c r="T8507" t="b">
        <f>U8507&gt;10</f>
        <v>0</v>
      </c>
      <c r="U8507" s="7">
        <v>8.1435353959762207</v>
      </c>
      <c r="V8507" t="s">
        <v>12466</v>
      </c>
      <c r="W8507" t="s">
        <v>8314</v>
      </c>
    </row>
    <row r="8508" spans="20:23" x14ac:dyDescent="0.3">
      <c r="T8508" t="b">
        <f>U8508&gt;10</f>
        <v>0</v>
      </c>
      <c r="U8508" s="7">
        <v>9.4833097414612197</v>
      </c>
      <c r="V8508" t="s">
        <v>27926</v>
      </c>
      <c r="W8508" t="s">
        <v>5217</v>
      </c>
    </row>
    <row r="8509" spans="20:23" x14ac:dyDescent="0.3">
      <c r="T8509" t="b">
        <f>U8509&gt;10</f>
        <v>0</v>
      </c>
      <c r="U8509" s="7">
        <v>8.9908332563634303</v>
      </c>
      <c r="V8509" t="s">
        <v>27927</v>
      </c>
      <c r="W8509" t="s">
        <v>27928</v>
      </c>
    </row>
    <row r="8510" spans="20:23" x14ac:dyDescent="0.3">
      <c r="T8510" t="b">
        <f>U8510&gt;10</f>
        <v>0</v>
      </c>
      <c r="U8510" s="7">
        <v>8.0924802251759402</v>
      </c>
      <c r="V8510" t="s">
        <v>27929</v>
      </c>
      <c r="W8510" t="s">
        <v>1387</v>
      </c>
    </row>
    <row r="8511" spans="20:23" x14ac:dyDescent="0.3">
      <c r="T8511" t="b">
        <f>U8511&gt;10</f>
        <v>0</v>
      </c>
      <c r="U8511" s="7">
        <v>8.1340566520216804</v>
      </c>
      <c r="V8511" t="s">
        <v>1378</v>
      </c>
      <c r="W8511" t="s">
        <v>27930</v>
      </c>
    </row>
    <row r="8512" spans="20:23" x14ac:dyDescent="0.3">
      <c r="T8512" t="b">
        <f>U8512&gt;10</f>
        <v>0</v>
      </c>
      <c r="U8512" s="7">
        <v>8.4472178097744397</v>
      </c>
      <c r="V8512" t="s">
        <v>27930</v>
      </c>
      <c r="W8512">
        <v>1986</v>
      </c>
    </row>
    <row r="8513" spans="20:23" x14ac:dyDescent="0.3">
      <c r="T8513" t="b">
        <f>U8513&gt;10</f>
        <v>0</v>
      </c>
      <c r="U8513" s="7">
        <v>9.1865778334895207</v>
      </c>
      <c r="V8513" t="s">
        <v>27931</v>
      </c>
      <c r="W8513" t="s">
        <v>27932</v>
      </c>
    </row>
    <row r="8514" spans="20:23" x14ac:dyDescent="0.3">
      <c r="T8514" t="b">
        <f>U8514&gt;10</f>
        <v>0</v>
      </c>
      <c r="U8514" s="7">
        <v>9.1865778334895207</v>
      </c>
      <c r="V8514" t="s">
        <v>27931</v>
      </c>
      <c r="W8514" t="s">
        <v>27933</v>
      </c>
    </row>
    <row r="8515" spans="20:23" x14ac:dyDescent="0.3">
      <c r="T8515" t="b">
        <f>U8515&gt;10</f>
        <v>0</v>
      </c>
      <c r="U8515" s="7">
        <v>8.8955230765590994</v>
      </c>
      <c r="V8515" t="s">
        <v>27934</v>
      </c>
      <c r="W8515" t="s">
        <v>1286</v>
      </c>
    </row>
    <row r="8516" spans="20:23" x14ac:dyDescent="0.3">
      <c r="T8516" t="b">
        <f>U8516&gt;10</f>
        <v>0</v>
      </c>
      <c r="U8516" s="7">
        <v>8.5928031267427798</v>
      </c>
      <c r="V8516" t="s">
        <v>27367</v>
      </c>
      <c r="W8516" t="s">
        <v>16000</v>
      </c>
    </row>
    <row r="8517" spans="20:23" x14ac:dyDescent="0.3">
      <c r="T8517" t="b">
        <f>U8517&gt;10</f>
        <v>0</v>
      </c>
      <c r="U8517" s="7">
        <v>8.1435353959762207</v>
      </c>
      <c r="V8517" t="s">
        <v>27935</v>
      </c>
      <c r="W8517" t="s">
        <v>20265</v>
      </c>
    </row>
    <row r="8518" spans="20:23" x14ac:dyDescent="0.3">
      <c r="T8518" t="b">
        <f>U8518&gt;10</f>
        <v>0</v>
      </c>
      <c r="U8518" s="7">
        <v>9.2421476846443298</v>
      </c>
      <c r="V8518" t="s">
        <v>3433</v>
      </c>
      <c r="W8518" t="s">
        <v>10700</v>
      </c>
    </row>
    <row r="8519" spans="20:23" x14ac:dyDescent="0.3">
      <c r="T8519" t="b">
        <f>U8519&gt;10</f>
        <v>0</v>
      </c>
      <c r="U8519" s="7">
        <v>9.1599095864073607</v>
      </c>
      <c r="V8519" t="s">
        <v>1342</v>
      </c>
      <c r="W8519">
        <v>10007</v>
      </c>
    </row>
    <row r="8520" spans="20:23" x14ac:dyDescent="0.3">
      <c r="T8520" t="b">
        <f>U8520&gt;10</f>
        <v>0</v>
      </c>
      <c r="U8520" s="7">
        <v>8.1873380186346196</v>
      </c>
      <c r="V8520" t="s">
        <v>20551</v>
      </c>
      <c r="W8520">
        <v>3550</v>
      </c>
    </row>
    <row r="8521" spans="20:23" x14ac:dyDescent="0.3">
      <c r="T8521" t="b">
        <f>U8521&gt;10</f>
        <v>0</v>
      </c>
      <c r="U8521" s="7">
        <v>8.1873380186346196</v>
      </c>
      <c r="V8521" t="s">
        <v>20551</v>
      </c>
      <c r="W8521" t="s">
        <v>27936</v>
      </c>
    </row>
    <row r="8522" spans="20:23" x14ac:dyDescent="0.3">
      <c r="T8522" t="b">
        <f>U8522&gt;10</f>
        <v>0</v>
      </c>
      <c r="U8522" s="7">
        <v>8.1873380186346196</v>
      </c>
      <c r="V8522" t="s">
        <v>20551</v>
      </c>
      <c r="W8522" t="s">
        <v>27937</v>
      </c>
    </row>
    <row r="8523" spans="20:23" x14ac:dyDescent="0.3">
      <c r="T8523" t="b">
        <f>U8523&gt;10</f>
        <v>0</v>
      </c>
      <c r="U8523" s="7">
        <v>9.1599095864073607</v>
      </c>
      <c r="V8523" t="s">
        <v>1342</v>
      </c>
      <c r="W8523">
        <v>10006</v>
      </c>
    </row>
    <row r="8524" spans="20:23" x14ac:dyDescent="0.3">
      <c r="T8524" t="b">
        <f>U8524&gt;10</f>
        <v>0</v>
      </c>
      <c r="U8524" s="7">
        <v>9.1599095864073607</v>
      </c>
      <c r="V8524" t="s">
        <v>1342</v>
      </c>
      <c r="W8524">
        <v>10005</v>
      </c>
    </row>
    <row r="8525" spans="20:23" x14ac:dyDescent="0.3">
      <c r="T8525" t="b">
        <f>U8525&gt;10</f>
        <v>0</v>
      </c>
      <c r="U8525" s="7">
        <v>8.0970153803413307</v>
      </c>
      <c r="V8525" t="s">
        <v>27938</v>
      </c>
      <c r="W8525" t="s">
        <v>16004</v>
      </c>
    </row>
    <row r="8526" spans="20:23" x14ac:dyDescent="0.3">
      <c r="T8526" t="b">
        <f>U8526&gt;10</f>
        <v>0</v>
      </c>
      <c r="U8526" s="7">
        <v>8.2866362396169002</v>
      </c>
      <c r="V8526" t="s">
        <v>27939</v>
      </c>
      <c r="W8526" t="s">
        <v>2870</v>
      </c>
    </row>
    <row r="8527" spans="20:23" x14ac:dyDescent="0.3">
      <c r="T8527" t="b">
        <f>U8527&gt;10</f>
        <v>0</v>
      </c>
      <c r="U8527" s="7">
        <v>8.1340566520216804</v>
      </c>
      <c r="V8527" t="s">
        <v>1378</v>
      </c>
      <c r="W8527" t="s">
        <v>16005</v>
      </c>
    </row>
    <row r="8528" spans="20:23" x14ac:dyDescent="0.3">
      <c r="T8528" t="b">
        <f>U8528&gt;10</f>
        <v>0</v>
      </c>
      <c r="U8528" s="7">
        <v>8.2595343098391094</v>
      </c>
      <c r="V8528" t="s">
        <v>27940</v>
      </c>
      <c r="W8528" t="s">
        <v>27941</v>
      </c>
    </row>
    <row r="8529" spans="20:23" x14ac:dyDescent="0.3">
      <c r="T8529" t="b">
        <f>U8529&gt;10</f>
        <v>0</v>
      </c>
      <c r="U8529" s="7">
        <v>8.4407869194441592</v>
      </c>
      <c r="V8529">
        <v>610</v>
      </c>
      <c r="W8529" t="s">
        <v>27942</v>
      </c>
    </row>
    <row r="8530" spans="20:23" x14ac:dyDescent="0.3">
      <c r="T8530" t="b">
        <f>U8530&gt;10</f>
        <v>0</v>
      </c>
      <c r="U8530" s="7">
        <v>8.8510713139882693</v>
      </c>
      <c r="V8530" t="s">
        <v>27700</v>
      </c>
      <c r="W8530" t="s">
        <v>22247</v>
      </c>
    </row>
    <row r="8531" spans="20:23" x14ac:dyDescent="0.3">
      <c r="T8531" t="b">
        <f>U8531&gt;10</f>
        <v>0</v>
      </c>
      <c r="U8531" s="7">
        <v>9.3635085416485992</v>
      </c>
      <c r="V8531" t="s">
        <v>27943</v>
      </c>
      <c r="W8531" t="s">
        <v>26049</v>
      </c>
    </row>
    <row r="8532" spans="20:23" x14ac:dyDescent="0.3">
      <c r="T8532" t="b">
        <f>U8532&gt;10</f>
        <v>0</v>
      </c>
      <c r="U8532" s="7">
        <v>8.6464558402351006</v>
      </c>
      <c r="V8532" t="s">
        <v>16007</v>
      </c>
      <c r="W8532">
        <v>81</v>
      </c>
    </row>
    <row r="8533" spans="20:23" x14ac:dyDescent="0.3">
      <c r="T8533" t="b">
        <f>U8533&gt;10</f>
        <v>0</v>
      </c>
      <c r="U8533" s="7">
        <v>8.2023758959991593</v>
      </c>
      <c r="V8533" t="s">
        <v>27944</v>
      </c>
      <c r="W8533" t="s">
        <v>27945</v>
      </c>
    </row>
    <row r="8534" spans="20:23" x14ac:dyDescent="0.3">
      <c r="T8534" t="b">
        <f>U8534&gt;10</f>
        <v>0</v>
      </c>
      <c r="U8534" s="7">
        <v>8.1774369476519002</v>
      </c>
      <c r="V8534" t="s">
        <v>27946</v>
      </c>
      <c r="W8534" t="s">
        <v>27947</v>
      </c>
    </row>
    <row r="8535" spans="20:23" x14ac:dyDescent="0.3">
      <c r="T8535" t="b">
        <f>U8535&gt;10</f>
        <v>0</v>
      </c>
      <c r="U8535" s="7">
        <v>8.8339651835596698</v>
      </c>
      <c r="V8535" t="s">
        <v>27948</v>
      </c>
      <c r="W8535" t="s">
        <v>27949</v>
      </c>
    </row>
    <row r="8536" spans="20:23" x14ac:dyDescent="0.3">
      <c r="T8536" t="b">
        <f>U8536&gt;10</f>
        <v>0</v>
      </c>
      <c r="U8536" s="7">
        <v>8.4280478936667294</v>
      </c>
      <c r="V8536" t="s">
        <v>24714</v>
      </c>
      <c r="W8536" t="s">
        <v>27950</v>
      </c>
    </row>
    <row r="8537" spans="20:23" x14ac:dyDescent="0.3">
      <c r="T8537" t="b">
        <f>U8537&gt;10</f>
        <v>0</v>
      </c>
      <c r="U8537" s="7">
        <v>8.5779880409576403</v>
      </c>
      <c r="V8537" t="s">
        <v>20901</v>
      </c>
      <c r="W8537" t="s">
        <v>27951</v>
      </c>
    </row>
    <row r="8538" spans="20:23" x14ac:dyDescent="0.3">
      <c r="T8538" t="b">
        <f>U8538&gt;10</f>
        <v>0</v>
      </c>
      <c r="U8538" s="7">
        <v>8.9908332563634303</v>
      </c>
      <c r="V8538" t="s">
        <v>27952</v>
      </c>
      <c r="W8538" t="s">
        <v>6837</v>
      </c>
    </row>
    <row r="8539" spans="20:23" x14ac:dyDescent="0.3">
      <c r="T8539" t="b">
        <f>U8539&gt;10</f>
        <v>0</v>
      </c>
      <c r="U8539" s="7">
        <v>9.1086162920198106</v>
      </c>
      <c r="V8539" t="s">
        <v>27953</v>
      </c>
      <c r="W8539">
        <v>2</v>
      </c>
    </row>
    <row r="8540" spans="20:23" x14ac:dyDescent="0.3">
      <c r="T8540" t="b">
        <f>U8540&gt;10</f>
        <v>0</v>
      </c>
      <c r="U8540" s="7">
        <v>9.1468375048400095</v>
      </c>
      <c r="V8540" t="s">
        <v>27954</v>
      </c>
      <c r="W8540" t="s">
        <v>23022</v>
      </c>
    </row>
    <row r="8541" spans="20:23" x14ac:dyDescent="0.3">
      <c r="T8541" t="b">
        <f>U8541&gt;10</f>
        <v>0</v>
      </c>
      <c r="U8541" s="7">
        <v>9.1468375048400095</v>
      </c>
      <c r="V8541" t="s">
        <v>23022</v>
      </c>
      <c r="W8541" t="s">
        <v>27955</v>
      </c>
    </row>
    <row r="8542" spans="20:23" x14ac:dyDescent="0.3">
      <c r="T8542" t="b">
        <f>U8542&gt;10</f>
        <v>0</v>
      </c>
      <c r="U8542" s="7">
        <v>8.3489793701910298</v>
      </c>
      <c r="V8542" t="s">
        <v>14053</v>
      </c>
      <c r="W8542" t="s">
        <v>11203</v>
      </c>
    </row>
    <row r="8543" spans="20:23" x14ac:dyDescent="0.3">
      <c r="T8543" t="b">
        <f>U8543&gt;10</f>
        <v>0</v>
      </c>
      <c r="U8543" s="7">
        <v>8.4602050053012601</v>
      </c>
      <c r="V8543" t="s">
        <v>13154</v>
      </c>
      <c r="W8543" t="s">
        <v>27956</v>
      </c>
    </row>
    <row r="8544" spans="20:23" x14ac:dyDescent="0.3">
      <c r="T8544" t="b">
        <f>U8544&gt;10</f>
        <v>0</v>
      </c>
      <c r="U8544" s="7">
        <v>8.5002103399149593</v>
      </c>
      <c r="V8544" t="s">
        <v>27957</v>
      </c>
      <c r="W8544" t="s">
        <v>14439</v>
      </c>
    </row>
    <row r="8545" spans="20:23" x14ac:dyDescent="0.3">
      <c r="T8545" t="b">
        <f>U8545&gt;10</f>
        <v>0</v>
      </c>
      <c r="U8545" s="7">
        <v>9.7064532927754303</v>
      </c>
      <c r="V8545" t="s">
        <v>27958</v>
      </c>
      <c r="W8545" t="s">
        <v>27959</v>
      </c>
    </row>
    <row r="8546" spans="20:23" x14ac:dyDescent="0.3">
      <c r="T8546" t="b">
        <f>U8546&gt;10</f>
        <v>0</v>
      </c>
      <c r="U8546" s="7">
        <v>8.8656701134094202</v>
      </c>
      <c r="V8546" t="s">
        <v>25623</v>
      </c>
      <c r="W8546" t="s">
        <v>27064</v>
      </c>
    </row>
    <row r="8547" spans="20:23" x14ac:dyDescent="0.3">
      <c r="T8547" t="b">
        <f>U8547&gt;10</f>
        <v>0</v>
      </c>
      <c r="U8547" s="7">
        <v>8.5779880409576403</v>
      </c>
      <c r="V8547" t="s">
        <v>22858</v>
      </c>
      <c r="W8547" t="s">
        <v>298</v>
      </c>
    </row>
    <row r="8548" spans="20:23" x14ac:dyDescent="0.3">
      <c r="T8548" t="b">
        <f>U8548&gt;10</f>
        <v>0</v>
      </c>
      <c r="U8548" s="7">
        <v>8.3846974527931106</v>
      </c>
      <c r="V8548" t="s">
        <v>2837</v>
      </c>
      <c r="W8548" t="s">
        <v>24159</v>
      </c>
    </row>
    <row r="8549" spans="20:23" x14ac:dyDescent="0.3">
      <c r="T8549" t="b">
        <f>U8549&gt;10</f>
        <v>0</v>
      </c>
      <c r="U8549" s="7">
        <v>8.9908332563634303</v>
      </c>
      <c r="V8549" t="s">
        <v>3636</v>
      </c>
      <c r="W8549" t="s">
        <v>6513</v>
      </c>
    </row>
    <row r="8550" spans="20:23" x14ac:dyDescent="0.3">
      <c r="T8550" t="b">
        <f>U8550&gt;10</f>
        <v>0</v>
      </c>
      <c r="U8550" s="7">
        <v>8.0100040033516997</v>
      </c>
      <c r="V8550" t="s">
        <v>6513</v>
      </c>
      <c r="W8550" t="s">
        <v>27960</v>
      </c>
    </row>
    <row r="8551" spans="20:23" x14ac:dyDescent="0.3">
      <c r="T8551" t="b">
        <f>U8551&gt;10</f>
        <v>0</v>
      </c>
      <c r="U8551" s="7">
        <v>9.74703857289051</v>
      </c>
      <c r="V8551" t="s">
        <v>3903</v>
      </c>
      <c r="W8551" t="s">
        <v>27961</v>
      </c>
    </row>
    <row r="8552" spans="20:23" x14ac:dyDescent="0.3">
      <c r="T8552" t="b">
        <f>U8552&gt;10</f>
        <v>0</v>
      </c>
      <c r="U8552" s="7">
        <v>8.1435353959762207</v>
      </c>
      <c r="V8552" t="s">
        <v>21194</v>
      </c>
      <c r="W8552" t="s">
        <v>8787</v>
      </c>
    </row>
    <row r="8553" spans="20:23" x14ac:dyDescent="0.3">
      <c r="T8553" t="b">
        <f>U8553&gt;10</f>
        <v>0</v>
      </c>
      <c r="U8553" s="7">
        <v>8.8272038325816293</v>
      </c>
      <c r="V8553" t="s">
        <v>20343</v>
      </c>
      <c r="W8553" t="s">
        <v>27962</v>
      </c>
    </row>
    <row r="8554" spans="20:23" x14ac:dyDescent="0.3">
      <c r="T8554" t="b">
        <f>U8554&gt;10</f>
        <v>0</v>
      </c>
      <c r="U8554" s="7">
        <v>9.6839804369233704</v>
      </c>
      <c r="V8554" t="s">
        <v>9132</v>
      </c>
      <c r="W8554" t="s">
        <v>24150</v>
      </c>
    </row>
    <row r="8555" spans="20:23" x14ac:dyDescent="0.3">
      <c r="T8555" t="b">
        <f>U8555&gt;10</f>
        <v>0</v>
      </c>
      <c r="U8555" s="7">
        <v>8.7721440553986003</v>
      </c>
      <c r="V8555" t="s">
        <v>24620</v>
      </c>
      <c r="W8555">
        <v>4</v>
      </c>
    </row>
    <row r="8556" spans="20:23" x14ac:dyDescent="0.3">
      <c r="T8556" t="b">
        <f>U8556&gt;10</f>
        <v>0</v>
      </c>
      <c r="U8556" s="7">
        <v>8.0879655448214098</v>
      </c>
      <c r="V8556" t="s">
        <v>644</v>
      </c>
      <c r="W8556" t="s">
        <v>27963</v>
      </c>
    </row>
    <row r="8557" spans="20:23" x14ac:dyDescent="0.3">
      <c r="T8557" t="b">
        <f>U8557&gt;10</f>
        <v>0</v>
      </c>
      <c r="U8557" s="7">
        <v>8.3846974527931106</v>
      </c>
      <c r="V8557" t="s">
        <v>16113</v>
      </c>
      <c r="W8557" t="s">
        <v>16114</v>
      </c>
    </row>
    <row r="8558" spans="20:23" x14ac:dyDescent="0.3">
      <c r="T8558" t="b">
        <f>U8558&gt;10</f>
        <v>0</v>
      </c>
      <c r="U8558" s="7">
        <v>9.7529733084103203</v>
      </c>
      <c r="V8558" t="s">
        <v>8634</v>
      </c>
      <c r="W8558" t="s">
        <v>13422</v>
      </c>
    </row>
    <row r="8559" spans="20:23" x14ac:dyDescent="0.3">
      <c r="T8559" t="b">
        <f>U8559&gt;10</f>
        <v>0</v>
      </c>
      <c r="U8559" s="7">
        <v>8.5208296271176902</v>
      </c>
      <c r="V8559" t="s">
        <v>13422</v>
      </c>
      <c r="W8559" t="s">
        <v>16210</v>
      </c>
    </row>
    <row r="8560" spans="20:23" x14ac:dyDescent="0.3">
      <c r="T8560" t="b">
        <f>U8560&gt;10</f>
        <v>0</v>
      </c>
      <c r="U8560" s="7">
        <v>8.7544444782992006</v>
      </c>
      <c r="V8560" t="s">
        <v>16210</v>
      </c>
      <c r="W8560" t="s">
        <v>3049</v>
      </c>
    </row>
    <row r="8561" spans="20:23" x14ac:dyDescent="0.3">
      <c r="T8561" t="b">
        <f>U8561&gt;10</f>
        <v>0</v>
      </c>
      <c r="U8561" s="7">
        <v>8.1923255601456599</v>
      </c>
      <c r="V8561" t="s">
        <v>16017</v>
      </c>
      <c r="W8561" t="s">
        <v>12193</v>
      </c>
    </row>
    <row r="8562" spans="20:23" x14ac:dyDescent="0.3">
      <c r="T8562" t="b">
        <f>U8562&gt;10</f>
        <v>0</v>
      </c>
      <c r="U8562" s="7">
        <v>8.1973381019691995</v>
      </c>
      <c r="V8562" t="s">
        <v>27964</v>
      </c>
      <c r="W8562" t="s">
        <v>22264</v>
      </c>
    </row>
    <row r="8563" spans="20:23" x14ac:dyDescent="0.3">
      <c r="T8563" t="b">
        <f>U8563&gt;10</f>
        <v>0</v>
      </c>
      <c r="U8563" s="7">
        <v>9.6194419157857993</v>
      </c>
      <c r="V8563" t="s">
        <v>16210</v>
      </c>
      <c r="W8563" t="s">
        <v>16018</v>
      </c>
    </row>
    <row r="8564" spans="20:23" x14ac:dyDescent="0.3">
      <c r="T8564" t="b">
        <f>U8564&gt;10</f>
        <v>0</v>
      </c>
      <c r="U8564" s="7">
        <v>8.1973381019691995</v>
      </c>
      <c r="V8564" t="s">
        <v>27965</v>
      </c>
      <c r="W8564" t="s">
        <v>22264</v>
      </c>
    </row>
    <row r="8565" spans="20:23" x14ac:dyDescent="0.3">
      <c r="T8565" t="b">
        <f>U8565&gt;10</f>
        <v>0</v>
      </c>
      <c r="U8565" s="7">
        <v>9.4475916588591407</v>
      </c>
      <c r="V8565" t="s">
        <v>14053</v>
      </c>
      <c r="W8565" t="s">
        <v>27966</v>
      </c>
    </row>
    <row r="8566" spans="20:23" x14ac:dyDescent="0.3">
      <c r="T8566" t="b">
        <f>U8566&gt;10</f>
        <v>0</v>
      </c>
      <c r="U8566" s="7">
        <v>9.0362956304401791</v>
      </c>
      <c r="V8566" t="s">
        <v>5427</v>
      </c>
      <c r="W8566" t="s">
        <v>16158</v>
      </c>
    </row>
    <row r="8567" spans="20:23" x14ac:dyDescent="0.3">
      <c r="T8567" t="b">
        <f>U8567&gt;10</f>
        <v>0</v>
      </c>
      <c r="U8567" s="7">
        <v>8.8854727407056</v>
      </c>
      <c r="V8567" t="s">
        <v>12193</v>
      </c>
      <c r="W8567" t="s">
        <v>4731</v>
      </c>
    </row>
    <row r="8568" spans="20:23" x14ac:dyDescent="0.3">
      <c r="T8568" t="b">
        <f>U8568&gt;10</f>
        <v>0</v>
      </c>
      <c r="U8568" s="7">
        <v>8.9580434335404302</v>
      </c>
      <c r="V8568" t="s">
        <v>2450</v>
      </c>
      <c r="W8568" t="s">
        <v>16021</v>
      </c>
    </row>
    <row r="8569" spans="20:23" x14ac:dyDescent="0.3">
      <c r="T8569" t="b">
        <f>U8569&gt;10</f>
        <v>0</v>
      </c>
      <c r="U8569" s="7">
        <v>8.1973381019691995</v>
      </c>
      <c r="V8569" t="s">
        <v>22264</v>
      </c>
      <c r="W8569" t="s">
        <v>27967</v>
      </c>
    </row>
    <row r="8570" spans="20:23" x14ac:dyDescent="0.3">
      <c r="T8570" t="b">
        <f>U8570&gt;10</f>
        <v>0</v>
      </c>
      <c r="U8570" s="7">
        <v>8.9367660350931502</v>
      </c>
      <c r="V8570" t="s">
        <v>27967</v>
      </c>
      <c r="W8570" t="s">
        <v>21051</v>
      </c>
    </row>
    <row r="8571" spans="20:23" x14ac:dyDescent="0.3">
      <c r="T8571" t="b">
        <f>U8571&gt;10</f>
        <v>0</v>
      </c>
      <c r="U8571" s="7">
        <v>8.8366825765361696</v>
      </c>
      <c r="V8571" t="s">
        <v>27968</v>
      </c>
      <c r="W8571" t="s">
        <v>20571</v>
      </c>
    </row>
    <row r="8572" spans="20:23" x14ac:dyDescent="0.3">
      <c r="T8572" t="b">
        <f>U8572&gt;10</f>
        <v>0</v>
      </c>
      <c r="U8572" s="7">
        <v>8.8366825765361696</v>
      </c>
      <c r="V8572" t="s">
        <v>20571</v>
      </c>
      <c r="W8572" t="s">
        <v>3378</v>
      </c>
    </row>
    <row r="8573" spans="20:23" x14ac:dyDescent="0.3">
      <c r="T8573" t="b">
        <f>U8573&gt;10</f>
        <v>0</v>
      </c>
      <c r="U8573" s="7">
        <v>9.5786199212655401</v>
      </c>
      <c r="V8573" t="s">
        <v>27969</v>
      </c>
      <c r="W8573" t="s">
        <v>12193</v>
      </c>
    </row>
    <row r="8574" spans="20:23" x14ac:dyDescent="0.3">
      <c r="T8574" t="b">
        <f>U8574&gt;10</f>
        <v>0</v>
      </c>
      <c r="U8574" s="7">
        <v>8.4800076325974398</v>
      </c>
      <c r="V8574" t="s">
        <v>12193</v>
      </c>
      <c r="W8574" t="s">
        <v>11202</v>
      </c>
    </row>
    <row r="8575" spans="20:23" x14ac:dyDescent="0.3">
      <c r="T8575" t="b">
        <f>U8575&gt;10</f>
        <v>0</v>
      </c>
      <c r="U8575" s="7">
        <v>8.0482252161719003</v>
      </c>
      <c r="V8575" t="s">
        <v>25760</v>
      </c>
      <c r="W8575" t="s">
        <v>12836</v>
      </c>
    </row>
    <row r="8576" spans="20:23" x14ac:dyDescent="0.3">
      <c r="T8576" t="b">
        <f>U8576&gt;10</f>
        <v>0</v>
      </c>
      <c r="U8576" s="7">
        <v>8.3489793701910298</v>
      </c>
      <c r="V8576" t="s">
        <v>7292</v>
      </c>
      <c r="W8576" t="s">
        <v>14053</v>
      </c>
    </row>
    <row r="8577" spans="20:23" x14ac:dyDescent="0.3">
      <c r="T8577" t="b">
        <f>U8577&gt;10</f>
        <v>0</v>
      </c>
      <c r="U8577" s="7">
        <v>8.3489793701910298</v>
      </c>
      <c r="V8577" t="s">
        <v>14053</v>
      </c>
      <c r="W8577" t="s">
        <v>11202</v>
      </c>
    </row>
    <row r="8578" spans="20:23" x14ac:dyDescent="0.3">
      <c r="T8578" t="b">
        <f>U8578&gt;10</f>
        <v>0</v>
      </c>
      <c r="U8578" s="7">
        <v>9.2139768076776392</v>
      </c>
      <c r="V8578" t="s">
        <v>4576</v>
      </c>
      <c r="W8578" t="s">
        <v>27970</v>
      </c>
    </row>
    <row r="8579" spans="20:23" x14ac:dyDescent="0.3">
      <c r="T8579" t="b">
        <f>U8579&gt;10</f>
        <v>0</v>
      </c>
      <c r="U8579" s="7">
        <v>8.1973381019691995</v>
      </c>
      <c r="V8579" t="s">
        <v>27971</v>
      </c>
      <c r="W8579" t="s">
        <v>22264</v>
      </c>
    </row>
    <row r="8580" spans="20:23" x14ac:dyDescent="0.3">
      <c r="T8580" t="b">
        <f>U8580&gt;10</f>
        <v>0</v>
      </c>
      <c r="U8580" s="7">
        <v>9.6194419157857993</v>
      </c>
      <c r="V8580" t="s">
        <v>16210</v>
      </c>
      <c r="W8580" t="s">
        <v>16029</v>
      </c>
    </row>
    <row r="8581" spans="20:23" x14ac:dyDescent="0.3">
      <c r="T8581" t="b">
        <f>U8581&gt;10</f>
        <v>0</v>
      </c>
      <c r="U8581" s="7">
        <v>9.6194419157857993</v>
      </c>
      <c r="V8581" t="s">
        <v>9630</v>
      </c>
      <c r="W8581" t="s">
        <v>7995</v>
      </c>
    </row>
    <row r="8582" spans="20:23" x14ac:dyDescent="0.3">
      <c r="T8582" t="b">
        <f>U8582&gt;10</f>
        <v>0</v>
      </c>
      <c r="U8582" s="7">
        <v>8.0439055550273793</v>
      </c>
      <c r="V8582" t="s">
        <v>27972</v>
      </c>
      <c r="W8582" t="s">
        <v>3009</v>
      </c>
    </row>
    <row r="8583" spans="20:23" x14ac:dyDescent="0.3">
      <c r="T8583" t="b">
        <f>U8583&gt;10</f>
        <v>0</v>
      </c>
      <c r="U8583" s="7">
        <v>9.6194419157857993</v>
      </c>
      <c r="V8583" t="s">
        <v>4757</v>
      </c>
      <c r="W8583" t="s">
        <v>7996</v>
      </c>
    </row>
    <row r="8584" spans="20:23" x14ac:dyDescent="0.3">
      <c r="T8584" t="b">
        <f>U8584&gt;10</f>
        <v>0</v>
      </c>
      <c r="U8584" s="7">
        <v>9.1211950742266694</v>
      </c>
      <c r="V8584" t="s">
        <v>16182</v>
      </c>
      <c r="W8584" t="s">
        <v>27973</v>
      </c>
    </row>
    <row r="8585" spans="20:23" x14ac:dyDescent="0.3">
      <c r="T8585" t="b">
        <f>U8585&gt;10</f>
        <v>0</v>
      </c>
      <c r="U8585" s="7">
        <v>8.4536903242800605</v>
      </c>
      <c r="V8585" t="s">
        <v>25760</v>
      </c>
      <c r="W8585" t="s">
        <v>27974</v>
      </c>
    </row>
    <row r="8586" spans="20:23" x14ac:dyDescent="0.3">
      <c r="T8586" t="b">
        <f>U8586&gt;10</f>
        <v>0</v>
      </c>
      <c r="U8586" s="7">
        <v>8.5208296271176902</v>
      </c>
      <c r="V8586" t="s">
        <v>16210</v>
      </c>
      <c r="W8586" t="s">
        <v>27970</v>
      </c>
    </row>
    <row r="8587" spans="20:23" x14ac:dyDescent="0.3">
      <c r="T8587" t="b">
        <f>U8587&gt;10</f>
        <v>0</v>
      </c>
      <c r="U8587" s="7">
        <v>9.3009881846672702</v>
      </c>
      <c r="V8587" t="s">
        <v>27970</v>
      </c>
      <c r="W8587" t="s">
        <v>27975</v>
      </c>
    </row>
    <row r="8588" spans="20:23" x14ac:dyDescent="0.3">
      <c r="T8588" t="b">
        <f>U8588&gt;10</f>
        <v>0</v>
      </c>
      <c r="U8588" s="7">
        <v>9.5786199212655401</v>
      </c>
      <c r="V8588" t="s">
        <v>27976</v>
      </c>
      <c r="W8588" t="s">
        <v>12193</v>
      </c>
    </row>
    <row r="8589" spans="20:23" x14ac:dyDescent="0.3">
      <c r="T8589" t="b">
        <f>U8589&gt;10</f>
        <v>0</v>
      </c>
      <c r="U8589" s="7">
        <v>8.7992950444645501</v>
      </c>
      <c r="V8589" t="s">
        <v>25771</v>
      </c>
      <c r="W8589" t="s">
        <v>27977</v>
      </c>
    </row>
    <row r="8590" spans="20:23" x14ac:dyDescent="0.3">
      <c r="T8590" t="b">
        <f>U8590&gt;10</f>
        <v>0</v>
      </c>
      <c r="U8590" s="7">
        <v>8.1973381019691995</v>
      </c>
      <c r="V8590" t="s">
        <v>27978</v>
      </c>
      <c r="W8590" t="s">
        <v>22264</v>
      </c>
    </row>
    <row r="8591" spans="20:23" x14ac:dyDescent="0.3">
      <c r="T8591" t="b">
        <f>U8591&gt;10</f>
        <v>0</v>
      </c>
      <c r="U8591" s="7">
        <v>9.1468375048400095</v>
      </c>
      <c r="V8591" t="s">
        <v>25760</v>
      </c>
      <c r="W8591" t="s">
        <v>14098</v>
      </c>
    </row>
    <row r="8592" spans="20:23" x14ac:dyDescent="0.3">
      <c r="T8592" t="b">
        <f>U8592&gt;10</f>
        <v>0</v>
      </c>
      <c r="U8592" s="7">
        <v>8.7413723967318404</v>
      </c>
      <c r="V8592" t="s">
        <v>25760</v>
      </c>
      <c r="W8592" t="s">
        <v>11232</v>
      </c>
    </row>
    <row r="8593" spans="20:23" x14ac:dyDescent="0.3">
      <c r="T8593" t="b">
        <f>U8593&gt;10</f>
        <v>0</v>
      </c>
      <c r="U8593" s="7">
        <v>9.6839804369233704</v>
      </c>
      <c r="V8593" t="s">
        <v>16038</v>
      </c>
      <c r="W8593" t="s">
        <v>23658</v>
      </c>
    </row>
    <row r="8594" spans="20:23" x14ac:dyDescent="0.3">
      <c r="T8594" t="b">
        <f>U8594&gt;10</f>
        <v>0</v>
      </c>
      <c r="U8594" s="7">
        <v>9.6839804369233704</v>
      </c>
      <c r="V8594" t="s">
        <v>23658</v>
      </c>
      <c r="W8594" t="s">
        <v>27979</v>
      </c>
    </row>
    <row r="8595" spans="20:23" x14ac:dyDescent="0.3">
      <c r="T8595" t="b">
        <f>U8595&gt;10</f>
        <v>0</v>
      </c>
      <c r="U8595" s="7">
        <v>8.1973381019691995</v>
      </c>
      <c r="V8595" t="s">
        <v>16039</v>
      </c>
      <c r="W8595" t="s">
        <v>22264</v>
      </c>
    </row>
    <row r="8596" spans="20:23" x14ac:dyDescent="0.3">
      <c r="T8596" t="b">
        <f>U8596&gt;10</f>
        <v>0</v>
      </c>
      <c r="U8596" s="7">
        <v>8.1973381019691995</v>
      </c>
      <c r="V8596" t="s">
        <v>22264</v>
      </c>
      <c r="W8596" t="s">
        <v>27980</v>
      </c>
    </row>
    <row r="8597" spans="20:23" x14ac:dyDescent="0.3">
      <c r="T8597" t="b">
        <f>U8597&gt;10</f>
        <v>0</v>
      </c>
      <c r="U8597" s="7">
        <v>9.0362956304401791</v>
      </c>
      <c r="V8597" t="s">
        <v>27980</v>
      </c>
      <c r="W8597" t="s">
        <v>5427</v>
      </c>
    </row>
    <row r="8598" spans="20:23" x14ac:dyDescent="0.3">
      <c r="T8598" t="b">
        <f>U8598&gt;10</f>
        <v>0</v>
      </c>
      <c r="U8598" s="7">
        <v>8.9908332563634303</v>
      </c>
      <c r="V8598" t="s">
        <v>23823</v>
      </c>
      <c r="W8598" t="s">
        <v>27981</v>
      </c>
    </row>
    <row r="8599" spans="20:23" x14ac:dyDescent="0.3">
      <c r="T8599" t="b">
        <f>U8599&gt;10</f>
        <v>0</v>
      </c>
      <c r="U8599" s="7">
        <v>8.7992950444645501</v>
      </c>
      <c r="V8599" t="s">
        <v>27982</v>
      </c>
      <c r="W8599" t="s">
        <v>25771</v>
      </c>
    </row>
    <row r="8600" spans="20:23" x14ac:dyDescent="0.3">
      <c r="T8600" t="b">
        <f>U8600&gt;10</f>
        <v>0</v>
      </c>
      <c r="U8600" s="7">
        <v>8.7992950444645501</v>
      </c>
      <c r="V8600" t="s">
        <v>25771</v>
      </c>
      <c r="W8600" t="s">
        <v>27983</v>
      </c>
    </row>
    <row r="8601" spans="20:23" x14ac:dyDescent="0.3">
      <c r="T8601" t="b">
        <f>U8601&gt;10</f>
        <v>0</v>
      </c>
      <c r="U8601" s="7">
        <v>8.1973381019691995</v>
      </c>
      <c r="V8601" t="s">
        <v>27983</v>
      </c>
      <c r="W8601" t="s">
        <v>22264</v>
      </c>
    </row>
    <row r="8602" spans="20:23" x14ac:dyDescent="0.3">
      <c r="T8602" t="b">
        <f>U8602&gt;10</f>
        <v>0</v>
      </c>
      <c r="U8602" s="7">
        <v>8.4280478936667294</v>
      </c>
      <c r="V8602" t="s">
        <v>16388</v>
      </c>
      <c r="W8602" t="s">
        <v>16182</v>
      </c>
    </row>
    <row r="8603" spans="20:23" x14ac:dyDescent="0.3">
      <c r="T8603" t="b">
        <f>U8603&gt;10</f>
        <v>0</v>
      </c>
      <c r="U8603" s="7">
        <v>9.1211950742266694</v>
      </c>
      <c r="V8603" t="s">
        <v>16182</v>
      </c>
      <c r="W8603" t="s">
        <v>27984</v>
      </c>
    </row>
    <row r="8604" spans="20:23" x14ac:dyDescent="0.3">
      <c r="T8604" t="b">
        <f>U8604&gt;10</f>
        <v>0</v>
      </c>
      <c r="U8604" s="7">
        <v>8.2702871016153701</v>
      </c>
      <c r="V8604" t="s">
        <v>2878</v>
      </c>
      <c r="W8604" t="s">
        <v>27985</v>
      </c>
    </row>
    <row r="8605" spans="20:23" x14ac:dyDescent="0.3">
      <c r="T8605" t="b">
        <f>U8605&gt;10</f>
        <v>0</v>
      </c>
      <c r="U8605" s="7">
        <v>9.5786199212655401</v>
      </c>
      <c r="V8605" t="s">
        <v>12193</v>
      </c>
      <c r="W8605" t="s">
        <v>27986</v>
      </c>
    </row>
    <row r="8606" spans="20:23" x14ac:dyDescent="0.3">
      <c r="T8606" t="b">
        <f>U8606&gt;10</f>
        <v>0</v>
      </c>
      <c r="U8606" s="7">
        <v>9.1211950742266694</v>
      </c>
      <c r="V8606" t="s">
        <v>16182</v>
      </c>
      <c r="W8606" t="s">
        <v>27987</v>
      </c>
    </row>
    <row r="8607" spans="20:23" x14ac:dyDescent="0.3">
      <c r="T8607" t="b">
        <f>U8607&gt;10</f>
        <v>0</v>
      </c>
      <c r="U8607" s="7">
        <v>9.7770708599893794</v>
      </c>
      <c r="V8607" t="s">
        <v>27988</v>
      </c>
      <c r="W8607" t="s">
        <v>27989</v>
      </c>
    </row>
    <row r="8608" spans="20:23" x14ac:dyDescent="0.3">
      <c r="T8608" t="b">
        <f>U8608&gt;10</f>
        <v>0</v>
      </c>
      <c r="U8608" s="7">
        <v>9.3962983644715905</v>
      </c>
      <c r="V8608" t="s">
        <v>2735</v>
      </c>
      <c r="W8608" t="s">
        <v>27990</v>
      </c>
    </row>
    <row r="8609" spans="20:23" x14ac:dyDescent="0.3">
      <c r="T8609" t="b">
        <f>U8609&gt;10</f>
        <v>0</v>
      </c>
      <c r="U8609" s="7">
        <v>9.2711352215175893</v>
      </c>
      <c r="V8609" t="s">
        <v>27991</v>
      </c>
      <c r="W8609" t="s">
        <v>27992</v>
      </c>
    </row>
    <row r="8610" spans="20:23" x14ac:dyDescent="0.3">
      <c r="T8610" t="b">
        <f>U8610&gt;10</f>
        <v>0</v>
      </c>
      <c r="U8610" s="7">
        <v>9.7770708599893794</v>
      </c>
      <c r="V8610" t="s">
        <v>27993</v>
      </c>
      <c r="W8610" t="s">
        <v>27989</v>
      </c>
    </row>
    <row r="8611" spans="20:23" x14ac:dyDescent="0.3">
      <c r="T8611" t="b">
        <f>U8611&gt;10</f>
        <v>0</v>
      </c>
      <c r="U8611" s="7">
        <v>9.6620015302046003</v>
      </c>
      <c r="V8611" t="s">
        <v>5115</v>
      </c>
      <c r="W8611" t="s">
        <v>27994</v>
      </c>
    </row>
    <row r="8612" spans="20:23" x14ac:dyDescent="0.3">
      <c r="T8612" t="b">
        <f>U8612&gt;10</f>
        <v>0</v>
      </c>
      <c r="U8612" s="7">
        <v>9.1086162920198106</v>
      </c>
      <c r="V8612" t="s">
        <v>13778</v>
      </c>
      <c r="W8612" t="s">
        <v>7734</v>
      </c>
    </row>
    <row r="8613" spans="20:23" x14ac:dyDescent="0.3">
      <c r="T8613" t="b">
        <f>U8613&gt;10</f>
        <v>0</v>
      </c>
      <c r="U8613" s="7">
        <v>9.3317598433340194</v>
      </c>
      <c r="V8613" t="s">
        <v>7734</v>
      </c>
      <c r="W8613" t="s">
        <v>12207</v>
      </c>
    </row>
    <row r="8614" spans="20:23" x14ac:dyDescent="0.3">
      <c r="T8614" t="b">
        <f>U8614&gt;10</f>
        <v>0</v>
      </c>
      <c r="U8614" s="7">
        <v>9.6194419157857993</v>
      </c>
      <c r="V8614" t="s">
        <v>16210</v>
      </c>
      <c r="W8614" t="s">
        <v>27995</v>
      </c>
    </row>
    <row r="8615" spans="20:23" x14ac:dyDescent="0.3">
      <c r="T8615" t="b">
        <f>U8615&gt;10</f>
        <v>0</v>
      </c>
      <c r="U8615" s="7">
        <v>9.1211950742266694</v>
      </c>
      <c r="V8615" t="s">
        <v>16182</v>
      </c>
      <c r="W8615" t="s">
        <v>27996</v>
      </c>
    </row>
    <row r="8616" spans="20:23" x14ac:dyDescent="0.3">
      <c r="T8616" t="b">
        <f>U8616&gt;10</f>
        <v>0</v>
      </c>
      <c r="U8616" s="7">
        <v>9.0362956304401791</v>
      </c>
      <c r="V8616" t="s">
        <v>5427</v>
      </c>
      <c r="W8616" t="s">
        <v>27997</v>
      </c>
    </row>
    <row r="8617" spans="20:23" x14ac:dyDescent="0.3">
      <c r="T8617" t="b">
        <f>U8617&gt;10</f>
        <v>0</v>
      </c>
      <c r="U8617" s="7">
        <v>8.2702871016153701</v>
      </c>
      <c r="V8617" t="s">
        <v>2878</v>
      </c>
      <c r="W8617" t="s">
        <v>27998</v>
      </c>
    </row>
    <row r="8618" spans="20:23" x14ac:dyDescent="0.3">
      <c r="T8618" t="b">
        <f>U8618&gt;10</f>
        <v>0</v>
      </c>
      <c r="U8618" s="7">
        <v>9.1211950742266694</v>
      </c>
      <c r="V8618" t="s">
        <v>16182</v>
      </c>
      <c r="W8618" t="s">
        <v>27999</v>
      </c>
    </row>
    <row r="8619" spans="20:23" x14ac:dyDescent="0.3">
      <c r="T8619" t="b">
        <f>U8619&gt;10</f>
        <v>0</v>
      </c>
      <c r="U8619" s="7">
        <v>8.9262947352258593</v>
      </c>
      <c r="V8619" t="s">
        <v>7854</v>
      </c>
      <c r="W8619" t="s">
        <v>2430</v>
      </c>
    </row>
    <row r="8620" spans="20:23" x14ac:dyDescent="0.3">
      <c r="T8620" t="b">
        <f>U8620&gt;10</f>
        <v>0</v>
      </c>
      <c r="U8620" s="7">
        <v>8.5208296271176902</v>
      </c>
      <c r="V8620" t="s">
        <v>16210</v>
      </c>
      <c r="W8620" t="s">
        <v>9477</v>
      </c>
    </row>
    <row r="8621" spans="20:23" x14ac:dyDescent="0.3">
      <c r="T8621" t="b">
        <f>U8621&gt;10</f>
        <v>0</v>
      </c>
      <c r="U8621" s="7">
        <v>8.9908332563634303</v>
      </c>
      <c r="V8621" t="s">
        <v>7117</v>
      </c>
      <c r="W8621" t="s">
        <v>4357</v>
      </c>
    </row>
    <row r="8622" spans="20:23" x14ac:dyDescent="0.3">
      <c r="T8622" t="b">
        <f>U8622&gt;10</f>
        <v>0</v>
      </c>
      <c r="U8622" s="7">
        <v>8.1725229328494802</v>
      </c>
      <c r="V8622" t="s">
        <v>28000</v>
      </c>
      <c r="W8622" t="s">
        <v>28001</v>
      </c>
    </row>
    <row r="8623" spans="20:23" x14ac:dyDescent="0.3">
      <c r="T8623" t="b">
        <f>U8623&gt;10</f>
        <v>0</v>
      </c>
      <c r="U8623" s="7">
        <v>9.2711352215175893</v>
      </c>
      <c r="V8623" t="s">
        <v>12613</v>
      </c>
      <c r="W8623" t="s">
        <v>27991</v>
      </c>
    </row>
    <row r="8624" spans="20:23" x14ac:dyDescent="0.3">
      <c r="T8624" t="b">
        <f>U8624&gt;10</f>
        <v>0</v>
      </c>
      <c r="U8624" s="7">
        <v>8.5779880409576403</v>
      </c>
      <c r="V8624" t="s">
        <v>27991</v>
      </c>
      <c r="W8624" t="s">
        <v>3195</v>
      </c>
    </row>
    <row r="8625" spans="20:23" x14ac:dyDescent="0.3">
      <c r="T8625" t="b">
        <f>U8625&gt;10</f>
        <v>0</v>
      </c>
      <c r="U8625" s="7">
        <v>8.5490005040843897</v>
      </c>
      <c r="V8625" t="s">
        <v>28002</v>
      </c>
      <c r="W8625" t="s">
        <v>28003</v>
      </c>
    </row>
    <row r="8626" spans="20:23" x14ac:dyDescent="0.3">
      <c r="T8626" t="b">
        <f>U8626&gt;10</f>
        <v>0</v>
      </c>
      <c r="U8626" s="7">
        <v>8.4407869194441592</v>
      </c>
      <c r="V8626" t="s">
        <v>28004</v>
      </c>
      <c r="W8626" t="s">
        <v>24226</v>
      </c>
    </row>
    <row r="8627" spans="20:23" x14ac:dyDescent="0.3">
      <c r="T8627" t="b">
        <f>U8627&gt;10</f>
        <v>0</v>
      </c>
      <c r="U8627" s="7">
        <v>8.2702871016153701</v>
      </c>
      <c r="V8627" t="s">
        <v>28005</v>
      </c>
      <c r="W8627" t="s">
        <v>28006</v>
      </c>
    </row>
    <row r="8628" spans="20:23" x14ac:dyDescent="0.3">
      <c r="T8628" t="b">
        <f>U8628&gt;10</f>
        <v>0</v>
      </c>
      <c r="U8628" s="7">
        <v>9.0133061122154796</v>
      </c>
      <c r="V8628" t="s">
        <v>364</v>
      </c>
      <c r="W8628" t="s">
        <v>23797</v>
      </c>
    </row>
    <row r="8629" spans="20:23" x14ac:dyDescent="0.3">
      <c r="T8629" t="b">
        <f>U8629&gt;10</f>
        <v>0</v>
      </c>
      <c r="U8629" s="7">
        <v>9.5140814001279708</v>
      </c>
      <c r="V8629" t="s">
        <v>28007</v>
      </c>
      <c r="W8629" t="s">
        <v>28008</v>
      </c>
    </row>
    <row r="8630" spans="20:23" x14ac:dyDescent="0.3">
      <c r="T8630" t="b">
        <f>U8630&gt;10</f>
        <v>0</v>
      </c>
      <c r="U8630" s="7">
        <v>8.9367660350931502</v>
      </c>
      <c r="V8630" t="s">
        <v>1088</v>
      </c>
      <c r="W8630" t="s">
        <v>28009</v>
      </c>
    </row>
    <row r="8631" spans="20:23" x14ac:dyDescent="0.3">
      <c r="T8631" t="b">
        <f>U8631&gt;10</f>
        <v>0</v>
      </c>
      <c r="U8631" s="7">
        <v>8.1579241334283203</v>
      </c>
      <c r="V8631" t="s">
        <v>28010</v>
      </c>
      <c r="W8631" t="s">
        <v>28011</v>
      </c>
    </row>
    <row r="8632" spans="20:23" x14ac:dyDescent="0.3">
      <c r="T8632" t="b">
        <f>U8632&gt;10</f>
        <v>0</v>
      </c>
      <c r="U8632" s="7">
        <v>9.3009881846672702</v>
      </c>
      <c r="V8632" t="s">
        <v>28012</v>
      </c>
      <c r="W8632" t="s">
        <v>28013</v>
      </c>
    </row>
    <row r="8633" spans="20:23" x14ac:dyDescent="0.3">
      <c r="T8633" t="b">
        <f>U8633&gt;10</f>
        <v>0</v>
      </c>
      <c r="U8633" s="7">
        <v>9.7770708599893794</v>
      </c>
      <c r="V8633" t="s">
        <v>27989</v>
      </c>
      <c r="W8633" t="s">
        <v>10511</v>
      </c>
    </row>
    <row r="8634" spans="20:23" x14ac:dyDescent="0.3">
      <c r="T8634" t="b">
        <f>U8634&gt;10</f>
        <v>0</v>
      </c>
      <c r="U8634" s="7">
        <v>8.1973381019691995</v>
      </c>
      <c r="V8634" t="s">
        <v>22264</v>
      </c>
      <c r="W8634" t="s">
        <v>28014</v>
      </c>
    </row>
    <row r="8635" spans="20:23" x14ac:dyDescent="0.3">
      <c r="T8635" t="b">
        <f>U8635&gt;10</f>
        <v>0</v>
      </c>
      <c r="U8635" s="7">
        <v>8.2331475546659103</v>
      </c>
      <c r="V8635" t="s">
        <v>8037</v>
      </c>
      <c r="W8635" t="s">
        <v>16210</v>
      </c>
    </row>
    <row r="8636" spans="20:23" x14ac:dyDescent="0.3">
      <c r="T8636" t="b">
        <f>U8636&gt;10</f>
        <v>0</v>
      </c>
      <c r="U8636" s="7">
        <v>9.6194419157857993</v>
      </c>
      <c r="V8636" t="s">
        <v>16046</v>
      </c>
      <c r="W8636" t="s">
        <v>16210</v>
      </c>
    </row>
    <row r="8637" spans="20:23" x14ac:dyDescent="0.3">
      <c r="T8637" t="b">
        <f>U8637&gt;10</f>
        <v>0</v>
      </c>
      <c r="U8637" s="7">
        <v>9.0133061122154796</v>
      </c>
      <c r="V8637" t="s">
        <v>5018</v>
      </c>
      <c r="W8637" t="s">
        <v>5464</v>
      </c>
    </row>
    <row r="8638" spans="20:23" x14ac:dyDescent="0.3">
      <c r="T8638" t="b">
        <f>U8638&gt;10</f>
        <v>0</v>
      </c>
      <c r="U8638" s="7">
        <v>8.5843105066971308</v>
      </c>
      <c r="V8638" t="s">
        <v>5427</v>
      </c>
      <c r="W8638" t="s">
        <v>5428</v>
      </c>
    </row>
    <row r="8639" spans="20:23" x14ac:dyDescent="0.3">
      <c r="T8639" t="b">
        <f>U8639&gt;10</f>
        <v>0</v>
      </c>
      <c r="U8639" s="7">
        <v>8.8854727407056</v>
      </c>
      <c r="V8639" t="s">
        <v>28015</v>
      </c>
      <c r="W8639" t="s">
        <v>16254</v>
      </c>
    </row>
    <row r="8640" spans="20:23" x14ac:dyDescent="0.3">
      <c r="T8640" t="b">
        <f>U8640&gt;10</f>
        <v>0</v>
      </c>
      <c r="U8640" s="7">
        <v>9.1468375048400095</v>
      </c>
      <c r="V8640" t="s">
        <v>25760</v>
      </c>
      <c r="W8640" t="s">
        <v>28016</v>
      </c>
    </row>
    <row r="8641" spans="20:23" x14ac:dyDescent="0.3">
      <c r="T8641" t="b">
        <f>U8641&gt;10</f>
        <v>0</v>
      </c>
      <c r="U8641" s="7">
        <v>8.0612972977392499</v>
      </c>
      <c r="V8641" t="s">
        <v>16172</v>
      </c>
      <c r="W8641" t="s">
        <v>28017</v>
      </c>
    </row>
    <row r="8642" spans="20:23" x14ac:dyDescent="0.3">
      <c r="T8642" t="b">
        <f>U8642&gt;10</f>
        <v>0</v>
      </c>
      <c r="U8642" s="7">
        <v>8.6078410041073194</v>
      </c>
      <c r="V8642" t="s">
        <v>28012</v>
      </c>
      <c r="W8642" t="s">
        <v>28018</v>
      </c>
    </row>
    <row r="8643" spans="20:23" x14ac:dyDescent="0.3">
      <c r="T8643" t="b">
        <f>U8643&gt;10</f>
        <v>0</v>
      </c>
      <c r="U8643" s="7">
        <v>8.6649994179472696</v>
      </c>
      <c r="V8643" t="s">
        <v>27958</v>
      </c>
      <c r="W8643" t="s">
        <v>7401</v>
      </c>
    </row>
    <row r="8644" spans="20:23" x14ac:dyDescent="0.3">
      <c r="T8644" t="b">
        <f>U8644&gt;10</f>
        <v>0</v>
      </c>
      <c r="U8644" s="7">
        <v>8.3666789472904295</v>
      </c>
      <c r="V8644" t="s">
        <v>25135</v>
      </c>
      <c r="W8644" t="s">
        <v>28019</v>
      </c>
    </row>
    <row r="8645" spans="20:23" x14ac:dyDescent="0.3">
      <c r="T8645" t="b">
        <f>U8645&gt;10</f>
        <v>0</v>
      </c>
      <c r="U8645" s="7">
        <v>9.0247348080391099</v>
      </c>
      <c r="V8645" t="s">
        <v>28020</v>
      </c>
      <c r="W8645" t="s">
        <v>9474</v>
      </c>
    </row>
    <row r="8646" spans="20:23" x14ac:dyDescent="0.3">
      <c r="T8646" t="b">
        <f>U8646&gt;10</f>
        <v>0</v>
      </c>
      <c r="U8646" s="7">
        <v>8.9908332563634303</v>
      </c>
      <c r="V8646" t="s">
        <v>9474</v>
      </c>
      <c r="W8646" t="s">
        <v>2818</v>
      </c>
    </row>
    <row r="8647" spans="20:23" x14ac:dyDescent="0.3">
      <c r="T8647" t="b">
        <f>U8647&gt;10</f>
        <v>0</v>
      </c>
      <c r="U8647" s="7">
        <v>8.8366825765361696</v>
      </c>
      <c r="V8647" t="s">
        <v>2818</v>
      </c>
      <c r="W8647" t="s">
        <v>12315</v>
      </c>
    </row>
    <row r="8648" spans="20:23" x14ac:dyDescent="0.3">
      <c r="T8648" t="b">
        <f>U8648&gt;10</f>
        <v>0</v>
      </c>
      <c r="U8648" s="7">
        <v>8.7992950444645501</v>
      </c>
      <c r="V8648" t="s">
        <v>2854</v>
      </c>
      <c r="W8648" t="s">
        <v>25771</v>
      </c>
    </row>
    <row r="8649" spans="20:23" x14ac:dyDescent="0.3">
      <c r="T8649" t="b">
        <f>U8649&gt;10</f>
        <v>0</v>
      </c>
      <c r="U8649" s="7">
        <v>8.4800076325974398</v>
      </c>
      <c r="V8649" t="s">
        <v>2818</v>
      </c>
      <c r="W8649" t="s">
        <v>28021</v>
      </c>
    </row>
    <row r="8650" spans="20:23" x14ac:dyDescent="0.3">
      <c r="T8650" t="b">
        <f>U8650&gt;10</f>
        <v>0</v>
      </c>
      <c r="U8650" s="7">
        <v>8.9262947352258593</v>
      </c>
      <c r="V8650" t="s">
        <v>16210</v>
      </c>
      <c r="W8650" t="s">
        <v>17142</v>
      </c>
    </row>
    <row r="8651" spans="20:23" x14ac:dyDescent="0.3">
      <c r="T8651" t="b">
        <f>U8651&gt;10</f>
        <v>0</v>
      </c>
      <c r="U8651" s="7">
        <v>9.0362956304401791</v>
      </c>
      <c r="V8651" t="s">
        <v>28022</v>
      </c>
      <c r="W8651" t="s">
        <v>5427</v>
      </c>
    </row>
    <row r="8652" spans="20:23" x14ac:dyDescent="0.3">
      <c r="T8652" t="b">
        <f>U8652&gt;10</f>
        <v>0</v>
      </c>
      <c r="U8652" s="7">
        <v>9.4833097414612197</v>
      </c>
      <c r="V8652" t="s">
        <v>5428</v>
      </c>
      <c r="W8652" t="s">
        <v>10358</v>
      </c>
    </row>
    <row r="8653" spans="20:23" x14ac:dyDescent="0.3">
      <c r="T8653" t="b">
        <f>U8653&gt;10</f>
        <v>0</v>
      </c>
      <c r="U8653" s="7">
        <v>9.5786199212655401</v>
      </c>
      <c r="V8653" t="s">
        <v>16254</v>
      </c>
      <c r="W8653" t="s">
        <v>16057</v>
      </c>
    </row>
    <row r="8654" spans="20:23" x14ac:dyDescent="0.3">
      <c r="T8654" t="b">
        <f>U8654&gt;10</f>
        <v>0</v>
      </c>
      <c r="U8654" s="7">
        <v>8.1973381019691995</v>
      </c>
      <c r="V8654" t="s">
        <v>28023</v>
      </c>
      <c r="W8654" t="s">
        <v>22264</v>
      </c>
    </row>
    <row r="8655" spans="20:23" x14ac:dyDescent="0.3">
      <c r="T8655" t="b">
        <f>U8655&gt;10</f>
        <v>0</v>
      </c>
      <c r="U8655" s="7">
        <v>9.3962983644715905</v>
      </c>
      <c r="V8655" t="s">
        <v>2818</v>
      </c>
      <c r="W8655" t="s">
        <v>28024</v>
      </c>
    </row>
    <row r="8656" spans="20:23" x14ac:dyDescent="0.3">
      <c r="T8656" t="b">
        <f>U8656&gt;10</f>
        <v>0</v>
      </c>
      <c r="U8656" s="7">
        <v>8.6784585713212792</v>
      </c>
      <c r="V8656" t="s">
        <v>28025</v>
      </c>
      <c r="W8656" t="s">
        <v>762</v>
      </c>
    </row>
    <row r="8657" spans="20:23" x14ac:dyDescent="0.3">
      <c r="T8657" t="b">
        <f>U8657&gt;10</f>
        <v>0</v>
      </c>
      <c r="U8657" s="7">
        <v>9.5786199212655401</v>
      </c>
      <c r="V8657" t="s">
        <v>12193</v>
      </c>
      <c r="W8657" t="s">
        <v>16059</v>
      </c>
    </row>
    <row r="8658" spans="20:23" x14ac:dyDescent="0.3">
      <c r="T8658" t="b">
        <f>U8658&gt;10</f>
        <v>0</v>
      </c>
      <c r="U8658" s="7">
        <v>8.1774369476519002</v>
      </c>
      <c r="V8658" t="s">
        <v>12315</v>
      </c>
      <c r="W8658" t="s">
        <v>27947</v>
      </c>
    </row>
    <row r="8659" spans="20:23" x14ac:dyDescent="0.3">
      <c r="T8659" t="b">
        <f>U8659&gt;10</f>
        <v>0</v>
      </c>
      <c r="U8659" s="7">
        <v>8.8854727407056</v>
      </c>
      <c r="V8659" t="s">
        <v>27433</v>
      </c>
      <c r="W8659" t="s">
        <v>28026</v>
      </c>
    </row>
    <row r="8660" spans="20:23" x14ac:dyDescent="0.3">
      <c r="T8660" t="b">
        <f>U8660&gt;10</f>
        <v>0</v>
      </c>
      <c r="U8660" s="7">
        <v>9.1086162920198106</v>
      </c>
      <c r="V8660" t="s">
        <v>28026</v>
      </c>
      <c r="W8660" t="s">
        <v>28027</v>
      </c>
    </row>
    <row r="8661" spans="20:23" x14ac:dyDescent="0.3">
      <c r="T8661" t="b">
        <f>U8661&gt;10</f>
        <v>0</v>
      </c>
      <c r="U8661" s="7">
        <v>8.4154691114598599</v>
      </c>
      <c r="V8661" t="s">
        <v>6485</v>
      </c>
      <c r="W8661" t="s">
        <v>28028</v>
      </c>
    </row>
    <row r="8662" spans="20:23" x14ac:dyDescent="0.3">
      <c r="T8662" t="b">
        <f>U8662&gt;10</f>
        <v>0</v>
      </c>
      <c r="U8662" s="7">
        <v>9.3962983644715905</v>
      </c>
      <c r="V8662" t="s">
        <v>4786</v>
      </c>
      <c r="W8662" t="s">
        <v>14084</v>
      </c>
    </row>
    <row r="8663" spans="20:23" x14ac:dyDescent="0.3">
      <c r="T8663" t="b">
        <f>U8663&gt;10</f>
        <v>0</v>
      </c>
      <c r="U8663" s="7">
        <v>9.0362956304401791</v>
      </c>
      <c r="V8663" t="s">
        <v>5427</v>
      </c>
      <c r="W8663" t="s">
        <v>28029</v>
      </c>
    </row>
    <row r="8664" spans="20:23" x14ac:dyDescent="0.3">
      <c r="T8664" t="b">
        <f>U8664&gt;10</f>
        <v>0</v>
      </c>
      <c r="U8664" s="7">
        <v>8.1973381019691995</v>
      </c>
      <c r="V8664" t="s">
        <v>16062</v>
      </c>
      <c r="W8664" t="s">
        <v>22264</v>
      </c>
    </row>
    <row r="8665" spans="20:23" x14ac:dyDescent="0.3">
      <c r="T8665" t="b">
        <f>U8665&gt;10</f>
        <v>0</v>
      </c>
      <c r="U8665" s="7">
        <v>8.2702871016153701</v>
      </c>
      <c r="V8665" t="s">
        <v>2878</v>
      </c>
      <c r="W8665" t="s">
        <v>28030</v>
      </c>
    </row>
    <row r="8666" spans="20:23" x14ac:dyDescent="0.3">
      <c r="T8666" t="b">
        <f>U8666&gt;10</f>
        <v>0</v>
      </c>
      <c r="U8666" s="7">
        <v>9.7770708599893794</v>
      </c>
      <c r="V8666" t="s">
        <v>16064</v>
      </c>
      <c r="W8666" t="s">
        <v>27989</v>
      </c>
    </row>
    <row r="8667" spans="20:23" x14ac:dyDescent="0.3">
      <c r="T8667" t="b">
        <f>U8667&gt;10</f>
        <v>0</v>
      </c>
      <c r="U8667" s="7">
        <v>8.2702871016153701</v>
      </c>
      <c r="V8667" t="s">
        <v>2878</v>
      </c>
      <c r="W8667" t="s">
        <v>28031</v>
      </c>
    </row>
    <row r="8668" spans="20:23" x14ac:dyDescent="0.3">
      <c r="T8668" t="b">
        <f>U8668&gt;10</f>
        <v>0</v>
      </c>
      <c r="U8668" s="7">
        <v>9.3962983644715905</v>
      </c>
      <c r="V8668" t="s">
        <v>28032</v>
      </c>
      <c r="W8668" t="s">
        <v>28033</v>
      </c>
    </row>
    <row r="8669" spans="20:23" x14ac:dyDescent="0.3">
      <c r="T8669" t="b">
        <f>U8669&gt;10</f>
        <v>0</v>
      </c>
      <c r="U8669" s="7">
        <v>9.7770708599893794</v>
      </c>
      <c r="V8669" t="s">
        <v>28034</v>
      </c>
      <c r="W8669" t="s">
        <v>27989</v>
      </c>
    </row>
    <row r="8670" spans="20:23" x14ac:dyDescent="0.3">
      <c r="T8670" t="b">
        <f>U8670&gt;10</f>
        <v>0</v>
      </c>
      <c r="U8670" s="7">
        <v>8.1973381019691995</v>
      </c>
      <c r="V8670" t="s">
        <v>16070</v>
      </c>
      <c r="W8670" t="s">
        <v>22264</v>
      </c>
    </row>
    <row r="8671" spans="20:23" x14ac:dyDescent="0.3">
      <c r="T8671" t="b">
        <f>U8671&gt;10</f>
        <v>0</v>
      </c>
      <c r="U8671" s="7">
        <v>8.2702871016153701</v>
      </c>
      <c r="V8671" t="s">
        <v>2878</v>
      </c>
      <c r="W8671" t="s">
        <v>16372</v>
      </c>
    </row>
    <row r="8672" spans="20:23" x14ac:dyDescent="0.3">
      <c r="T8672" t="b">
        <f>U8672&gt;10</f>
        <v>0</v>
      </c>
      <c r="U8672" s="7">
        <v>8.2702871016153701</v>
      </c>
      <c r="V8672" t="s">
        <v>2878</v>
      </c>
      <c r="W8672" t="s">
        <v>28035</v>
      </c>
    </row>
    <row r="8673" spans="20:23" x14ac:dyDescent="0.3">
      <c r="T8673" t="b">
        <f>U8673&gt;10</f>
        <v>0</v>
      </c>
      <c r="U8673" s="7">
        <v>8.9580434335404302</v>
      </c>
      <c r="V8673" t="s">
        <v>2450</v>
      </c>
      <c r="W8673" t="s">
        <v>28036</v>
      </c>
    </row>
    <row r="8674" spans="20:23" x14ac:dyDescent="0.3">
      <c r="T8674" t="b">
        <f>U8674&gt;10</f>
        <v>0</v>
      </c>
      <c r="U8674" s="7">
        <v>8.2702871016153701</v>
      </c>
      <c r="V8674" t="s">
        <v>2878</v>
      </c>
      <c r="W8674" t="s">
        <v>28037</v>
      </c>
    </row>
    <row r="8675" spans="20:23" x14ac:dyDescent="0.3">
      <c r="T8675" t="b">
        <f>U8675&gt;10</f>
        <v>0</v>
      </c>
      <c r="U8675" s="7">
        <v>8.4866966207482299</v>
      </c>
      <c r="V8675" t="s">
        <v>28038</v>
      </c>
      <c r="W8675" t="s">
        <v>28039</v>
      </c>
    </row>
    <row r="8676" spans="20:23" x14ac:dyDescent="0.3">
      <c r="T8676" t="b">
        <f>U8676&gt;10</f>
        <v>0</v>
      </c>
      <c r="U8676" s="7">
        <v>8.9580434335404302</v>
      </c>
      <c r="V8676" t="s">
        <v>2450</v>
      </c>
      <c r="W8676" t="s">
        <v>28040</v>
      </c>
    </row>
    <row r="8677" spans="20:23" x14ac:dyDescent="0.3">
      <c r="T8677" t="b">
        <f>U8677&gt;10</f>
        <v>0</v>
      </c>
      <c r="U8677" s="7">
        <v>8.9580434335404302</v>
      </c>
      <c r="V8677" t="s">
        <v>2450</v>
      </c>
      <c r="W8677" t="s">
        <v>28041</v>
      </c>
    </row>
    <row r="8678" spans="20:23" x14ac:dyDescent="0.3">
      <c r="T8678" t="b">
        <f>U8678&gt;10</f>
        <v>0</v>
      </c>
      <c r="U8678" s="7">
        <v>9.3635085416485992</v>
      </c>
      <c r="V8678" t="s">
        <v>2153</v>
      </c>
      <c r="W8678" t="s">
        <v>16077</v>
      </c>
    </row>
    <row r="8679" spans="20:23" x14ac:dyDescent="0.3">
      <c r="T8679" t="b">
        <f>U8679&gt;10</f>
        <v>0</v>
      </c>
      <c r="U8679" s="7">
        <v>9.6194419157857993</v>
      </c>
      <c r="V8679" t="s">
        <v>28042</v>
      </c>
      <c r="W8679" t="s">
        <v>16210</v>
      </c>
    </row>
    <row r="8680" spans="20:23" x14ac:dyDescent="0.3">
      <c r="T8680" t="b">
        <f>U8680&gt;10</f>
        <v>0</v>
      </c>
      <c r="U8680" s="7">
        <v>9.6194419157857993</v>
      </c>
      <c r="V8680" t="s">
        <v>16210</v>
      </c>
      <c r="W8680" t="s">
        <v>28043</v>
      </c>
    </row>
    <row r="8681" spans="20:23" x14ac:dyDescent="0.3">
      <c r="T8681" t="b">
        <f>U8681&gt;10</f>
        <v>0</v>
      </c>
      <c r="U8681" s="7">
        <v>8.2702871016153701</v>
      </c>
      <c r="V8681" t="s">
        <v>28044</v>
      </c>
      <c r="W8681" t="s">
        <v>2878</v>
      </c>
    </row>
    <row r="8682" spans="20:23" x14ac:dyDescent="0.3">
      <c r="T8682" t="b">
        <f>U8682&gt;10</f>
        <v>0</v>
      </c>
      <c r="U8682" s="7">
        <v>8.2702871016153701</v>
      </c>
      <c r="V8682" t="s">
        <v>2878</v>
      </c>
      <c r="W8682" t="s">
        <v>28045</v>
      </c>
    </row>
    <row r="8683" spans="20:23" x14ac:dyDescent="0.3">
      <c r="T8683" t="b">
        <f>U8683&gt;10</f>
        <v>0</v>
      </c>
      <c r="U8683" s="7">
        <v>8.6386126627740794</v>
      </c>
      <c r="V8683" t="s">
        <v>9389</v>
      </c>
      <c r="W8683" t="s">
        <v>1736</v>
      </c>
    </row>
    <row r="8684" spans="20:23" x14ac:dyDescent="0.3">
      <c r="T8684" t="b">
        <f>U8684&gt;10</f>
        <v>0</v>
      </c>
      <c r="U8684" s="7">
        <v>8.73705273558733</v>
      </c>
      <c r="V8684" t="s">
        <v>8073</v>
      </c>
      <c r="W8684" t="s">
        <v>28046</v>
      </c>
    </row>
    <row r="8685" spans="20:23" x14ac:dyDescent="0.3">
      <c r="T8685" t="b">
        <f>U8685&gt;10</f>
        <v>0</v>
      </c>
      <c r="U8685" s="7">
        <v>9.1211950742266694</v>
      </c>
      <c r="V8685" t="s">
        <v>16182</v>
      </c>
      <c r="W8685" t="s">
        <v>13373</v>
      </c>
    </row>
    <row r="8686" spans="20:23" x14ac:dyDescent="0.3">
      <c r="T8686" t="b">
        <f>U8686&gt;10</f>
        <v>0</v>
      </c>
      <c r="U8686" s="7">
        <v>9.5393992081122594</v>
      </c>
      <c r="V8686" t="s">
        <v>9222</v>
      </c>
      <c r="W8686" t="s">
        <v>28047</v>
      </c>
    </row>
    <row r="8687" spans="20:23" x14ac:dyDescent="0.3">
      <c r="T8687" t="b">
        <f>U8687&gt;10</f>
        <v>0</v>
      </c>
      <c r="U8687" s="7">
        <v>8.8854727407056</v>
      </c>
      <c r="V8687" t="s">
        <v>16254</v>
      </c>
      <c r="W8687" t="s">
        <v>13502</v>
      </c>
    </row>
    <row r="8688" spans="20:23" x14ac:dyDescent="0.3">
      <c r="T8688" t="b">
        <f>U8688&gt;10</f>
        <v>0</v>
      </c>
      <c r="U8688" s="7">
        <v>8.0100040033516997</v>
      </c>
      <c r="V8688" t="s">
        <v>16210</v>
      </c>
      <c r="W8688" t="s">
        <v>28048</v>
      </c>
    </row>
    <row r="8689" spans="20:23" x14ac:dyDescent="0.3">
      <c r="T8689" t="b">
        <f>U8689&gt;10</f>
        <v>0</v>
      </c>
      <c r="U8689" s="7">
        <v>8.8366825765361696</v>
      </c>
      <c r="V8689" t="s">
        <v>20571</v>
      </c>
      <c r="W8689" t="s">
        <v>28049</v>
      </c>
    </row>
    <row r="8690" spans="20:23" x14ac:dyDescent="0.3">
      <c r="T8690" t="b">
        <f>U8690&gt;10</f>
        <v>0</v>
      </c>
      <c r="U8690" s="7">
        <v>8.1973381019691995</v>
      </c>
      <c r="V8690" t="s">
        <v>22264</v>
      </c>
      <c r="W8690" t="s">
        <v>28050</v>
      </c>
    </row>
    <row r="8691" spans="20:23" x14ac:dyDescent="0.3">
      <c r="T8691" t="b">
        <f>U8691&gt;10</f>
        <v>0</v>
      </c>
      <c r="U8691" s="7">
        <v>8.6623291893913894</v>
      </c>
      <c r="V8691" t="s">
        <v>12193</v>
      </c>
      <c r="W8691" t="s">
        <v>2521</v>
      </c>
    </row>
    <row r="8692" spans="20:23" x14ac:dyDescent="0.3">
      <c r="T8692" t="b">
        <f>U8692&gt;10</f>
        <v>0</v>
      </c>
      <c r="U8692" s="7">
        <v>8.1676329475552798</v>
      </c>
      <c r="V8692" t="s">
        <v>27989</v>
      </c>
      <c r="W8692" t="s">
        <v>6219</v>
      </c>
    </row>
    <row r="8693" spans="20:23" x14ac:dyDescent="0.3">
      <c r="T8693" t="b">
        <f>U8693&gt;10</f>
        <v>0</v>
      </c>
      <c r="U8693" s="7">
        <v>9.4652912359585404</v>
      </c>
      <c r="V8693" t="s">
        <v>16290</v>
      </c>
      <c r="W8693" t="s">
        <v>8602</v>
      </c>
    </row>
    <row r="8694" spans="20:23" x14ac:dyDescent="0.3">
      <c r="T8694" t="b">
        <f>U8694&gt;10</f>
        <v>0</v>
      </c>
      <c r="U8694" s="7">
        <v>9.4652912359585404</v>
      </c>
      <c r="V8694" t="s">
        <v>3192</v>
      </c>
      <c r="W8694" t="s">
        <v>9567</v>
      </c>
    </row>
    <row r="8695" spans="20:23" x14ac:dyDescent="0.3">
      <c r="T8695" t="b">
        <f>U8695&gt;10</f>
        <v>0</v>
      </c>
      <c r="U8695" s="7">
        <v>8.1923255601456599</v>
      </c>
      <c r="V8695" t="s">
        <v>9567</v>
      </c>
      <c r="W8695" t="s">
        <v>12193</v>
      </c>
    </row>
    <row r="8696" spans="20:23" x14ac:dyDescent="0.3">
      <c r="T8696" t="b">
        <f>U8696&gt;10</f>
        <v>0</v>
      </c>
      <c r="U8696" s="7">
        <v>9.5786199212655401</v>
      </c>
      <c r="V8696" t="s">
        <v>12193</v>
      </c>
      <c r="W8696" t="s">
        <v>28051</v>
      </c>
    </row>
    <row r="8697" spans="20:23" x14ac:dyDescent="0.3">
      <c r="T8697" t="b">
        <f>U8697&gt;10</f>
        <v>0</v>
      </c>
      <c r="U8697" s="7">
        <v>9.7770708599893794</v>
      </c>
      <c r="V8697" t="s">
        <v>27989</v>
      </c>
      <c r="W8697" t="s">
        <v>28052</v>
      </c>
    </row>
    <row r="8698" spans="20:23" x14ac:dyDescent="0.3">
      <c r="T8698" t="b">
        <f>U8698&gt;10</f>
        <v>0</v>
      </c>
      <c r="U8698" s="7">
        <v>8.1973381019691995</v>
      </c>
      <c r="V8698" t="s">
        <v>28053</v>
      </c>
      <c r="W8698" t="s">
        <v>22264</v>
      </c>
    </row>
    <row r="8699" spans="20:23" x14ac:dyDescent="0.3">
      <c r="T8699" t="b">
        <f>U8699&gt;10</f>
        <v>0</v>
      </c>
      <c r="U8699" s="7">
        <v>9.5786199212655401</v>
      </c>
      <c r="V8699" t="s">
        <v>12193</v>
      </c>
      <c r="W8699" t="s">
        <v>28054</v>
      </c>
    </row>
    <row r="8700" spans="20:23" x14ac:dyDescent="0.3">
      <c r="T8700" t="b">
        <f>U8700&gt;10</f>
        <v>0</v>
      </c>
      <c r="U8700" s="7">
        <v>8.8366825765361696</v>
      </c>
      <c r="V8700" t="s">
        <v>28054</v>
      </c>
      <c r="W8700" t="s">
        <v>20571</v>
      </c>
    </row>
    <row r="8701" spans="20:23" x14ac:dyDescent="0.3">
      <c r="T8701" t="b">
        <f>U8701&gt;10</f>
        <v>0</v>
      </c>
      <c r="U8701" s="7">
        <v>8.1579241334283203</v>
      </c>
      <c r="V8701" t="s">
        <v>23341</v>
      </c>
      <c r="W8701" t="s">
        <v>16089</v>
      </c>
    </row>
    <row r="8702" spans="20:23" x14ac:dyDescent="0.3">
      <c r="T8702" t="b">
        <f>U8702&gt;10</f>
        <v>0</v>
      </c>
      <c r="U8702" s="7">
        <v>8.9580434335404302</v>
      </c>
      <c r="V8702" t="s">
        <v>2450</v>
      </c>
      <c r="W8702" t="s">
        <v>28055</v>
      </c>
    </row>
    <row r="8703" spans="20:23" x14ac:dyDescent="0.3">
      <c r="T8703" t="b">
        <f>U8703&gt;10</f>
        <v>0</v>
      </c>
      <c r="U8703" s="7">
        <v>8.8366825765361696</v>
      </c>
      <c r="V8703" t="s">
        <v>16092</v>
      </c>
      <c r="W8703" t="s">
        <v>20571</v>
      </c>
    </row>
    <row r="8704" spans="20:23" x14ac:dyDescent="0.3">
      <c r="T8704" t="b">
        <f>U8704&gt;10</f>
        <v>0</v>
      </c>
      <c r="U8704" s="7">
        <v>8.7992950444645501</v>
      </c>
      <c r="V8704" t="s">
        <v>28056</v>
      </c>
      <c r="W8704" t="s">
        <v>25771</v>
      </c>
    </row>
    <row r="8705" spans="20:23" x14ac:dyDescent="0.3">
      <c r="T8705" t="b">
        <f>U8705&gt;10</f>
        <v>0</v>
      </c>
      <c r="U8705" s="7">
        <v>8.7992950444645501</v>
      </c>
      <c r="V8705" t="s">
        <v>28057</v>
      </c>
      <c r="W8705" t="s">
        <v>25771</v>
      </c>
    </row>
    <row r="8706" spans="20:23" x14ac:dyDescent="0.3">
      <c r="T8706" t="b">
        <f>U8706&gt;10</f>
        <v>0</v>
      </c>
      <c r="U8706" s="7">
        <v>8.2702871016153701</v>
      </c>
      <c r="V8706" t="s">
        <v>2878</v>
      </c>
      <c r="W8706" t="s">
        <v>28058</v>
      </c>
    </row>
    <row r="8707" spans="20:23" x14ac:dyDescent="0.3">
      <c r="T8707" t="b">
        <f>U8707&gt;10</f>
        <v>0</v>
      </c>
      <c r="U8707" s="7">
        <v>8.8085116995694701</v>
      </c>
      <c r="V8707" t="s">
        <v>13422</v>
      </c>
      <c r="W8707" t="s">
        <v>28059</v>
      </c>
    </row>
    <row r="8708" spans="20:23" x14ac:dyDescent="0.3">
      <c r="T8708" t="b">
        <f>U8708&gt;10</f>
        <v>0</v>
      </c>
      <c r="U8708" s="7">
        <v>8.4800076325974398</v>
      </c>
      <c r="V8708" t="s">
        <v>12193</v>
      </c>
      <c r="W8708" t="s">
        <v>28060</v>
      </c>
    </row>
    <row r="8709" spans="20:23" x14ac:dyDescent="0.3">
      <c r="T8709" t="b">
        <f>U8709&gt;10</f>
        <v>0</v>
      </c>
      <c r="U8709" s="7">
        <v>9.4833097414612197</v>
      </c>
      <c r="V8709" t="s">
        <v>2521</v>
      </c>
      <c r="W8709" t="s">
        <v>5464</v>
      </c>
    </row>
    <row r="8710" spans="20:23" x14ac:dyDescent="0.3">
      <c r="T8710" t="b">
        <f>U8710&gt;10</f>
        <v>0</v>
      </c>
      <c r="U8710" s="7">
        <v>8.1973381019691995</v>
      </c>
      <c r="V8710" t="s">
        <v>28061</v>
      </c>
      <c r="W8710" t="s">
        <v>22264</v>
      </c>
    </row>
    <row r="8711" spans="20:23" x14ac:dyDescent="0.3">
      <c r="T8711" t="b">
        <f>U8711&gt;10</f>
        <v>0</v>
      </c>
      <c r="U8711" s="7">
        <v>8.1973381019691995</v>
      </c>
      <c r="V8711" t="s">
        <v>22264</v>
      </c>
      <c r="W8711" t="s">
        <v>28062</v>
      </c>
    </row>
    <row r="8712" spans="20:23" x14ac:dyDescent="0.3">
      <c r="T8712" t="b">
        <f>U8712&gt;10</f>
        <v>0</v>
      </c>
      <c r="U8712" s="7">
        <v>8.9367660350931502</v>
      </c>
      <c r="V8712" t="s">
        <v>28062</v>
      </c>
      <c r="W8712" t="s">
        <v>1247</v>
      </c>
    </row>
    <row r="8713" spans="20:23" x14ac:dyDescent="0.3">
      <c r="T8713" t="b">
        <f>U8713&gt;10</f>
        <v>0</v>
      </c>
      <c r="U8713" s="7">
        <v>8.2023758959991593</v>
      </c>
      <c r="V8713" t="s">
        <v>27958</v>
      </c>
      <c r="W8713" t="s">
        <v>28063</v>
      </c>
    </row>
    <row r="8714" spans="20:23" x14ac:dyDescent="0.3">
      <c r="T8714" t="b">
        <f>U8714&gt;10</f>
        <v>0</v>
      </c>
      <c r="U8714" s="7">
        <v>9.7064532927754303</v>
      </c>
      <c r="V8714" t="s">
        <v>27958</v>
      </c>
      <c r="W8714" t="s">
        <v>28064</v>
      </c>
    </row>
    <row r="8715" spans="20:23" x14ac:dyDescent="0.3">
      <c r="T8715" t="b">
        <f>U8715&gt;10</f>
        <v>0</v>
      </c>
      <c r="U8715" s="7">
        <v>9.2139768076776392</v>
      </c>
      <c r="V8715" t="s">
        <v>9895</v>
      </c>
      <c r="W8715" t="s">
        <v>9630</v>
      </c>
    </row>
    <row r="8716" spans="20:23" x14ac:dyDescent="0.3">
      <c r="T8716" t="b">
        <f>U8716&gt;10</f>
        <v>0</v>
      </c>
      <c r="U8716" s="7">
        <v>8.7284689918959302</v>
      </c>
      <c r="V8716" t="s">
        <v>23042</v>
      </c>
      <c r="W8716" t="s">
        <v>13185</v>
      </c>
    </row>
    <row r="8717" spans="20:23" x14ac:dyDescent="0.3">
      <c r="T8717" t="b">
        <f>U8717&gt;10</f>
        <v>0</v>
      </c>
      <c r="U8717" s="7">
        <v>8.5490005040843897</v>
      </c>
      <c r="V8717" t="s">
        <v>8749</v>
      </c>
      <c r="W8717" t="s">
        <v>2679</v>
      </c>
    </row>
    <row r="8718" spans="20:23" x14ac:dyDescent="0.3">
      <c r="T8718" t="b">
        <f>U8718&gt;10</f>
        <v>0</v>
      </c>
      <c r="U8718" s="7">
        <v>8.8462520275523193</v>
      </c>
      <c r="V8718" t="s">
        <v>28065</v>
      </c>
      <c r="W8718" t="s">
        <v>11205</v>
      </c>
    </row>
    <row r="8719" spans="20:23" x14ac:dyDescent="0.3">
      <c r="T8719" t="b">
        <f>U8719&gt;10</f>
        <v>0</v>
      </c>
      <c r="U8719" s="7">
        <v>9.9071239882375792</v>
      </c>
      <c r="V8719" t="s">
        <v>4786</v>
      </c>
      <c r="W8719" t="s">
        <v>28066</v>
      </c>
    </row>
    <row r="8720" spans="20:23" x14ac:dyDescent="0.3">
      <c r="T8720" t="b">
        <f>U8720&gt;10</f>
        <v>0</v>
      </c>
      <c r="U8720" s="7">
        <v>8.8085116995694701</v>
      </c>
      <c r="V8720" t="s">
        <v>21937</v>
      </c>
      <c r="W8720" t="s">
        <v>28067</v>
      </c>
    </row>
    <row r="8721" spans="20:23" x14ac:dyDescent="0.3">
      <c r="T8721" t="b">
        <f>U8721&gt;10</f>
        <v>0</v>
      </c>
      <c r="U8721" s="7">
        <v>9.7770708599893794</v>
      </c>
      <c r="V8721" t="s">
        <v>16097</v>
      </c>
      <c r="W8721" t="s">
        <v>27989</v>
      </c>
    </row>
    <row r="8722" spans="20:23" x14ac:dyDescent="0.3">
      <c r="T8722" t="b">
        <f>U8722&gt;10</f>
        <v>0</v>
      </c>
      <c r="U8722" s="7">
        <v>9.0362956304401791</v>
      </c>
      <c r="V8722" t="s">
        <v>5427</v>
      </c>
      <c r="W8722" t="s">
        <v>28068</v>
      </c>
    </row>
    <row r="8723" spans="20:23" x14ac:dyDescent="0.3">
      <c r="T8723" t="b">
        <f>U8723&gt;10</f>
        <v>0</v>
      </c>
      <c r="U8723" s="7">
        <v>9.0362956304401791</v>
      </c>
      <c r="V8723" t="s">
        <v>28069</v>
      </c>
      <c r="W8723">
        <v>38</v>
      </c>
    </row>
    <row r="8724" spans="20:23" x14ac:dyDescent="0.3">
      <c r="T8724" t="b">
        <f>U8724&gt;10</f>
        <v>0</v>
      </c>
      <c r="U8724" s="7">
        <v>8.8656701134094202</v>
      </c>
      <c r="V8724" t="s">
        <v>766</v>
      </c>
      <c r="W8724" t="s">
        <v>28070</v>
      </c>
    </row>
    <row r="8725" spans="20:23" x14ac:dyDescent="0.3">
      <c r="T8725" t="b">
        <f>U8725&gt;10</f>
        <v>0</v>
      </c>
      <c r="U8725" s="7">
        <v>9.3962983644715905</v>
      </c>
      <c r="V8725" t="s">
        <v>2679</v>
      </c>
      <c r="W8725">
        <v>39</v>
      </c>
    </row>
    <row r="8726" spans="20:23" x14ac:dyDescent="0.3">
      <c r="T8726" t="b">
        <f>U8726&gt;10</f>
        <v>0</v>
      </c>
      <c r="U8726" s="7">
        <v>8.8085116995694701</v>
      </c>
      <c r="V8726" t="s">
        <v>6837</v>
      </c>
      <c r="W8726">
        <v>40</v>
      </c>
    </row>
    <row r="8727" spans="20:23" x14ac:dyDescent="0.3">
      <c r="T8727" t="b">
        <f>U8727&gt;10</f>
        <v>0</v>
      </c>
      <c r="U8727" s="7">
        <v>9.8797250140494697</v>
      </c>
      <c r="V8727" t="s">
        <v>23124</v>
      </c>
      <c r="W8727" t="s">
        <v>28071</v>
      </c>
    </row>
    <row r="8728" spans="20:23" x14ac:dyDescent="0.3">
      <c r="T8728" t="b">
        <f>U8728&gt;10</f>
        <v>0</v>
      </c>
      <c r="U8728" s="7">
        <v>8.7632551079813492</v>
      </c>
      <c r="V8728" t="s">
        <v>28072</v>
      </c>
      <c r="W8728" t="s">
        <v>28073</v>
      </c>
    </row>
    <row r="8729" spans="20:23" x14ac:dyDescent="0.3">
      <c r="T8729" t="b">
        <f>U8729&gt;10</f>
        <v>0</v>
      </c>
      <c r="U8729" s="7">
        <v>8.3032571208529404</v>
      </c>
      <c r="V8729" t="s">
        <v>26340</v>
      </c>
      <c r="W8729" t="s">
        <v>28074</v>
      </c>
    </row>
    <row r="8730" spans="20:23" x14ac:dyDescent="0.3">
      <c r="T8730" t="b">
        <f>U8730&gt;10</f>
        <v>0</v>
      </c>
      <c r="U8730" s="7">
        <v>8.5070363049853501</v>
      </c>
      <c r="V8730" t="s">
        <v>12193</v>
      </c>
      <c r="W8730" t="s">
        <v>21179</v>
      </c>
    </row>
    <row r="8731" spans="20:23" x14ac:dyDescent="0.3">
      <c r="T8731" t="b">
        <f>U8731&gt;10</f>
        <v>0</v>
      </c>
      <c r="U8731" s="7">
        <v>8.5070363049853501</v>
      </c>
      <c r="V8731" t="s">
        <v>21179</v>
      </c>
      <c r="W8731" t="s">
        <v>28075</v>
      </c>
    </row>
    <row r="8732" spans="20:23" x14ac:dyDescent="0.3">
      <c r="T8732" t="b">
        <f>U8732&gt;10</f>
        <v>0</v>
      </c>
      <c r="U8732" s="7">
        <v>9.3475082003021601</v>
      </c>
      <c r="V8732" t="s">
        <v>24857</v>
      </c>
      <c r="W8732" t="s">
        <v>28076</v>
      </c>
    </row>
    <row r="8733" spans="20:23" x14ac:dyDescent="0.3">
      <c r="T8733" t="b">
        <f>U8733&gt;10</f>
        <v>0</v>
      </c>
      <c r="U8733" s="7">
        <v>9.4475916588591407</v>
      </c>
      <c r="V8733" t="s">
        <v>28076</v>
      </c>
      <c r="W8733" t="s">
        <v>14053</v>
      </c>
    </row>
    <row r="8734" spans="20:23" x14ac:dyDescent="0.3">
      <c r="T8734" t="b">
        <f>U8734&gt;10</f>
        <v>0</v>
      </c>
      <c r="U8734" s="7">
        <v>9.4475916588591407</v>
      </c>
      <c r="V8734" t="s">
        <v>14053</v>
      </c>
      <c r="W8734" t="s">
        <v>28077</v>
      </c>
    </row>
    <row r="8735" spans="20:23" x14ac:dyDescent="0.3">
      <c r="T8735" t="b">
        <f>U8735&gt;10</f>
        <v>0</v>
      </c>
      <c r="U8735" s="7">
        <v>8.9580434335404302</v>
      </c>
      <c r="V8735" t="s">
        <v>28078</v>
      </c>
      <c r="W8735" t="s">
        <v>2450</v>
      </c>
    </row>
    <row r="8736" spans="20:23" x14ac:dyDescent="0.3">
      <c r="T8736" t="b">
        <f>U8736&gt;10</f>
        <v>0</v>
      </c>
      <c r="U8736" s="7">
        <v>8.9580434335404302</v>
      </c>
      <c r="V8736" t="s">
        <v>2450</v>
      </c>
      <c r="W8736" t="s">
        <v>16098</v>
      </c>
    </row>
    <row r="8737" spans="20:23" x14ac:dyDescent="0.3">
      <c r="T8737" t="b">
        <f>U8737&gt;10</f>
        <v>0</v>
      </c>
      <c r="U8737" s="7">
        <v>8.1973381019691995</v>
      </c>
      <c r="V8737" t="s">
        <v>16105</v>
      </c>
      <c r="W8737" t="s">
        <v>22264</v>
      </c>
    </row>
    <row r="8738" spans="20:23" x14ac:dyDescent="0.3">
      <c r="T8738" t="b">
        <f>U8738&gt;10</f>
        <v>0</v>
      </c>
      <c r="U8738" s="7">
        <v>9.9642824020775294</v>
      </c>
      <c r="V8738" t="s">
        <v>7584</v>
      </c>
      <c r="W8738" t="s">
        <v>16024</v>
      </c>
    </row>
    <row r="8739" spans="20:23" x14ac:dyDescent="0.3">
      <c r="T8739" t="b">
        <f>U8739&gt;10</f>
        <v>0</v>
      </c>
      <c r="U8739" s="7">
        <v>9.0362956304401791</v>
      </c>
      <c r="V8739" t="s">
        <v>5427</v>
      </c>
      <c r="W8739" t="s">
        <v>28079</v>
      </c>
    </row>
    <row r="8740" spans="20:23" x14ac:dyDescent="0.3">
      <c r="T8740" t="b">
        <f>U8740&gt;10</f>
        <v>0</v>
      </c>
      <c r="U8740" s="7">
        <v>9.0598261278503802</v>
      </c>
      <c r="V8740" t="s">
        <v>16156</v>
      </c>
      <c r="W8740" t="s">
        <v>5945</v>
      </c>
    </row>
    <row r="8741" spans="20:23" x14ac:dyDescent="0.3">
      <c r="T8741" t="b">
        <f>U8741&gt;10</f>
        <v>0</v>
      </c>
      <c r="U8741" s="7">
        <v>9.1599095864073607</v>
      </c>
      <c r="V8741" t="s">
        <v>20021</v>
      </c>
      <c r="W8741">
        <v>46</v>
      </c>
    </row>
    <row r="8742" spans="20:23" x14ac:dyDescent="0.3">
      <c r="T8742" t="b">
        <f>U8742&gt;10</f>
        <v>0</v>
      </c>
      <c r="U8742" s="7">
        <v>8.3666789472904295</v>
      </c>
      <c r="V8742" t="s">
        <v>8749</v>
      </c>
      <c r="W8742" t="s">
        <v>4786</v>
      </c>
    </row>
    <row r="8743" spans="20:23" x14ac:dyDescent="0.3">
      <c r="T8743" t="b">
        <f>U8743&gt;10</f>
        <v>0</v>
      </c>
      <c r="U8743" s="7">
        <v>8.1873380186346196</v>
      </c>
      <c r="V8743" t="s">
        <v>1163</v>
      </c>
      <c r="W8743" t="s">
        <v>28080</v>
      </c>
    </row>
    <row r="8744" spans="20:23" x14ac:dyDescent="0.3">
      <c r="T8744" t="b">
        <f>U8744&gt;10</f>
        <v>0</v>
      </c>
      <c r="U8744" s="7">
        <v>8.2702871016153701</v>
      </c>
      <c r="V8744" t="s">
        <v>28081</v>
      </c>
      <c r="W8744" t="s">
        <v>2878</v>
      </c>
    </row>
    <row r="8745" spans="20:23" x14ac:dyDescent="0.3">
      <c r="T8745" t="b">
        <f>U8745&gt;10</f>
        <v>0</v>
      </c>
      <c r="U8745" s="7">
        <v>8.2702871016153701</v>
      </c>
      <c r="V8745" t="s">
        <v>2878</v>
      </c>
      <c r="W8745" t="s">
        <v>28082</v>
      </c>
    </row>
    <row r="8746" spans="20:23" x14ac:dyDescent="0.3">
      <c r="T8746" t="b">
        <f>U8746&gt;10</f>
        <v>0</v>
      </c>
      <c r="U8746" s="7">
        <v>8.1923255601456599</v>
      </c>
      <c r="V8746" t="s">
        <v>6473</v>
      </c>
      <c r="W8746" t="s">
        <v>12193</v>
      </c>
    </row>
    <row r="8747" spans="20:23" x14ac:dyDescent="0.3">
      <c r="T8747" t="b">
        <f>U8747&gt;10</f>
        <v>0</v>
      </c>
      <c r="U8747" s="7">
        <v>8.2921458954278702</v>
      </c>
      <c r="V8747" t="s">
        <v>22789</v>
      </c>
      <c r="W8747">
        <v>49</v>
      </c>
    </row>
    <row r="8748" spans="20:23" x14ac:dyDescent="0.3">
      <c r="T8748" t="b">
        <f>U8748&gt;10</f>
        <v>0</v>
      </c>
      <c r="U8748" s="7">
        <v>8.3201589316555395</v>
      </c>
      <c r="V8748" t="s">
        <v>28083</v>
      </c>
      <c r="W8748" t="s">
        <v>24052</v>
      </c>
    </row>
    <row r="8749" spans="20:23" x14ac:dyDescent="0.3">
      <c r="T8749" t="b">
        <f>U8749&gt;10</f>
        <v>0</v>
      </c>
      <c r="U8749" s="7">
        <v>9.7529733084103203</v>
      </c>
      <c r="V8749" t="s">
        <v>4536</v>
      </c>
      <c r="W8749" t="s">
        <v>28084</v>
      </c>
    </row>
    <row r="8750" spans="20:23" x14ac:dyDescent="0.3">
      <c r="T8750" t="b">
        <f>U8750&gt;10</f>
        <v>0</v>
      </c>
      <c r="U8750" s="7">
        <v>8.8854727407056</v>
      </c>
      <c r="V8750" t="s">
        <v>10846</v>
      </c>
      <c r="W8750" t="s">
        <v>10865</v>
      </c>
    </row>
    <row r="8751" spans="20:23" x14ac:dyDescent="0.3">
      <c r="T8751" t="b">
        <f>U8751&gt;10</f>
        <v>0</v>
      </c>
      <c r="U8751" s="7">
        <v>8.2125282674631794</v>
      </c>
      <c r="V8751" t="s">
        <v>21025</v>
      </c>
      <c r="W8751" t="s">
        <v>28085</v>
      </c>
    </row>
    <row r="8752" spans="20:23" x14ac:dyDescent="0.3">
      <c r="T8752" t="b">
        <f>U8752&gt;10</f>
        <v>0</v>
      </c>
      <c r="U8752" s="7">
        <v>8.0268111216680804</v>
      </c>
      <c r="V8752" t="s">
        <v>22150</v>
      </c>
      <c r="W8752" t="s">
        <v>24195</v>
      </c>
    </row>
    <row r="8753" spans="20:23" x14ac:dyDescent="0.3">
      <c r="T8753" t="b">
        <f>U8753&gt;10</f>
        <v>0</v>
      </c>
      <c r="U8753" s="7">
        <v>9.5016588801294208</v>
      </c>
      <c r="V8753" t="s">
        <v>28086</v>
      </c>
      <c r="W8753" t="s">
        <v>21937</v>
      </c>
    </row>
    <row r="8754" spans="20:23" x14ac:dyDescent="0.3">
      <c r="T8754" t="b">
        <f>U8754&gt;10</f>
        <v>0</v>
      </c>
      <c r="U8754" s="7">
        <v>9.2785153288152102</v>
      </c>
      <c r="V8754" t="s">
        <v>28087</v>
      </c>
      <c r="W8754" t="s">
        <v>16111</v>
      </c>
    </row>
    <row r="8755" spans="20:23" x14ac:dyDescent="0.3">
      <c r="T8755" t="b">
        <f>U8755&gt;10</f>
        <v>0</v>
      </c>
      <c r="U8755" s="7">
        <v>8.7544444782992006</v>
      </c>
      <c r="V8755" t="s">
        <v>28086</v>
      </c>
      <c r="W8755" t="s">
        <v>20021</v>
      </c>
    </row>
    <row r="8756" spans="20:23" x14ac:dyDescent="0.3">
      <c r="T8756" t="b">
        <f>U8756&gt;10</f>
        <v>0</v>
      </c>
      <c r="U8756" s="7">
        <v>8.6231084762381105</v>
      </c>
      <c r="V8756" t="s">
        <v>22616</v>
      </c>
      <c r="W8756" t="s">
        <v>28088</v>
      </c>
    </row>
    <row r="8757" spans="20:23" x14ac:dyDescent="0.3">
      <c r="T8757" t="b">
        <f>U8757&gt;10</f>
        <v>0</v>
      </c>
      <c r="U8757" s="7">
        <v>9.9071239882375792</v>
      </c>
      <c r="V8757" t="s">
        <v>28089</v>
      </c>
      <c r="W8757" t="s">
        <v>21950</v>
      </c>
    </row>
    <row r="8758" spans="20:23" x14ac:dyDescent="0.3">
      <c r="T8758" t="b">
        <f>U8758&gt;10</f>
        <v>0</v>
      </c>
      <c r="U8758" s="7">
        <v>8.4536903242800605</v>
      </c>
      <c r="V8758" t="s">
        <v>19</v>
      </c>
      <c r="W8758" t="s">
        <v>5945</v>
      </c>
    </row>
    <row r="8759" spans="20:23" x14ac:dyDescent="0.3">
      <c r="T8759" t="b">
        <f>U8759&gt;10</f>
        <v>0</v>
      </c>
      <c r="U8759" s="7">
        <v>9.3475082003021601</v>
      </c>
      <c r="V8759" t="s">
        <v>5945</v>
      </c>
      <c r="W8759" t="s">
        <v>16111</v>
      </c>
    </row>
    <row r="8760" spans="20:23" x14ac:dyDescent="0.3">
      <c r="T8760" t="b">
        <f>U8760&gt;10</f>
        <v>0</v>
      </c>
      <c r="U8760" s="7">
        <v>9.8797250140494697</v>
      </c>
      <c r="V8760" t="s">
        <v>28090</v>
      </c>
      <c r="W8760" t="s">
        <v>28091</v>
      </c>
    </row>
    <row r="8761" spans="20:23" x14ac:dyDescent="0.3">
      <c r="T8761" t="b">
        <f>U8761&gt;10</f>
        <v>0</v>
      </c>
      <c r="U8761" s="7">
        <v>8.2331475546659103</v>
      </c>
      <c r="V8761" t="s">
        <v>16210</v>
      </c>
      <c r="W8761" t="s">
        <v>28092</v>
      </c>
    </row>
    <row r="8762" spans="20:23" x14ac:dyDescent="0.3">
      <c r="T8762" t="b">
        <f>U8762&gt;10</f>
        <v>0</v>
      </c>
      <c r="U8762" s="7">
        <v>9.0362956304401791</v>
      </c>
      <c r="V8762" t="s">
        <v>28093</v>
      </c>
      <c r="W8762" t="s">
        <v>5427</v>
      </c>
    </row>
    <row r="8763" spans="20:23" x14ac:dyDescent="0.3">
      <c r="T8763" t="b">
        <f>U8763&gt;10</f>
        <v>0</v>
      </c>
      <c r="U8763" s="7">
        <v>9.0362956304401791</v>
      </c>
      <c r="V8763" t="s">
        <v>5427</v>
      </c>
      <c r="W8763" t="s">
        <v>28094</v>
      </c>
    </row>
    <row r="8764" spans="20:23" x14ac:dyDescent="0.3">
      <c r="T8764" t="b">
        <f>U8764&gt;10</f>
        <v>0</v>
      </c>
      <c r="U8764" s="7">
        <v>8.4536903242800605</v>
      </c>
      <c r="V8764" t="s">
        <v>5957</v>
      </c>
      <c r="W8764" t="s">
        <v>16115</v>
      </c>
    </row>
    <row r="8765" spans="20:23" x14ac:dyDescent="0.3">
      <c r="T8765" t="b">
        <f>U8765&gt;10</f>
        <v>0</v>
      </c>
      <c r="U8765" s="7">
        <v>8.2648962529804901</v>
      </c>
      <c r="V8765" t="s">
        <v>21897</v>
      </c>
      <c r="W8765" t="s">
        <v>28095</v>
      </c>
    </row>
    <row r="8766" spans="20:23" x14ac:dyDescent="0.3">
      <c r="T8766" t="b">
        <f>U8766&gt;10</f>
        <v>0</v>
      </c>
      <c r="U8766" s="7">
        <v>8.2125282674631794</v>
      </c>
      <c r="V8766" t="s">
        <v>28096</v>
      </c>
      <c r="W8766" t="s">
        <v>25784</v>
      </c>
    </row>
    <row r="8767" spans="20:23" x14ac:dyDescent="0.3">
      <c r="T8767" t="b">
        <f>U8767&gt;10</f>
        <v>0</v>
      </c>
      <c r="U8767" s="7">
        <v>9.6194419157857993</v>
      </c>
      <c r="V8767" t="s">
        <v>28097</v>
      </c>
      <c r="W8767" t="s">
        <v>28098</v>
      </c>
    </row>
    <row r="8768" spans="20:23" x14ac:dyDescent="0.3">
      <c r="T8768" t="b">
        <f>U8768&gt;10</f>
        <v>0</v>
      </c>
      <c r="U8768" s="7">
        <v>8.6078410041073194</v>
      </c>
      <c r="V8768" t="s">
        <v>28012</v>
      </c>
      <c r="W8768" t="s">
        <v>28099</v>
      </c>
    </row>
    <row r="8769" spans="20:23" x14ac:dyDescent="0.3">
      <c r="T8769" t="b">
        <f>U8769&gt;10</f>
        <v>0</v>
      </c>
      <c r="U8769" s="7">
        <v>9.3962983644715905</v>
      </c>
      <c r="V8769" t="s">
        <v>2558</v>
      </c>
      <c r="W8769" t="s">
        <v>25275</v>
      </c>
    </row>
    <row r="8770" spans="20:23" x14ac:dyDescent="0.3">
      <c r="T8770" t="b">
        <f>U8770&gt;10</f>
        <v>0</v>
      </c>
      <c r="U8770" s="7">
        <v>9.9642824020775294</v>
      </c>
      <c r="V8770" t="s">
        <v>28100</v>
      </c>
      <c r="W8770">
        <v>60</v>
      </c>
    </row>
    <row r="8771" spans="20:23" x14ac:dyDescent="0.3">
      <c r="T8771" t="b">
        <f>U8771&gt;10</f>
        <v>0</v>
      </c>
      <c r="U8771" s="7">
        <v>9.4652912359585404</v>
      </c>
      <c r="V8771" t="s">
        <v>26470</v>
      </c>
      <c r="W8771" t="s">
        <v>28101</v>
      </c>
    </row>
    <row r="8772" spans="20:23" x14ac:dyDescent="0.3">
      <c r="T8772" t="b">
        <f>U8772&gt;10</f>
        <v>0</v>
      </c>
      <c r="U8772" s="7">
        <v>8.9580434335404302</v>
      </c>
      <c r="V8772" t="s">
        <v>2450</v>
      </c>
      <c r="W8772" t="s">
        <v>28102</v>
      </c>
    </row>
    <row r="8773" spans="20:23" x14ac:dyDescent="0.3">
      <c r="T8773" t="b">
        <f>U8773&gt;10</f>
        <v>0</v>
      </c>
      <c r="U8773" s="7">
        <v>9.8270812805640499</v>
      </c>
      <c r="V8773" t="s">
        <v>9132</v>
      </c>
      <c r="W8773" t="s">
        <v>28103</v>
      </c>
    </row>
    <row r="8774" spans="20:23" x14ac:dyDescent="0.3">
      <c r="T8774" t="b">
        <f>U8774&gt;10</f>
        <v>0</v>
      </c>
      <c r="U8774" s="7">
        <v>8.4602050053012601</v>
      </c>
      <c r="V8774" t="s">
        <v>28103</v>
      </c>
      <c r="W8774" t="s">
        <v>165</v>
      </c>
    </row>
    <row r="8775" spans="20:23" x14ac:dyDescent="0.3">
      <c r="T8775" t="b">
        <f>U8775&gt;10</f>
        <v>0</v>
      </c>
      <c r="U8775" s="7">
        <v>9.3962983644715905</v>
      </c>
      <c r="V8775" t="s">
        <v>527</v>
      </c>
      <c r="W8775" t="s">
        <v>28104</v>
      </c>
    </row>
    <row r="8776" spans="20:23" x14ac:dyDescent="0.3">
      <c r="T8776" t="b">
        <f>U8776&gt;10</f>
        <v>0</v>
      </c>
      <c r="U8776" s="7">
        <v>9.4652912359585404</v>
      </c>
      <c r="V8776" t="s">
        <v>28003</v>
      </c>
      <c r="W8776">
        <v>63</v>
      </c>
    </row>
    <row r="8777" spans="20:23" x14ac:dyDescent="0.3">
      <c r="T8777" t="b">
        <f>U8777&gt;10</f>
        <v>0</v>
      </c>
      <c r="U8777" s="7">
        <v>9.3962983644715905</v>
      </c>
      <c r="V8777" t="s">
        <v>2818</v>
      </c>
      <c r="W8777" t="s">
        <v>28105</v>
      </c>
    </row>
    <row r="8778" spans="20:23" x14ac:dyDescent="0.3">
      <c r="T8778" t="b">
        <f>U8778&gt;10</f>
        <v>0</v>
      </c>
      <c r="U8778" s="7">
        <v>8.9262947352258593</v>
      </c>
      <c r="V8778" t="s">
        <v>4730</v>
      </c>
      <c r="W8778" t="s">
        <v>9361</v>
      </c>
    </row>
    <row r="8779" spans="20:23" x14ac:dyDescent="0.3">
      <c r="T8779" t="b">
        <f>U8779&gt;10</f>
        <v>0</v>
      </c>
      <c r="U8779" s="7">
        <v>8.9159319481903108</v>
      </c>
      <c r="V8779" t="s">
        <v>22089</v>
      </c>
      <c r="W8779" t="s">
        <v>28106</v>
      </c>
    </row>
    <row r="8780" spans="20:23" x14ac:dyDescent="0.3">
      <c r="T8780" t="b">
        <f>U8780&gt;10</f>
        <v>0</v>
      </c>
      <c r="U8780" s="7">
        <v>9.6194419157857993</v>
      </c>
      <c r="V8780" t="s">
        <v>9932</v>
      </c>
      <c r="W8780" t="s">
        <v>9630</v>
      </c>
    </row>
    <row r="8781" spans="20:23" x14ac:dyDescent="0.3">
      <c r="T8781" t="b">
        <f>U8781&gt;10</f>
        <v>0</v>
      </c>
      <c r="U8781" s="7">
        <v>8.2702871016153701</v>
      </c>
      <c r="V8781" t="s">
        <v>2878</v>
      </c>
      <c r="W8781" t="s">
        <v>28107</v>
      </c>
    </row>
    <row r="8782" spans="20:23" x14ac:dyDescent="0.3">
      <c r="T8782" t="b">
        <f>U8782&gt;10</f>
        <v>0</v>
      </c>
      <c r="U8782" s="7">
        <v>8.7199583022280294</v>
      </c>
      <c r="V8782" t="s">
        <v>28107</v>
      </c>
      <c r="W8782" t="s">
        <v>28108</v>
      </c>
    </row>
    <row r="8783" spans="20:23" x14ac:dyDescent="0.3">
      <c r="T8783" t="b">
        <f>U8783&gt;10</f>
        <v>0</v>
      </c>
      <c r="U8783" s="7">
        <v>8.1973381019691995</v>
      </c>
      <c r="V8783" t="s">
        <v>28109</v>
      </c>
      <c r="W8783" t="s">
        <v>22264</v>
      </c>
    </row>
    <row r="8784" spans="20:23" x14ac:dyDescent="0.3">
      <c r="T8784" t="b">
        <f>U8784&gt;10</f>
        <v>0</v>
      </c>
      <c r="U8784" s="7">
        <v>8.3431484498802408</v>
      </c>
      <c r="V8784" t="s">
        <v>5427</v>
      </c>
      <c r="W8784" t="s">
        <v>28110</v>
      </c>
    </row>
    <row r="8785" spans="20:23" x14ac:dyDescent="0.3">
      <c r="T8785" t="b">
        <f>U8785&gt;10</f>
        <v>0</v>
      </c>
      <c r="U8785" s="7">
        <v>8.9262947352258593</v>
      </c>
      <c r="V8785" t="s">
        <v>28110</v>
      </c>
      <c r="W8785" t="s">
        <v>20837</v>
      </c>
    </row>
    <row r="8786" spans="20:23" x14ac:dyDescent="0.3">
      <c r="T8786" t="b">
        <f>U8786&gt;10</f>
        <v>0</v>
      </c>
      <c r="U8786" s="7">
        <v>8.6386126627740794</v>
      </c>
      <c r="V8786" t="s">
        <v>1736</v>
      </c>
      <c r="W8786" t="s">
        <v>28092</v>
      </c>
    </row>
    <row r="8787" spans="20:23" x14ac:dyDescent="0.3">
      <c r="T8787" t="b">
        <f>U8787&gt;10</f>
        <v>0</v>
      </c>
      <c r="U8787" s="7">
        <v>9.9071239882375792</v>
      </c>
      <c r="V8787" t="s">
        <v>4794</v>
      </c>
      <c r="W8787" t="s">
        <v>7258</v>
      </c>
    </row>
    <row r="8788" spans="20:23" x14ac:dyDescent="0.3">
      <c r="T8788" t="b">
        <f>U8788&gt;10</f>
        <v>0</v>
      </c>
      <c r="U8788" s="7">
        <v>8.6543610197422094</v>
      </c>
      <c r="V8788" t="s">
        <v>7117</v>
      </c>
      <c r="W8788" t="s">
        <v>3194</v>
      </c>
    </row>
    <row r="8789" spans="20:23" x14ac:dyDescent="0.3">
      <c r="T8789" t="b">
        <f>U8789&gt;10</f>
        <v>0</v>
      </c>
      <c r="U8789" s="7">
        <v>8.8854727407056</v>
      </c>
      <c r="V8789" t="s">
        <v>12193</v>
      </c>
      <c r="W8789" t="s">
        <v>28105</v>
      </c>
    </row>
    <row r="8790" spans="20:23" x14ac:dyDescent="0.3">
      <c r="T8790" t="b">
        <f>U8790&gt;10</f>
        <v>0</v>
      </c>
      <c r="U8790" s="7">
        <v>8.1340566520216804</v>
      </c>
      <c r="V8790" t="s">
        <v>28111</v>
      </c>
      <c r="W8790" t="s">
        <v>20343</v>
      </c>
    </row>
    <row r="8791" spans="20:23" x14ac:dyDescent="0.3">
      <c r="T8791" t="b">
        <f>U8791&gt;10</f>
        <v>0</v>
      </c>
      <c r="U8791" s="7">
        <v>8.2023758959991593</v>
      </c>
      <c r="V8791" t="s">
        <v>28112</v>
      </c>
      <c r="W8791" t="s">
        <v>28113</v>
      </c>
    </row>
    <row r="8792" spans="20:23" x14ac:dyDescent="0.3">
      <c r="T8792" t="b">
        <f>U8792&gt;10</f>
        <v>0</v>
      </c>
      <c r="U8792" s="7">
        <v>8.4536903242800605</v>
      </c>
      <c r="V8792" t="s">
        <v>5957</v>
      </c>
      <c r="W8792" t="s">
        <v>16122</v>
      </c>
    </row>
    <row r="8793" spans="20:23" x14ac:dyDescent="0.3">
      <c r="T8793" t="b">
        <f>U8793&gt;10</f>
        <v>0</v>
      </c>
      <c r="U8793" s="7">
        <v>8.5633892415364894</v>
      </c>
      <c r="V8793" t="s">
        <v>28010</v>
      </c>
      <c r="W8793" t="s">
        <v>28114</v>
      </c>
    </row>
    <row r="8794" spans="20:23" x14ac:dyDescent="0.3">
      <c r="T8794" t="b">
        <f>U8794&gt;10</f>
        <v>0</v>
      </c>
      <c r="U8794" s="7">
        <v>9.43019991614727</v>
      </c>
      <c r="V8794" t="s">
        <v>22500</v>
      </c>
      <c r="W8794">
        <v>67</v>
      </c>
    </row>
    <row r="8795" spans="20:23" x14ac:dyDescent="0.3">
      <c r="T8795" t="b">
        <f>U8795&gt;10</f>
        <v>0</v>
      </c>
      <c r="U8795" s="7">
        <v>9.3475082003021601</v>
      </c>
      <c r="V8795" t="s">
        <v>28115</v>
      </c>
      <c r="W8795" t="s">
        <v>22589</v>
      </c>
    </row>
    <row r="8796" spans="20:23" x14ac:dyDescent="0.3">
      <c r="T8796" t="b">
        <f>U8796&gt;10</f>
        <v>0</v>
      </c>
      <c r="U8796" s="7">
        <v>8.8462520275523193</v>
      </c>
      <c r="V8796" t="s">
        <v>11205</v>
      </c>
      <c r="W8796" t="s">
        <v>16123</v>
      </c>
    </row>
    <row r="8797" spans="20:23" x14ac:dyDescent="0.3">
      <c r="T8797" t="b">
        <f>U8797&gt;10</f>
        <v>0</v>
      </c>
      <c r="U8797" s="7">
        <v>8.4154691114598599</v>
      </c>
      <c r="V8797" t="s">
        <v>9595</v>
      </c>
      <c r="W8797" t="s">
        <v>28116</v>
      </c>
    </row>
    <row r="8798" spans="20:23" x14ac:dyDescent="0.3">
      <c r="T8798" t="b">
        <f>U8798&gt;10</f>
        <v>0</v>
      </c>
      <c r="U8798" s="7">
        <v>8.2976860758034796</v>
      </c>
      <c r="V8798" t="s">
        <v>23116</v>
      </c>
      <c r="W8798" t="s">
        <v>23713</v>
      </c>
    </row>
    <row r="8799" spans="20:23" x14ac:dyDescent="0.3">
      <c r="T8799" t="b">
        <f>U8799&gt;10</f>
        <v>0</v>
      </c>
      <c r="U8799" s="7">
        <v>9.7529733084103203</v>
      </c>
      <c r="V8799" t="s">
        <v>28117</v>
      </c>
      <c r="W8799" t="s">
        <v>28118</v>
      </c>
    </row>
    <row r="8800" spans="20:23" x14ac:dyDescent="0.3">
      <c r="T8800" t="b">
        <f>U8800&gt;10</f>
        <v>0</v>
      </c>
      <c r="U8800" s="7">
        <v>9.3475082003021601</v>
      </c>
      <c r="V8800" t="s">
        <v>28119</v>
      </c>
      <c r="W8800" t="s">
        <v>24857</v>
      </c>
    </row>
    <row r="8801" spans="20:23" x14ac:dyDescent="0.3">
      <c r="T8801" t="b">
        <f>U8801&gt;10</f>
        <v>0</v>
      </c>
      <c r="U8801" s="7">
        <v>8.8656701134094202</v>
      </c>
      <c r="V8801" t="s">
        <v>7071</v>
      </c>
      <c r="W8801" t="s">
        <v>7424</v>
      </c>
    </row>
    <row r="8802" spans="20:23" x14ac:dyDescent="0.3">
      <c r="T8802" t="b">
        <f>U8802&gt;10</f>
        <v>0</v>
      </c>
      <c r="U8802" s="7">
        <v>9.0133061122154796</v>
      </c>
      <c r="V8802">
        <v>1870</v>
      </c>
      <c r="W8802" t="s">
        <v>4705</v>
      </c>
    </row>
    <row r="8803" spans="20:23" x14ac:dyDescent="0.3">
      <c r="T8803" t="b">
        <f>U8803&gt;10</f>
        <v>0</v>
      </c>
      <c r="U8803" s="7">
        <v>8.2542009638637399</v>
      </c>
      <c r="V8803" t="s">
        <v>28120</v>
      </c>
      <c r="W8803" t="s">
        <v>26489</v>
      </c>
    </row>
    <row r="8804" spans="20:23" x14ac:dyDescent="0.3">
      <c r="T8804" t="b">
        <f>U8804&gt;10</f>
        <v>0</v>
      </c>
      <c r="U8804" s="7">
        <v>8.4536903242800605</v>
      </c>
      <c r="V8804" t="s">
        <v>5957</v>
      </c>
      <c r="W8804" t="s">
        <v>28121</v>
      </c>
    </row>
    <row r="8805" spans="20:23" x14ac:dyDescent="0.3">
      <c r="T8805" t="b">
        <f>U8805&gt;10</f>
        <v>0</v>
      </c>
      <c r="U8805" s="7">
        <v>8.2702871016153701</v>
      </c>
      <c r="V8805" t="s">
        <v>16125</v>
      </c>
      <c r="W8805" t="s">
        <v>2878</v>
      </c>
    </row>
    <row r="8806" spans="20:23" x14ac:dyDescent="0.3">
      <c r="T8806" t="b">
        <f>U8806&gt;10</f>
        <v>0</v>
      </c>
      <c r="U8806" s="7">
        <v>8.9580434335404302</v>
      </c>
      <c r="V8806" t="s">
        <v>28122</v>
      </c>
      <c r="W8806" t="s">
        <v>2450</v>
      </c>
    </row>
    <row r="8807" spans="20:23" x14ac:dyDescent="0.3">
      <c r="T8807" t="b">
        <f>U8807&gt;10</f>
        <v>0</v>
      </c>
      <c r="U8807" s="7">
        <v>8.9580434335404302</v>
      </c>
      <c r="V8807" t="s">
        <v>2450</v>
      </c>
      <c r="W8807" t="s">
        <v>28123</v>
      </c>
    </row>
    <row r="8808" spans="20:23" x14ac:dyDescent="0.3">
      <c r="T8808" t="b">
        <f>U8808&gt;10</f>
        <v>0</v>
      </c>
      <c r="U8808" s="7">
        <v>8.2648962529804901</v>
      </c>
      <c r="V8808" t="s">
        <v>2450</v>
      </c>
      <c r="W8808" t="s">
        <v>12008</v>
      </c>
    </row>
    <row r="8809" spans="20:23" x14ac:dyDescent="0.3">
      <c r="T8809" t="b">
        <f>U8809&gt;10</f>
        <v>0</v>
      </c>
      <c r="U8809" s="7">
        <v>8.0789968748386496</v>
      </c>
      <c r="V8809" t="s">
        <v>8634</v>
      </c>
      <c r="W8809" t="s">
        <v>1736</v>
      </c>
    </row>
    <row r="8810" spans="20:23" x14ac:dyDescent="0.3">
      <c r="T8810" t="b">
        <f>U8810&gt;10</f>
        <v>0</v>
      </c>
      <c r="U8810" s="7">
        <v>8.6386126627740794</v>
      </c>
      <c r="V8810" t="s">
        <v>1736</v>
      </c>
      <c r="W8810" t="s">
        <v>16386</v>
      </c>
    </row>
    <row r="8811" spans="20:23" x14ac:dyDescent="0.3">
      <c r="T8811" t="b">
        <f>U8811&gt;10</f>
        <v>0</v>
      </c>
      <c r="U8811" s="7">
        <v>8.2702871016153701</v>
      </c>
      <c r="V8811" t="s">
        <v>28124</v>
      </c>
      <c r="W8811" t="s">
        <v>2878</v>
      </c>
    </row>
    <row r="8812" spans="20:23" x14ac:dyDescent="0.3">
      <c r="T8812" t="b">
        <f>U8812&gt;10</f>
        <v>0</v>
      </c>
      <c r="U8812" s="7">
        <v>8.2702871016153701</v>
      </c>
      <c r="V8812" t="s">
        <v>2878</v>
      </c>
      <c r="W8812" t="s">
        <v>28125</v>
      </c>
    </row>
    <row r="8813" spans="20:23" x14ac:dyDescent="0.3">
      <c r="T8813" t="b">
        <f>U8813&gt;10</f>
        <v>0</v>
      </c>
      <c r="U8813" s="7">
        <v>9.7064532927754303</v>
      </c>
      <c r="V8813" t="s">
        <v>28125</v>
      </c>
      <c r="W8813" t="s">
        <v>28126</v>
      </c>
    </row>
    <row r="8814" spans="20:23" x14ac:dyDescent="0.3">
      <c r="T8814" t="b">
        <f>U8814&gt;10</f>
        <v>0</v>
      </c>
      <c r="U8814" s="7">
        <v>9.1339341000040992</v>
      </c>
      <c r="V8814" t="s">
        <v>28127</v>
      </c>
      <c r="W8814" t="s">
        <v>26334</v>
      </c>
    </row>
    <row r="8815" spans="20:23" x14ac:dyDescent="0.3">
      <c r="T8815" t="b">
        <f>U8815&gt;10</f>
        <v>0</v>
      </c>
      <c r="U8815" s="7">
        <v>9.3009881846672702</v>
      </c>
      <c r="V8815" t="s">
        <v>28128</v>
      </c>
      <c r="W8815" t="s">
        <v>28129</v>
      </c>
    </row>
    <row r="8816" spans="20:23" x14ac:dyDescent="0.3">
      <c r="T8816" t="b">
        <f>U8816&gt;10</f>
        <v>0</v>
      </c>
      <c r="U8816" s="7">
        <v>9.7529733084103203</v>
      </c>
      <c r="V8816" t="s">
        <v>28130</v>
      </c>
      <c r="W8816" t="s">
        <v>28113</v>
      </c>
    </row>
    <row r="8817" spans="20:23" x14ac:dyDescent="0.3">
      <c r="T8817" t="b">
        <f>U8817&gt;10</f>
        <v>0</v>
      </c>
      <c r="U8817" s="7">
        <v>8.1435353959762207</v>
      </c>
      <c r="V8817" t="s">
        <v>21620</v>
      </c>
      <c r="W8817" t="s">
        <v>5696</v>
      </c>
    </row>
    <row r="8818" spans="20:23" x14ac:dyDescent="0.3">
      <c r="T8818" t="b">
        <f>U8818&gt;10</f>
        <v>0</v>
      </c>
      <c r="U8818" s="7">
        <v>9.3962983644715905</v>
      </c>
      <c r="V8818" t="s">
        <v>28131</v>
      </c>
      <c r="W8818" t="s">
        <v>6388</v>
      </c>
    </row>
    <row r="8819" spans="20:23" x14ac:dyDescent="0.3">
      <c r="T8819" t="b">
        <f>U8819&gt;10</f>
        <v>0</v>
      </c>
      <c r="U8819" s="7">
        <v>8.6623291893913894</v>
      </c>
      <c r="V8819" t="s">
        <v>28121</v>
      </c>
      <c r="W8819" t="s">
        <v>11072</v>
      </c>
    </row>
    <row r="8820" spans="20:23" x14ac:dyDescent="0.3">
      <c r="T8820" t="b">
        <f>U8820&gt;10</f>
        <v>0</v>
      </c>
      <c r="U8820" s="7">
        <v>8.8854727407056</v>
      </c>
      <c r="V8820" t="s">
        <v>13693</v>
      </c>
      <c r="W8820" t="s">
        <v>28132</v>
      </c>
    </row>
    <row r="8821" spans="20:23" x14ac:dyDescent="0.3">
      <c r="T8821" t="b">
        <f>U8821&gt;10</f>
        <v>0</v>
      </c>
      <c r="U8821" s="7">
        <v>8.11536451900953</v>
      </c>
      <c r="V8821" t="s">
        <v>28133</v>
      </c>
      <c r="W8821" t="s">
        <v>28134</v>
      </c>
    </row>
    <row r="8822" spans="20:23" x14ac:dyDescent="0.3">
      <c r="T8822" t="b">
        <f>U8822&gt;10</f>
        <v>0</v>
      </c>
      <c r="U8822" s="7">
        <v>9.8017634725797596</v>
      </c>
      <c r="V8822" t="s">
        <v>28134</v>
      </c>
      <c r="W8822" t="s">
        <v>28135</v>
      </c>
    </row>
    <row r="8823" spans="20:23" x14ac:dyDescent="0.3">
      <c r="T8823" t="b">
        <f>U8823&gt;10</f>
        <v>0</v>
      </c>
      <c r="U8823" s="7">
        <v>8.4030465914613099</v>
      </c>
      <c r="V8823" t="s">
        <v>28136</v>
      </c>
      <c r="W8823" t="s">
        <v>22175</v>
      </c>
    </row>
    <row r="8824" spans="20:23" x14ac:dyDescent="0.3">
      <c r="T8824" t="b">
        <f>U8824&gt;10</f>
        <v>0</v>
      </c>
      <c r="U8824" s="7">
        <v>8.6386126627740794</v>
      </c>
      <c r="V8824" t="s">
        <v>24980</v>
      </c>
      <c r="W8824" t="s">
        <v>28137</v>
      </c>
    </row>
    <row r="8825" spans="20:23" x14ac:dyDescent="0.3">
      <c r="T8825" t="b">
        <f>U8825&gt;10</f>
        <v>0</v>
      </c>
      <c r="U8825" s="7">
        <v>8.9262947352258593</v>
      </c>
      <c r="V8825" t="s">
        <v>28137</v>
      </c>
      <c r="W8825" t="s">
        <v>22532</v>
      </c>
    </row>
    <row r="8826" spans="20:23" x14ac:dyDescent="0.3">
      <c r="T8826" t="b">
        <f>U8826&gt;10</f>
        <v>0</v>
      </c>
      <c r="U8826" s="7">
        <v>8.6386126627740794</v>
      </c>
      <c r="V8826" t="s">
        <v>24980</v>
      </c>
      <c r="W8826" t="s">
        <v>28138</v>
      </c>
    </row>
    <row r="8827" spans="20:23" x14ac:dyDescent="0.3">
      <c r="T8827" t="b">
        <f>U8827&gt;10</f>
        <v>0</v>
      </c>
      <c r="U8827" s="7">
        <v>9.1211950742266694</v>
      </c>
      <c r="V8827" t="s">
        <v>16182</v>
      </c>
      <c r="W8827" t="s">
        <v>28139</v>
      </c>
    </row>
    <row r="8828" spans="20:23" x14ac:dyDescent="0.3">
      <c r="T8828" t="b">
        <f>U8828&gt;10</f>
        <v>0</v>
      </c>
      <c r="U8828" s="7">
        <v>8.2702871016153701</v>
      </c>
      <c r="V8828" t="s">
        <v>28005</v>
      </c>
      <c r="W8828" t="s">
        <v>28140</v>
      </c>
    </row>
    <row r="8829" spans="20:23" x14ac:dyDescent="0.3">
      <c r="T8829" t="b">
        <f>U8829&gt;10</f>
        <v>0</v>
      </c>
      <c r="U8829" s="7">
        <v>8.1923255601456599</v>
      </c>
      <c r="V8829" t="s">
        <v>28141</v>
      </c>
      <c r="W8829" t="s">
        <v>28142</v>
      </c>
    </row>
    <row r="8830" spans="20:23" x14ac:dyDescent="0.3">
      <c r="T8830" t="b">
        <f>U8830&gt;10</f>
        <v>0</v>
      </c>
      <c r="U8830" s="7">
        <v>8.9262947352258593</v>
      </c>
      <c r="V8830" t="s">
        <v>4757</v>
      </c>
      <c r="W8830" t="s">
        <v>11921</v>
      </c>
    </row>
    <row r="8831" spans="20:23" x14ac:dyDescent="0.3">
      <c r="T8831" t="b">
        <f>U8831&gt;10</f>
        <v>0</v>
      </c>
      <c r="U8831" s="7">
        <v>9.6194419157857993</v>
      </c>
      <c r="V8831" t="s">
        <v>16210</v>
      </c>
      <c r="W8831" t="s">
        <v>6627</v>
      </c>
    </row>
    <row r="8832" spans="20:23" x14ac:dyDescent="0.3">
      <c r="T8832" t="b">
        <f>U8832&gt;10</f>
        <v>0</v>
      </c>
      <c r="U8832" s="7">
        <v>9.3475082003021601</v>
      </c>
      <c r="V8832" t="s">
        <v>28143</v>
      </c>
      <c r="W8832" t="s">
        <v>24857</v>
      </c>
    </row>
    <row r="8833" spans="20:23" x14ac:dyDescent="0.3">
      <c r="T8833" t="b">
        <f>U8833&gt;10</f>
        <v>0</v>
      </c>
      <c r="U8833" s="7">
        <v>8.6543610197422094</v>
      </c>
      <c r="V8833" t="s">
        <v>24857</v>
      </c>
      <c r="W8833" t="s">
        <v>16136</v>
      </c>
    </row>
    <row r="8834" spans="20:23" x14ac:dyDescent="0.3">
      <c r="T8834" t="b">
        <f>U8834&gt;10</f>
        <v>0</v>
      </c>
      <c r="U8834" s="7">
        <v>8.1973381019691995</v>
      </c>
      <c r="V8834" t="s">
        <v>16138</v>
      </c>
      <c r="W8834" t="s">
        <v>22264</v>
      </c>
    </row>
    <row r="8835" spans="20:23" x14ac:dyDescent="0.3">
      <c r="T8835" t="b">
        <f>U8835&gt;10</f>
        <v>0</v>
      </c>
      <c r="U8835" s="7">
        <v>9.43019991614727</v>
      </c>
      <c r="V8835" t="s">
        <v>28144</v>
      </c>
      <c r="W8835" t="s">
        <v>28145</v>
      </c>
    </row>
    <row r="8836" spans="20:23" x14ac:dyDescent="0.3">
      <c r="T8836" t="b">
        <f>U8836&gt;10</f>
        <v>0</v>
      </c>
      <c r="U8836" s="7">
        <v>8.2702871016153701</v>
      </c>
      <c r="V8836" t="s">
        <v>28146</v>
      </c>
      <c r="W8836" t="s">
        <v>2878</v>
      </c>
    </row>
    <row r="8837" spans="20:23" x14ac:dyDescent="0.3">
      <c r="T8837" t="b">
        <f>U8837&gt;10</f>
        <v>0</v>
      </c>
      <c r="U8837" s="7">
        <v>8.2702871016153701</v>
      </c>
      <c r="V8837" t="s">
        <v>2878</v>
      </c>
      <c r="W8837" t="s">
        <v>16139</v>
      </c>
    </row>
    <row r="8838" spans="20:23" x14ac:dyDescent="0.3">
      <c r="T8838" t="b">
        <f>U8838&gt;10</f>
        <v>0</v>
      </c>
      <c r="U8838" s="7">
        <v>8.9367660350931502</v>
      </c>
      <c r="V8838" t="s">
        <v>10773</v>
      </c>
      <c r="W8838" t="s">
        <v>3049</v>
      </c>
    </row>
    <row r="8839" spans="20:23" x14ac:dyDescent="0.3">
      <c r="T8839" t="b">
        <f>U8839&gt;10</f>
        <v>0</v>
      </c>
      <c r="U8839" s="7">
        <v>8.1435353959762207</v>
      </c>
      <c r="V8839" t="s">
        <v>20571</v>
      </c>
      <c r="W8839" t="s">
        <v>28147</v>
      </c>
    </row>
    <row r="8840" spans="20:23" x14ac:dyDescent="0.3">
      <c r="T8840" t="b">
        <f>U8840&gt;10</f>
        <v>0</v>
      </c>
      <c r="U8840" s="7">
        <v>8.2702871016153701</v>
      </c>
      <c r="V8840" t="s">
        <v>2878</v>
      </c>
      <c r="W8840" t="s">
        <v>16141</v>
      </c>
    </row>
    <row r="8841" spans="20:23" x14ac:dyDescent="0.3">
      <c r="T8841" t="b">
        <f>U8841&gt;10</f>
        <v>0</v>
      </c>
      <c r="U8841" s="7">
        <v>8.9580434335404302</v>
      </c>
      <c r="V8841" t="s">
        <v>2450</v>
      </c>
      <c r="W8841" t="s">
        <v>16143</v>
      </c>
    </row>
    <row r="8842" spans="20:23" x14ac:dyDescent="0.3">
      <c r="T8842" t="b">
        <f>U8842&gt;10</f>
        <v>0</v>
      </c>
      <c r="U8842" s="7">
        <v>8.4536903242800605</v>
      </c>
      <c r="V8842" t="s">
        <v>21593</v>
      </c>
      <c r="W8842" t="s">
        <v>16145</v>
      </c>
    </row>
    <row r="8843" spans="20:23" x14ac:dyDescent="0.3">
      <c r="T8843" t="b">
        <f>U8843&gt;10</f>
        <v>0</v>
      </c>
      <c r="U8843" s="7">
        <v>8.9580434335404302</v>
      </c>
      <c r="V8843" t="s">
        <v>2450</v>
      </c>
      <c r="W8843" t="s">
        <v>12884</v>
      </c>
    </row>
    <row r="8844" spans="20:23" x14ac:dyDescent="0.3">
      <c r="T8844" t="b">
        <f>U8844&gt;10</f>
        <v>0</v>
      </c>
      <c r="U8844" s="7">
        <v>8.1725229328494802</v>
      </c>
      <c r="V8844">
        <v>1929</v>
      </c>
      <c r="W8844" t="s">
        <v>4691</v>
      </c>
    </row>
    <row r="8845" spans="20:23" x14ac:dyDescent="0.3">
      <c r="T8845" t="b">
        <f>U8845&gt;10</f>
        <v>0</v>
      </c>
      <c r="U8845" s="7">
        <v>9.2421476846443298</v>
      </c>
      <c r="V8845" t="s">
        <v>28148</v>
      </c>
      <c r="W8845" t="s">
        <v>28149</v>
      </c>
    </row>
    <row r="8846" spans="20:23" x14ac:dyDescent="0.3">
      <c r="T8846" t="b">
        <f>U8846&gt;10</f>
        <v>0</v>
      </c>
      <c r="U8846" s="7">
        <v>8.7992950444645501</v>
      </c>
      <c r="V8846">
        <v>82</v>
      </c>
      <c r="W8846" t="s">
        <v>28150</v>
      </c>
    </row>
    <row r="8847" spans="20:23" x14ac:dyDescent="0.3">
      <c r="T8847" t="b">
        <f>U8847&gt;10</f>
        <v>0</v>
      </c>
      <c r="U8847" s="7">
        <v>9.7689736497567594</v>
      </c>
      <c r="V8847" t="s">
        <v>2153</v>
      </c>
      <c r="W8847" t="s">
        <v>28151</v>
      </c>
    </row>
    <row r="8848" spans="20:23" x14ac:dyDescent="0.3">
      <c r="T8848" t="b">
        <f>U8848&gt;10</f>
        <v>0</v>
      </c>
      <c r="U8848" s="7">
        <v>8.1973381019691995</v>
      </c>
      <c r="V8848" t="s">
        <v>28152</v>
      </c>
      <c r="W8848" t="s">
        <v>22264</v>
      </c>
    </row>
    <row r="8849" spans="20:23" x14ac:dyDescent="0.3">
      <c r="T8849" t="b">
        <f>U8849&gt;10</f>
        <v>0</v>
      </c>
      <c r="U8849" s="7">
        <v>8.2331475546659103</v>
      </c>
      <c r="V8849" t="s">
        <v>28153</v>
      </c>
      <c r="W8849" t="s">
        <v>28154</v>
      </c>
    </row>
    <row r="8850" spans="20:23" x14ac:dyDescent="0.3">
      <c r="T8850" t="b">
        <f>U8850&gt;10</f>
        <v>0</v>
      </c>
      <c r="U8850" s="7">
        <v>8.9159319481903108</v>
      </c>
      <c r="V8850" t="s">
        <v>22089</v>
      </c>
      <c r="W8850" t="s">
        <v>28155</v>
      </c>
    </row>
    <row r="8851" spans="20:23" x14ac:dyDescent="0.3">
      <c r="T8851" t="b">
        <f>U8851&gt;10</f>
        <v>0</v>
      </c>
      <c r="U8851" s="7">
        <v>9.0362956304401791</v>
      </c>
      <c r="V8851" t="s">
        <v>5427</v>
      </c>
      <c r="W8851" t="s">
        <v>16151</v>
      </c>
    </row>
    <row r="8852" spans="20:23" x14ac:dyDescent="0.3">
      <c r="T8852" t="b">
        <f>U8852&gt;10</f>
        <v>0</v>
      </c>
      <c r="U8852" s="7">
        <v>9.3635085416485992</v>
      </c>
      <c r="V8852" t="s">
        <v>13136</v>
      </c>
      <c r="W8852" t="s">
        <v>2153</v>
      </c>
    </row>
    <row r="8853" spans="20:23" x14ac:dyDescent="0.3">
      <c r="T8853" t="b">
        <f>U8853&gt;10</f>
        <v>0</v>
      </c>
      <c r="U8853" s="7">
        <v>9.7770708599893794</v>
      </c>
      <c r="V8853" t="s">
        <v>27989</v>
      </c>
      <c r="W8853" t="s">
        <v>28156</v>
      </c>
    </row>
    <row r="8854" spans="20:23" x14ac:dyDescent="0.3">
      <c r="T8854" t="b">
        <f>U8854&gt;10</f>
        <v>0</v>
      </c>
      <c r="U8854" s="7">
        <v>8.2702871016153701</v>
      </c>
      <c r="V8854" t="s">
        <v>16154</v>
      </c>
      <c r="W8854" t="s">
        <v>2878</v>
      </c>
    </row>
    <row r="8855" spans="20:23" x14ac:dyDescent="0.3">
      <c r="T8855" t="b">
        <f>U8855&gt;10</f>
        <v>0</v>
      </c>
      <c r="U8855" s="7">
        <v>8.2702871016153701</v>
      </c>
      <c r="V8855" t="s">
        <v>2878</v>
      </c>
      <c r="W8855" t="s">
        <v>28157</v>
      </c>
    </row>
    <row r="8856" spans="20:23" x14ac:dyDescent="0.3">
      <c r="T8856" t="b">
        <f>U8856&gt;10</f>
        <v>0</v>
      </c>
      <c r="U8856" s="7">
        <v>8.0017052005369997</v>
      </c>
      <c r="V8856" t="s">
        <v>28157</v>
      </c>
      <c r="W8856" t="s">
        <v>24734</v>
      </c>
    </row>
    <row r="8857" spans="20:23" x14ac:dyDescent="0.3">
      <c r="T8857" t="b">
        <f>U8857&gt;10</f>
        <v>0</v>
      </c>
      <c r="U8857" s="7">
        <v>8.6543610197422094</v>
      </c>
      <c r="V8857" t="s">
        <v>28158</v>
      </c>
      <c r="W8857" t="s">
        <v>26647</v>
      </c>
    </row>
    <row r="8858" spans="20:23" x14ac:dyDescent="0.3">
      <c r="T8858" t="b">
        <f>U8858&gt;10</f>
        <v>0</v>
      </c>
      <c r="U8858" s="7">
        <v>8.3489793701910298</v>
      </c>
      <c r="V8858" t="s">
        <v>14053</v>
      </c>
      <c r="W8858" t="s">
        <v>28159</v>
      </c>
    </row>
    <row r="8859" spans="20:23" x14ac:dyDescent="0.3">
      <c r="T8859" t="b">
        <f>U8859&gt;10</f>
        <v>0</v>
      </c>
      <c r="U8859" s="7">
        <v>9.4475916588591407</v>
      </c>
      <c r="V8859" t="s">
        <v>28160</v>
      </c>
      <c r="W8859" t="s">
        <v>14053</v>
      </c>
    </row>
    <row r="8860" spans="20:23" x14ac:dyDescent="0.3">
      <c r="T8860" t="b">
        <f>U8860&gt;10</f>
        <v>0</v>
      </c>
      <c r="U8860" s="7">
        <v>8.0612972977392499</v>
      </c>
      <c r="V8860" t="s">
        <v>14053</v>
      </c>
      <c r="W8860" t="s">
        <v>18435</v>
      </c>
    </row>
    <row r="8861" spans="20:23" x14ac:dyDescent="0.3">
      <c r="T8861" t="b">
        <f>U8861&gt;10</f>
        <v>0</v>
      </c>
      <c r="U8861" s="7">
        <v>8.8085116995694701</v>
      </c>
      <c r="V8861" t="s">
        <v>18435</v>
      </c>
      <c r="W8861" t="s">
        <v>27017</v>
      </c>
    </row>
    <row r="8862" spans="20:23" x14ac:dyDescent="0.3">
      <c r="T8862" t="b">
        <f>U8862&gt;10</f>
        <v>0</v>
      </c>
      <c r="U8862" s="7">
        <v>9.3317598433340194</v>
      </c>
      <c r="V8862" t="s">
        <v>28161</v>
      </c>
      <c r="W8862" t="s">
        <v>1736</v>
      </c>
    </row>
    <row r="8863" spans="20:23" x14ac:dyDescent="0.3">
      <c r="T8863" t="b">
        <f>U8863&gt;10</f>
        <v>0</v>
      </c>
      <c r="U8863" s="7">
        <v>8.3907764988694904</v>
      </c>
      <c r="V8863" t="s">
        <v>27989</v>
      </c>
      <c r="W8863" t="s">
        <v>28162</v>
      </c>
    </row>
    <row r="8864" spans="20:23" x14ac:dyDescent="0.3">
      <c r="T8864" t="b">
        <f>U8864&gt;10</f>
        <v>0</v>
      </c>
      <c r="U8864" s="7">
        <v>8.9580434335404302</v>
      </c>
      <c r="V8864" t="s">
        <v>2450</v>
      </c>
      <c r="W8864" t="s">
        <v>28163</v>
      </c>
    </row>
    <row r="8865" spans="20:23" x14ac:dyDescent="0.3">
      <c r="T8865" t="b">
        <f>U8865&gt;10</f>
        <v>0</v>
      </c>
      <c r="U8865" s="7">
        <v>9.0598261278503802</v>
      </c>
      <c r="V8865" t="s">
        <v>5715</v>
      </c>
      <c r="W8865" t="s">
        <v>4794</v>
      </c>
    </row>
    <row r="8866" spans="20:23" x14ac:dyDescent="0.3">
      <c r="T8866" t="b">
        <f>U8866&gt;10</f>
        <v>0</v>
      </c>
      <c r="U8866" s="7">
        <v>9.0598261278503802</v>
      </c>
      <c r="V8866" t="s">
        <v>4757</v>
      </c>
      <c r="W8866" t="s">
        <v>10315</v>
      </c>
    </row>
    <row r="8867" spans="20:23" x14ac:dyDescent="0.3">
      <c r="T8867" t="b">
        <f>U8867&gt;10</f>
        <v>0</v>
      </c>
      <c r="U8867" s="7">
        <v>9.7064532927754303</v>
      </c>
      <c r="V8867" t="s">
        <v>28164</v>
      </c>
      <c r="W8867" t="s">
        <v>5581</v>
      </c>
    </row>
    <row r="8868" spans="20:23" x14ac:dyDescent="0.3">
      <c r="T8868" t="b">
        <f>U8868&gt;10</f>
        <v>0</v>
      </c>
      <c r="U8868" s="7">
        <v>9.0362956304401791</v>
      </c>
      <c r="V8868" t="s">
        <v>10227</v>
      </c>
      <c r="W8868" t="s">
        <v>5427</v>
      </c>
    </row>
    <row r="8869" spans="20:23" x14ac:dyDescent="0.3">
      <c r="T8869" t="b">
        <f>U8869&gt;10</f>
        <v>0</v>
      </c>
      <c r="U8869" s="7">
        <v>9.4475916588591407</v>
      </c>
      <c r="V8869" t="s">
        <v>16159</v>
      </c>
      <c r="W8869" t="s">
        <v>14053</v>
      </c>
    </row>
    <row r="8870" spans="20:23" x14ac:dyDescent="0.3">
      <c r="T8870" t="b">
        <f>U8870&gt;10</f>
        <v>0</v>
      </c>
      <c r="U8870" s="7">
        <v>9.4475916588591407</v>
      </c>
      <c r="V8870" t="s">
        <v>14053</v>
      </c>
      <c r="W8870" t="s">
        <v>28165</v>
      </c>
    </row>
    <row r="8871" spans="20:23" x14ac:dyDescent="0.3">
      <c r="T8871" t="b">
        <f>U8871&gt;10</f>
        <v>0</v>
      </c>
      <c r="U8871" s="7">
        <v>9.7770708599893794</v>
      </c>
      <c r="V8871" t="s">
        <v>28166</v>
      </c>
      <c r="W8871" t="s">
        <v>27989</v>
      </c>
    </row>
    <row r="8872" spans="20:23" x14ac:dyDescent="0.3">
      <c r="T8872" t="b">
        <f>U8872&gt;10</f>
        <v>0</v>
      </c>
      <c r="U8872" s="7">
        <v>9.6839804369233704</v>
      </c>
      <c r="V8872" t="s">
        <v>5260</v>
      </c>
      <c r="W8872" t="s">
        <v>6199</v>
      </c>
    </row>
    <row r="8873" spans="20:23" x14ac:dyDescent="0.3">
      <c r="T8873" t="b">
        <f>U8873&gt;10</f>
        <v>0</v>
      </c>
      <c r="U8873" s="7">
        <v>9.4475916588591407</v>
      </c>
      <c r="V8873" t="s">
        <v>16160</v>
      </c>
      <c r="W8873" t="s">
        <v>14053</v>
      </c>
    </row>
    <row r="8874" spans="20:23" x14ac:dyDescent="0.3">
      <c r="T8874" t="b">
        <f>U8874&gt;10</f>
        <v>0</v>
      </c>
      <c r="U8874" s="7">
        <v>8.7544444782992006</v>
      </c>
      <c r="V8874" t="s">
        <v>14053</v>
      </c>
      <c r="W8874" t="s">
        <v>28167</v>
      </c>
    </row>
    <row r="8875" spans="20:23" x14ac:dyDescent="0.3">
      <c r="T8875" t="b">
        <f>U8875&gt;10</f>
        <v>0</v>
      </c>
      <c r="U8875" s="7">
        <v>8.6703613610886592</v>
      </c>
      <c r="V8875" t="s">
        <v>28168</v>
      </c>
      <c r="W8875" t="s">
        <v>28169</v>
      </c>
    </row>
    <row r="8876" spans="20:23" x14ac:dyDescent="0.3">
      <c r="T8876" t="b">
        <f>U8876&gt;10</f>
        <v>0</v>
      </c>
      <c r="U8876" s="7">
        <v>9.3475082003021601</v>
      </c>
      <c r="V8876" t="s">
        <v>28170</v>
      </c>
      <c r="W8876" t="s">
        <v>24857</v>
      </c>
    </row>
    <row r="8877" spans="20:23" x14ac:dyDescent="0.3">
      <c r="T8877" t="b">
        <f>U8877&gt;10</f>
        <v>0</v>
      </c>
      <c r="U8877" s="7">
        <v>9.3475082003021601</v>
      </c>
      <c r="V8877" t="s">
        <v>24857</v>
      </c>
      <c r="W8877" t="s">
        <v>28171</v>
      </c>
    </row>
    <row r="8878" spans="20:23" x14ac:dyDescent="0.3">
      <c r="T8878" t="b">
        <f>U8878&gt;10</f>
        <v>0</v>
      </c>
      <c r="U8878" s="7">
        <v>8.2702871016153701</v>
      </c>
      <c r="V8878" t="s">
        <v>28172</v>
      </c>
      <c r="W8878" t="s">
        <v>2878</v>
      </c>
    </row>
    <row r="8879" spans="20:23" x14ac:dyDescent="0.3">
      <c r="T8879" t="b">
        <f>U8879&gt;10</f>
        <v>0</v>
      </c>
      <c r="U8879" s="7">
        <v>8.2702871016153701</v>
      </c>
      <c r="V8879" t="s">
        <v>2878</v>
      </c>
      <c r="W8879" t="s">
        <v>28173</v>
      </c>
    </row>
    <row r="8880" spans="20:23" x14ac:dyDescent="0.3">
      <c r="T8880" t="b">
        <f>U8880&gt;10</f>
        <v>0</v>
      </c>
      <c r="U8880" s="7">
        <v>8.8366825765361696</v>
      </c>
      <c r="V8880" t="s">
        <v>28173</v>
      </c>
      <c r="W8880" t="s">
        <v>20571</v>
      </c>
    </row>
    <row r="8881" spans="20:23" x14ac:dyDescent="0.3">
      <c r="T8881" t="b">
        <f>U8881&gt;10</f>
        <v>0</v>
      </c>
      <c r="U8881" s="7">
        <v>8.8366825765361696</v>
      </c>
      <c r="V8881" t="s">
        <v>20571</v>
      </c>
      <c r="W8881" t="s">
        <v>8640</v>
      </c>
    </row>
    <row r="8882" spans="20:23" x14ac:dyDescent="0.3">
      <c r="T8882" t="b">
        <f>U8882&gt;10</f>
        <v>0</v>
      </c>
      <c r="U8882" s="7">
        <v>8.4536903242800605</v>
      </c>
      <c r="V8882" t="s">
        <v>25760</v>
      </c>
      <c r="W8882" t="s">
        <v>28174</v>
      </c>
    </row>
    <row r="8883" spans="20:23" x14ac:dyDescent="0.3">
      <c r="T8883" t="b">
        <f>U8883&gt;10</f>
        <v>0</v>
      </c>
      <c r="U8883" s="7">
        <v>9.1211950742266694</v>
      </c>
      <c r="V8883" t="s">
        <v>16182</v>
      </c>
      <c r="W8883" t="s">
        <v>12565</v>
      </c>
    </row>
    <row r="8884" spans="20:23" x14ac:dyDescent="0.3">
      <c r="T8884" t="b">
        <f>U8884&gt;10</f>
        <v>0</v>
      </c>
      <c r="U8884" s="7">
        <v>9.6194419157857993</v>
      </c>
      <c r="V8884" t="s">
        <v>16210</v>
      </c>
      <c r="W8884" t="s">
        <v>28175</v>
      </c>
    </row>
    <row r="8885" spans="20:23" x14ac:dyDescent="0.3">
      <c r="T8885" t="b">
        <f>U8885&gt;10</f>
        <v>0</v>
      </c>
      <c r="U8885" s="7">
        <v>9.6194419157857993</v>
      </c>
      <c r="V8885" t="s">
        <v>16210</v>
      </c>
      <c r="W8885" t="s">
        <v>28176</v>
      </c>
    </row>
    <row r="8886" spans="20:23" x14ac:dyDescent="0.3">
      <c r="T8886" t="b">
        <f>U8886&gt;10</f>
        <v>0</v>
      </c>
      <c r="U8886" s="7">
        <v>9.6194419157857993</v>
      </c>
      <c r="V8886" t="s">
        <v>4576</v>
      </c>
      <c r="W8886" t="s">
        <v>5456</v>
      </c>
    </row>
    <row r="8887" spans="20:23" x14ac:dyDescent="0.3">
      <c r="T8887" t="b">
        <f>U8887&gt;10</f>
        <v>0</v>
      </c>
      <c r="U8887" s="7">
        <v>9.6194419157857993</v>
      </c>
      <c r="V8887" t="s">
        <v>4576</v>
      </c>
      <c r="W8887" t="s">
        <v>28177</v>
      </c>
    </row>
    <row r="8888" spans="20:23" x14ac:dyDescent="0.3">
      <c r="T8888" t="b">
        <f>U8888&gt;10</f>
        <v>0</v>
      </c>
      <c r="U8888" s="7">
        <v>8.6543610197422094</v>
      </c>
      <c r="V8888" t="s">
        <v>28178</v>
      </c>
      <c r="W8888" t="s">
        <v>28179</v>
      </c>
    </row>
    <row r="8889" spans="20:23" x14ac:dyDescent="0.3">
      <c r="T8889" t="b">
        <f>U8889&gt;10</f>
        <v>0</v>
      </c>
      <c r="U8889" s="7">
        <v>8.3431484498802408</v>
      </c>
      <c r="V8889" t="s">
        <v>12206</v>
      </c>
      <c r="W8889" t="s">
        <v>5427</v>
      </c>
    </row>
    <row r="8890" spans="20:23" x14ac:dyDescent="0.3">
      <c r="T8890" t="b">
        <f>U8890&gt;10</f>
        <v>0</v>
      </c>
      <c r="U8890" s="7">
        <v>9.0362956304401791</v>
      </c>
      <c r="V8890" t="s">
        <v>5427</v>
      </c>
      <c r="W8890" t="s">
        <v>28180</v>
      </c>
    </row>
    <row r="8891" spans="20:23" x14ac:dyDescent="0.3">
      <c r="T8891" t="b">
        <f>U8891&gt;10</f>
        <v>0</v>
      </c>
      <c r="U8891" s="7">
        <v>9.3635085416485992</v>
      </c>
      <c r="V8891" t="s">
        <v>28180</v>
      </c>
      <c r="W8891" t="s">
        <v>28181</v>
      </c>
    </row>
    <row r="8892" spans="20:23" x14ac:dyDescent="0.3">
      <c r="T8892" t="b">
        <f>U8892&gt;10</f>
        <v>0</v>
      </c>
      <c r="U8892" s="7">
        <v>9.5786199212655401</v>
      </c>
      <c r="V8892" t="s">
        <v>16254</v>
      </c>
      <c r="W8892" t="s">
        <v>28182</v>
      </c>
    </row>
    <row r="8893" spans="20:23" x14ac:dyDescent="0.3">
      <c r="T8893" t="b">
        <f>U8893&gt;10</f>
        <v>0</v>
      </c>
      <c r="U8893" s="7">
        <v>8.4472178097744397</v>
      </c>
      <c r="V8893" t="s">
        <v>28183</v>
      </c>
      <c r="W8893" t="s">
        <v>837</v>
      </c>
    </row>
    <row r="8894" spans="20:23" x14ac:dyDescent="0.3">
      <c r="T8894" t="b">
        <f>U8894&gt;10</f>
        <v>0</v>
      </c>
      <c r="U8894" s="7">
        <v>8.0924802251759402</v>
      </c>
      <c r="V8894" t="s">
        <v>28184</v>
      </c>
      <c r="W8894" t="s">
        <v>25581</v>
      </c>
    </row>
    <row r="8895" spans="20:23" x14ac:dyDescent="0.3">
      <c r="T8895" t="b">
        <f>U8895&gt;10</f>
        <v>0</v>
      </c>
      <c r="U8895" s="7">
        <v>9.2326689406897895</v>
      </c>
      <c r="V8895" t="s">
        <v>22075</v>
      </c>
      <c r="W8895" t="s">
        <v>28185</v>
      </c>
    </row>
    <row r="8896" spans="20:23" x14ac:dyDescent="0.3">
      <c r="T8896" t="b">
        <f>U8896&gt;10</f>
        <v>0</v>
      </c>
      <c r="U8896" s="7">
        <v>8.9688543496446496</v>
      </c>
      <c r="V8896" t="s">
        <v>28186</v>
      </c>
      <c r="W8896" t="s">
        <v>23189</v>
      </c>
    </row>
    <row r="8897" spans="20:23" x14ac:dyDescent="0.3">
      <c r="T8897" t="b">
        <f>U8897&gt;10</f>
        <v>0</v>
      </c>
      <c r="U8897" s="7">
        <v>8.0612972977392499</v>
      </c>
      <c r="V8897" t="s">
        <v>16176</v>
      </c>
      <c r="W8897" t="s">
        <v>28187</v>
      </c>
    </row>
    <row r="8898" spans="20:23" x14ac:dyDescent="0.3">
      <c r="T8898" t="b">
        <f>U8898&gt;10</f>
        <v>0</v>
      </c>
      <c r="U8898" s="7">
        <v>9.4475916588591407</v>
      </c>
      <c r="V8898" t="s">
        <v>14053</v>
      </c>
      <c r="W8898" t="s">
        <v>28188</v>
      </c>
    </row>
    <row r="8899" spans="20:23" x14ac:dyDescent="0.3">
      <c r="T8899" t="b">
        <f>U8899&gt;10</f>
        <v>0</v>
      </c>
      <c r="U8899" s="7">
        <v>9.2711352215175893</v>
      </c>
      <c r="V8899" t="s">
        <v>16177</v>
      </c>
      <c r="W8899" t="s">
        <v>27991</v>
      </c>
    </row>
    <row r="8900" spans="20:23" x14ac:dyDescent="0.3">
      <c r="T8900" t="b">
        <f>U8900&gt;10</f>
        <v>0</v>
      </c>
      <c r="U8900" s="7">
        <v>9.7770708599893794</v>
      </c>
      <c r="V8900" t="s">
        <v>28189</v>
      </c>
      <c r="W8900" t="s">
        <v>27989</v>
      </c>
    </row>
    <row r="8901" spans="20:23" x14ac:dyDescent="0.3">
      <c r="T8901" t="b">
        <f>U8901&gt;10</f>
        <v>0</v>
      </c>
      <c r="U8901" s="7">
        <v>8.1676329475552798</v>
      </c>
      <c r="V8901" t="s">
        <v>27989</v>
      </c>
      <c r="W8901" t="s">
        <v>6140</v>
      </c>
    </row>
    <row r="8902" spans="20:23" x14ac:dyDescent="0.3">
      <c r="T8902" t="b">
        <f>U8902&gt;10</f>
        <v>0</v>
      </c>
      <c r="U8902" s="7">
        <v>9.0362956304401791</v>
      </c>
      <c r="V8902" t="s">
        <v>5427</v>
      </c>
      <c r="W8902" t="s">
        <v>28190</v>
      </c>
    </row>
    <row r="8903" spans="20:23" x14ac:dyDescent="0.3">
      <c r="T8903" t="b">
        <f>U8903&gt;10</f>
        <v>0</v>
      </c>
      <c r="U8903" s="7">
        <v>9.4475916588591407</v>
      </c>
      <c r="V8903" t="s">
        <v>14053</v>
      </c>
      <c r="W8903" t="s">
        <v>13265</v>
      </c>
    </row>
    <row r="8904" spans="20:23" x14ac:dyDescent="0.3">
      <c r="T8904" t="b">
        <f>U8904&gt;10</f>
        <v>0</v>
      </c>
      <c r="U8904" s="7">
        <v>9.1211950742266694</v>
      </c>
      <c r="V8904" t="s">
        <v>16182</v>
      </c>
      <c r="W8904" t="s">
        <v>16180</v>
      </c>
    </row>
    <row r="8905" spans="20:23" x14ac:dyDescent="0.3">
      <c r="T8905" t="b">
        <f>U8905&gt;10</f>
        <v>0</v>
      </c>
      <c r="U8905" s="7">
        <v>9.6839804369233704</v>
      </c>
      <c r="V8905" t="s">
        <v>16178</v>
      </c>
      <c r="W8905" t="s">
        <v>2837</v>
      </c>
    </row>
    <row r="8906" spans="20:23" x14ac:dyDescent="0.3">
      <c r="T8906" t="b">
        <f>U8906&gt;10</f>
        <v>0</v>
      </c>
      <c r="U8906" s="7">
        <v>8.7031511839116504</v>
      </c>
      <c r="V8906" t="s">
        <v>2837</v>
      </c>
      <c r="W8906" t="s">
        <v>12080</v>
      </c>
    </row>
    <row r="8907" spans="20:23" x14ac:dyDescent="0.3">
      <c r="T8907" t="b">
        <f>U8907&gt;10</f>
        <v>0</v>
      </c>
      <c r="U8907" s="7">
        <v>8.8854727407056</v>
      </c>
      <c r="V8907" t="s">
        <v>27991</v>
      </c>
      <c r="W8907" t="s">
        <v>28191</v>
      </c>
    </row>
    <row r="8908" spans="20:23" x14ac:dyDescent="0.3">
      <c r="T8908" t="b">
        <f>U8908&gt;10</f>
        <v>0</v>
      </c>
      <c r="U8908" s="7">
        <v>8.1725229328494802</v>
      </c>
      <c r="V8908" t="s">
        <v>27397</v>
      </c>
      <c r="W8908" t="s">
        <v>28192</v>
      </c>
    </row>
    <row r="8909" spans="20:23" x14ac:dyDescent="0.3">
      <c r="T8909" t="b">
        <f>U8909&gt;10</f>
        <v>0</v>
      </c>
      <c r="U8909" s="7">
        <v>9.3962983644715905</v>
      </c>
      <c r="V8909" t="s">
        <v>2679</v>
      </c>
      <c r="W8909" t="s">
        <v>28193</v>
      </c>
    </row>
    <row r="8910" spans="20:23" x14ac:dyDescent="0.3">
      <c r="T8910" t="b">
        <f>U8910&gt;10</f>
        <v>0</v>
      </c>
      <c r="U8910" s="7">
        <v>9.0133061122154796</v>
      </c>
      <c r="V8910" t="s">
        <v>28194</v>
      </c>
      <c r="W8910" t="s">
        <v>27499</v>
      </c>
    </row>
    <row r="8911" spans="20:23" x14ac:dyDescent="0.3">
      <c r="T8911" t="b">
        <f>U8911&gt;10</f>
        <v>0</v>
      </c>
      <c r="U8911" s="7">
        <v>8.6078410041073194</v>
      </c>
      <c r="V8911" t="s">
        <v>28012</v>
      </c>
      <c r="W8911" t="s">
        <v>23210</v>
      </c>
    </row>
    <row r="8912" spans="20:23" x14ac:dyDescent="0.3">
      <c r="T8912" t="b">
        <f>U8912&gt;10</f>
        <v>0</v>
      </c>
      <c r="U8912" s="7">
        <v>9.7770708599893794</v>
      </c>
      <c r="V8912" t="s">
        <v>16184</v>
      </c>
      <c r="W8912" t="s">
        <v>27989</v>
      </c>
    </row>
    <row r="8913" spans="20:23" x14ac:dyDescent="0.3">
      <c r="T8913" t="b">
        <f>U8913&gt;10</f>
        <v>0</v>
      </c>
      <c r="U8913" s="7">
        <v>9.4475916588591407</v>
      </c>
      <c r="V8913" t="s">
        <v>14053</v>
      </c>
      <c r="W8913" t="s">
        <v>28195</v>
      </c>
    </row>
    <row r="8914" spans="20:23" x14ac:dyDescent="0.3">
      <c r="T8914" t="b">
        <f>U8914&gt;10</f>
        <v>0</v>
      </c>
      <c r="U8914" s="7">
        <v>9.3317598433340194</v>
      </c>
      <c r="V8914" t="s">
        <v>28167</v>
      </c>
      <c r="W8914" t="s">
        <v>1736</v>
      </c>
    </row>
    <row r="8915" spans="20:23" x14ac:dyDescent="0.3">
      <c r="T8915" t="b">
        <f>U8915&gt;10</f>
        <v>0</v>
      </c>
      <c r="U8915" s="7">
        <v>9.0362956304401791</v>
      </c>
      <c r="V8915" t="s">
        <v>28196</v>
      </c>
      <c r="W8915" t="s">
        <v>5427</v>
      </c>
    </row>
    <row r="8916" spans="20:23" x14ac:dyDescent="0.3">
      <c r="T8916" t="b">
        <f>U8916&gt;10</f>
        <v>0</v>
      </c>
      <c r="U8916" s="7">
        <v>9.0362956304401791</v>
      </c>
      <c r="V8916" t="s">
        <v>5427</v>
      </c>
      <c r="W8916" t="s">
        <v>28197</v>
      </c>
    </row>
    <row r="8917" spans="20:23" x14ac:dyDescent="0.3">
      <c r="T8917" t="b">
        <f>U8917&gt;10</f>
        <v>0</v>
      </c>
      <c r="U8917" s="7">
        <v>9.6194419157857993</v>
      </c>
      <c r="V8917" t="s">
        <v>9790</v>
      </c>
      <c r="W8917" t="s">
        <v>1736</v>
      </c>
    </row>
    <row r="8918" spans="20:23" x14ac:dyDescent="0.3">
      <c r="T8918" t="b">
        <f>U8918&gt;10</f>
        <v>0</v>
      </c>
      <c r="U8918" s="7">
        <v>8.1973381019691995</v>
      </c>
      <c r="V8918" t="s">
        <v>28198</v>
      </c>
      <c r="W8918" t="s">
        <v>22264</v>
      </c>
    </row>
    <row r="8919" spans="20:23" x14ac:dyDescent="0.3">
      <c r="T8919" t="b">
        <f>U8919&gt;10</f>
        <v>0</v>
      </c>
      <c r="U8919" s="7">
        <v>8.9580434335404302</v>
      </c>
      <c r="V8919" t="s">
        <v>2450</v>
      </c>
      <c r="W8919" t="s">
        <v>28199</v>
      </c>
    </row>
    <row r="8920" spans="20:23" x14ac:dyDescent="0.3">
      <c r="T8920" t="b">
        <f>U8920&gt;10</f>
        <v>0</v>
      </c>
      <c r="U8920" s="7">
        <v>8.2436188545332101</v>
      </c>
      <c r="V8920" t="s">
        <v>28200</v>
      </c>
      <c r="W8920" t="s">
        <v>21636</v>
      </c>
    </row>
    <row r="8921" spans="20:23" x14ac:dyDescent="0.3">
      <c r="T8921" t="b">
        <f>U8921&gt;10</f>
        <v>0</v>
      </c>
      <c r="U8921" s="7">
        <v>8.3489793701910298</v>
      </c>
      <c r="V8921" t="s">
        <v>28201</v>
      </c>
      <c r="W8921" t="s">
        <v>26309</v>
      </c>
    </row>
    <row r="8922" spans="20:23" x14ac:dyDescent="0.3">
      <c r="T8922" t="b">
        <f>U8922&gt;10</f>
        <v>0</v>
      </c>
      <c r="U8922" s="7">
        <v>8.8854727407056</v>
      </c>
      <c r="V8922" t="s">
        <v>22386</v>
      </c>
      <c r="W8922" t="s">
        <v>20539</v>
      </c>
    </row>
    <row r="8923" spans="20:23" x14ac:dyDescent="0.3">
      <c r="T8923" t="b">
        <f>U8923&gt;10</f>
        <v>0</v>
      </c>
      <c r="U8923" s="7">
        <v>8.6308305223320207</v>
      </c>
      <c r="V8923" t="s">
        <v>981</v>
      </c>
      <c r="W8923" t="s">
        <v>28202</v>
      </c>
    </row>
    <row r="8924" spans="20:23" x14ac:dyDescent="0.3">
      <c r="T8924" t="b">
        <f>U8924&gt;10</f>
        <v>0</v>
      </c>
      <c r="U8924" s="7">
        <v>9.1086162920198106</v>
      </c>
      <c r="V8924" t="s">
        <v>7818</v>
      </c>
      <c r="W8924" t="s">
        <v>28203</v>
      </c>
    </row>
    <row r="8925" spans="20:23" x14ac:dyDescent="0.3">
      <c r="T8925" t="b">
        <f>U8925&gt;10</f>
        <v>0</v>
      </c>
      <c r="U8925" s="7">
        <v>8.7199583022280294</v>
      </c>
      <c r="V8925" t="s">
        <v>28204</v>
      </c>
      <c r="W8925">
        <v>96</v>
      </c>
    </row>
    <row r="8926" spans="20:23" x14ac:dyDescent="0.3">
      <c r="T8926" t="b">
        <f>U8926&gt;10</f>
        <v>0</v>
      </c>
      <c r="U8926" s="7">
        <v>8.9688543496446496</v>
      </c>
      <c r="V8926" t="s">
        <v>5148</v>
      </c>
      <c r="W8926" t="s">
        <v>28205</v>
      </c>
    </row>
    <row r="8927" spans="20:23" x14ac:dyDescent="0.3">
      <c r="T8927" t="b">
        <f>U8927&gt;10</f>
        <v>0</v>
      </c>
      <c r="U8927" s="7">
        <v>8.7544444782992006</v>
      </c>
      <c r="V8927" t="s">
        <v>28206</v>
      </c>
      <c r="W8927" t="s">
        <v>26797</v>
      </c>
    </row>
    <row r="8928" spans="20:23" x14ac:dyDescent="0.3">
      <c r="T8928" t="b">
        <f>U8928&gt;10</f>
        <v>0</v>
      </c>
      <c r="U8928" s="7">
        <v>8.9262947352258593</v>
      </c>
      <c r="V8928" t="s">
        <v>27885</v>
      </c>
      <c r="W8928" t="s">
        <v>7022</v>
      </c>
    </row>
    <row r="8929" spans="20:23" x14ac:dyDescent="0.3">
      <c r="T8929" t="b">
        <f>U8929&gt;10</f>
        <v>0</v>
      </c>
      <c r="U8929" s="7">
        <v>9.6194419157857993</v>
      </c>
      <c r="V8929" t="s">
        <v>24154</v>
      </c>
      <c r="W8929" t="s">
        <v>28207</v>
      </c>
    </row>
    <row r="8930" spans="20:23" x14ac:dyDescent="0.3">
      <c r="T8930" t="b">
        <f>U8930&gt;10</f>
        <v>0</v>
      </c>
      <c r="U8930" s="7">
        <v>8.8366825765361696</v>
      </c>
      <c r="V8930" t="s">
        <v>28208</v>
      </c>
      <c r="W8930" t="s">
        <v>20571</v>
      </c>
    </row>
    <row r="8931" spans="20:23" x14ac:dyDescent="0.3">
      <c r="T8931" t="b">
        <f>U8931&gt;10</f>
        <v>0</v>
      </c>
      <c r="U8931" s="7">
        <v>8.8366825765361696</v>
      </c>
      <c r="V8931" t="s">
        <v>20571</v>
      </c>
      <c r="W8931" t="s">
        <v>28209</v>
      </c>
    </row>
    <row r="8932" spans="20:23" x14ac:dyDescent="0.3">
      <c r="T8932" t="b">
        <f>U8932&gt;10</f>
        <v>0</v>
      </c>
      <c r="U8932" s="7">
        <v>8.2648962529804901</v>
      </c>
      <c r="V8932" t="s">
        <v>2450</v>
      </c>
      <c r="W8932" t="s">
        <v>12150</v>
      </c>
    </row>
    <row r="8933" spans="20:23" x14ac:dyDescent="0.3">
      <c r="T8933" t="b">
        <f>U8933&gt;10</f>
        <v>0</v>
      </c>
      <c r="U8933" s="7">
        <v>9.7294428110001299</v>
      </c>
      <c r="V8933" t="s">
        <v>20526</v>
      </c>
      <c r="W8933">
        <v>97</v>
      </c>
    </row>
    <row r="8934" spans="20:23" x14ac:dyDescent="0.3">
      <c r="T8934" t="b">
        <f>U8934&gt;10</f>
        <v>0</v>
      </c>
      <c r="U8934" s="7">
        <v>9.9071239882375792</v>
      </c>
      <c r="V8934" t="s">
        <v>28210</v>
      </c>
      <c r="W8934" t="s">
        <v>28211</v>
      </c>
    </row>
    <row r="8935" spans="20:23" x14ac:dyDescent="0.3">
      <c r="T8935" t="b">
        <f>U8935&gt;10</f>
        <v>0</v>
      </c>
      <c r="U8935" s="7">
        <v>8.8854727407056</v>
      </c>
      <c r="V8935" t="s">
        <v>12194</v>
      </c>
      <c r="W8935" t="s">
        <v>28212</v>
      </c>
    </row>
    <row r="8936" spans="20:23" x14ac:dyDescent="0.3">
      <c r="T8936" t="b">
        <f>U8936&gt;10</f>
        <v>0</v>
      </c>
      <c r="U8936" s="7">
        <v>8.1973381019691995</v>
      </c>
      <c r="V8936" t="s">
        <v>28213</v>
      </c>
      <c r="W8936" t="s">
        <v>22264</v>
      </c>
    </row>
    <row r="8937" spans="20:23" x14ac:dyDescent="0.3">
      <c r="T8937" t="b">
        <f>U8937&gt;10</f>
        <v>0</v>
      </c>
      <c r="U8937" s="7">
        <v>9.7770708599893794</v>
      </c>
      <c r="V8937" t="s">
        <v>28214</v>
      </c>
      <c r="W8937" t="s">
        <v>27989</v>
      </c>
    </row>
    <row r="8938" spans="20:23" x14ac:dyDescent="0.3">
      <c r="T8938" t="b">
        <f>U8938&gt;10</f>
        <v>0</v>
      </c>
      <c r="U8938" s="7">
        <v>8.8955230765590994</v>
      </c>
      <c r="V8938" t="s">
        <v>20247</v>
      </c>
      <c r="W8938" t="s">
        <v>28215</v>
      </c>
    </row>
    <row r="8939" spans="20:23" x14ac:dyDescent="0.3">
      <c r="T8939" t="b">
        <f>U8939&gt;10</f>
        <v>0</v>
      </c>
      <c r="U8939" s="7">
        <v>8.0100040033516997</v>
      </c>
      <c r="V8939" t="s">
        <v>28021</v>
      </c>
      <c r="W8939" t="s">
        <v>16210</v>
      </c>
    </row>
    <row r="8940" spans="20:23" x14ac:dyDescent="0.3">
      <c r="T8940" t="b">
        <f>U8940&gt;10</f>
        <v>0</v>
      </c>
      <c r="U8940" s="7">
        <v>9.6194419157857993</v>
      </c>
      <c r="V8940" t="s">
        <v>16210</v>
      </c>
      <c r="W8940" t="s">
        <v>16206</v>
      </c>
    </row>
    <row r="8941" spans="20:23" x14ac:dyDescent="0.3">
      <c r="T8941" t="b">
        <f>U8941&gt;10</f>
        <v>0</v>
      </c>
      <c r="U8941" s="7">
        <v>8.1973381019691995</v>
      </c>
      <c r="V8941" t="s">
        <v>28216</v>
      </c>
      <c r="W8941" t="s">
        <v>22264</v>
      </c>
    </row>
    <row r="8942" spans="20:23" x14ac:dyDescent="0.3">
      <c r="T8942" t="b">
        <f>U8942&gt;10</f>
        <v>0</v>
      </c>
      <c r="U8942" s="7">
        <v>9.4833097414612197</v>
      </c>
      <c r="V8942" t="s">
        <v>20313</v>
      </c>
      <c r="W8942" t="s">
        <v>28217</v>
      </c>
    </row>
    <row r="8943" spans="20:23" x14ac:dyDescent="0.3">
      <c r="T8943" t="b">
        <f>U8943&gt;10</f>
        <v>0</v>
      </c>
      <c r="U8943" s="7">
        <v>9.8797250140494697</v>
      </c>
      <c r="V8943" t="s">
        <v>28218</v>
      </c>
      <c r="W8943" t="s">
        <v>25657</v>
      </c>
    </row>
    <row r="8944" spans="20:23" x14ac:dyDescent="0.3">
      <c r="T8944" t="b">
        <f>U8944&gt;10</f>
        <v>0</v>
      </c>
      <c r="U8944" s="7">
        <v>8.1973381019691995</v>
      </c>
      <c r="V8944" t="s">
        <v>16211</v>
      </c>
      <c r="W8944" t="s">
        <v>22264</v>
      </c>
    </row>
    <row r="8945" spans="20:23" x14ac:dyDescent="0.3">
      <c r="T8945" t="b">
        <f>U8945&gt;10</f>
        <v>0</v>
      </c>
      <c r="U8945" s="7">
        <v>8.2702871016153701</v>
      </c>
      <c r="V8945" t="s">
        <v>2878</v>
      </c>
      <c r="W8945" t="s">
        <v>28219</v>
      </c>
    </row>
    <row r="8946" spans="20:23" x14ac:dyDescent="0.3">
      <c r="T8946" t="b">
        <f>U8946&gt;10</f>
        <v>0</v>
      </c>
      <c r="U8946" s="7">
        <v>8.3201589316555395</v>
      </c>
      <c r="V8946" t="s">
        <v>28219</v>
      </c>
      <c r="W8946" t="s">
        <v>24052</v>
      </c>
    </row>
    <row r="8947" spans="20:23" x14ac:dyDescent="0.3">
      <c r="T8947" t="b">
        <f>U8947&gt;10</f>
        <v>0</v>
      </c>
      <c r="U8947" s="7">
        <v>9.3162556567980594</v>
      </c>
      <c r="V8947" t="s">
        <v>28220</v>
      </c>
      <c r="W8947" t="s">
        <v>28221</v>
      </c>
    </row>
    <row r="8948" spans="20:23" x14ac:dyDescent="0.3">
      <c r="T8948" t="b">
        <f>U8948&gt;10</f>
        <v>0</v>
      </c>
      <c r="U8948" s="7">
        <v>8.8085116995694701</v>
      </c>
      <c r="V8948" t="s">
        <v>15080</v>
      </c>
      <c r="W8948" t="s">
        <v>3715</v>
      </c>
    </row>
    <row r="8949" spans="20:23" x14ac:dyDescent="0.3">
      <c r="T8949" t="b">
        <f>U8949&gt;10</f>
        <v>0</v>
      </c>
      <c r="U8949" s="7">
        <v>8.5490005040843897</v>
      </c>
      <c r="V8949" t="s">
        <v>8953</v>
      </c>
      <c r="W8949" t="s">
        <v>28222</v>
      </c>
    </row>
    <row r="8950" spans="20:23" x14ac:dyDescent="0.3">
      <c r="T8950" t="b">
        <f>U8950&gt;10</f>
        <v>0</v>
      </c>
      <c r="U8950" s="7">
        <v>9.43019991614727</v>
      </c>
      <c r="V8950" t="s">
        <v>28145</v>
      </c>
      <c r="W8950" t="s">
        <v>16214</v>
      </c>
    </row>
    <row r="8951" spans="20:23" x14ac:dyDescent="0.3">
      <c r="T8951" t="b">
        <f>U8951&gt;10</f>
        <v>0</v>
      </c>
      <c r="U8951" s="7">
        <v>9.5786199212655401</v>
      </c>
      <c r="V8951" t="s">
        <v>16215</v>
      </c>
      <c r="W8951" t="s">
        <v>12193</v>
      </c>
    </row>
    <row r="8952" spans="20:23" x14ac:dyDescent="0.3">
      <c r="T8952" t="b">
        <f>U8952&gt;10</f>
        <v>0</v>
      </c>
      <c r="U8952" s="7">
        <v>8.5208296271176902</v>
      </c>
      <c r="V8952" t="s">
        <v>25498</v>
      </c>
      <c r="W8952" t="s">
        <v>28223</v>
      </c>
    </row>
    <row r="8953" spans="20:23" x14ac:dyDescent="0.3">
      <c r="T8953" t="b">
        <f>U8953&gt;10</f>
        <v>0</v>
      </c>
      <c r="U8953" s="7">
        <v>8.7544444782992006</v>
      </c>
      <c r="V8953" t="s">
        <v>16055</v>
      </c>
      <c r="W8953" t="s">
        <v>14053</v>
      </c>
    </row>
    <row r="8954" spans="20:23" x14ac:dyDescent="0.3">
      <c r="T8954" t="b">
        <f>U8954&gt;10</f>
        <v>0</v>
      </c>
      <c r="U8954" s="7">
        <v>8.7544444782992006</v>
      </c>
      <c r="V8954" t="s">
        <v>14053</v>
      </c>
      <c r="W8954" t="s">
        <v>16216</v>
      </c>
    </row>
    <row r="8955" spans="20:23" x14ac:dyDescent="0.3">
      <c r="T8955" t="b">
        <f>U8955&gt;10</f>
        <v>0</v>
      </c>
      <c r="U8955" s="7">
        <v>8.1061478639045994</v>
      </c>
      <c r="V8955" t="s">
        <v>16217</v>
      </c>
      <c r="W8955" t="s">
        <v>25771</v>
      </c>
    </row>
    <row r="8956" spans="20:23" x14ac:dyDescent="0.3">
      <c r="T8956" t="b">
        <f>U8956&gt;10</f>
        <v>0</v>
      </c>
      <c r="U8956" s="7">
        <v>8.7992950444645501</v>
      </c>
      <c r="V8956" t="s">
        <v>25771</v>
      </c>
      <c r="W8956" t="s">
        <v>28224</v>
      </c>
    </row>
    <row r="8957" spans="20:23" x14ac:dyDescent="0.3">
      <c r="T8957" t="b">
        <f>U8957&gt;10</f>
        <v>0</v>
      </c>
      <c r="U8957" s="7">
        <v>9.5786199212655401</v>
      </c>
      <c r="V8957" t="s">
        <v>12193</v>
      </c>
      <c r="W8957" t="s">
        <v>28225</v>
      </c>
    </row>
    <row r="8958" spans="20:23" x14ac:dyDescent="0.3">
      <c r="T8958" t="b">
        <f>U8958&gt;10</f>
        <v>0</v>
      </c>
      <c r="U8958" s="7">
        <v>9.5016588801294208</v>
      </c>
      <c r="V8958" t="s">
        <v>3636</v>
      </c>
      <c r="W8958" t="s">
        <v>16212</v>
      </c>
    </row>
    <row r="8959" spans="20:23" x14ac:dyDescent="0.3">
      <c r="T8959" t="b">
        <f>U8959&gt;10</f>
        <v>0</v>
      </c>
      <c r="U8959" s="7">
        <v>9.0362956304401791</v>
      </c>
      <c r="V8959" t="s">
        <v>16218</v>
      </c>
      <c r="W8959" t="s">
        <v>5427</v>
      </c>
    </row>
    <row r="8960" spans="20:23" x14ac:dyDescent="0.3">
      <c r="T8960" t="b">
        <f>U8960&gt;10</f>
        <v>0</v>
      </c>
      <c r="U8960" s="7">
        <v>9.9352948652042805</v>
      </c>
      <c r="V8960" t="s">
        <v>11327</v>
      </c>
      <c r="W8960" t="s">
        <v>28226</v>
      </c>
    </row>
    <row r="8961" spans="20:23" x14ac:dyDescent="0.3">
      <c r="T8961" t="b">
        <f>U8961&gt;10</f>
        <v>0</v>
      </c>
      <c r="U8961" s="7">
        <v>8.2702871016153701</v>
      </c>
      <c r="V8961" t="s">
        <v>2878</v>
      </c>
      <c r="W8961" t="s">
        <v>28227</v>
      </c>
    </row>
    <row r="8962" spans="20:23" x14ac:dyDescent="0.3">
      <c r="T8962" t="b">
        <f>U8962&gt;10</f>
        <v>0</v>
      </c>
      <c r="U8962" s="7">
        <v>9.6194419157857993</v>
      </c>
      <c r="V8962" t="s">
        <v>4576</v>
      </c>
      <c r="W8962" t="s">
        <v>6096</v>
      </c>
    </row>
    <row r="8963" spans="20:23" x14ac:dyDescent="0.3">
      <c r="T8963" t="b">
        <f>U8963&gt;10</f>
        <v>0</v>
      </c>
      <c r="U8963" s="7">
        <v>8.1973381019691995</v>
      </c>
      <c r="V8963" t="s">
        <v>6096</v>
      </c>
      <c r="W8963" t="s">
        <v>22264</v>
      </c>
    </row>
    <row r="8964" spans="20:23" x14ac:dyDescent="0.3">
      <c r="T8964" t="b">
        <f>U8964&gt;10</f>
        <v>0</v>
      </c>
      <c r="U8964" s="7">
        <v>8.1973381019691995</v>
      </c>
      <c r="V8964" t="s">
        <v>22264</v>
      </c>
      <c r="W8964" t="s">
        <v>28228</v>
      </c>
    </row>
    <row r="8965" spans="20:23" x14ac:dyDescent="0.3">
      <c r="T8965" t="b">
        <f>U8965&gt;10</f>
        <v>0</v>
      </c>
      <c r="U8965" s="7">
        <v>8.8272038325816293</v>
      </c>
      <c r="V8965" t="s">
        <v>28229</v>
      </c>
      <c r="W8965" t="s">
        <v>20343</v>
      </c>
    </row>
    <row r="8966" spans="20:23" x14ac:dyDescent="0.3">
      <c r="T8966" t="b">
        <f>U8966&gt;10</f>
        <v>0</v>
      </c>
      <c r="U8966" s="7">
        <v>8.73705273558733</v>
      </c>
      <c r="V8966" t="s">
        <v>28145</v>
      </c>
      <c r="W8966" t="s">
        <v>28230</v>
      </c>
    </row>
    <row r="8967" spans="20:23" x14ac:dyDescent="0.3">
      <c r="T8967" t="b">
        <f>U8967&gt;10</f>
        <v>0</v>
      </c>
      <c r="U8967" s="7">
        <v>9.0598261278503802</v>
      </c>
      <c r="V8967" t="s">
        <v>28230</v>
      </c>
      <c r="W8967" t="s">
        <v>19693</v>
      </c>
    </row>
    <row r="8968" spans="20:23" x14ac:dyDescent="0.3">
      <c r="T8968" t="b">
        <f>U8968&gt;10</f>
        <v>0</v>
      </c>
      <c r="U8968" s="7">
        <v>8.4800076325974398</v>
      </c>
      <c r="V8968" t="s">
        <v>10789</v>
      </c>
      <c r="W8968" t="s">
        <v>21194</v>
      </c>
    </row>
    <row r="8969" spans="20:23" x14ac:dyDescent="0.3">
      <c r="T8969" t="b">
        <f>U8969&gt;10</f>
        <v>0</v>
      </c>
      <c r="U8969" s="7">
        <v>9.7770708599893794</v>
      </c>
      <c r="V8969" t="s">
        <v>28231</v>
      </c>
      <c r="W8969" t="s">
        <v>27989</v>
      </c>
    </row>
    <row r="8970" spans="20:23" x14ac:dyDescent="0.3">
      <c r="T8970" t="b">
        <f>U8970&gt;10</f>
        <v>0</v>
      </c>
      <c r="U8970" s="7">
        <v>9.0839236794294393</v>
      </c>
      <c r="V8970" t="s">
        <v>27989</v>
      </c>
      <c r="W8970" t="s">
        <v>28232</v>
      </c>
    </row>
    <row r="8971" spans="20:23" x14ac:dyDescent="0.3">
      <c r="T8971" t="b">
        <f>U8971&gt;10</f>
        <v>0</v>
      </c>
      <c r="U8971" s="7">
        <v>8.4536903242800605</v>
      </c>
      <c r="V8971" t="s">
        <v>28232</v>
      </c>
      <c r="W8971" t="s">
        <v>25760</v>
      </c>
    </row>
    <row r="8972" spans="20:23" x14ac:dyDescent="0.3">
      <c r="T8972" t="b">
        <f>U8972&gt;10</f>
        <v>0</v>
      </c>
      <c r="U8972" s="7">
        <v>8.0482252161719003</v>
      </c>
      <c r="V8972" t="s">
        <v>25760</v>
      </c>
      <c r="W8972" t="s">
        <v>16034</v>
      </c>
    </row>
    <row r="8973" spans="20:23" x14ac:dyDescent="0.3">
      <c r="T8973" t="b">
        <f>U8973&gt;10</f>
        <v>0</v>
      </c>
      <c r="U8973" s="7">
        <v>9.5786199212655401</v>
      </c>
      <c r="V8973" t="s">
        <v>12193</v>
      </c>
      <c r="W8973" t="s">
        <v>16219</v>
      </c>
    </row>
    <row r="8974" spans="20:23" x14ac:dyDescent="0.3">
      <c r="T8974" t="b">
        <f>U8974&gt;10</f>
        <v>0</v>
      </c>
      <c r="U8974" s="7">
        <v>9.1211950742266694</v>
      </c>
      <c r="V8974" t="s">
        <v>28233</v>
      </c>
      <c r="W8974" t="s">
        <v>16182</v>
      </c>
    </row>
    <row r="8975" spans="20:23" x14ac:dyDescent="0.3">
      <c r="T8975" t="b">
        <f>U8975&gt;10</f>
        <v>0</v>
      </c>
      <c r="U8975" s="7">
        <v>8.0789968748386496</v>
      </c>
      <c r="V8975" t="s">
        <v>8602</v>
      </c>
      <c r="W8975" t="s">
        <v>21892</v>
      </c>
    </row>
    <row r="8976" spans="20:23" x14ac:dyDescent="0.3">
      <c r="T8976" t="b">
        <f>U8976&gt;10</f>
        <v>0</v>
      </c>
      <c r="U8976" s="7">
        <v>9.4475916588591407</v>
      </c>
      <c r="V8976" t="s">
        <v>28234</v>
      </c>
      <c r="W8976" t="s">
        <v>21974</v>
      </c>
    </row>
    <row r="8977" spans="20:23" x14ac:dyDescent="0.3">
      <c r="T8977" t="b">
        <f>U8977&gt;10</f>
        <v>0</v>
      </c>
      <c r="U8977" s="7">
        <v>8.9580434335404302</v>
      </c>
      <c r="V8977" t="s">
        <v>8738</v>
      </c>
      <c r="W8977" t="s">
        <v>2450</v>
      </c>
    </row>
    <row r="8978" spans="20:23" x14ac:dyDescent="0.3">
      <c r="T8978" t="b">
        <f>U8978&gt;10</f>
        <v>0</v>
      </c>
      <c r="U8978" s="7">
        <v>9.9941353652272102</v>
      </c>
      <c r="V8978" t="s">
        <v>4434</v>
      </c>
      <c r="W8978" t="s">
        <v>3443</v>
      </c>
    </row>
    <row r="8979" spans="20:23" x14ac:dyDescent="0.3">
      <c r="T8979" t="b">
        <f>U8979&gt;10</f>
        <v>0</v>
      </c>
      <c r="U8979" s="7">
        <v>8.1061478639045994</v>
      </c>
      <c r="V8979" t="s">
        <v>10717</v>
      </c>
      <c r="W8979" t="s">
        <v>25771</v>
      </c>
    </row>
    <row r="8980" spans="20:23" x14ac:dyDescent="0.3">
      <c r="T8980" t="b">
        <f>U8980&gt;10</f>
        <v>0</v>
      </c>
      <c r="U8980" s="7">
        <v>8.1973381019691995</v>
      </c>
      <c r="V8980" t="s">
        <v>22264</v>
      </c>
      <c r="W8980" t="s">
        <v>28235</v>
      </c>
    </row>
    <row r="8981" spans="20:23" x14ac:dyDescent="0.3">
      <c r="T8981" t="b">
        <f>U8981&gt;10</f>
        <v>0</v>
      </c>
      <c r="U8981" s="7">
        <v>8.5779880409576403</v>
      </c>
      <c r="V8981" t="s">
        <v>27991</v>
      </c>
      <c r="W8981" t="s">
        <v>16153</v>
      </c>
    </row>
    <row r="8982" spans="20:23" x14ac:dyDescent="0.3">
      <c r="T8982" t="b">
        <f>U8982&gt;10</f>
        <v>0</v>
      </c>
      <c r="U8982" s="7">
        <v>9.9071239882375792</v>
      </c>
      <c r="V8982" t="s">
        <v>28236</v>
      </c>
      <c r="W8982" t="s">
        <v>8073</v>
      </c>
    </row>
    <row r="8983" spans="20:23" x14ac:dyDescent="0.3">
      <c r="T8983" t="b">
        <f>U8983&gt;10</f>
        <v>0</v>
      </c>
      <c r="U8983" s="7">
        <v>9.3635085416485992</v>
      </c>
      <c r="V8983" t="s">
        <v>2153</v>
      </c>
      <c r="W8983" t="s">
        <v>28237</v>
      </c>
    </row>
    <row r="8984" spans="20:23" x14ac:dyDescent="0.3">
      <c r="T8984" t="b">
        <f>U8984&gt;10</f>
        <v>0</v>
      </c>
      <c r="U8984" s="7">
        <v>9.4475916588591407</v>
      </c>
      <c r="V8984" t="s">
        <v>14053</v>
      </c>
      <c r="W8984" t="s">
        <v>28238</v>
      </c>
    </row>
    <row r="8985" spans="20:23" x14ac:dyDescent="0.3">
      <c r="T8985" t="b">
        <f>U8985&gt;10</f>
        <v>0</v>
      </c>
      <c r="U8985" s="7">
        <v>8.2023758959991593</v>
      </c>
      <c r="V8985" t="s">
        <v>20247</v>
      </c>
      <c r="W8985" t="s">
        <v>16040</v>
      </c>
    </row>
    <row r="8986" spans="20:23" x14ac:dyDescent="0.3">
      <c r="T8986" t="b">
        <f>U8986&gt;10</f>
        <v>0</v>
      </c>
      <c r="U8986" s="7">
        <v>8.7992950444645501</v>
      </c>
      <c r="V8986" t="s">
        <v>13414</v>
      </c>
      <c r="W8986" t="s">
        <v>25771</v>
      </c>
    </row>
    <row r="8987" spans="20:23" x14ac:dyDescent="0.3">
      <c r="T8987" t="b">
        <f>U8987&gt;10</f>
        <v>0</v>
      </c>
      <c r="U8987" s="7">
        <v>8.2331475546659103</v>
      </c>
      <c r="V8987" t="s">
        <v>6756</v>
      </c>
      <c r="W8987" t="s">
        <v>16210</v>
      </c>
    </row>
    <row r="8988" spans="20:23" x14ac:dyDescent="0.3">
      <c r="T8988" t="b">
        <f>U8988&gt;10</f>
        <v>0</v>
      </c>
      <c r="U8988" s="7">
        <v>8.9262947352258593</v>
      </c>
      <c r="V8988" t="s">
        <v>16210</v>
      </c>
      <c r="W8988" t="s">
        <v>10774</v>
      </c>
    </row>
    <row r="8989" spans="20:23" x14ac:dyDescent="0.3">
      <c r="T8989" t="b">
        <f>U8989&gt;10</f>
        <v>0</v>
      </c>
      <c r="U8989" s="7">
        <v>9.1468375048400095</v>
      </c>
      <c r="V8989" t="s">
        <v>25760</v>
      </c>
      <c r="W8989" t="s">
        <v>28239</v>
      </c>
    </row>
    <row r="8990" spans="20:23" x14ac:dyDescent="0.3">
      <c r="T8990" t="b">
        <f>U8990&gt;10</f>
        <v>0</v>
      </c>
      <c r="U8990" s="7">
        <v>9.3962983644715905</v>
      </c>
      <c r="V8990" t="s">
        <v>2818</v>
      </c>
      <c r="W8990" t="s">
        <v>9706</v>
      </c>
    </row>
    <row r="8991" spans="20:23" x14ac:dyDescent="0.3">
      <c r="T8991" t="b">
        <f>U8991&gt;10</f>
        <v>0</v>
      </c>
      <c r="U8991" s="7">
        <v>9.0839236794294393</v>
      </c>
      <c r="V8991" t="s">
        <v>9706</v>
      </c>
      <c r="W8991" t="s">
        <v>27989</v>
      </c>
    </row>
    <row r="8992" spans="20:23" x14ac:dyDescent="0.3">
      <c r="T8992" t="b">
        <f>U8992&gt;10</f>
        <v>0</v>
      </c>
      <c r="U8992" s="7">
        <v>9.7770708599893794</v>
      </c>
      <c r="V8992" t="s">
        <v>27989</v>
      </c>
      <c r="W8992" t="s">
        <v>28240</v>
      </c>
    </row>
    <row r="8993" spans="20:23" x14ac:dyDescent="0.3">
      <c r="T8993" t="b">
        <f>U8993&gt;10</f>
        <v>0</v>
      </c>
      <c r="U8993" s="7">
        <v>9.1211950742266694</v>
      </c>
      <c r="V8993" t="s">
        <v>28240</v>
      </c>
      <c r="W8993" t="s">
        <v>16182</v>
      </c>
    </row>
    <row r="8994" spans="20:23" x14ac:dyDescent="0.3">
      <c r="T8994" t="b">
        <f>U8994&gt;10</f>
        <v>0</v>
      </c>
      <c r="U8994" s="7">
        <v>8.73705273558733</v>
      </c>
      <c r="V8994" t="s">
        <v>2977</v>
      </c>
      <c r="W8994" t="s">
        <v>3242</v>
      </c>
    </row>
    <row r="8995" spans="20:23" x14ac:dyDescent="0.3">
      <c r="T8995" t="b">
        <f>U8995&gt;10</f>
        <v>0</v>
      </c>
      <c r="U8995" s="7">
        <v>9.1211950742266694</v>
      </c>
      <c r="V8995" t="s">
        <v>13470</v>
      </c>
      <c r="W8995" t="s">
        <v>16182</v>
      </c>
    </row>
    <row r="8996" spans="20:23" x14ac:dyDescent="0.3">
      <c r="T8996" t="b">
        <f>U8996&gt;10</f>
        <v>0</v>
      </c>
      <c r="U8996" s="7">
        <v>9.1211950742266694</v>
      </c>
      <c r="V8996" t="s">
        <v>16182</v>
      </c>
      <c r="W8996" t="s">
        <v>16229</v>
      </c>
    </row>
    <row r="8997" spans="20:23" x14ac:dyDescent="0.3">
      <c r="T8997" t="b">
        <f>U8997&gt;10</f>
        <v>0</v>
      </c>
      <c r="U8997" s="7">
        <v>8.1973381019691995</v>
      </c>
      <c r="V8997" t="s">
        <v>16230</v>
      </c>
      <c r="W8997" t="s">
        <v>22264</v>
      </c>
    </row>
    <row r="8998" spans="20:23" x14ac:dyDescent="0.3">
      <c r="T8998" t="b">
        <f>U8998&gt;10</f>
        <v>0</v>
      </c>
      <c r="U8998" s="7">
        <v>8.3846974527931106</v>
      </c>
      <c r="V8998" t="s">
        <v>11183</v>
      </c>
      <c r="W8998" t="s">
        <v>28241</v>
      </c>
    </row>
    <row r="8999" spans="20:23" x14ac:dyDescent="0.3">
      <c r="T8999" t="b">
        <f>U8999&gt;10</f>
        <v>0</v>
      </c>
      <c r="U8999" s="7">
        <v>8.3846974527931106</v>
      </c>
      <c r="V8999" t="s">
        <v>28241</v>
      </c>
      <c r="W8999" t="s">
        <v>7292</v>
      </c>
    </row>
    <row r="9000" spans="20:23" x14ac:dyDescent="0.3">
      <c r="T9000" t="b">
        <f>U9000&gt;10</f>
        <v>0</v>
      </c>
      <c r="U9000" s="7">
        <v>9.0598261278503802</v>
      </c>
      <c r="V9000" t="s">
        <v>9630</v>
      </c>
      <c r="W9000" t="s">
        <v>12433</v>
      </c>
    </row>
    <row r="9001" spans="20:23" x14ac:dyDescent="0.3">
      <c r="T9001" t="b">
        <f>U9001&gt;10</f>
        <v>0</v>
      </c>
      <c r="U9001" s="7">
        <v>9.1211950742266694</v>
      </c>
      <c r="V9001" t="s">
        <v>16182</v>
      </c>
      <c r="W9001" t="s">
        <v>16231</v>
      </c>
    </row>
    <row r="9002" spans="20:23" x14ac:dyDescent="0.3">
      <c r="T9002" t="b">
        <f>U9002&gt;10</f>
        <v>0</v>
      </c>
      <c r="U9002" s="7">
        <v>9.4833097414612197</v>
      </c>
      <c r="V9002" t="s">
        <v>28242</v>
      </c>
      <c r="W9002" t="s">
        <v>6474</v>
      </c>
    </row>
    <row r="9003" spans="20:23" x14ac:dyDescent="0.3">
      <c r="T9003" t="b">
        <f>U9003&gt;10</f>
        <v>0</v>
      </c>
      <c r="U9003" s="7">
        <v>8.1973381019691995</v>
      </c>
      <c r="V9003" t="s">
        <v>16235</v>
      </c>
      <c r="W9003" t="s">
        <v>22264</v>
      </c>
    </row>
    <row r="9004" spans="20:23" x14ac:dyDescent="0.3">
      <c r="T9004" t="b">
        <f>U9004&gt;10</f>
        <v>0</v>
      </c>
      <c r="U9004" s="7">
        <v>8.2702871016153701</v>
      </c>
      <c r="V9004" t="s">
        <v>16237</v>
      </c>
      <c r="W9004" t="s">
        <v>2878</v>
      </c>
    </row>
    <row r="9005" spans="20:23" x14ac:dyDescent="0.3">
      <c r="T9005" t="b">
        <f>U9005&gt;10</f>
        <v>0</v>
      </c>
      <c r="U9005" s="7">
        <v>8.2702871016153701</v>
      </c>
      <c r="V9005" t="s">
        <v>2878</v>
      </c>
      <c r="W9005" t="s">
        <v>28243</v>
      </c>
    </row>
    <row r="9006" spans="20:23" x14ac:dyDescent="0.3">
      <c r="T9006" t="b">
        <f>U9006&gt;10</f>
        <v>0</v>
      </c>
      <c r="U9006" s="7">
        <v>8.5490005040843897</v>
      </c>
      <c r="V9006" t="s">
        <v>10789</v>
      </c>
      <c r="W9006" t="s">
        <v>8953</v>
      </c>
    </row>
    <row r="9007" spans="20:23" x14ac:dyDescent="0.3">
      <c r="T9007" t="b">
        <f>U9007&gt;10</f>
        <v>0</v>
      </c>
      <c r="U9007" s="7">
        <v>9.6194419157857993</v>
      </c>
      <c r="V9007" t="s">
        <v>28244</v>
      </c>
      <c r="W9007" t="s">
        <v>16210</v>
      </c>
    </row>
    <row r="9008" spans="20:23" x14ac:dyDescent="0.3">
      <c r="T9008" t="b">
        <f>U9008&gt;10</f>
        <v>0</v>
      </c>
      <c r="U9008" s="7">
        <v>8.5208296271176902</v>
      </c>
      <c r="V9008" t="s">
        <v>16210</v>
      </c>
      <c r="W9008" t="s">
        <v>5896</v>
      </c>
    </row>
    <row r="9009" spans="20:23" x14ac:dyDescent="0.3">
      <c r="T9009" t="b">
        <f>U9009&gt;10</f>
        <v>0</v>
      </c>
      <c r="U9009" s="7">
        <v>9.9071239882375792</v>
      </c>
      <c r="V9009" t="s">
        <v>28245</v>
      </c>
      <c r="W9009" t="s">
        <v>28246</v>
      </c>
    </row>
    <row r="9010" spans="20:23" x14ac:dyDescent="0.3">
      <c r="T9010" t="b">
        <f>U9010&gt;10</f>
        <v>0</v>
      </c>
      <c r="U9010" s="7">
        <v>8.3607442117706192</v>
      </c>
      <c r="V9010" t="s">
        <v>28247</v>
      </c>
      <c r="W9010" t="s">
        <v>28248</v>
      </c>
    </row>
    <row r="9011" spans="20:23" x14ac:dyDescent="0.3">
      <c r="T9011" t="b">
        <f>U9011&gt;10</f>
        <v>0</v>
      </c>
      <c r="U9011" s="7">
        <v>8.6784585713212792</v>
      </c>
      <c r="V9011" t="s">
        <v>16412</v>
      </c>
      <c r="W9011" t="s">
        <v>27989</v>
      </c>
    </row>
    <row r="9012" spans="20:23" x14ac:dyDescent="0.3">
      <c r="T9012" t="b">
        <f>U9012&gt;10</f>
        <v>0</v>
      </c>
      <c r="U9012" s="7">
        <v>9.7770708599893794</v>
      </c>
      <c r="V9012" t="s">
        <v>2853</v>
      </c>
      <c r="W9012" t="s">
        <v>27989</v>
      </c>
    </row>
    <row r="9013" spans="20:23" x14ac:dyDescent="0.3">
      <c r="T9013" t="b">
        <f>U9013&gt;10</f>
        <v>0</v>
      </c>
      <c r="U9013" s="7">
        <v>8.2976860758034796</v>
      </c>
      <c r="V9013" t="s">
        <v>2818</v>
      </c>
      <c r="W9013" t="s">
        <v>12836</v>
      </c>
    </row>
    <row r="9014" spans="20:23" x14ac:dyDescent="0.3">
      <c r="T9014" t="b">
        <f>U9014&gt;10</f>
        <v>0</v>
      </c>
      <c r="U9014" s="7">
        <v>9.1468375048400095</v>
      </c>
      <c r="V9014" t="s">
        <v>25760</v>
      </c>
      <c r="W9014" t="s">
        <v>28249</v>
      </c>
    </row>
    <row r="9015" spans="20:23" x14ac:dyDescent="0.3">
      <c r="T9015" t="b">
        <f>U9015&gt;10</f>
        <v>0</v>
      </c>
      <c r="U9015" s="7">
        <v>9.4131054827879694</v>
      </c>
      <c r="V9015" t="s">
        <v>16240</v>
      </c>
      <c r="W9015" t="s">
        <v>21853</v>
      </c>
    </row>
    <row r="9016" spans="20:23" x14ac:dyDescent="0.3">
      <c r="T9016" t="b">
        <f>U9016&gt;10</f>
        <v>0</v>
      </c>
      <c r="U9016" s="7">
        <v>8.9797834201768403</v>
      </c>
      <c r="V9016" t="s">
        <v>28250</v>
      </c>
      <c r="W9016" t="s">
        <v>9286</v>
      </c>
    </row>
    <row r="9017" spans="20:23" x14ac:dyDescent="0.3">
      <c r="T9017" t="b">
        <f>U9017&gt;10</f>
        <v>0</v>
      </c>
      <c r="U9017" s="7">
        <v>8.4536903242800605</v>
      </c>
      <c r="V9017" t="s">
        <v>28251</v>
      </c>
      <c r="W9017" t="s">
        <v>27750</v>
      </c>
    </row>
    <row r="9018" spans="20:23" x14ac:dyDescent="0.3">
      <c r="T9018" t="b">
        <f>U9018&gt;10</f>
        <v>0</v>
      </c>
      <c r="U9018" s="7">
        <v>8.2702871016153701</v>
      </c>
      <c r="V9018" t="s">
        <v>2878</v>
      </c>
      <c r="W9018" t="s">
        <v>28252</v>
      </c>
    </row>
    <row r="9019" spans="20:23" x14ac:dyDescent="0.3">
      <c r="T9019" t="b">
        <f>U9019&gt;10</f>
        <v>0</v>
      </c>
      <c r="U9019" s="7">
        <v>8.6078410041073194</v>
      </c>
      <c r="V9019" t="s">
        <v>5428</v>
      </c>
      <c r="W9019" t="s">
        <v>9630</v>
      </c>
    </row>
    <row r="9020" spans="20:23" x14ac:dyDescent="0.3">
      <c r="T9020" t="b">
        <f>U9020&gt;10</f>
        <v>0</v>
      </c>
      <c r="U9020" s="7">
        <v>9.4475916588591407</v>
      </c>
      <c r="V9020" t="s">
        <v>14053</v>
      </c>
      <c r="W9020" t="s">
        <v>28253</v>
      </c>
    </row>
    <row r="9021" spans="20:23" x14ac:dyDescent="0.3">
      <c r="T9021" t="b">
        <f>U9021&gt;10</f>
        <v>0</v>
      </c>
      <c r="U9021" s="7">
        <v>8.7992950444645501</v>
      </c>
      <c r="V9021" t="s">
        <v>28253</v>
      </c>
      <c r="W9021" t="s">
        <v>25771</v>
      </c>
    </row>
    <row r="9022" spans="20:23" x14ac:dyDescent="0.3">
      <c r="T9022" t="b">
        <f>U9022&gt;10</f>
        <v>0</v>
      </c>
      <c r="U9022" s="7">
        <v>8.1973381019691995</v>
      </c>
      <c r="V9022" t="s">
        <v>28254</v>
      </c>
      <c r="W9022" t="s">
        <v>22264</v>
      </c>
    </row>
    <row r="9023" spans="20:23" x14ac:dyDescent="0.3">
      <c r="T9023" t="b">
        <f>U9023&gt;10</f>
        <v>0</v>
      </c>
      <c r="U9023" s="7">
        <v>9.2711352215175893</v>
      </c>
      <c r="V9023" t="s">
        <v>28255</v>
      </c>
      <c r="W9023">
        <v>106</v>
      </c>
    </row>
    <row r="9024" spans="20:23" x14ac:dyDescent="0.3">
      <c r="T9024" t="b">
        <f>U9024&gt;10</f>
        <v>0</v>
      </c>
      <c r="U9024" s="7">
        <v>9.3962983644715905</v>
      </c>
      <c r="V9024" t="s">
        <v>2679</v>
      </c>
      <c r="W9024" t="s">
        <v>28256</v>
      </c>
    </row>
    <row r="9025" spans="20:23" x14ac:dyDescent="0.3">
      <c r="T9025" t="b">
        <f>U9025&gt;10</f>
        <v>0</v>
      </c>
      <c r="U9025" s="7">
        <v>9.0133061122154796</v>
      </c>
      <c r="V9025" t="s">
        <v>27958</v>
      </c>
      <c r="W9025" t="s">
        <v>28257</v>
      </c>
    </row>
    <row r="9026" spans="20:23" x14ac:dyDescent="0.3">
      <c r="T9026" t="b">
        <f>U9026&gt;10</f>
        <v>0</v>
      </c>
      <c r="U9026" s="7">
        <v>8.7031511839116504</v>
      </c>
      <c r="V9026" t="s">
        <v>26198</v>
      </c>
      <c r="W9026" t="s">
        <v>28258</v>
      </c>
    </row>
    <row r="9027" spans="20:23" x14ac:dyDescent="0.3">
      <c r="T9027" t="b">
        <f>U9027&gt;10</f>
        <v>0</v>
      </c>
      <c r="U9027" s="7">
        <v>8.8366825765361696</v>
      </c>
      <c r="V9027" t="s">
        <v>28259</v>
      </c>
      <c r="W9027" t="s">
        <v>20571</v>
      </c>
    </row>
    <row r="9028" spans="20:23" x14ac:dyDescent="0.3">
      <c r="T9028" t="b">
        <f>U9028&gt;10</f>
        <v>0</v>
      </c>
      <c r="U9028" s="7">
        <v>8.8366825765361696</v>
      </c>
      <c r="V9028" t="s">
        <v>20571</v>
      </c>
      <c r="W9028" t="s">
        <v>28260</v>
      </c>
    </row>
    <row r="9029" spans="20:23" x14ac:dyDescent="0.3">
      <c r="T9029" t="b">
        <f>U9029&gt;10</f>
        <v>0</v>
      </c>
      <c r="U9029" s="7">
        <v>8.8366825765361696</v>
      </c>
      <c r="V9029" t="s">
        <v>28260</v>
      </c>
      <c r="W9029" t="s">
        <v>20571</v>
      </c>
    </row>
    <row r="9030" spans="20:23" x14ac:dyDescent="0.3">
      <c r="T9030" t="b">
        <f>U9030&gt;10</f>
        <v>0</v>
      </c>
      <c r="U9030" s="7">
        <v>8.8366825765361696</v>
      </c>
      <c r="V9030" t="s">
        <v>20571</v>
      </c>
      <c r="W9030" t="s">
        <v>16249</v>
      </c>
    </row>
    <row r="9031" spans="20:23" x14ac:dyDescent="0.3">
      <c r="T9031" t="b">
        <f>U9031&gt;10</f>
        <v>0</v>
      </c>
      <c r="U9031" s="7">
        <v>8.7284689918959302</v>
      </c>
      <c r="V9031" t="s">
        <v>22774</v>
      </c>
      <c r="W9031" t="s">
        <v>28261</v>
      </c>
    </row>
    <row r="9032" spans="20:23" x14ac:dyDescent="0.3">
      <c r="T9032" t="b">
        <f>U9032&gt;10</f>
        <v>0</v>
      </c>
      <c r="U9032" s="7">
        <v>8.9580434335404302</v>
      </c>
      <c r="V9032" t="s">
        <v>28262</v>
      </c>
      <c r="W9032" t="s">
        <v>2450</v>
      </c>
    </row>
    <row r="9033" spans="20:23" x14ac:dyDescent="0.3">
      <c r="T9033" t="b">
        <f>U9033&gt;10</f>
        <v>0</v>
      </c>
      <c r="U9033" s="7">
        <v>8.55257832543227</v>
      </c>
      <c r="V9033" t="s">
        <v>2450</v>
      </c>
      <c r="W9033" t="s">
        <v>16008</v>
      </c>
    </row>
    <row r="9034" spans="20:23" x14ac:dyDescent="0.3">
      <c r="T9034" t="b">
        <f>U9034&gt;10</f>
        <v>0</v>
      </c>
      <c r="U9034" s="7">
        <v>8.7721440553986003</v>
      </c>
      <c r="V9034" t="s">
        <v>28263</v>
      </c>
      <c r="W9034" t="s">
        <v>5876</v>
      </c>
    </row>
    <row r="9035" spans="20:23" x14ac:dyDescent="0.3">
      <c r="T9035" t="b">
        <f>U9035&gt;10</f>
        <v>0</v>
      </c>
      <c r="U9035" s="7">
        <v>8.5348158690924301</v>
      </c>
      <c r="V9035" t="s">
        <v>20520</v>
      </c>
      <c r="W9035" t="s">
        <v>28264</v>
      </c>
    </row>
    <row r="9036" spans="20:23" x14ac:dyDescent="0.3">
      <c r="T9036" t="b">
        <f>U9036&gt;10</f>
        <v>0</v>
      </c>
      <c r="U9036" s="7">
        <v>9.4131054827879694</v>
      </c>
      <c r="V9036" t="s">
        <v>28204</v>
      </c>
      <c r="W9036" t="s">
        <v>28265</v>
      </c>
    </row>
    <row r="9037" spans="20:23" x14ac:dyDescent="0.3">
      <c r="T9037" t="b">
        <f>U9037&gt;10</f>
        <v>0</v>
      </c>
      <c r="U9037" s="7">
        <v>9.3317598433340194</v>
      </c>
      <c r="V9037" t="s">
        <v>28266</v>
      </c>
      <c r="W9037" t="s">
        <v>2079</v>
      </c>
    </row>
    <row r="9038" spans="20:23" x14ac:dyDescent="0.3">
      <c r="T9038" t="b">
        <f>U9038&gt;10</f>
        <v>0</v>
      </c>
      <c r="U9038" s="7">
        <v>8.9262947352258593</v>
      </c>
      <c r="V9038" t="s">
        <v>1205</v>
      </c>
      <c r="W9038" t="s">
        <v>16210</v>
      </c>
    </row>
    <row r="9039" spans="20:23" x14ac:dyDescent="0.3">
      <c r="T9039" t="b">
        <f>U9039&gt;10</f>
        <v>0</v>
      </c>
      <c r="U9039" s="7">
        <v>8.9580434335404302</v>
      </c>
      <c r="V9039" t="s">
        <v>2450</v>
      </c>
      <c r="W9039" t="s">
        <v>28267</v>
      </c>
    </row>
    <row r="9040" spans="20:23" x14ac:dyDescent="0.3">
      <c r="T9040" t="b">
        <f>U9040&gt;10</f>
        <v>0</v>
      </c>
      <c r="U9040" s="7">
        <v>8.4536903242800605</v>
      </c>
      <c r="V9040" t="s">
        <v>25760</v>
      </c>
      <c r="W9040" t="s">
        <v>6346</v>
      </c>
    </row>
    <row r="9041" spans="20:23" x14ac:dyDescent="0.3">
      <c r="T9041" t="b">
        <f>U9041&gt;10</f>
        <v>0</v>
      </c>
      <c r="U9041" s="7">
        <v>8.1061478639045994</v>
      </c>
      <c r="V9041" t="s">
        <v>28016</v>
      </c>
      <c r="W9041" t="s">
        <v>25771</v>
      </c>
    </row>
    <row r="9042" spans="20:23" x14ac:dyDescent="0.3">
      <c r="T9042" t="b">
        <f>U9042&gt;10</f>
        <v>0</v>
      </c>
      <c r="U9042" s="7">
        <v>9.0598261278503802</v>
      </c>
      <c r="V9042" t="s">
        <v>28234</v>
      </c>
      <c r="W9042" t="s">
        <v>3327</v>
      </c>
    </row>
    <row r="9043" spans="20:23" x14ac:dyDescent="0.3">
      <c r="T9043" t="b">
        <f>U9043&gt;10</f>
        <v>0</v>
      </c>
      <c r="U9043" s="7">
        <v>8.0439055550273793</v>
      </c>
      <c r="V9043" t="s">
        <v>28268</v>
      </c>
      <c r="W9043" t="s">
        <v>28269</v>
      </c>
    </row>
    <row r="9044" spans="20:23" x14ac:dyDescent="0.3">
      <c r="T9044" t="b">
        <f>U9044&gt;10</f>
        <v>0</v>
      </c>
      <c r="U9044" s="7">
        <v>8.9908332563634303</v>
      </c>
      <c r="V9044" t="s">
        <v>28270</v>
      </c>
      <c r="W9044" t="s">
        <v>7117</v>
      </c>
    </row>
    <row r="9045" spans="20:23" x14ac:dyDescent="0.3">
      <c r="T9045" t="b">
        <f>U9045&gt;10</f>
        <v>0</v>
      </c>
      <c r="U9045" s="7">
        <v>9.5786199212655401</v>
      </c>
      <c r="V9045" t="s">
        <v>16254</v>
      </c>
      <c r="W9045" t="s">
        <v>9814</v>
      </c>
    </row>
    <row r="9046" spans="20:23" x14ac:dyDescent="0.3">
      <c r="T9046" t="b">
        <f>U9046&gt;10</f>
        <v>0</v>
      </c>
      <c r="U9046" s="7">
        <v>9.3009881846672702</v>
      </c>
      <c r="V9046" t="s">
        <v>16256</v>
      </c>
      <c r="W9046" t="s">
        <v>28271</v>
      </c>
    </row>
    <row r="9047" spans="20:23" x14ac:dyDescent="0.3">
      <c r="T9047" t="b">
        <f>U9047&gt;10</f>
        <v>0</v>
      </c>
      <c r="U9047" s="7">
        <v>9.3009881846672702</v>
      </c>
      <c r="V9047" t="s">
        <v>28271</v>
      </c>
      <c r="W9047" t="s">
        <v>16283</v>
      </c>
    </row>
    <row r="9048" spans="20:23" x14ac:dyDescent="0.3">
      <c r="T9048" t="b">
        <f>U9048&gt;10</f>
        <v>0</v>
      </c>
      <c r="U9048" s="7">
        <v>9.1211950742266694</v>
      </c>
      <c r="V9048" t="s">
        <v>16182</v>
      </c>
      <c r="W9048" t="s">
        <v>16258</v>
      </c>
    </row>
    <row r="9049" spans="20:23" x14ac:dyDescent="0.3">
      <c r="T9049" t="b">
        <f>U9049&gt;10</f>
        <v>0</v>
      </c>
      <c r="U9049" s="7">
        <v>9.0598261278503802</v>
      </c>
      <c r="V9049" t="s">
        <v>2430</v>
      </c>
      <c r="W9049" t="s">
        <v>3085</v>
      </c>
    </row>
    <row r="9050" spans="20:23" x14ac:dyDescent="0.3">
      <c r="T9050" t="b">
        <f>U9050&gt;10</f>
        <v>0</v>
      </c>
      <c r="U9050" s="7">
        <v>9.0362956304401791</v>
      </c>
      <c r="V9050" t="s">
        <v>28272</v>
      </c>
      <c r="W9050" t="s">
        <v>5427</v>
      </c>
    </row>
    <row r="9051" spans="20:23" x14ac:dyDescent="0.3">
      <c r="T9051" t="b">
        <f>U9051&gt;10</f>
        <v>0</v>
      </c>
      <c r="U9051" s="7">
        <v>9.0362956304401791</v>
      </c>
      <c r="V9051" t="s">
        <v>5427</v>
      </c>
      <c r="W9051" t="s">
        <v>28273</v>
      </c>
    </row>
    <row r="9052" spans="20:23" x14ac:dyDescent="0.3">
      <c r="T9052" t="b">
        <f>U9052&gt;10</f>
        <v>0</v>
      </c>
      <c r="U9052" s="7">
        <v>8.1973381019691995</v>
      </c>
      <c r="V9052" t="s">
        <v>28274</v>
      </c>
      <c r="W9052" t="s">
        <v>22264</v>
      </c>
    </row>
    <row r="9053" spans="20:23" x14ac:dyDescent="0.3">
      <c r="T9053" t="b">
        <f>U9053&gt;10</f>
        <v>0</v>
      </c>
      <c r="U9053" s="7">
        <v>8.1873380186346196</v>
      </c>
      <c r="V9053" t="s">
        <v>371</v>
      </c>
      <c r="W9053" t="s">
        <v>28275</v>
      </c>
    </row>
    <row r="9054" spans="20:23" x14ac:dyDescent="0.3">
      <c r="T9054" t="b">
        <f>U9054&gt;10</f>
        <v>0</v>
      </c>
      <c r="U9054" s="7">
        <v>9.0839236794294393</v>
      </c>
      <c r="V9054" t="s">
        <v>27989</v>
      </c>
      <c r="W9054" t="s">
        <v>16400</v>
      </c>
    </row>
    <row r="9055" spans="20:23" x14ac:dyDescent="0.3">
      <c r="T9055" t="b">
        <f>U9055&gt;10</f>
        <v>0</v>
      </c>
      <c r="U9055" s="7">
        <v>8.1973381019691995</v>
      </c>
      <c r="V9055" t="s">
        <v>16263</v>
      </c>
      <c r="W9055" t="s">
        <v>22264</v>
      </c>
    </row>
    <row r="9056" spans="20:23" x14ac:dyDescent="0.3">
      <c r="T9056" t="b">
        <f>U9056&gt;10</f>
        <v>0</v>
      </c>
      <c r="U9056" s="7">
        <v>9.6194419157857993</v>
      </c>
      <c r="V9056" t="s">
        <v>20837</v>
      </c>
      <c r="W9056" t="s">
        <v>28276</v>
      </c>
    </row>
    <row r="9057" spans="20:23" x14ac:dyDescent="0.3">
      <c r="T9057" t="b">
        <f>U9057&gt;10</f>
        <v>0</v>
      </c>
      <c r="U9057" s="7">
        <v>8.4536903242800605</v>
      </c>
      <c r="V9057" t="s">
        <v>25760</v>
      </c>
      <c r="W9057" t="s">
        <v>16344</v>
      </c>
    </row>
    <row r="9058" spans="20:23" x14ac:dyDescent="0.3">
      <c r="T9058" t="b">
        <f>U9058&gt;10</f>
        <v>0</v>
      </c>
      <c r="U9058" s="7">
        <v>8.3088593764016103</v>
      </c>
      <c r="V9058" t="s">
        <v>28277</v>
      </c>
      <c r="W9058" t="s">
        <v>28278</v>
      </c>
    </row>
    <row r="9059" spans="20:23" x14ac:dyDescent="0.3">
      <c r="T9059" t="b">
        <f>U9059&gt;10</f>
        <v>0</v>
      </c>
      <c r="U9059" s="7">
        <v>8.0100040033516997</v>
      </c>
      <c r="V9059" t="s">
        <v>2818</v>
      </c>
      <c r="W9059" t="s">
        <v>6756</v>
      </c>
    </row>
    <row r="9060" spans="20:23" x14ac:dyDescent="0.3">
      <c r="T9060" t="b">
        <f>U9060&gt;10</f>
        <v>0</v>
      </c>
      <c r="U9060" s="7">
        <v>9.0362956304401791</v>
      </c>
      <c r="V9060" t="s">
        <v>5427</v>
      </c>
      <c r="W9060" t="s">
        <v>28279</v>
      </c>
    </row>
    <row r="9061" spans="20:23" x14ac:dyDescent="0.3">
      <c r="T9061" t="b">
        <f>U9061&gt;10</f>
        <v>0</v>
      </c>
      <c r="U9061" s="7">
        <v>8.1973381019691995</v>
      </c>
      <c r="V9061" t="s">
        <v>28279</v>
      </c>
      <c r="W9061" t="s">
        <v>22264</v>
      </c>
    </row>
    <row r="9062" spans="20:23" x14ac:dyDescent="0.3">
      <c r="T9062" t="b">
        <f>U9062&gt;10</f>
        <v>0</v>
      </c>
      <c r="U9062" s="7">
        <v>8.4800076325974398</v>
      </c>
      <c r="V9062" t="s">
        <v>2818</v>
      </c>
      <c r="W9062" t="s">
        <v>2521</v>
      </c>
    </row>
    <row r="9063" spans="20:23" x14ac:dyDescent="0.3">
      <c r="T9063" t="b">
        <f>U9063&gt;10</f>
        <v>0</v>
      </c>
      <c r="U9063" s="7">
        <v>9.2711352215175893</v>
      </c>
      <c r="V9063" t="s">
        <v>27991</v>
      </c>
      <c r="W9063" t="s">
        <v>28280</v>
      </c>
    </row>
    <row r="9064" spans="20:23" x14ac:dyDescent="0.3">
      <c r="T9064" t="b">
        <f>U9064&gt;10</f>
        <v>0</v>
      </c>
      <c r="U9064" s="7">
        <v>8.1973381019691995</v>
      </c>
      <c r="V9064" t="s">
        <v>28280</v>
      </c>
      <c r="W9064" t="s">
        <v>22264</v>
      </c>
    </row>
    <row r="9065" spans="20:23" x14ac:dyDescent="0.3">
      <c r="T9065" t="b">
        <f>U9065&gt;10</f>
        <v>0</v>
      </c>
      <c r="U9065" s="7">
        <v>9.2711352215175893</v>
      </c>
      <c r="V9065" t="s">
        <v>27991</v>
      </c>
      <c r="W9065" t="s">
        <v>10160</v>
      </c>
    </row>
    <row r="9066" spans="20:23" x14ac:dyDescent="0.3">
      <c r="T9066" t="b">
        <f>U9066&gt;10</f>
        <v>0</v>
      </c>
      <c r="U9066" s="7">
        <v>8.5254700066741904</v>
      </c>
      <c r="V9066" t="s">
        <v>5427</v>
      </c>
      <c r="W9066" t="s">
        <v>3444</v>
      </c>
    </row>
    <row r="9067" spans="20:23" x14ac:dyDescent="0.3">
      <c r="T9067" t="b">
        <f>U9067&gt;10</f>
        <v>0</v>
      </c>
      <c r="U9067" s="7">
        <v>9.1211950742266694</v>
      </c>
      <c r="V9067" t="s">
        <v>16182</v>
      </c>
      <c r="W9067" t="s">
        <v>16266</v>
      </c>
    </row>
    <row r="9068" spans="20:23" x14ac:dyDescent="0.3">
      <c r="T9068" t="b">
        <f>U9068&gt;10</f>
        <v>0</v>
      </c>
      <c r="U9068" s="7">
        <v>8.7031511839116504</v>
      </c>
      <c r="V9068" t="s">
        <v>4691</v>
      </c>
      <c r="W9068" t="s">
        <v>24470</v>
      </c>
    </row>
    <row r="9069" spans="20:23" x14ac:dyDescent="0.3">
      <c r="T9069" t="b">
        <f>U9069&gt;10</f>
        <v>0</v>
      </c>
      <c r="U9069" s="7">
        <v>8.2976860758034796</v>
      </c>
      <c r="V9069" t="s">
        <v>2818</v>
      </c>
      <c r="W9069" t="s">
        <v>28159</v>
      </c>
    </row>
    <row r="9070" spans="20:23" x14ac:dyDescent="0.3">
      <c r="T9070" t="b">
        <f>U9070&gt;10</f>
        <v>0</v>
      </c>
      <c r="U9070" s="7">
        <v>9.6839804369233704</v>
      </c>
      <c r="V9070" t="s">
        <v>2818</v>
      </c>
      <c r="W9070" t="s">
        <v>16268</v>
      </c>
    </row>
    <row r="9071" spans="20:23" x14ac:dyDescent="0.3">
      <c r="T9071" t="b">
        <f>U9071&gt;10</f>
        <v>0</v>
      </c>
      <c r="U9071" s="7">
        <v>8.1973381019691995</v>
      </c>
      <c r="V9071" t="s">
        <v>28281</v>
      </c>
      <c r="W9071" t="s">
        <v>22264</v>
      </c>
    </row>
    <row r="9072" spans="20:23" x14ac:dyDescent="0.3">
      <c r="T9072" t="b">
        <f>U9072&gt;10</f>
        <v>0</v>
      </c>
      <c r="U9072" s="7">
        <v>9.5786199212655401</v>
      </c>
      <c r="V9072" t="s">
        <v>12193</v>
      </c>
      <c r="W9072" t="s">
        <v>2070</v>
      </c>
    </row>
    <row r="9073" spans="20:23" x14ac:dyDescent="0.3">
      <c r="T9073" t="b">
        <f>U9073&gt;10</f>
        <v>0</v>
      </c>
      <c r="U9073" s="7">
        <v>9.5786199212655401</v>
      </c>
      <c r="V9073" t="s">
        <v>10716</v>
      </c>
      <c r="W9073" t="s">
        <v>10592</v>
      </c>
    </row>
    <row r="9074" spans="20:23" x14ac:dyDescent="0.3">
      <c r="T9074" t="b">
        <f>U9074&gt;10</f>
        <v>0</v>
      </c>
      <c r="U9074" s="7">
        <v>8.1531048469923704</v>
      </c>
      <c r="V9074" t="s">
        <v>28282</v>
      </c>
      <c r="W9074" t="s">
        <v>28268</v>
      </c>
    </row>
    <row r="9075" spans="20:23" x14ac:dyDescent="0.3">
      <c r="T9075" t="b">
        <f>U9075&gt;10</f>
        <v>0</v>
      </c>
      <c r="U9075" s="7">
        <v>9.4833097414612197</v>
      </c>
      <c r="V9075" t="s">
        <v>16113</v>
      </c>
      <c r="W9075" t="s">
        <v>28283</v>
      </c>
    </row>
    <row r="9076" spans="20:23" x14ac:dyDescent="0.3">
      <c r="T9076" t="b">
        <f>U9076&gt;10</f>
        <v>0</v>
      </c>
      <c r="U9076" s="7">
        <v>8.4280478936667294</v>
      </c>
      <c r="V9076" t="s">
        <v>16182</v>
      </c>
      <c r="W9076" t="s">
        <v>16271</v>
      </c>
    </row>
    <row r="9077" spans="20:23" x14ac:dyDescent="0.3">
      <c r="T9077" t="b">
        <f>U9077&gt;10</f>
        <v>0</v>
      </c>
      <c r="U9077" s="7">
        <v>9.5786199212655401</v>
      </c>
      <c r="V9077" t="s">
        <v>16254</v>
      </c>
      <c r="W9077" t="s">
        <v>28284</v>
      </c>
    </row>
    <row r="9078" spans="20:23" x14ac:dyDescent="0.3">
      <c r="T9078" t="b">
        <f>U9078&gt;10</f>
        <v>0</v>
      </c>
      <c r="U9078" s="7">
        <v>9.5786199212655401</v>
      </c>
      <c r="V9078" t="s">
        <v>16254</v>
      </c>
      <c r="W9078" t="s">
        <v>16273</v>
      </c>
    </row>
    <row r="9079" spans="20:23" x14ac:dyDescent="0.3">
      <c r="T9079" t="b">
        <f>U9079&gt;10</f>
        <v>0</v>
      </c>
      <c r="U9079" s="7">
        <v>9.5588172939693692</v>
      </c>
      <c r="V9079" t="s">
        <v>16274</v>
      </c>
      <c r="W9079" t="s">
        <v>28000</v>
      </c>
    </row>
    <row r="9080" spans="20:23" x14ac:dyDescent="0.3">
      <c r="T9080" t="b">
        <f>U9080&gt;10</f>
        <v>0</v>
      </c>
      <c r="U9080" s="7">
        <v>8.4800076325974398</v>
      </c>
      <c r="V9080" t="s">
        <v>2837</v>
      </c>
      <c r="W9080" t="s">
        <v>28222</v>
      </c>
    </row>
    <row r="9081" spans="20:23" x14ac:dyDescent="0.3">
      <c r="T9081" t="b">
        <f>U9081&gt;10</f>
        <v>0</v>
      </c>
      <c r="U9081" s="7">
        <v>8.0970153803413307</v>
      </c>
      <c r="V9081" t="s">
        <v>16113</v>
      </c>
      <c r="W9081" t="s">
        <v>28285</v>
      </c>
    </row>
    <row r="9082" spans="20:23" x14ac:dyDescent="0.3">
      <c r="T9082" t="b">
        <f>U9082&gt;10</f>
        <v>0</v>
      </c>
      <c r="U9082" s="7">
        <v>8.1246669116718397</v>
      </c>
      <c r="V9082" t="s">
        <v>692</v>
      </c>
      <c r="W9082" t="s">
        <v>16053</v>
      </c>
    </row>
    <row r="9083" spans="20:23" x14ac:dyDescent="0.3">
      <c r="T9083" t="b">
        <f>U9083&gt;10</f>
        <v>0</v>
      </c>
      <c r="U9083" s="7">
        <v>9.2139768076776392</v>
      </c>
      <c r="V9083" t="s">
        <v>4757</v>
      </c>
      <c r="W9083" t="s">
        <v>28286</v>
      </c>
    </row>
    <row r="9084" spans="20:23" x14ac:dyDescent="0.3">
      <c r="T9084" t="b">
        <f>U9084&gt;10</f>
        <v>0</v>
      </c>
      <c r="U9084" s="7">
        <v>9.4131054827879694</v>
      </c>
      <c r="V9084" t="s">
        <v>21853</v>
      </c>
      <c r="W9084">
        <v>115</v>
      </c>
    </row>
    <row r="9085" spans="20:23" x14ac:dyDescent="0.3">
      <c r="T9085" t="b">
        <f>U9085&gt;10</f>
        <v>0</v>
      </c>
      <c r="U9085" s="7">
        <v>9.7770708599893794</v>
      </c>
      <c r="V9085" t="s">
        <v>5361</v>
      </c>
      <c r="W9085" t="s">
        <v>27989</v>
      </c>
    </row>
    <row r="9086" spans="20:23" x14ac:dyDescent="0.3">
      <c r="T9086" t="b">
        <f>U9086&gt;10</f>
        <v>0</v>
      </c>
      <c r="U9086" s="7">
        <v>8.2702871016153701</v>
      </c>
      <c r="V9086" t="s">
        <v>2878</v>
      </c>
      <c r="W9086" t="s">
        <v>28287</v>
      </c>
    </row>
    <row r="9087" spans="20:23" x14ac:dyDescent="0.3">
      <c r="T9087" t="b">
        <f>U9087&gt;10</f>
        <v>0</v>
      </c>
      <c r="U9087" s="7">
        <v>8.2702871016153701</v>
      </c>
      <c r="V9087" t="s">
        <v>28288</v>
      </c>
      <c r="W9087" t="s">
        <v>2878</v>
      </c>
    </row>
    <row r="9088" spans="20:23" x14ac:dyDescent="0.3">
      <c r="T9088" t="b">
        <f>U9088&gt;10</f>
        <v>0</v>
      </c>
      <c r="U9088" s="7">
        <v>8.2702871016153701</v>
      </c>
      <c r="V9088" t="s">
        <v>2878</v>
      </c>
      <c r="W9088" t="s">
        <v>12813</v>
      </c>
    </row>
    <row r="9089" spans="20:23" x14ac:dyDescent="0.3">
      <c r="T9089" t="b">
        <f>U9089&gt;10</f>
        <v>0</v>
      </c>
      <c r="U9089" s="7">
        <v>9.0839236794294393</v>
      </c>
      <c r="V9089" t="s">
        <v>27989</v>
      </c>
      <c r="W9089" t="s">
        <v>10374</v>
      </c>
    </row>
    <row r="9090" spans="20:23" x14ac:dyDescent="0.3">
      <c r="T9090" t="b">
        <f>U9090&gt;10</f>
        <v>0</v>
      </c>
      <c r="U9090" s="7">
        <v>8.3431484498802408</v>
      </c>
      <c r="V9090" t="s">
        <v>10374</v>
      </c>
      <c r="W9090" t="s">
        <v>5427</v>
      </c>
    </row>
    <row r="9091" spans="20:23" x14ac:dyDescent="0.3">
      <c r="T9091" t="b">
        <f>U9091&gt;10</f>
        <v>0</v>
      </c>
      <c r="U9091" s="7">
        <v>8.2702871016153701</v>
      </c>
      <c r="V9091" t="s">
        <v>16284</v>
      </c>
      <c r="W9091" t="s">
        <v>2878</v>
      </c>
    </row>
    <row r="9092" spans="20:23" x14ac:dyDescent="0.3">
      <c r="T9092" t="b">
        <f>U9092&gt;10</f>
        <v>0</v>
      </c>
      <c r="U9092" s="7">
        <v>9.5786199212655401</v>
      </c>
      <c r="V9092" t="s">
        <v>12193</v>
      </c>
      <c r="W9092" t="s">
        <v>28289</v>
      </c>
    </row>
    <row r="9093" spans="20:23" x14ac:dyDescent="0.3">
      <c r="T9093" t="b">
        <f>U9093&gt;10</f>
        <v>0</v>
      </c>
      <c r="U9093" s="7">
        <v>8.1973381019691995</v>
      </c>
      <c r="V9093" t="s">
        <v>28290</v>
      </c>
      <c r="W9093" t="s">
        <v>22264</v>
      </c>
    </row>
    <row r="9094" spans="20:23" x14ac:dyDescent="0.3">
      <c r="T9094" t="b">
        <f>U9094&gt;10</f>
        <v>0</v>
      </c>
      <c r="U9094" s="7">
        <v>8.7031511839116504</v>
      </c>
      <c r="V9094" t="s">
        <v>2818</v>
      </c>
      <c r="W9094" t="s">
        <v>9932</v>
      </c>
    </row>
    <row r="9095" spans="20:23" x14ac:dyDescent="0.3">
      <c r="T9095" t="b">
        <f>U9095&gt;10</f>
        <v>0</v>
      </c>
      <c r="U9095" s="7">
        <v>8.1973381019691995</v>
      </c>
      <c r="V9095" t="s">
        <v>16289</v>
      </c>
      <c r="W9095" t="s">
        <v>22264</v>
      </c>
    </row>
    <row r="9096" spans="20:23" x14ac:dyDescent="0.3">
      <c r="T9096" t="b">
        <f>U9096&gt;10</f>
        <v>0</v>
      </c>
      <c r="U9096" s="7">
        <v>8.9688543496446496</v>
      </c>
      <c r="V9096" t="s">
        <v>28291</v>
      </c>
      <c r="W9096" t="s">
        <v>26375</v>
      </c>
    </row>
    <row r="9097" spans="20:23" x14ac:dyDescent="0.3">
      <c r="T9097" t="b">
        <f>U9097&gt;10</f>
        <v>0</v>
      </c>
      <c r="U9097" s="7">
        <v>8.2331475546659103</v>
      </c>
      <c r="V9097" t="s">
        <v>16210</v>
      </c>
      <c r="W9097" t="s">
        <v>16290</v>
      </c>
    </row>
    <row r="9098" spans="20:23" x14ac:dyDescent="0.3">
      <c r="T9098" t="b">
        <f>U9098&gt;10</f>
        <v>0</v>
      </c>
      <c r="U9098" s="7">
        <v>8.2648962529804901</v>
      </c>
      <c r="V9098" t="s">
        <v>2450</v>
      </c>
      <c r="W9098" t="s">
        <v>10907</v>
      </c>
    </row>
    <row r="9099" spans="20:23" x14ac:dyDescent="0.3">
      <c r="T9099" t="b">
        <f>U9099&gt;10</f>
        <v>0</v>
      </c>
      <c r="U9099" s="7">
        <v>8.1435353959762207</v>
      </c>
      <c r="V9099" t="s">
        <v>10907</v>
      </c>
      <c r="W9099" t="s">
        <v>20571</v>
      </c>
    </row>
    <row r="9100" spans="20:23" x14ac:dyDescent="0.3">
      <c r="T9100" t="b">
        <f>U9100&gt;10</f>
        <v>0</v>
      </c>
      <c r="U9100" s="7">
        <v>9.4475916588591407</v>
      </c>
      <c r="V9100" t="s">
        <v>14053</v>
      </c>
      <c r="W9100" t="s">
        <v>8755</v>
      </c>
    </row>
    <row r="9101" spans="20:23" x14ac:dyDescent="0.3">
      <c r="T9101" t="b">
        <f>U9101&gt;10</f>
        <v>0</v>
      </c>
      <c r="U9101" s="7">
        <v>9.4475916588591407</v>
      </c>
      <c r="V9101" t="s">
        <v>14053</v>
      </c>
      <c r="W9101" t="s">
        <v>8964</v>
      </c>
    </row>
    <row r="9102" spans="20:23" x14ac:dyDescent="0.3">
      <c r="T9102" t="b">
        <f>U9102&gt;10</f>
        <v>0</v>
      </c>
      <c r="U9102" s="7">
        <v>8.3489793701910298</v>
      </c>
      <c r="V9102" t="s">
        <v>14053</v>
      </c>
      <c r="W9102" t="s">
        <v>28292</v>
      </c>
    </row>
    <row r="9103" spans="20:23" x14ac:dyDescent="0.3">
      <c r="T9103" t="b">
        <f>U9103&gt;10</f>
        <v>0</v>
      </c>
      <c r="U9103" s="7">
        <v>9.5786199212655401</v>
      </c>
      <c r="V9103" t="s">
        <v>12193</v>
      </c>
      <c r="W9103" t="s">
        <v>28293</v>
      </c>
    </row>
    <row r="9104" spans="20:23" x14ac:dyDescent="0.3">
      <c r="T9104" t="b">
        <f>U9104&gt;10</f>
        <v>0</v>
      </c>
      <c r="U9104" s="7">
        <v>9.5786199212655401</v>
      </c>
      <c r="V9104" t="s">
        <v>16254</v>
      </c>
      <c r="W9104" t="s">
        <v>28294</v>
      </c>
    </row>
    <row r="9105" spans="20:23" x14ac:dyDescent="0.3">
      <c r="T9105" t="b">
        <f>U9105&gt;10</f>
        <v>0</v>
      </c>
      <c r="U9105" s="7">
        <v>8.1973381019691995</v>
      </c>
      <c r="V9105" t="s">
        <v>28294</v>
      </c>
      <c r="W9105" t="s">
        <v>22264</v>
      </c>
    </row>
    <row r="9106" spans="20:23" x14ac:dyDescent="0.3">
      <c r="T9106" t="b">
        <f>U9106&gt;10</f>
        <v>0</v>
      </c>
      <c r="U9106" s="7">
        <v>9.3962983644715905</v>
      </c>
      <c r="V9106" t="s">
        <v>6103</v>
      </c>
      <c r="W9106" t="s">
        <v>27970</v>
      </c>
    </row>
    <row r="9107" spans="20:23" x14ac:dyDescent="0.3">
      <c r="T9107" t="b">
        <f>U9107&gt;10</f>
        <v>0</v>
      </c>
      <c r="U9107" s="7">
        <v>9.1865778334895207</v>
      </c>
      <c r="V9107" t="s">
        <v>28295</v>
      </c>
      <c r="W9107" t="s">
        <v>23939</v>
      </c>
    </row>
    <row r="9108" spans="20:23" x14ac:dyDescent="0.3">
      <c r="T9108" t="b">
        <f>U9108&gt;10</f>
        <v>0</v>
      </c>
      <c r="U9108" s="7">
        <v>9.2139768076776392</v>
      </c>
      <c r="V9108" t="s">
        <v>11637</v>
      </c>
      <c r="W9108" t="s">
        <v>7117</v>
      </c>
    </row>
    <row r="9109" spans="20:23" x14ac:dyDescent="0.3">
      <c r="T9109" t="b">
        <f>U9109&gt;10</f>
        <v>0</v>
      </c>
      <c r="U9109" s="7">
        <v>8.2702871016153701</v>
      </c>
      <c r="V9109" t="s">
        <v>2878</v>
      </c>
      <c r="W9109" t="s">
        <v>28296</v>
      </c>
    </row>
    <row r="9110" spans="20:23" x14ac:dyDescent="0.3">
      <c r="T9110" t="b">
        <f>U9110&gt;10</f>
        <v>0</v>
      </c>
      <c r="U9110" s="7">
        <v>8.2702871016153701</v>
      </c>
      <c r="V9110" t="s">
        <v>28296</v>
      </c>
      <c r="W9110" t="s">
        <v>2878</v>
      </c>
    </row>
    <row r="9111" spans="20:23" x14ac:dyDescent="0.3">
      <c r="T9111" t="b">
        <f>U9111&gt;10</f>
        <v>0</v>
      </c>
      <c r="U9111" s="7">
        <v>8.2702871016153701</v>
      </c>
      <c r="V9111" t="s">
        <v>2878</v>
      </c>
      <c r="W9111" t="s">
        <v>28297</v>
      </c>
    </row>
    <row r="9112" spans="20:23" x14ac:dyDescent="0.3">
      <c r="T9112" t="b">
        <f>U9112&gt;10</f>
        <v>0</v>
      </c>
      <c r="U9112" s="7">
        <v>8.2702871016153701</v>
      </c>
      <c r="V9112" t="s">
        <v>2878</v>
      </c>
      <c r="W9112" t="s">
        <v>16297</v>
      </c>
    </row>
    <row r="9113" spans="20:23" x14ac:dyDescent="0.3">
      <c r="T9113" t="b">
        <f>U9113&gt;10</f>
        <v>0</v>
      </c>
      <c r="U9113" s="7">
        <v>8.2702871016153701</v>
      </c>
      <c r="V9113" t="s">
        <v>8176</v>
      </c>
      <c r="W9113" t="s">
        <v>27365</v>
      </c>
    </row>
    <row r="9114" spans="20:23" x14ac:dyDescent="0.3">
      <c r="T9114" t="b">
        <f>U9114&gt;10</f>
        <v>0</v>
      </c>
      <c r="U9114" s="7">
        <v>8.6078410041073194</v>
      </c>
      <c r="V9114" t="s">
        <v>28012</v>
      </c>
      <c r="W9114" t="s">
        <v>28298</v>
      </c>
    </row>
    <row r="9115" spans="20:23" x14ac:dyDescent="0.3">
      <c r="T9115" t="b">
        <f>U9115&gt;10</f>
        <v>0</v>
      </c>
      <c r="U9115" s="7">
        <v>8.5139091842731194</v>
      </c>
      <c r="V9115" t="s">
        <v>28145</v>
      </c>
      <c r="W9115" t="s">
        <v>28299</v>
      </c>
    </row>
    <row r="9116" spans="20:23" x14ac:dyDescent="0.3">
      <c r="T9116" t="b">
        <f>U9116&gt;10</f>
        <v>0</v>
      </c>
      <c r="U9116" s="7">
        <v>9.6194419157857993</v>
      </c>
      <c r="V9116" t="s">
        <v>28098</v>
      </c>
      <c r="W9116" t="s">
        <v>28097</v>
      </c>
    </row>
    <row r="9117" spans="20:23" x14ac:dyDescent="0.3">
      <c r="T9117" t="b">
        <f>U9117&gt;10</f>
        <v>0</v>
      </c>
      <c r="U9117" s="7">
        <v>8.46676240584741</v>
      </c>
      <c r="V9117" t="s">
        <v>28300</v>
      </c>
      <c r="W9117" t="s">
        <v>28301</v>
      </c>
    </row>
    <row r="9118" spans="20:23" x14ac:dyDescent="0.3">
      <c r="T9118" t="b">
        <f>U9118&gt;10</f>
        <v>0</v>
      </c>
      <c r="U9118" s="7">
        <v>8.5348158690924301</v>
      </c>
      <c r="V9118" t="s">
        <v>20520</v>
      </c>
      <c r="W9118" t="s">
        <v>28302</v>
      </c>
    </row>
    <row r="9119" spans="20:23" x14ac:dyDescent="0.3">
      <c r="T9119" t="b">
        <f>U9119&gt;10</f>
        <v>0</v>
      </c>
      <c r="U9119" s="7">
        <v>9.1086162920198106</v>
      </c>
      <c r="V9119" t="s">
        <v>28303</v>
      </c>
      <c r="W9119" t="s">
        <v>28304</v>
      </c>
    </row>
    <row r="9120" spans="20:23" x14ac:dyDescent="0.3">
      <c r="T9120" t="b">
        <f>U9120&gt;10</f>
        <v>0</v>
      </c>
      <c r="U9120" s="7">
        <v>8.9580434335404302</v>
      </c>
      <c r="V9120" t="s">
        <v>2450</v>
      </c>
      <c r="W9120" t="s">
        <v>13625</v>
      </c>
    </row>
    <row r="9121" spans="20:23" x14ac:dyDescent="0.3">
      <c r="T9121" t="b">
        <f>U9121&gt;10</f>
        <v>0</v>
      </c>
      <c r="U9121" s="7">
        <v>9.3962983644715905</v>
      </c>
      <c r="V9121" t="s">
        <v>13597</v>
      </c>
      <c r="W9121" t="s">
        <v>9630</v>
      </c>
    </row>
    <row r="9122" spans="20:23" x14ac:dyDescent="0.3">
      <c r="T9122" t="b">
        <f>U9122&gt;10</f>
        <v>0</v>
      </c>
      <c r="U9122" s="7">
        <v>9.9071239882375792</v>
      </c>
      <c r="V9122" t="s">
        <v>13422</v>
      </c>
      <c r="W9122" t="s">
        <v>12803</v>
      </c>
    </row>
    <row r="9123" spans="20:23" x14ac:dyDescent="0.3">
      <c r="T9123" t="b">
        <f>U9123&gt;10</f>
        <v>0</v>
      </c>
      <c r="U9123" s="7">
        <v>9.5393992081122594</v>
      </c>
      <c r="V9123" t="s">
        <v>28305</v>
      </c>
      <c r="W9123" t="s">
        <v>28306</v>
      </c>
    </row>
    <row r="9124" spans="20:23" x14ac:dyDescent="0.3">
      <c r="T9124" t="b">
        <f>U9124&gt;10</f>
        <v>0</v>
      </c>
      <c r="U9124" s="7">
        <v>8.1873380186346196</v>
      </c>
      <c r="V9124" t="s">
        <v>27949</v>
      </c>
      <c r="W9124" t="s">
        <v>14134</v>
      </c>
    </row>
    <row r="9125" spans="20:23" x14ac:dyDescent="0.3">
      <c r="T9125" t="b">
        <f>U9125&gt;10</f>
        <v>0</v>
      </c>
      <c r="U9125" s="7">
        <v>8.0225827855585603</v>
      </c>
      <c r="V9125" t="s">
        <v>24714</v>
      </c>
      <c r="W9125" t="s">
        <v>28307</v>
      </c>
    </row>
    <row r="9126" spans="20:23" x14ac:dyDescent="0.3">
      <c r="T9126" t="b">
        <f>U9126&gt;10</f>
        <v>0</v>
      </c>
      <c r="U9126" s="7">
        <v>9.3317598433340194</v>
      </c>
      <c r="V9126" t="s">
        <v>25209</v>
      </c>
      <c r="W9126" t="s">
        <v>2246</v>
      </c>
    </row>
    <row r="9127" spans="20:23" x14ac:dyDescent="0.3">
      <c r="T9127" t="b">
        <f>U9127&gt;10</f>
        <v>0</v>
      </c>
      <c r="U9127" s="7">
        <v>8.6543610197422094</v>
      </c>
      <c r="V9127" t="s">
        <v>28308</v>
      </c>
      <c r="W9127" t="s">
        <v>34</v>
      </c>
    </row>
    <row r="9128" spans="20:23" x14ac:dyDescent="0.3">
      <c r="T9128" t="b">
        <f>U9128&gt;10</f>
        <v>0</v>
      </c>
      <c r="U9128" s="7">
        <v>8.2702871016153701</v>
      </c>
      <c r="V9128" t="s">
        <v>2878</v>
      </c>
      <c r="W9128" t="s">
        <v>28309</v>
      </c>
    </row>
    <row r="9129" spans="20:23" x14ac:dyDescent="0.3">
      <c r="T9129" t="b">
        <f>U9129&gt;10</f>
        <v>0</v>
      </c>
      <c r="U9129" s="7">
        <v>8.1973381019691995</v>
      </c>
      <c r="V9129" t="s">
        <v>28309</v>
      </c>
      <c r="W9129" t="s">
        <v>22264</v>
      </c>
    </row>
    <row r="9130" spans="20:23" x14ac:dyDescent="0.3">
      <c r="T9130" t="b">
        <f>U9130&gt;10</f>
        <v>0</v>
      </c>
      <c r="U9130" s="7">
        <v>8.2702871016153701</v>
      </c>
      <c r="V9130" t="s">
        <v>2878</v>
      </c>
      <c r="W9130" t="s">
        <v>28310</v>
      </c>
    </row>
    <row r="9131" spans="20:23" x14ac:dyDescent="0.3">
      <c r="T9131" t="b">
        <f>U9131&gt;10</f>
        <v>0</v>
      </c>
      <c r="U9131" s="7">
        <v>8.9580434335404302</v>
      </c>
      <c r="V9131" t="s">
        <v>2450</v>
      </c>
      <c r="W9131" t="s">
        <v>28311</v>
      </c>
    </row>
    <row r="9132" spans="20:23" x14ac:dyDescent="0.3">
      <c r="T9132" t="b">
        <f>U9132&gt;10</f>
        <v>0</v>
      </c>
      <c r="U9132" s="7">
        <v>8.0612972977392499</v>
      </c>
      <c r="V9132" t="s">
        <v>4691</v>
      </c>
      <c r="W9132" t="s">
        <v>14053</v>
      </c>
    </row>
    <row r="9133" spans="20:23" x14ac:dyDescent="0.3">
      <c r="T9133" t="b">
        <f>U9133&gt;10</f>
        <v>0</v>
      </c>
      <c r="U9133" s="7">
        <v>8.0612972977392499</v>
      </c>
      <c r="V9133" t="s">
        <v>14053</v>
      </c>
      <c r="W9133" t="s">
        <v>28312</v>
      </c>
    </row>
    <row r="9134" spans="20:23" x14ac:dyDescent="0.3">
      <c r="T9134" t="b">
        <f>U9134&gt;10</f>
        <v>0</v>
      </c>
      <c r="U9134" s="7">
        <v>8.8178140922317905</v>
      </c>
      <c r="V9134" t="s">
        <v>16543</v>
      </c>
      <c r="W9134" t="s">
        <v>28313</v>
      </c>
    </row>
    <row r="9135" spans="20:23" x14ac:dyDescent="0.3">
      <c r="T9135" t="b">
        <f>U9135&gt;10</f>
        <v>0</v>
      </c>
      <c r="U9135" s="7">
        <v>9.7770708599893794</v>
      </c>
      <c r="V9135" t="s">
        <v>16306</v>
      </c>
      <c r="W9135" t="s">
        <v>27989</v>
      </c>
    </row>
    <row r="9136" spans="20:23" x14ac:dyDescent="0.3">
      <c r="T9136" t="b">
        <f>U9136&gt;10</f>
        <v>0</v>
      </c>
      <c r="U9136" s="7">
        <v>8.8955230765590994</v>
      </c>
      <c r="V9136" t="s">
        <v>28314</v>
      </c>
      <c r="W9136">
        <v>125</v>
      </c>
    </row>
    <row r="9137" spans="20:23" x14ac:dyDescent="0.3">
      <c r="T9137" t="b">
        <f>U9137&gt;10</f>
        <v>0</v>
      </c>
      <c r="U9137" s="7">
        <v>8.8955230765590994</v>
      </c>
      <c r="V9137" t="s">
        <v>28315</v>
      </c>
      <c r="W9137" t="s">
        <v>5952</v>
      </c>
    </row>
    <row r="9138" spans="20:23" x14ac:dyDescent="0.3">
      <c r="T9138" t="b">
        <f>U9138&gt;10</f>
        <v>0</v>
      </c>
      <c r="U9138" s="7">
        <v>9.4131054827879694</v>
      </c>
      <c r="V9138" t="s">
        <v>28204</v>
      </c>
      <c r="W9138" t="s">
        <v>28316</v>
      </c>
    </row>
    <row r="9139" spans="20:23" x14ac:dyDescent="0.3">
      <c r="T9139" t="b">
        <f>U9139&gt;10</f>
        <v>0</v>
      </c>
      <c r="U9139" s="7">
        <v>8.6002937984719399</v>
      </c>
      <c r="V9139" t="s">
        <v>16309</v>
      </c>
      <c r="W9139" t="s">
        <v>22185</v>
      </c>
    </row>
    <row r="9140" spans="20:23" x14ac:dyDescent="0.3">
      <c r="T9140" t="b">
        <f>U9140&gt;10</f>
        <v>0</v>
      </c>
      <c r="U9140" s="7">
        <v>9.9352948652042805</v>
      </c>
      <c r="V9140" t="s">
        <v>21856</v>
      </c>
      <c r="W9140" t="s">
        <v>4138</v>
      </c>
    </row>
    <row r="9141" spans="20:23" x14ac:dyDescent="0.3">
      <c r="T9141" t="b">
        <f>U9141&gt;10</f>
        <v>0</v>
      </c>
      <c r="U9141" s="7">
        <v>8.8955230765590994</v>
      </c>
      <c r="V9141" t="s">
        <v>16311</v>
      </c>
      <c r="W9141" t="s">
        <v>20247</v>
      </c>
    </row>
    <row r="9142" spans="20:23" x14ac:dyDescent="0.3">
      <c r="T9142" t="b">
        <f>U9142&gt;10</f>
        <v>0</v>
      </c>
      <c r="U9142" s="7">
        <v>8.8955230765590994</v>
      </c>
      <c r="V9142" t="s">
        <v>20247</v>
      </c>
      <c r="W9142" t="s">
        <v>16312</v>
      </c>
    </row>
    <row r="9143" spans="20:23" x14ac:dyDescent="0.3">
      <c r="T9143" t="b">
        <f>U9143&gt;10</f>
        <v>0</v>
      </c>
      <c r="U9143" s="7">
        <v>9.6839804369233704</v>
      </c>
      <c r="V9143" t="s">
        <v>28236</v>
      </c>
      <c r="W9143" t="s">
        <v>4357</v>
      </c>
    </row>
    <row r="9144" spans="20:23" x14ac:dyDescent="0.3">
      <c r="T9144" t="b">
        <f>U9144&gt;10</f>
        <v>0</v>
      </c>
      <c r="U9144" s="7">
        <v>8.7544444782992006</v>
      </c>
      <c r="V9144" t="s">
        <v>4757</v>
      </c>
      <c r="W9144" t="s">
        <v>3049</v>
      </c>
    </row>
    <row r="9145" spans="20:23" x14ac:dyDescent="0.3">
      <c r="T9145" t="b">
        <f>U9145&gt;10</f>
        <v>0</v>
      </c>
      <c r="U9145" s="7">
        <v>9.5786199212655401</v>
      </c>
      <c r="V9145" t="s">
        <v>6094</v>
      </c>
      <c r="W9145" t="s">
        <v>4296</v>
      </c>
    </row>
    <row r="9146" spans="20:23" x14ac:dyDescent="0.3">
      <c r="T9146" t="b">
        <f>U9146&gt;10</f>
        <v>0</v>
      </c>
      <c r="U9146" s="7">
        <v>8.7031511839116504</v>
      </c>
      <c r="V9146" t="s">
        <v>4296</v>
      </c>
      <c r="W9146" t="s">
        <v>4994</v>
      </c>
    </row>
    <row r="9147" spans="20:23" x14ac:dyDescent="0.3">
      <c r="T9147" t="b">
        <f>U9147&gt;10</f>
        <v>0</v>
      </c>
      <c r="U9147" s="7">
        <v>9.6194419157857993</v>
      </c>
      <c r="V9147" t="s">
        <v>4994</v>
      </c>
      <c r="W9147" t="s">
        <v>16171</v>
      </c>
    </row>
    <row r="9148" spans="20:23" x14ac:dyDescent="0.3">
      <c r="T9148" t="b">
        <f>U9148&gt;10</f>
        <v>0</v>
      </c>
      <c r="U9148" s="7">
        <v>9.4475916588591407</v>
      </c>
      <c r="V9148" t="s">
        <v>14053</v>
      </c>
      <c r="W9148" t="s">
        <v>28317</v>
      </c>
    </row>
    <row r="9149" spans="20:23" x14ac:dyDescent="0.3">
      <c r="T9149" t="b">
        <f>U9149&gt;10</f>
        <v>0</v>
      </c>
      <c r="U9149" s="7">
        <v>8.2436188545332101</v>
      </c>
      <c r="V9149" t="s">
        <v>3049</v>
      </c>
      <c r="W9149" t="s">
        <v>6094</v>
      </c>
    </row>
    <row r="9150" spans="20:23" x14ac:dyDescent="0.3">
      <c r="T9150" t="b">
        <f>U9150&gt;10</f>
        <v>0</v>
      </c>
      <c r="U9150" s="7">
        <v>8.9580434335404302</v>
      </c>
      <c r="V9150" t="s">
        <v>2153</v>
      </c>
      <c r="W9150" t="s">
        <v>7630</v>
      </c>
    </row>
    <row r="9151" spans="20:23" x14ac:dyDescent="0.3">
      <c r="T9151" t="b">
        <f>U9151&gt;10</f>
        <v>0</v>
      </c>
      <c r="U9151" s="7">
        <v>8.9262947352258593</v>
      </c>
      <c r="V9151" t="s">
        <v>7630</v>
      </c>
      <c r="W9151" t="s">
        <v>1736</v>
      </c>
    </row>
    <row r="9152" spans="20:23" x14ac:dyDescent="0.3">
      <c r="T9152" t="b">
        <f>U9152&gt;10</f>
        <v>0</v>
      </c>
      <c r="U9152" s="7">
        <v>8.1973381019691995</v>
      </c>
      <c r="V9152" t="s">
        <v>28318</v>
      </c>
      <c r="W9152" t="s">
        <v>22264</v>
      </c>
    </row>
    <row r="9153" spans="20:23" x14ac:dyDescent="0.3">
      <c r="T9153" t="b">
        <f>U9153&gt;10</f>
        <v>0</v>
      </c>
      <c r="U9153" s="7">
        <v>8.2702871016153701</v>
      </c>
      <c r="V9153" t="s">
        <v>2878</v>
      </c>
      <c r="W9153" t="s">
        <v>28319</v>
      </c>
    </row>
    <row r="9154" spans="20:23" x14ac:dyDescent="0.3">
      <c r="T9154" t="b">
        <f>U9154&gt;10</f>
        <v>0</v>
      </c>
      <c r="U9154" s="7">
        <v>8.4733630898787702</v>
      </c>
      <c r="V9154" t="s">
        <v>28320</v>
      </c>
      <c r="W9154" t="s">
        <v>16315</v>
      </c>
    </row>
    <row r="9155" spans="20:23" x14ac:dyDescent="0.3">
      <c r="T9155" t="b">
        <f>U9155&gt;10</f>
        <v>0</v>
      </c>
      <c r="U9155" s="7">
        <v>9.0362956304401791</v>
      </c>
      <c r="V9155" t="s">
        <v>5427</v>
      </c>
      <c r="W9155" t="s">
        <v>28321</v>
      </c>
    </row>
    <row r="9156" spans="20:23" x14ac:dyDescent="0.3">
      <c r="T9156" t="b">
        <f>U9156&gt;10</f>
        <v>0</v>
      </c>
      <c r="U9156" s="7">
        <v>8.1973381019691995</v>
      </c>
      <c r="V9156" t="s">
        <v>22264</v>
      </c>
      <c r="W9156" t="s">
        <v>28322</v>
      </c>
    </row>
    <row r="9157" spans="20:23" x14ac:dyDescent="0.3">
      <c r="T9157" t="b">
        <f>U9157&gt;10</f>
        <v>0</v>
      </c>
      <c r="U9157" s="7">
        <v>8.4800076325974398</v>
      </c>
      <c r="V9157" t="s">
        <v>12193</v>
      </c>
      <c r="W9157" t="s">
        <v>8235</v>
      </c>
    </row>
    <row r="9158" spans="20:23" x14ac:dyDescent="0.3">
      <c r="T9158" t="b">
        <f>U9158&gt;10</f>
        <v>0</v>
      </c>
      <c r="U9158" s="7">
        <v>9.4833097414612197</v>
      </c>
      <c r="V9158" t="s">
        <v>6474</v>
      </c>
      <c r="W9158" t="s">
        <v>28323</v>
      </c>
    </row>
    <row r="9159" spans="20:23" x14ac:dyDescent="0.3">
      <c r="T9159" t="b">
        <f>U9159&gt;10</f>
        <v>0</v>
      </c>
      <c r="U9159" s="7">
        <v>8.7992950444645501</v>
      </c>
      <c r="V9159" t="s">
        <v>25771</v>
      </c>
      <c r="W9159" t="s">
        <v>28324</v>
      </c>
    </row>
    <row r="9160" spans="20:23" x14ac:dyDescent="0.3">
      <c r="T9160" t="b">
        <f>U9160&gt;10</f>
        <v>0</v>
      </c>
      <c r="U9160" s="7">
        <v>8.7992950444645501</v>
      </c>
      <c r="V9160" t="s">
        <v>25771</v>
      </c>
      <c r="W9160" t="s">
        <v>28325</v>
      </c>
    </row>
    <row r="9161" spans="20:23" x14ac:dyDescent="0.3">
      <c r="T9161" t="b">
        <f>U9161&gt;10</f>
        <v>0</v>
      </c>
      <c r="U9161" s="7">
        <v>8.9580434335404302</v>
      </c>
      <c r="V9161" t="s">
        <v>28326</v>
      </c>
      <c r="W9161" t="s">
        <v>2450</v>
      </c>
    </row>
    <row r="9162" spans="20:23" x14ac:dyDescent="0.3">
      <c r="T9162" t="b">
        <f>U9162&gt;10</f>
        <v>0</v>
      </c>
      <c r="U9162" s="7">
        <v>8.9580434335404302</v>
      </c>
      <c r="V9162" t="s">
        <v>2450</v>
      </c>
      <c r="W9162" t="s">
        <v>28327</v>
      </c>
    </row>
    <row r="9163" spans="20:23" x14ac:dyDescent="0.3">
      <c r="T9163" t="b">
        <f>U9163&gt;10</f>
        <v>0</v>
      </c>
      <c r="U9163" s="7">
        <v>8.1725229328494802</v>
      </c>
      <c r="V9163" t="s">
        <v>3608</v>
      </c>
      <c r="W9163" t="s">
        <v>27991</v>
      </c>
    </row>
    <row r="9164" spans="20:23" x14ac:dyDescent="0.3">
      <c r="T9164" t="b">
        <f>U9164&gt;10</f>
        <v>0</v>
      </c>
      <c r="U9164" s="7">
        <v>8.1973381019691995</v>
      </c>
      <c r="V9164" t="s">
        <v>28328</v>
      </c>
      <c r="W9164" t="s">
        <v>22264</v>
      </c>
    </row>
    <row r="9165" spans="20:23" x14ac:dyDescent="0.3">
      <c r="T9165" t="b">
        <f>U9165&gt;10</f>
        <v>0</v>
      </c>
      <c r="U9165" s="7">
        <v>9.3635085416485992</v>
      </c>
      <c r="V9165" t="s">
        <v>2153</v>
      </c>
      <c r="W9165" t="s">
        <v>16321</v>
      </c>
    </row>
    <row r="9166" spans="20:23" x14ac:dyDescent="0.3">
      <c r="T9166" t="b">
        <f>U9166&gt;10</f>
        <v>0</v>
      </c>
      <c r="U9166" s="7">
        <v>9.0598261278503802</v>
      </c>
      <c r="V9166" t="s">
        <v>28329</v>
      </c>
      <c r="W9166" t="s">
        <v>27648</v>
      </c>
    </row>
    <row r="9167" spans="20:23" x14ac:dyDescent="0.3">
      <c r="T9167" t="b">
        <f>U9167&gt;10</f>
        <v>0</v>
      </c>
      <c r="U9167" s="7">
        <v>8.5490005040843897</v>
      </c>
      <c r="V9167" t="s">
        <v>13824</v>
      </c>
      <c r="W9167" t="s">
        <v>27561</v>
      </c>
    </row>
    <row r="9168" spans="20:23" x14ac:dyDescent="0.3">
      <c r="T9168" t="b">
        <f>U9168&gt;10</f>
        <v>0</v>
      </c>
      <c r="U9168" s="7">
        <v>8.5490005040843897</v>
      </c>
      <c r="V9168" t="s">
        <v>28330</v>
      </c>
      <c r="W9168" t="s">
        <v>21862</v>
      </c>
    </row>
    <row r="9169" spans="20:23" x14ac:dyDescent="0.3">
      <c r="T9169" t="b">
        <f>U9169&gt;10</f>
        <v>0</v>
      </c>
      <c r="U9169" s="7">
        <v>8.3846974527931106</v>
      </c>
      <c r="V9169" t="s">
        <v>200</v>
      </c>
      <c r="W9169" t="s">
        <v>28331</v>
      </c>
    </row>
    <row r="9170" spans="20:23" x14ac:dyDescent="0.3">
      <c r="T9170" t="b">
        <f>U9170&gt;10</f>
        <v>0</v>
      </c>
      <c r="U9170" s="7">
        <v>8.2702871016153701</v>
      </c>
      <c r="V9170" t="s">
        <v>2878</v>
      </c>
      <c r="W9170" t="s">
        <v>28332</v>
      </c>
    </row>
    <row r="9171" spans="20:23" x14ac:dyDescent="0.3">
      <c r="T9171" t="b">
        <f>U9171&gt;10</f>
        <v>0</v>
      </c>
      <c r="U9171" s="7">
        <v>8.1973381019691995</v>
      </c>
      <c r="V9171" t="s">
        <v>16332</v>
      </c>
      <c r="W9171" t="s">
        <v>22264</v>
      </c>
    </row>
    <row r="9172" spans="20:23" x14ac:dyDescent="0.3">
      <c r="T9172" t="b">
        <f>U9172&gt;10</f>
        <v>0</v>
      </c>
      <c r="U9172" s="7">
        <v>8.6386126627740794</v>
      </c>
      <c r="V9172" t="s">
        <v>23963</v>
      </c>
      <c r="W9172" t="s">
        <v>9361</v>
      </c>
    </row>
    <row r="9173" spans="20:23" x14ac:dyDescent="0.3">
      <c r="T9173" t="b">
        <f>U9173&gt;10</f>
        <v>0</v>
      </c>
      <c r="U9173" s="7">
        <v>9.0362956304401791</v>
      </c>
      <c r="V9173" t="s">
        <v>11838</v>
      </c>
      <c r="W9173" t="s">
        <v>5427</v>
      </c>
    </row>
    <row r="9174" spans="20:23" x14ac:dyDescent="0.3">
      <c r="T9174" t="b">
        <f>U9174&gt;10</f>
        <v>0</v>
      </c>
      <c r="U9174" s="7">
        <v>9.0362956304401791</v>
      </c>
      <c r="V9174" t="s">
        <v>5427</v>
      </c>
      <c r="W9174" t="s">
        <v>28333</v>
      </c>
    </row>
    <row r="9175" spans="20:23" x14ac:dyDescent="0.3">
      <c r="T9175" t="b">
        <f>U9175&gt;10</f>
        <v>0</v>
      </c>
      <c r="U9175" s="7">
        <v>8.9580434335404302</v>
      </c>
      <c r="V9175" t="s">
        <v>2450</v>
      </c>
      <c r="W9175" t="s">
        <v>28334</v>
      </c>
    </row>
    <row r="9176" spans="20:23" x14ac:dyDescent="0.3">
      <c r="T9176" t="b">
        <f>U9176&gt;10</f>
        <v>0</v>
      </c>
      <c r="U9176" s="7">
        <v>9.3635085416485992</v>
      </c>
      <c r="V9176" t="s">
        <v>3086</v>
      </c>
      <c r="W9176" t="s">
        <v>28335</v>
      </c>
    </row>
    <row r="9177" spans="20:23" x14ac:dyDescent="0.3">
      <c r="T9177" t="b">
        <f>U9177&gt;10</f>
        <v>0</v>
      </c>
      <c r="U9177" s="7">
        <v>8.5208296271176902</v>
      </c>
      <c r="V9177" t="s">
        <v>7117</v>
      </c>
      <c r="W9177" t="s">
        <v>6756</v>
      </c>
    </row>
    <row r="9178" spans="20:23" x14ac:dyDescent="0.3">
      <c r="T9178" t="b">
        <f>U9178&gt;10</f>
        <v>0</v>
      </c>
      <c r="U9178" s="7">
        <v>9.0362956304401791</v>
      </c>
      <c r="V9178" t="s">
        <v>5427</v>
      </c>
      <c r="W9178" t="s">
        <v>16339</v>
      </c>
    </row>
    <row r="9179" spans="20:23" x14ac:dyDescent="0.3">
      <c r="T9179" t="b">
        <f>U9179&gt;10</f>
        <v>0</v>
      </c>
      <c r="U9179" s="7">
        <v>8.1973381019691995</v>
      </c>
      <c r="V9179" t="s">
        <v>16340</v>
      </c>
      <c r="W9179" t="s">
        <v>22264</v>
      </c>
    </row>
    <row r="9180" spans="20:23" x14ac:dyDescent="0.3">
      <c r="T9180" t="b">
        <f>U9180&gt;10</f>
        <v>0</v>
      </c>
      <c r="U9180" s="7">
        <v>9.0362956304401791</v>
      </c>
      <c r="V9180" t="s">
        <v>5427</v>
      </c>
      <c r="W9180" t="s">
        <v>28336</v>
      </c>
    </row>
    <row r="9181" spans="20:23" x14ac:dyDescent="0.3">
      <c r="T9181" t="b">
        <f>U9181&gt;10</f>
        <v>0</v>
      </c>
      <c r="U9181" s="7">
        <v>8.9580434335404302</v>
      </c>
      <c r="V9181" t="s">
        <v>28336</v>
      </c>
      <c r="W9181" t="s">
        <v>2450</v>
      </c>
    </row>
    <row r="9182" spans="20:23" x14ac:dyDescent="0.3">
      <c r="T9182" t="b">
        <f>U9182&gt;10</f>
        <v>0</v>
      </c>
      <c r="U9182" s="7">
        <v>8.1973381019691995</v>
      </c>
      <c r="V9182" t="s">
        <v>10427</v>
      </c>
      <c r="W9182" t="s">
        <v>22264</v>
      </c>
    </row>
    <row r="9183" spans="20:23" x14ac:dyDescent="0.3">
      <c r="T9183" t="b">
        <f>U9183&gt;10</f>
        <v>0</v>
      </c>
      <c r="U9183" s="7">
        <v>8.2702871016153701</v>
      </c>
      <c r="V9183" t="s">
        <v>2878</v>
      </c>
      <c r="W9183" t="s">
        <v>28337</v>
      </c>
    </row>
    <row r="9184" spans="20:23" x14ac:dyDescent="0.3">
      <c r="T9184" t="b">
        <f>U9184&gt;10</f>
        <v>0</v>
      </c>
      <c r="U9184" s="7">
        <v>9.9071239882375792</v>
      </c>
      <c r="V9184" t="s">
        <v>23584</v>
      </c>
      <c r="W9184">
        <v>136</v>
      </c>
    </row>
    <row r="9185" spans="20:23" x14ac:dyDescent="0.3">
      <c r="T9185" t="b">
        <f>U9185&gt;10</f>
        <v>0</v>
      </c>
      <c r="U9185" s="7">
        <v>9.3475082003021601</v>
      </c>
      <c r="V9185" t="s">
        <v>24857</v>
      </c>
      <c r="W9185" t="s">
        <v>28338</v>
      </c>
    </row>
    <row r="9186" spans="20:23" x14ac:dyDescent="0.3">
      <c r="T9186" t="b">
        <f>U9186&gt;10</f>
        <v>0</v>
      </c>
      <c r="U9186" s="7">
        <v>8.6543610197422094</v>
      </c>
      <c r="V9186">
        <v>134</v>
      </c>
      <c r="W9186" t="s">
        <v>28339</v>
      </c>
    </row>
    <row r="9187" spans="20:23" x14ac:dyDescent="0.3">
      <c r="T9187" t="b">
        <f>U9187&gt;10</f>
        <v>0</v>
      </c>
      <c r="U9187" s="7">
        <v>8.3666789472904295</v>
      </c>
      <c r="V9187" t="s">
        <v>424</v>
      </c>
      <c r="W9187" t="s">
        <v>28340</v>
      </c>
    </row>
    <row r="9188" spans="20:23" x14ac:dyDescent="0.3">
      <c r="T9188" t="b">
        <f>U9188&gt;10</f>
        <v>0</v>
      </c>
      <c r="U9188" s="7">
        <v>8.8955230765590994</v>
      </c>
      <c r="V9188" t="s">
        <v>10358</v>
      </c>
      <c r="W9188" t="s">
        <v>20247</v>
      </c>
    </row>
    <row r="9189" spans="20:23" x14ac:dyDescent="0.3">
      <c r="T9189" t="b">
        <f>U9189&gt;10</f>
        <v>0</v>
      </c>
      <c r="U9189" s="7">
        <v>8.8955230765590994</v>
      </c>
      <c r="V9189" t="s">
        <v>20247</v>
      </c>
      <c r="W9189" t="s">
        <v>16342</v>
      </c>
    </row>
    <row r="9190" spans="20:23" x14ac:dyDescent="0.3">
      <c r="T9190" t="b">
        <f>U9190&gt;10</f>
        <v>0</v>
      </c>
      <c r="U9190" s="7">
        <v>9.0362956304401791</v>
      </c>
      <c r="V9190" t="s">
        <v>5427</v>
      </c>
      <c r="W9190" t="s">
        <v>10204</v>
      </c>
    </row>
    <row r="9191" spans="20:23" x14ac:dyDescent="0.3">
      <c r="T9191" t="b">
        <f>U9191&gt;10</f>
        <v>0</v>
      </c>
      <c r="U9191" s="7">
        <v>9.5786199212655401</v>
      </c>
      <c r="V9191" t="s">
        <v>12193</v>
      </c>
      <c r="W9191" t="s">
        <v>28341</v>
      </c>
    </row>
    <row r="9192" spans="20:23" x14ac:dyDescent="0.3">
      <c r="T9192" t="b">
        <f>U9192&gt;10</f>
        <v>0</v>
      </c>
      <c r="U9192" s="7">
        <v>8.8955230765590994</v>
      </c>
      <c r="V9192" t="s">
        <v>20247</v>
      </c>
      <c r="W9192" t="s">
        <v>28342</v>
      </c>
    </row>
    <row r="9193" spans="20:23" x14ac:dyDescent="0.3">
      <c r="T9193" t="b">
        <f>U9193&gt;10</f>
        <v>0</v>
      </c>
      <c r="U9193" s="7">
        <v>9.6194419157857993</v>
      </c>
      <c r="V9193" t="s">
        <v>2079</v>
      </c>
      <c r="W9193" t="s">
        <v>8275</v>
      </c>
    </row>
    <row r="9194" spans="20:23" x14ac:dyDescent="0.3">
      <c r="T9194" t="b">
        <f>U9194&gt;10</f>
        <v>0</v>
      </c>
      <c r="U9194" s="7">
        <v>8.1725229328494802</v>
      </c>
      <c r="V9194" t="s">
        <v>8275</v>
      </c>
      <c r="W9194" t="s">
        <v>27991</v>
      </c>
    </row>
    <row r="9195" spans="20:23" x14ac:dyDescent="0.3">
      <c r="T9195" t="b">
        <f>U9195&gt;10</f>
        <v>0</v>
      </c>
      <c r="U9195" s="7">
        <v>8.8955230765590994</v>
      </c>
      <c r="V9195" t="s">
        <v>20247</v>
      </c>
      <c r="W9195" t="s">
        <v>13364</v>
      </c>
    </row>
    <row r="9196" spans="20:23" x14ac:dyDescent="0.3">
      <c r="T9196" t="b">
        <f>U9196&gt;10</f>
        <v>0</v>
      </c>
      <c r="U9196" s="7">
        <v>8.7544444782992006</v>
      </c>
      <c r="V9196" t="s">
        <v>14053</v>
      </c>
      <c r="W9196" t="s">
        <v>16344</v>
      </c>
    </row>
    <row r="9197" spans="20:23" x14ac:dyDescent="0.3">
      <c r="T9197" t="b">
        <f>U9197&gt;10</f>
        <v>0</v>
      </c>
      <c r="U9197" s="7">
        <v>8.2702871016153701</v>
      </c>
      <c r="V9197" t="s">
        <v>2878</v>
      </c>
      <c r="W9197" t="s">
        <v>28343</v>
      </c>
    </row>
    <row r="9198" spans="20:23" x14ac:dyDescent="0.3">
      <c r="T9198" t="b">
        <f>U9198&gt;10</f>
        <v>0</v>
      </c>
      <c r="U9198" s="7">
        <v>8.0225827855585603</v>
      </c>
      <c r="V9198" t="s">
        <v>13135</v>
      </c>
      <c r="W9198" t="s">
        <v>16182</v>
      </c>
    </row>
    <row r="9199" spans="20:23" x14ac:dyDescent="0.3">
      <c r="T9199" t="b">
        <f>U9199&gt;10</f>
        <v>0</v>
      </c>
      <c r="U9199" s="7">
        <v>9.43019991614727</v>
      </c>
      <c r="V9199" t="s">
        <v>2977</v>
      </c>
      <c r="W9199" t="s">
        <v>28344</v>
      </c>
    </row>
    <row r="9200" spans="20:23" x14ac:dyDescent="0.3">
      <c r="T9200" t="b">
        <f>U9200&gt;10</f>
        <v>0</v>
      </c>
      <c r="U9200" s="7">
        <v>8.7721440553986003</v>
      </c>
      <c r="V9200" t="s">
        <v>28345</v>
      </c>
      <c r="W9200" t="s">
        <v>8934</v>
      </c>
    </row>
    <row r="9201" spans="20:23" x14ac:dyDescent="0.3">
      <c r="T9201" t="b">
        <f>U9201&gt;10</f>
        <v>0</v>
      </c>
      <c r="U9201" s="7">
        <v>9.5016588801294208</v>
      </c>
      <c r="V9201" t="s">
        <v>3609</v>
      </c>
      <c r="W9201" t="s">
        <v>4794</v>
      </c>
    </row>
    <row r="9202" spans="20:23" x14ac:dyDescent="0.3">
      <c r="T9202" t="b">
        <f>U9202&gt;10</f>
        <v>0</v>
      </c>
      <c r="U9202" s="7">
        <v>8.1973381019691995</v>
      </c>
      <c r="V9202" t="s">
        <v>22264</v>
      </c>
      <c r="W9202" t="s">
        <v>28346</v>
      </c>
    </row>
    <row r="9203" spans="20:23" x14ac:dyDescent="0.3">
      <c r="T9203" t="b">
        <f>U9203&gt;10</f>
        <v>0</v>
      </c>
      <c r="U9203" s="7">
        <v>9.3317598433340194</v>
      </c>
      <c r="V9203" t="s">
        <v>1736</v>
      </c>
      <c r="W9203" t="s">
        <v>28347</v>
      </c>
    </row>
    <row r="9204" spans="20:23" x14ac:dyDescent="0.3">
      <c r="T9204" t="b">
        <f>U9204&gt;10</f>
        <v>0</v>
      </c>
      <c r="U9204" s="7">
        <v>9.3635085416485992</v>
      </c>
      <c r="V9204" t="s">
        <v>2153</v>
      </c>
      <c r="W9204" t="s">
        <v>16361</v>
      </c>
    </row>
    <row r="9205" spans="20:23" x14ac:dyDescent="0.3">
      <c r="T9205" t="b">
        <f>U9205&gt;10</f>
        <v>0</v>
      </c>
      <c r="U9205" s="7">
        <v>9.6839804369233704</v>
      </c>
      <c r="V9205" t="s">
        <v>3553</v>
      </c>
      <c r="W9205" t="s">
        <v>4181</v>
      </c>
    </row>
    <row r="9206" spans="20:23" x14ac:dyDescent="0.3">
      <c r="T9206" t="b">
        <f>U9206&gt;10</f>
        <v>0</v>
      </c>
      <c r="U9206" s="7">
        <v>8.9797834201768403</v>
      </c>
      <c r="V9206" t="s">
        <v>26911</v>
      </c>
      <c r="W9206" t="s">
        <v>28348</v>
      </c>
    </row>
    <row r="9207" spans="20:23" x14ac:dyDescent="0.3">
      <c r="T9207" t="b">
        <f>U9207&gt;10</f>
        <v>0</v>
      </c>
      <c r="U9207" s="7">
        <v>9.7770708599893794</v>
      </c>
      <c r="V9207" t="s">
        <v>16354</v>
      </c>
      <c r="W9207" t="s">
        <v>27989</v>
      </c>
    </row>
    <row r="9208" spans="20:23" x14ac:dyDescent="0.3">
      <c r="T9208" t="b">
        <f>U9208&gt;10</f>
        <v>0</v>
      </c>
      <c r="U9208" s="7">
        <v>9.4475916588591407</v>
      </c>
      <c r="V9208" t="s">
        <v>14053</v>
      </c>
      <c r="W9208" t="s">
        <v>28349</v>
      </c>
    </row>
    <row r="9209" spans="20:23" x14ac:dyDescent="0.3">
      <c r="T9209" t="b">
        <f>U9209&gt;10</f>
        <v>0</v>
      </c>
      <c r="U9209" s="7">
        <v>9.9352948652042805</v>
      </c>
      <c r="V9209" t="s">
        <v>21862</v>
      </c>
      <c r="W9209" t="s">
        <v>28350</v>
      </c>
    </row>
    <row r="9210" spans="20:23" x14ac:dyDescent="0.3">
      <c r="T9210" t="b">
        <f>U9210&gt;10</f>
        <v>0</v>
      </c>
      <c r="U9210" s="7">
        <v>9.0362956304401791</v>
      </c>
      <c r="V9210" t="s">
        <v>5427</v>
      </c>
      <c r="W9210" t="s">
        <v>28351</v>
      </c>
    </row>
    <row r="9211" spans="20:23" x14ac:dyDescent="0.3">
      <c r="T9211" t="b">
        <f>U9211&gt;10</f>
        <v>0</v>
      </c>
      <c r="U9211" s="7">
        <v>9.3635085416485992</v>
      </c>
      <c r="V9211" t="s">
        <v>2153</v>
      </c>
      <c r="W9211" t="s">
        <v>5455</v>
      </c>
    </row>
    <row r="9212" spans="20:23" x14ac:dyDescent="0.3">
      <c r="T9212" t="b">
        <f>U9212&gt;10</f>
        <v>0</v>
      </c>
      <c r="U9212" s="7">
        <v>9.0247348080391099</v>
      </c>
      <c r="V9212" t="s">
        <v>2977</v>
      </c>
      <c r="W9212" t="s">
        <v>27670</v>
      </c>
    </row>
    <row r="9213" spans="20:23" x14ac:dyDescent="0.3">
      <c r="T9213" t="b">
        <f>U9213&gt;10</f>
        <v>0</v>
      </c>
      <c r="U9213" s="7">
        <v>9.0362956304401791</v>
      </c>
      <c r="V9213" t="s">
        <v>5427</v>
      </c>
      <c r="W9213" t="s">
        <v>16360</v>
      </c>
    </row>
    <row r="9214" spans="20:23" x14ac:dyDescent="0.3">
      <c r="T9214" t="b">
        <f>U9214&gt;10</f>
        <v>0</v>
      </c>
      <c r="U9214" s="7">
        <v>9.0362956304401791</v>
      </c>
      <c r="V9214" t="s">
        <v>28352</v>
      </c>
      <c r="W9214" t="s">
        <v>5427</v>
      </c>
    </row>
    <row r="9215" spans="20:23" x14ac:dyDescent="0.3">
      <c r="T9215" t="b">
        <f>U9215&gt;10</f>
        <v>0</v>
      </c>
      <c r="U9215" s="7">
        <v>9.0362956304401791</v>
      </c>
      <c r="V9215" t="s">
        <v>5427</v>
      </c>
      <c r="W9215" t="s">
        <v>28353</v>
      </c>
    </row>
    <row r="9216" spans="20:23" x14ac:dyDescent="0.3">
      <c r="T9216" t="b">
        <f>U9216&gt;10</f>
        <v>0</v>
      </c>
      <c r="U9216" s="7">
        <v>8.2648962529804901</v>
      </c>
      <c r="V9216" t="s">
        <v>2450</v>
      </c>
      <c r="W9216" t="s">
        <v>28354</v>
      </c>
    </row>
    <row r="9217" spans="20:23" x14ac:dyDescent="0.3">
      <c r="T9217" t="b">
        <f>U9217&gt;10</f>
        <v>0</v>
      </c>
      <c r="U9217" s="7">
        <v>9.4475916588591407</v>
      </c>
      <c r="V9217" t="s">
        <v>16363</v>
      </c>
      <c r="W9217" t="s">
        <v>14053</v>
      </c>
    </row>
    <row r="9218" spans="20:23" x14ac:dyDescent="0.3">
      <c r="T9218" t="b">
        <f>U9218&gt;10</f>
        <v>0</v>
      </c>
      <c r="U9218" s="7">
        <v>8.7544444782992006</v>
      </c>
      <c r="V9218" t="s">
        <v>14053</v>
      </c>
      <c r="W9218" t="s">
        <v>16217</v>
      </c>
    </row>
    <row r="9219" spans="20:23" x14ac:dyDescent="0.3">
      <c r="T9219" t="b">
        <f>U9219&gt;10</f>
        <v>0</v>
      </c>
      <c r="U9219" s="7">
        <v>8.2702871016153701</v>
      </c>
      <c r="V9219" t="s">
        <v>2878</v>
      </c>
      <c r="W9219" t="s">
        <v>28355</v>
      </c>
    </row>
    <row r="9220" spans="20:23" x14ac:dyDescent="0.3">
      <c r="T9220" t="b">
        <f>U9220&gt;10</f>
        <v>0</v>
      </c>
      <c r="U9220" s="7">
        <v>8.7284689918959302</v>
      </c>
      <c r="V9220">
        <v>137</v>
      </c>
      <c r="W9220" t="s">
        <v>28339</v>
      </c>
    </row>
    <row r="9221" spans="20:23" x14ac:dyDescent="0.3">
      <c r="T9221" t="b">
        <f>U9221&gt;10</f>
        <v>0</v>
      </c>
      <c r="U9221" s="7">
        <v>8.9580434335404302</v>
      </c>
      <c r="V9221" t="s">
        <v>2450</v>
      </c>
      <c r="W9221" t="s">
        <v>16366</v>
      </c>
    </row>
    <row r="9222" spans="20:23" x14ac:dyDescent="0.3">
      <c r="T9222" t="b">
        <f>U9222&gt;10</f>
        <v>0</v>
      </c>
      <c r="U9222" s="7">
        <v>9.3009881846672702</v>
      </c>
      <c r="V9222" t="s">
        <v>2878</v>
      </c>
      <c r="W9222" t="s">
        <v>8235</v>
      </c>
    </row>
    <row r="9223" spans="20:23" x14ac:dyDescent="0.3">
      <c r="T9223" t="b">
        <f>U9223&gt;10</f>
        <v>0</v>
      </c>
      <c r="U9223" s="7">
        <v>8.9262947352258593</v>
      </c>
      <c r="V9223" t="s">
        <v>8235</v>
      </c>
      <c r="W9223" t="s">
        <v>1736</v>
      </c>
    </row>
    <row r="9224" spans="20:23" x14ac:dyDescent="0.3">
      <c r="T9224" t="b">
        <f>U9224&gt;10</f>
        <v>0</v>
      </c>
      <c r="U9224" s="7">
        <v>8.7992950444645501</v>
      </c>
      <c r="V9224" t="s">
        <v>28356</v>
      </c>
      <c r="W9224" t="s">
        <v>25771</v>
      </c>
    </row>
    <row r="9225" spans="20:23" x14ac:dyDescent="0.3">
      <c r="T9225" t="b">
        <f>U9225&gt;10</f>
        <v>0</v>
      </c>
      <c r="U9225" s="7">
        <v>9.5786199212655401</v>
      </c>
      <c r="V9225" t="s">
        <v>12193</v>
      </c>
      <c r="W9225" t="s">
        <v>28357</v>
      </c>
    </row>
    <row r="9226" spans="20:23" x14ac:dyDescent="0.3">
      <c r="T9226" t="b">
        <f>U9226&gt;10</f>
        <v>0</v>
      </c>
      <c r="U9226" s="7">
        <v>8.9908332563634303</v>
      </c>
      <c r="V9226" t="s">
        <v>3609</v>
      </c>
      <c r="W9226" t="s">
        <v>6094</v>
      </c>
    </row>
    <row r="9227" spans="20:23" x14ac:dyDescent="0.3">
      <c r="T9227" t="b">
        <f>U9227&gt;10</f>
        <v>0</v>
      </c>
      <c r="U9227" s="7">
        <v>8.1973381019691995</v>
      </c>
      <c r="V9227" t="s">
        <v>22264</v>
      </c>
      <c r="W9227" t="s">
        <v>28358</v>
      </c>
    </row>
    <row r="9228" spans="20:23" x14ac:dyDescent="0.3">
      <c r="T9228" t="b">
        <f>U9228&gt;10</f>
        <v>0</v>
      </c>
      <c r="U9228" s="7">
        <v>8.8755224098524295</v>
      </c>
      <c r="V9228" t="s">
        <v>28359</v>
      </c>
      <c r="W9228" t="s">
        <v>28360</v>
      </c>
    </row>
    <row r="9229" spans="20:23" x14ac:dyDescent="0.3">
      <c r="T9229" t="b">
        <f>U9229&gt;10</f>
        <v>0</v>
      </c>
      <c r="U9229" s="7">
        <v>9.7770708599893794</v>
      </c>
      <c r="V9229" t="s">
        <v>27695</v>
      </c>
      <c r="W9229" t="s">
        <v>28361</v>
      </c>
    </row>
    <row r="9230" spans="20:23" x14ac:dyDescent="0.3">
      <c r="T9230" t="b">
        <f>U9230&gt;10</f>
        <v>0</v>
      </c>
      <c r="U9230" s="7">
        <v>9.3962983644715905</v>
      </c>
      <c r="V9230" t="s">
        <v>4227</v>
      </c>
      <c r="W9230" t="s">
        <v>4691</v>
      </c>
    </row>
    <row r="9231" spans="20:23" x14ac:dyDescent="0.3">
      <c r="T9231" t="b">
        <f>U9231&gt;10</f>
        <v>0</v>
      </c>
      <c r="U9231" s="7">
        <v>9.9071239882375792</v>
      </c>
      <c r="V9231" t="s">
        <v>17395</v>
      </c>
      <c r="W9231" t="s">
        <v>26284</v>
      </c>
    </row>
    <row r="9232" spans="20:23" x14ac:dyDescent="0.3">
      <c r="T9232" t="b">
        <f>U9232&gt;10</f>
        <v>0</v>
      </c>
      <c r="U9232" s="7">
        <v>8.9908332563634303</v>
      </c>
      <c r="V9232" t="s">
        <v>26284</v>
      </c>
      <c r="W9232" t="s">
        <v>6199</v>
      </c>
    </row>
    <row r="9233" spans="20:23" x14ac:dyDescent="0.3">
      <c r="T9233" t="b">
        <f>U9233&gt;10</f>
        <v>0</v>
      </c>
      <c r="U9233" s="7">
        <v>9.4475916588591407</v>
      </c>
      <c r="V9233" t="s">
        <v>14053</v>
      </c>
      <c r="W9233" t="s">
        <v>9983</v>
      </c>
    </row>
    <row r="9234" spans="20:23" x14ac:dyDescent="0.3">
      <c r="T9234" t="b">
        <f>U9234&gt;10</f>
        <v>0</v>
      </c>
      <c r="U9234" s="7">
        <v>9.7064532927754303</v>
      </c>
      <c r="V9234" t="s">
        <v>5464</v>
      </c>
      <c r="W9234" t="s">
        <v>4975</v>
      </c>
    </row>
    <row r="9235" spans="20:23" x14ac:dyDescent="0.3">
      <c r="T9235" t="b">
        <f>U9235&gt;10</f>
        <v>0</v>
      </c>
      <c r="U9235" s="7">
        <v>8.2648962529804901</v>
      </c>
      <c r="V9235" t="s">
        <v>2450</v>
      </c>
      <c r="W9235" t="s">
        <v>10652</v>
      </c>
    </row>
    <row r="9236" spans="20:23" x14ac:dyDescent="0.3">
      <c r="T9236" t="b">
        <f>U9236&gt;10</f>
        <v>0</v>
      </c>
      <c r="U9236" s="7">
        <v>8.1973381019691995</v>
      </c>
      <c r="V9236" t="s">
        <v>16375</v>
      </c>
      <c r="W9236" t="s">
        <v>22264</v>
      </c>
    </row>
    <row r="9237" spans="20:23" x14ac:dyDescent="0.3">
      <c r="T9237" t="b">
        <f>U9237&gt;10</f>
        <v>0</v>
      </c>
      <c r="U9237" s="7">
        <v>8.1973381019691995</v>
      </c>
      <c r="V9237" t="s">
        <v>22264</v>
      </c>
      <c r="W9237" t="s">
        <v>28362</v>
      </c>
    </row>
    <row r="9238" spans="20:23" x14ac:dyDescent="0.3">
      <c r="T9238" t="b">
        <f>U9238&gt;10</f>
        <v>0</v>
      </c>
      <c r="U9238" s="7">
        <v>8.9580434335404302</v>
      </c>
      <c r="V9238" t="s">
        <v>28363</v>
      </c>
      <c r="W9238" t="s">
        <v>2450</v>
      </c>
    </row>
    <row r="9239" spans="20:23" x14ac:dyDescent="0.3">
      <c r="T9239" t="b">
        <f>U9239&gt;10</f>
        <v>0</v>
      </c>
      <c r="U9239" s="7">
        <v>9.7029628878356604</v>
      </c>
      <c r="V9239" t="s">
        <v>27695</v>
      </c>
      <c r="W9239" t="s">
        <v>28364</v>
      </c>
    </row>
    <row r="9240" spans="20:23" x14ac:dyDescent="0.3">
      <c r="T9240" t="b">
        <f>U9240&gt;10</f>
        <v>0</v>
      </c>
      <c r="U9240" s="7">
        <v>8.5348158690924301</v>
      </c>
      <c r="V9240" t="s">
        <v>20520</v>
      </c>
      <c r="W9240" t="s">
        <v>28365</v>
      </c>
    </row>
    <row r="9241" spans="20:23" x14ac:dyDescent="0.3">
      <c r="T9241" t="b">
        <f>U9241&gt;10</f>
        <v>0</v>
      </c>
      <c r="U9241" s="7">
        <v>8.2331475546659103</v>
      </c>
      <c r="V9241" t="s">
        <v>4904</v>
      </c>
      <c r="W9241" t="s">
        <v>28366</v>
      </c>
    </row>
    <row r="9242" spans="20:23" x14ac:dyDescent="0.3">
      <c r="T9242" t="b">
        <f>U9242&gt;10</f>
        <v>0</v>
      </c>
      <c r="U9242" s="7">
        <v>8.1627667579041105</v>
      </c>
      <c r="V9242" t="s">
        <v>28367</v>
      </c>
      <c r="W9242" t="s">
        <v>59</v>
      </c>
    </row>
    <row r="9243" spans="20:23" x14ac:dyDescent="0.3">
      <c r="T9243" t="b">
        <f>U9243&gt;10</f>
        <v>0</v>
      </c>
      <c r="U9243" s="7">
        <v>9.0598261278503802</v>
      </c>
      <c r="V9243" t="s">
        <v>3010</v>
      </c>
      <c r="W9243" t="s">
        <v>28368</v>
      </c>
    </row>
    <row r="9244" spans="20:23" x14ac:dyDescent="0.3">
      <c r="T9244" t="b">
        <f>U9244&gt;10</f>
        <v>0</v>
      </c>
      <c r="U9244" s="7">
        <v>8.8085116995694701</v>
      </c>
      <c r="V9244" t="s">
        <v>9521</v>
      </c>
      <c r="W9244" t="s">
        <v>28059</v>
      </c>
    </row>
    <row r="9245" spans="20:23" x14ac:dyDescent="0.3">
      <c r="T9245" t="b">
        <f>U9245&gt;10</f>
        <v>0</v>
      </c>
      <c r="U9245" s="7">
        <v>8.8085116995694701</v>
      </c>
      <c r="V9245" t="s">
        <v>28059</v>
      </c>
      <c r="W9245" t="s">
        <v>9521</v>
      </c>
    </row>
    <row r="9246" spans="20:23" x14ac:dyDescent="0.3">
      <c r="T9246" t="b">
        <f>U9246&gt;10</f>
        <v>0</v>
      </c>
      <c r="U9246" s="7">
        <v>9.9642824020775294</v>
      </c>
      <c r="V9246" t="s">
        <v>9521</v>
      </c>
      <c r="W9246" t="s">
        <v>7430</v>
      </c>
    </row>
    <row r="9247" spans="20:23" x14ac:dyDescent="0.3">
      <c r="T9247" t="b">
        <f>U9247&gt;10</f>
        <v>0</v>
      </c>
      <c r="U9247" s="7">
        <v>9.5786199212655401</v>
      </c>
      <c r="V9247" t="s">
        <v>16254</v>
      </c>
      <c r="W9247" t="s">
        <v>28369</v>
      </c>
    </row>
    <row r="9248" spans="20:23" x14ac:dyDescent="0.3">
      <c r="T9248" t="b">
        <f>U9248&gt;10</f>
        <v>0</v>
      </c>
      <c r="U9248" s="7">
        <v>8.9580434335404302</v>
      </c>
      <c r="V9248" t="s">
        <v>28369</v>
      </c>
      <c r="W9248" t="s">
        <v>2450</v>
      </c>
    </row>
    <row r="9249" spans="20:23" x14ac:dyDescent="0.3">
      <c r="T9249" t="b">
        <f>U9249&gt;10</f>
        <v>0</v>
      </c>
      <c r="U9249" s="7">
        <v>8.9580434335404302</v>
      </c>
      <c r="V9249" t="s">
        <v>2450</v>
      </c>
      <c r="W9249" t="s">
        <v>28370</v>
      </c>
    </row>
    <row r="9250" spans="20:23" x14ac:dyDescent="0.3">
      <c r="T9250" t="b">
        <f>U9250&gt;10</f>
        <v>0</v>
      </c>
      <c r="U9250" s="7">
        <v>8.1973381019691995</v>
      </c>
      <c r="V9250" t="s">
        <v>28370</v>
      </c>
      <c r="W9250" t="s">
        <v>22264</v>
      </c>
    </row>
    <row r="9251" spans="20:23" x14ac:dyDescent="0.3">
      <c r="T9251" t="b">
        <f>U9251&gt;10</f>
        <v>0</v>
      </c>
      <c r="U9251" s="7">
        <v>8.9580434335404302</v>
      </c>
      <c r="V9251" t="s">
        <v>28371</v>
      </c>
      <c r="W9251" t="s">
        <v>2450</v>
      </c>
    </row>
    <row r="9252" spans="20:23" x14ac:dyDescent="0.3">
      <c r="T9252" t="b">
        <f>U9252&gt;10</f>
        <v>0</v>
      </c>
      <c r="U9252" s="7">
        <v>8.9580434335404302</v>
      </c>
      <c r="V9252" t="s">
        <v>2450</v>
      </c>
      <c r="W9252" t="s">
        <v>16376</v>
      </c>
    </row>
    <row r="9253" spans="20:23" x14ac:dyDescent="0.3">
      <c r="T9253" t="b">
        <f>U9253&gt;10</f>
        <v>0</v>
      </c>
      <c r="U9253" s="7">
        <v>8.0924802251759402</v>
      </c>
      <c r="V9253" t="s">
        <v>991</v>
      </c>
      <c r="W9253" t="s">
        <v>28372</v>
      </c>
    </row>
    <row r="9254" spans="20:23" x14ac:dyDescent="0.3">
      <c r="T9254" t="b">
        <f>U9254&gt;10</f>
        <v>0</v>
      </c>
      <c r="U9254" s="7">
        <v>8.3666789472904295</v>
      </c>
      <c r="V9254" t="s">
        <v>4576</v>
      </c>
      <c r="W9254" t="s">
        <v>28373</v>
      </c>
    </row>
    <row r="9255" spans="20:23" x14ac:dyDescent="0.3">
      <c r="T9255" t="b">
        <f>U9255&gt;10</f>
        <v>0</v>
      </c>
      <c r="U9255" s="7">
        <v>9.7770708599893794</v>
      </c>
      <c r="V9255" t="s">
        <v>27695</v>
      </c>
      <c r="W9255" t="s">
        <v>28374</v>
      </c>
    </row>
    <row r="9256" spans="20:23" x14ac:dyDescent="0.3">
      <c r="T9256" t="b">
        <f>U9256&gt;10</f>
        <v>0</v>
      </c>
      <c r="U9256" s="7">
        <v>9.3009881846672702</v>
      </c>
      <c r="V9256" t="s">
        <v>2878</v>
      </c>
      <c r="W9256" t="s">
        <v>16090</v>
      </c>
    </row>
    <row r="9257" spans="20:23" x14ac:dyDescent="0.3">
      <c r="T9257" t="b">
        <f>U9257&gt;10</f>
        <v>0</v>
      </c>
      <c r="U9257" s="7">
        <v>8.9580434335404302</v>
      </c>
      <c r="V9257" t="s">
        <v>2450</v>
      </c>
      <c r="W9257" t="s">
        <v>28375</v>
      </c>
    </row>
    <row r="9258" spans="20:23" x14ac:dyDescent="0.3">
      <c r="T9258" t="b">
        <f>U9258&gt;10</f>
        <v>0</v>
      </c>
      <c r="U9258" s="7">
        <v>8.1923255601456599</v>
      </c>
      <c r="V9258" t="s">
        <v>28376</v>
      </c>
      <c r="W9258" t="s">
        <v>12193</v>
      </c>
    </row>
    <row r="9259" spans="20:23" x14ac:dyDescent="0.3">
      <c r="T9259" t="b">
        <f>U9259&gt;10</f>
        <v>0</v>
      </c>
      <c r="U9259" s="7">
        <v>8.1973381019691995</v>
      </c>
      <c r="V9259" t="s">
        <v>28377</v>
      </c>
      <c r="W9259" t="s">
        <v>22264</v>
      </c>
    </row>
    <row r="9260" spans="20:23" x14ac:dyDescent="0.3">
      <c r="T9260" t="b">
        <f>U9260&gt;10</f>
        <v>0</v>
      </c>
      <c r="U9260" s="7">
        <v>8.8366825765361696</v>
      </c>
      <c r="V9260" t="s">
        <v>28378</v>
      </c>
      <c r="W9260" t="s">
        <v>20571</v>
      </c>
    </row>
    <row r="9261" spans="20:23" x14ac:dyDescent="0.3">
      <c r="T9261" t="b">
        <f>U9261&gt;10</f>
        <v>0</v>
      </c>
      <c r="U9261" s="7">
        <v>8.1435353959762207</v>
      </c>
      <c r="V9261" t="s">
        <v>20571</v>
      </c>
      <c r="W9261" t="s">
        <v>16385</v>
      </c>
    </row>
    <row r="9262" spans="20:23" x14ac:dyDescent="0.3">
      <c r="T9262" t="b">
        <f>U9262&gt;10</f>
        <v>0</v>
      </c>
      <c r="U9262" s="7">
        <v>8.6002937984719399</v>
      </c>
      <c r="V9262" t="s">
        <v>28379</v>
      </c>
      <c r="W9262" t="s">
        <v>3277</v>
      </c>
    </row>
    <row r="9263" spans="20:23" x14ac:dyDescent="0.3">
      <c r="T9263" t="b">
        <f>U9263&gt;10</f>
        <v>0</v>
      </c>
      <c r="U9263" s="7">
        <v>8.4800076325974398</v>
      </c>
      <c r="V9263" t="s">
        <v>2818</v>
      </c>
      <c r="W9263" t="s">
        <v>13575</v>
      </c>
    </row>
    <row r="9264" spans="20:23" x14ac:dyDescent="0.3">
      <c r="T9264" t="b">
        <f>U9264&gt;10</f>
        <v>0</v>
      </c>
      <c r="U9264" s="7">
        <v>8.1973381019691995</v>
      </c>
      <c r="V9264" t="s">
        <v>28380</v>
      </c>
      <c r="W9264" t="s">
        <v>22264</v>
      </c>
    </row>
    <row r="9265" spans="20:23" x14ac:dyDescent="0.3">
      <c r="T9265" t="b">
        <f>U9265&gt;10</f>
        <v>0</v>
      </c>
      <c r="U9265" s="7">
        <v>8.1973381019691995</v>
      </c>
      <c r="V9265" t="s">
        <v>16387</v>
      </c>
      <c r="W9265" t="s">
        <v>22264</v>
      </c>
    </row>
    <row r="9266" spans="20:23" x14ac:dyDescent="0.3">
      <c r="T9266" t="b">
        <f>U9266&gt;10</f>
        <v>0</v>
      </c>
      <c r="U9266" s="7">
        <v>8.9908332563634303</v>
      </c>
      <c r="V9266" t="s">
        <v>7117</v>
      </c>
      <c r="W9266" t="s">
        <v>6140</v>
      </c>
    </row>
    <row r="9267" spans="20:23" x14ac:dyDescent="0.3">
      <c r="T9267" t="b">
        <f>U9267&gt;10</f>
        <v>0</v>
      </c>
      <c r="U9267" s="7">
        <v>8.2648962529804901</v>
      </c>
      <c r="V9267" t="s">
        <v>2450</v>
      </c>
      <c r="W9267" t="s">
        <v>7988</v>
      </c>
    </row>
    <row r="9268" spans="20:23" x14ac:dyDescent="0.3">
      <c r="T9268" t="b">
        <f>U9268&gt;10</f>
        <v>0</v>
      </c>
      <c r="U9268" s="7">
        <v>9.5786199212655401</v>
      </c>
      <c r="V9268" t="s">
        <v>10882</v>
      </c>
      <c r="W9268" t="s">
        <v>28381</v>
      </c>
    </row>
    <row r="9269" spans="20:23" x14ac:dyDescent="0.3">
      <c r="T9269" t="b">
        <f>U9269&gt;10</f>
        <v>0</v>
      </c>
      <c r="U9269" s="7">
        <v>9.0362956304401791</v>
      </c>
      <c r="V9269" t="s">
        <v>5427</v>
      </c>
      <c r="W9269" t="s">
        <v>16392</v>
      </c>
    </row>
    <row r="9270" spans="20:23" x14ac:dyDescent="0.3">
      <c r="T9270" t="b">
        <f>U9270&gt;10</f>
        <v>0</v>
      </c>
      <c r="U9270" s="7">
        <v>8.3144931941198603</v>
      </c>
      <c r="V9270" t="s">
        <v>24195</v>
      </c>
      <c r="W9270" t="s">
        <v>28382</v>
      </c>
    </row>
    <row r="9271" spans="20:23" x14ac:dyDescent="0.3">
      <c r="T9271" t="b">
        <f>U9271&gt;10</f>
        <v>0</v>
      </c>
      <c r="U9271" s="7">
        <v>9.5786199212655401</v>
      </c>
      <c r="V9271" t="s">
        <v>16254</v>
      </c>
      <c r="W9271" t="s">
        <v>16397</v>
      </c>
    </row>
    <row r="9272" spans="20:23" x14ac:dyDescent="0.3">
      <c r="T9272" t="b">
        <f>U9272&gt;10</f>
        <v>0</v>
      </c>
      <c r="U9272" s="7">
        <v>8.3201589316555395</v>
      </c>
      <c r="V9272" t="s">
        <v>5464</v>
      </c>
      <c r="W9272" t="s">
        <v>7734</v>
      </c>
    </row>
    <row r="9273" spans="20:23" x14ac:dyDescent="0.3">
      <c r="T9273" t="b">
        <f>U9273&gt;10</f>
        <v>0</v>
      </c>
      <c r="U9273" s="7">
        <v>8.5208296271176902</v>
      </c>
      <c r="V9273" t="s">
        <v>16210</v>
      </c>
      <c r="W9273" t="s">
        <v>9828</v>
      </c>
    </row>
    <row r="9274" spans="20:23" x14ac:dyDescent="0.3">
      <c r="T9274" t="b">
        <f>U9274&gt;10</f>
        <v>0</v>
      </c>
      <c r="U9274" s="7">
        <v>8.1973381019691995</v>
      </c>
      <c r="V9274" t="s">
        <v>28383</v>
      </c>
      <c r="W9274" t="s">
        <v>22264</v>
      </c>
    </row>
    <row r="9275" spans="20:23" x14ac:dyDescent="0.3">
      <c r="T9275" t="b">
        <f>U9275&gt;10</f>
        <v>0</v>
      </c>
      <c r="U9275" s="7">
        <v>8.4800076325974398</v>
      </c>
      <c r="V9275" t="s">
        <v>16254</v>
      </c>
      <c r="W9275" t="s">
        <v>16250</v>
      </c>
    </row>
    <row r="9276" spans="20:23" x14ac:dyDescent="0.3">
      <c r="T9276" t="b">
        <f>U9276&gt;10</f>
        <v>0</v>
      </c>
      <c r="U9276" s="7">
        <v>8.3144931941198603</v>
      </c>
      <c r="V9276" t="s">
        <v>16250</v>
      </c>
      <c r="W9276" t="s">
        <v>21853</v>
      </c>
    </row>
    <row r="9277" spans="20:23" x14ac:dyDescent="0.3">
      <c r="T9277" t="b">
        <f>U9277&gt;10</f>
        <v>0</v>
      </c>
      <c r="U9277" s="7">
        <v>9.2711352215175893</v>
      </c>
      <c r="V9277" t="s">
        <v>28384</v>
      </c>
      <c r="W9277" t="s">
        <v>27397</v>
      </c>
    </row>
    <row r="9278" spans="20:23" x14ac:dyDescent="0.3">
      <c r="T9278" t="b">
        <f>U9278&gt;10</f>
        <v>0</v>
      </c>
      <c r="U9278" s="7">
        <v>9.5588172939693692</v>
      </c>
      <c r="V9278" t="s">
        <v>28385</v>
      </c>
      <c r="W9278" t="s">
        <v>28000</v>
      </c>
    </row>
    <row r="9279" spans="20:23" x14ac:dyDescent="0.3">
      <c r="T9279" t="b">
        <f>U9279&gt;10</f>
        <v>0</v>
      </c>
      <c r="U9279" s="7">
        <v>8.8656701134094202</v>
      </c>
      <c r="V9279" t="s">
        <v>28000</v>
      </c>
      <c r="W9279" t="s">
        <v>11937</v>
      </c>
    </row>
    <row r="9280" spans="20:23" x14ac:dyDescent="0.3">
      <c r="T9280" t="b">
        <f>U9280&gt;10</f>
        <v>0</v>
      </c>
      <c r="U9280" s="7">
        <v>8.8854727407056</v>
      </c>
      <c r="V9280" t="s">
        <v>28295</v>
      </c>
      <c r="W9280" t="s">
        <v>12193</v>
      </c>
    </row>
    <row r="9281" spans="20:23" x14ac:dyDescent="0.3">
      <c r="T9281" t="b">
        <f>U9281&gt;10</f>
        <v>0</v>
      </c>
      <c r="U9281" s="7">
        <v>8.1973381019691995</v>
      </c>
      <c r="V9281" t="s">
        <v>12367</v>
      </c>
      <c r="W9281" t="s">
        <v>22264</v>
      </c>
    </row>
    <row r="9282" spans="20:23" x14ac:dyDescent="0.3">
      <c r="T9282" t="b">
        <f>U9282&gt;10</f>
        <v>0</v>
      </c>
      <c r="U9282" s="7">
        <v>8.8854727407056</v>
      </c>
      <c r="V9282" t="s">
        <v>28386</v>
      </c>
      <c r="W9282" t="s">
        <v>16254</v>
      </c>
    </row>
    <row r="9283" spans="20:23" x14ac:dyDescent="0.3">
      <c r="T9283" t="b">
        <f>U9283&gt;10</f>
        <v>0</v>
      </c>
      <c r="U9283" s="7">
        <v>9.5786199212655401</v>
      </c>
      <c r="V9283" t="s">
        <v>16254</v>
      </c>
      <c r="W9283" t="s">
        <v>28387</v>
      </c>
    </row>
    <row r="9284" spans="20:23" x14ac:dyDescent="0.3">
      <c r="T9284" t="b">
        <f>U9284&gt;10</f>
        <v>0</v>
      </c>
      <c r="U9284" s="7">
        <v>9.5786199212655401</v>
      </c>
      <c r="V9284" t="s">
        <v>12193</v>
      </c>
      <c r="W9284" t="s">
        <v>28388</v>
      </c>
    </row>
    <row r="9285" spans="20:23" x14ac:dyDescent="0.3">
      <c r="T9285" t="b">
        <f>U9285&gt;10</f>
        <v>0</v>
      </c>
      <c r="U9285" s="7">
        <v>9.0598261278503802</v>
      </c>
      <c r="V9285" t="s">
        <v>28368</v>
      </c>
      <c r="W9285" t="s">
        <v>28389</v>
      </c>
    </row>
    <row r="9286" spans="20:23" x14ac:dyDescent="0.3">
      <c r="T9286" t="b">
        <f>U9286&gt;10</f>
        <v>0</v>
      </c>
      <c r="U9286" s="7">
        <v>8.8366825765361696</v>
      </c>
      <c r="V9286" t="s">
        <v>25639</v>
      </c>
      <c r="W9286" t="s">
        <v>28390</v>
      </c>
    </row>
    <row r="9287" spans="20:23" x14ac:dyDescent="0.3">
      <c r="T9287" t="b">
        <f>U9287&gt;10</f>
        <v>0</v>
      </c>
      <c r="U9287" s="7">
        <v>8.7992950444645501</v>
      </c>
      <c r="V9287" t="s">
        <v>2045</v>
      </c>
      <c r="W9287" t="s">
        <v>25771</v>
      </c>
    </row>
    <row r="9288" spans="20:23" x14ac:dyDescent="0.3">
      <c r="T9288" t="b">
        <f>U9288&gt;10</f>
        <v>0</v>
      </c>
      <c r="U9288" s="7">
        <v>9.0362956304401791</v>
      </c>
      <c r="V9288" t="s">
        <v>5427</v>
      </c>
      <c r="W9288" t="s">
        <v>28391</v>
      </c>
    </row>
    <row r="9289" spans="20:23" x14ac:dyDescent="0.3">
      <c r="T9289" t="b">
        <f>U9289&gt;10</f>
        <v>0</v>
      </c>
      <c r="U9289" s="7">
        <v>9.7529733084103203</v>
      </c>
      <c r="V9289" t="s">
        <v>5715</v>
      </c>
      <c r="W9289" t="s">
        <v>13503</v>
      </c>
    </row>
    <row r="9290" spans="20:23" x14ac:dyDescent="0.3">
      <c r="T9290" t="b">
        <f>U9290&gt;10</f>
        <v>0</v>
      </c>
      <c r="U9290" s="7">
        <v>8.9580434335404302</v>
      </c>
      <c r="V9290" t="s">
        <v>2450</v>
      </c>
      <c r="W9290" t="s">
        <v>11032</v>
      </c>
    </row>
    <row r="9291" spans="20:23" x14ac:dyDescent="0.3">
      <c r="T9291" t="b">
        <f>U9291&gt;10</f>
        <v>0</v>
      </c>
      <c r="U9291" s="7">
        <v>9.5786199212655401</v>
      </c>
      <c r="V9291" t="s">
        <v>28392</v>
      </c>
      <c r="W9291" t="s">
        <v>12193</v>
      </c>
    </row>
    <row r="9292" spans="20:23" x14ac:dyDescent="0.3">
      <c r="T9292" t="b">
        <f>U9292&gt;10</f>
        <v>0</v>
      </c>
      <c r="U9292" s="7">
        <v>8.4800076325974398</v>
      </c>
      <c r="V9292" t="s">
        <v>12193</v>
      </c>
      <c r="W9292" t="s">
        <v>8226</v>
      </c>
    </row>
    <row r="9293" spans="20:23" x14ac:dyDescent="0.3">
      <c r="T9293" t="b">
        <f>U9293&gt;10</f>
        <v>0</v>
      </c>
      <c r="U9293" s="7">
        <v>8.9580434335404302</v>
      </c>
      <c r="V9293" t="s">
        <v>2450</v>
      </c>
      <c r="W9293" t="s">
        <v>5850</v>
      </c>
    </row>
    <row r="9294" spans="20:23" x14ac:dyDescent="0.3">
      <c r="T9294" t="b">
        <f>U9294&gt;10</f>
        <v>0</v>
      </c>
      <c r="U9294" s="7">
        <v>9.7770708599893794</v>
      </c>
      <c r="V9294" t="s">
        <v>16405</v>
      </c>
      <c r="W9294" t="s">
        <v>27989</v>
      </c>
    </row>
    <row r="9295" spans="20:23" x14ac:dyDescent="0.3">
      <c r="T9295" t="b">
        <f>U9295&gt;10</f>
        <v>0</v>
      </c>
      <c r="U9295" s="7">
        <v>8.2125282674631794</v>
      </c>
      <c r="V9295" t="s">
        <v>27541</v>
      </c>
      <c r="W9295" t="s">
        <v>28393</v>
      </c>
    </row>
    <row r="9296" spans="20:23" x14ac:dyDescent="0.3">
      <c r="T9296" t="b">
        <f>U9296&gt;10</f>
        <v>0</v>
      </c>
      <c r="U9296" s="7">
        <v>8.2702871016153701</v>
      </c>
      <c r="V9296" t="s">
        <v>12417</v>
      </c>
      <c r="W9296" t="s">
        <v>2878</v>
      </c>
    </row>
    <row r="9297" spans="20:23" x14ac:dyDescent="0.3">
      <c r="T9297" t="b">
        <f>U9297&gt;10</f>
        <v>0</v>
      </c>
      <c r="U9297" s="7">
        <v>8.2702871016153701</v>
      </c>
      <c r="V9297" t="s">
        <v>2878</v>
      </c>
      <c r="W9297" t="s">
        <v>28394</v>
      </c>
    </row>
    <row r="9298" spans="20:23" x14ac:dyDescent="0.3">
      <c r="T9298" t="b">
        <f>U9298&gt;10</f>
        <v>0</v>
      </c>
      <c r="U9298" s="7">
        <v>8.9580434335404302</v>
      </c>
      <c r="V9298" t="s">
        <v>2450</v>
      </c>
      <c r="W9298" t="s">
        <v>28395</v>
      </c>
    </row>
    <row r="9299" spans="20:23" x14ac:dyDescent="0.3">
      <c r="T9299" t="b">
        <f>U9299&gt;10</f>
        <v>0</v>
      </c>
      <c r="U9299" s="7">
        <v>9.3317598433340194</v>
      </c>
      <c r="V9299" t="s">
        <v>28396</v>
      </c>
      <c r="W9299" t="s">
        <v>1736</v>
      </c>
    </row>
    <row r="9300" spans="20:23" x14ac:dyDescent="0.3">
      <c r="T9300" t="b">
        <f>U9300&gt;10</f>
        <v>0</v>
      </c>
      <c r="U9300" s="7">
        <v>9.1211950742266694</v>
      </c>
      <c r="V9300" t="s">
        <v>16182</v>
      </c>
      <c r="W9300" t="s">
        <v>28397</v>
      </c>
    </row>
    <row r="9301" spans="20:23" x14ac:dyDescent="0.3">
      <c r="T9301" t="b">
        <f>U9301&gt;10</f>
        <v>0</v>
      </c>
      <c r="U9301" s="7">
        <v>9.1211950742266694</v>
      </c>
      <c r="V9301" t="s">
        <v>16182</v>
      </c>
      <c r="W9301" t="s">
        <v>14034</v>
      </c>
    </row>
    <row r="9302" spans="20:23" x14ac:dyDescent="0.3">
      <c r="T9302" t="b">
        <f>U9302&gt;10</f>
        <v>0</v>
      </c>
      <c r="U9302" s="7">
        <v>9.1211950742266694</v>
      </c>
      <c r="V9302" t="s">
        <v>16182</v>
      </c>
      <c r="W9302" t="s">
        <v>28398</v>
      </c>
    </row>
    <row r="9303" spans="20:23" x14ac:dyDescent="0.3">
      <c r="T9303" t="b">
        <f>U9303&gt;10</f>
        <v>0</v>
      </c>
      <c r="U9303" s="7">
        <v>8.2702871016153701</v>
      </c>
      <c r="V9303" t="s">
        <v>2878</v>
      </c>
      <c r="W9303" t="s">
        <v>28399</v>
      </c>
    </row>
    <row r="9304" spans="20:23" x14ac:dyDescent="0.3">
      <c r="T9304" t="b">
        <f>U9304&gt;10</f>
        <v>0</v>
      </c>
      <c r="U9304" s="7">
        <v>9.0839236794294393</v>
      </c>
      <c r="V9304" t="s">
        <v>27989</v>
      </c>
      <c r="W9304" t="s">
        <v>16063</v>
      </c>
    </row>
    <row r="9305" spans="20:23" x14ac:dyDescent="0.3">
      <c r="T9305" t="b">
        <f>U9305&gt;10</f>
        <v>0</v>
      </c>
      <c r="U9305" s="7">
        <v>8.2648962529804901</v>
      </c>
      <c r="V9305" t="s">
        <v>2450</v>
      </c>
      <c r="W9305" t="s">
        <v>28400</v>
      </c>
    </row>
    <row r="9306" spans="20:23" x14ac:dyDescent="0.3">
      <c r="T9306" t="b">
        <f>U9306&gt;10</f>
        <v>0</v>
      </c>
      <c r="U9306" s="7">
        <v>9.5393992081122594</v>
      </c>
      <c r="V9306" t="s">
        <v>28400</v>
      </c>
      <c r="W9306" t="s">
        <v>4065</v>
      </c>
    </row>
    <row r="9307" spans="20:23" x14ac:dyDescent="0.3">
      <c r="T9307" t="b">
        <f>U9307&gt;10</f>
        <v>0</v>
      </c>
      <c r="U9307" s="7">
        <v>8.7544444782992006</v>
      </c>
      <c r="V9307" t="s">
        <v>14053</v>
      </c>
      <c r="W9307" t="s">
        <v>28401</v>
      </c>
    </row>
    <row r="9308" spans="20:23" x14ac:dyDescent="0.3">
      <c r="T9308" t="b">
        <f>U9308&gt;10</f>
        <v>0</v>
      </c>
      <c r="U9308" s="7">
        <v>8.9580434335404302</v>
      </c>
      <c r="V9308" t="s">
        <v>2450</v>
      </c>
      <c r="W9308" t="s">
        <v>28402</v>
      </c>
    </row>
    <row r="9309" spans="20:23" x14ac:dyDescent="0.3">
      <c r="T9309" t="b">
        <f>U9309&gt;10</f>
        <v>0</v>
      </c>
      <c r="U9309" s="7">
        <v>9.3475082003021601</v>
      </c>
      <c r="V9309" t="s">
        <v>13776</v>
      </c>
      <c r="W9309" t="s">
        <v>28403</v>
      </c>
    </row>
    <row r="9310" spans="20:23" x14ac:dyDescent="0.3">
      <c r="T9310" t="b">
        <f>U9310&gt;10</f>
        <v>0</v>
      </c>
      <c r="U9310" s="7">
        <v>9.0362956304401791</v>
      </c>
      <c r="V9310" t="s">
        <v>28404</v>
      </c>
      <c r="W9310" t="s">
        <v>5427</v>
      </c>
    </row>
    <row r="9311" spans="20:23" x14ac:dyDescent="0.3">
      <c r="T9311" t="b">
        <f>U9311&gt;10</f>
        <v>0</v>
      </c>
      <c r="U9311" s="7">
        <v>8.3431484498802408</v>
      </c>
      <c r="V9311" t="s">
        <v>5427</v>
      </c>
      <c r="W9311" t="s">
        <v>16193</v>
      </c>
    </row>
    <row r="9312" spans="20:23" x14ac:dyDescent="0.3">
      <c r="T9312" t="b">
        <f>U9312&gt;10</f>
        <v>0</v>
      </c>
      <c r="U9312" s="7">
        <v>8.1973381019691995</v>
      </c>
      <c r="V9312" t="s">
        <v>28405</v>
      </c>
      <c r="W9312" t="s">
        <v>22264</v>
      </c>
    </row>
    <row r="9313" spans="20:23" x14ac:dyDescent="0.3">
      <c r="T9313" t="b">
        <f>U9313&gt;10</f>
        <v>0</v>
      </c>
      <c r="U9313" s="7">
        <v>8.1973381019691995</v>
      </c>
      <c r="V9313" t="s">
        <v>22264</v>
      </c>
      <c r="W9313" t="s">
        <v>28406</v>
      </c>
    </row>
    <row r="9314" spans="20:23" x14ac:dyDescent="0.3">
      <c r="T9314" t="b">
        <f>U9314&gt;10</f>
        <v>0</v>
      </c>
      <c r="U9314" s="7">
        <v>9.4475916588591407</v>
      </c>
      <c r="V9314" t="s">
        <v>14053</v>
      </c>
      <c r="W9314" t="s">
        <v>16417</v>
      </c>
    </row>
    <row r="9315" spans="20:23" x14ac:dyDescent="0.3">
      <c r="T9315" t="b">
        <f>U9315&gt;10</f>
        <v>0</v>
      </c>
      <c r="U9315" s="7">
        <v>8.2488959116340492</v>
      </c>
      <c r="V9315" t="s">
        <v>28407</v>
      </c>
      <c r="W9315" t="s">
        <v>20412</v>
      </c>
    </row>
    <row r="9316" spans="20:23" x14ac:dyDescent="0.3">
      <c r="T9316" t="b">
        <f>U9316&gt;10</f>
        <v>0</v>
      </c>
      <c r="U9316" s="7">
        <v>9.9941353652272102</v>
      </c>
      <c r="V9316" t="s">
        <v>28408</v>
      </c>
      <c r="W9316" t="s">
        <v>28409</v>
      </c>
    </row>
    <row r="9317" spans="20:23" x14ac:dyDescent="0.3">
      <c r="T9317" t="b">
        <f>U9317&gt;10</f>
        <v>0</v>
      </c>
      <c r="U9317" s="7">
        <v>9.4475916588591407</v>
      </c>
      <c r="V9317" t="s">
        <v>28409</v>
      </c>
      <c r="W9317" t="s">
        <v>14053</v>
      </c>
    </row>
    <row r="9318" spans="20:23" x14ac:dyDescent="0.3">
      <c r="T9318" t="b">
        <f>U9318&gt;10</f>
        <v>0</v>
      </c>
      <c r="U9318" s="7">
        <v>8.9580434335404302</v>
      </c>
      <c r="V9318" t="s">
        <v>2450</v>
      </c>
      <c r="W9318" t="s">
        <v>16419</v>
      </c>
    </row>
    <row r="9319" spans="20:23" x14ac:dyDescent="0.3">
      <c r="T9319" t="b">
        <f>U9319&gt;10</f>
        <v>0</v>
      </c>
      <c r="U9319" s="7">
        <v>8.2648962529804901</v>
      </c>
      <c r="V9319" t="s">
        <v>2450</v>
      </c>
      <c r="W9319" t="s">
        <v>16421</v>
      </c>
    </row>
    <row r="9320" spans="20:23" x14ac:dyDescent="0.3">
      <c r="T9320" t="b">
        <f>U9320&gt;10</f>
        <v>0</v>
      </c>
      <c r="U9320" s="7">
        <v>8.6703613610886592</v>
      </c>
      <c r="V9320" t="s">
        <v>2153</v>
      </c>
      <c r="W9320" t="s">
        <v>6383</v>
      </c>
    </row>
    <row r="9321" spans="20:23" x14ac:dyDescent="0.3">
      <c r="T9321" t="b">
        <f>U9321&gt;10</f>
        <v>0</v>
      </c>
      <c r="U9321" s="7">
        <v>8.1200048985660302</v>
      </c>
      <c r="V9321" t="s">
        <v>5427</v>
      </c>
      <c r="W9321" t="s">
        <v>10386</v>
      </c>
    </row>
    <row r="9322" spans="20:23" x14ac:dyDescent="0.3">
      <c r="T9322" t="b">
        <f>U9322&gt;10</f>
        <v>0</v>
      </c>
      <c r="U9322" s="7">
        <v>8.2648962529804901</v>
      </c>
      <c r="V9322" t="s">
        <v>2450</v>
      </c>
      <c r="W9322" t="s">
        <v>28410</v>
      </c>
    </row>
    <row r="9323" spans="20:23" x14ac:dyDescent="0.3">
      <c r="T9323" t="b">
        <f>U9323&gt;10</f>
        <v>0</v>
      </c>
      <c r="U9323" s="7">
        <v>9.1086162920198106</v>
      </c>
      <c r="V9323" t="s">
        <v>28410</v>
      </c>
      <c r="W9323" t="s">
        <v>1069</v>
      </c>
    </row>
    <row r="9324" spans="20:23" x14ac:dyDescent="0.3">
      <c r="T9324" t="b">
        <f>U9324&gt;10</f>
        <v>0</v>
      </c>
      <c r="U9324" s="7">
        <v>8.9262947352258593</v>
      </c>
      <c r="V9324" t="s">
        <v>16210</v>
      </c>
      <c r="W9324" t="s">
        <v>16068</v>
      </c>
    </row>
    <row r="9325" spans="20:23" x14ac:dyDescent="0.3">
      <c r="T9325" t="b">
        <f>U9325&gt;10</f>
        <v>0</v>
      </c>
      <c r="U9325" s="7">
        <v>8.1435353959762207</v>
      </c>
      <c r="V9325" t="s">
        <v>20571</v>
      </c>
      <c r="W9325" t="s">
        <v>10718</v>
      </c>
    </row>
    <row r="9326" spans="20:23" x14ac:dyDescent="0.3">
      <c r="T9326" t="b">
        <f>U9326&gt;10</f>
        <v>0</v>
      </c>
      <c r="U9326" s="7">
        <v>8.2702871016153701</v>
      </c>
      <c r="V9326" t="s">
        <v>5910</v>
      </c>
      <c r="W9326" t="s">
        <v>2878</v>
      </c>
    </row>
    <row r="9327" spans="20:23" x14ac:dyDescent="0.3">
      <c r="T9327" t="b">
        <f>U9327&gt;10</f>
        <v>0</v>
      </c>
      <c r="U9327" s="7">
        <v>8.3489793701910298</v>
      </c>
      <c r="V9327" t="s">
        <v>14053</v>
      </c>
      <c r="W9327" t="s">
        <v>9360</v>
      </c>
    </row>
    <row r="9328" spans="20:23" x14ac:dyDescent="0.3">
      <c r="T9328" t="b">
        <f>U9328&gt;10</f>
        <v>0</v>
      </c>
      <c r="U9328" s="7">
        <v>9.9352948652042805</v>
      </c>
      <c r="V9328" t="s">
        <v>28411</v>
      </c>
      <c r="W9328" t="s">
        <v>8934</v>
      </c>
    </row>
    <row r="9329" spans="20:23" x14ac:dyDescent="0.3">
      <c r="T9329" t="b">
        <f>U9329&gt;10</f>
        <v>0</v>
      </c>
      <c r="U9329" s="7">
        <v>8.1973381019691995</v>
      </c>
      <c r="V9329" t="s">
        <v>22264</v>
      </c>
      <c r="W9329" t="s">
        <v>16434</v>
      </c>
    </row>
    <row r="9330" spans="20:23" x14ac:dyDescent="0.3">
      <c r="T9330" t="b">
        <f>U9330&gt;10</f>
        <v>0</v>
      </c>
      <c r="U9330" s="7">
        <v>8.2702871016153701</v>
      </c>
      <c r="V9330" t="s">
        <v>2878</v>
      </c>
      <c r="W9330" t="s">
        <v>16436</v>
      </c>
    </row>
    <row r="9331" spans="20:23" x14ac:dyDescent="0.3">
      <c r="T9331" t="b">
        <f>U9331&gt;10</f>
        <v>0</v>
      </c>
      <c r="U9331" s="7">
        <v>9.6620015302046003</v>
      </c>
      <c r="V9331" t="s">
        <v>846</v>
      </c>
      <c r="W9331" t="s">
        <v>28412</v>
      </c>
    </row>
    <row r="9332" spans="20:23" x14ac:dyDescent="0.3">
      <c r="T9332" t="b">
        <f>U9332&gt;10</f>
        <v>0</v>
      </c>
      <c r="U9332" s="7">
        <v>8.8854727407056</v>
      </c>
      <c r="V9332" t="s">
        <v>16254</v>
      </c>
      <c r="W9332" t="s">
        <v>16271</v>
      </c>
    </row>
    <row r="9333" spans="20:23" x14ac:dyDescent="0.3">
      <c r="T9333" t="b">
        <f>U9333&gt;10</f>
        <v>0</v>
      </c>
      <c r="U9333" s="7">
        <v>9.5786199212655401</v>
      </c>
      <c r="V9333" t="s">
        <v>28413</v>
      </c>
      <c r="W9333" t="s">
        <v>12193</v>
      </c>
    </row>
    <row r="9334" spans="20:23" x14ac:dyDescent="0.3">
      <c r="T9334" t="b">
        <f>U9334&gt;10</f>
        <v>0</v>
      </c>
      <c r="U9334" s="7">
        <v>9.5786199212655401</v>
      </c>
      <c r="V9334" t="s">
        <v>10530</v>
      </c>
      <c r="W9334" t="s">
        <v>10882</v>
      </c>
    </row>
    <row r="9335" spans="20:23" x14ac:dyDescent="0.3">
      <c r="T9335" t="b">
        <f>U9335&gt;10</f>
        <v>0</v>
      </c>
      <c r="U9335" s="7">
        <v>8.2702871016153701</v>
      </c>
      <c r="V9335" t="s">
        <v>2878</v>
      </c>
      <c r="W9335" t="s">
        <v>28414</v>
      </c>
    </row>
    <row r="9336" spans="20:23" x14ac:dyDescent="0.3">
      <c r="T9336" t="b">
        <f>U9336&gt;10</f>
        <v>0</v>
      </c>
      <c r="U9336" s="7">
        <v>8.5348158690924301</v>
      </c>
      <c r="V9336" t="s">
        <v>22338</v>
      </c>
      <c r="W9336" t="s">
        <v>10629</v>
      </c>
    </row>
    <row r="9337" spans="20:23" x14ac:dyDescent="0.3">
      <c r="T9337" t="b">
        <f>U9337&gt;10</f>
        <v>0</v>
      </c>
      <c r="U9337" s="7">
        <v>8.6623291893913894</v>
      </c>
      <c r="V9337" t="s">
        <v>28121</v>
      </c>
      <c r="W9337" t="s">
        <v>28415</v>
      </c>
    </row>
    <row r="9338" spans="20:23" x14ac:dyDescent="0.3">
      <c r="T9338" t="b">
        <f>U9338&gt;10</f>
        <v>0</v>
      </c>
      <c r="U9338" s="7">
        <v>8.7284689918959302</v>
      </c>
      <c r="V9338" t="s">
        <v>22774</v>
      </c>
      <c r="W9338" t="s">
        <v>28416</v>
      </c>
    </row>
    <row r="9339" spans="20:23" x14ac:dyDescent="0.3">
      <c r="T9339" t="b">
        <f>U9339&gt;10</f>
        <v>0</v>
      </c>
      <c r="U9339" s="7">
        <v>9.1086162920198106</v>
      </c>
      <c r="V9339" t="s">
        <v>28417</v>
      </c>
      <c r="W9339" t="s">
        <v>28418</v>
      </c>
    </row>
    <row r="9340" spans="20:23" x14ac:dyDescent="0.3">
      <c r="T9340" t="b">
        <f>U9340&gt;10</f>
        <v>0</v>
      </c>
      <c r="U9340" s="7">
        <v>9.1865778334895207</v>
      </c>
      <c r="V9340" t="s">
        <v>15132</v>
      </c>
      <c r="W9340">
        <v>156</v>
      </c>
    </row>
    <row r="9341" spans="20:23" x14ac:dyDescent="0.3">
      <c r="T9341" t="b">
        <f>U9341&gt;10</f>
        <v>0</v>
      </c>
      <c r="U9341" s="7">
        <v>8.0970153803413307</v>
      </c>
      <c r="V9341" t="s">
        <v>2878</v>
      </c>
      <c r="W9341" t="s">
        <v>10882</v>
      </c>
    </row>
    <row r="9342" spans="20:23" x14ac:dyDescent="0.3">
      <c r="T9342" t="b">
        <f>U9342&gt;10</f>
        <v>0</v>
      </c>
      <c r="U9342" s="7">
        <v>8.9580434335404302</v>
      </c>
      <c r="V9342" t="s">
        <v>28419</v>
      </c>
      <c r="W9342" t="s">
        <v>2450</v>
      </c>
    </row>
    <row r="9343" spans="20:23" x14ac:dyDescent="0.3">
      <c r="T9343" t="b">
        <f>U9343&gt;10</f>
        <v>0</v>
      </c>
      <c r="U9343" s="7">
        <v>8.2648962529804901</v>
      </c>
      <c r="V9343" t="s">
        <v>2450</v>
      </c>
      <c r="W9343" t="s">
        <v>8993</v>
      </c>
    </row>
    <row r="9344" spans="20:23" x14ac:dyDescent="0.3">
      <c r="T9344" t="b">
        <f>U9344&gt;10</f>
        <v>0</v>
      </c>
      <c r="U9344" s="7">
        <v>9.3962983644715905</v>
      </c>
      <c r="V9344" t="s">
        <v>2818</v>
      </c>
      <c r="W9344" t="s">
        <v>3193</v>
      </c>
    </row>
    <row r="9345" spans="20:23" x14ac:dyDescent="0.3">
      <c r="T9345" t="b">
        <f>U9345&gt;10</f>
        <v>0</v>
      </c>
      <c r="U9345" s="7">
        <v>8.1973381019691995</v>
      </c>
      <c r="V9345" t="s">
        <v>22264</v>
      </c>
      <c r="W9345" t="s">
        <v>28420</v>
      </c>
    </row>
    <row r="9346" spans="20:23" x14ac:dyDescent="0.3">
      <c r="T9346" t="b">
        <f>U9346&gt;10</f>
        <v>0</v>
      </c>
      <c r="U9346" s="7">
        <v>9.5786199212655401</v>
      </c>
      <c r="V9346" t="s">
        <v>2431</v>
      </c>
      <c r="W9346" t="s">
        <v>28421</v>
      </c>
    </row>
    <row r="9347" spans="20:23" x14ac:dyDescent="0.3">
      <c r="T9347" t="b">
        <f>U9347&gt;10</f>
        <v>0</v>
      </c>
      <c r="U9347" s="7">
        <v>8.46676240584741</v>
      </c>
      <c r="V9347" t="s">
        <v>7988</v>
      </c>
      <c r="W9347" t="s">
        <v>28422</v>
      </c>
    </row>
    <row r="9348" spans="20:23" x14ac:dyDescent="0.3">
      <c r="T9348" t="b">
        <f>U9348&gt;10</f>
        <v>0</v>
      </c>
      <c r="U9348" s="7">
        <v>8.9159319481903108</v>
      </c>
      <c r="V9348" t="s">
        <v>22089</v>
      </c>
      <c r="W9348" t="s">
        <v>28423</v>
      </c>
    </row>
    <row r="9349" spans="20:23" x14ac:dyDescent="0.3">
      <c r="T9349" t="b">
        <f>U9349&gt;10</f>
        <v>0</v>
      </c>
      <c r="U9349" s="7">
        <v>9.0362956304401791</v>
      </c>
      <c r="V9349" t="s">
        <v>5427</v>
      </c>
      <c r="W9349" t="s">
        <v>9629</v>
      </c>
    </row>
    <row r="9350" spans="20:23" x14ac:dyDescent="0.3">
      <c r="T9350" t="b">
        <f>U9350&gt;10</f>
        <v>0</v>
      </c>
      <c r="U9350" s="7">
        <v>8.3666789472904295</v>
      </c>
      <c r="V9350" t="s">
        <v>9630</v>
      </c>
      <c r="W9350" t="s">
        <v>8602</v>
      </c>
    </row>
    <row r="9351" spans="20:23" x14ac:dyDescent="0.3">
      <c r="T9351" t="b">
        <f>U9351&gt;10</f>
        <v>0</v>
      </c>
      <c r="U9351" s="7">
        <v>9.0362956304401791</v>
      </c>
      <c r="V9351" t="s">
        <v>5427</v>
      </c>
      <c r="W9351" t="s">
        <v>16446</v>
      </c>
    </row>
    <row r="9352" spans="20:23" x14ac:dyDescent="0.3">
      <c r="T9352" t="b">
        <f>U9352&gt;10</f>
        <v>0</v>
      </c>
      <c r="U9352" s="7">
        <v>8.0879655448214098</v>
      </c>
      <c r="V9352" t="s">
        <v>26055</v>
      </c>
      <c r="W9352" t="s">
        <v>21622</v>
      </c>
    </row>
    <row r="9353" spans="20:23" x14ac:dyDescent="0.3">
      <c r="T9353" t="b">
        <f>U9353&gt;10</f>
        <v>0</v>
      </c>
      <c r="U9353" s="7">
        <v>8.2702871016153701</v>
      </c>
      <c r="V9353" t="s">
        <v>28005</v>
      </c>
      <c r="W9353">
        <v>158</v>
      </c>
    </row>
    <row r="9354" spans="20:23" x14ac:dyDescent="0.3">
      <c r="T9354" t="b">
        <f>U9354&gt;10</f>
        <v>0</v>
      </c>
      <c r="U9354" s="7">
        <v>8.3431484498802408</v>
      </c>
      <c r="V9354" t="s">
        <v>5427</v>
      </c>
      <c r="W9354" t="s">
        <v>16448</v>
      </c>
    </row>
    <row r="9355" spans="20:23" x14ac:dyDescent="0.3">
      <c r="T9355" t="b">
        <f>U9355&gt;10</f>
        <v>0</v>
      </c>
      <c r="U9355" s="7">
        <v>8.7199583022280294</v>
      </c>
      <c r="V9355" t="s">
        <v>28204</v>
      </c>
      <c r="W9355" t="s">
        <v>16208</v>
      </c>
    </row>
    <row r="9356" spans="20:23" x14ac:dyDescent="0.3">
      <c r="T9356" t="b">
        <f>U9356&gt;10</f>
        <v>0</v>
      </c>
      <c r="U9356" s="7">
        <v>8.4092385617092305</v>
      </c>
      <c r="V9356" t="s">
        <v>5115</v>
      </c>
      <c r="W9356" t="s">
        <v>28424</v>
      </c>
    </row>
    <row r="9357" spans="20:23" x14ac:dyDescent="0.3">
      <c r="T9357" t="b">
        <f>U9357&gt;10</f>
        <v>0</v>
      </c>
      <c r="U9357" s="7">
        <v>9.6839804369233704</v>
      </c>
      <c r="V9357" t="s">
        <v>10473</v>
      </c>
      <c r="W9357" t="s">
        <v>28425</v>
      </c>
    </row>
    <row r="9358" spans="20:23" x14ac:dyDescent="0.3">
      <c r="T9358" t="b">
        <f>U9358&gt;10</f>
        <v>0</v>
      </c>
      <c r="U9358" s="7">
        <v>8.0879655448214098</v>
      </c>
      <c r="V9358" t="s">
        <v>1412</v>
      </c>
      <c r="W9358" t="s">
        <v>28426</v>
      </c>
    </row>
    <row r="9359" spans="20:23" x14ac:dyDescent="0.3">
      <c r="T9359" t="b">
        <f>U9359&gt;10</f>
        <v>0</v>
      </c>
      <c r="U9359" s="7">
        <v>9.8270812805640499</v>
      </c>
      <c r="V9359" t="s">
        <v>9220</v>
      </c>
      <c r="W9359" t="s">
        <v>13135</v>
      </c>
    </row>
    <row r="9360" spans="20:23" x14ac:dyDescent="0.3">
      <c r="T9360" t="b">
        <f>U9360&gt;10</f>
        <v>0</v>
      </c>
      <c r="U9360" s="7">
        <v>8.3489793701910298</v>
      </c>
      <c r="V9360" t="s">
        <v>14053</v>
      </c>
      <c r="W9360" t="s">
        <v>11231</v>
      </c>
    </row>
    <row r="9361" spans="20:23" x14ac:dyDescent="0.3">
      <c r="T9361" t="b">
        <f>U9361&gt;10</f>
        <v>0</v>
      </c>
      <c r="U9361" s="7">
        <v>9.5016588801294208</v>
      </c>
      <c r="V9361" t="s">
        <v>5952</v>
      </c>
      <c r="W9361" t="s">
        <v>9474</v>
      </c>
    </row>
    <row r="9362" spans="20:23" x14ac:dyDescent="0.3">
      <c r="T9362" t="b">
        <f>U9362&gt;10</f>
        <v>0</v>
      </c>
      <c r="U9362" s="7">
        <v>9.1086162920198106</v>
      </c>
      <c r="V9362" t="s">
        <v>27114</v>
      </c>
      <c r="W9362" t="s">
        <v>2048</v>
      </c>
    </row>
    <row r="9363" spans="20:23" x14ac:dyDescent="0.3">
      <c r="T9363" t="b">
        <f>U9363&gt;10</f>
        <v>0</v>
      </c>
      <c r="U9363" s="7">
        <v>9.3009881846672702</v>
      </c>
      <c r="V9363" t="s">
        <v>26478</v>
      </c>
      <c r="W9363">
        <v>161</v>
      </c>
    </row>
    <row r="9364" spans="20:23" x14ac:dyDescent="0.3">
      <c r="T9364" t="b">
        <f>U9364&gt;10</f>
        <v>0</v>
      </c>
      <c r="U9364" s="7">
        <v>8.1873380186346196</v>
      </c>
      <c r="V9364" t="s">
        <v>27949</v>
      </c>
      <c r="W9364" t="s">
        <v>1635</v>
      </c>
    </row>
    <row r="9365" spans="20:23" x14ac:dyDescent="0.3">
      <c r="T9365" t="b">
        <f>U9365&gt;10</f>
        <v>0</v>
      </c>
      <c r="U9365" s="7">
        <v>8.2866362396169002</v>
      </c>
      <c r="V9365" t="s">
        <v>27496</v>
      </c>
      <c r="W9365" t="s">
        <v>9132</v>
      </c>
    </row>
    <row r="9366" spans="20:23" x14ac:dyDescent="0.3">
      <c r="T9366" t="b">
        <f>U9366&gt;10</f>
        <v>0</v>
      </c>
      <c r="U9366" s="7">
        <v>8.1725229328494802</v>
      </c>
      <c r="V9366" t="s">
        <v>28427</v>
      </c>
      <c r="W9366" t="s">
        <v>21110</v>
      </c>
    </row>
    <row r="9367" spans="20:23" x14ac:dyDescent="0.3">
      <c r="T9367" t="b">
        <f>U9367&gt;10</f>
        <v>0</v>
      </c>
      <c r="U9367" s="7">
        <v>8.0353218113359901</v>
      </c>
      <c r="V9367" t="s">
        <v>25214</v>
      </c>
      <c r="W9367" t="s">
        <v>13155</v>
      </c>
    </row>
    <row r="9368" spans="20:23" x14ac:dyDescent="0.3">
      <c r="T9368" t="b">
        <f>U9368&gt;10</f>
        <v>0</v>
      </c>
      <c r="U9368" s="7">
        <v>8.2702871016153701</v>
      </c>
      <c r="V9368" t="s">
        <v>28005</v>
      </c>
      <c r="W9368">
        <v>164</v>
      </c>
    </row>
    <row r="9369" spans="20:23" x14ac:dyDescent="0.3">
      <c r="T9369" t="b">
        <f>U9369&gt;10</f>
        <v>0</v>
      </c>
      <c r="U9369" s="7">
        <v>9.3797690625203796</v>
      </c>
      <c r="V9369" t="s">
        <v>28428</v>
      </c>
      <c r="W9369">
        <v>165</v>
      </c>
    </row>
    <row r="9370" spans="20:23" x14ac:dyDescent="0.3">
      <c r="T9370" t="b">
        <f>U9370&gt;10</f>
        <v>0</v>
      </c>
      <c r="U9370" s="7">
        <v>8.4536903242800605</v>
      </c>
      <c r="V9370" t="s">
        <v>5957</v>
      </c>
      <c r="W9370" t="s">
        <v>28429</v>
      </c>
    </row>
    <row r="9371" spans="20:23" x14ac:dyDescent="0.3">
      <c r="T9371" t="b">
        <f>U9371&gt;10</f>
        <v>0</v>
      </c>
      <c r="U9371" s="7">
        <v>8.8462520275523193</v>
      </c>
      <c r="V9371">
        <v>163</v>
      </c>
      <c r="W9371" t="s">
        <v>11767</v>
      </c>
    </row>
    <row r="9372" spans="20:23" x14ac:dyDescent="0.3">
      <c r="T9372" t="b">
        <f>U9372&gt;10</f>
        <v>0</v>
      </c>
      <c r="U9372" s="7">
        <v>8.4154691114598599</v>
      </c>
      <c r="V9372" t="s">
        <v>23973</v>
      </c>
      <c r="W9372">
        <v>167</v>
      </c>
    </row>
    <row r="9373" spans="20:23" x14ac:dyDescent="0.3">
      <c r="T9373" t="b">
        <f>U9373&gt;10</f>
        <v>0</v>
      </c>
      <c r="U9373" s="7">
        <v>8.5561689935630003</v>
      </c>
      <c r="V9373" t="s">
        <v>28430</v>
      </c>
      <c r="W9373" t="s">
        <v>24920</v>
      </c>
    </row>
    <row r="9374" spans="20:23" x14ac:dyDescent="0.3">
      <c r="T9374" t="b">
        <f>U9374&gt;10</f>
        <v>0</v>
      </c>
      <c r="U9374" s="7">
        <v>8.5561689935630003</v>
      </c>
      <c r="V9374" t="s">
        <v>28431</v>
      </c>
      <c r="W9374" t="s">
        <v>24920</v>
      </c>
    </row>
    <row r="9375" spans="20:23" x14ac:dyDescent="0.3">
      <c r="T9375" t="b">
        <f>U9375&gt;10</f>
        <v>0</v>
      </c>
      <c r="U9375" s="7">
        <v>9.0598261278503802</v>
      </c>
      <c r="V9375" t="s">
        <v>28432</v>
      </c>
      <c r="W9375" t="s">
        <v>28433</v>
      </c>
    </row>
    <row r="9376" spans="20:23" x14ac:dyDescent="0.3">
      <c r="T9376" t="b">
        <f>U9376&gt;10</f>
        <v>0</v>
      </c>
      <c r="U9376" s="7">
        <v>8.0612972977392499</v>
      </c>
      <c r="V9376" t="s">
        <v>28434</v>
      </c>
      <c r="W9376" t="s">
        <v>425</v>
      </c>
    </row>
    <row r="9377" spans="20:23" x14ac:dyDescent="0.3">
      <c r="T9377" t="b">
        <f>U9377&gt;10</f>
        <v>0</v>
      </c>
      <c r="U9377" s="7">
        <v>8.2331475546659103</v>
      </c>
      <c r="V9377" t="s">
        <v>26033</v>
      </c>
      <c r="W9377" t="s">
        <v>26949</v>
      </c>
    </row>
    <row r="9378" spans="20:23" x14ac:dyDescent="0.3">
      <c r="T9378" t="b">
        <f>U9378&gt;10</f>
        <v>0</v>
      </c>
      <c r="U9378" s="7">
        <v>8.5208296271176902</v>
      </c>
      <c r="V9378" t="s">
        <v>26949</v>
      </c>
      <c r="W9378" t="s">
        <v>28435</v>
      </c>
    </row>
    <row r="9379" spans="20:23" x14ac:dyDescent="0.3">
      <c r="T9379" t="b">
        <f>U9379&gt;10</f>
        <v>0</v>
      </c>
      <c r="U9379" s="7">
        <v>8.11536451900953</v>
      </c>
      <c r="V9379" t="s">
        <v>28436</v>
      </c>
      <c r="W9379" t="s">
        <v>28437</v>
      </c>
    </row>
    <row r="9380" spans="20:23" x14ac:dyDescent="0.3">
      <c r="T9380" t="b">
        <f>U9380&gt;10</f>
        <v>0</v>
      </c>
      <c r="U9380" s="7">
        <v>8.4536903242800605</v>
      </c>
      <c r="V9380" t="s">
        <v>5957</v>
      </c>
      <c r="W9380" t="s">
        <v>16455</v>
      </c>
    </row>
    <row r="9381" spans="20:23" x14ac:dyDescent="0.3">
      <c r="T9381" t="b">
        <f>U9381&gt;10</f>
        <v>0</v>
      </c>
      <c r="U9381" s="7">
        <v>9.9071239882375792</v>
      </c>
      <c r="V9381" t="s">
        <v>28438</v>
      </c>
      <c r="W9381" t="s">
        <v>28439</v>
      </c>
    </row>
    <row r="9382" spans="20:23" x14ac:dyDescent="0.3">
      <c r="T9382" t="b">
        <f>U9382&gt;10</f>
        <v>0</v>
      </c>
      <c r="U9382" s="7">
        <v>8.0225827855585603</v>
      </c>
      <c r="V9382" t="s">
        <v>20745</v>
      </c>
      <c r="W9382" t="s">
        <v>28440</v>
      </c>
    </row>
    <row r="9383" spans="20:23" x14ac:dyDescent="0.3">
      <c r="T9383" t="b">
        <f>U9383&gt;10</f>
        <v>0</v>
      </c>
      <c r="U9383" s="7">
        <v>9.7529733084103203</v>
      </c>
      <c r="V9383">
        <v>167</v>
      </c>
      <c r="W9383" t="s">
        <v>28441</v>
      </c>
    </row>
    <row r="9384" spans="20:23" x14ac:dyDescent="0.3">
      <c r="T9384" t="b">
        <f>U9384&gt;10</f>
        <v>0</v>
      </c>
      <c r="U9384" s="7">
        <v>8.6543610197422094</v>
      </c>
      <c r="V9384" t="s">
        <v>6837</v>
      </c>
      <c r="W9384" t="s">
        <v>28442</v>
      </c>
    </row>
    <row r="9385" spans="20:23" x14ac:dyDescent="0.3">
      <c r="T9385" t="b">
        <f>U9385&gt;10</f>
        <v>0</v>
      </c>
      <c r="U9385" s="7">
        <v>9.4652912359585404</v>
      </c>
      <c r="V9385" t="s">
        <v>22150</v>
      </c>
      <c r="W9385" t="s">
        <v>28101</v>
      </c>
    </row>
    <row r="9386" spans="20:23" x14ac:dyDescent="0.3">
      <c r="T9386" t="b">
        <f>U9386&gt;10</f>
        <v>0</v>
      </c>
      <c r="U9386" s="7">
        <v>8.6231084762381105</v>
      </c>
      <c r="V9386" t="s">
        <v>28443</v>
      </c>
      <c r="W9386" t="s">
        <v>28282</v>
      </c>
    </row>
    <row r="9387" spans="20:23" x14ac:dyDescent="0.3">
      <c r="T9387" t="b">
        <f>U9387&gt;10</f>
        <v>0</v>
      </c>
      <c r="U9387" s="7">
        <v>8.8366825765361696</v>
      </c>
      <c r="V9387" t="s">
        <v>2837</v>
      </c>
      <c r="W9387" t="s">
        <v>28444</v>
      </c>
    </row>
    <row r="9388" spans="20:23" x14ac:dyDescent="0.3">
      <c r="T9388" t="b">
        <f>U9388&gt;10</f>
        <v>0</v>
      </c>
      <c r="U9388" s="7">
        <v>9.5988226285830596</v>
      </c>
      <c r="V9388" t="s">
        <v>22039</v>
      </c>
      <c r="W9388" t="s">
        <v>16457</v>
      </c>
    </row>
    <row r="9389" spans="20:23" x14ac:dyDescent="0.3">
      <c r="T9389" t="b">
        <f>U9389&gt;10</f>
        <v>0</v>
      </c>
      <c r="U9389" s="7">
        <v>8.7632551079813492</v>
      </c>
      <c r="V9389" t="s">
        <v>28073</v>
      </c>
      <c r="W9389">
        <v>172</v>
      </c>
    </row>
    <row r="9390" spans="20:23" x14ac:dyDescent="0.3">
      <c r="T9390" t="b">
        <f>U9390&gt;10</f>
        <v>0</v>
      </c>
      <c r="U9390" s="7">
        <v>9.5016588801294208</v>
      </c>
      <c r="V9390" t="s">
        <v>25278</v>
      </c>
      <c r="W9390" t="s">
        <v>28445</v>
      </c>
    </row>
    <row r="9391" spans="20:23" x14ac:dyDescent="0.3">
      <c r="T9391" t="b">
        <f>U9391&gt;10</f>
        <v>0</v>
      </c>
      <c r="U9391" s="7">
        <v>9.8797250140494697</v>
      </c>
      <c r="V9391" t="s">
        <v>22104</v>
      </c>
      <c r="W9391" t="s">
        <v>28446</v>
      </c>
    </row>
    <row r="9392" spans="20:23" x14ac:dyDescent="0.3">
      <c r="T9392" t="b">
        <f>U9392&gt;10</f>
        <v>0</v>
      </c>
      <c r="U9392" s="7">
        <v>8.2702871016153701</v>
      </c>
      <c r="V9392" t="s">
        <v>28005</v>
      </c>
      <c r="W9392">
        <v>174</v>
      </c>
    </row>
    <row r="9393" spans="20:23" x14ac:dyDescent="0.3">
      <c r="T9393" t="b">
        <f>U9393&gt;10</f>
        <v>0</v>
      </c>
      <c r="U9393" s="7">
        <v>8.0017052005369997</v>
      </c>
      <c r="V9393" t="s">
        <v>24734</v>
      </c>
      <c r="W9393" t="s">
        <v>28447</v>
      </c>
    </row>
    <row r="9394" spans="20:23" x14ac:dyDescent="0.3">
      <c r="T9394" t="b">
        <f>U9394&gt;10</f>
        <v>0</v>
      </c>
      <c r="U9394" s="7">
        <v>9.7529733084103203</v>
      </c>
      <c r="V9394" t="s">
        <v>28448</v>
      </c>
      <c r="W9394" t="s">
        <v>28449</v>
      </c>
    </row>
    <row r="9395" spans="20:23" x14ac:dyDescent="0.3">
      <c r="T9395" t="b">
        <f>U9395&gt;10</f>
        <v>0</v>
      </c>
      <c r="U9395" s="7">
        <v>9.6839804369233704</v>
      </c>
      <c r="V9395" t="s">
        <v>28070</v>
      </c>
      <c r="W9395" t="s">
        <v>2847</v>
      </c>
    </row>
    <row r="9396" spans="20:23" x14ac:dyDescent="0.3">
      <c r="T9396" t="b">
        <f>U9396&gt;10</f>
        <v>0</v>
      </c>
      <c r="U9396" s="7">
        <v>9.5393992081122594</v>
      </c>
      <c r="V9396" t="s">
        <v>4053</v>
      </c>
      <c r="W9396" t="s">
        <v>28450</v>
      </c>
    </row>
    <row r="9397" spans="20:23" x14ac:dyDescent="0.3">
      <c r="T9397" t="b">
        <f>U9397&gt;10</f>
        <v>0</v>
      </c>
      <c r="U9397" s="7">
        <v>8.7457107983304407</v>
      </c>
      <c r="V9397" t="s">
        <v>19937</v>
      </c>
      <c r="W9397" t="s">
        <v>16462</v>
      </c>
    </row>
    <row r="9398" spans="20:23" x14ac:dyDescent="0.3">
      <c r="T9398" t="b">
        <f>U9398&gt;10</f>
        <v>0</v>
      </c>
      <c r="U9398" s="7">
        <v>8.0525636177705007</v>
      </c>
      <c r="V9398" t="s">
        <v>26535</v>
      </c>
      <c r="W9398" t="s">
        <v>28451</v>
      </c>
    </row>
    <row r="9399" spans="20:23" x14ac:dyDescent="0.3">
      <c r="T9399" t="b">
        <f>U9399&gt;10</f>
        <v>0</v>
      </c>
      <c r="U9399" s="7">
        <v>8.9262947352258593</v>
      </c>
      <c r="V9399" t="s">
        <v>26741</v>
      </c>
      <c r="W9399" t="s">
        <v>4425</v>
      </c>
    </row>
    <row r="9400" spans="20:23" x14ac:dyDescent="0.3">
      <c r="T9400" t="b">
        <f>U9400&gt;10</f>
        <v>0</v>
      </c>
      <c r="U9400" s="7">
        <v>9.2859503073027305</v>
      </c>
      <c r="V9400" t="s">
        <v>27949</v>
      </c>
      <c r="W9400" t="s">
        <v>28452</v>
      </c>
    </row>
    <row r="9401" spans="20:23" x14ac:dyDescent="0.3">
      <c r="T9401" t="b">
        <f>U9401&gt;10</f>
        <v>0</v>
      </c>
      <c r="U9401" s="7">
        <v>8.0924802251759402</v>
      </c>
      <c r="V9401" t="s">
        <v>7543</v>
      </c>
      <c r="W9401" t="s">
        <v>28453</v>
      </c>
    </row>
    <row r="9402" spans="20:23" x14ac:dyDescent="0.3">
      <c r="T9402" t="b">
        <f>U9402&gt;10</f>
        <v>0</v>
      </c>
      <c r="U9402" s="7">
        <v>8.2976860758034796</v>
      </c>
      <c r="V9402" t="s">
        <v>21937</v>
      </c>
      <c r="W9402" t="s">
        <v>28454</v>
      </c>
    </row>
    <row r="9403" spans="20:23" x14ac:dyDescent="0.3">
      <c r="T9403" t="b">
        <f>U9403&gt;10</f>
        <v>0</v>
      </c>
      <c r="U9403" s="7">
        <v>8.7284689918959302</v>
      </c>
      <c r="V9403" t="s">
        <v>28455</v>
      </c>
      <c r="W9403" t="s">
        <v>13367</v>
      </c>
    </row>
    <row r="9404" spans="20:23" x14ac:dyDescent="0.3">
      <c r="T9404" t="b">
        <f>U9404&gt;10</f>
        <v>0</v>
      </c>
      <c r="U9404" s="7">
        <v>8.6308305223320207</v>
      </c>
      <c r="V9404" t="s">
        <v>3168</v>
      </c>
      <c r="W9404" t="s">
        <v>23209</v>
      </c>
    </row>
    <row r="9405" spans="20:23" x14ac:dyDescent="0.3">
      <c r="T9405" t="b">
        <f>U9405&gt;10</f>
        <v>0</v>
      </c>
      <c r="U9405" s="7">
        <v>9.1599095864073607</v>
      </c>
      <c r="V9405" t="s">
        <v>1240</v>
      </c>
      <c r="W9405" t="s">
        <v>28456</v>
      </c>
    </row>
    <row r="9406" spans="20:23" x14ac:dyDescent="0.3">
      <c r="T9406" t="b">
        <f>U9406&gt;10</f>
        <v>0</v>
      </c>
      <c r="U9406" s="7">
        <v>9.4131054827879694</v>
      </c>
      <c r="V9406" t="s">
        <v>24195</v>
      </c>
      <c r="W9406">
        <v>180</v>
      </c>
    </row>
    <row r="9407" spans="20:23" x14ac:dyDescent="0.3">
      <c r="T9407" t="b">
        <f>U9407&gt;10</f>
        <v>0</v>
      </c>
      <c r="U9407" s="7">
        <v>8.2702871016153701</v>
      </c>
      <c r="V9407" t="s">
        <v>28005</v>
      </c>
      <c r="W9407" t="s">
        <v>28457</v>
      </c>
    </row>
    <row r="9408" spans="20:23" x14ac:dyDescent="0.3">
      <c r="T9408" t="b">
        <f>U9408&gt;10</f>
        <v>0</v>
      </c>
      <c r="U9408" s="7">
        <v>8.6078410041073194</v>
      </c>
      <c r="V9408" t="s">
        <v>27958</v>
      </c>
      <c r="W9408" t="s">
        <v>28103</v>
      </c>
    </row>
    <row r="9409" spans="20:23" x14ac:dyDescent="0.3">
      <c r="T9409" t="b">
        <f>U9409&gt;10</f>
        <v>0</v>
      </c>
      <c r="U9409" s="7">
        <v>8.2702871016153701</v>
      </c>
      <c r="V9409" t="s">
        <v>2878</v>
      </c>
      <c r="W9409" t="s">
        <v>28458</v>
      </c>
    </row>
    <row r="9410" spans="20:23" x14ac:dyDescent="0.3">
      <c r="T9410" t="b">
        <f>U9410&gt;10</f>
        <v>0</v>
      </c>
      <c r="U9410" s="7">
        <v>9.7770708599893794</v>
      </c>
      <c r="V9410" t="s">
        <v>28458</v>
      </c>
      <c r="W9410" t="s">
        <v>27989</v>
      </c>
    </row>
    <row r="9411" spans="20:23" x14ac:dyDescent="0.3">
      <c r="T9411" t="b">
        <f>U9411&gt;10</f>
        <v>0</v>
      </c>
      <c r="U9411" s="7">
        <v>8.1435353959762207</v>
      </c>
      <c r="V9411" t="s">
        <v>28177</v>
      </c>
      <c r="W9411" t="s">
        <v>20571</v>
      </c>
    </row>
    <row r="9412" spans="20:23" x14ac:dyDescent="0.3">
      <c r="T9412" t="b">
        <f>U9412&gt;10</f>
        <v>0</v>
      </c>
      <c r="U9412" s="7">
        <v>9.4475916588591407</v>
      </c>
      <c r="V9412" t="s">
        <v>14053</v>
      </c>
      <c r="W9412" t="s">
        <v>28459</v>
      </c>
    </row>
    <row r="9413" spans="20:23" x14ac:dyDescent="0.3">
      <c r="T9413" t="b">
        <f>U9413&gt;10</f>
        <v>0</v>
      </c>
      <c r="U9413" s="7">
        <v>8.8085116995694701</v>
      </c>
      <c r="V9413" t="s">
        <v>9630</v>
      </c>
      <c r="W9413" t="s">
        <v>7179</v>
      </c>
    </row>
    <row r="9414" spans="20:23" x14ac:dyDescent="0.3">
      <c r="T9414" t="b">
        <f>U9414&gt;10</f>
        <v>0</v>
      </c>
      <c r="U9414" s="7">
        <v>8.1061478639045994</v>
      </c>
      <c r="V9414" t="s">
        <v>4759</v>
      </c>
      <c r="W9414" t="s">
        <v>25771</v>
      </c>
    </row>
    <row r="9415" spans="20:23" x14ac:dyDescent="0.3">
      <c r="T9415" t="b">
        <f>U9415&gt;10</f>
        <v>0</v>
      </c>
      <c r="U9415" s="7">
        <v>9.09619377202125</v>
      </c>
      <c r="V9415" t="s">
        <v>13029</v>
      </c>
      <c r="W9415" t="s">
        <v>3591</v>
      </c>
    </row>
    <row r="9416" spans="20:23" x14ac:dyDescent="0.3">
      <c r="T9416" t="b">
        <f>U9416&gt;10</f>
        <v>0</v>
      </c>
      <c r="U9416" s="7">
        <v>9.4131054827879694</v>
      </c>
      <c r="V9416" t="s">
        <v>21853</v>
      </c>
      <c r="W9416" t="s">
        <v>28460</v>
      </c>
    </row>
    <row r="9417" spans="20:23" x14ac:dyDescent="0.3">
      <c r="T9417" t="b">
        <f>U9417&gt;10</f>
        <v>0</v>
      </c>
      <c r="U9417" s="7">
        <v>8.7901625609012797</v>
      </c>
      <c r="V9417" t="s">
        <v>25357</v>
      </c>
      <c r="W9417">
        <v>183</v>
      </c>
    </row>
    <row r="9418" spans="20:23" x14ac:dyDescent="0.3">
      <c r="T9418" t="b">
        <f>U9418&gt;10</f>
        <v>0</v>
      </c>
      <c r="U9418" s="7">
        <v>9.0839236794294393</v>
      </c>
      <c r="V9418" t="s">
        <v>28461</v>
      </c>
      <c r="W9418" t="s">
        <v>28258</v>
      </c>
    </row>
    <row r="9419" spans="20:23" x14ac:dyDescent="0.3">
      <c r="T9419" t="b">
        <f>U9419&gt;10</f>
        <v>0</v>
      </c>
      <c r="U9419" s="7">
        <v>8.8085116995694701</v>
      </c>
      <c r="V9419" t="s">
        <v>19623</v>
      </c>
      <c r="W9419" t="s">
        <v>28462</v>
      </c>
    </row>
    <row r="9420" spans="20:23" x14ac:dyDescent="0.3">
      <c r="T9420" t="b">
        <f>U9420&gt;10</f>
        <v>0</v>
      </c>
      <c r="U9420" s="7">
        <v>8.7992950444645501</v>
      </c>
      <c r="V9420" t="s">
        <v>20916</v>
      </c>
      <c r="W9420">
        <v>185</v>
      </c>
    </row>
    <row r="9421" spans="20:23" x14ac:dyDescent="0.3">
      <c r="T9421" t="b">
        <f>U9421&gt;10</f>
        <v>0</v>
      </c>
      <c r="U9421" s="7">
        <v>9.4833097414612197</v>
      </c>
      <c r="V9421" t="s">
        <v>5568</v>
      </c>
      <c r="W9421" t="s">
        <v>28454</v>
      </c>
    </row>
    <row r="9422" spans="20:23" x14ac:dyDescent="0.3">
      <c r="T9422" t="b">
        <f>U9422&gt;10</f>
        <v>0</v>
      </c>
      <c r="U9422" s="7">
        <v>9.7064532927754303</v>
      </c>
      <c r="V9422" t="s">
        <v>28463</v>
      </c>
      <c r="W9422" t="s">
        <v>31</v>
      </c>
    </row>
    <row r="9423" spans="20:23" x14ac:dyDescent="0.3">
      <c r="T9423" t="b">
        <f>U9423&gt;10</f>
        <v>0</v>
      </c>
      <c r="U9423" s="7">
        <v>8.3431484498802408</v>
      </c>
      <c r="V9423" t="s">
        <v>28464</v>
      </c>
      <c r="W9423" t="s">
        <v>24870</v>
      </c>
    </row>
    <row r="9424" spans="20:23" x14ac:dyDescent="0.3">
      <c r="T9424" t="b">
        <f>U9424&gt;10</f>
        <v>0</v>
      </c>
      <c r="U9424" s="7">
        <v>9.1731548131573799</v>
      </c>
      <c r="V9424" t="s">
        <v>27771</v>
      </c>
      <c r="W9424" t="s">
        <v>25003</v>
      </c>
    </row>
    <row r="9425" spans="20:23" x14ac:dyDescent="0.3">
      <c r="T9425" t="b">
        <f>U9425&gt;10</f>
        <v>0</v>
      </c>
      <c r="U9425" s="7">
        <v>8.5853681482552595</v>
      </c>
      <c r="V9425" t="s">
        <v>28465</v>
      </c>
      <c r="W9425" t="s">
        <v>26110</v>
      </c>
    </row>
    <row r="9426" spans="20:23" x14ac:dyDescent="0.3">
      <c r="T9426" t="b">
        <f>U9426&gt;10</f>
        <v>0</v>
      </c>
      <c r="U9426" s="7">
        <v>9.8017634725797596</v>
      </c>
      <c r="V9426" t="s">
        <v>28466</v>
      </c>
      <c r="W9426" t="s">
        <v>20003</v>
      </c>
    </row>
    <row r="9427" spans="20:23" x14ac:dyDescent="0.3">
      <c r="T9427" t="b">
        <f>U9427&gt;10</f>
        <v>0</v>
      </c>
      <c r="U9427" s="7">
        <v>9.9071239882375792</v>
      </c>
      <c r="V9427" t="s">
        <v>944</v>
      </c>
      <c r="W9427" t="s">
        <v>28467</v>
      </c>
    </row>
    <row r="9428" spans="20:23" x14ac:dyDescent="0.3">
      <c r="T9428" t="b">
        <f>U9428&gt;10</f>
        <v>0</v>
      </c>
      <c r="U9428" s="7">
        <v>8.1725229328494802</v>
      </c>
      <c r="V9428" t="s">
        <v>28468</v>
      </c>
      <c r="W9428" t="s">
        <v>28469</v>
      </c>
    </row>
    <row r="9429" spans="20:23" x14ac:dyDescent="0.3">
      <c r="T9429" t="b">
        <f>U9429&gt;10</f>
        <v>0</v>
      </c>
      <c r="U9429" s="7">
        <v>8.2976860758034796</v>
      </c>
      <c r="V9429" t="s">
        <v>21466</v>
      </c>
      <c r="W9429" t="s">
        <v>21177</v>
      </c>
    </row>
    <row r="9430" spans="20:23" x14ac:dyDescent="0.3">
      <c r="T9430" t="b">
        <f>U9430&gt;10</f>
        <v>0</v>
      </c>
      <c r="U9430" s="7">
        <v>9.8017634725797596</v>
      </c>
      <c r="V9430" t="s">
        <v>28470</v>
      </c>
      <c r="W9430" t="s">
        <v>11757</v>
      </c>
    </row>
    <row r="9431" spans="20:23" x14ac:dyDescent="0.3">
      <c r="T9431" t="b">
        <f>U9431&gt;10</f>
        <v>0</v>
      </c>
      <c r="U9431" s="7">
        <v>8.0789968748386496</v>
      </c>
      <c r="V9431" t="s">
        <v>24863</v>
      </c>
      <c r="W9431" t="s">
        <v>28471</v>
      </c>
    </row>
    <row r="9432" spans="20:23" x14ac:dyDescent="0.3">
      <c r="T9432" t="b">
        <f>U9432&gt;10</f>
        <v>0</v>
      </c>
      <c r="U9432" s="7">
        <v>9.7064532927754303</v>
      </c>
      <c r="V9432" t="s">
        <v>28472</v>
      </c>
      <c r="W9432" t="s">
        <v>5560</v>
      </c>
    </row>
    <row r="9433" spans="20:23" x14ac:dyDescent="0.3">
      <c r="T9433" t="b">
        <f>U9433&gt;10</f>
        <v>0</v>
      </c>
      <c r="U9433" s="7">
        <v>8.9688543496446496</v>
      </c>
      <c r="V9433" t="s">
        <v>20458</v>
      </c>
      <c r="W9433" t="s">
        <v>28473</v>
      </c>
    </row>
    <row r="9434" spans="20:23" x14ac:dyDescent="0.3">
      <c r="T9434" t="b">
        <f>U9434&gt;10</f>
        <v>0</v>
      </c>
      <c r="U9434" s="7">
        <v>9.0247348080391099</v>
      </c>
      <c r="V9434" t="s">
        <v>2946</v>
      </c>
      <c r="W9434" t="s">
        <v>28474</v>
      </c>
    </row>
    <row r="9435" spans="20:23" x14ac:dyDescent="0.3">
      <c r="T9435" t="b">
        <f>U9435&gt;10</f>
        <v>0</v>
      </c>
      <c r="U9435" s="7">
        <v>9.6194419157857993</v>
      </c>
      <c r="V9435" t="s">
        <v>4394</v>
      </c>
      <c r="W9435" t="s">
        <v>23628</v>
      </c>
    </row>
    <row r="9436" spans="20:23" x14ac:dyDescent="0.3">
      <c r="T9436" t="b">
        <f>U9436&gt;10</f>
        <v>0</v>
      </c>
      <c r="U9436" s="7">
        <v>9.9941353652272102</v>
      </c>
      <c r="V9436" t="s">
        <v>28475</v>
      </c>
      <c r="W9436" t="s">
        <v>28476</v>
      </c>
    </row>
    <row r="9437" spans="20:23" x14ac:dyDescent="0.3">
      <c r="T9437" t="b">
        <f>U9437&gt;10</f>
        <v>0</v>
      </c>
      <c r="U9437" s="7">
        <v>9.07180231889709</v>
      </c>
      <c r="V9437" t="s">
        <v>28477</v>
      </c>
      <c r="W9437" t="s">
        <v>28478</v>
      </c>
    </row>
    <row r="9438" spans="20:23" x14ac:dyDescent="0.3">
      <c r="T9438" t="b">
        <f>U9438&gt;10</f>
        <v>0</v>
      </c>
      <c r="U9438" s="7">
        <v>9.1086162920198106</v>
      </c>
      <c r="V9438" t="s">
        <v>28479</v>
      </c>
      <c r="W9438" t="s">
        <v>28480</v>
      </c>
    </row>
    <row r="9439" spans="20:23" x14ac:dyDescent="0.3">
      <c r="T9439" t="b">
        <f>U9439&gt;10</f>
        <v>0</v>
      </c>
      <c r="U9439" s="7">
        <v>8.1107455731532294</v>
      </c>
      <c r="V9439" t="s">
        <v>28481</v>
      </c>
      <c r="W9439" t="s">
        <v>28482</v>
      </c>
    </row>
    <row r="9440" spans="20:23" x14ac:dyDescent="0.3">
      <c r="T9440" t="b">
        <f>U9440&gt;10</f>
        <v>0</v>
      </c>
      <c r="U9440" s="7">
        <v>9.0247348080391099</v>
      </c>
      <c r="V9440" t="s">
        <v>28483</v>
      </c>
      <c r="W9440" t="s">
        <v>28484</v>
      </c>
    </row>
    <row r="9441" spans="20:23" x14ac:dyDescent="0.3">
      <c r="T9441" t="b">
        <f>U9441&gt;10</f>
        <v>0</v>
      </c>
      <c r="U9441" s="7">
        <v>8.6464558402351006</v>
      </c>
      <c r="V9441" t="s">
        <v>20407</v>
      </c>
      <c r="W9441" t="s">
        <v>28485</v>
      </c>
    </row>
    <row r="9442" spans="20:23" x14ac:dyDescent="0.3">
      <c r="T9442" t="b">
        <f>U9442&gt;10</f>
        <v>0</v>
      </c>
      <c r="U9442" s="7">
        <v>8.2331475546659103</v>
      </c>
      <c r="V9442" t="s">
        <v>28486</v>
      </c>
      <c r="W9442" t="s">
        <v>28487</v>
      </c>
    </row>
    <row r="9443" spans="20:23" x14ac:dyDescent="0.3">
      <c r="T9443" t="b">
        <f>U9443&gt;10</f>
        <v>0</v>
      </c>
      <c r="U9443" s="7">
        <v>8.5779880409576403</v>
      </c>
      <c r="V9443" t="s">
        <v>28488</v>
      </c>
      <c r="W9443" t="s">
        <v>24429</v>
      </c>
    </row>
    <row r="9444" spans="20:23" x14ac:dyDescent="0.3">
      <c r="T9444" t="b">
        <f>U9444&gt;10</f>
        <v>0</v>
      </c>
      <c r="U9444" s="7">
        <v>9.2421476846443298</v>
      </c>
      <c r="V9444" t="s">
        <v>28489</v>
      </c>
      <c r="W9444" t="s">
        <v>28490</v>
      </c>
    </row>
    <row r="9445" spans="20:23" x14ac:dyDescent="0.3">
      <c r="T9445" t="b">
        <f>U9445&gt;10</f>
        <v>0</v>
      </c>
      <c r="U9445" s="7">
        <v>8.9797834201768403</v>
      </c>
      <c r="V9445" t="s">
        <v>28491</v>
      </c>
      <c r="W9445" t="s">
        <v>28492</v>
      </c>
    </row>
    <row r="9446" spans="20:23" x14ac:dyDescent="0.3">
      <c r="T9446" t="b">
        <f>U9446&gt;10</f>
        <v>0</v>
      </c>
      <c r="U9446" s="7">
        <v>8.8366825765361696</v>
      </c>
      <c r="V9446" t="s">
        <v>23013</v>
      </c>
      <c r="W9446" t="s">
        <v>23534</v>
      </c>
    </row>
    <row r="9447" spans="20:23" x14ac:dyDescent="0.3">
      <c r="T9447" t="b">
        <f>U9447&gt;10</f>
        <v>0</v>
      </c>
      <c r="U9447" s="7">
        <v>8.8366825765361696</v>
      </c>
      <c r="V9447" t="s">
        <v>28493</v>
      </c>
      <c r="W9447" t="s">
        <v>23534</v>
      </c>
    </row>
    <row r="9448" spans="20:23" x14ac:dyDescent="0.3">
      <c r="T9448" t="b">
        <f>U9448&gt;10</f>
        <v>0</v>
      </c>
      <c r="U9448" s="7">
        <v>8.8366825765361696</v>
      </c>
      <c r="V9448" t="s">
        <v>23534</v>
      </c>
      <c r="W9448" t="s">
        <v>28494</v>
      </c>
    </row>
    <row r="9449" spans="20:23" x14ac:dyDescent="0.3">
      <c r="T9449" t="b">
        <f>U9449&gt;10</f>
        <v>0</v>
      </c>
      <c r="U9449" s="7">
        <v>8.8366825765361696</v>
      </c>
      <c r="V9449" t="s">
        <v>28494</v>
      </c>
      <c r="W9449" t="s">
        <v>23534</v>
      </c>
    </row>
    <row r="9450" spans="20:23" x14ac:dyDescent="0.3">
      <c r="T9450" t="b">
        <f>U9450&gt;10</f>
        <v>0</v>
      </c>
      <c r="U9450" s="7">
        <v>8.8366825765361696</v>
      </c>
      <c r="V9450" t="s">
        <v>23534</v>
      </c>
      <c r="W9450" t="s">
        <v>2578</v>
      </c>
    </row>
    <row r="9451" spans="20:23" x14ac:dyDescent="0.3">
      <c r="T9451" t="b">
        <f>U9451&gt;10</f>
        <v>0</v>
      </c>
      <c r="U9451" s="7">
        <v>8.8366825765361696</v>
      </c>
      <c r="V9451" t="s">
        <v>2578</v>
      </c>
      <c r="W9451" t="s">
        <v>23534</v>
      </c>
    </row>
    <row r="9452" spans="20:23" x14ac:dyDescent="0.3">
      <c r="T9452" t="b">
        <f>U9452&gt;10</f>
        <v>0</v>
      </c>
      <c r="U9452" s="7">
        <v>9.0133061122154796</v>
      </c>
      <c r="V9452" t="s">
        <v>28495</v>
      </c>
      <c r="W9452" t="s">
        <v>4630</v>
      </c>
    </row>
    <row r="9453" spans="20:23" x14ac:dyDescent="0.3">
      <c r="T9453" t="b">
        <f>U9453&gt;10</f>
        <v>0</v>
      </c>
      <c r="U9453" s="7">
        <v>8.0439055550273793</v>
      </c>
      <c r="V9453" t="s">
        <v>21694</v>
      </c>
      <c r="W9453" t="s">
        <v>28496</v>
      </c>
    </row>
    <row r="9454" spans="20:23" x14ac:dyDescent="0.3">
      <c r="T9454" t="b">
        <f>U9454&gt;10</f>
        <v>0</v>
      </c>
      <c r="U9454" s="7">
        <v>8.3846974527931106</v>
      </c>
      <c r="V9454" t="s">
        <v>200</v>
      </c>
      <c r="W9454" t="s">
        <v>28497</v>
      </c>
    </row>
    <row r="9455" spans="20:23" x14ac:dyDescent="0.3">
      <c r="T9455" t="b">
        <f>U9455&gt;10</f>
        <v>0</v>
      </c>
      <c r="U9455" s="7">
        <v>8.1725229328494802</v>
      </c>
      <c r="V9455" t="s">
        <v>28498</v>
      </c>
      <c r="W9455" t="s">
        <v>25893</v>
      </c>
    </row>
    <row r="9456" spans="20:23" x14ac:dyDescent="0.3">
      <c r="T9456" t="b">
        <f>U9456&gt;10</f>
        <v>0</v>
      </c>
      <c r="U9456" s="7">
        <v>9.1865778334895207</v>
      </c>
      <c r="V9456" t="s">
        <v>28499</v>
      </c>
      <c r="W9456" t="s">
        <v>5024</v>
      </c>
    </row>
    <row r="9457" spans="20:23" x14ac:dyDescent="0.3">
      <c r="T9457" t="b">
        <f>U9457&gt;10</f>
        <v>0</v>
      </c>
      <c r="U9457" s="7">
        <v>8.3666789472904295</v>
      </c>
      <c r="V9457" t="s">
        <v>28500</v>
      </c>
      <c r="W9457" t="s">
        <v>28501</v>
      </c>
    </row>
    <row r="9458" spans="20:23" x14ac:dyDescent="0.3">
      <c r="T9458" t="b">
        <f>U9458&gt;10</f>
        <v>0</v>
      </c>
      <c r="U9458" s="7">
        <v>9.9352948652042805</v>
      </c>
      <c r="V9458" t="s">
        <v>21643</v>
      </c>
      <c r="W9458" t="s">
        <v>28502</v>
      </c>
    </row>
    <row r="9459" spans="20:23" x14ac:dyDescent="0.3">
      <c r="T9459" t="b">
        <f>U9459&gt;10</f>
        <v>0</v>
      </c>
      <c r="U9459" s="7">
        <v>8.0569209231394492</v>
      </c>
      <c r="V9459" t="s">
        <v>28503</v>
      </c>
      <c r="W9459" t="s">
        <v>19851</v>
      </c>
    </row>
    <row r="9460" spans="20:23" x14ac:dyDescent="0.3">
      <c r="T9460" t="b">
        <f>U9460&gt;10</f>
        <v>0</v>
      </c>
      <c r="U9460" s="7">
        <v>8.0569209231394492</v>
      </c>
      <c r="V9460" t="s">
        <v>28504</v>
      </c>
      <c r="W9460" t="s">
        <v>19851</v>
      </c>
    </row>
    <row r="9461" spans="20:23" x14ac:dyDescent="0.3">
      <c r="T9461" t="b">
        <f>U9461&gt;10</f>
        <v>0</v>
      </c>
      <c r="U9461" s="7">
        <v>9.7372249514421796</v>
      </c>
      <c r="V9461" t="s">
        <v>23741</v>
      </c>
      <c r="W9461" t="s">
        <v>12081</v>
      </c>
    </row>
    <row r="9462" spans="20:23" x14ac:dyDescent="0.3">
      <c r="T9462" t="b">
        <f>U9462&gt;10</f>
        <v>0</v>
      </c>
      <c r="U9462" s="7">
        <v>9.1865778334895207</v>
      </c>
      <c r="V9462" t="s">
        <v>79</v>
      </c>
      <c r="W9462" t="s">
        <v>7820</v>
      </c>
    </row>
    <row r="9463" spans="20:23" x14ac:dyDescent="0.3">
      <c r="T9463" t="b">
        <f>U9463&gt;10</f>
        <v>0</v>
      </c>
      <c r="U9463" s="7">
        <v>9.9071239882375792</v>
      </c>
      <c r="V9463" t="s">
        <v>28505</v>
      </c>
      <c r="W9463" t="s">
        <v>28506</v>
      </c>
    </row>
    <row r="9464" spans="20:23" x14ac:dyDescent="0.3">
      <c r="T9464" t="b">
        <f>U9464&gt;10</f>
        <v>0</v>
      </c>
      <c r="U9464" s="7">
        <v>8.3354264037863306</v>
      </c>
      <c r="V9464">
        <v>4000</v>
      </c>
      <c r="W9464" t="s">
        <v>22255</v>
      </c>
    </row>
    <row r="9465" spans="20:23" x14ac:dyDescent="0.3">
      <c r="T9465" t="b">
        <f>U9465&gt;10</f>
        <v>0</v>
      </c>
      <c r="U9465" s="7">
        <v>9.2139768076776392</v>
      </c>
      <c r="V9465" t="s">
        <v>23741</v>
      </c>
      <c r="W9465" t="s">
        <v>3534</v>
      </c>
    </row>
    <row r="9466" spans="20:23" x14ac:dyDescent="0.3">
      <c r="T9466" t="b">
        <f>U9466&gt;10</f>
        <v>0</v>
      </c>
      <c r="U9466" s="7">
        <v>8.4030465914613099</v>
      </c>
      <c r="V9466" t="s">
        <v>3534</v>
      </c>
      <c r="W9466" t="s">
        <v>20778</v>
      </c>
    </row>
    <row r="9467" spans="20:23" x14ac:dyDescent="0.3">
      <c r="T9467" t="b">
        <f>U9467&gt;10</f>
        <v>0</v>
      </c>
      <c r="U9467" s="7">
        <v>9.2139768076776392</v>
      </c>
      <c r="V9467" t="s">
        <v>28507</v>
      </c>
      <c r="W9467" t="s">
        <v>3534</v>
      </c>
    </row>
    <row r="9468" spans="20:23" x14ac:dyDescent="0.3">
      <c r="T9468" t="b">
        <f>U9468&gt;10</f>
        <v>0</v>
      </c>
      <c r="U9468" s="7">
        <v>9.5393992081122594</v>
      </c>
      <c r="V9468">
        <v>4100</v>
      </c>
      <c r="W9468" t="s">
        <v>22255</v>
      </c>
    </row>
    <row r="9469" spans="20:23" x14ac:dyDescent="0.3">
      <c r="T9469" t="b">
        <f>U9469&gt;10</f>
        <v>0</v>
      </c>
      <c r="U9469" s="7">
        <v>8.1084440761649503</v>
      </c>
      <c r="V9469" t="s">
        <v>28508</v>
      </c>
      <c r="W9469" t="s">
        <v>2607</v>
      </c>
    </row>
    <row r="9470" spans="20:23" x14ac:dyDescent="0.3">
      <c r="T9470" t="b">
        <f>U9470&gt;10</f>
        <v>0</v>
      </c>
      <c r="U9470" s="7">
        <v>8.1107455731532294</v>
      </c>
      <c r="V9470" t="s">
        <v>20782</v>
      </c>
      <c r="W9470" t="s">
        <v>28509</v>
      </c>
    </row>
    <row r="9471" spans="20:23" x14ac:dyDescent="0.3">
      <c r="T9471" t="b">
        <f>U9471&gt;10</f>
        <v>0</v>
      </c>
      <c r="U9471" s="7">
        <v>9.4652912359585404</v>
      </c>
      <c r="V9471" t="s">
        <v>1358</v>
      </c>
      <c r="W9471" t="s">
        <v>28510</v>
      </c>
    </row>
    <row r="9472" spans="20:23" x14ac:dyDescent="0.3">
      <c r="T9472" t="b">
        <f>U9472&gt;10</f>
        <v>0</v>
      </c>
      <c r="U9472" s="7">
        <v>9.0839236794294393</v>
      </c>
      <c r="V9472" t="s">
        <v>21544</v>
      </c>
      <c r="W9472" t="s">
        <v>28511</v>
      </c>
    </row>
    <row r="9473" spans="20:23" x14ac:dyDescent="0.3">
      <c r="T9473" t="b">
        <f>U9473&gt;10</f>
        <v>0</v>
      </c>
      <c r="U9473" s="7">
        <v>8.47667984250476</v>
      </c>
      <c r="V9473" t="s">
        <v>28512</v>
      </c>
      <c r="W9473" t="s">
        <v>28513</v>
      </c>
    </row>
    <row r="9474" spans="20:23" x14ac:dyDescent="0.3">
      <c r="T9474" t="b">
        <f>U9474&gt;10</f>
        <v>0</v>
      </c>
      <c r="U9474" s="7">
        <v>9.9071239882375792</v>
      </c>
      <c r="V9474" t="s">
        <v>28514</v>
      </c>
      <c r="W9474" t="s">
        <v>28515</v>
      </c>
    </row>
    <row r="9475" spans="20:23" x14ac:dyDescent="0.3">
      <c r="T9475" t="b">
        <f>U9475&gt;10</f>
        <v>0</v>
      </c>
      <c r="U9475" s="7">
        <v>9.9071239882375792</v>
      </c>
      <c r="V9475" t="s">
        <v>28516</v>
      </c>
      <c r="W9475" t="s">
        <v>28517</v>
      </c>
    </row>
    <row r="9476" spans="20:23" x14ac:dyDescent="0.3">
      <c r="T9476" t="b">
        <f>U9476&gt;10</f>
        <v>0</v>
      </c>
      <c r="U9476" s="7">
        <v>8.5002103399149593</v>
      </c>
      <c r="V9476">
        <v>36</v>
      </c>
      <c r="W9476" t="s">
        <v>24820</v>
      </c>
    </row>
    <row r="9477" spans="20:23" x14ac:dyDescent="0.3">
      <c r="T9477" t="b">
        <f>U9477&gt;10</f>
        <v>0</v>
      </c>
      <c r="U9477" s="7">
        <v>8.3144931941198603</v>
      </c>
      <c r="V9477" t="s">
        <v>28518</v>
      </c>
      <c r="W9477" t="s">
        <v>20418</v>
      </c>
    </row>
    <row r="9478" spans="20:23" x14ac:dyDescent="0.3">
      <c r="T9478" t="b">
        <f>U9478&gt;10</f>
        <v>0</v>
      </c>
      <c r="U9478" s="7">
        <v>9.8017634725797596</v>
      </c>
      <c r="V9478" t="s">
        <v>28519</v>
      </c>
      <c r="W9478" t="s">
        <v>19824</v>
      </c>
    </row>
    <row r="9479" spans="20:23" x14ac:dyDescent="0.3">
      <c r="T9479" t="b">
        <f>U9479&gt;10</f>
        <v>0</v>
      </c>
      <c r="U9479" s="7">
        <v>8.1340566520216804</v>
      </c>
      <c r="V9479" t="s">
        <v>28520</v>
      </c>
      <c r="W9479" t="s">
        <v>20696</v>
      </c>
    </row>
    <row r="9480" spans="20:23" x14ac:dyDescent="0.3">
      <c r="T9480" t="b">
        <f>U9480&gt;10</f>
        <v>0</v>
      </c>
      <c r="U9480" s="7">
        <v>9.0598261278503802</v>
      </c>
      <c r="V9480" t="s">
        <v>28521</v>
      </c>
      <c r="W9480" t="s">
        <v>23884</v>
      </c>
    </row>
    <row r="9481" spans="20:23" x14ac:dyDescent="0.3">
      <c r="T9481" t="b">
        <f>U9481&gt;10</f>
        <v>0</v>
      </c>
      <c r="U9481" s="7">
        <v>8.7901625609012797</v>
      </c>
      <c r="V9481" t="s">
        <v>28522</v>
      </c>
      <c r="W9481" t="s">
        <v>28523</v>
      </c>
    </row>
    <row r="9482" spans="20:23" x14ac:dyDescent="0.3">
      <c r="T9482" t="b">
        <f>U9482&gt;10</f>
        <v>0</v>
      </c>
      <c r="U9482" s="7">
        <v>8.6231084762381105</v>
      </c>
      <c r="V9482">
        <v>2400</v>
      </c>
      <c r="W9482" t="s">
        <v>22255</v>
      </c>
    </row>
    <row r="9483" spans="20:23" x14ac:dyDescent="0.3">
      <c r="T9483" t="b">
        <f>U9483&gt;10</f>
        <v>0</v>
      </c>
      <c r="U9483" s="7">
        <v>8.6231084762381105</v>
      </c>
      <c r="V9483">
        <v>3400</v>
      </c>
      <c r="W9483" t="s">
        <v>22255</v>
      </c>
    </row>
    <row r="9484" spans="20:23" x14ac:dyDescent="0.3">
      <c r="T9484" t="b">
        <f>U9484&gt;10</f>
        <v>0</v>
      </c>
      <c r="U9484" s="7">
        <v>8.0110462129301396</v>
      </c>
      <c r="V9484" t="s">
        <v>5664</v>
      </c>
      <c r="W9484" t="s">
        <v>22315</v>
      </c>
    </row>
    <row r="9485" spans="20:23" x14ac:dyDescent="0.3">
      <c r="T9485" t="b">
        <f>U9485&gt;10</f>
        <v>0</v>
      </c>
      <c r="U9485" s="7">
        <v>8.7031511839116504</v>
      </c>
      <c r="V9485" t="s">
        <v>9304</v>
      </c>
      <c r="W9485" t="s">
        <v>2589</v>
      </c>
    </row>
    <row r="9486" spans="20:23" x14ac:dyDescent="0.3">
      <c r="T9486" t="b">
        <f>U9486&gt;10</f>
        <v>0</v>
      </c>
      <c r="U9486" s="7">
        <v>9.8017634725797596</v>
      </c>
      <c r="V9486" t="s">
        <v>28524</v>
      </c>
      <c r="W9486" t="s">
        <v>9304</v>
      </c>
    </row>
    <row r="9487" spans="20:23" x14ac:dyDescent="0.3">
      <c r="T9487" t="b">
        <f>U9487&gt;10</f>
        <v>0</v>
      </c>
      <c r="U9487" s="7">
        <v>9.7372249514421796</v>
      </c>
      <c r="V9487" t="s">
        <v>7832</v>
      </c>
      <c r="W9487" t="s">
        <v>1993</v>
      </c>
    </row>
    <row r="9488" spans="20:23" x14ac:dyDescent="0.3">
      <c r="T9488" t="b">
        <f>U9488&gt;10</f>
        <v>0</v>
      </c>
      <c r="U9488" s="7">
        <v>9.2421476846443298</v>
      </c>
      <c r="V9488" t="s">
        <v>8831</v>
      </c>
      <c r="W9488" t="s">
        <v>2532</v>
      </c>
    </row>
    <row r="9489" spans="20:23" x14ac:dyDescent="0.3">
      <c r="T9489" t="b">
        <f>U9489&gt;10</f>
        <v>0</v>
      </c>
      <c r="U9489" s="7">
        <v>9.7529733084103203</v>
      </c>
      <c r="V9489" t="s">
        <v>5870</v>
      </c>
      <c r="W9489" t="s">
        <v>3301</v>
      </c>
    </row>
    <row r="9490" spans="20:23" x14ac:dyDescent="0.3">
      <c r="T9490" t="b">
        <f>U9490&gt;10</f>
        <v>0</v>
      </c>
      <c r="U9490" s="7">
        <v>8.3548444896434297</v>
      </c>
      <c r="V9490" t="s">
        <v>2328</v>
      </c>
      <c r="W9490" t="s">
        <v>7534</v>
      </c>
    </row>
    <row r="9491" spans="20:23" x14ac:dyDescent="0.3">
      <c r="T9491" t="b">
        <f>U9491&gt;10</f>
        <v>0</v>
      </c>
      <c r="U9491" s="7">
        <v>9.1731548131573799</v>
      </c>
      <c r="V9491" t="s">
        <v>8518</v>
      </c>
      <c r="W9491" t="s">
        <v>2413</v>
      </c>
    </row>
    <row r="9492" spans="20:23" x14ac:dyDescent="0.3">
      <c r="T9492" t="b">
        <f>U9492&gt;10</f>
        <v>0</v>
      </c>
      <c r="U9492" s="7">
        <v>8.7811127253813606</v>
      </c>
      <c r="V9492" t="s">
        <v>79</v>
      </c>
      <c r="W9492" t="s">
        <v>6551</v>
      </c>
    </row>
    <row r="9493" spans="20:23" x14ac:dyDescent="0.3">
      <c r="T9493" t="b">
        <f>U9493&gt;10</f>
        <v>0</v>
      </c>
      <c r="U9493" s="7">
        <v>9.5016588801294208</v>
      </c>
      <c r="V9493" t="s">
        <v>8518</v>
      </c>
      <c r="W9493" t="s">
        <v>21373</v>
      </c>
    </row>
    <row r="9494" spans="20:23" x14ac:dyDescent="0.3">
      <c r="T9494" t="b">
        <f>U9494&gt;10</f>
        <v>0</v>
      </c>
      <c r="U9494" s="7">
        <v>9.3111405561312797</v>
      </c>
      <c r="V9494" t="s">
        <v>5871</v>
      </c>
      <c r="W9494" t="s">
        <v>3301</v>
      </c>
    </row>
    <row r="9495" spans="20:23" x14ac:dyDescent="0.3">
      <c r="T9495" t="b">
        <f>U9495&gt;10</f>
        <v>0</v>
      </c>
      <c r="U9495" s="7">
        <v>9.4833097414612197</v>
      </c>
      <c r="V9495" t="s">
        <v>2414</v>
      </c>
      <c r="W9495" t="s">
        <v>7626</v>
      </c>
    </row>
    <row r="9496" spans="20:23" x14ac:dyDescent="0.3">
      <c r="T9496" t="b">
        <f>U9496&gt;10</f>
        <v>0</v>
      </c>
      <c r="U9496" s="7">
        <v>9.3317598433340194</v>
      </c>
      <c r="V9496" t="s">
        <v>1994</v>
      </c>
      <c r="W9496" t="s">
        <v>1993</v>
      </c>
    </row>
    <row r="9497" spans="20:23" x14ac:dyDescent="0.3">
      <c r="T9497" t="b">
        <f>U9497&gt;10</f>
        <v>0</v>
      </c>
      <c r="U9497" s="7">
        <v>8.4154691114598599</v>
      </c>
      <c r="V9497" t="s">
        <v>10765</v>
      </c>
      <c r="W9497" t="s">
        <v>20425</v>
      </c>
    </row>
    <row r="9498" spans="20:23" x14ac:dyDescent="0.3">
      <c r="T9498" t="b">
        <f>U9498&gt;10</f>
        <v>0</v>
      </c>
      <c r="U9498" s="7">
        <v>8.6543610197422094</v>
      </c>
      <c r="V9498" t="s">
        <v>5871</v>
      </c>
      <c r="W9498" t="s">
        <v>3476</v>
      </c>
    </row>
    <row r="9499" spans="20:23" x14ac:dyDescent="0.3">
      <c r="T9499" t="b">
        <f>U9499&gt;10</f>
        <v>0</v>
      </c>
      <c r="U9499" s="7">
        <v>8.11536451900953</v>
      </c>
      <c r="V9499" t="s">
        <v>7833</v>
      </c>
      <c r="W9499" t="s">
        <v>21394</v>
      </c>
    </row>
    <row r="9500" spans="20:23" x14ac:dyDescent="0.3">
      <c r="T9500" t="b">
        <f>U9500&gt;10</f>
        <v>0</v>
      </c>
      <c r="U9500" s="7">
        <v>9.3962983644715905</v>
      </c>
      <c r="V9500" t="s">
        <v>2532</v>
      </c>
      <c r="W9500" t="s">
        <v>9655</v>
      </c>
    </row>
    <row r="9501" spans="20:23" x14ac:dyDescent="0.3">
      <c r="T9501" t="b">
        <f>U9501&gt;10</f>
        <v>0</v>
      </c>
      <c r="U9501" s="7">
        <v>9.9071239882375792</v>
      </c>
      <c r="V9501" t="s">
        <v>21364</v>
      </c>
      <c r="W9501" t="s">
        <v>28525</v>
      </c>
    </row>
    <row r="9502" spans="20:23" x14ac:dyDescent="0.3">
      <c r="T9502" t="b">
        <f>U9502&gt;10</f>
        <v>0</v>
      </c>
      <c r="U9502" s="7">
        <v>8.8656701134094202</v>
      </c>
      <c r="V9502" t="s">
        <v>4845</v>
      </c>
      <c r="W9502" t="s">
        <v>7396</v>
      </c>
    </row>
    <row r="9503" spans="20:23" x14ac:dyDescent="0.3">
      <c r="T9503" t="b">
        <f>U9503&gt;10</f>
        <v>0</v>
      </c>
      <c r="U9503" s="7">
        <v>8.9580434335404302</v>
      </c>
      <c r="V9503" t="s">
        <v>2329</v>
      </c>
      <c r="W9503" t="s">
        <v>2219</v>
      </c>
    </row>
    <row r="9504" spans="20:23" x14ac:dyDescent="0.3">
      <c r="T9504" t="b">
        <f>U9504&gt;10</f>
        <v>0</v>
      </c>
      <c r="U9504" s="7">
        <v>9.5016588801294208</v>
      </c>
      <c r="V9504" t="s">
        <v>28526</v>
      </c>
      <c r="W9504" t="s">
        <v>21373</v>
      </c>
    </row>
    <row r="9505" spans="20:23" x14ac:dyDescent="0.3">
      <c r="T9505" t="b">
        <f>U9505&gt;10</f>
        <v>0</v>
      </c>
      <c r="U9505" s="7">
        <v>9.9642824020775294</v>
      </c>
      <c r="V9505" t="s">
        <v>1994</v>
      </c>
      <c r="W9505" t="s">
        <v>7534</v>
      </c>
    </row>
    <row r="9506" spans="20:23" x14ac:dyDescent="0.3">
      <c r="T9506" t="b">
        <f>U9506&gt;10</f>
        <v>0</v>
      </c>
      <c r="U9506" s="7">
        <v>8.0879655448214098</v>
      </c>
      <c r="V9506" t="s">
        <v>20181</v>
      </c>
      <c r="W9506" t="s">
        <v>2412</v>
      </c>
    </row>
    <row r="9507" spans="20:23" x14ac:dyDescent="0.3">
      <c r="T9507" t="b">
        <f>U9507&gt;10</f>
        <v>0</v>
      </c>
      <c r="U9507" s="7">
        <v>8.4602050053012601</v>
      </c>
      <c r="V9507" t="s">
        <v>7396</v>
      </c>
      <c r="W9507" t="s">
        <v>11460</v>
      </c>
    </row>
    <row r="9508" spans="20:23" x14ac:dyDescent="0.3">
      <c r="T9508" t="b">
        <f>U9508&gt;10</f>
        <v>0</v>
      </c>
      <c r="U9508" s="7">
        <v>8.6866218819604395</v>
      </c>
      <c r="V9508" t="s">
        <v>28527</v>
      </c>
      <c r="W9508" t="s">
        <v>28528</v>
      </c>
    </row>
    <row r="9509" spans="20:23" x14ac:dyDescent="0.3">
      <c r="T9509" t="b">
        <f>U9509&gt;10</f>
        <v>0</v>
      </c>
      <c r="U9509" s="7">
        <v>8.4407869194441592</v>
      </c>
      <c r="V9509" t="s">
        <v>5405</v>
      </c>
      <c r="W9509" t="s">
        <v>25677</v>
      </c>
    </row>
    <row r="9510" spans="20:23" x14ac:dyDescent="0.3">
      <c r="T9510" t="b">
        <f>U9510&gt;10</f>
        <v>0</v>
      </c>
      <c r="U9510" s="7">
        <v>8.9262947352258593</v>
      </c>
      <c r="V9510" t="s">
        <v>6551</v>
      </c>
      <c r="W9510" t="s">
        <v>1781</v>
      </c>
    </row>
    <row r="9511" spans="20:23" x14ac:dyDescent="0.3">
      <c r="T9511" t="b">
        <f>U9511&gt;10</f>
        <v>0</v>
      </c>
      <c r="U9511" s="7">
        <v>8.3201589316555395</v>
      </c>
      <c r="V9511" t="s">
        <v>1781</v>
      </c>
      <c r="W9511" t="s">
        <v>4101</v>
      </c>
    </row>
    <row r="9512" spans="20:23" x14ac:dyDescent="0.3">
      <c r="T9512" t="b">
        <f>U9512&gt;10</f>
        <v>0</v>
      </c>
      <c r="U9512" s="7">
        <v>8.9262947352258593</v>
      </c>
      <c r="V9512" t="s">
        <v>4845</v>
      </c>
      <c r="W9512" t="s">
        <v>7997</v>
      </c>
    </row>
    <row r="9513" spans="20:23" x14ac:dyDescent="0.3">
      <c r="T9513" t="b">
        <f>U9513&gt;10</f>
        <v>0</v>
      </c>
      <c r="U9513" s="7">
        <v>8.8462520275523193</v>
      </c>
      <c r="V9513" t="s">
        <v>4043</v>
      </c>
      <c r="W9513" t="s">
        <v>9658</v>
      </c>
    </row>
    <row r="9514" spans="20:23" x14ac:dyDescent="0.3">
      <c r="T9514" t="b">
        <f>U9514&gt;10</f>
        <v>0</v>
      </c>
      <c r="U9514" s="7">
        <v>9.6194419157857993</v>
      </c>
      <c r="V9514" t="s">
        <v>2412</v>
      </c>
      <c r="W9514" t="s">
        <v>7832</v>
      </c>
    </row>
    <row r="9515" spans="20:23" x14ac:dyDescent="0.3">
      <c r="T9515" t="b">
        <f>U9515&gt;10</f>
        <v>0</v>
      </c>
      <c r="U9515" s="7">
        <v>9.0598261278503802</v>
      </c>
      <c r="V9515" t="s">
        <v>28529</v>
      </c>
      <c r="W9515" t="s">
        <v>3301</v>
      </c>
    </row>
    <row r="9516" spans="20:23" x14ac:dyDescent="0.3">
      <c r="T9516" t="b">
        <f>U9516&gt;10</f>
        <v>0</v>
      </c>
      <c r="U9516" s="7">
        <v>8.2702871016153701</v>
      </c>
      <c r="V9516" t="s">
        <v>79</v>
      </c>
      <c r="W9516" t="s">
        <v>2414</v>
      </c>
    </row>
    <row r="9517" spans="20:23" x14ac:dyDescent="0.3">
      <c r="T9517" t="b">
        <f>U9517&gt;10</f>
        <v>0</v>
      </c>
      <c r="U9517" s="7">
        <v>9.1403649903343904</v>
      </c>
      <c r="V9517" t="s">
        <v>2414</v>
      </c>
      <c r="W9517" t="s">
        <v>2219</v>
      </c>
    </row>
    <row r="9518" spans="20:23" x14ac:dyDescent="0.3">
      <c r="T9518" t="b">
        <f>U9518&gt;10</f>
        <v>0</v>
      </c>
      <c r="U9518" s="7">
        <v>9.3317598433340194</v>
      </c>
      <c r="V9518" t="s">
        <v>6519</v>
      </c>
      <c r="W9518" t="s">
        <v>7907</v>
      </c>
    </row>
    <row r="9519" spans="20:23" x14ac:dyDescent="0.3">
      <c r="T9519" t="b">
        <f>U9519&gt;10</f>
        <v>0</v>
      </c>
      <c r="U9519" s="7">
        <v>9.5786199212655401</v>
      </c>
      <c r="V9519" t="s">
        <v>2328</v>
      </c>
      <c r="W9519" t="s">
        <v>2414</v>
      </c>
    </row>
    <row r="9520" spans="20:23" x14ac:dyDescent="0.3">
      <c r="T9520" t="b">
        <f>U9520&gt;10</f>
        <v>0</v>
      </c>
      <c r="U9520" s="7">
        <v>9.7411388507633205</v>
      </c>
      <c r="V9520" t="s">
        <v>2414</v>
      </c>
      <c r="W9520" t="s">
        <v>7534</v>
      </c>
    </row>
    <row r="9521" spans="20:23" x14ac:dyDescent="0.3">
      <c r="T9521" t="b">
        <f>U9521&gt;10</f>
        <v>0</v>
      </c>
      <c r="U9521" s="7">
        <v>8.6308305223320207</v>
      </c>
      <c r="V9521" t="s">
        <v>21233</v>
      </c>
      <c r="W9521" t="s">
        <v>4213</v>
      </c>
    </row>
    <row r="9522" spans="20:23" x14ac:dyDescent="0.3">
      <c r="T9522" t="b">
        <f>U9522&gt;10</f>
        <v>0</v>
      </c>
      <c r="U9522" s="7">
        <v>8.5418830363155198</v>
      </c>
      <c r="V9522" t="s">
        <v>21255</v>
      </c>
      <c r="W9522" t="s">
        <v>28530</v>
      </c>
    </row>
    <row r="9523" spans="20:23" x14ac:dyDescent="0.3">
      <c r="T9523" t="b">
        <f>U9523&gt;10</f>
        <v>0</v>
      </c>
      <c r="U9523" s="7">
        <v>9.9941353652272102</v>
      </c>
      <c r="V9523" t="s">
        <v>16492</v>
      </c>
      <c r="W9523" t="s">
        <v>25684</v>
      </c>
    </row>
    <row r="9524" spans="20:23" x14ac:dyDescent="0.3">
      <c r="T9524" t="b">
        <f>U9524&gt;10</f>
        <v>0</v>
      </c>
      <c r="U9524" s="7">
        <v>9.6194419157857993</v>
      </c>
      <c r="V9524" t="s">
        <v>21272</v>
      </c>
      <c r="W9524" t="s">
        <v>28531</v>
      </c>
    </row>
    <row r="9525" spans="20:23" x14ac:dyDescent="0.3">
      <c r="T9525" t="b">
        <f>U9525&gt;10</f>
        <v>0</v>
      </c>
      <c r="U9525" s="7">
        <v>8.8085116995694701</v>
      </c>
      <c r="V9525" t="s">
        <v>28532</v>
      </c>
      <c r="W9525" t="s">
        <v>21341</v>
      </c>
    </row>
    <row r="9526" spans="20:23" x14ac:dyDescent="0.3">
      <c r="T9526" t="b">
        <f>U9526&gt;10</f>
        <v>0</v>
      </c>
      <c r="U9526" s="7">
        <v>9.1086162920198106</v>
      </c>
      <c r="V9526" t="s">
        <v>10666</v>
      </c>
      <c r="W9526" t="s">
        <v>7907</v>
      </c>
    </row>
    <row r="9527" spans="20:23" x14ac:dyDescent="0.3">
      <c r="T9527" t="b">
        <f>U9527&gt;10</f>
        <v>0</v>
      </c>
      <c r="U9527" s="7">
        <v>8.8366825765361696</v>
      </c>
      <c r="V9527" t="s">
        <v>28533</v>
      </c>
      <c r="W9527" t="s">
        <v>21327</v>
      </c>
    </row>
    <row r="9528" spans="20:23" x14ac:dyDescent="0.3">
      <c r="T9528" t="b">
        <f>U9528&gt;10</f>
        <v>0</v>
      </c>
      <c r="U9528" s="7">
        <v>9.7064532927754303</v>
      </c>
      <c r="V9528" t="s">
        <v>10118</v>
      </c>
      <c r="W9528" t="s">
        <v>9599</v>
      </c>
    </row>
    <row r="9529" spans="20:23" x14ac:dyDescent="0.3">
      <c r="T9529" t="b">
        <f>U9529&gt;10</f>
        <v>0</v>
      </c>
      <c r="U9529" s="7">
        <v>8.6543610197422094</v>
      </c>
      <c r="V9529" t="s">
        <v>3275</v>
      </c>
      <c r="W9529" t="s">
        <v>153</v>
      </c>
    </row>
    <row r="9530" spans="20:23" x14ac:dyDescent="0.3">
      <c r="T9530" t="b">
        <f>U9530&gt;10</f>
        <v>0</v>
      </c>
      <c r="U9530" s="7">
        <v>8.9908332563634303</v>
      </c>
      <c r="V9530" t="s">
        <v>13920</v>
      </c>
      <c r="W9530" t="s">
        <v>21275</v>
      </c>
    </row>
    <row r="9531" spans="20:23" x14ac:dyDescent="0.3">
      <c r="T9531" t="b">
        <f>U9531&gt;10</f>
        <v>0</v>
      </c>
      <c r="U9531" s="7">
        <v>8.8085116995694701</v>
      </c>
      <c r="V9531" t="s">
        <v>21394</v>
      </c>
      <c r="W9531" t="s">
        <v>10483</v>
      </c>
    </row>
    <row r="9532" spans="20:23" x14ac:dyDescent="0.3">
      <c r="T9532" t="b">
        <f>U9532&gt;10</f>
        <v>0</v>
      </c>
      <c r="U9532" s="7">
        <v>8.4934306529295807</v>
      </c>
      <c r="V9532" t="s">
        <v>1982</v>
      </c>
      <c r="W9532" t="s">
        <v>20181</v>
      </c>
    </row>
    <row r="9533" spans="20:23" x14ac:dyDescent="0.3">
      <c r="T9533" t="b">
        <f>U9533&gt;10</f>
        <v>0</v>
      </c>
      <c r="U9533" s="7">
        <v>8.4472178097744397</v>
      </c>
      <c r="V9533" t="s">
        <v>2219</v>
      </c>
      <c r="W9533" t="s">
        <v>21287</v>
      </c>
    </row>
    <row r="9534" spans="20:23" x14ac:dyDescent="0.3">
      <c r="T9534" t="b">
        <f>U9534&gt;10</f>
        <v>0</v>
      </c>
      <c r="U9534" s="7">
        <v>8.5779880409576403</v>
      </c>
      <c r="V9534" t="s">
        <v>28534</v>
      </c>
      <c r="W9534" t="s">
        <v>437</v>
      </c>
    </row>
    <row r="9535" spans="20:23" x14ac:dyDescent="0.3">
      <c r="T9535" t="b">
        <f>U9535&gt;10</f>
        <v>0</v>
      </c>
      <c r="U9535" s="7">
        <v>8.4602050053012601</v>
      </c>
      <c r="V9535" t="s">
        <v>23106</v>
      </c>
      <c r="W9535" t="s">
        <v>28535</v>
      </c>
    </row>
    <row r="9536" spans="20:23" x14ac:dyDescent="0.3">
      <c r="T9536" t="b">
        <f>U9536&gt;10</f>
        <v>0</v>
      </c>
      <c r="U9536" s="7">
        <v>8.3907764988694904</v>
      </c>
      <c r="V9536" t="s">
        <v>28536</v>
      </c>
      <c r="W9536" t="s">
        <v>23890</v>
      </c>
    </row>
    <row r="9537" spans="20:23" x14ac:dyDescent="0.3">
      <c r="T9537" t="b">
        <f>U9537&gt;10</f>
        <v>0</v>
      </c>
      <c r="U9537" s="7">
        <v>8.6078410041073194</v>
      </c>
      <c r="V9537" t="s">
        <v>3657</v>
      </c>
      <c r="W9537" t="s">
        <v>21226</v>
      </c>
    </row>
    <row r="9538" spans="20:23" x14ac:dyDescent="0.3">
      <c r="T9538" t="b">
        <f>U9538&gt;10</f>
        <v>0</v>
      </c>
      <c r="U9538" s="7">
        <v>9.6194419157857993</v>
      </c>
      <c r="V9538" t="s">
        <v>28537</v>
      </c>
      <c r="W9538" t="s">
        <v>9994</v>
      </c>
    </row>
    <row r="9539" spans="20:23" x14ac:dyDescent="0.3">
      <c r="T9539" t="b">
        <f>U9539&gt;10</f>
        <v>0</v>
      </c>
      <c r="U9539" s="7">
        <v>8.0439055550273793</v>
      </c>
      <c r="V9539" t="s">
        <v>25217</v>
      </c>
      <c r="W9539" t="s">
        <v>28538</v>
      </c>
    </row>
    <row r="9540" spans="20:23" x14ac:dyDescent="0.3">
      <c r="T9540" t="b">
        <f>U9540&gt;10</f>
        <v>0</v>
      </c>
      <c r="U9540" s="7">
        <v>8.2648962529804901</v>
      </c>
      <c r="V9540" t="s">
        <v>21897</v>
      </c>
      <c r="W9540" t="s">
        <v>28539</v>
      </c>
    </row>
    <row r="9541" spans="20:23" x14ac:dyDescent="0.3">
      <c r="T9541" t="b">
        <f>U9541&gt;10</f>
        <v>0</v>
      </c>
      <c r="U9541" s="7">
        <v>8.3666789472904295</v>
      </c>
      <c r="V9541" t="s">
        <v>28540</v>
      </c>
      <c r="W9541" t="s">
        <v>28541</v>
      </c>
    </row>
    <row r="9542" spans="20:23" x14ac:dyDescent="0.3">
      <c r="T9542" t="b">
        <f>U9542&gt;10</f>
        <v>0</v>
      </c>
      <c r="U9542" s="7">
        <v>9.4652912359585404</v>
      </c>
      <c r="V9542" t="s">
        <v>28542</v>
      </c>
      <c r="W9542" t="s">
        <v>12081</v>
      </c>
    </row>
    <row r="9543" spans="20:23" x14ac:dyDescent="0.3">
      <c r="T9543" t="b">
        <f>U9543&gt;10</f>
        <v>0</v>
      </c>
      <c r="U9543" s="7">
        <v>8.1579241334283203</v>
      </c>
      <c r="V9543" t="s">
        <v>28543</v>
      </c>
      <c r="W9543" t="s">
        <v>28544</v>
      </c>
    </row>
    <row r="9544" spans="20:23" x14ac:dyDescent="0.3">
      <c r="T9544" t="b">
        <f>U9544&gt;10</f>
        <v>0</v>
      </c>
      <c r="U9544" s="7">
        <v>9.2565364220964295</v>
      </c>
      <c r="V9544" t="s">
        <v>28543</v>
      </c>
      <c r="W9544" t="s">
        <v>28545</v>
      </c>
    </row>
    <row r="9545" spans="20:23" x14ac:dyDescent="0.3">
      <c r="T9545" t="b">
        <f>U9545&gt;10</f>
        <v>0</v>
      </c>
      <c r="U9545" s="7">
        <v>9.9352948652042805</v>
      </c>
      <c r="V9545" t="s">
        <v>21643</v>
      </c>
      <c r="W9545" t="s">
        <v>28546</v>
      </c>
    </row>
    <row r="9546" spans="20:23" x14ac:dyDescent="0.3">
      <c r="T9546" t="b">
        <f>U9546&gt;10</f>
        <v>0</v>
      </c>
      <c r="U9546" s="7">
        <v>8.46676240584741</v>
      </c>
      <c r="V9546">
        <v>451</v>
      </c>
      <c r="W9546">
        <v>0</v>
      </c>
    </row>
    <row r="9547" spans="20:23" x14ac:dyDescent="0.3">
      <c r="T9547" t="b">
        <f>U9547&gt;10</f>
        <v>0</v>
      </c>
      <c r="U9547" s="7">
        <v>8.46676240584741</v>
      </c>
      <c r="V9547">
        <v>3263</v>
      </c>
      <c r="W9547">
        <v>0</v>
      </c>
    </row>
    <row r="9548" spans="20:23" x14ac:dyDescent="0.3">
      <c r="T9548" t="b">
        <f>U9548&gt;10</f>
        <v>0</v>
      </c>
      <c r="U9548" s="7">
        <v>8.46676240584741</v>
      </c>
      <c r="V9548">
        <v>277</v>
      </c>
      <c r="W9548">
        <v>0</v>
      </c>
    </row>
    <row r="9549" spans="20:23" x14ac:dyDescent="0.3">
      <c r="T9549" t="b">
        <f>U9549&gt;10</f>
        <v>0</v>
      </c>
      <c r="U9549" s="7">
        <v>8.46676240584741</v>
      </c>
      <c r="V9549">
        <v>189</v>
      </c>
      <c r="W9549">
        <v>0</v>
      </c>
    </row>
    <row r="9550" spans="20:23" x14ac:dyDescent="0.3">
      <c r="T9550" t="b">
        <f>U9550&gt;10</f>
        <v>0</v>
      </c>
      <c r="U9550" s="7">
        <v>9.3475082003021601</v>
      </c>
      <c r="V9550" t="s">
        <v>28547</v>
      </c>
      <c r="W9550" t="s">
        <v>10938</v>
      </c>
    </row>
    <row r="9551" spans="20:23" x14ac:dyDescent="0.3">
      <c r="T9551" t="b">
        <f>U9551&gt;10</f>
        <v>0</v>
      </c>
      <c r="U9551" s="7">
        <v>9.1468375048400095</v>
      </c>
      <c r="V9551" t="s">
        <v>28547</v>
      </c>
      <c r="W9551" t="s">
        <v>28548</v>
      </c>
    </row>
    <row r="9552" spans="20:23" x14ac:dyDescent="0.3">
      <c r="T9552" t="b">
        <f>U9552&gt;10</f>
        <v>0</v>
      </c>
      <c r="U9552" s="7">
        <v>9.43019991614727</v>
      </c>
      <c r="V9552" t="s">
        <v>28549</v>
      </c>
      <c r="W9552" t="s">
        <v>28550</v>
      </c>
    </row>
    <row r="9553" spans="20:23" x14ac:dyDescent="0.3">
      <c r="T9553" t="b">
        <f>U9553&gt;10</f>
        <v>0</v>
      </c>
      <c r="U9553" s="7">
        <v>8.1435353959762207</v>
      </c>
      <c r="V9553" t="s">
        <v>21481</v>
      </c>
      <c r="W9553" t="s">
        <v>3158</v>
      </c>
    </row>
    <row r="9554" spans="20:23" x14ac:dyDescent="0.3">
      <c r="T9554" t="b">
        <f>U9554&gt;10</f>
        <v>0</v>
      </c>
      <c r="U9554" s="7">
        <v>8.6078410041073194</v>
      </c>
      <c r="V9554" t="s">
        <v>25735</v>
      </c>
      <c r="W9554" t="s">
        <v>28551</v>
      </c>
    </row>
    <row r="9555" spans="20:23" x14ac:dyDescent="0.3">
      <c r="T9555" t="b">
        <f>U9555&gt;10</f>
        <v>0</v>
      </c>
      <c r="U9555" s="7">
        <v>8.8366825765361696</v>
      </c>
      <c r="V9555" t="s">
        <v>2623</v>
      </c>
      <c r="W9555" t="s">
        <v>28552</v>
      </c>
    </row>
    <row r="9556" spans="20:23" x14ac:dyDescent="0.3">
      <c r="T9556" t="b">
        <f>U9556&gt;10</f>
        <v>0</v>
      </c>
      <c r="U9556" s="7">
        <v>8.1725229328494802</v>
      </c>
      <c r="V9556" t="s">
        <v>28553</v>
      </c>
      <c r="W9556" t="s">
        <v>24286</v>
      </c>
    </row>
    <row r="9557" spans="20:23" x14ac:dyDescent="0.3">
      <c r="T9557" t="b">
        <f>U9557&gt;10</f>
        <v>0</v>
      </c>
      <c r="U9557" s="7">
        <v>8.3666789472904295</v>
      </c>
      <c r="V9557" t="s">
        <v>28554</v>
      </c>
      <c r="W9557" t="s">
        <v>3178</v>
      </c>
    </row>
    <row r="9558" spans="20:23" x14ac:dyDescent="0.3">
      <c r="T9558" t="b">
        <f>U9558&gt;10</f>
        <v>0</v>
      </c>
      <c r="U9558" s="7">
        <v>8.0834711552335694</v>
      </c>
      <c r="V9558" t="s">
        <v>28555</v>
      </c>
      <c r="W9558" t="s">
        <v>466</v>
      </c>
    </row>
    <row r="9559" spans="20:23" x14ac:dyDescent="0.3">
      <c r="T9559" t="b">
        <f>U9559&gt;10</f>
        <v>0</v>
      </c>
      <c r="U9559" s="7">
        <v>9.1339341000040992</v>
      </c>
      <c r="V9559" t="s">
        <v>28556</v>
      </c>
      <c r="W9559" t="s">
        <v>28557</v>
      </c>
    </row>
    <row r="9560" spans="20:23" x14ac:dyDescent="0.3">
      <c r="T9560" t="b">
        <f>U9560&gt;10</f>
        <v>0</v>
      </c>
      <c r="U9560" s="7">
        <v>9.1339341000040992</v>
      </c>
      <c r="V9560" t="s">
        <v>28556</v>
      </c>
      <c r="W9560" t="s">
        <v>28558</v>
      </c>
    </row>
    <row r="9561" spans="20:23" x14ac:dyDescent="0.3">
      <c r="T9561" t="b">
        <f>U9561&gt;10</f>
        <v>0</v>
      </c>
      <c r="U9561" s="7">
        <v>8.5853681482552595</v>
      </c>
      <c r="V9561" t="s">
        <v>28559</v>
      </c>
      <c r="W9561" t="s">
        <v>28560</v>
      </c>
    </row>
    <row r="9562" spans="20:23" x14ac:dyDescent="0.3">
      <c r="T9562" t="b">
        <f>U9562&gt;10</f>
        <v>0</v>
      </c>
      <c r="U9562" s="7">
        <v>9.2565364220964295</v>
      </c>
      <c r="V9562" t="s">
        <v>28561</v>
      </c>
      <c r="W9562" t="s">
        <v>28562</v>
      </c>
    </row>
    <row r="9563" spans="20:23" x14ac:dyDescent="0.3">
      <c r="T9563" t="b">
        <f>U9563&gt;10</f>
        <v>0</v>
      </c>
      <c r="U9563" s="7">
        <v>8.6833485566154707</v>
      </c>
      <c r="V9563" t="s">
        <v>28563</v>
      </c>
      <c r="W9563" t="s">
        <v>28564</v>
      </c>
    </row>
    <row r="9564" spans="20:23" x14ac:dyDescent="0.3">
      <c r="T9564" t="b">
        <f>U9564&gt;10</f>
        <v>0</v>
      </c>
      <c r="U9564" s="7">
        <v>8.7031511839116504</v>
      </c>
      <c r="V9564" t="s">
        <v>28565</v>
      </c>
      <c r="W9564" t="s">
        <v>28566</v>
      </c>
    </row>
    <row r="9565" spans="20:23" x14ac:dyDescent="0.3">
      <c r="T9565" t="b">
        <f>U9565&gt;10</f>
        <v>0</v>
      </c>
      <c r="U9565" s="7">
        <v>9.7529733084103203</v>
      </c>
      <c r="V9565" t="s">
        <v>28567</v>
      </c>
      <c r="W9565" t="s">
        <v>13298</v>
      </c>
    </row>
    <row r="9566" spans="20:23" x14ac:dyDescent="0.3">
      <c r="T9566" t="b">
        <f>U9566&gt;10</f>
        <v>0</v>
      </c>
      <c r="U9566" s="7">
        <v>8.6078410041073194</v>
      </c>
      <c r="V9566" t="s">
        <v>28568</v>
      </c>
      <c r="W9566" t="s">
        <v>28569</v>
      </c>
    </row>
    <row r="9567" spans="20:23" x14ac:dyDescent="0.3">
      <c r="T9567" t="b">
        <f>U9567&gt;10</f>
        <v>0</v>
      </c>
      <c r="U9567" s="7">
        <v>8.5208296271176902</v>
      </c>
      <c r="V9567" t="s">
        <v>26147</v>
      </c>
      <c r="W9567" t="s">
        <v>28570</v>
      </c>
    </row>
    <row r="9568" spans="20:23" x14ac:dyDescent="0.3">
      <c r="T9568" t="b">
        <f>U9568&gt;10</f>
        <v>0</v>
      </c>
      <c r="U9568" s="7">
        <v>9.9496836026563802</v>
      </c>
      <c r="V9568" t="s">
        <v>28571</v>
      </c>
      <c r="W9568" t="s">
        <v>28572</v>
      </c>
    </row>
    <row r="9569" spans="20:23" x14ac:dyDescent="0.3">
      <c r="T9569" t="b">
        <f>U9569&gt;10</f>
        <v>0</v>
      </c>
      <c r="U9569" s="7">
        <v>8.8656701134094202</v>
      </c>
      <c r="V9569" t="s">
        <v>28573</v>
      </c>
      <c r="W9569" t="s">
        <v>28574</v>
      </c>
    </row>
    <row r="9570" spans="20:23" x14ac:dyDescent="0.3">
      <c r="T9570" t="b">
        <f>U9570&gt;10</f>
        <v>0</v>
      </c>
      <c r="U9570" s="7">
        <v>8.6078410041073194</v>
      </c>
      <c r="V9570" t="s">
        <v>25735</v>
      </c>
      <c r="W9570" t="s">
        <v>28575</v>
      </c>
    </row>
    <row r="9571" spans="20:23" x14ac:dyDescent="0.3">
      <c r="T9571" t="b">
        <f>U9571&gt;10</f>
        <v>0</v>
      </c>
      <c r="U9571" s="7">
        <v>9.3475082003021601</v>
      </c>
      <c r="V9571" t="s">
        <v>28576</v>
      </c>
      <c r="W9571" t="s">
        <v>28577</v>
      </c>
    </row>
    <row r="9572" spans="20:23" x14ac:dyDescent="0.3">
      <c r="T9572" t="b">
        <f>U9572&gt;10</f>
        <v>0</v>
      </c>
      <c r="U9572" s="7">
        <v>9.8017634725797596</v>
      </c>
      <c r="V9572" t="s">
        <v>4655</v>
      </c>
      <c r="W9572" t="s">
        <v>8654</v>
      </c>
    </row>
    <row r="9573" spans="20:23" x14ac:dyDescent="0.3">
      <c r="T9573" t="b">
        <f>U9573&gt;10</f>
        <v>0</v>
      </c>
      <c r="U9573" s="7">
        <v>9.7529733084103203</v>
      </c>
      <c r="V9573" t="s">
        <v>28578</v>
      </c>
      <c r="W9573" t="s">
        <v>28579</v>
      </c>
    </row>
    <row r="9574" spans="20:23" x14ac:dyDescent="0.3">
      <c r="T9574" t="b">
        <f>U9574&gt;10</f>
        <v>0</v>
      </c>
      <c r="U9574" s="7">
        <v>9.3111405561312797</v>
      </c>
      <c r="V9574" t="s">
        <v>28579</v>
      </c>
      <c r="W9574" t="s">
        <v>28578</v>
      </c>
    </row>
    <row r="9575" spans="20:23" x14ac:dyDescent="0.3">
      <c r="T9575" t="b">
        <f>U9575&gt;10</f>
        <v>0</v>
      </c>
      <c r="U9575" s="7">
        <v>9.4833097414612197</v>
      </c>
      <c r="V9575" t="s">
        <v>4377</v>
      </c>
      <c r="W9575" t="s">
        <v>4376</v>
      </c>
    </row>
    <row r="9576" spans="20:23" x14ac:dyDescent="0.3">
      <c r="T9576" t="b">
        <f>U9576&gt;10</f>
        <v>0</v>
      </c>
      <c r="U9576" s="7">
        <v>8.1799030401470993</v>
      </c>
      <c r="V9576" t="s">
        <v>16689</v>
      </c>
      <c r="W9576" t="s">
        <v>16689</v>
      </c>
    </row>
    <row r="9577" spans="20:23" x14ac:dyDescent="0.3">
      <c r="T9577" t="b">
        <f>U9577&gt;10</f>
        <v>0</v>
      </c>
      <c r="U9577" s="7">
        <v>8.4934306529295807</v>
      </c>
      <c r="V9577" t="s">
        <v>28580</v>
      </c>
      <c r="W9577" t="s">
        <v>5991</v>
      </c>
    </row>
    <row r="9578" spans="20:23" x14ac:dyDescent="0.3">
      <c r="T9578" t="b">
        <f>U9578&gt;10</f>
        <v>0</v>
      </c>
      <c r="U9578" s="7">
        <v>9.1086162920198106</v>
      </c>
      <c r="V9578" t="s">
        <v>28581</v>
      </c>
      <c r="W9578" t="s">
        <v>28582</v>
      </c>
    </row>
    <row r="9579" spans="20:23" x14ac:dyDescent="0.3">
      <c r="T9579" t="b">
        <f>U9579&gt;10</f>
        <v>0</v>
      </c>
      <c r="U9579" s="7">
        <v>8.3258569527701791</v>
      </c>
      <c r="V9579" t="s">
        <v>24070</v>
      </c>
      <c r="W9579" t="s">
        <v>28583</v>
      </c>
    </row>
    <row r="9580" spans="20:23" x14ac:dyDescent="0.3">
      <c r="T9580" t="b">
        <f>U9580&gt;10</f>
        <v>0</v>
      </c>
      <c r="U9580" s="7">
        <v>9.4652912359585404</v>
      </c>
      <c r="V9580" t="s">
        <v>28582</v>
      </c>
      <c r="W9580" t="s">
        <v>28552</v>
      </c>
    </row>
    <row r="9581" spans="20:23" x14ac:dyDescent="0.3">
      <c r="T9581" t="b">
        <f>U9581&gt;10</f>
        <v>0</v>
      </c>
      <c r="U9581" s="7">
        <v>9.0598261278503802</v>
      </c>
      <c r="V9581" t="s">
        <v>28579</v>
      </c>
      <c r="W9581" t="s">
        <v>16504</v>
      </c>
    </row>
    <row r="9582" spans="20:23" x14ac:dyDescent="0.3">
      <c r="T9582" t="b">
        <f>U9582&gt;10</f>
        <v>0</v>
      </c>
      <c r="U9582" s="7">
        <v>9.3962983644715905</v>
      </c>
      <c r="V9582" t="s">
        <v>16505</v>
      </c>
      <c r="W9582" t="s">
        <v>4376</v>
      </c>
    </row>
    <row r="9583" spans="20:23" x14ac:dyDescent="0.3">
      <c r="T9583" t="b">
        <f>U9583&gt;10</f>
        <v>0</v>
      </c>
      <c r="U9583" s="7">
        <v>8.7901625609012797</v>
      </c>
      <c r="V9583" t="s">
        <v>4377</v>
      </c>
      <c r="W9583" t="s">
        <v>28584</v>
      </c>
    </row>
    <row r="9584" spans="20:23" x14ac:dyDescent="0.3">
      <c r="T9584" t="b">
        <f>U9584&gt;10</f>
        <v>0</v>
      </c>
      <c r="U9584" s="7">
        <v>9.6194419157857993</v>
      </c>
      <c r="V9584" t="s">
        <v>4394</v>
      </c>
      <c r="W9584" t="s">
        <v>28585</v>
      </c>
    </row>
    <row r="9585" spans="20:23" x14ac:dyDescent="0.3">
      <c r="T9585" t="b">
        <f>U9585&gt;10</f>
        <v>0</v>
      </c>
      <c r="U9585" s="7">
        <v>8.9367660350931502</v>
      </c>
      <c r="V9585" t="s">
        <v>28586</v>
      </c>
      <c r="W9585" t="s">
        <v>28587</v>
      </c>
    </row>
    <row r="9586" spans="20:23" x14ac:dyDescent="0.3">
      <c r="T9586" t="b">
        <f>U9586&gt;10</f>
        <v>0</v>
      </c>
      <c r="U9586" s="7">
        <v>8.1387847932176296</v>
      </c>
      <c r="V9586" t="s">
        <v>25468</v>
      </c>
      <c r="W9586" t="s">
        <v>28588</v>
      </c>
    </row>
    <row r="9587" spans="20:23" x14ac:dyDescent="0.3">
      <c r="T9587" t="b">
        <f>U9587&gt;10</f>
        <v>0</v>
      </c>
      <c r="U9587" s="7">
        <v>9.6839804369233704</v>
      </c>
      <c r="V9587" t="s">
        <v>7209</v>
      </c>
      <c r="W9587" t="s">
        <v>28589</v>
      </c>
    </row>
    <row r="9588" spans="20:23" x14ac:dyDescent="0.3">
      <c r="T9588" t="b">
        <f>U9588&gt;10</f>
        <v>0</v>
      </c>
      <c r="U9588" s="7">
        <v>8.7811127253813606</v>
      </c>
      <c r="V9588" t="s">
        <v>28590</v>
      </c>
      <c r="W9588" t="s">
        <v>23614</v>
      </c>
    </row>
    <row r="9589" spans="20:23" x14ac:dyDescent="0.3">
      <c r="T9589" t="b">
        <f>U9589&gt;10</f>
        <v>0</v>
      </c>
      <c r="U9589" s="7">
        <v>8.1823752292924894</v>
      </c>
      <c r="V9589" t="s">
        <v>28591</v>
      </c>
      <c r="W9589" t="s">
        <v>28592</v>
      </c>
    </row>
    <row r="9590" spans="20:23" x14ac:dyDescent="0.3">
      <c r="T9590" t="b">
        <f>U9590&gt;10</f>
        <v>0</v>
      </c>
      <c r="U9590" s="7">
        <v>8.3846974527931106</v>
      </c>
      <c r="V9590" t="s">
        <v>19639</v>
      </c>
      <c r="W9590" t="s">
        <v>23958</v>
      </c>
    </row>
    <row r="9591" spans="20:23" x14ac:dyDescent="0.3">
      <c r="T9591" t="b">
        <f>U9591&gt;10</f>
        <v>0</v>
      </c>
      <c r="U9591" s="7">
        <v>9.7294428110001299</v>
      </c>
      <c r="V9591" t="s">
        <v>28593</v>
      </c>
      <c r="W9591" t="s">
        <v>19778</v>
      </c>
    </row>
    <row r="9592" spans="20:23" x14ac:dyDescent="0.3">
      <c r="T9592" t="b">
        <f>U9592&gt;10</f>
        <v>0</v>
      </c>
      <c r="U9592" s="7">
        <v>9.7294428110001299</v>
      </c>
      <c r="V9592" t="s">
        <v>19778</v>
      </c>
      <c r="W9592" t="s">
        <v>28594</v>
      </c>
    </row>
    <row r="9593" spans="20:23" x14ac:dyDescent="0.3">
      <c r="T9593" t="b">
        <f>U9593&gt;10</f>
        <v>0</v>
      </c>
      <c r="U9593" s="7">
        <v>9.3009881846672702</v>
      </c>
      <c r="V9593" t="s">
        <v>22422</v>
      </c>
      <c r="W9593" t="s">
        <v>28595</v>
      </c>
    </row>
    <row r="9594" spans="20:23" x14ac:dyDescent="0.3">
      <c r="T9594" t="b">
        <f>U9594&gt;10</f>
        <v>0</v>
      </c>
      <c r="U9594" s="7">
        <v>8.5208296271176902</v>
      </c>
      <c r="V9594" t="s">
        <v>28576</v>
      </c>
      <c r="W9594" t="s">
        <v>28596</v>
      </c>
    </row>
    <row r="9595" spans="20:23" x14ac:dyDescent="0.3">
      <c r="T9595" t="b">
        <f>U9595&gt;10</f>
        <v>0</v>
      </c>
      <c r="U9595" s="7">
        <v>9.0479916702033698</v>
      </c>
      <c r="V9595" t="s">
        <v>28597</v>
      </c>
      <c r="W9595" t="s">
        <v>28598</v>
      </c>
    </row>
    <row r="9596" spans="20:23" x14ac:dyDescent="0.3">
      <c r="T9596" t="b">
        <f>U9596&gt;10</f>
        <v>0</v>
      </c>
      <c r="U9596" s="7">
        <v>9.3879995616568994</v>
      </c>
      <c r="V9596" t="s">
        <v>10293</v>
      </c>
      <c r="W9596" t="s">
        <v>10293</v>
      </c>
    </row>
    <row r="9597" spans="20:23" x14ac:dyDescent="0.3">
      <c r="T9597" t="b">
        <f>U9597&gt;10</f>
        <v>0</v>
      </c>
      <c r="U9597" s="7">
        <v>8.4092385617092305</v>
      </c>
      <c r="V9597" t="s">
        <v>28599</v>
      </c>
      <c r="W9597" t="s">
        <v>5192</v>
      </c>
    </row>
    <row r="9598" spans="20:23" x14ac:dyDescent="0.3">
      <c r="T9598" t="b">
        <f>U9598&gt;10</f>
        <v>0</v>
      </c>
      <c r="U9598" s="7">
        <v>8.8462520275523193</v>
      </c>
      <c r="V9598" t="s">
        <v>28600</v>
      </c>
      <c r="W9598" t="s">
        <v>28601</v>
      </c>
    </row>
    <row r="9599" spans="20:23" x14ac:dyDescent="0.3">
      <c r="T9599" t="b">
        <f>U9599&gt;10</f>
        <v>0</v>
      </c>
      <c r="U9599" s="7">
        <v>8.6948523810969505</v>
      </c>
      <c r="V9599" t="s">
        <v>10302</v>
      </c>
      <c r="W9599" t="s">
        <v>10293</v>
      </c>
    </row>
    <row r="9600" spans="20:23" x14ac:dyDescent="0.3">
      <c r="T9600" t="b">
        <f>U9600&gt;10</f>
        <v>0</v>
      </c>
      <c r="U9600" s="7">
        <v>8.0310574125495293</v>
      </c>
      <c r="V9600" t="s">
        <v>28602</v>
      </c>
      <c r="W9600" t="s">
        <v>28603</v>
      </c>
    </row>
    <row r="9601" spans="20:23" x14ac:dyDescent="0.3">
      <c r="T9601" t="b">
        <f>U9601&gt;10</f>
        <v>0</v>
      </c>
      <c r="U9601" s="7">
        <v>8.6308305223320207</v>
      </c>
      <c r="V9601" t="s">
        <v>506</v>
      </c>
      <c r="W9601" t="s">
        <v>28604</v>
      </c>
    </row>
    <row r="9602" spans="20:23" x14ac:dyDescent="0.3">
      <c r="T9602" t="b">
        <f>U9602&gt;10</f>
        <v>0</v>
      </c>
      <c r="U9602" s="7">
        <v>9.4652912359585404</v>
      </c>
      <c r="V9602" t="s">
        <v>21971</v>
      </c>
      <c r="W9602" t="s">
        <v>28605</v>
      </c>
    </row>
    <row r="9603" spans="20:23" x14ac:dyDescent="0.3">
      <c r="T9603" t="b">
        <f>U9603&gt;10</f>
        <v>0</v>
      </c>
      <c r="U9603" s="7">
        <v>8.7031511839116504</v>
      </c>
      <c r="V9603" t="s">
        <v>10708</v>
      </c>
      <c r="W9603" t="s">
        <v>19907</v>
      </c>
    </row>
    <row r="9604" spans="20:23" x14ac:dyDescent="0.3">
      <c r="T9604" t="b">
        <f>U9604&gt;10</f>
        <v>0</v>
      </c>
      <c r="U9604" s="7">
        <v>8.0100040033516997</v>
      </c>
      <c r="V9604" t="s">
        <v>28606</v>
      </c>
      <c r="W9604" t="s">
        <v>28589</v>
      </c>
    </row>
    <row r="9605" spans="20:23" x14ac:dyDescent="0.3">
      <c r="T9605" t="b">
        <f>U9605&gt;10</f>
        <v>0</v>
      </c>
      <c r="U9605" s="7">
        <v>8.9908332563634303</v>
      </c>
      <c r="V9605" t="s">
        <v>7208</v>
      </c>
      <c r="W9605" t="s">
        <v>28589</v>
      </c>
    </row>
    <row r="9606" spans="20:23" x14ac:dyDescent="0.3">
      <c r="T9606" t="b">
        <f>U9606&gt;10</f>
        <v>0</v>
      </c>
      <c r="U9606" s="7">
        <v>8.3666789472904295</v>
      </c>
      <c r="V9606" t="s">
        <v>28607</v>
      </c>
      <c r="W9606" t="s">
        <v>12466</v>
      </c>
    </row>
    <row r="9607" spans="20:23" x14ac:dyDescent="0.3">
      <c r="T9607" t="b">
        <f>U9607&gt;10</f>
        <v>0</v>
      </c>
      <c r="U9607" s="7">
        <v>9.6194419157857993</v>
      </c>
      <c r="V9607" t="s">
        <v>28608</v>
      </c>
      <c r="W9607" t="s">
        <v>28609</v>
      </c>
    </row>
    <row r="9608" spans="20:23" x14ac:dyDescent="0.3">
      <c r="T9608" t="b">
        <f>U9608&gt;10</f>
        <v>0</v>
      </c>
      <c r="U9608" s="7">
        <v>8.2331475546659103</v>
      </c>
      <c r="V9608" t="s">
        <v>28610</v>
      </c>
      <c r="W9608" t="s">
        <v>4869</v>
      </c>
    </row>
    <row r="9609" spans="20:23" x14ac:dyDescent="0.3">
      <c r="T9609" t="b">
        <f>U9609&gt;10</f>
        <v>0</v>
      </c>
      <c r="U9609" s="7">
        <v>9.3830531377215696</v>
      </c>
      <c r="V9609" t="s">
        <v>28611</v>
      </c>
      <c r="W9609" t="s">
        <v>28612</v>
      </c>
    </row>
    <row r="9610" spans="20:23" x14ac:dyDescent="0.3">
      <c r="T9610" t="b">
        <f>U9610&gt;10</f>
        <v>0</v>
      </c>
      <c r="U9610" s="7">
        <v>8.4259404113271597</v>
      </c>
      <c r="V9610" t="s">
        <v>24229</v>
      </c>
      <c r="W9610" t="s">
        <v>28613</v>
      </c>
    </row>
    <row r="9611" spans="20:23" x14ac:dyDescent="0.3">
      <c r="T9611" t="b">
        <f>U9611&gt;10</f>
        <v>0</v>
      </c>
      <c r="U9611" s="7">
        <v>9.8017634725797596</v>
      </c>
      <c r="V9611" t="s">
        <v>28614</v>
      </c>
      <c r="W9611" t="s">
        <v>2055</v>
      </c>
    </row>
    <row r="9612" spans="20:23" x14ac:dyDescent="0.3">
      <c r="T9612" t="b">
        <f>U9612&gt;10</f>
        <v>0</v>
      </c>
      <c r="U9612" s="7">
        <v>8.6002937984719399</v>
      </c>
      <c r="V9612" t="s">
        <v>25925</v>
      </c>
      <c r="W9612" t="s">
        <v>27905</v>
      </c>
    </row>
    <row r="9613" spans="20:23" x14ac:dyDescent="0.3">
      <c r="T9613" t="b">
        <f>U9613&gt;10</f>
        <v>0</v>
      </c>
      <c r="U9613" s="7">
        <v>8.4301598268698701</v>
      </c>
      <c r="V9613" t="s">
        <v>28615</v>
      </c>
      <c r="W9613" t="s">
        <v>1028</v>
      </c>
    </row>
    <row r="9614" spans="20:23" x14ac:dyDescent="0.3">
      <c r="T9614" t="b">
        <f>U9614&gt;10</f>
        <v>0</v>
      </c>
      <c r="U9614" s="7">
        <v>8.7031511839116504</v>
      </c>
      <c r="V9614" t="s">
        <v>4852</v>
      </c>
      <c r="W9614" t="s">
        <v>4153</v>
      </c>
    </row>
    <row r="9615" spans="20:23" x14ac:dyDescent="0.3">
      <c r="T9615" t="b">
        <f>U9615&gt;10</f>
        <v>0</v>
      </c>
      <c r="U9615" s="7">
        <v>8.1531048469923704</v>
      </c>
      <c r="V9615" t="s">
        <v>2059</v>
      </c>
      <c r="W9615" t="s">
        <v>28616</v>
      </c>
    </row>
    <row r="9616" spans="20:23" x14ac:dyDescent="0.3">
      <c r="T9616" t="b">
        <f>U9616&gt;10</f>
        <v>0</v>
      </c>
      <c r="U9616" s="7">
        <v>8.8656701134094202</v>
      </c>
      <c r="V9616" t="s">
        <v>21186</v>
      </c>
      <c r="W9616" t="s">
        <v>28617</v>
      </c>
    </row>
    <row r="9617" spans="20:23" x14ac:dyDescent="0.3">
      <c r="T9617" t="b">
        <f>U9617&gt;10</f>
        <v>0</v>
      </c>
      <c r="U9617" s="7">
        <v>9.0133061122154796</v>
      </c>
      <c r="V9617" t="s">
        <v>28618</v>
      </c>
      <c r="W9617" t="s">
        <v>21226</v>
      </c>
    </row>
    <row r="9618" spans="20:23" x14ac:dyDescent="0.3">
      <c r="T9618" t="b">
        <f>U9618&gt;10</f>
        <v>0</v>
      </c>
      <c r="U9618" s="7">
        <v>8.22278476763036</v>
      </c>
      <c r="V9618" t="s">
        <v>28619</v>
      </c>
      <c r="W9618" t="s">
        <v>28620</v>
      </c>
    </row>
    <row r="9619" spans="20:23" x14ac:dyDescent="0.3">
      <c r="T9619" t="b">
        <f>U9619&gt;10</f>
        <v>0</v>
      </c>
      <c r="U9619" s="7">
        <v>8.6078410041073194</v>
      </c>
      <c r="V9619" t="s">
        <v>28621</v>
      </c>
      <c r="W9619" t="s">
        <v>28622</v>
      </c>
    </row>
    <row r="9620" spans="20:23" x14ac:dyDescent="0.3">
      <c r="T9620" t="b">
        <f>U9620&gt;10</f>
        <v>0</v>
      </c>
      <c r="U9620" s="7">
        <v>9.43019991614727</v>
      </c>
      <c r="V9620" t="s">
        <v>28623</v>
      </c>
      <c r="W9620" t="s">
        <v>28624</v>
      </c>
    </row>
    <row r="9621" spans="20:23" x14ac:dyDescent="0.3">
      <c r="T9621" t="b">
        <f>U9621&gt;10</f>
        <v>0</v>
      </c>
      <c r="U9621" s="7">
        <v>8.4536903242800605</v>
      </c>
      <c r="V9621" t="s">
        <v>22018</v>
      </c>
      <c r="W9621" t="s">
        <v>28625</v>
      </c>
    </row>
    <row r="9622" spans="20:23" x14ac:dyDescent="0.3">
      <c r="T9622" t="b">
        <f>U9622&gt;10</f>
        <v>0</v>
      </c>
      <c r="U9622" s="7">
        <v>9.3635085416485992</v>
      </c>
      <c r="V9622" t="s">
        <v>28626</v>
      </c>
      <c r="W9622" t="s">
        <v>28627</v>
      </c>
    </row>
    <row r="9623" spans="20:23" x14ac:dyDescent="0.3">
      <c r="T9623" t="b">
        <f>U9623&gt;10</f>
        <v>0</v>
      </c>
      <c r="U9623" s="7">
        <v>8.7544444782992006</v>
      </c>
      <c r="V9623" t="s">
        <v>22498</v>
      </c>
      <c r="W9623" t="s">
        <v>28628</v>
      </c>
    </row>
    <row r="9624" spans="20:23" x14ac:dyDescent="0.3">
      <c r="T9624" t="b">
        <f>U9624&gt;10</f>
        <v>0</v>
      </c>
      <c r="U9624" s="7">
        <v>8.6078410041073194</v>
      </c>
      <c r="V9624" t="s">
        <v>25735</v>
      </c>
      <c r="W9624" t="s">
        <v>28629</v>
      </c>
    </row>
    <row r="9625" spans="20:23" x14ac:dyDescent="0.3">
      <c r="T9625" t="b">
        <f>U9625&gt;10</f>
        <v>0</v>
      </c>
      <c r="U9625" s="7">
        <v>9.2565364220964295</v>
      </c>
      <c r="V9625" t="s">
        <v>28629</v>
      </c>
      <c r="W9625" t="s">
        <v>28571</v>
      </c>
    </row>
    <row r="9626" spans="20:23" x14ac:dyDescent="0.3">
      <c r="T9626" t="b">
        <f>U9626&gt;10</f>
        <v>0</v>
      </c>
      <c r="U9626" s="7">
        <v>9.6839804369233704</v>
      </c>
      <c r="V9626" t="s">
        <v>28630</v>
      </c>
      <c r="W9626" t="s">
        <v>28560</v>
      </c>
    </row>
    <row r="9627" spans="20:23" x14ac:dyDescent="0.3">
      <c r="T9627" t="b">
        <f>U9627&gt;10</f>
        <v>0</v>
      </c>
      <c r="U9627" s="7">
        <v>8.8804851991945597</v>
      </c>
      <c r="V9627" t="s">
        <v>28631</v>
      </c>
      <c r="W9627" t="s">
        <v>28632</v>
      </c>
    </row>
    <row r="9628" spans="20:23" x14ac:dyDescent="0.3">
      <c r="T9628" t="b">
        <f>U9628&gt;10</f>
        <v>0</v>
      </c>
      <c r="U9628" s="7">
        <v>8.7811127253813606</v>
      </c>
      <c r="V9628" t="s">
        <v>28633</v>
      </c>
      <c r="W9628" t="s">
        <v>28634</v>
      </c>
    </row>
    <row r="9629" spans="20:23" x14ac:dyDescent="0.3">
      <c r="T9629" t="b">
        <f>U9629&gt;10</f>
        <v>0</v>
      </c>
      <c r="U9629" s="7">
        <v>8.5853681482552595</v>
      </c>
      <c r="V9629" t="s">
        <v>3496</v>
      </c>
      <c r="W9629" t="s">
        <v>1670</v>
      </c>
    </row>
    <row r="9630" spans="20:23" x14ac:dyDescent="0.3">
      <c r="T9630" t="b">
        <f>U9630&gt;10</f>
        <v>0</v>
      </c>
      <c r="U9630" s="7">
        <v>8.4030465914613099</v>
      </c>
      <c r="V9630" t="s">
        <v>28635</v>
      </c>
      <c r="W9630" t="s">
        <v>28636</v>
      </c>
    </row>
    <row r="9631" spans="20:23" x14ac:dyDescent="0.3">
      <c r="T9631" t="b">
        <f>U9631&gt;10</f>
        <v>0</v>
      </c>
      <c r="U9631" s="7">
        <v>8.8656701134094202</v>
      </c>
      <c r="V9631" t="s">
        <v>28637</v>
      </c>
      <c r="W9631" t="s">
        <v>22611</v>
      </c>
    </row>
    <row r="9632" spans="20:23" x14ac:dyDescent="0.3">
      <c r="T9632" t="b">
        <f>U9632&gt;10</f>
        <v>0</v>
      </c>
      <c r="U9632" s="7">
        <v>8.0210649507111302</v>
      </c>
      <c r="V9632" t="s">
        <v>28638</v>
      </c>
      <c r="W9632" t="s">
        <v>172</v>
      </c>
    </row>
    <row r="9633" spans="20:23" x14ac:dyDescent="0.3">
      <c r="T9633" t="b">
        <f>U9633&gt;10</f>
        <v>0</v>
      </c>
      <c r="U9633" s="7">
        <v>8.1435353959762207</v>
      </c>
      <c r="V9633" t="s">
        <v>27535</v>
      </c>
      <c r="W9633" t="s">
        <v>28639</v>
      </c>
    </row>
    <row r="9634" spans="20:23" x14ac:dyDescent="0.3">
      <c r="T9634" t="b">
        <f>U9634&gt;10</f>
        <v>0</v>
      </c>
      <c r="U9634" s="7">
        <v>8.4092385617092305</v>
      </c>
      <c r="V9634" t="s">
        <v>27083</v>
      </c>
      <c r="W9634" t="s">
        <v>28640</v>
      </c>
    </row>
    <row r="9635" spans="20:23" x14ac:dyDescent="0.3">
      <c r="T9635" t="b">
        <f>U9635&gt;10</f>
        <v>0</v>
      </c>
      <c r="U9635" s="7">
        <v>9.0598261278503802</v>
      </c>
      <c r="V9635" t="s">
        <v>28641</v>
      </c>
      <c r="W9635" t="s">
        <v>3409</v>
      </c>
    </row>
    <row r="9636" spans="20:23" x14ac:dyDescent="0.3">
      <c r="T9636" t="b">
        <f>U9636&gt;10</f>
        <v>0</v>
      </c>
      <c r="U9636" s="7">
        <v>8.9056754480231195</v>
      </c>
      <c r="V9636" t="s">
        <v>28642</v>
      </c>
      <c r="W9636" t="s">
        <v>22940</v>
      </c>
    </row>
    <row r="9637" spans="20:23" x14ac:dyDescent="0.3">
      <c r="T9637" t="b">
        <f>U9637&gt;10</f>
        <v>0</v>
      </c>
      <c r="U9637" s="7">
        <v>9.5588172939693692</v>
      </c>
      <c r="V9637" t="s">
        <v>28643</v>
      </c>
      <c r="W9637" t="s">
        <v>28644</v>
      </c>
    </row>
    <row r="9638" spans="20:23" x14ac:dyDescent="0.3">
      <c r="T9638" t="b">
        <f>U9638&gt;10</f>
        <v>0</v>
      </c>
      <c r="U9638" s="7">
        <v>9.8663019937173306</v>
      </c>
      <c r="V9638" t="s">
        <v>4201</v>
      </c>
      <c r="W9638" t="s">
        <v>28645</v>
      </c>
    </row>
    <row r="9639" spans="20:23" x14ac:dyDescent="0.3">
      <c r="T9639" t="b">
        <f>U9639&gt;10</f>
        <v>0</v>
      </c>
      <c r="U9639" s="7">
        <v>9.1086162920198106</v>
      </c>
      <c r="V9639" t="s">
        <v>28646</v>
      </c>
      <c r="W9639" t="s">
        <v>28647</v>
      </c>
    </row>
    <row r="9640" spans="20:23" x14ac:dyDescent="0.3">
      <c r="T9640" t="b">
        <f>U9640&gt;10</f>
        <v>0</v>
      </c>
      <c r="U9640" s="7">
        <v>8.2023758959991593</v>
      </c>
      <c r="V9640" t="s">
        <v>28648</v>
      </c>
      <c r="W9640" t="s">
        <v>19940</v>
      </c>
    </row>
    <row r="9641" spans="20:23" x14ac:dyDescent="0.3">
      <c r="T9641" t="b">
        <f>U9641&gt;10</f>
        <v>0</v>
      </c>
      <c r="U9641" s="7">
        <v>8.5490005040843897</v>
      </c>
      <c r="V9641" t="s">
        <v>10876</v>
      </c>
      <c r="W9641" t="s">
        <v>8758</v>
      </c>
    </row>
    <row r="9642" spans="20:23" x14ac:dyDescent="0.3">
      <c r="T9642" t="b">
        <f>U9642&gt;10</f>
        <v>0</v>
      </c>
      <c r="U9642" s="7">
        <v>8.0225827855585603</v>
      </c>
      <c r="V9642" t="s">
        <v>28648</v>
      </c>
      <c r="W9642" t="s">
        <v>28649</v>
      </c>
    </row>
    <row r="9643" spans="20:23" x14ac:dyDescent="0.3">
      <c r="T9643" t="b">
        <f>U9643&gt;10</f>
        <v>0</v>
      </c>
      <c r="U9643" s="7">
        <v>9.1086162920198106</v>
      </c>
      <c r="V9643" t="s">
        <v>8019</v>
      </c>
      <c r="W9643" t="s">
        <v>28650</v>
      </c>
    </row>
    <row r="9644" spans="20:23" x14ac:dyDescent="0.3">
      <c r="T9644" t="b">
        <f>U9644&gt;10</f>
        <v>0</v>
      </c>
      <c r="U9644" s="7">
        <v>8.2811567738522704</v>
      </c>
      <c r="V9644" t="s">
        <v>171</v>
      </c>
      <c r="W9644" t="s">
        <v>28651</v>
      </c>
    </row>
    <row r="9645" spans="20:23" x14ac:dyDescent="0.3">
      <c r="T9645" t="b">
        <f>U9645&gt;10</f>
        <v>0</v>
      </c>
      <c r="U9645" s="7">
        <v>9.0421265507509805</v>
      </c>
      <c r="V9645" t="s">
        <v>28652</v>
      </c>
      <c r="W9645" t="s">
        <v>25904</v>
      </c>
    </row>
    <row r="9646" spans="20:23" x14ac:dyDescent="0.3">
      <c r="T9646" t="b">
        <f>U9646&gt;10</f>
        <v>0</v>
      </c>
      <c r="U9646" s="7">
        <v>8.2811567738522704</v>
      </c>
      <c r="V9646" t="s">
        <v>3542</v>
      </c>
      <c r="W9646" t="s">
        <v>28653</v>
      </c>
    </row>
    <row r="9647" spans="20:23" x14ac:dyDescent="0.3">
      <c r="T9647" t="b">
        <f>U9647&gt;10</f>
        <v>0</v>
      </c>
      <c r="U9647" s="7">
        <v>8.3666789472904295</v>
      </c>
      <c r="V9647">
        <v>1947</v>
      </c>
      <c r="W9647" t="s">
        <v>5626</v>
      </c>
    </row>
    <row r="9648" spans="20:23" x14ac:dyDescent="0.3">
      <c r="T9648" t="b">
        <f>U9648&gt;10</f>
        <v>0</v>
      </c>
      <c r="U9648" s="7">
        <v>9.9071239882375792</v>
      </c>
      <c r="V9648" t="s">
        <v>15529</v>
      </c>
      <c r="W9648" t="s">
        <v>7036</v>
      </c>
    </row>
    <row r="9649" spans="20:23" x14ac:dyDescent="0.3">
      <c r="T9649" t="b">
        <f>U9649&gt;10</f>
        <v>0</v>
      </c>
      <c r="U9649" s="7">
        <v>8.0353218113359901</v>
      </c>
      <c r="V9649" t="s">
        <v>26806</v>
      </c>
      <c r="W9649" t="s">
        <v>28654</v>
      </c>
    </row>
    <row r="9650" spans="20:23" x14ac:dyDescent="0.3">
      <c r="T9650" t="b">
        <f>U9650&gt;10</f>
        <v>0</v>
      </c>
      <c r="U9650" s="7">
        <v>8.8462520275523193</v>
      </c>
      <c r="V9650" t="s">
        <v>22774</v>
      </c>
      <c r="W9650" t="s">
        <v>4414</v>
      </c>
    </row>
    <row r="9651" spans="20:23" x14ac:dyDescent="0.3">
      <c r="T9651" t="b">
        <f>U9651&gt;10</f>
        <v>0</v>
      </c>
      <c r="U9651" s="7">
        <v>8.9056754480231195</v>
      </c>
      <c r="V9651" t="s">
        <v>23382</v>
      </c>
      <c r="W9651" t="s">
        <v>28655</v>
      </c>
    </row>
    <row r="9652" spans="20:23" x14ac:dyDescent="0.3">
      <c r="T9652" t="b">
        <f>U9652&gt;10</f>
        <v>0</v>
      </c>
      <c r="U9652" s="7">
        <v>8.9908332563634303</v>
      </c>
      <c r="V9652" t="s">
        <v>28656</v>
      </c>
      <c r="W9652" t="s">
        <v>28657</v>
      </c>
    </row>
    <row r="9653" spans="20:23" x14ac:dyDescent="0.3">
      <c r="T9653" t="b">
        <f>U9653&gt;10</f>
        <v>0</v>
      </c>
      <c r="U9653" s="7">
        <v>8.2279527377888098</v>
      </c>
      <c r="V9653" t="s">
        <v>1120</v>
      </c>
      <c r="W9653" t="s">
        <v>20080</v>
      </c>
    </row>
    <row r="9654" spans="20:23" x14ac:dyDescent="0.3">
      <c r="T9654" t="b">
        <f>U9654&gt;10</f>
        <v>0</v>
      </c>
      <c r="U9654" s="7">
        <v>8.7721440553986003</v>
      </c>
      <c r="V9654" t="s">
        <v>28658</v>
      </c>
      <c r="W9654" t="s">
        <v>9556</v>
      </c>
    </row>
    <row r="9655" spans="20:23" x14ac:dyDescent="0.3">
      <c r="T9655" t="b">
        <f>U9655&gt;10</f>
        <v>0</v>
      </c>
      <c r="U9655" s="7">
        <v>9.5203510131415694</v>
      </c>
      <c r="V9655" t="s">
        <v>19501</v>
      </c>
      <c r="W9655" t="s">
        <v>28659</v>
      </c>
    </row>
    <row r="9656" spans="20:23" x14ac:dyDescent="0.3">
      <c r="T9656" t="b">
        <f>U9656&gt;10</f>
        <v>0</v>
      </c>
      <c r="U9656" s="7">
        <v>8.6948523810969505</v>
      </c>
      <c r="V9656" t="s">
        <v>28660</v>
      </c>
      <c r="W9656" t="s">
        <v>10201</v>
      </c>
    </row>
    <row r="9657" spans="20:23" x14ac:dyDescent="0.3">
      <c r="T9657" t="b">
        <f>U9657&gt;10</f>
        <v>0</v>
      </c>
      <c r="U9657" s="7">
        <v>9.7529733084103203</v>
      </c>
      <c r="V9657" t="s">
        <v>28084</v>
      </c>
      <c r="W9657" t="s">
        <v>28661</v>
      </c>
    </row>
    <row r="9658" spans="20:23" x14ac:dyDescent="0.3">
      <c r="T9658" t="b">
        <f>U9658&gt;10</f>
        <v>0</v>
      </c>
      <c r="U9658" s="7">
        <v>9.4388579788903897</v>
      </c>
      <c r="V9658" t="s">
        <v>28662</v>
      </c>
      <c r="W9658" t="s">
        <v>176</v>
      </c>
    </row>
    <row r="9659" spans="20:23" x14ac:dyDescent="0.3">
      <c r="T9659" t="b">
        <f>U9659&gt;10</f>
        <v>0</v>
      </c>
      <c r="U9659" s="7">
        <v>8.7031511839116504</v>
      </c>
      <c r="V9659" t="s">
        <v>20739</v>
      </c>
      <c r="W9659" t="s">
        <v>21896</v>
      </c>
    </row>
    <row r="9660" spans="20:23" x14ac:dyDescent="0.3">
      <c r="T9660" t="b">
        <f>U9660&gt;10</f>
        <v>0</v>
      </c>
      <c r="U9660" s="7">
        <v>8.8955230765590994</v>
      </c>
      <c r="V9660" t="s">
        <v>28663</v>
      </c>
      <c r="W9660" t="s">
        <v>25012</v>
      </c>
    </row>
    <row r="9661" spans="20:23" x14ac:dyDescent="0.3">
      <c r="T9661" t="b">
        <f>U9661&gt;10</f>
        <v>0</v>
      </c>
      <c r="U9661" s="7">
        <v>8.7284689918959302</v>
      </c>
      <c r="V9661" t="s">
        <v>28664</v>
      </c>
      <c r="W9661" t="s">
        <v>28665</v>
      </c>
    </row>
    <row r="9662" spans="20:23" x14ac:dyDescent="0.3">
      <c r="T9662" t="b">
        <f>U9662&gt;10</f>
        <v>0</v>
      </c>
      <c r="U9662" s="7">
        <v>9.7294428110001299</v>
      </c>
      <c r="V9662" t="s">
        <v>222</v>
      </c>
      <c r="W9662" t="s">
        <v>28666</v>
      </c>
    </row>
    <row r="9663" spans="20:23" x14ac:dyDescent="0.3">
      <c r="T9663" t="b">
        <f>U9663&gt;10</f>
        <v>0</v>
      </c>
      <c r="U9663" s="7">
        <v>8.7566398688626297</v>
      </c>
      <c r="V9663" t="s">
        <v>23190</v>
      </c>
      <c r="W9663" t="s">
        <v>22837</v>
      </c>
    </row>
    <row r="9664" spans="20:23" x14ac:dyDescent="0.3">
      <c r="T9664" t="b">
        <f>U9664&gt;10</f>
        <v>0</v>
      </c>
      <c r="U9664" s="7">
        <v>8.5853681482552595</v>
      </c>
      <c r="V9664" t="s">
        <v>28667</v>
      </c>
      <c r="W9664" t="s">
        <v>27144</v>
      </c>
    </row>
    <row r="9665" spans="20:23" x14ac:dyDescent="0.3">
      <c r="T9665" t="b">
        <f>U9665&gt;10</f>
        <v>0</v>
      </c>
      <c r="U9665" s="7">
        <v>8.0268111216680804</v>
      </c>
      <c r="V9665" t="s">
        <v>286</v>
      </c>
      <c r="W9665" t="s">
        <v>12062</v>
      </c>
    </row>
    <row r="9666" spans="20:23" x14ac:dyDescent="0.3">
      <c r="T9666" t="b">
        <f>U9666&gt;10</f>
        <v>0</v>
      </c>
      <c r="U9666" s="7">
        <v>8.0924802251759402</v>
      </c>
      <c r="V9666" t="s">
        <v>28668</v>
      </c>
      <c r="W9666" t="s">
        <v>7524</v>
      </c>
    </row>
    <row r="9667" spans="20:23" x14ac:dyDescent="0.3">
      <c r="T9667" t="b">
        <f>U9667&gt;10</f>
        <v>0</v>
      </c>
      <c r="U9667" s="7">
        <v>8.4472178097744397</v>
      </c>
      <c r="V9667" t="s">
        <v>20239</v>
      </c>
      <c r="W9667" t="s">
        <v>28669</v>
      </c>
    </row>
    <row r="9668" spans="20:23" x14ac:dyDescent="0.3">
      <c r="T9668" t="b">
        <f>U9668&gt;10</f>
        <v>0</v>
      </c>
      <c r="U9668" s="7">
        <v>8.2884694206985596</v>
      </c>
      <c r="V9668" t="s">
        <v>27322</v>
      </c>
      <c r="W9668" t="s">
        <v>28670</v>
      </c>
    </row>
    <row r="9669" spans="20:23" x14ac:dyDescent="0.3">
      <c r="T9669" t="b">
        <f>U9669&gt;10</f>
        <v>0</v>
      </c>
      <c r="U9669" s="7">
        <v>8.7992950444645501</v>
      </c>
      <c r="V9669" t="s">
        <v>27322</v>
      </c>
      <c r="W9669" t="s">
        <v>28671</v>
      </c>
    </row>
    <row r="9670" spans="20:23" x14ac:dyDescent="0.3">
      <c r="T9670" t="b">
        <f>U9670&gt;10</f>
        <v>0</v>
      </c>
      <c r="U9670" s="7">
        <v>9.7529733084103203</v>
      </c>
      <c r="V9670" t="s">
        <v>28672</v>
      </c>
      <c r="W9670" t="s">
        <v>8758</v>
      </c>
    </row>
    <row r="9671" spans="20:23" x14ac:dyDescent="0.3">
      <c r="T9671" t="b">
        <f>U9671&gt;10</f>
        <v>0</v>
      </c>
      <c r="U9671" s="7">
        <v>8.46676240584741</v>
      </c>
      <c r="V9671" t="s">
        <v>23126</v>
      </c>
      <c r="W9671" t="s">
        <v>28673</v>
      </c>
    </row>
    <row r="9672" spans="20:23" x14ac:dyDescent="0.3">
      <c r="T9672" t="b">
        <f>U9672&gt;10</f>
        <v>0</v>
      </c>
      <c r="U9672" s="7">
        <v>8.8272038325816293</v>
      </c>
      <c r="V9672" t="s">
        <v>20989</v>
      </c>
      <c r="W9672" t="s">
        <v>28674</v>
      </c>
    </row>
    <row r="9673" spans="20:23" x14ac:dyDescent="0.3">
      <c r="T9673" t="b">
        <f>U9673&gt;10</f>
        <v>0</v>
      </c>
      <c r="U9673" s="7">
        <v>8.5490005040843897</v>
      </c>
      <c r="V9673" t="s">
        <v>16731</v>
      </c>
      <c r="W9673" t="s">
        <v>28675</v>
      </c>
    </row>
    <row r="9674" spans="20:23" x14ac:dyDescent="0.3">
      <c r="T9674" t="b">
        <f>U9674&gt;10</f>
        <v>0</v>
      </c>
      <c r="U9674" s="7">
        <v>9.1956276690094398</v>
      </c>
      <c r="V9674" t="s">
        <v>10527</v>
      </c>
      <c r="W9674" t="s">
        <v>5538</v>
      </c>
    </row>
    <row r="9675" spans="20:23" x14ac:dyDescent="0.3">
      <c r="T9675" t="b">
        <f>U9675&gt;10</f>
        <v>0</v>
      </c>
      <c r="U9675" s="7">
        <v>8.3088593764016103</v>
      </c>
      <c r="V9675" t="s">
        <v>28277</v>
      </c>
      <c r="W9675" t="s">
        <v>28676</v>
      </c>
    </row>
    <row r="9676" spans="20:23" x14ac:dyDescent="0.3">
      <c r="T9676" t="b">
        <f>U9676&gt;10</f>
        <v>0</v>
      </c>
      <c r="U9676" s="7">
        <v>9.1339341000040992</v>
      </c>
      <c r="V9676" t="s">
        <v>28677</v>
      </c>
      <c r="W9676" t="s">
        <v>28678</v>
      </c>
    </row>
    <row r="9677" spans="20:23" x14ac:dyDescent="0.3">
      <c r="T9677" t="b">
        <f>U9677&gt;10</f>
        <v>0</v>
      </c>
      <c r="U9677" s="7">
        <v>8.8085116995694701</v>
      </c>
      <c r="V9677" t="s">
        <v>28679</v>
      </c>
      <c r="W9677" t="s">
        <v>28680</v>
      </c>
    </row>
    <row r="9678" spans="20:23" x14ac:dyDescent="0.3">
      <c r="T9678" t="b">
        <f>U9678&gt;10</f>
        <v>0</v>
      </c>
      <c r="U9678" s="7">
        <v>8.4800076325974398</v>
      </c>
      <c r="V9678" t="s">
        <v>28681</v>
      </c>
      <c r="W9678" t="s">
        <v>2861</v>
      </c>
    </row>
    <row r="9679" spans="20:23" x14ac:dyDescent="0.3">
      <c r="T9679" t="b">
        <f>U9679&gt;10</f>
        <v>0</v>
      </c>
      <c r="U9679" s="7">
        <v>8.4092385617092305</v>
      </c>
      <c r="V9679" t="s">
        <v>28682</v>
      </c>
      <c r="W9679" t="s">
        <v>25132</v>
      </c>
    </row>
    <row r="9680" spans="20:23" x14ac:dyDescent="0.3">
      <c r="T9680" t="b">
        <f>U9680&gt;10</f>
        <v>0</v>
      </c>
      <c r="U9680" s="7">
        <v>8.5490005040843897</v>
      </c>
      <c r="V9680" t="s">
        <v>28683</v>
      </c>
      <c r="W9680" t="s">
        <v>22603</v>
      </c>
    </row>
    <row r="9681" spans="20:23" x14ac:dyDescent="0.3">
      <c r="T9681" t="b">
        <f>U9681&gt;10</f>
        <v>0</v>
      </c>
      <c r="U9681" s="7">
        <v>8.2976860758034796</v>
      </c>
      <c r="V9681" t="s">
        <v>28407</v>
      </c>
      <c r="W9681" t="s">
        <v>28684</v>
      </c>
    </row>
    <row r="9682" spans="20:23" x14ac:dyDescent="0.3">
      <c r="T9682" t="b">
        <f>U9682&gt;10</f>
        <v>0</v>
      </c>
      <c r="U9682" s="7">
        <v>8.9056754480231195</v>
      </c>
      <c r="V9682" t="s">
        <v>28685</v>
      </c>
      <c r="W9682" t="s">
        <v>28686</v>
      </c>
    </row>
    <row r="9683" spans="20:23" x14ac:dyDescent="0.3">
      <c r="T9683" t="b">
        <f>U9683&gt;10</f>
        <v>0</v>
      </c>
      <c r="U9683" s="7">
        <v>9.3162556567980594</v>
      </c>
      <c r="V9683" t="s">
        <v>28687</v>
      </c>
      <c r="W9683" t="s">
        <v>28688</v>
      </c>
    </row>
    <row r="9684" spans="20:23" x14ac:dyDescent="0.3">
      <c r="T9684" t="b">
        <f>U9684&gt;10</f>
        <v>0</v>
      </c>
      <c r="U9684" s="7">
        <v>8.2176433681299397</v>
      </c>
      <c r="V9684" t="s">
        <v>2837</v>
      </c>
      <c r="W9684" t="s">
        <v>28689</v>
      </c>
    </row>
    <row r="9685" spans="20:23" x14ac:dyDescent="0.3">
      <c r="T9685" t="b">
        <f>U9685&gt;10</f>
        <v>0</v>
      </c>
      <c r="U9685" s="7">
        <v>9.9496836026563802</v>
      </c>
      <c r="V9685" t="s">
        <v>14648</v>
      </c>
      <c r="W9685" t="s">
        <v>14649</v>
      </c>
    </row>
    <row r="9686" spans="20:23" x14ac:dyDescent="0.3">
      <c r="T9686" t="b">
        <f>U9686&gt;10</f>
        <v>0</v>
      </c>
      <c r="U9686" s="7">
        <v>9.3009881846672702</v>
      </c>
      <c r="V9686" t="s">
        <v>28690</v>
      </c>
      <c r="W9686" t="s">
        <v>28691</v>
      </c>
    </row>
    <row r="9687" spans="20:23" x14ac:dyDescent="0.3">
      <c r="T9687" t="b">
        <f>U9687&gt;10</f>
        <v>0</v>
      </c>
      <c r="U9687" s="7">
        <v>8.4536903242800605</v>
      </c>
      <c r="V9687" t="s">
        <v>5957</v>
      </c>
      <c r="W9687" t="s">
        <v>425</v>
      </c>
    </row>
    <row r="9688" spans="20:23" x14ac:dyDescent="0.3">
      <c r="T9688" t="b">
        <f>U9688&gt;10</f>
        <v>0</v>
      </c>
      <c r="U9688" s="7">
        <v>8.5633892415364894</v>
      </c>
      <c r="V9688" t="s">
        <v>28692</v>
      </c>
      <c r="W9688" t="s">
        <v>1549</v>
      </c>
    </row>
    <row r="9689" spans="20:23" x14ac:dyDescent="0.3">
      <c r="T9689" t="b">
        <f>U9689&gt;10</f>
        <v>0</v>
      </c>
      <c r="U9689" s="7">
        <v>9.4652912359585404</v>
      </c>
      <c r="V9689" t="s">
        <v>27816</v>
      </c>
      <c r="W9689" t="s">
        <v>22056</v>
      </c>
    </row>
    <row r="9690" spans="20:23" x14ac:dyDescent="0.3">
      <c r="T9690" t="b">
        <f>U9690&gt;10</f>
        <v>0</v>
      </c>
      <c r="U9690" s="7">
        <v>9.1599095864073607</v>
      </c>
      <c r="V9690" t="s">
        <v>1301</v>
      </c>
      <c r="W9690" t="s">
        <v>23254</v>
      </c>
    </row>
    <row r="9691" spans="20:23" x14ac:dyDescent="0.3">
      <c r="T9691" t="b">
        <f>U9691&gt;10</f>
        <v>0</v>
      </c>
      <c r="U9691" s="7">
        <v>9.2711352215175893</v>
      </c>
      <c r="V9691" t="s">
        <v>28693</v>
      </c>
      <c r="W9691" t="s">
        <v>22611</v>
      </c>
    </row>
    <row r="9692" spans="20:23" x14ac:dyDescent="0.3">
      <c r="T9692" t="b">
        <f>U9692&gt;10</f>
        <v>0</v>
      </c>
      <c r="U9692" s="7">
        <v>9.8797250140494697</v>
      </c>
      <c r="V9692" t="s">
        <v>28694</v>
      </c>
      <c r="W9692" t="s">
        <v>28695</v>
      </c>
    </row>
    <row r="9693" spans="20:23" x14ac:dyDescent="0.3">
      <c r="T9693" t="b">
        <f>U9693&gt;10</f>
        <v>0</v>
      </c>
      <c r="U9693" s="7">
        <v>8.4536903242800605</v>
      </c>
      <c r="V9693" t="s">
        <v>5957</v>
      </c>
      <c r="W9693" t="s">
        <v>28696</v>
      </c>
    </row>
    <row r="9694" spans="20:23" x14ac:dyDescent="0.3">
      <c r="T9694" t="b">
        <f>U9694&gt;10</f>
        <v>0</v>
      </c>
      <c r="U9694" s="7">
        <v>8.4407869194441592</v>
      </c>
      <c r="V9694" t="s">
        <v>22685</v>
      </c>
      <c r="W9694" t="s">
        <v>28697</v>
      </c>
    </row>
    <row r="9695" spans="20:23" x14ac:dyDescent="0.3">
      <c r="T9695" t="b">
        <f>U9695&gt;10</f>
        <v>0</v>
      </c>
      <c r="U9695" s="7">
        <v>8.4154691114598599</v>
      </c>
      <c r="V9695" t="s">
        <v>28698</v>
      </c>
      <c r="W9695" t="s">
        <v>28699</v>
      </c>
    </row>
    <row r="9696" spans="20:23" x14ac:dyDescent="0.3">
      <c r="T9696" t="b">
        <f>U9696&gt;10</f>
        <v>0</v>
      </c>
      <c r="U9696" s="7">
        <v>8.4536903242800605</v>
      </c>
      <c r="V9696" t="s">
        <v>5957</v>
      </c>
      <c r="W9696" t="s">
        <v>846</v>
      </c>
    </row>
    <row r="9697" spans="20:23" x14ac:dyDescent="0.3">
      <c r="T9697" t="b">
        <f>U9697&gt;10</f>
        <v>0</v>
      </c>
      <c r="U9697" s="7">
        <v>8.5853681482552595</v>
      </c>
      <c r="V9697" t="s">
        <v>28700</v>
      </c>
      <c r="W9697" t="s">
        <v>28701</v>
      </c>
    </row>
    <row r="9698" spans="20:23" x14ac:dyDescent="0.3">
      <c r="T9698" t="b">
        <f>U9698&gt;10</f>
        <v>0</v>
      </c>
      <c r="U9698" s="7">
        <v>9.43019991614727</v>
      </c>
      <c r="V9698" t="s">
        <v>28701</v>
      </c>
      <c r="W9698" t="s">
        <v>861</v>
      </c>
    </row>
    <row r="9699" spans="20:23" x14ac:dyDescent="0.3">
      <c r="T9699" t="b">
        <f>U9699&gt;10</f>
        <v>0</v>
      </c>
      <c r="U9699" s="7">
        <v>8.9056754480231195</v>
      </c>
      <c r="V9699" t="s">
        <v>1403</v>
      </c>
      <c r="W9699" t="s">
        <v>28702</v>
      </c>
    </row>
    <row r="9700" spans="20:23" x14ac:dyDescent="0.3">
      <c r="T9700" t="b">
        <f>U9700&gt;10</f>
        <v>0</v>
      </c>
      <c r="U9700" s="7">
        <v>8.2074391979557006</v>
      </c>
      <c r="V9700" t="s">
        <v>430</v>
      </c>
      <c r="W9700" t="s">
        <v>28703</v>
      </c>
    </row>
    <row r="9701" spans="20:23" x14ac:dyDescent="0.3">
      <c r="T9701" t="b">
        <f>U9701&gt;10</f>
        <v>0</v>
      </c>
      <c r="U9701" s="7">
        <v>9.2934409790318799</v>
      </c>
      <c r="V9701" t="s">
        <v>23254</v>
      </c>
      <c r="W9701" t="s">
        <v>28704</v>
      </c>
    </row>
    <row r="9702" spans="20:23" x14ac:dyDescent="0.3">
      <c r="T9702" t="b">
        <f>U9702&gt;10</f>
        <v>0</v>
      </c>
      <c r="U9702" s="7">
        <v>9.4475916588591407</v>
      </c>
      <c r="V9702" t="s">
        <v>5869</v>
      </c>
      <c r="W9702" t="s">
        <v>23254</v>
      </c>
    </row>
    <row r="9703" spans="20:23" x14ac:dyDescent="0.3">
      <c r="T9703" t="b">
        <f>U9703&gt;10</f>
        <v>0</v>
      </c>
      <c r="U9703" s="7">
        <v>8.3968927258869304</v>
      </c>
      <c r="V9703" t="s">
        <v>26057</v>
      </c>
      <c r="W9703" t="s">
        <v>28705</v>
      </c>
    </row>
    <row r="9704" spans="20:23" x14ac:dyDescent="0.3">
      <c r="T9704" t="b">
        <f>U9704&gt;10</f>
        <v>0</v>
      </c>
      <c r="U9704" s="7">
        <v>9.1731548131573799</v>
      </c>
      <c r="V9704" t="s">
        <v>2684</v>
      </c>
      <c r="W9704" t="s">
        <v>8225</v>
      </c>
    </row>
    <row r="9705" spans="20:23" x14ac:dyDescent="0.3">
      <c r="T9705" t="b">
        <f>U9705&gt;10</f>
        <v>0</v>
      </c>
      <c r="U9705" s="7">
        <v>8.4536903242800605</v>
      </c>
      <c r="V9705" t="s">
        <v>5957</v>
      </c>
      <c r="W9705" t="s">
        <v>24163</v>
      </c>
    </row>
    <row r="9706" spans="20:23" x14ac:dyDescent="0.3">
      <c r="T9706" t="b">
        <f>U9706&gt;10</f>
        <v>0</v>
      </c>
      <c r="U9706" s="7">
        <v>9.0839236794294393</v>
      </c>
      <c r="V9706" t="s">
        <v>24163</v>
      </c>
      <c r="W9706" t="s">
        <v>24693</v>
      </c>
    </row>
    <row r="9707" spans="20:23" x14ac:dyDescent="0.3">
      <c r="T9707" t="b">
        <f>U9707&gt;10</f>
        <v>0</v>
      </c>
      <c r="U9707" s="7">
        <v>9.3009881846672702</v>
      </c>
      <c r="V9707" t="s">
        <v>2443</v>
      </c>
      <c r="W9707" t="s">
        <v>662</v>
      </c>
    </row>
    <row r="9708" spans="20:23" x14ac:dyDescent="0.3">
      <c r="T9708" t="b">
        <f>U9708&gt;10</f>
        <v>0</v>
      </c>
      <c r="U9708" s="7">
        <v>8.9367660350931502</v>
      </c>
      <c r="V9708" t="s">
        <v>8240</v>
      </c>
      <c r="W9708" t="s">
        <v>24446</v>
      </c>
    </row>
    <row r="9709" spans="20:23" x14ac:dyDescent="0.3">
      <c r="T9709" t="b">
        <f>U9709&gt;10</f>
        <v>0</v>
      </c>
      <c r="U9709" s="7">
        <v>8.9262947352258593</v>
      </c>
      <c r="V9709" t="s">
        <v>28706</v>
      </c>
      <c r="W9709" t="s">
        <v>28707</v>
      </c>
    </row>
    <row r="9710" spans="20:23" x14ac:dyDescent="0.3">
      <c r="T9710" t="b">
        <f>U9710&gt;10</f>
        <v>0</v>
      </c>
      <c r="U9710" s="7">
        <v>8.0789968748386496</v>
      </c>
      <c r="V9710" t="s">
        <v>19933</v>
      </c>
      <c r="W9710" t="s">
        <v>28708</v>
      </c>
    </row>
    <row r="9711" spans="20:23" x14ac:dyDescent="0.3">
      <c r="T9711" t="b">
        <f>U9711&gt;10</f>
        <v>0</v>
      </c>
      <c r="U9711" s="7">
        <v>8.8462520275523193</v>
      </c>
      <c r="V9711" t="s">
        <v>4015</v>
      </c>
      <c r="W9711" t="s">
        <v>28709</v>
      </c>
    </row>
    <row r="9712" spans="20:23" x14ac:dyDescent="0.3">
      <c r="T9712" t="b">
        <f>U9712&gt;10</f>
        <v>0</v>
      </c>
      <c r="U9712" s="7">
        <v>9.6194419157857993</v>
      </c>
      <c r="V9712" t="s">
        <v>22671</v>
      </c>
      <c r="W9712" t="s">
        <v>28710</v>
      </c>
    </row>
    <row r="9713" spans="20:23" x14ac:dyDescent="0.3">
      <c r="T9713" t="b">
        <f>U9713&gt;10</f>
        <v>0</v>
      </c>
      <c r="U9713" s="7">
        <v>8.0100040033516997</v>
      </c>
      <c r="V9713" t="s">
        <v>24513</v>
      </c>
      <c r="W9713" t="s">
        <v>22268</v>
      </c>
    </row>
    <row r="9714" spans="20:23" x14ac:dyDescent="0.3">
      <c r="T9714" t="b">
        <f>U9714&gt;10</f>
        <v>0</v>
      </c>
      <c r="U9714" s="7">
        <v>8.4472178097744397</v>
      </c>
      <c r="V9714" t="s">
        <v>28711</v>
      </c>
      <c r="W9714" t="s">
        <v>28712</v>
      </c>
    </row>
    <row r="9715" spans="20:23" x14ac:dyDescent="0.3">
      <c r="T9715" t="b">
        <f>U9715&gt;10</f>
        <v>0</v>
      </c>
      <c r="U9715" s="7">
        <v>9.3162556567980594</v>
      </c>
      <c r="V9715" t="s">
        <v>28713</v>
      </c>
      <c r="W9715" t="s">
        <v>28714</v>
      </c>
    </row>
    <row r="9716" spans="20:23" x14ac:dyDescent="0.3">
      <c r="T9716" t="b">
        <f>U9716&gt;10</f>
        <v>0</v>
      </c>
      <c r="U9716" s="7">
        <v>8.4154691114598599</v>
      </c>
      <c r="V9716" t="s">
        <v>26427</v>
      </c>
      <c r="W9716" t="s">
        <v>28715</v>
      </c>
    </row>
    <row r="9717" spans="20:23" x14ac:dyDescent="0.3">
      <c r="T9717" t="b">
        <f>U9717&gt;10</f>
        <v>0</v>
      </c>
      <c r="U9717" s="7">
        <v>9.2139768076776392</v>
      </c>
      <c r="V9717" t="s">
        <v>25172</v>
      </c>
      <c r="W9717" t="s">
        <v>28097</v>
      </c>
    </row>
    <row r="9718" spans="20:23" x14ac:dyDescent="0.3">
      <c r="T9718" t="b">
        <f>U9718&gt;10</f>
        <v>0</v>
      </c>
      <c r="U9718" s="7">
        <v>8.5002103399149593</v>
      </c>
      <c r="V9718" t="s">
        <v>28716</v>
      </c>
      <c r="W9718" t="s">
        <v>28717</v>
      </c>
    </row>
    <row r="9719" spans="20:23" x14ac:dyDescent="0.3">
      <c r="T9719" t="b">
        <f>U9719&gt;10</f>
        <v>0</v>
      </c>
      <c r="U9719" s="7">
        <v>8.2331475546659103</v>
      </c>
      <c r="V9719" t="s">
        <v>23138</v>
      </c>
      <c r="W9719" t="s">
        <v>28718</v>
      </c>
    </row>
    <row r="9720" spans="20:23" x14ac:dyDescent="0.3">
      <c r="T9720" t="b">
        <f>U9720&gt;10</f>
        <v>0</v>
      </c>
      <c r="U9720" s="7">
        <v>9.7064532927754303</v>
      </c>
      <c r="V9720" t="s">
        <v>8799</v>
      </c>
      <c r="W9720" t="s">
        <v>5315</v>
      </c>
    </row>
    <row r="9721" spans="20:23" x14ac:dyDescent="0.3">
      <c r="T9721" t="b">
        <f>U9721&gt;10</f>
        <v>0</v>
      </c>
      <c r="U9721" s="7">
        <v>8.7199583022280294</v>
      </c>
      <c r="V9721" t="s">
        <v>28719</v>
      </c>
      <c r="W9721" t="s">
        <v>22296</v>
      </c>
    </row>
    <row r="9722" spans="20:23" x14ac:dyDescent="0.3">
      <c r="T9722" t="b">
        <f>U9722&gt;10</f>
        <v>0</v>
      </c>
      <c r="U9722" s="7">
        <v>9.7064532927754303</v>
      </c>
      <c r="V9722" t="s">
        <v>28720</v>
      </c>
      <c r="W9722" t="s">
        <v>28721</v>
      </c>
    </row>
    <row r="9723" spans="20:23" x14ac:dyDescent="0.3">
      <c r="T9723" t="b">
        <f>U9723&gt;10</f>
        <v>0</v>
      </c>
      <c r="U9723" s="7">
        <v>8.8085116995694701</v>
      </c>
      <c r="V9723" t="s">
        <v>28680</v>
      </c>
      <c r="W9723" t="s">
        <v>28722</v>
      </c>
    </row>
    <row r="9724" spans="20:23" x14ac:dyDescent="0.3">
      <c r="T9724" t="b">
        <f>U9724&gt;10</f>
        <v>0</v>
      </c>
      <c r="U9724" s="7">
        <v>8.4536903242800605</v>
      </c>
      <c r="V9724" t="s">
        <v>3896</v>
      </c>
      <c r="W9724" t="s">
        <v>14941</v>
      </c>
    </row>
    <row r="9725" spans="20:23" x14ac:dyDescent="0.3">
      <c r="T9725" t="b">
        <f>U9725&gt;10</f>
        <v>0</v>
      </c>
      <c r="U9725" s="7">
        <v>8.0879655448214098</v>
      </c>
      <c r="V9725" t="s">
        <v>696</v>
      </c>
      <c r="W9725" t="s">
        <v>28723</v>
      </c>
    </row>
    <row r="9726" spans="20:23" x14ac:dyDescent="0.3">
      <c r="T9726" t="b">
        <f>U9726&gt;10</f>
        <v>0</v>
      </c>
      <c r="U9726" s="7">
        <v>8.5779880409576403</v>
      </c>
      <c r="V9726" t="s">
        <v>28724</v>
      </c>
      <c r="W9726" t="s">
        <v>6247</v>
      </c>
    </row>
    <row r="9727" spans="20:23" x14ac:dyDescent="0.3">
      <c r="T9727" t="b">
        <f>U9727&gt;10</f>
        <v>0</v>
      </c>
      <c r="U9727" s="7">
        <v>9.6839804369233704</v>
      </c>
      <c r="V9727" t="s">
        <v>6246</v>
      </c>
      <c r="W9727" t="s">
        <v>7272</v>
      </c>
    </row>
    <row r="9728" spans="20:23" x14ac:dyDescent="0.3">
      <c r="T9728" t="b">
        <f>U9728&gt;10</f>
        <v>0</v>
      </c>
      <c r="U9728" s="7">
        <v>8.1676329475552798</v>
      </c>
      <c r="V9728" t="s">
        <v>28725</v>
      </c>
      <c r="W9728" t="s">
        <v>28726</v>
      </c>
    </row>
    <row r="9729" spans="20:23" x14ac:dyDescent="0.3">
      <c r="T9729" t="b">
        <f>U9729&gt;10</f>
        <v>0</v>
      </c>
      <c r="U9729" s="7">
        <v>9.7529733084103203</v>
      </c>
      <c r="V9729" t="s">
        <v>28727</v>
      </c>
      <c r="W9729" t="s">
        <v>28728</v>
      </c>
    </row>
    <row r="9730" spans="20:23" x14ac:dyDescent="0.3">
      <c r="T9730" t="b">
        <f>U9730&gt;10</f>
        <v>0</v>
      </c>
      <c r="U9730" s="7">
        <v>8.8462520275523193</v>
      </c>
      <c r="V9730" t="s">
        <v>20036</v>
      </c>
      <c r="W9730" t="s">
        <v>28729</v>
      </c>
    </row>
    <row r="9731" spans="20:23" x14ac:dyDescent="0.3">
      <c r="T9731" t="b">
        <f>U9731&gt;10</f>
        <v>0</v>
      </c>
      <c r="U9731" s="7">
        <v>8.8462520275523193</v>
      </c>
      <c r="V9731" t="s">
        <v>3987</v>
      </c>
      <c r="W9731" t="s">
        <v>28730</v>
      </c>
    </row>
    <row r="9732" spans="20:23" x14ac:dyDescent="0.3">
      <c r="T9732" t="b">
        <f>U9732&gt;10</f>
        <v>0</v>
      </c>
      <c r="U9732" s="7">
        <v>8.1725229328494802</v>
      </c>
      <c r="V9732" t="s">
        <v>25628</v>
      </c>
      <c r="W9732" t="s">
        <v>28731</v>
      </c>
    </row>
    <row r="9733" spans="20:23" x14ac:dyDescent="0.3">
      <c r="T9733" t="b">
        <f>U9733&gt;10</f>
        <v>0</v>
      </c>
      <c r="U9733" s="7">
        <v>8.11536451900953</v>
      </c>
      <c r="V9733" t="s">
        <v>5002</v>
      </c>
      <c r="W9733" t="s">
        <v>28732</v>
      </c>
    </row>
    <row r="9734" spans="20:23" x14ac:dyDescent="0.3">
      <c r="T9734" t="b">
        <f>U9734&gt;10</f>
        <v>0</v>
      </c>
      <c r="U9734" s="7">
        <v>8.5490005040843897</v>
      </c>
      <c r="V9734" t="s">
        <v>16731</v>
      </c>
      <c r="W9734" t="s">
        <v>28733</v>
      </c>
    </row>
    <row r="9735" spans="20:23" x14ac:dyDescent="0.3">
      <c r="T9735" t="b">
        <f>U9735&gt;10</f>
        <v>0</v>
      </c>
      <c r="U9735" s="7">
        <v>8.1651968927574003</v>
      </c>
      <c r="V9735" t="s">
        <v>28733</v>
      </c>
      <c r="W9735" t="s">
        <v>22315</v>
      </c>
    </row>
    <row r="9736" spans="20:23" x14ac:dyDescent="0.3">
      <c r="T9736" t="b">
        <f>U9736&gt;10</f>
        <v>0</v>
      </c>
      <c r="U9736" s="7">
        <v>9.1468375048400095</v>
      </c>
      <c r="V9736" t="s">
        <v>28734</v>
      </c>
      <c r="W9736" t="s">
        <v>28735</v>
      </c>
    </row>
    <row r="9737" spans="20:23" x14ac:dyDescent="0.3">
      <c r="T9737" t="b">
        <f>U9737&gt;10</f>
        <v>0</v>
      </c>
      <c r="U9737" s="7">
        <v>8.4536903242800605</v>
      </c>
      <c r="V9737" t="s">
        <v>5957</v>
      </c>
      <c r="W9737" t="s">
        <v>28736</v>
      </c>
    </row>
    <row r="9738" spans="20:23" x14ac:dyDescent="0.3">
      <c r="T9738" t="b">
        <f>U9738&gt;10</f>
        <v>0</v>
      </c>
      <c r="U9738" s="7">
        <v>8.2436188545332101</v>
      </c>
      <c r="V9738" t="s">
        <v>28737</v>
      </c>
      <c r="W9738" t="s">
        <v>28738</v>
      </c>
    </row>
    <row r="9739" spans="20:23" x14ac:dyDescent="0.3">
      <c r="T9739" t="b">
        <f>U9739&gt;10</f>
        <v>0</v>
      </c>
      <c r="U9739" s="7">
        <v>9.1468375048400095</v>
      </c>
      <c r="V9739" t="s">
        <v>10145</v>
      </c>
      <c r="W9739" t="s">
        <v>10100</v>
      </c>
    </row>
    <row r="9740" spans="20:23" x14ac:dyDescent="0.3">
      <c r="T9740" t="b">
        <f>U9740&gt;10</f>
        <v>0</v>
      </c>
      <c r="U9740" s="7">
        <v>9.7064532927754303</v>
      </c>
      <c r="V9740" t="s">
        <v>10100</v>
      </c>
      <c r="W9740" t="s">
        <v>1760</v>
      </c>
    </row>
    <row r="9741" spans="20:23" x14ac:dyDescent="0.3">
      <c r="T9741" t="b">
        <f>U9741&gt;10</f>
        <v>0</v>
      </c>
      <c r="U9741" s="7">
        <v>9.9941353652272102</v>
      </c>
      <c r="V9741" t="s">
        <v>28739</v>
      </c>
      <c r="W9741" t="s">
        <v>21080</v>
      </c>
    </row>
    <row r="9742" spans="20:23" x14ac:dyDescent="0.3">
      <c r="T9742" t="b">
        <f>U9742&gt;10</f>
        <v>0</v>
      </c>
      <c r="U9742" s="7">
        <v>8.8085116995694701</v>
      </c>
      <c r="V9742" t="s">
        <v>11394</v>
      </c>
      <c r="W9742" t="s">
        <v>9959</v>
      </c>
    </row>
    <row r="9743" spans="20:23" x14ac:dyDescent="0.3">
      <c r="T9743" t="b">
        <f>U9743&gt;10</f>
        <v>0</v>
      </c>
      <c r="U9743" s="7">
        <v>8.7721440553986003</v>
      </c>
      <c r="V9743" t="s">
        <v>28740</v>
      </c>
      <c r="W9743" t="s">
        <v>8834</v>
      </c>
    </row>
    <row r="9744" spans="20:23" x14ac:dyDescent="0.3">
      <c r="T9744" t="b">
        <f>U9744&gt;10</f>
        <v>0</v>
      </c>
      <c r="U9744" s="7">
        <v>8.6386126627740794</v>
      </c>
      <c r="V9744" t="s">
        <v>28741</v>
      </c>
      <c r="W9744" t="s">
        <v>28742</v>
      </c>
    </row>
    <row r="9745" spans="20:23" x14ac:dyDescent="0.3">
      <c r="T9745" t="b">
        <f>U9745&gt;10</f>
        <v>0</v>
      </c>
      <c r="U9745" s="7">
        <v>8.4536903242800605</v>
      </c>
      <c r="V9745" t="s">
        <v>5957</v>
      </c>
      <c r="W9745" t="s">
        <v>3037</v>
      </c>
    </row>
    <row r="9746" spans="20:23" x14ac:dyDescent="0.3">
      <c r="T9746" t="b">
        <f>U9746&gt;10</f>
        <v>0</v>
      </c>
      <c r="U9746" s="7">
        <v>8.3666789472904295</v>
      </c>
      <c r="V9746" t="s">
        <v>16524</v>
      </c>
      <c r="W9746" t="s">
        <v>28540</v>
      </c>
    </row>
    <row r="9747" spans="20:23" x14ac:dyDescent="0.3">
      <c r="T9747" t="b">
        <f>U9747&gt;10</f>
        <v>0</v>
      </c>
      <c r="U9747" s="7">
        <v>8.4536903242800605</v>
      </c>
      <c r="V9747" t="s">
        <v>5957</v>
      </c>
      <c r="W9747" t="s">
        <v>28743</v>
      </c>
    </row>
    <row r="9748" spans="20:23" x14ac:dyDescent="0.3">
      <c r="T9748" t="b">
        <f>U9748&gt;10</f>
        <v>0</v>
      </c>
      <c r="U9748" s="7">
        <v>8.4536903242800605</v>
      </c>
      <c r="V9748" t="s">
        <v>5957</v>
      </c>
      <c r="W9748" t="s">
        <v>28744</v>
      </c>
    </row>
    <row r="9749" spans="20:23" x14ac:dyDescent="0.3">
      <c r="T9749" t="b">
        <f>U9749&gt;10</f>
        <v>0</v>
      </c>
      <c r="U9749" s="7">
        <v>8.7031511839116504</v>
      </c>
      <c r="V9749" t="s">
        <v>9620</v>
      </c>
      <c r="W9749" t="s">
        <v>28745</v>
      </c>
    </row>
    <row r="9750" spans="20:23" x14ac:dyDescent="0.3">
      <c r="T9750" t="b">
        <f>U9750&gt;10</f>
        <v>0</v>
      </c>
      <c r="U9750" s="7">
        <v>8.7457107983304407</v>
      </c>
      <c r="V9750" t="s">
        <v>568</v>
      </c>
      <c r="W9750" t="s">
        <v>28746</v>
      </c>
    </row>
    <row r="9751" spans="20:23" x14ac:dyDescent="0.3">
      <c r="T9751" t="b">
        <f>U9751&gt;10</f>
        <v>0</v>
      </c>
      <c r="U9751" s="7">
        <v>8.1579241334283203</v>
      </c>
      <c r="V9751" t="s">
        <v>1422</v>
      </c>
      <c r="W9751" t="s">
        <v>23341</v>
      </c>
    </row>
    <row r="9752" spans="20:23" x14ac:dyDescent="0.3">
      <c r="T9752" t="b">
        <f>U9752&gt;10</f>
        <v>0</v>
      </c>
      <c r="U9752" s="7">
        <v>8.4536903242800605</v>
      </c>
      <c r="V9752" t="s">
        <v>5957</v>
      </c>
      <c r="W9752" t="s">
        <v>28747</v>
      </c>
    </row>
    <row r="9753" spans="20:23" x14ac:dyDescent="0.3">
      <c r="T9753" t="b">
        <f>U9753&gt;10</f>
        <v>0</v>
      </c>
      <c r="U9753" s="7">
        <v>8.4536903242800605</v>
      </c>
      <c r="V9753" t="s">
        <v>5957</v>
      </c>
      <c r="W9753" t="s">
        <v>1104</v>
      </c>
    </row>
    <row r="9754" spans="20:23" x14ac:dyDescent="0.3">
      <c r="T9754" t="b">
        <f>U9754&gt;10</f>
        <v>0</v>
      </c>
      <c r="U9754" s="7">
        <v>9.0247348080391099</v>
      </c>
      <c r="V9754" t="s">
        <v>28748</v>
      </c>
      <c r="W9754" t="s">
        <v>28749</v>
      </c>
    </row>
    <row r="9755" spans="20:23" x14ac:dyDescent="0.3">
      <c r="T9755" t="b">
        <f>U9755&gt;10</f>
        <v>0</v>
      </c>
      <c r="U9755" s="7">
        <v>8.6866218819604395</v>
      </c>
      <c r="V9755" t="s">
        <v>27477</v>
      </c>
      <c r="W9755" t="s">
        <v>28750</v>
      </c>
    </row>
    <row r="9756" spans="20:23" x14ac:dyDescent="0.3">
      <c r="T9756" t="b">
        <f>U9756&gt;10</f>
        <v>0</v>
      </c>
      <c r="U9756" s="7">
        <v>9.1086162920198106</v>
      </c>
      <c r="V9756" t="s">
        <v>4971</v>
      </c>
      <c r="W9756" t="s">
        <v>28751</v>
      </c>
    </row>
    <row r="9757" spans="20:23" x14ac:dyDescent="0.3">
      <c r="T9757" t="b">
        <f>U9757&gt;10</f>
        <v>0</v>
      </c>
      <c r="U9757" s="7">
        <v>9.43019991614727</v>
      </c>
      <c r="V9757" t="s">
        <v>28752</v>
      </c>
      <c r="W9757" t="s">
        <v>28753</v>
      </c>
    </row>
    <row r="9758" spans="20:23" x14ac:dyDescent="0.3">
      <c r="T9758" t="b">
        <f>U9758&gt;10</f>
        <v>0</v>
      </c>
      <c r="U9758" s="7">
        <v>8.0525636177705007</v>
      </c>
      <c r="V9758" t="s">
        <v>28754</v>
      </c>
      <c r="W9758" t="s">
        <v>28738</v>
      </c>
    </row>
    <row r="9759" spans="20:23" x14ac:dyDescent="0.3">
      <c r="T9759" t="b">
        <f>U9759&gt;10</f>
        <v>0</v>
      </c>
      <c r="U9759" s="7">
        <v>9.43019991614727</v>
      </c>
      <c r="V9759" t="s">
        <v>28752</v>
      </c>
      <c r="W9759" t="s">
        <v>28755</v>
      </c>
    </row>
    <row r="9760" spans="20:23" x14ac:dyDescent="0.3">
      <c r="T9760" t="b">
        <f>U9760&gt;10</f>
        <v>0</v>
      </c>
      <c r="U9760" s="7">
        <v>8.3846974527931106</v>
      </c>
      <c r="V9760" t="s">
        <v>28738</v>
      </c>
      <c r="W9760" t="s">
        <v>28756</v>
      </c>
    </row>
    <row r="9761" spans="20:23" x14ac:dyDescent="0.3">
      <c r="T9761" t="b">
        <f>U9761&gt;10</f>
        <v>0</v>
      </c>
      <c r="U9761" s="7">
        <v>8.73705273558733</v>
      </c>
      <c r="V9761" t="s">
        <v>28752</v>
      </c>
      <c r="W9761" t="s">
        <v>16531</v>
      </c>
    </row>
    <row r="9762" spans="20:23" x14ac:dyDescent="0.3">
      <c r="T9762" t="b">
        <f>U9762&gt;10</f>
        <v>0</v>
      </c>
      <c r="U9762" s="7">
        <v>8.9688543496446496</v>
      </c>
      <c r="V9762" t="s">
        <v>28757</v>
      </c>
      <c r="W9762" t="s">
        <v>28758</v>
      </c>
    </row>
    <row r="9763" spans="20:23" x14ac:dyDescent="0.3">
      <c r="T9763" t="b">
        <f>U9763&gt;10</f>
        <v>0</v>
      </c>
      <c r="U9763" s="7">
        <v>9.7529733084103203</v>
      </c>
      <c r="V9763" t="s">
        <v>28759</v>
      </c>
      <c r="W9763" t="s">
        <v>25484</v>
      </c>
    </row>
    <row r="9764" spans="20:23" x14ac:dyDescent="0.3">
      <c r="T9764" t="b">
        <f>U9764&gt;10</f>
        <v>0</v>
      </c>
      <c r="U9764" s="7">
        <v>9.8270812805640499</v>
      </c>
      <c r="V9764" t="s">
        <v>9892</v>
      </c>
      <c r="W9764" t="s">
        <v>4000</v>
      </c>
    </row>
    <row r="9765" spans="20:23" x14ac:dyDescent="0.3">
      <c r="T9765" t="b">
        <f>U9765&gt;10</f>
        <v>0</v>
      </c>
      <c r="U9765" s="7">
        <v>9.5393992081122594</v>
      </c>
      <c r="V9765" t="s">
        <v>28760</v>
      </c>
      <c r="W9765" t="s">
        <v>4000</v>
      </c>
    </row>
    <row r="9766" spans="20:23" x14ac:dyDescent="0.3">
      <c r="T9766" t="b">
        <f>U9766&gt;10</f>
        <v>0</v>
      </c>
      <c r="U9766" s="7">
        <v>9.8270812805640499</v>
      </c>
      <c r="V9766" t="s">
        <v>28761</v>
      </c>
      <c r="W9766" t="s">
        <v>4000</v>
      </c>
    </row>
    <row r="9767" spans="20:23" x14ac:dyDescent="0.3">
      <c r="T9767" t="b">
        <f>U9767&gt;10</f>
        <v>0</v>
      </c>
      <c r="U9767" s="7">
        <v>8.7544444782992006</v>
      </c>
      <c r="V9767" t="s">
        <v>916</v>
      </c>
      <c r="W9767" t="s">
        <v>27504</v>
      </c>
    </row>
    <row r="9768" spans="20:23" x14ac:dyDescent="0.3">
      <c r="T9768" t="b">
        <f>U9768&gt;10</f>
        <v>0</v>
      </c>
      <c r="U9768" s="7">
        <v>9.5393992081122594</v>
      </c>
      <c r="V9768" t="s">
        <v>22781</v>
      </c>
      <c r="W9768" t="s">
        <v>28762</v>
      </c>
    </row>
    <row r="9769" spans="20:23" x14ac:dyDescent="0.3">
      <c r="T9769" t="b">
        <f>U9769&gt;10</f>
        <v>0</v>
      </c>
      <c r="U9769" s="7">
        <v>8.7031511839116504</v>
      </c>
      <c r="V9769" t="s">
        <v>2013</v>
      </c>
      <c r="W9769" t="s">
        <v>8478</v>
      </c>
    </row>
    <row r="9770" spans="20:23" x14ac:dyDescent="0.3">
      <c r="T9770" t="b">
        <f>U9770&gt;10</f>
        <v>0</v>
      </c>
      <c r="U9770" s="7">
        <v>9.0020065569615504</v>
      </c>
      <c r="V9770" t="s">
        <v>28763</v>
      </c>
      <c r="W9770" t="s">
        <v>28764</v>
      </c>
    </row>
    <row r="9771" spans="20:23" x14ac:dyDescent="0.3">
      <c r="T9771" t="b">
        <f>U9771&gt;10</f>
        <v>0</v>
      </c>
      <c r="U9771" s="7">
        <v>9.6194419157857993</v>
      </c>
      <c r="V9771" t="s">
        <v>28733</v>
      </c>
      <c r="W9771" t="s">
        <v>7907</v>
      </c>
    </row>
    <row r="9772" spans="20:23" x14ac:dyDescent="0.3">
      <c r="T9772" t="b">
        <f>U9772&gt;10</f>
        <v>0</v>
      </c>
      <c r="U9772" s="7">
        <v>8.3144931941198603</v>
      </c>
      <c r="V9772" t="s">
        <v>16683</v>
      </c>
      <c r="W9772" t="s">
        <v>286</v>
      </c>
    </row>
    <row r="9773" spans="20:23" x14ac:dyDescent="0.3">
      <c r="T9773" t="b">
        <f>U9773&gt;10</f>
        <v>0</v>
      </c>
      <c r="U9773" s="7">
        <v>8.4154691114598599</v>
      </c>
      <c r="V9773" t="s">
        <v>10527</v>
      </c>
      <c r="W9773" t="s">
        <v>1866</v>
      </c>
    </row>
    <row r="9774" spans="20:23" x14ac:dyDescent="0.3">
      <c r="T9774" t="b">
        <f>U9774&gt;10</f>
        <v>0</v>
      </c>
      <c r="U9774" s="7">
        <v>9.09619377202125</v>
      </c>
      <c r="V9774" t="s">
        <v>11154</v>
      </c>
      <c r="W9774" t="s">
        <v>10977</v>
      </c>
    </row>
    <row r="9775" spans="20:23" x14ac:dyDescent="0.3">
      <c r="T9775" t="b">
        <f>U9775&gt;10</f>
        <v>0</v>
      </c>
      <c r="U9775" s="7">
        <v>8.1340566520216804</v>
      </c>
      <c r="V9775" s="11">
        <v>40908</v>
      </c>
      <c r="W9775" t="s">
        <v>81</v>
      </c>
    </row>
    <row r="9776" spans="20:23" x14ac:dyDescent="0.3">
      <c r="T9776" t="b">
        <f>U9776&gt;10</f>
        <v>0</v>
      </c>
      <c r="U9776" s="7">
        <v>9.4652912359585404</v>
      </c>
      <c r="V9776" t="s">
        <v>24566</v>
      </c>
      <c r="W9776" t="s">
        <v>3990</v>
      </c>
    </row>
    <row r="9777" spans="20:23" x14ac:dyDescent="0.3">
      <c r="T9777" t="b">
        <f>U9777&gt;10</f>
        <v>0</v>
      </c>
      <c r="U9777" s="7">
        <v>8.4407869194441592</v>
      </c>
      <c r="V9777" t="s">
        <v>1526</v>
      </c>
      <c r="W9777" t="s">
        <v>28765</v>
      </c>
    </row>
    <row r="9778" spans="20:23" x14ac:dyDescent="0.3">
      <c r="T9778" t="b">
        <f>U9778&gt;10</f>
        <v>0</v>
      </c>
      <c r="U9778" s="7">
        <v>8.3666789472904295</v>
      </c>
      <c r="V9778" t="s">
        <v>28766</v>
      </c>
      <c r="W9778" t="s">
        <v>28767</v>
      </c>
    </row>
    <row r="9779" spans="20:23" x14ac:dyDescent="0.3">
      <c r="T9779" t="b">
        <f>U9779&gt;10</f>
        <v>0</v>
      </c>
      <c r="U9779" s="7">
        <v>8.7632551079813492</v>
      </c>
      <c r="V9779" t="s">
        <v>22203</v>
      </c>
      <c r="W9779" t="s">
        <v>28768</v>
      </c>
    </row>
    <row r="9780" spans="20:23" x14ac:dyDescent="0.3">
      <c r="T9780" t="b">
        <f>U9780&gt;10</f>
        <v>0</v>
      </c>
      <c r="U9780" s="7">
        <v>8.6543610197422094</v>
      </c>
      <c r="V9780" t="s">
        <v>28769</v>
      </c>
      <c r="W9780" t="s">
        <v>22259</v>
      </c>
    </row>
    <row r="9781" spans="20:23" x14ac:dyDescent="0.3">
      <c r="T9781" t="b">
        <f>U9781&gt;10</f>
        <v>0</v>
      </c>
      <c r="U9781" s="7">
        <v>8.7284689918959302</v>
      </c>
      <c r="V9781" t="s">
        <v>28770</v>
      </c>
      <c r="W9781" t="s">
        <v>28771</v>
      </c>
    </row>
    <row r="9782" spans="20:23" x14ac:dyDescent="0.3">
      <c r="T9782" t="b">
        <f>U9782&gt;10</f>
        <v>0</v>
      </c>
      <c r="U9782" s="7">
        <v>8.0439055550273793</v>
      </c>
      <c r="V9782" t="s">
        <v>28772</v>
      </c>
      <c r="W9782" t="s">
        <v>20428</v>
      </c>
    </row>
    <row r="9783" spans="20:23" x14ac:dyDescent="0.3">
      <c r="T9783" t="b">
        <f>U9783&gt;10</f>
        <v>0</v>
      </c>
      <c r="U9783" s="7">
        <v>8.9908332563634303</v>
      </c>
      <c r="V9783" t="s">
        <v>28773</v>
      </c>
      <c r="W9783" t="s">
        <v>13701</v>
      </c>
    </row>
    <row r="9784" spans="20:23" x14ac:dyDescent="0.3">
      <c r="T9784" t="b">
        <f>U9784&gt;10</f>
        <v>0</v>
      </c>
      <c r="U9784" s="7">
        <v>8.7901625609012797</v>
      </c>
      <c r="V9784" t="s">
        <v>20097</v>
      </c>
      <c r="W9784" t="s">
        <v>28774</v>
      </c>
    </row>
    <row r="9785" spans="20:23" x14ac:dyDescent="0.3">
      <c r="T9785" t="b">
        <f>U9785&gt;10</f>
        <v>0</v>
      </c>
      <c r="U9785" s="7">
        <v>8.7901625609012797</v>
      </c>
      <c r="V9785" t="s">
        <v>20097</v>
      </c>
      <c r="W9785" t="s">
        <v>28775</v>
      </c>
    </row>
    <row r="9786" spans="20:23" x14ac:dyDescent="0.3">
      <c r="T9786" t="b">
        <f>U9786&gt;10</f>
        <v>0</v>
      </c>
      <c r="U9786" s="7">
        <v>9.9642824020775294</v>
      </c>
      <c r="V9786" t="s">
        <v>28776</v>
      </c>
      <c r="W9786" t="s">
        <v>25594</v>
      </c>
    </row>
    <row r="9787" spans="20:23" x14ac:dyDescent="0.3">
      <c r="T9787" t="b">
        <f>U9787&gt;10</f>
        <v>0</v>
      </c>
      <c r="U9787" s="7">
        <v>9.3635085416485992</v>
      </c>
      <c r="V9787" t="s">
        <v>2181</v>
      </c>
      <c r="W9787" t="s">
        <v>9530</v>
      </c>
    </row>
    <row r="9788" spans="20:23" x14ac:dyDescent="0.3">
      <c r="T9788" t="b">
        <f>U9788&gt;10</f>
        <v>0</v>
      </c>
      <c r="U9788" s="7">
        <v>9.6194419157857993</v>
      </c>
      <c r="V9788" t="s">
        <v>6198</v>
      </c>
      <c r="W9788">
        <v>139</v>
      </c>
    </row>
    <row r="9789" spans="20:23" x14ac:dyDescent="0.3">
      <c r="T9789" t="b">
        <f>U9789&gt;10</f>
        <v>0</v>
      </c>
      <c r="U9789" s="7">
        <v>8.0525636177705007</v>
      </c>
      <c r="V9789" t="s">
        <v>5564</v>
      </c>
      <c r="W9789" t="s">
        <v>27486</v>
      </c>
    </row>
    <row r="9790" spans="20:23" x14ac:dyDescent="0.3">
      <c r="T9790" t="b">
        <f>U9790&gt;10</f>
        <v>0</v>
      </c>
      <c r="U9790" s="7">
        <v>9.3162556567980594</v>
      </c>
      <c r="V9790" t="s">
        <v>28777</v>
      </c>
      <c r="W9790" t="s">
        <v>28778</v>
      </c>
    </row>
    <row r="9791" spans="20:23" x14ac:dyDescent="0.3">
      <c r="T9791" t="b">
        <f>U9791&gt;10</f>
        <v>0</v>
      </c>
      <c r="U9791" s="7">
        <v>8.3258569527701791</v>
      </c>
      <c r="V9791" t="s">
        <v>28779</v>
      </c>
      <c r="W9791" t="s">
        <v>28780</v>
      </c>
    </row>
    <row r="9792" spans="20:23" x14ac:dyDescent="0.3">
      <c r="T9792" t="b">
        <f>U9792&gt;10</f>
        <v>0</v>
      </c>
      <c r="U9792" s="7">
        <v>8.2074391979557006</v>
      </c>
      <c r="V9792" t="s">
        <v>28781</v>
      </c>
      <c r="W9792" t="s">
        <v>28782</v>
      </c>
    </row>
    <row r="9793" spans="20:23" x14ac:dyDescent="0.3">
      <c r="T9793" t="b">
        <f>U9793&gt;10</f>
        <v>0</v>
      </c>
      <c r="U9793" s="7">
        <v>9.7064532927754303</v>
      </c>
      <c r="V9793" t="s">
        <v>28720</v>
      </c>
      <c r="W9793" t="s">
        <v>28721</v>
      </c>
    </row>
    <row r="9794" spans="20:23" x14ac:dyDescent="0.3">
      <c r="T9794" t="b">
        <f>U9794&gt;10</f>
        <v>0</v>
      </c>
      <c r="U9794" s="7">
        <v>8.8854727407056</v>
      </c>
      <c r="V9794" t="s">
        <v>28783</v>
      </c>
      <c r="W9794" t="s">
        <v>28784</v>
      </c>
    </row>
    <row r="9795" spans="20:23" x14ac:dyDescent="0.3">
      <c r="T9795" t="b">
        <f>U9795&gt;10</f>
        <v>0</v>
      </c>
      <c r="U9795" s="7">
        <v>8.6866218819604395</v>
      </c>
      <c r="V9795" t="s">
        <v>28785</v>
      </c>
      <c r="W9795" t="s">
        <v>28786</v>
      </c>
    </row>
    <row r="9796" spans="20:23" x14ac:dyDescent="0.3">
      <c r="T9796" t="b">
        <f>U9796&gt;10</f>
        <v>0</v>
      </c>
      <c r="U9796" s="7">
        <v>8.3786551383371499</v>
      </c>
      <c r="V9796" t="s">
        <v>28785</v>
      </c>
      <c r="W9796" t="s">
        <v>28787</v>
      </c>
    </row>
    <row r="9797" spans="20:23" x14ac:dyDescent="0.3">
      <c r="T9797" t="b">
        <f>U9797&gt;10</f>
        <v>0</v>
      </c>
      <c r="U9797" s="7">
        <v>8.5070363049853501</v>
      </c>
      <c r="V9797" t="s">
        <v>28788</v>
      </c>
      <c r="W9797" t="s">
        <v>28789</v>
      </c>
    </row>
    <row r="9798" spans="20:23" x14ac:dyDescent="0.3">
      <c r="T9798" t="b">
        <f>U9798&gt;10</f>
        <v>0</v>
      </c>
      <c r="U9798" s="7">
        <v>8.2542009638637399</v>
      </c>
      <c r="V9798" t="s">
        <v>28790</v>
      </c>
      <c r="W9798" t="s">
        <v>28791</v>
      </c>
    </row>
    <row r="9799" spans="20:23" x14ac:dyDescent="0.3">
      <c r="T9799" t="b">
        <f>U9799&gt;10</f>
        <v>0</v>
      </c>
      <c r="U9799" s="7">
        <v>8.8085116995694701</v>
      </c>
      <c r="V9799" t="s">
        <v>1174</v>
      </c>
      <c r="W9799" t="s">
        <v>22649</v>
      </c>
    </row>
    <row r="9800" spans="20:23" x14ac:dyDescent="0.3">
      <c r="T9800" t="b">
        <f>U9800&gt;10</f>
        <v>0</v>
      </c>
      <c r="U9800" s="7">
        <v>9.2139768076776392</v>
      </c>
      <c r="V9800" t="s">
        <v>27369</v>
      </c>
      <c r="W9800" t="s">
        <v>1813</v>
      </c>
    </row>
    <row r="9801" spans="20:23" x14ac:dyDescent="0.3">
      <c r="T9801" t="b">
        <f>U9801&gt;10</f>
        <v>0</v>
      </c>
      <c r="U9801" s="7">
        <v>8.3666789472904295</v>
      </c>
      <c r="V9801" t="s">
        <v>28720</v>
      </c>
      <c r="W9801" t="s">
        <v>22649</v>
      </c>
    </row>
    <row r="9802" spans="20:23" x14ac:dyDescent="0.3">
      <c r="T9802" t="b">
        <f>U9802&gt;10</f>
        <v>0</v>
      </c>
      <c r="U9802" s="7">
        <v>8.4407869194441592</v>
      </c>
      <c r="V9802" t="s">
        <v>21170</v>
      </c>
      <c r="W9802" t="s">
        <v>28792</v>
      </c>
    </row>
    <row r="9803" spans="20:23" x14ac:dyDescent="0.3">
      <c r="T9803" t="b">
        <f>U9803&gt;10</f>
        <v>0</v>
      </c>
      <c r="U9803" s="7">
        <v>8.4407869194441592</v>
      </c>
      <c r="V9803" t="s">
        <v>21170</v>
      </c>
      <c r="W9803" t="s">
        <v>28793</v>
      </c>
    </row>
    <row r="9804" spans="20:23" x14ac:dyDescent="0.3">
      <c r="T9804" t="b">
        <f>U9804&gt;10</f>
        <v>0</v>
      </c>
      <c r="U9804" s="7">
        <v>9.6620015302046003</v>
      </c>
      <c r="V9804" t="s">
        <v>28794</v>
      </c>
      <c r="W9804" t="s">
        <v>28795</v>
      </c>
    </row>
    <row r="9805" spans="20:23" x14ac:dyDescent="0.3">
      <c r="T9805" t="b">
        <f>U9805&gt;10</f>
        <v>0</v>
      </c>
      <c r="U9805" s="7">
        <v>9.9352948652042805</v>
      </c>
      <c r="V9805" t="s">
        <v>28796</v>
      </c>
      <c r="W9805" t="s">
        <v>28797</v>
      </c>
    </row>
    <row r="9806" spans="20:23" x14ac:dyDescent="0.3">
      <c r="T9806" t="b">
        <f>U9806&gt;10</f>
        <v>0</v>
      </c>
      <c r="U9806" s="7">
        <v>8.9473481444236906</v>
      </c>
      <c r="V9806" t="s">
        <v>20709</v>
      </c>
      <c r="W9806" t="s">
        <v>28798</v>
      </c>
    </row>
    <row r="9807" spans="20:23" x14ac:dyDescent="0.3">
      <c r="T9807" t="b">
        <f>U9807&gt;10</f>
        <v>0</v>
      </c>
      <c r="U9807" s="7">
        <v>9.5988226285830596</v>
      </c>
      <c r="V9807" t="s">
        <v>28799</v>
      </c>
      <c r="W9807" t="s">
        <v>28717</v>
      </c>
    </row>
    <row r="9808" spans="20:23" x14ac:dyDescent="0.3">
      <c r="T9808" t="b">
        <f>U9808&gt;10</f>
        <v>0</v>
      </c>
      <c r="U9808" s="7">
        <v>9.5988226285830596</v>
      </c>
      <c r="V9808" t="s">
        <v>28800</v>
      </c>
      <c r="W9808" t="s">
        <v>20556</v>
      </c>
    </row>
    <row r="9809" spans="20:23" x14ac:dyDescent="0.3">
      <c r="T9809" t="b">
        <f>U9809&gt;10</f>
        <v>0</v>
      </c>
      <c r="U9809" s="7">
        <v>8.1246669116718397</v>
      </c>
      <c r="V9809" t="s">
        <v>28801</v>
      </c>
      <c r="W9809" t="s">
        <v>22250</v>
      </c>
    </row>
    <row r="9810" spans="20:23" x14ac:dyDescent="0.3">
      <c r="T9810" t="b">
        <f>U9810&gt;10</f>
        <v>0</v>
      </c>
      <c r="U9810" s="7">
        <v>9.0133061122154796</v>
      </c>
      <c r="V9810" t="s">
        <v>16130</v>
      </c>
      <c r="W9810" t="s">
        <v>28802</v>
      </c>
    </row>
    <row r="9811" spans="20:23" x14ac:dyDescent="0.3">
      <c r="T9811" t="b">
        <f>U9811&gt;10</f>
        <v>0</v>
      </c>
      <c r="U9811" s="7">
        <v>8.2811567738522704</v>
      </c>
      <c r="V9811" t="s">
        <v>19192</v>
      </c>
      <c r="W9811" t="s">
        <v>28803</v>
      </c>
    </row>
    <row r="9812" spans="20:23" x14ac:dyDescent="0.3">
      <c r="T9812" t="b">
        <f>U9812&gt;10</f>
        <v>0</v>
      </c>
      <c r="U9812" s="7">
        <v>8.2811567738522704</v>
      </c>
      <c r="V9812" t="s">
        <v>28804</v>
      </c>
      <c r="W9812" t="s">
        <v>28805</v>
      </c>
    </row>
    <row r="9813" spans="20:23" x14ac:dyDescent="0.3">
      <c r="T9813" t="b">
        <f>U9813&gt;10</f>
        <v>0</v>
      </c>
      <c r="U9813" s="7">
        <v>8.7284689918959302</v>
      </c>
      <c r="V9813" t="s">
        <v>6918</v>
      </c>
      <c r="W9813" t="s">
        <v>3980</v>
      </c>
    </row>
    <row r="9814" spans="20:23" x14ac:dyDescent="0.3">
      <c r="T9814" t="b">
        <f>U9814&gt;10</f>
        <v>0</v>
      </c>
      <c r="U9814" s="7">
        <v>8.2023758959991593</v>
      </c>
      <c r="V9814" t="s">
        <v>28806</v>
      </c>
      <c r="W9814" t="s">
        <v>9611</v>
      </c>
    </row>
    <row r="9815" spans="20:23" x14ac:dyDescent="0.3">
      <c r="T9815" t="b">
        <f>U9815&gt;10</f>
        <v>0</v>
      </c>
      <c r="U9815" s="7">
        <v>9.3317598433340194</v>
      </c>
      <c r="V9815" t="s">
        <v>1837</v>
      </c>
      <c r="W9815" t="s">
        <v>4681</v>
      </c>
    </row>
    <row r="9816" spans="20:23" x14ac:dyDescent="0.3">
      <c r="T9816" t="b">
        <f>U9816&gt;10</f>
        <v>0</v>
      </c>
      <c r="U9816" s="7">
        <v>9.3317598433340194</v>
      </c>
      <c r="V9816" t="s">
        <v>28075</v>
      </c>
      <c r="W9816" t="s">
        <v>22345</v>
      </c>
    </row>
    <row r="9817" spans="20:23" x14ac:dyDescent="0.3">
      <c r="T9817" t="b">
        <f>U9817&gt;10</f>
        <v>0</v>
      </c>
      <c r="U9817" s="7">
        <v>9.3475082003021601</v>
      </c>
      <c r="V9817" t="s">
        <v>28807</v>
      </c>
      <c r="W9817" t="s">
        <v>28808</v>
      </c>
    </row>
    <row r="9818" spans="20:23" x14ac:dyDescent="0.3">
      <c r="T9818" t="b">
        <f>U9818&gt;10</f>
        <v>0</v>
      </c>
      <c r="U9818" s="7">
        <v>9.5786199212655401</v>
      </c>
      <c r="V9818" t="s">
        <v>28809</v>
      </c>
      <c r="W9818" t="s">
        <v>28810</v>
      </c>
    </row>
    <row r="9819" spans="20:23" x14ac:dyDescent="0.3">
      <c r="T9819" t="b">
        <f>U9819&gt;10</f>
        <v>0</v>
      </c>
      <c r="U9819" s="7">
        <v>8.0745425244892708</v>
      </c>
      <c r="V9819" t="s">
        <v>23467</v>
      </c>
      <c r="W9819" t="s">
        <v>10066</v>
      </c>
    </row>
    <row r="9820" spans="20:23" x14ac:dyDescent="0.3">
      <c r="T9820" t="b">
        <f>U9820&gt;10</f>
        <v>0</v>
      </c>
      <c r="U9820" s="7">
        <v>9.9352948652042805</v>
      </c>
      <c r="V9820" t="s">
        <v>28811</v>
      </c>
      <c r="W9820" t="s">
        <v>28812</v>
      </c>
    </row>
    <row r="9821" spans="20:23" x14ac:dyDescent="0.3">
      <c r="T9821" t="b">
        <f>U9821&gt;10</f>
        <v>0</v>
      </c>
      <c r="U9821" s="7">
        <v>8.0569209231394492</v>
      </c>
      <c r="V9821" t="s">
        <v>28813</v>
      </c>
      <c r="W9821" t="s">
        <v>28814</v>
      </c>
    </row>
    <row r="9822" spans="20:23" x14ac:dyDescent="0.3">
      <c r="T9822" t="b">
        <f>U9822&gt;10</f>
        <v>0</v>
      </c>
      <c r="U9822" s="7">
        <v>9.1086162920198106</v>
      </c>
      <c r="V9822" t="s">
        <v>28815</v>
      </c>
      <c r="W9822" t="s">
        <v>28816</v>
      </c>
    </row>
    <row r="9823" spans="20:23" x14ac:dyDescent="0.3">
      <c r="T9823" t="b">
        <f>U9823&gt;10</f>
        <v>0</v>
      </c>
      <c r="U9823" s="7">
        <v>8.3666789472904295</v>
      </c>
      <c r="V9823" t="s">
        <v>28817</v>
      </c>
      <c r="W9823" t="s">
        <v>20999</v>
      </c>
    </row>
    <row r="9824" spans="20:23" x14ac:dyDescent="0.3">
      <c r="T9824" t="b">
        <f>U9824&gt;10</f>
        <v>0</v>
      </c>
      <c r="U9824" s="7">
        <v>8.8559139384640595</v>
      </c>
      <c r="V9824" t="s">
        <v>28818</v>
      </c>
      <c r="W9824" t="s">
        <v>28819</v>
      </c>
    </row>
    <row r="9825" spans="20:23" x14ac:dyDescent="0.3">
      <c r="T9825" t="b">
        <f>U9825&gt;10</f>
        <v>0</v>
      </c>
      <c r="U9825" s="7">
        <v>9.0133061122154796</v>
      </c>
      <c r="V9825" t="s">
        <v>28820</v>
      </c>
      <c r="W9825" t="s">
        <v>9905</v>
      </c>
    </row>
    <row r="9826" spans="20:23" x14ac:dyDescent="0.3">
      <c r="T9826" t="b">
        <f>U9826&gt;10</f>
        <v>0</v>
      </c>
      <c r="U9826" s="7">
        <v>9.6839804369233704</v>
      </c>
      <c r="V9826" t="s">
        <v>28821</v>
      </c>
      <c r="W9826" t="s">
        <v>20061</v>
      </c>
    </row>
    <row r="9827" spans="20:23" x14ac:dyDescent="0.3">
      <c r="T9827" t="b">
        <f>U9827&gt;10</f>
        <v>0</v>
      </c>
      <c r="U9827" s="7">
        <v>9.3475082003021601</v>
      </c>
      <c r="V9827" t="s">
        <v>5260</v>
      </c>
      <c r="W9827" t="s">
        <v>3294</v>
      </c>
    </row>
    <row r="9828" spans="20:23" x14ac:dyDescent="0.3">
      <c r="T9828" t="b">
        <f>U9828&gt;10</f>
        <v>0</v>
      </c>
      <c r="U9828" s="7">
        <v>8.0482252161719003</v>
      </c>
      <c r="V9828" t="s">
        <v>21979</v>
      </c>
      <c r="W9828" t="s">
        <v>28822</v>
      </c>
    </row>
    <row r="9829" spans="20:23" x14ac:dyDescent="0.3">
      <c r="T9829" t="b">
        <f>U9829&gt;10</f>
        <v>0</v>
      </c>
      <c r="U9829" s="7">
        <v>9.4833097414612197</v>
      </c>
      <c r="V9829" t="s">
        <v>28823</v>
      </c>
      <c r="W9829" t="s">
        <v>21931</v>
      </c>
    </row>
    <row r="9830" spans="20:23" x14ac:dyDescent="0.3">
      <c r="T9830" t="b">
        <f>U9830&gt;10</f>
        <v>0</v>
      </c>
      <c r="U9830" s="7">
        <v>9.3009881846672702</v>
      </c>
      <c r="V9830" t="s">
        <v>28824</v>
      </c>
      <c r="W9830" t="s">
        <v>5431</v>
      </c>
    </row>
    <row r="9831" spans="20:23" x14ac:dyDescent="0.3">
      <c r="T9831" t="b">
        <f>U9831&gt;10</f>
        <v>0</v>
      </c>
      <c r="U9831" s="7">
        <v>8.4602050053012601</v>
      </c>
      <c r="V9831" t="s">
        <v>28825</v>
      </c>
      <c r="W9831" t="s">
        <v>28826</v>
      </c>
    </row>
    <row r="9832" spans="20:23" x14ac:dyDescent="0.3">
      <c r="T9832" t="b">
        <f>U9832&gt;10</f>
        <v>0</v>
      </c>
      <c r="U9832" s="7">
        <v>8.7031511839116504</v>
      </c>
      <c r="V9832" t="s">
        <v>19946</v>
      </c>
      <c r="W9832" t="s">
        <v>28827</v>
      </c>
    </row>
    <row r="9833" spans="20:23" x14ac:dyDescent="0.3">
      <c r="T9833" t="b">
        <f>U9833&gt;10</f>
        <v>0</v>
      </c>
      <c r="U9833" s="7">
        <v>8.4343971213453806</v>
      </c>
      <c r="V9833" t="s">
        <v>804</v>
      </c>
      <c r="W9833" t="s">
        <v>28828</v>
      </c>
    </row>
    <row r="9834" spans="20:23" x14ac:dyDescent="0.3">
      <c r="T9834" t="b">
        <f>U9834&gt;10</f>
        <v>0</v>
      </c>
      <c r="U9834" s="7">
        <v>9.5016588801294208</v>
      </c>
      <c r="V9834" t="s">
        <v>7174</v>
      </c>
      <c r="W9834" t="s">
        <v>28829</v>
      </c>
    </row>
    <row r="9835" spans="20:23" x14ac:dyDescent="0.3">
      <c r="T9835" t="b">
        <f>U9835&gt;10</f>
        <v>0</v>
      </c>
      <c r="U9835" s="7">
        <v>8.6078410041073194</v>
      </c>
      <c r="V9835" t="s">
        <v>27270</v>
      </c>
      <c r="W9835" t="s">
        <v>28830</v>
      </c>
    </row>
    <row r="9836" spans="20:23" x14ac:dyDescent="0.3">
      <c r="T9836" t="b">
        <f>U9836&gt;10</f>
        <v>0</v>
      </c>
      <c r="U9836" s="7">
        <v>9.1339341000040992</v>
      </c>
      <c r="V9836" t="s">
        <v>28831</v>
      </c>
      <c r="W9836" t="s">
        <v>28832</v>
      </c>
    </row>
    <row r="9837" spans="20:23" x14ac:dyDescent="0.3">
      <c r="T9837" t="b">
        <f>U9837&gt;10</f>
        <v>0</v>
      </c>
      <c r="U9837" s="7">
        <v>8.1923255601456599</v>
      </c>
      <c r="V9837" t="s">
        <v>9625</v>
      </c>
      <c r="W9837" t="s">
        <v>22386</v>
      </c>
    </row>
    <row r="9838" spans="20:23" x14ac:dyDescent="0.3">
      <c r="T9838" t="b">
        <f>U9838&gt;10</f>
        <v>0</v>
      </c>
      <c r="U9838" s="7">
        <v>8.8854727407056</v>
      </c>
      <c r="V9838" t="s">
        <v>22386</v>
      </c>
      <c r="W9838" t="s">
        <v>28833</v>
      </c>
    </row>
    <row r="9839" spans="20:23" x14ac:dyDescent="0.3">
      <c r="T9839" t="b">
        <f>U9839&gt;10</f>
        <v>0</v>
      </c>
      <c r="U9839" s="7">
        <v>8.5277982964337795</v>
      </c>
      <c r="V9839" t="s">
        <v>24013</v>
      </c>
      <c r="W9839" t="s">
        <v>4023</v>
      </c>
    </row>
    <row r="9840" spans="20:23" x14ac:dyDescent="0.3">
      <c r="T9840" t="b">
        <f>U9840&gt;10</f>
        <v>0</v>
      </c>
      <c r="U9840" s="7">
        <v>9.0133061122154796</v>
      </c>
      <c r="V9840" t="s">
        <v>26037</v>
      </c>
      <c r="W9840" t="s">
        <v>28834</v>
      </c>
    </row>
    <row r="9841" spans="20:23" x14ac:dyDescent="0.3">
      <c r="T9841" t="b">
        <f>U9841&gt;10</f>
        <v>0</v>
      </c>
      <c r="U9841" s="7">
        <v>9.6839804369233704</v>
      </c>
      <c r="V9841" t="s">
        <v>3660</v>
      </c>
      <c r="W9841" t="s">
        <v>28835</v>
      </c>
    </row>
    <row r="9842" spans="20:23" x14ac:dyDescent="0.3">
      <c r="T9842" t="b">
        <f>U9842&gt;10</f>
        <v>0</v>
      </c>
      <c r="U9842" s="7">
        <v>8.1676329475552798</v>
      </c>
      <c r="V9842" t="s">
        <v>7714</v>
      </c>
      <c r="W9842" t="s">
        <v>8786</v>
      </c>
    </row>
    <row r="9843" spans="20:23" x14ac:dyDescent="0.3">
      <c r="T9843" t="b">
        <f>U9843&gt;10</f>
        <v>0</v>
      </c>
      <c r="U9843" s="7">
        <v>8.0353218113359901</v>
      </c>
      <c r="V9843" t="s">
        <v>4053</v>
      </c>
      <c r="W9843" t="s">
        <v>28836</v>
      </c>
    </row>
    <row r="9844" spans="20:23" x14ac:dyDescent="0.3">
      <c r="T9844" t="b">
        <f>U9844&gt;10</f>
        <v>0</v>
      </c>
      <c r="U9844" s="7">
        <v>9.3317598433340194</v>
      </c>
      <c r="V9844" t="s">
        <v>1765</v>
      </c>
      <c r="W9844" t="s">
        <v>28837</v>
      </c>
    </row>
    <row r="9845" spans="20:23" x14ac:dyDescent="0.3">
      <c r="T9845" t="b">
        <f>U9845&gt;10</f>
        <v>0</v>
      </c>
      <c r="U9845" s="7">
        <v>8.5633892415364894</v>
      </c>
      <c r="V9845" t="s">
        <v>28838</v>
      </c>
      <c r="W9845" t="s">
        <v>28839</v>
      </c>
    </row>
    <row r="9846" spans="20:23" x14ac:dyDescent="0.3">
      <c r="T9846" t="b">
        <f>U9846&gt;10</f>
        <v>0</v>
      </c>
      <c r="U9846" s="7">
        <v>8.2595343098391094</v>
      </c>
      <c r="V9846" t="s">
        <v>10188</v>
      </c>
      <c r="W9846" t="s">
        <v>28840</v>
      </c>
    </row>
    <row r="9847" spans="20:23" x14ac:dyDescent="0.3">
      <c r="T9847" t="b">
        <f>U9847&gt;10</f>
        <v>0</v>
      </c>
      <c r="U9847" s="7">
        <v>9.1468375048400095</v>
      </c>
      <c r="V9847" t="s">
        <v>10238</v>
      </c>
      <c r="W9847" t="s">
        <v>24297</v>
      </c>
    </row>
    <row r="9848" spans="20:23" x14ac:dyDescent="0.3">
      <c r="T9848" t="b">
        <f>U9848&gt;10</f>
        <v>0</v>
      </c>
      <c r="U9848" s="7">
        <v>9.7294428110001299</v>
      </c>
      <c r="V9848" t="s">
        <v>28841</v>
      </c>
      <c r="W9848" t="s">
        <v>28842</v>
      </c>
    </row>
    <row r="9849" spans="20:23" x14ac:dyDescent="0.3">
      <c r="T9849" t="b">
        <f>U9849&gt;10</f>
        <v>0</v>
      </c>
      <c r="U9849" s="7">
        <v>8.1483086747288809</v>
      </c>
      <c r="V9849" t="s">
        <v>1454</v>
      </c>
      <c r="W9849" t="s">
        <v>28843</v>
      </c>
    </row>
    <row r="9850" spans="20:23" x14ac:dyDescent="0.3">
      <c r="T9850" t="b">
        <f>U9850&gt;10</f>
        <v>0</v>
      </c>
      <c r="U9850" s="7">
        <v>9.6404953249836307</v>
      </c>
      <c r="V9850" t="s">
        <v>21834</v>
      </c>
      <c r="W9850" t="s">
        <v>28844</v>
      </c>
    </row>
    <row r="9851" spans="20:23" x14ac:dyDescent="0.3">
      <c r="T9851" t="b">
        <f>U9851&gt;10</f>
        <v>0</v>
      </c>
      <c r="U9851" s="7">
        <v>9.8017634725797596</v>
      </c>
      <c r="V9851" t="s">
        <v>12018</v>
      </c>
      <c r="W9851" t="s">
        <v>28845</v>
      </c>
    </row>
    <row r="9852" spans="20:23" x14ac:dyDescent="0.3">
      <c r="T9852" t="b">
        <f>U9852&gt;10</f>
        <v>0</v>
      </c>
      <c r="U9852" s="7">
        <v>8.8085116995694701</v>
      </c>
      <c r="V9852" t="s">
        <v>28846</v>
      </c>
      <c r="W9852" t="s">
        <v>28847</v>
      </c>
    </row>
    <row r="9853" spans="20:23" x14ac:dyDescent="0.3">
      <c r="T9853" t="b">
        <f>U9853&gt;10</f>
        <v>0</v>
      </c>
      <c r="U9853" s="7">
        <v>8.6784585713212792</v>
      </c>
      <c r="V9853" t="s">
        <v>28848</v>
      </c>
      <c r="W9853" t="s">
        <v>28849</v>
      </c>
    </row>
    <row r="9854" spans="20:23" x14ac:dyDescent="0.3">
      <c r="T9854" t="b">
        <f>U9854&gt;10</f>
        <v>0</v>
      </c>
      <c r="U9854" s="7">
        <v>9.0133061122154796</v>
      </c>
      <c r="V9854" t="s">
        <v>28850</v>
      </c>
      <c r="W9854" t="s">
        <v>22883</v>
      </c>
    </row>
    <row r="9855" spans="20:23" x14ac:dyDescent="0.3">
      <c r="T9855" t="b">
        <f>U9855&gt;10</f>
        <v>0</v>
      </c>
      <c r="U9855" s="7">
        <v>9.3009881846672702</v>
      </c>
      <c r="V9855" t="s">
        <v>28851</v>
      </c>
      <c r="W9855" t="s">
        <v>28852</v>
      </c>
    </row>
    <row r="9856" spans="20:23" x14ac:dyDescent="0.3">
      <c r="T9856" t="b">
        <f>U9856&gt;10</f>
        <v>0</v>
      </c>
      <c r="U9856" s="7">
        <v>9.1599095864073607</v>
      </c>
      <c r="V9856" t="s">
        <v>9698</v>
      </c>
      <c r="W9856" t="s">
        <v>6676</v>
      </c>
    </row>
    <row r="9857" spans="20:23" x14ac:dyDescent="0.3">
      <c r="T9857" t="b">
        <f>U9857&gt;10</f>
        <v>0</v>
      </c>
      <c r="U9857" s="7">
        <v>8.5490005040843897</v>
      </c>
      <c r="V9857" t="s">
        <v>11092</v>
      </c>
      <c r="W9857" t="s">
        <v>25491</v>
      </c>
    </row>
    <row r="9858" spans="20:23" x14ac:dyDescent="0.3">
      <c r="T9858" t="b">
        <f>U9858&gt;10</f>
        <v>0</v>
      </c>
      <c r="U9858" s="7">
        <v>8.9159319481903108</v>
      </c>
      <c r="V9858" t="s">
        <v>326</v>
      </c>
      <c r="W9858" t="s">
        <v>28853</v>
      </c>
    </row>
    <row r="9859" spans="20:23" x14ac:dyDescent="0.3">
      <c r="T9859" t="b">
        <f>U9859&gt;10</f>
        <v>0</v>
      </c>
      <c r="U9859" s="7">
        <v>8.1823752292924894</v>
      </c>
      <c r="V9859" t="s">
        <v>55</v>
      </c>
      <c r="W9859" t="s">
        <v>28854</v>
      </c>
    </row>
    <row r="9860" spans="20:23" x14ac:dyDescent="0.3">
      <c r="T9860" t="b">
        <f>U9860&gt;10</f>
        <v>0</v>
      </c>
      <c r="U9860" s="7">
        <v>8.1387847932176296</v>
      </c>
      <c r="V9860" t="s">
        <v>28855</v>
      </c>
      <c r="W9860" t="s">
        <v>28856</v>
      </c>
    </row>
    <row r="9861" spans="20:23" x14ac:dyDescent="0.3">
      <c r="T9861" t="b">
        <f>U9861&gt;10</f>
        <v>0</v>
      </c>
      <c r="U9861" s="7">
        <v>8.2595343098391094</v>
      </c>
      <c r="V9861" t="s">
        <v>28856</v>
      </c>
      <c r="W9861" t="s">
        <v>28857</v>
      </c>
    </row>
    <row r="9862" spans="20:23" x14ac:dyDescent="0.3">
      <c r="T9862" t="b">
        <f>U9862&gt;10</f>
        <v>0</v>
      </c>
      <c r="U9862" s="7">
        <v>8.4280478936667294</v>
      </c>
      <c r="V9862" t="s">
        <v>28858</v>
      </c>
      <c r="W9862" t="s">
        <v>28859</v>
      </c>
    </row>
    <row r="9863" spans="20:23" x14ac:dyDescent="0.3">
      <c r="T9863" t="b">
        <f>U9863&gt;10</f>
        <v>0</v>
      </c>
      <c r="U9863" s="7">
        <v>9.3962983644715905</v>
      </c>
      <c r="V9863" t="s">
        <v>28860</v>
      </c>
      <c r="W9863" t="s">
        <v>20121</v>
      </c>
    </row>
    <row r="9864" spans="20:23" x14ac:dyDescent="0.3">
      <c r="T9864" t="b">
        <f>U9864&gt;10</f>
        <v>0</v>
      </c>
      <c r="U9864" s="7">
        <v>8.3607442117706192</v>
      </c>
      <c r="V9864" t="s">
        <v>21910</v>
      </c>
      <c r="W9864" t="s">
        <v>28861</v>
      </c>
    </row>
    <row r="9865" spans="20:23" x14ac:dyDescent="0.3">
      <c r="T9865" t="b">
        <f>U9865&gt;10</f>
        <v>0</v>
      </c>
      <c r="U9865" s="7">
        <v>9.3475082003021601</v>
      </c>
      <c r="V9865" t="s">
        <v>28862</v>
      </c>
      <c r="W9865" t="s">
        <v>7143</v>
      </c>
    </row>
    <row r="9866" spans="20:23" x14ac:dyDescent="0.3">
      <c r="T9866" t="b">
        <f>U9866&gt;10</f>
        <v>0</v>
      </c>
      <c r="U9866" s="7">
        <v>8.8955230765590994</v>
      </c>
      <c r="V9866" t="s">
        <v>28690</v>
      </c>
      <c r="W9866" t="s">
        <v>2395</v>
      </c>
    </row>
    <row r="9867" spans="20:23" x14ac:dyDescent="0.3">
      <c r="T9867" t="b">
        <f>U9867&gt;10</f>
        <v>0</v>
      </c>
      <c r="U9867" s="7">
        <v>8.0353218113359901</v>
      </c>
      <c r="V9867" t="s">
        <v>22174</v>
      </c>
      <c r="W9867" t="s">
        <v>28863</v>
      </c>
    </row>
    <row r="9868" spans="20:23" x14ac:dyDescent="0.3">
      <c r="T9868" t="b">
        <f>U9868&gt;10</f>
        <v>0</v>
      </c>
      <c r="U9868" s="7">
        <v>9.7064532927754303</v>
      </c>
      <c r="V9868" t="s">
        <v>22920</v>
      </c>
      <c r="W9868" t="s">
        <v>28864</v>
      </c>
    </row>
    <row r="9869" spans="20:23" x14ac:dyDescent="0.3">
      <c r="T9869" t="b">
        <f>U9869&gt;10</f>
        <v>0</v>
      </c>
      <c r="U9869" s="7">
        <v>8.6078410041073194</v>
      </c>
      <c r="V9869" t="s">
        <v>27152</v>
      </c>
      <c r="W9869" t="s">
        <v>28865</v>
      </c>
    </row>
    <row r="9870" spans="20:23" x14ac:dyDescent="0.3">
      <c r="T9870" t="b">
        <f>U9870&gt;10</f>
        <v>0</v>
      </c>
      <c r="U9870" s="7">
        <v>8.1061478639045994</v>
      </c>
      <c r="V9870" t="s">
        <v>27322</v>
      </c>
      <c r="W9870" t="s">
        <v>28866</v>
      </c>
    </row>
    <row r="9871" spans="20:23" x14ac:dyDescent="0.3">
      <c r="T9871" t="b">
        <f>U9871&gt;10</f>
        <v>0</v>
      </c>
      <c r="U9871" s="7">
        <v>8.8755224098524295</v>
      </c>
      <c r="V9871" t="s">
        <v>55</v>
      </c>
      <c r="W9871" t="s">
        <v>28867</v>
      </c>
    </row>
    <row r="9872" spans="20:23" x14ac:dyDescent="0.3">
      <c r="T9872" t="b">
        <f>U9872&gt;10</f>
        <v>0</v>
      </c>
      <c r="U9872" s="7">
        <v>9.4475916588591407</v>
      </c>
      <c r="V9872" t="s">
        <v>6539</v>
      </c>
      <c r="W9872" t="s">
        <v>28868</v>
      </c>
    </row>
    <row r="9873" spans="20:23" x14ac:dyDescent="0.3">
      <c r="T9873" t="b">
        <f>U9873&gt;10</f>
        <v>0</v>
      </c>
      <c r="U9873" s="7">
        <v>8.1061478639045994</v>
      </c>
      <c r="V9873" t="s">
        <v>27322</v>
      </c>
      <c r="W9873" t="s">
        <v>28869</v>
      </c>
    </row>
    <row r="9874" spans="20:23" x14ac:dyDescent="0.3">
      <c r="T9874" t="b">
        <f>U9874&gt;10</f>
        <v>0</v>
      </c>
      <c r="U9874" s="7">
        <v>8.2811567738522704</v>
      </c>
      <c r="V9874" t="s">
        <v>28528</v>
      </c>
      <c r="W9874" t="s">
        <v>28870</v>
      </c>
    </row>
    <row r="9875" spans="20:23" x14ac:dyDescent="0.3">
      <c r="T9875" t="b">
        <f>U9875&gt;10</f>
        <v>0</v>
      </c>
      <c r="U9875" s="7">
        <v>8.8656701134094202</v>
      </c>
      <c r="V9875" t="s">
        <v>942</v>
      </c>
      <c r="W9875" t="s">
        <v>28871</v>
      </c>
    </row>
    <row r="9876" spans="20:23" x14ac:dyDescent="0.3">
      <c r="T9876" t="b">
        <f>U9876&gt;10</f>
        <v>0</v>
      </c>
      <c r="U9876" s="7">
        <v>9.2421476846443298</v>
      </c>
      <c r="V9876" t="s">
        <v>28872</v>
      </c>
      <c r="W9876" t="s">
        <v>28873</v>
      </c>
    </row>
    <row r="9877" spans="20:23" x14ac:dyDescent="0.3">
      <c r="T9877" t="b">
        <f>U9877&gt;10</f>
        <v>0</v>
      </c>
      <c r="U9877" s="7">
        <v>8.1107455731532294</v>
      </c>
      <c r="V9877" t="s">
        <v>20183</v>
      </c>
      <c r="W9877" t="s">
        <v>2225</v>
      </c>
    </row>
    <row r="9878" spans="20:23" x14ac:dyDescent="0.3">
      <c r="T9878" t="b">
        <f>U9878&gt;10</f>
        <v>0</v>
      </c>
      <c r="U9878" s="7">
        <v>8.8559139384640595</v>
      </c>
      <c r="V9878" t="s">
        <v>28874</v>
      </c>
      <c r="W9878" t="s">
        <v>23279</v>
      </c>
    </row>
    <row r="9879" spans="20:23" x14ac:dyDescent="0.3">
      <c r="T9879" t="b">
        <f>U9879&gt;10</f>
        <v>0</v>
      </c>
      <c r="U9879" s="7">
        <v>8.6784585713212792</v>
      </c>
      <c r="V9879" t="s">
        <v>16541</v>
      </c>
      <c r="W9879" t="s">
        <v>25014</v>
      </c>
    </row>
    <row r="9880" spans="20:23" x14ac:dyDescent="0.3">
      <c r="T9880" t="b">
        <f>U9880&gt;10</f>
        <v>0</v>
      </c>
      <c r="U9880" s="7">
        <v>8.4217387244734603</v>
      </c>
      <c r="V9880" t="s">
        <v>22274</v>
      </c>
      <c r="W9880" t="s">
        <v>21187</v>
      </c>
    </row>
    <row r="9881" spans="20:23" x14ac:dyDescent="0.3">
      <c r="T9881" t="b">
        <f>U9881&gt;10</f>
        <v>0</v>
      </c>
      <c r="U9881" s="7">
        <v>8.3201589316555395</v>
      </c>
      <c r="V9881" t="s">
        <v>21901</v>
      </c>
      <c r="W9881" t="s">
        <v>28875</v>
      </c>
    </row>
    <row r="9882" spans="20:23" x14ac:dyDescent="0.3">
      <c r="T9882" t="b">
        <f>U9882&gt;10</f>
        <v>0</v>
      </c>
      <c r="U9882" s="7">
        <v>9.6194419157857993</v>
      </c>
      <c r="V9882" t="s">
        <v>28876</v>
      </c>
      <c r="W9882" t="s">
        <v>28877</v>
      </c>
    </row>
    <row r="9883" spans="20:23" x14ac:dyDescent="0.3">
      <c r="T9883" t="b">
        <f>U9883&gt;10</f>
        <v>0</v>
      </c>
      <c r="U9883" s="7">
        <v>8.2757071690847095</v>
      </c>
      <c r="V9883" t="s">
        <v>28878</v>
      </c>
      <c r="W9883" t="s">
        <v>21797</v>
      </c>
    </row>
    <row r="9884" spans="20:23" x14ac:dyDescent="0.3">
      <c r="T9884" t="b">
        <f>U9884&gt;10</f>
        <v>0</v>
      </c>
      <c r="U9884" s="7">
        <v>9.4833097414612197</v>
      </c>
      <c r="V9884" t="s">
        <v>28879</v>
      </c>
      <c r="W9884" t="s">
        <v>28880</v>
      </c>
    </row>
    <row r="9885" spans="20:23" x14ac:dyDescent="0.3">
      <c r="T9885" t="b">
        <f>U9885&gt;10</f>
        <v>0</v>
      </c>
      <c r="U9885" s="7">
        <v>9.1086162920198106</v>
      </c>
      <c r="V9885" t="s">
        <v>28881</v>
      </c>
      <c r="W9885" t="s">
        <v>28882</v>
      </c>
    </row>
    <row r="9886" spans="20:23" x14ac:dyDescent="0.3">
      <c r="T9886" t="b">
        <f>U9886&gt;10</f>
        <v>0</v>
      </c>
      <c r="U9886" s="7">
        <v>8.11536451900953</v>
      </c>
      <c r="V9886" t="s">
        <v>28883</v>
      </c>
      <c r="W9886" t="s">
        <v>3660</v>
      </c>
    </row>
    <row r="9887" spans="20:23" x14ac:dyDescent="0.3">
      <c r="T9887" t="b">
        <f>U9887&gt;10</f>
        <v>0</v>
      </c>
      <c r="U9887" s="7">
        <v>9.1086162920198106</v>
      </c>
      <c r="V9887" t="s">
        <v>9707</v>
      </c>
      <c r="W9887" t="s">
        <v>28884</v>
      </c>
    </row>
    <row r="9888" spans="20:23" x14ac:dyDescent="0.3">
      <c r="T9888" t="b">
        <f>U9888&gt;10</f>
        <v>0</v>
      </c>
      <c r="U9888" s="7">
        <v>8.6386126627740794</v>
      </c>
      <c r="V9888" t="s">
        <v>28885</v>
      </c>
      <c r="W9888" t="s">
        <v>186</v>
      </c>
    </row>
    <row r="9889" spans="20:23" x14ac:dyDescent="0.3">
      <c r="T9889" t="b">
        <f>U9889&gt;10</f>
        <v>0</v>
      </c>
      <c r="U9889" s="7">
        <v>8.8656701134094202</v>
      </c>
      <c r="V9889" t="s">
        <v>766</v>
      </c>
      <c r="W9889" t="s">
        <v>28886</v>
      </c>
    </row>
    <row r="9890" spans="20:23" x14ac:dyDescent="0.3">
      <c r="T9890" t="b">
        <f>U9890&gt;10</f>
        <v>0</v>
      </c>
      <c r="U9890" s="7">
        <v>8.0353218113359901</v>
      </c>
      <c r="V9890" t="s">
        <v>19699</v>
      </c>
      <c r="W9890" t="s">
        <v>28887</v>
      </c>
    </row>
    <row r="9891" spans="20:23" x14ac:dyDescent="0.3">
      <c r="T9891" t="b">
        <f>U9891&gt;10</f>
        <v>0</v>
      </c>
      <c r="U9891" s="7">
        <v>8.4280478936667294</v>
      </c>
      <c r="V9891" t="s">
        <v>28888</v>
      </c>
      <c r="W9891" t="s">
        <v>28889</v>
      </c>
    </row>
    <row r="9892" spans="20:23" x14ac:dyDescent="0.3">
      <c r="T9892" t="b">
        <f>U9892&gt;10</f>
        <v>0</v>
      </c>
      <c r="U9892" s="7">
        <v>9.4652912359585404</v>
      </c>
      <c r="V9892" t="s">
        <v>22430</v>
      </c>
      <c r="W9892" t="s">
        <v>28890</v>
      </c>
    </row>
    <row r="9893" spans="20:23" x14ac:dyDescent="0.3">
      <c r="T9893" t="b">
        <f>U9893&gt;10</f>
        <v>0</v>
      </c>
      <c r="U9893" s="7">
        <v>9.3962983644715905</v>
      </c>
      <c r="V9893" t="s">
        <v>17170</v>
      </c>
      <c r="W9893" t="s">
        <v>28891</v>
      </c>
    </row>
    <row r="9894" spans="20:23" x14ac:dyDescent="0.3">
      <c r="T9894" t="b">
        <f>U9894&gt;10</f>
        <v>0</v>
      </c>
      <c r="U9894" s="7">
        <v>8.0789968748386496</v>
      </c>
      <c r="V9894" t="s">
        <v>28892</v>
      </c>
      <c r="W9894" t="s">
        <v>28893</v>
      </c>
    </row>
    <row r="9895" spans="20:23" x14ac:dyDescent="0.3">
      <c r="T9895" t="b">
        <f>U9895&gt;10</f>
        <v>0</v>
      </c>
      <c r="U9895" s="7">
        <v>8.4154691114598599</v>
      </c>
      <c r="V9895" t="s">
        <v>7731</v>
      </c>
      <c r="W9895" t="s">
        <v>21129</v>
      </c>
    </row>
    <row r="9896" spans="20:23" x14ac:dyDescent="0.3">
      <c r="T9896" t="b">
        <f>U9896&gt;10</f>
        <v>0</v>
      </c>
      <c r="U9896" s="7">
        <v>8.3315876274791592</v>
      </c>
      <c r="V9896" t="s">
        <v>20658</v>
      </c>
      <c r="W9896" t="s">
        <v>28894</v>
      </c>
    </row>
    <row r="9897" spans="20:23" x14ac:dyDescent="0.3">
      <c r="T9897" t="b">
        <f>U9897&gt;10</f>
        <v>0</v>
      </c>
      <c r="U9897" s="7">
        <v>8.3489793701910298</v>
      </c>
      <c r="V9897" t="s">
        <v>4118</v>
      </c>
      <c r="W9897" t="s">
        <v>20678</v>
      </c>
    </row>
    <row r="9898" spans="20:23" x14ac:dyDescent="0.3">
      <c r="T9898" t="b">
        <f>U9898&gt;10</f>
        <v>0</v>
      </c>
      <c r="U9898" s="7">
        <v>8.5490005040843897</v>
      </c>
      <c r="V9898" t="s">
        <v>28895</v>
      </c>
      <c r="W9898" t="s">
        <v>28896</v>
      </c>
    </row>
    <row r="9899" spans="20:23" x14ac:dyDescent="0.3">
      <c r="T9899" t="b">
        <f>U9899&gt;10</f>
        <v>0</v>
      </c>
      <c r="U9899" s="7">
        <v>8.7256240397636997</v>
      </c>
      <c r="V9899" t="s">
        <v>21847</v>
      </c>
      <c r="W9899" t="s">
        <v>26296</v>
      </c>
    </row>
    <row r="9900" spans="20:23" x14ac:dyDescent="0.3">
      <c r="T9900" t="b">
        <f>U9900&gt;10</f>
        <v>0</v>
      </c>
      <c r="U9900" s="7">
        <v>9.7529733084103203</v>
      </c>
      <c r="V9900" t="s">
        <v>28897</v>
      </c>
      <c r="W9900" t="s">
        <v>27794</v>
      </c>
    </row>
    <row r="9901" spans="20:23" x14ac:dyDescent="0.3">
      <c r="T9901" t="b">
        <f>U9901&gt;10</f>
        <v>0</v>
      </c>
      <c r="U9901" s="7">
        <v>8.9159319481903108</v>
      </c>
      <c r="V9901" t="s">
        <v>22089</v>
      </c>
      <c r="W9901" t="s">
        <v>28898</v>
      </c>
    </row>
    <row r="9902" spans="20:23" x14ac:dyDescent="0.3">
      <c r="T9902" t="b">
        <f>U9902&gt;10</f>
        <v>0</v>
      </c>
      <c r="U9902" s="7">
        <v>8.4536903242800605</v>
      </c>
      <c r="V9902" t="s">
        <v>5957</v>
      </c>
      <c r="W9902" t="s">
        <v>976</v>
      </c>
    </row>
    <row r="9903" spans="20:23" x14ac:dyDescent="0.3">
      <c r="T9903" t="b">
        <f>U9903&gt;10</f>
        <v>0</v>
      </c>
      <c r="U9903" s="7">
        <v>8.73705273558733</v>
      </c>
      <c r="V9903" t="s">
        <v>22426</v>
      </c>
      <c r="W9903" t="s">
        <v>28899</v>
      </c>
    </row>
    <row r="9904" spans="20:23" x14ac:dyDescent="0.3">
      <c r="T9904" t="b">
        <f>U9904&gt;10</f>
        <v>0</v>
      </c>
      <c r="U9904" s="7">
        <v>8.1923255601456599</v>
      </c>
      <c r="V9904" t="s">
        <v>22386</v>
      </c>
      <c r="W9904" t="s">
        <v>28899</v>
      </c>
    </row>
    <row r="9905" spans="20:23" x14ac:dyDescent="0.3">
      <c r="T9905" t="b">
        <f>U9905&gt;10</f>
        <v>0</v>
      </c>
      <c r="U9905" s="7">
        <v>9.1086162920198106</v>
      </c>
      <c r="V9905" t="s">
        <v>9595</v>
      </c>
      <c r="W9905" t="s">
        <v>28900</v>
      </c>
    </row>
    <row r="9906" spans="20:23" x14ac:dyDescent="0.3">
      <c r="T9906" t="b">
        <f>U9906&gt;10</f>
        <v>0</v>
      </c>
      <c r="U9906" s="7">
        <v>8.7632551079813492</v>
      </c>
      <c r="V9906" t="s">
        <v>28900</v>
      </c>
      <c r="W9906" t="s">
        <v>28901</v>
      </c>
    </row>
    <row r="9907" spans="20:23" x14ac:dyDescent="0.3">
      <c r="T9907" t="b">
        <f>U9907&gt;10</f>
        <v>0</v>
      </c>
      <c r="U9907" s="7">
        <v>8.8854727407056</v>
      </c>
      <c r="V9907" t="s">
        <v>9595</v>
      </c>
      <c r="W9907" t="s">
        <v>10856</v>
      </c>
    </row>
    <row r="9908" spans="20:23" x14ac:dyDescent="0.3">
      <c r="T9908" t="b">
        <f>U9908&gt;10</f>
        <v>0</v>
      </c>
      <c r="U9908" s="7">
        <v>8.8366825765361696</v>
      </c>
      <c r="V9908" t="s">
        <v>28084</v>
      </c>
      <c r="W9908" t="s">
        <v>2567</v>
      </c>
    </row>
    <row r="9909" spans="20:23" x14ac:dyDescent="0.3">
      <c r="T9909" t="b">
        <f>U9909&gt;10</f>
        <v>0</v>
      </c>
      <c r="U9909" s="7">
        <v>8.0100040033516997</v>
      </c>
      <c r="V9909" t="s">
        <v>27773</v>
      </c>
      <c r="W9909" t="s">
        <v>28902</v>
      </c>
    </row>
    <row r="9910" spans="20:23" x14ac:dyDescent="0.3">
      <c r="T9910" t="b">
        <f>U9910&gt;10</f>
        <v>0</v>
      </c>
      <c r="U9910" s="7">
        <v>9.1086162920198106</v>
      </c>
      <c r="V9910" t="s">
        <v>9595</v>
      </c>
      <c r="W9910" t="s">
        <v>28903</v>
      </c>
    </row>
    <row r="9911" spans="20:23" x14ac:dyDescent="0.3">
      <c r="T9911" t="b">
        <f>U9911&gt;10</f>
        <v>0</v>
      </c>
      <c r="U9911" s="7">
        <v>9.8017634725797596</v>
      </c>
      <c r="V9911" t="s">
        <v>28904</v>
      </c>
      <c r="W9911" t="s">
        <v>28905</v>
      </c>
    </row>
    <row r="9912" spans="20:23" x14ac:dyDescent="0.3">
      <c r="T9912" t="b">
        <f>U9912&gt;10</f>
        <v>0</v>
      </c>
      <c r="U9912" s="7">
        <v>8.6386126627740794</v>
      </c>
      <c r="V9912" t="s">
        <v>9595</v>
      </c>
      <c r="W9912" t="s">
        <v>2065</v>
      </c>
    </row>
    <row r="9913" spans="20:23" x14ac:dyDescent="0.3">
      <c r="T9913" t="b">
        <f>U9913&gt;10</f>
        <v>0</v>
      </c>
      <c r="U9913" s="7">
        <v>8.1340566520216804</v>
      </c>
      <c r="V9913" t="s">
        <v>21851</v>
      </c>
      <c r="W9913" t="s">
        <v>28906</v>
      </c>
    </row>
    <row r="9914" spans="20:23" x14ac:dyDescent="0.3">
      <c r="T9914" t="b">
        <f>U9914&gt;10</f>
        <v>0</v>
      </c>
      <c r="U9914" s="7">
        <v>8.8854727407056</v>
      </c>
      <c r="V9914" t="s">
        <v>23094</v>
      </c>
      <c r="W9914" t="s">
        <v>28907</v>
      </c>
    </row>
    <row r="9915" spans="20:23" x14ac:dyDescent="0.3">
      <c r="T9915" t="b">
        <f>U9915&gt;10</f>
        <v>0</v>
      </c>
      <c r="U9915" s="7">
        <v>9.1865778334895207</v>
      </c>
      <c r="V9915" t="s">
        <v>11687</v>
      </c>
      <c r="W9915" t="s">
        <v>28908</v>
      </c>
    </row>
    <row r="9916" spans="20:23" x14ac:dyDescent="0.3">
      <c r="T9916" t="b">
        <f>U9916&gt;10</f>
        <v>0</v>
      </c>
      <c r="U9916" s="7">
        <v>8.0970153803413307</v>
      </c>
      <c r="V9916" t="s">
        <v>9595</v>
      </c>
      <c r="W9916" t="s">
        <v>28909</v>
      </c>
    </row>
    <row r="9917" spans="20:23" x14ac:dyDescent="0.3">
      <c r="T9917" t="b">
        <f>U9917&gt;10</f>
        <v>0</v>
      </c>
      <c r="U9917" s="7">
        <v>8.3201589316555395</v>
      </c>
      <c r="V9917" t="s">
        <v>28910</v>
      </c>
      <c r="W9917" t="s">
        <v>28880</v>
      </c>
    </row>
    <row r="9918" spans="20:23" x14ac:dyDescent="0.3">
      <c r="T9918" t="b">
        <f>U9918&gt;10</f>
        <v>0</v>
      </c>
      <c r="U9918" s="7">
        <v>8.6703613610886592</v>
      </c>
      <c r="V9918" t="s">
        <v>28911</v>
      </c>
      <c r="W9918" t="s">
        <v>27423</v>
      </c>
    </row>
    <row r="9919" spans="20:23" x14ac:dyDescent="0.3">
      <c r="T9919" t="b">
        <f>U9919&gt;10</f>
        <v>0</v>
      </c>
      <c r="U9919" s="7">
        <v>9.3317598433340194</v>
      </c>
      <c r="V9919" t="s">
        <v>27485</v>
      </c>
      <c r="W9919" t="s">
        <v>14993</v>
      </c>
    </row>
    <row r="9920" spans="20:23" x14ac:dyDescent="0.3">
      <c r="T9920" t="b">
        <f>U9920&gt;10</f>
        <v>0</v>
      </c>
      <c r="U9920" s="7">
        <v>8.4536903242800605</v>
      </c>
      <c r="V9920" t="s">
        <v>5957</v>
      </c>
      <c r="W9920" t="s">
        <v>1794</v>
      </c>
    </row>
    <row r="9921" spans="20:23" x14ac:dyDescent="0.3">
      <c r="T9921" t="b">
        <f>U9921&gt;10</f>
        <v>0</v>
      </c>
      <c r="U9921" s="7">
        <v>8.6866218819604395</v>
      </c>
      <c r="V9921" t="s">
        <v>20075</v>
      </c>
      <c r="W9921" t="s">
        <v>28912</v>
      </c>
    </row>
    <row r="9922" spans="20:23" x14ac:dyDescent="0.3">
      <c r="T9922" t="b">
        <f>U9922&gt;10</f>
        <v>0</v>
      </c>
      <c r="U9922" s="7">
        <v>8.4030465914613099</v>
      </c>
      <c r="V9922" t="s">
        <v>28913</v>
      </c>
      <c r="W9922" t="s">
        <v>28914</v>
      </c>
    </row>
    <row r="9923" spans="20:23" x14ac:dyDescent="0.3">
      <c r="T9923" t="b">
        <f>U9923&gt;10</f>
        <v>0</v>
      </c>
      <c r="U9923" s="7">
        <v>8.9262947352258593</v>
      </c>
      <c r="V9923" t="s">
        <v>2033</v>
      </c>
      <c r="W9923" t="s">
        <v>9924</v>
      </c>
    </row>
    <row r="9924" spans="20:23" x14ac:dyDescent="0.3">
      <c r="T9924" t="b">
        <f>U9924&gt;10</f>
        <v>0</v>
      </c>
      <c r="U9924" s="7">
        <v>9.9352948652042805</v>
      </c>
      <c r="V9924" t="s">
        <v>20265</v>
      </c>
      <c r="W9924" t="s">
        <v>28915</v>
      </c>
    </row>
    <row r="9925" spans="20:23" x14ac:dyDescent="0.3">
      <c r="T9925" t="b">
        <f>U9925&gt;10</f>
        <v>0</v>
      </c>
      <c r="U9925" s="7">
        <v>9.1211950742266694</v>
      </c>
      <c r="V9925" t="s">
        <v>28916</v>
      </c>
      <c r="W9925" t="s">
        <v>28917</v>
      </c>
    </row>
    <row r="9926" spans="20:23" x14ac:dyDescent="0.3">
      <c r="T9926" t="b">
        <f>U9926&gt;10</f>
        <v>0</v>
      </c>
      <c r="U9926" s="7">
        <v>8.4536903242800605</v>
      </c>
      <c r="V9926" t="s">
        <v>5957</v>
      </c>
      <c r="W9926" t="s">
        <v>28918</v>
      </c>
    </row>
    <row r="9927" spans="20:23" x14ac:dyDescent="0.3">
      <c r="T9927" t="b">
        <f>U9927&gt;10</f>
        <v>0</v>
      </c>
      <c r="U9927" s="7">
        <v>8.4030465914613099</v>
      </c>
      <c r="V9927" t="s">
        <v>12840</v>
      </c>
      <c r="W9927" t="s">
        <v>27017</v>
      </c>
    </row>
    <row r="9928" spans="20:23" x14ac:dyDescent="0.3">
      <c r="T9928" t="b">
        <f>U9928&gt;10</f>
        <v>0</v>
      </c>
      <c r="U9928" s="7">
        <v>8.4536903242800605</v>
      </c>
      <c r="V9928" t="s">
        <v>5957</v>
      </c>
      <c r="W9928" t="s">
        <v>28919</v>
      </c>
    </row>
    <row r="9929" spans="20:23" x14ac:dyDescent="0.3">
      <c r="T9929" t="b">
        <f>U9929&gt;10</f>
        <v>0</v>
      </c>
      <c r="U9929" s="7">
        <v>8.9262947352258593</v>
      </c>
      <c r="V9929" t="s">
        <v>28920</v>
      </c>
      <c r="W9929" t="s">
        <v>27485</v>
      </c>
    </row>
    <row r="9930" spans="20:23" x14ac:dyDescent="0.3">
      <c r="T9930" t="b">
        <f>U9930&gt;10</f>
        <v>0</v>
      </c>
      <c r="U9930" s="7">
        <v>8.5418830363155198</v>
      </c>
      <c r="V9930" t="s">
        <v>28921</v>
      </c>
      <c r="W9930" t="s">
        <v>28922</v>
      </c>
    </row>
    <row r="9931" spans="20:23" x14ac:dyDescent="0.3">
      <c r="T9931" t="b">
        <f>U9931&gt;10</f>
        <v>0</v>
      </c>
      <c r="U9931" s="7">
        <v>8.7031511839116504</v>
      </c>
      <c r="V9931" t="s">
        <v>14685</v>
      </c>
      <c r="W9931" t="s">
        <v>4916</v>
      </c>
    </row>
    <row r="9932" spans="20:23" x14ac:dyDescent="0.3">
      <c r="T9932" t="b">
        <f>U9932&gt;10</f>
        <v>0</v>
      </c>
      <c r="U9932" s="7">
        <v>8.73705273558733</v>
      </c>
      <c r="V9932" t="s">
        <v>28923</v>
      </c>
      <c r="W9932" t="s">
        <v>20198</v>
      </c>
    </row>
    <row r="9933" spans="20:23" x14ac:dyDescent="0.3">
      <c r="T9933" t="b">
        <f>U9933&gt;10</f>
        <v>0</v>
      </c>
      <c r="U9933" s="7">
        <v>8.1923255601456599</v>
      </c>
      <c r="V9933" t="s">
        <v>28681</v>
      </c>
      <c r="W9933" t="s">
        <v>28684</v>
      </c>
    </row>
    <row r="9934" spans="20:23" x14ac:dyDescent="0.3">
      <c r="T9934" t="b">
        <f>U9934&gt;10</f>
        <v>0</v>
      </c>
      <c r="U9934" s="7">
        <v>9.1086162920198106</v>
      </c>
      <c r="V9934" t="s">
        <v>9595</v>
      </c>
      <c r="W9934" t="s">
        <v>28924</v>
      </c>
    </row>
    <row r="9935" spans="20:23" x14ac:dyDescent="0.3">
      <c r="T9935" t="b">
        <f>U9935&gt;10</f>
        <v>0</v>
      </c>
      <c r="U9935" s="7">
        <v>8.5208296271176902</v>
      </c>
      <c r="V9935" t="s">
        <v>4619</v>
      </c>
      <c r="W9935" t="s">
        <v>24652</v>
      </c>
    </row>
    <row r="9936" spans="20:23" x14ac:dyDescent="0.3">
      <c r="T9936" t="b">
        <f>U9936&gt;10</f>
        <v>0</v>
      </c>
      <c r="U9936" s="7">
        <v>9.3962983644715905</v>
      </c>
      <c r="V9936" t="s">
        <v>24652</v>
      </c>
      <c r="W9936" t="s">
        <v>28925</v>
      </c>
    </row>
    <row r="9937" spans="20:23" x14ac:dyDescent="0.3">
      <c r="T9937" t="b">
        <f>U9937&gt;10</f>
        <v>0</v>
      </c>
      <c r="U9937" s="7">
        <v>9.0133061122154796</v>
      </c>
      <c r="V9937" t="s">
        <v>11671</v>
      </c>
      <c r="W9937" t="s">
        <v>10120</v>
      </c>
    </row>
    <row r="9938" spans="20:23" x14ac:dyDescent="0.3">
      <c r="T9938" t="b">
        <f>U9938&gt;10</f>
        <v>0</v>
      </c>
      <c r="U9938" s="7">
        <v>8.4536903242800605</v>
      </c>
      <c r="V9938" t="s">
        <v>5957</v>
      </c>
      <c r="W9938" t="s">
        <v>28926</v>
      </c>
    </row>
    <row r="9939" spans="20:23" x14ac:dyDescent="0.3">
      <c r="T9939" t="b">
        <f>U9939&gt;10</f>
        <v>0</v>
      </c>
      <c r="U9939" s="7">
        <v>9.4652912359585404</v>
      </c>
      <c r="V9939" t="s">
        <v>28927</v>
      </c>
      <c r="W9939" t="s">
        <v>28928</v>
      </c>
    </row>
    <row r="9940" spans="20:23" x14ac:dyDescent="0.3">
      <c r="T9940" t="b">
        <f>U9940&gt;10</f>
        <v>0</v>
      </c>
      <c r="U9940" s="7">
        <v>8.4536903242800605</v>
      </c>
      <c r="V9940" t="s">
        <v>21971</v>
      </c>
      <c r="W9940" t="s">
        <v>23270</v>
      </c>
    </row>
    <row r="9941" spans="20:23" x14ac:dyDescent="0.3">
      <c r="T9941" t="b">
        <f>U9941&gt;10</f>
        <v>0</v>
      </c>
      <c r="U9941" s="7">
        <v>8.8462520275523193</v>
      </c>
      <c r="V9941" t="s">
        <v>3948</v>
      </c>
      <c r="W9941" t="s">
        <v>28929</v>
      </c>
    </row>
    <row r="9942" spans="20:23" x14ac:dyDescent="0.3">
      <c r="T9942" t="b">
        <f>U9942&gt;10</f>
        <v>0</v>
      </c>
      <c r="U9942" s="7">
        <v>8.8462520275523193</v>
      </c>
      <c r="V9942" t="s">
        <v>9220</v>
      </c>
      <c r="W9942" t="s">
        <v>12054</v>
      </c>
    </row>
    <row r="9943" spans="20:23" x14ac:dyDescent="0.3">
      <c r="T9943" t="b">
        <f>U9943&gt;10</f>
        <v>0</v>
      </c>
      <c r="U9943" s="7">
        <v>9.1731548131573799</v>
      </c>
      <c r="V9943" t="s">
        <v>8514</v>
      </c>
      <c r="W9943" t="s">
        <v>25145</v>
      </c>
    </row>
    <row r="9944" spans="20:23" x14ac:dyDescent="0.3">
      <c r="T9944" t="b">
        <f>U9944&gt;10</f>
        <v>0</v>
      </c>
      <c r="U9944" s="7">
        <v>8.2976860758034796</v>
      </c>
      <c r="V9944" t="s">
        <v>28930</v>
      </c>
      <c r="W9944" t="s">
        <v>28931</v>
      </c>
    </row>
    <row r="9945" spans="20:23" x14ac:dyDescent="0.3">
      <c r="T9945" t="b">
        <f>U9945&gt;10</f>
        <v>0</v>
      </c>
      <c r="U9945" s="7">
        <v>8.7992950444645501</v>
      </c>
      <c r="V9945" t="s">
        <v>27322</v>
      </c>
      <c r="W9945" t="s">
        <v>28932</v>
      </c>
    </row>
    <row r="9946" spans="20:23" x14ac:dyDescent="0.3">
      <c r="T9946" t="b">
        <f>U9946&gt;10</f>
        <v>0</v>
      </c>
      <c r="U9946" s="7">
        <v>8.0612972977392499</v>
      </c>
      <c r="V9946" t="s">
        <v>28933</v>
      </c>
      <c r="W9946" t="s">
        <v>9485</v>
      </c>
    </row>
    <row r="9947" spans="20:23" x14ac:dyDescent="0.3">
      <c r="T9947" t="b">
        <f>U9947&gt;10</f>
        <v>0</v>
      </c>
      <c r="U9947" s="7">
        <v>8.1531048469923704</v>
      </c>
      <c r="V9947" t="s">
        <v>28934</v>
      </c>
      <c r="W9947" t="s">
        <v>9709</v>
      </c>
    </row>
    <row r="9948" spans="20:23" x14ac:dyDescent="0.3">
      <c r="T9948" t="b">
        <f>U9948&gt;10</f>
        <v>0</v>
      </c>
      <c r="U9948" s="7">
        <v>9.2139768076776392</v>
      </c>
      <c r="V9948" t="s">
        <v>9710</v>
      </c>
      <c r="W9948" t="s">
        <v>21909</v>
      </c>
    </row>
    <row r="9949" spans="20:23" x14ac:dyDescent="0.3">
      <c r="T9949" t="b">
        <f>U9949&gt;10</f>
        <v>0</v>
      </c>
      <c r="U9949" s="7">
        <v>8.0141793747621808</v>
      </c>
      <c r="V9949" t="s">
        <v>1410</v>
      </c>
      <c r="W9949" t="s">
        <v>103</v>
      </c>
    </row>
    <row r="9950" spans="20:23" x14ac:dyDescent="0.3">
      <c r="T9950" t="b">
        <f>U9950&gt;10</f>
        <v>0</v>
      </c>
      <c r="U9950" s="7">
        <v>8.5208296271176902</v>
      </c>
      <c r="V9950" t="s">
        <v>28935</v>
      </c>
      <c r="W9950" t="s">
        <v>28936</v>
      </c>
    </row>
    <row r="9951" spans="20:23" x14ac:dyDescent="0.3">
      <c r="T9951" t="b">
        <f>U9951&gt;10</f>
        <v>0</v>
      </c>
      <c r="U9951" s="7">
        <v>8.1676329475552798</v>
      </c>
      <c r="V9951" t="s">
        <v>28937</v>
      </c>
      <c r="W9951" t="s">
        <v>28938</v>
      </c>
    </row>
    <row r="9952" spans="20:23" x14ac:dyDescent="0.3">
      <c r="T9952" t="b">
        <f>U9952&gt;10</f>
        <v>0</v>
      </c>
      <c r="U9952" s="7">
        <v>8.5853681482552595</v>
      </c>
      <c r="V9952" t="s">
        <v>7174</v>
      </c>
      <c r="W9952" t="s">
        <v>28939</v>
      </c>
    </row>
    <row r="9953" spans="20:23" x14ac:dyDescent="0.3">
      <c r="T9953" t="b">
        <f>U9953&gt;10</f>
        <v>0</v>
      </c>
      <c r="U9953" s="7">
        <v>9.3962983644715905</v>
      </c>
      <c r="V9953" t="s">
        <v>20935</v>
      </c>
      <c r="W9953" t="s">
        <v>28940</v>
      </c>
    </row>
    <row r="9954" spans="20:23" x14ac:dyDescent="0.3">
      <c r="T9954" t="b">
        <f>U9954&gt;10</f>
        <v>0</v>
      </c>
      <c r="U9954" s="7">
        <v>9.3317598433340194</v>
      </c>
      <c r="V9954" t="s">
        <v>1854</v>
      </c>
      <c r="W9954" t="s">
        <v>16557</v>
      </c>
    </row>
    <row r="9955" spans="20:23" x14ac:dyDescent="0.3">
      <c r="T9955" t="b">
        <f>U9955&gt;10</f>
        <v>0</v>
      </c>
      <c r="U9955" s="7">
        <v>9.9071239882375792</v>
      </c>
      <c r="V9955" t="s">
        <v>28941</v>
      </c>
      <c r="W9955" t="s">
        <v>12523</v>
      </c>
    </row>
    <row r="9956" spans="20:23" x14ac:dyDescent="0.3">
      <c r="T9956" t="b">
        <f>U9956&gt;10</f>
        <v>0</v>
      </c>
      <c r="U9956" s="7">
        <v>8.9367660350931502</v>
      </c>
      <c r="V9956" t="s">
        <v>6719</v>
      </c>
      <c r="W9956" t="s">
        <v>28650</v>
      </c>
    </row>
    <row r="9957" spans="20:23" x14ac:dyDescent="0.3">
      <c r="T9957" t="b">
        <f>U9957&gt;10</f>
        <v>0</v>
      </c>
      <c r="U9957" s="7">
        <v>8.0439055550273793</v>
      </c>
      <c r="V9957" t="s">
        <v>20140</v>
      </c>
      <c r="W9957" t="s">
        <v>28942</v>
      </c>
    </row>
    <row r="9958" spans="20:23" x14ac:dyDescent="0.3">
      <c r="T9958" t="b">
        <f>U9958&gt;10</f>
        <v>0</v>
      </c>
      <c r="U9958" s="7">
        <v>9.5786199212655401</v>
      </c>
      <c r="V9958" t="s">
        <v>28943</v>
      </c>
      <c r="W9958" t="s">
        <v>20143</v>
      </c>
    </row>
    <row r="9959" spans="20:23" x14ac:dyDescent="0.3">
      <c r="T9959" t="b">
        <f>U9959&gt;10</f>
        <v>0</v>
      </c>
      <c r="U9959" s="7">
        <v>9.9071239882375792</v>
      </c>
      <c r="V9959" t="s">
        <v>9795</v>
      </c>
      <c r="W9959" t="s">
        <v>28944</v>
      </c>
    </row>
    <row r="9960" spans="20:23" x14ac:dyDescent="0.3">
      <c r="T9960" t="b">
        <f>U9960&gt;10</f>
        <v>0</v>
      </c>
      <c r="U9960" s="7">
        <v>9.9071239882375792</v>
      </c>
      <c r="V9960" t="s">
        <v>28945</v>
      </c>
      <c r="W9960" t="s">
        <v>28946</v>
      </c>
    </row>
    <row r="9961" spans="20:23" x14ac:dyDescent="0.3">
      <c r="T9961" t="b">
        <f>U9961&gt;10</f>
        <v>0</v>
      </c>
      <c r="U9961" s="7">
        <v>9.1865778334895207</v>
      </c>
      <c r="V9961" t="s">
        <v>26055</v>
      </c>
      <c r="W9961" t="s">
        <v>28947</v>
      </c>
    </row>
    <row r="9962" spans="20:23" x14ac:dyDescent="0.3">
      <c r="T9962" t="b">
        <f>U9962&gt;10</f>
        <v>0</v>
      </c>
      <c r="U9962" s="7">
        <v>8.5208296271176902</v>
      </c>
      <c r="V9962" t="s">
        <v>26147</v>
      </c>
      <c r="W9962" t="s">
        <v>28948</v>
      </c>
    </row>
    <row r="9963" spans="20:23" x14ac:dyDescent="0.3">
      <c r="T9963" t="b">
        <f>U9963&gt;10</f>
        <v>0</v>
      </c>
      <c r="U9963" s="7">
        <v>8.7901625609012797</v>
      </c>
      <c r="V9963" t="s">
        <v>28949</v>
      </c>
      <c r="W9963" t="s">
        <v>28950</v>
      </c>
    </row>
    <row r="9964" spans="20:23" x14ac:dyDescent="0.3">
      <c r="T9964" t="b">
        <f>U9964&gt;10</f>
        <v>0</v>
      </c>
      <c r="U9964" s="7">
        <v>9.1086162920198106</v>
      </c>
      <c r="V9964" t="s">
        <v>28951</v>
      </c>
      <c r="W9964" t="s">
        <v>28303</v>
      </c>
    </row>
    <row r="9965" spans="20:23" x14ac:dyDescent="0.3">
      <c r="T9965" t="b">
        <f>U9965&gt;10</f>
        <v>0</v>
      </c>
      <c r="U9965" s="7">
        <v>8.6386126627740794</v>
      </c>
      <c r="V9965" t="s">
        <v>28952</v>
      </c>
      <c r="W9965" t="s">
        <v>4519</v>
      </c>
    </row>
    <row r="9966" spans="20:23" x14ac:dyDescent="0.3">
      <c r="T9966" t="b">
        <f>U9966&gt;10</f>
        <v>0</v>
      </c>
      <c r="U9966" s="7">
        <v>8.1774369476519002</v>
      </c>
      <c r="V9966" t="s">
        <v>11438</v>
      </c>
      <c r="W9966" t="s">
        <v>21900</v>
      </c>
    </row>
    <row r="9967" spans="20:23" x14ac:dyDescent="0.3">
      <c r="T9967" t="b">
        <f>U9967&gt;10</f>
        <v>0</v>
      </c>
      <c r="U9967" s="7">
        <v>8.3548444896434297</v>
      </c>
      <c r="V9967" t="s">
        <v>1046</v>
      </c>
      <c r="W9967" t="s">
        <v>418</v>
      </c>
    </row>
    <row r="9968" spans="20:23" x14ac:dyDescent="0.3">
      <c r="T9968" t="b">
        <f>U9968&gt;10</f>
        <v>0</v>
      </c>
      <c r="U9968" s="7">
        <v>9.3635085416485992</v>
      </c>
      <c r="V9968" t="s">
        <v>28953</v>
      </c>
      <c r="W9968" t="s">
        <v>28954</v>
      </c>
    </row>
    <row r="9969" spans="20:23" x14ac:dyDescent="0.3">
      <c r="T9969" t="b">
        <f>U9969&gt;10</f>
        <v>0</v>
      </c>
      <c r="U9969" s="7">
        <v>9.1086162920198106</v>
      </c>
      <c r="V9969" t="s">
        <v>28955</v>
      </c>
      <c r="W9969" t="s">
        <v>28956</v>
      </c>
    </row>
    <row r="9970" spans="20:23" x14ac:dyDescent="0.3">
      <c r="T9970" t="b">
        <f>U9970&gt;10</f>
        <v>0</v>
      </c>
      <c r="U9970" s="7">
        <v>8.5418830363155198</v>
      </c>
      <c r="V9970" t="s">
        <v>33</v>
      </c>
      <c r="W9970" t="s">
        <v>28957</v>
      </c>
    </row>
    <row r="9971" spans="20:23" x14ac:dyDescent="0.3">
      <c r="T9971" t="b">
        <f>U9971&gt;10</f>
        <v>0</v>
      </c>
      <c r="U9971" s="7">
        <v>9.5786199212655401</v>
      </c>
      <c r="V9971" t="s">
        <v>22853</v>
      </c>
      <c r="W9971" t="s">
        <v>28958</v>
      </c>
    </row>
    <row r="9972" spans="20:23" x14ac:dyDescent="0.3">
      <c r="T9972" t="b">
        <f>U9972&gt;10</f>
        <v>0</v>
      </c>
      <c r="U9972" s="7">
        <v>8.2125282674631794</v>
      </c>
      <c r="V9972" t="s">
        <v>28959</v>
      </c>
      <c r="W9972" t="s">
        <v>25784</v>
      </c>
    </row>
    <row r="9973" spans="20:23" x14ac:dyDescent="0.3">
      <c r="T9973" t="b">
        <f>U9973&gt;10</f>
        <v>0</v>
      </c>
      <c r="U9973" s="7">
        <v>8.2331475546659103</v>
      </c>
      <c r="V9973" t="s">
        <v>28960</v>
      </c>
      <c r="W9973" t="s">
        <v>21501</v>
      </c>
    </row>
    <row r="9974" spans="20:23" x14ac:dyDescent="0.3">
      <c r="T9974" t="b">
        <f>U9974&gt;10</f>
        <v>0</v>
      </c>
      <c r="U9974" s="7">
        <v>8.1246669116718397</v>
      </c>
      <c r="V9974" t="s">
        <v>28961</v>
      </c>
      <c r="W9974" t="s">
        <v>22250</v>
      </c>
    </row>
    <row r="9975" spans="20:23" x14ac:dyDescent="0.3">
      <c r="T9975" t="b">
        <f>U9975&gt;10</f>
        <v>0</v>
      </c>
      <c r="U9975" s="7">
        <v>8.2176433681299397</v>
      </c>
      <c r="V9975" t="s">
        <v>2139</v>
      </c>
      <c r="W9975" t="s">
        <v>8513</v>
      </c>
    </row>
    <row r="9976" spans="20:23" x14ac:dyDescent="0.3">
      <c r="T9976" t="b">
        <f>U9976&gt;10</f>
        <v>0</v>
      </c>
      <c r="U9976" s="7">
        <v>8.9262947352258593</v>
      </c>
      <c r="V9976" t="s">
        <v>1854</v>
      </c>
      <c r="W9976" t="s">
        <v>28962</v>
      </c>
    </row>
    <row r="9977" spans="20:23" x14ac:dyDescent="0.3">
      <c r="T9977" t="b">
        <f>U9977&gt;10</f>
        <v>0</v>
      </c>
      <c r="U9977" s="7">
        <v>8.5633892415364894</v>
      </c>
      <c r="V9977" t="s">
        <v>28638</v>
      </c>
      <c r="W9977" t="s">
        <v>28963</v>
      </c>
    </row>
    <row r="9978" spans="20:23" x14ac:dyDescent="0.3">
      <c r="T9978" t="b">
        <f>U9978&gt;10</f>
        <v>0</v>
      </c>
      <c r="U9978" s="7">
        <v>8.5139091842731194</v>
      </c>
      <c r="V9978" t="s">
        <v>6047</v>
      </c>
      <c r="W9978" t="s">
        <v>22068</v>
      </c>
    </row>
    <row r="9979" spans="20:23" x14ac:dyDescent="0.3">
      <c r="T9979" t="b">
        <f>U9979&gt;10</f>
        <v>0</v>
      </c>
      <c r="U9979" s="7">
        <v>8.3846974527931106</v>
      </c>
      <c r="V9979" t="s">
        <v>8474</v>
      </c>
      <c r="W9979" t="s">
        <v>28964</v>
      </c>
    </row>
    <row r="9980" spans="20:23" x14ac:dyDescent="0.3">
      <c r="T9980" t="b">
        <f>U9980&gt;10</f>
        <v>0</v>
      </c>
      <c r="U9980" s="7">
        <v>8.2436188545332101</v>
      </c>
      <c r="V9980" t="s">
        <v>4118</v>
      </c>
      <c r="W9980" t="s">
        <v>10527</v>
      </c>
    </row>
    <row r="9981" spans="20:23" x14ac:dyDescent="0.3">
      <c r="T9981" t="b">
        <f>U9981&gt;10</f>
        <v>0</v>
      </c>
      <c r="U9981" s="7">
        <v>9.4652912359585404</v>
      </c>
      <c r="V9981" t="s">
        <v>28965</v>
      </c>
      <c r="W9981" t="s">
        <v>28966</v>
      </c>
    </row>
    <row r="9982" spans="20:23" x14ac:dyDescent="0.3">
      <c r="T9982" t="b">
        <f>U9982&gt;10</f>
        <v>0</v>
      </c>
      <c r="U9982" s="7">
        <v>9.0133061122154796</v>
      </c>
      <c r="V9982" t="s">
        <v>9701</v>
      </c>
      <c r="W9982" t="s">
        <v>5434</v>
      </c>
    </row>
    <row r="9983" spans="20:23" x14ac:dyDescent="0.3">
      <c r="T9983" t="b">
        <f>U9983&gt;10</f>
        <v>0</v>
      </c>
      <c r="U9983" s="7">
        <v>9.2421476846443298</v>
      </c>
      <c r="V9983" t="s">
        <v>28967</v>
      </c>
      <c r="W9983" t="s">
        <v>28968</v>
      </c>
    </row>
    <row r="9984" spans="20:23" x14ac:dyDescent="0.3">
      <c r="T9984" t="b">
        <f>U9984&gt;10</f>
        <v>0</v>
      </c>
      <c r="U9984" s="7">
        <v>8.3489793701910298</v>
      </c>
      <c r="V9984" t="s">
        <v>7121</v>
      </c>
      <c r="W9984" t="s">
        <v>4118</v>
      </c>
    </row>
    <row r="9985" spans="20:23" x14ac:dyDescent="0.3">
      <c r="T9985" t="b">
        <f>U9985&gt;10</f>
        <v>0</v>
      </c>
      <c r="U9985" s="7">
        <v>8.2331475546659103</v>
      </c>
      <c r="V9985" t="s">
        <v>28969</v>
      </c>
      <c r="W9985" t="s">
        <v>28970</v>
      </c>
    </row>
    <row r="9986" spans="20:23" x14ac:dyDescent="0.3">
      <c r="T9986" t="b">
        <f>U9986&gt;10</f>
        <v>0</v>
      </c>
      <c r="U9986" s="7">
        <v>9.7294428110001299</v>
      </c>
      <c r="V9986" t="s">
        <v>28971</v>
      </c>
      <c r="W9986" t="s">
        <v>28972</v>
      </c>
    </row>
    <row r="9987" spans="20:23" x14ac:dyDescent="0.3">
      <c r="T9987" t="b">
        <f>U9987&gt;10</f>
        <v>0</v>
      </c>
      <c r="U9987" s="7">
        <v>9.2711352215175893</v>
      </c>
      <c r="V9987" t="s">
        <v>2036</v>
      </c>
      <c r="W9987" t="s">
        <v>28643</v>
      </c>
    </row>
    <row r="9988" spans="20:23" x14ac:dyDescent="0.3">
      <c r="T9988" t="b">
        <f>U9988&gt;10</f>
        <v>0</v>
      </c>
      <c r="U9988" s="7">
        <v>9.2139768076776392</v>
      </c>
      <c r="V9988" t="s">
        <v>28973</v>
      </c>
      <c r="W9988" t="s">
        <v>27371</v>
      </c>
    </row>
    <row r="9989" spans="20:23" x14ac:dyDescent="0.3">
      <c r="T9989" t="b">
        <f>U9989&gt;10</f>
        <v>0</v>
      </c>
      <c r="U9989" s="7">
        <v>9.7529733084103203</v>
      </c>
      <c r="V9989" t="s">
        <v>3303</v>
      </c>
      <c r="W9989" t="s">
        <v>28974</v>
      </c>
    </row>
    <row r="9990" spans="20:23" x14ac:dyDescent="0.3">
      <c r="T9990" t="b">
        <f>U9990&gt;10</f>
        <v>0</v>
      </c>
      <c r="U9990" s="7">
        <v>9.2785153288152102</v>
      </c>
      <c r="V9990" t="s">
        <v>23658</v>
      </c>
      <c r="W9990" t="s">
        <v>28975</v>
      </c>
    </row>
    <row r="9991" spans="20:23" x14ac:dyDescent="0.3">
      <c r="T9991" t="b">
        <f>U9991&gt;10</f>
        <v>0</v>
      </c>
      <c r="U9991" s="7">
        <v>9.5588172939693692</v>
      </c>
      <c r="V9991" t="s">
        <v>4109</v>
      </c>
      <c r="W9991" t="s">
        <v>28976</v>
      </c>
    </row>
    <row r="9992" spans="20:23" x14ac:dyDescent="0.3">
      <c r="T9992" t="b">
        <f>U9992&gt;10</f>
        <v>0</v>
      </c>
      <c r="U9992" s="7">
        <v>9.5203510131415694</v>
      </c>
      <c r="V9992" t="s">
        <v>28977</v>
      </c>
      <c r="W9992" t="s">
        <v>26287</v>
      </c>
    </row>
    <row r="9993" spans="20:23" x14ac:dyDescent="0.3">
      <c r="T9993" t="b">
        <f>U9993&gt;10</f>
        <v>0</v>
      </c>
      <c r="U9993" s="7">
        <v>8.8854727407056</v>
      </c>
      <c r="V9993" t="s">
        <v>6147</v>
      </c>
      <c r="W9993" t="s">
        <v>28978</v>
      </c>
    </row>
    <row r="9994" spans="20:23" x14ac:dyDescent="0.3">
      <c r="T9994" t="b">
        <f>U9994&gt;10</f>
        <v>0</v>
      </c>
      <c r="U9994" s="7">
        <v>8.7457107983304407</v>
      </c>
      <c r="V9994" t="s">
        <v>28979</v>
      </c>
      <c r="W9994" t="s">
        <v>28980</v>
      </c>
    </row>
    <row r="9995" spans="20:23" x14ac:dyDescent="0.3">
      <c r="T9995" t="b">
        <f>U9995&gt;10</f>
        <v>0</v>
      </c>
      <c r="U9995" s="7">
        <v>8.6543610197422094</v>
      </c>
      <c r="V9995" t="s">
        <v>28981</v>
      </c>
      <c r="W9995" t="s">
        <v>28982</v>
      </c>
    </row>
    <row r="9996" spans="20:23" x14ac:dyDescent="0.3">
      <c r="T9996" t="b">
        <f>U9996&gt;10</f>
        <v>0</v>
      </c>
      <c r="U9996" s="7">
        <v>9.3475082003021601</v>
      </c>
      <c r="V9996" t="s">
        <v>9697</v>
      </c>
      <c r="W9996" t="s">
        <v>22127</v>
      </c>
    </row>
    <row r="9997" spans="20:23" x14ac:dyDescent="0.3">
      <c r="T9997" t="b">
        <f>U9997&gt;10</f>
        <v>0</v>
      </c>
      <c r="U9997" s="7">
        <v>9.4652912359585404</v>
      </c>
      <c r="V9997" t="s">
        <v>7974</v>
      </c>
      <c r="W9997" t="s">
        <v>28983</v>
      </c>
    </row>
    <row r="9998" spans="20:23" x14ac:dyDescent="0.3">
      <c r="T9998" t="b">
        <f>U9998&gt;10</f>
        <v>0</v>
      </c>
      <c r="U9998" s="7">
        <v>8.4536903242800605</v>
      </c>
      <c r="V9998" t="s">
        <v>5957</v>
      </c>
      <c r="W9998" t="s">
        <v>16580</v>
      </c>
    </row>
    <row r="9999" spans="20:23" x14ac:dyDescent="0.3">
      <c r="T9999" t="b">
        <f>U9999&gt;10</f>
        <v>0</v>
      </c>
      <c r="U9999" s="7">
        <v>8.8085116995694701</v>
      </c>
      <c r="V9999" t="s">
        <v>28984</v>
      </c>
      <c r="W9999" t="s">
        <v>20963</v>
      </c>
    </row>
    <row r="10000" spans="20:23" x14ac:dyDescent="0.3">
      <c r="T10000" t="b">
        <f>U10000&gt;10</f>
        <v>0</v>
      </c>
      <c r="U10000" s="7">
        <v>9.3635085416485992</v>
      </c>
      <c r="V10000" t="s">
        <v>28985</v>
      </c>
      <c r="W10000" t="s">
        <v>72</v>
      </c>
    </row>
    <row r="10001" spans="20:23" x14ac:dyDescent="0.3">
      <c r="T10001" t="b">
        <f>U10001&gt;10</f>
        <v>0</v>
      </c>
      <c r="U10001" s="7">
        <v>8.4030465914613099</v>
      </c>
      <c r="V10001" t="s">
        <v>5108</v>
      </c>
      <c r="W10001" t="s">
        <v>28852</v>
      </c>
    </row>
    <row r="10002" spans="20:23" x14ac:dyDescent="0.3">
      <c r="T10002" t="b">
        <f>U10002&gt;10</f>
        <v>0</v>
      </c>
      <c r="U10002" s="7">
        <v>8.2595343098391094</v>
      </c>
      <c r="V10002" t="s">
        <v>28986</v>
      </c>
      <c r="W10002" t="s">
        <v>22047</v>
      </c>
    </row>
    <row r="10003" spans="20:23" x14ac:dyDescent="0.3">
      <c r="T10003" t="b">
        <f>U10003&gt;10</f>
        <v>0</v>
      </c>
      <c r="U10003" s="7">
        <v>9.0247348080391099</v>
      </c>
      <c r="V10003" t="s">
        <v>46</v>
      </c>
      <c r="W10003" t="s">
        <v>28987</v>
      </c>
    </row>
    <row r="10004" spans="20:23" x14ac:dyDescent="0.3">
      <c r="T10004" t="b">
        <f>U10004&gt;10</f>
        <v>0</v>
      </c>
      <c r="U10004" s="7">
        <v>8.0353218113359901</v>
      </c>
      <c r="V10004" t="s">
        <v>28974</v>
      </c>
      <c r="W10004" t="s">
        <v>28988</v>
      </c>
    </row>
    <row r="10005" spans="20:23" x14ac:dyDescent="0.3">
      <c r="T10005" t="b">
        <f>U10005&gt;10</f>
        <v>0</v>
      </c>
      <c r="U10005" s="7">
        <v>9.1086162920198106</v>
      </c>
      <c r="V10005" t="s">
        <v>28989</v>
      </c>
      <c r="W10005" t="s">
        <v>25027</v>
      </c>
    </row>
    <row r="10006" spans="20:23" x14ac:dyDescent="0.3">
      <c r="T10006" t="b">
        <f>U10006&gt;10</f>
        <v>0</v>
      </c>
      <c r="U10006" s="7">
        <v>8.0353218113359901</v>
      </c>
      <c r="V10006" t="s">
        <v>2139</v>
      </c>
      <c r="W10006" t="s">
        <v>28990</v>
      </c>
    </row>
    <row r="10007" spans="20:23" x14ac:dyDescent="0.3">
      <c r="T10007" t="b">
        <f>U10007&gt;10</f>
        <v>0</v>
      </c>
      <c r="U10007" s="7">
        <v>8.1531048469923704</v>
      </c>
      <c r="V10007" t="s">
        <v>2139</v>
      </c>
      <c r="W10007" t="s">
        <v>28991</v>
      </c>
    </row>
    <row r="10008" spans="20:23" x14ac:dyDescent="0.3">
      <c r="T10008" t="b">
        <f>U10008&gt;10</f>
        <v>0</v>
      </c>
      <c r="U10008" s="7">
        <v>9.1599095864073607</v>
      </c>
      <c r="V10008" t="s">
        <v>6693</v>
      </c>
      <c r="W10008" t="s">
        <v>28992</v>
      </c>
    </row>
    <row r="10009" spans="20:23" x14ac:dyDescent="0.3">
      <c r="T10009" t="b">
        <f>U10009&gt;10</f>
        <v>0</v>
      </c>
      <c r="U10009" s="7">
        <v>9.6194419157857993</v>
      </c>
      <c r="V10009" t="s">
        <v>28992</v>
      </c>
      <c r="W10009" t="s">
        <v>28993</v>
      </c>
    </row>
    <row r="10010" spans="20:23" x14ac:dyDescent="0.3">
      <c r="T10010" t="b">
        <f>U10010&gt;10</f>
        <v>0</v>
      </c>
      <c r="U10010" s="7">
        <v>8.2542009638637399</v>
      </c>
      <c r="V10010" t="s">
        <v>22786</v>
      </c>
      <c r="W10010" t="s">
        <v>28994</v>
      </c>
    </row>
    <row r="10011" spans="20:23" x14ac:dyDescent="0.3">
      <c r="T10011" t="b">
        <f>U10011&gt;10</f>
        <v>0</v>
      </c>
      <c r="U10011" s="7">
        <v>9.1468375048400095</v>
      </c>
      <c r="V10011" t="s">
        <v>3217</v>
      </c>
      <c r="W10011" t="s">
        <v>28995</v>
      </c>
    </row>
    <row r="10012" spans="20:23" x14ac:dyDescent="0.3">
      <c r="T10012" t="b">
        <f>U10012&gt;10</f>
        <v>0</v>
      </c>
      <c r="U10012" s="7">
        <v>8.2023758959991593</v>
      </c>
      <c r="V10012" t="s">
        <v>25110</v>
      </c>
      <c r="W10012" t="s">
        <v>28996</v>
      </c>
    </row>
    <row r="10013" spans="20:23" x14ac:dyDescent="0.3">
      <c r="T10013" t="b">
        <f>U10013&gt;10</f>
        <v>0</v>
      </c>
      <c r="U10013" s="7">
        <v>9.2421476846443298</v>
      </c>
      <c r="V10013" t="s">
        <v>28997</v>
      </c>
      <c r="W10013" t="s">
        <v>28998</v>
      </c>
    </row>
    <row r="10014" spans="20:23" x14ac:dyDescent="0.3">
      <c r="T10014" t="b">
        <f>U10014&gt;10</f>
        <v>0</v>
      </c>
      <c r="U10014" s="7">
        <v>9.4131054827879694</v>
      </c>
      <c r="V10014" t="s">
        <v>20803</v>
      </c>
      <c r="W10014" t="s">
        <v>28999</v>
      </c>
    </row>
    <row r="10015" spans="20:23" x14ac:dyDescent="0.3">
      <c r="T10015" t="b">
        <f>U10015&gt;10</f>
        <v>0</v>
      </c>
      <c r="U10015" s="7">
        <v>9.2565364220964295</v>
      </c>
      <c r="V10015" t="s">
        <v>29000</v>
      </c>
      <c r="W10015" t="s">
        <v>29001</v>
      </c>
    </row>
    <row r="10016" spans="20:23" x14ac:dyDescent="0.3">
      <c r="T10016" t="b">
        <f>U10016&gt;10</f>
        <v>0</v>
      </c>
      <c r="U10016" s="7">
        <v>9.2421476846443298</v>
      </c>
      <c r="V10016" t="s">
        <v>8845</v>
      </c>
      <c r="W10016" t="s">
        <v>28980</v>
      </c>
    </row>
    <row r="10017" spans="20:23" x14ac:dyDescent="0.3">
      <c r="T10017" t="b">
        <f>U10017&gt;10</f>
        <v>0</v>
      </c>
      <c r="U10017" s="7">
        <v>8.2866362396169002</v>
      </c>
      <c r="V10017" t="s">
        <v>29002</v>
      </c>
      <c r="W10017" t="s">
        <v>8845</v>
      </c>
    </row>
    <row r="10018" spans="20:23" x14ac:dyDescent="0.3">
      <c r="T10018" t="b">
        <f>U10018&gt;10</f>
        <v>0</v>
      </c>
      <c r="U10018" s="7">
        <v>8.2757071690847095</v>
      </c>
      <c r="V10018" t="s">
        <v>28979</v>
      </c>
      <c r="W10018" t="s">
        <v>1797</v>
      </c>
    </row>
    <row r="10019" spans="20:23" x14ac:dyDescent="0.3">
      <c r="T10019" t="b">
        <f>U10019&gt;10</f>
        <v>0</v>
      </c>
      <c r="U10019" s="7">
        <v>8.3032571208529404</v>
      </c>
      <c r="V10019" t="s">
        <v>260</v>
      </c>
      <c r="W10019" t="s">
        <v>29003</v>
      </c>
    </row>
    <row r="10020" spans="20:23" x14ac:dyDescent="0.3">
      <c r="T10020" t="b">
        <f>U10020&gt;10</f>
        <v>0</v>
      </c>
      <c r="U10020" s="7">
        <v>8.7901625609012797</v>
      </c>
      <c r="V10020" t="s">
        <v>5521</v>
      </c>
      <c r="W10020" t="s">
        <v>12866</v>
      </c>
    </row>
    <row r="10021" spans="20:23" x14ac:dyDescent="0.3">
      <c r="T10021" t="b">
        <f>U10021&gt;10</f>
        <v>0</v>
      </c>
      <c r="U10021" s="7">
        <v>8.7115194335821595</v>
      </c>
      <c r="V10021" t="s">
        <v>29004</v>
      </c>
      <c r="W10021" t="s">
        <v>29005</v>
      </c>
    </row>
    <row r="10022" spans="20:23" x14ac:dyDescent="0.3">
      <c r="T10022" t="b">
        <f>U10022&gt;10</f>
        <v>0</v>
      </c>
      <c r="U10022" s="7">
        <v>8.7721440553986003</v>
      </c>
      <c r="V10022" t="s">
        <v>29006</v>
      </c>
      <c r="W10022" t="s">
        <v>22603</v>
      </c>
    </row>
    <row r="10023" spans="20:23" x14ac:dyDescent="0.3">
      <c r="T10023" t="b">
        <f>U10023&gt;10</f>
        <v>0</v>
      </c>
      <c r="U10023" s="7">
        <v>8.6078410041073194</v>
      </c>
      <c r="V10023" t="s">
        <v>29007</v>
      </c>
      <c r="W10023" t="s">
        <v>29008</v>
      </c>
    </row>
    <row r="10024" spans="20:23" x14ac:dyDescent="0.3">
      <c r="T10024" t="b">
        <f>U10024&gt;10</f>
        <v>0</v>
      </c>
      <c r="U10024" s="7">
        <v>9.0247348080391099</v>
      </c>
      <c r="V10024" t="s">
        <v>46</v>
      </c>
      <c r="W10024" t="s">
        <v>29009</v>
      </c>
    </row>
    <row r="10025" spans="20:23" x14ac:dyDescent="0.3">
      <c r="T10025" t="b">
        <f>U10025&gt;10</f>
        <v>0</v>
      </c>
      <c r="U10025" s="7">
        <v>9.4833097414612197</v>
      </c>
      <c r="V10025" t="s">
        <v>29009</v>
      </c>
      <c r="W10025" t="s">
        <v>29010</v>
      </c>
    </row>
    <row r="10026" spans="20:23" x14ac:dyDescent="0.3">
      <c r="T10026" t="b">
        <f>U10026&gt;10</f>
        <v>0</v>
      </c>
      <c r="U10026" s="7">
        <v>9.0247348080391099</v>
      </c>
      <c r="V10026" t="s">
        <v>3016</v>
      </c>
      <c r="W10026" t="s">
        <v>29011</v>
      </c>
    </row>
    <row r="10027" spans="20:23" x14ac:dyDescent="0.3">
      <c r="T10027" t="b">
        <f>U10027&gt;10</f>
        <v>0</v>
      </c>
      <c r="U10027" s="7">
        <v>9.1339341000040992</v>
      </c>
      <c r="V10027" t="s">
        <v>27248</v>
      </c>
      <c r="W10027" t="s">
        <v>29012</v>
      </c>
    </row>
    <row r="10028" spans="20:23" x14ac:dyDescent="0.3">
      <c r="T10028" t="b">
        <f>U10028&gt;10</f>
        <v>0</v>
      </c>
      <c r="U10028" s="7">
        <v>9.9642824020775294</v>
      </c>
      <c r="V10028" t="s">
        <v>27453</v>
      </c>
      <c r="W10028" t="s">
        <v>29013</v>
      </c>
    </row>
    <row r="10029" spans="20:23" x14ac:dyDescent="0.3">
      <c r="T10029" t="b">
        <f>U10029&gt;10</f>
        <v>0</v>
      </c>
      <c r="U10029" s="7">
        <v>9.4833097414612197</v>
      </c>
      <c r="V10029" t="s">
        <v>29014</v>
      </c>
      <c r="W10029" t="s">
        <v>29015</v>
      </c>
    </row>
    <row r="10030" spans="20:23" x14ac:dyDescent="0.3">
      <c r="T10030" t="b">
        <f>U10030&gt;10</f>
        <v>0</v>
      </c>
      <c r="U10030" s="7">
        <v>8.4092385617092305</v>
      </c>
      <c r="V10030" t="s">
        <v>28979</v>
      </c>
      <c r="W10030" t="s">
        <v>29016</v>
      </c>
    </row>
    <row r="10031" spans="20:23" x14ac:dyDescent="0.3">
      <c r="T10031" t="b">
        <f>U10031&gt;10</f>
        <v>0</v>
      </c>
      <c r="U10031" s="7">
        <v>8.4030465914613099</v>
      </c>
      <c r="V10031" t="s">
        <v>5108</v>
      </c>
      <c r="W10031" t="s">
        <v>28994</v>
      </c>
    </row>
    <row r="10032" spans="20:23" x14ac:dyDescent="0.3">
      <c r="T10032" t="b">
        <f>U10032&gt;10</f>
        <v>0</v>
      </c>
      <c r="U10032" s="7">
        <v>8.6002937984719399</v>
      </c>
      <c r="V10032" t="s">
        <v>1474</v>
      </c>
      <c r="W10032" t="s">
        <v>22185</v>
      </c>
    </row>
    <row r="10033" spans="20:23" x14ac:dyDescent="0.3">
      <c r="T10033" t="b">
        <f>U10033&gt;10</f>
        <v>0</v>
      </c>
      <c r="U10033" s="7">
        <v>8.7544444782992006</v>
      </c>
      <c r="V10033" t="s">
        <v>29017</v>
      </c>
      <c r="W10033" t="s">
        <v>51</v>
      </c>
    </row>
    <row r="10034" spans="20:23" x14ac:dyDescent="0.3">
      <c r="T10034" t="b">
        <f>U10034&gt;10</f>
        <v>0</v>
      </c>
      <c r="U10034" s="7">
        <v>8.8656701134094202</v>
      </c>
      <c r="V10034" t="s">
        <v>9352</v>
      </c>
      <c r="W10034" t="s">
        <v>385</v>
      </c>
    </row>
    <row r="10035" spans="20:23" x14ac:dyDescent="0.3">
      <c r="T10035" t="b">
        <f>U10035&gt;10</f>
        <v>0</v>
      </c>
      <c r="U10035" s="7">
        <v>8.2542009638637399</v>
      </c>
      <c r="V10035" t="s">
        <v>22786</v>
      </c>
      <c r="W10035" t="s">
        <v>29018</v>
      </c>
    </row>
    <row r="10036" spans="20:23" x14ac:dyDescent="0.3">
      <c r="T10036" t="b">
        <f>U10036&gt;10</f>
        <v>0</v>
      </c>
      <c r="U10036" s="7">
        <v>8.1531048469923704</v>
      </c>
      <c r="V10036" t="s">
        <v>3939</v>
      </c>
      <c r="W10036" t="s">
        <v>29019</v>
      </c>
    </row>
    <row r="10037" spans="20:23" x14ac:dyDescent="0.3">
      <c r="T10037" t="b">
        <f>U10037&gt;10</f>
        <v>0</v>
      </c>
      <c r="U10037" s="7">
        <v>9.4652912359585404</v>
      </c>
      <c r="V10037" t="s">
        <v>27620</v>
      </c>
      <c r="W10037" t="s">
        <v>29020</v>
      </c>
    </row>
    <row r="10038" spans="20:23" x14ac:dyDescent="0.3">
      <c r="T10038" t="b">
        <f>U10038&gt;10</f>
        <v>0</v>
      </c>
      <c r="U10038" s="7">
        <v>8.1579241334283203</v>
      </c>
      <c r="V10038" t="s">
        <v>29021</v>
      </c>
      <c r="W10038" t="s">
        <v>23341</v>
      </c>
    </row>
    <row r="10039" spans="20:23" x14ac:dyDescent="0.3">
      <c r="T10039" t="b">
        <f>U10039&gt;10</f>
        <v>0</v>
      </c>
      <c r="U10039" s="7">
        <v>8.2702871016153701</v>
      </c>
      <c r="V10039" t="s">
        <v>29022</v>
      </c>
      <c r="W10039" t="s">
        <v>2878</v>
      </c>
    </row>
    <row r="10040" spans="20:23" x14ac:dyDescent="0.3">
      <c r="T10040" t="b">
        <f>U10040&gt;10</f>
        <v>0</v>
      </c>
      <c r="U10040" s="7">
        <v>8.2702871016153701</v>
      </c>
      <c r="V10040" t="s">
        <v>2878</v>
      </c>
      <c r="W10040" t="s">
        <v>29023</v>
      </c>
    </row>
    <row r="10041" spans="20:23" x14ac:dyDescent="0.3">
      <c r="T10041" t="b">
        <f>U10041&gt;10</f>
        <v>0</v>
      </c>
      <c r="U10041" s="7">
        <v>8.3431484498802408</v>
      </c>
      <c r="V10041" t="s">
        <v>5427</v>
      </c>
      <c r="W10041" t="s">
        <v>16233</v>
      </c>
    </row>
    <row r="10042" spans="20:23" x14ac:dyDescent="0.3">
      <c r="T10042" t="b">
        <f>U10042&gt;10</f>
        <v>0</v>
      </c>
      <c r="U10042" s="7">
        <v>9.8017634725797596</v>
      </c>
      <c r="V10042" t="s">
        <v>16233</v>
      </c>
      <c r="W10042" t="s">
        <v>29024</v>
      </c>
    </row>
    <row r="10043" spans="20:23" x14ac:dyDescent="0.3">
      <c r="T10043" t="b">
        <f>U10043&gt;10</f>
        <v>0</v>
      </c>
      <c r="U10043" s="7">
        <v>9.6194419157857993</v>
      </c>
      <c r="V10043" t="s">
        <v>4576</v>
      </c>
      <c r="W10043" t="s">
        <v>6095</v>
      </c>
    </row>
    <row r="10044" spans="20:23" x14ac:dyDescent="0.3">
      <c r="T10044" t="b">
        <f>U10044&gt;10</f>
        <v>0</v>
      </c>
      <c r="U10044" s="7">
        <v>8.1973381019691995</v>
      </c>
      <c r="V10044" t="s">
        <v>22264</v>
      </c>
      <c r="W10044" t="s">
        <v>29025</v>
      </c>
    </row>
    <row r="10045" spans="20:23" x14ac:dyDescent="0.3">
      <c r="T10045" t="b">
        <f>U10045&gt;10</f>
        <v>0</v>
      </c>
      <c r="U10045" s="7">
        <v>9.5786199212655401</v>
      </c>
      <c r="V10045" t="s">
        <v>12193</v>
      </c>
      <c r="W10045" t="s">
        <v>29026</v>
      </c>
    </row>
    <row r="10046" spans="20:23" x14ac:dyDescent="0.3">
      <c r="T10046" t="b">
        <f>U10046&gt;10</f>
        <v>0</v>
      </c>
      <c r="U10046" s="7">
        <v>8.5706620008655694</v>
      </c>
      <c r="V10046" t="s">
        <v>29027</v>
      </c>
      <c r="W10046" t="s">
        <v>29028</v>
      </c>
    </row>
    <row r="10047" spans="20:23" x14ac:dyDescent="0.3">
      <c r="T10047" t="b">
        <f>U10047&gt;10</f>
        <v>0</v>
      </c>
      <c r="U10047" s="7">
        <v>8.4733630898787702</v>
      </c>
      <c r="V10047" t="s">
        <v>29029</v>
      </c>
      <c r="W10047" t="s">
        <v>29030</v>
      </c>
    </row>
    <row r="10048" spans="20:23" x14ac:dyDescent="0.3">
      <c r="T10048" t="b">
        <f>U10048&gt;10</f>
        <v>0</v>
      </c>
      <c r="U10048" s="7">
        <v>9.7064532927754303</v>
      </c>
      <c r="V10048" t="s">
        <v>29031</v>
      </c>
      <c r="W10048" t="s">
        <v>29032</v>
      </c>
    </row>
    <row r="10049" spans="20:23" x14ac:dyDescent="0.3">
      <c r="T10049" t="b">
        <f>U10049&gt;10</f>
        <v>0</v>
      </c>
      <c r="U10049" s="7">
        <v>8.4536903242800605</v>
      </c>
      <c r="V10049" t="s">
        <v>5957</v>
      </c>
      <c r="W10049" t="s">
        <v>29033</v>
      </c>
    </row>
    <row r="10050" spans="20:23" x14ac:dyDescent="0.3">
      <c r="T10050" t="b">
        <f>U10050&gt;10</f>
        <v>0</v>
      </c>
      <c r="U10050" s="7">
        <v>9.0479916702033698</v>
      </c>
      <c r="V10050" t="s">
        <v>23166</v>
      </c>
      <c r="W10050" t="s">
        <v>29034</v>
      </c>
    </row>
    <row r="10051" spans="20:23" x14ac:dyDescent="0.3">
      <c r="T10051" t="b">
        <f>U10051&gt;10</f>
        <v>0</v>
      </c>
      <c r="U10051" s="7">
        <v>9.4652912359585404</v>
      </c>
      <c r="V10051" t="s">
        <v>3154</v>
      </c>
      <c r="W10051" t="s">
        <v>26588</v>
      </c>
    </row>
    <row r="10052" spans="20:23" x14ac:dyDescent="0.3">
      <c r="T10052" t="b">
        <f>U10052&gt;10</f>
        <v>0</v>
      </c>
      <c r="U10052" s="7">
        <v>8.3607442117706192</v>
      </c>
      <c r="V10052" t="s">
        <v>22178</v>
      </c>
      <c r="W10052" t="s">
        <v>21033</v>
      </c>
    </row>
    <row r="10053" spans="20:23" x14ac:dyDescent="0.3">
      <c r="T10053" t="b">
        <f>U10053&gt;10</f>
        <v>0</v>
      </c>
      <c r="U10053" s="7">
        <v>9.9642824020775294</v>
      </c>
      <c r="V10053" t="s">
        <v>29035</v>
      </c>
      <c r="W10053" t="s">
        <v>23602</v>
      </c>
    </row>
    <row r="10054" spans="20:23" x14ac:dyDescent="0.3">
      <c r="T10054" t="b">
        <f>U10054&gt;10</f>
        <v>0</v>
      </c>
      <c r="U10054" s="7">
        <v>8.73705273558733</v>
      </c>
      <c r="V10054" t="s">
        <v>20140</v>
      </c>
      <c r="W10054" t="s">
        <v>29036</v>
      </c>
    </row>
    <row r="10055" spans="20:23" x14ac:dyDescent="0.3">
      <c r="T10055" t="b">
        <f>U10055&gt;10</f>
        <v>0</v>
      </c>
      <c r="U10055" s="7">
        <v>8.2023758959991593</v>
      </c>
      <c r="V10055" t="s">
        <v>29037</v>
      </c>
      <c r="W10055" t="s">
        <v>29038</v>
      </c>
    </row>
    <row r="10056" spans="20:23" x14ac:dyDescent="0.3">
      <c r="T10056" t="b">
        <f>U10056&gt;10</f>
        <v>0</v>
      </c>
      <c r="U10056" s="7">
        <v>8.3201589316555395</v>
      </c>
      <c r="V10056" t="s">
        <v>22539</v>
      </c>
      <c r="W10056" t="s">
        <v>11620</v>
      </c>
    </row>
    <row r="10057" spans="20:23" x14ac:dyDescent="0.3">
      <c r="T10057" t="b">
        <f>U10057&gt;10</f>
        <v>0</v>
      </c>
      <c r="U10057" s="7">
        <v>8.5418830363155198</v>
      </c>
      <c r="V10057" t="s">
        <v>29039</v>
      </c>
      <c r="W10057" t="s">
        <v>1337</v>
      </c>
    </row>
    <row r="10058" spans="20:23" x14ac:dyDescent="0.3">
      <c r="T10058" t="b">
        <f>U10058&gt;10</f>
        <v>0</v>
      </c>
      <c r="U10058" s="7">
        <v>8.0353218113359901</v>
      </c>
      <c r="V10058" t="s">
        <v>19699</v>
      </c>
      <c r="W10058" t="s">
        <v>29040</v>
      </c>
    </row>
    <row r="10059" spans="20:23" x14ac:dyDescent="0.3">
      <c r="T10059" t="b">
        <f>U10059&gt;10</f>
        <v>0</v>
      </c>
      <c r="U10059" s="7">
        <v>8.6078410041073194</v>
      </c>
      <c r="V10059" t="s">
        <v>19624</v>
      </c>
      <c r="W10059" t="s">
        <v>28097</v>
      </c>
    </row>
    <row r="10060" spans="20:23" x14ac:dyDescent="0.3">
      <c r="T10060" t="b">
        <f>U10060&gt;10</f>
        <v>0</v>
      </c>
      <c r="U10060" s="7">
        <v>8.4536903242800605</v>
      </c>
      <c r="V10060" t="s">
        <v>5957</v>
      </c>
      <c r="W10060" t="s">
        <v>29041</v>
      </c>
    </row>
    <row r="10061" spans="20:23" x14ac:dyDescent="0.3">
      <c r="T10061" t="b">
        <f>U10061&gt;10</f>
        <v>0</v>
      </c>
      <c r="U10061" s="7">
        <v>8.9056754480231195</v>
      </c>
      <c r="V10061" t="s">
        <v>29042</v>
      </c>
      <c r="W10061" t="s">
        <v>29043</v>
      </c>
    </row>
    <row r="10062" spans="20:23" x14ac:dyDescent="0.3">
      <c r="T10062" t="b">
        <f>U10062&gt;10</f>
        <v>0</v>
      </c>
      <c r="U10062" s="7">
        <v>8.2383694986470601</v>
      </c>
      <c r="V10062" t="s">
        <v>29044</v>
      </c>
      <c r="W10062" t="s">
        <v>29045</v>
      </c>
    </row>
    <row r="10063" spans="20:23" x14ac:dyDescent="0.3">
      <c r="T10063" t="b">
        <f>U10063&gt;10</f>
        <v>0</v>
      </c>
      <c r="U10063" s="7">
        <v>8.8085116995694701</v>
      </c>
      <c r="V10063" t="s">
        <v>29046</v>
      </c>
      <c r="W10063" t="s">
        <v>22842</v>
      </c>
    </row>
    <row r="10064" spans="20:23" x14ac:dyDescent="0.3">
      <c r="T10064" t="b">
        <f>U10064&gt;10</f>
        <v>0</v>
      </c>
      <c r="U10064" s="7">
        <v>8.9580434335404302</v>
      </c>
      <c r="V10064" t="s">
        <v>29047</v>
      </c>
      <c r="W10064" t="s">
        <v>29048</v>
      </c>
    </row>
    <row r="10065" spans="20:23" x14ac:dyDescent="0.3">
      <c r="T10065" t="b">
        <f>U10065&gt;10</f>
        <v>0</v>
      </c>
      <c r="U10065" s="7">
        <v>8.6400341271214494</v>
      </c>
      <c r="V10065" t="s">
        <v>29049</v>
      </c>
      <c r="W10065" t="s">
        <v>28933</v>
      </c>
    </row>
    <row r="10066" spans="20:23" x14ac:dyDescent="0.3">
      <c r="T10066" t="b">
        <f>U10066&gt;10</f>
        <v>0</v>
      </c>
      <c r="U10066" s="7">
        <v>8.7199583022280294</v>
      </c>
      <c r="V10066" t="s">
        <v>29050</v>
      </c>
      <c r="W10066" t="s">
        <v>21853</v>
      </c>
    </row>
    <row r="10067" spans="20:23" x14ac:dyDescent="0.3">
      <c r="T10067" t="b">
        <f>U10067&gt;10</f>
        <v>0</v>
      </c>
      <c r="U10067" s="7">
        <v>9.4131054827879694</v>
      </c>
      <c r="V10067" t="s">
        <v>23817</v>
      </c>
      <c r="W10067" t="s">
        <v>29051</v>
      </c>
    </row>
    <row r="10068" spans="20:23" x14ac:dyDescent="0.3">
      <c r="T10068" t="b">
        <f>U10068&gt;10</f>
        <v>0</v>
      </c>
      <c r="U10068" s="7">
        <v>8.3144931941198603</v>
      </c>
      <c r="V10068" t="s">
        <v>23817</v>
      </c>
      <c r="W10068" t="s">
        <v>29052</v>
      </c>
    </row>
    <row r="10069" spans="20:23" x14ac:dyDescent="0.3">
      <c r="T10069" t="b">
        <f>U10069&gt;10</f>
        <v>0</v>
      </c>
      <c r="U10069" s="7">
        <v>8.0789968748386496</v>
      </c>
      <c r="V10069" t="s">
        <v>1793</v>
      </c>
      <c r="W10069" t="s">
        <v>29053</v>
      </c>
    </row>
    <row r="10070" spans="20:23" x14ac:dyDescent="0.3">
      <c r="T10070" t="b">
        <f>U10070&gt;10</f>
        <v>0</v>
      </c>
      <c r="U10070" s="7">
        <v>9.1468375048400095</v>
      </c>
      <c r="V10070" t="s">
        <v>20835</v>
      </c>
      <c r="W10070" t="s">
        <v>29054</v>
      </c>
    </row>
    <row r="10071" spans="20:23" x14ac:dyDescent="0.3">
      <c r="T10071" t="b">
        <f>U10071&gt;10</f>
        <v>0</v>
      </c>
      <c r="U10071" s="7">
        <v>8.9262947352258593</v>
      </c>
      <c r="V10071" t="s">
        <v>29055</v>
      </c>
      <c r="W10071" t="s">
        <v>29056</v>
      </c>
    </row>
    <row r="10072" spans="20:23" x14ac:dyDescent="0.3">
      <c r="T10072" t="b">
        <f>U10072&gt;10</f>
        <v>0</v>
      </c>
      <c r="U10072" s="7">
        <v>9.6404953249836307</v>
      </c>
      <c r="V10072" t="s">
        <v>29056</v>
      </c>
      <c r="W10072" t="s">
        <v>20444</v>
      </c>
    </row>
    <row r="10073" spans="20:23" x14ac:dyDescent="0.3">
      <c r="T10073" t="b">
        <f>U10073&gt;10</f>
        <v>0</v>
      </c>
      <c r="U10073" s="7">
        <v>8.7031511839116504</v>
      </c>
      <c r="V10073" t="s">
        <v>20121</v>
      </c>
      <c r="W10073" t="s">
        <v>29057</v>
      </c>
    </row>
    <row r="10074" spans="20:23" x14ac:dyDescent="0.3">
      <c r="T10074" t="b">
        <f>U10074&gt;10</f>
        <v>0</v>
      </c>
      <c r="U10074" s="7">
        <v>8.2757071690847095</v>
      </c>
      <c r="V10074" t="s">
        <v>29058</v>
      </c>
      <c r="W10074" t="s">
        <v>28794</v>
      </c>
    </row>
    <row r="10075" spans="20:23" x14ac:dyDescent="0.3">
      <c r="T10075" t="b">
        <f>U10075&gt;10</f>
        <v>0</v>
      </c>
      <c r="U10075" s="7">
        <v>8.4280478936667294</v>
      </c>
      <c r="V10075" t="s">
        <v>28916</v>
      </c>
      <c r="W10075" t="s">
        <v>29059</v>
      </c>
    </row>
    <row r="10076" spans="20:23" x14ac:dyDescent="0.3">
      <c r="T10076" t="b">
        <f>U10076&gt;10</f>
        <v>0</v>
      </c>
      <c r="U10076" s="7">
        <v>8.5139091842731194</v>
      </c>
      <c r="V10076" t="s">
        <v>29060</v>
      </c>
      <c r="W10076" t="s">
        <v>29061</v>
      </c>
    </row>
    <row r="10077" spans="20:23" x14ac:dyDescent="0.3">
      <c r="T10077" t="b">
        <f>U10077&gt;10</f>
        <v>0</v>
      </c>
      <c r="U10077" s="7">
        <v>9.0247348080391099</v>
      </c>
      <c r="V10077" t="s">
        <v>29062</v>
      </c>
      <c r="W10077" t="s">
        <v>29063</v>
      </c>
    </row>
    <row r="10078" spans="20:23" x14ac:dyDescent="0.3">
      <c r="T10078" t="b">
        <f>U10078&gt;10</f>
        <v>0</v>
      </c>
      <c r="U10078" s="7">
        <v>8.4800076325974398</v>
      </c>
      <c r="V10078" t="s">
        <v>29064</v>
      </c>
      <c r="W10078" t="s">
        <v>29065</v>
      </c>
    </row>
    <row r="10079" spans="20:23" x14ac:dyDescent="0.3">
      <c r="T10079" t="b">
        <f>U10079&gt;10</f>
        <v>0</v>
      </c>
      <c r="U10079" s="7">
        <v>8.7031511839116504</v>
      </c>
      <c r="V10079" t="s">
        <v>29066</v>
      </c>
      <c r="W10079" t="s">
        <v>27644</v>
      </c>
    </row>
    <row r="10080" spans="20:23" x14ac:dyDescent="0.3">
      <c r="T10080" t="b">
        <f>U10080&gt;10</f>
        <v>0</v>
      </c>
      <c r="U10080" s="7">
        <v>9.6194419157857993</v>
      </c>
      <c r="V10080" t="s">
        <v>4885</v>
      </c>
      <c r="W10080" t="s">
        <v>29067</v>
      </c>
    </row>
    <row r="10081" spans="20:23" x14ac:dyDescent="0.3">
      <c r="T10081" t="b">
        <f>U10081&gt;10</f>
        <v>0</v>
      </c>
      <c r="U10081" s="7">
        <v>8.0100040033516997</v>
      </c>
      <c r="V10081" t="s">
        <v>29068</v>
      </c>
      <c r="W10081" t="s">
        <v>29069</v>
      </c>
    </row>
    <row r="10082" spans="20:23" x14ac:dyDescent="0.3">
      <c r="T10082" t="b">
        <f>U10082&gt;10</f>
        <v>0</v>
      </c>
      <c r="U10082" s="7">
        <v>8.7901625609012797</v>
      </c>
      <c r="V10082" t="s">
        <v>29070</v>
      </c>
      <c r="W10082" t="s">
        <v>5467</v>
      </c>
    </row>
    <row r="10083" spans="20:23" x14ac:dyDescent="0.3">
      <c r="T10083" t="b">
        <f>U10083&gt;10</f>
        <v>0</v>
      </c>
      <c r="U10083" s="7">
        <v>9.3764957371754107</v>
      </c>
      <c r="V10083" t="s">
        <v>22935</v>
      </c>
      <c r="W10083">
        <v>9001</v>
      </c>
    </row>
    <row r="10084" spans="20:23" x14ac:dyDescent="0.3">
      <c r="T10084" t="b">
        <f>U10084&gt;10</f>
        <v>0</v>
      </c>
      <c r="U10084" s="7">
        <v>9.5588172939693692</v>
      </c>
      <c r="V10084" t="s">
        <v>22935</v>
      </c>
      <c r="W10084">
        <v>14001</v>
      </c>
    </row>
    <row r="10085" spans="20:23" x14ac:dyDescent="0.3">
      <c r="T10085" t="b">
        <f>U10085&gt;10</f>
        <v>0</v>
      </c>
      <c r="U10085" s="7">
        <v>8.1823752292924894</v>
      </c>
      <c r="V10085" t="s">
        <v>25443</v>
      </c>
      <c r="W10085" t="s">
        <v>29071</v>
      </c>
    </row>
    <row r="10086" spans="20:23" x14ac:dyDescent="0.3">
      <c r="T10086" t="b">
        <f>U10086&gt;10</f>
        <v>0</v>
      </c>
      <c r="U10086" s="7">
        <v>9.4652912359585404</v>
      </c>
      <c r="V10086" t="s">
        <v>22048</v>
      </c>
      <c r="W10086" t="s">
        <v>18028</v>
      </c>
    </row>
    <row r="10087" spans="20:23" x14ac:dyDescent="0.3">
      <c r="T10087" t="b">
        <f>U10087&gt;10</f>
        <v>0</v>
      </c>
      <c r="U10087" s="7">
        <v>9.0839236794294393</v>
      </c>
      <c r="V10087" t="s">
        <v>29072</v>
      </c>
      <c r="W10087" t="s">
        <v>29073</v>
      </c>
    </row>
    <row r="10088" spans="20:23" x14ac:dyDescent="0.3">
      <c r="T10088" t="b">
        <f>U10088&gt;10</f>
        <v>0</v>
      </c>
      <c r="U10088" s="7">
        <v>8.2488959116340492</v>
      </c>
      <c r="V10088" t="s">
        <v>5941</v>
      </c>
      <c r="W10088" t="s">
        <v>29074</v>
      </c>
    </row>
    <row r="10089" spans="20:23" x14ac:dyDescent="0.3">
      <c r="T10089" t="b">
        <f>U10089&gt;10</f>
        <v>0</v>
      </c>
      <c r="U10089" s="7">
        <v>8.4312174684280006</v>
      </c>
      <c r="V10089" t="s">
        <v>29074</v>
      </c>
      <c r="W10089" t="s">
        <v>29075</v>
      </c>
    </row>
    <row r="10090" spans="20:23" x14ac:dyDescent="0.3">
      <c r="T10090" t="b">
        <f>U10090&gt;10</f>
        <v>0</v>
      </c>
      <c r="U10090" s="7">
        <v>8.2976860758034796</v>
      </c>
      <c r="V10090" t="s">
        <v>29076</v>
      </c>
      <c r="W10090" t="s">
        <v>29077</v>
      </c>
    </row>
    <row r="10091" spans="20:23" x14ac:dyDescent="0.3">
      <c r="T10091" t="b">
        <f>U10091&gt;10</f>
        <v>0</v>
      </c>
      <c r="U10091" s="7">
        <v>8.5208296271176902</v>
      </c>
      <c r="V10091" t="s">
        <v>29078</v>
      </c>
      <c r="W10091" t="s">
        <v>29079</v>
      </c>
    </row>
    <row r="10092" spans="20:23" x14ac:dyDescent="0.3">
      <c r="T10092" t="b">
        <f>U10092&gt;10</f>
        <v>0</v>
      </c>
      <c r="U10092" s="7">
        <v>8.5139091842731194</v>
      </c>
      <c r="V10092" t="s">
        <v>29062</v>
      </c>
      <c r="W10092" t="s">
        <v>29080</v>
      </c>
    </row>
    <row r="10093" spans="20:23" x14ac:dyDescent="0.3">
      <c r="T10093" t="b">
        <f>U10093&gt;10</f>
        <v>0</v>
      </c>
      <c r="U10093" s="7">
        <v>8.3373513321959098</v>
      </c>
      <c r="V10093" t="s">
        <v>29081</v>
      </c>
      <c r="W10093">
        <v>1000</v>
      </c>
    </row>
    <row r="10094" spans="20:23" x14ac:dyDescent="0.3">
      <c r="T10094" t="b">
        <f>U10094&gt;10</f>
        <v>0</v>
      </c>
      <c r="U10094" s="7">
        <v>8.3907764988694904</v>
      </c>
      <c r="V10094" t="s">
        <v>29082</v>
      </c>
      <c r="W10094" t="s">
        <v>20176</v>
      </c>
    </row>
    <row r="10095" spans="20:23" x14ac:dyDescent="0.3">
      <c r="T10095" t="b">
        <f>U10095&gt;10</f>
        <v>0</v>
      </c>
      <c r="U10095" s="7">
        <v>9.9071239882375792</v>
      </c>
      <c r="V10095" t="s">
        <v>2066</v>
      </c>
      <c r="W10095" t="s">
        <v>29083</v>
      </c>
    </row>
    <row r="10096" spans="20:23" x14ac:dyDescent="0.3">
      <c r="T10096" t="b">
        <f>U10096&gt;10</f>
        <v>0</v>
      </c>
      <c r="U10096" s="7">
        <v>9.8270812805640499</v>
      </c>
      <c r="V10096" t="s">
        <v>29084</v>
      </c>
      <c r="W10096" t="s">
        <v>20218</v>
      </c>
    </row>
    <row r="10097" spans="20:23" x14ac:dyDescent="0.3">
      <c r="T10097" t="b">
        <f>U10097&gt;10</f>
        <v>0</v>
      </c>
      <c r="U10097" s="7">
        <v>8.5977906682538201</v>
      </c>
      <c r="V10097" t="s">
        <v>9595</v>
      </c>
      <c r="W10097" t="s">
        <v>29085</v>
      </c>
    </row>
    <row r="10098" spans="20:23" x14ac:dyDescent="0.3">
      <c r="T10098" t="b">
        <f>U10098&gt;10</f>
        <v>0</v>
      </c>
      <c r="U10098" s="7">
        <v>8.5208296271176902</v>
      </c>
      <c r="V10098" t="s">
        <v>15146</v>
      </c>
      <c r="W10098" t="s">
        <v>29086</v>
      </c>
    </row>
    <row r="10099" spans="20:23" x14ac:dyDescent="0.3">
      <c r="T10099" t="b">
        <f>U10099&gt;10</f>
        <v>0</v>
      </c>
      <c r="U10099" s="7">
        <v>8.73705273558733</v>
      </c>
      <c r="V10099" t="s">
        <v>29087</v>
      </c>
      <c r="W10099" t="s">
        <v>20140</v>
      </c>
    </row>
    <row r="10100" spans="20:23" x14ac:dyDescent="0.3">
      <c r="T10100" t="b">
        <f>U10100&gt;10</f>
        <v>0</v>
      </c>
      <c r="U10100" s="7">
        <v>8.0669523552226003</v>
      </c>
      <c r="V10100" t="s">
        <v>29088</v>
      </c>
      <c r="W10100" t="s">
        <v>5109</v>
      </c>
    </row>
    <row r="10101" spans="20:23" x14ac:dyDescent="0.3">
      <c r="T10101" t="b">
        <f>U10101&gt;10</f>
        <v>0</v>
      </c>
      <c r="U10101" s="7">
        <v>8.6543610197422094</v>
      </c>
      <c r="V10101" t="s">
        <v>26647</v>
      </c>
      <c r="W10101" t="s">
        <v>29089</v>
      </c>
    </row>
    <row r="10102" spans="20:23" x14ac:dyDescent="0.3">
      <c r="T10102" t="b">
        <f>U10102&gt;10</f>
        <v>0</v>
      </c>
      <c r="U10102" s="7">
        <v>9.1086162920198106</v>
      </c>
      <c r="V10102" t="s">
        <v>9595</v>
      </c>
      <c r="W10102" t="s">
        <v>29090</v>
      </c>
    </row>
    <row r="10103" spans="20:23" x14ac:dyDescent="0.3">
      <c r="T10103" t="b">
        <f>U10103&gt;10</f>
        <v>0</v>
      </c>
      <c r="U10103" s="7">
        <v>8.5208296271176902</v>
      </c>
      <c r="V10103" t="s">
        <v>4619</v>
      </c>
      <c r="W10103" t="s">
        <v>29091</v>
      </c>
    </row>
    <row r="10104" spans="20:23" x14ac:dyDescent="0.3">
      <c r="T10104" t="b">
        <f>U10104&gt;10</f>
        <v>0</v>
      </c>
      <c r="U10104" s="7">
        <v>8.46676240584741</v>
      </c>
      <c r="V10104" t="s">
        <v>20746</v>
      </c>
      <c r="W10104" t="s">
        <v>29092</v>
      </c>
    </row>
    <row r="10105" spans="20:23" x14ac:dyDescent="0.3">
      <c r="T10105" t="b">
        <f>U10105&gt;10</f>
        <v>0</v>
      </c>
      <c r="U10105" s="7">
        <v>9.2565364220964295</v>
      </c>
      <c r="V10105" t="s">
        <v>29093</v>
      </c>
      <c r="W10105" t="s">
        <v>29094</v>
      </c>
    </row>
    <row r="10106" spans="20:23" x14ac:dyDescent="0.3">
      <c r="T10106" t="b">
        <f>U10106&gt;10</f>
        <v>0</v>
      </c>
      <c r="U10106" s="7">
        <v>8.0100040033516997</v>
      </c>
      <c r="V10106" t="s">
        <v>9595</v>
      </c>
      <c r="W10106" t="s">
        <v>29095</v>
      </c>
    </row>
    <row r="10107" spans="20:23" x14ac:dyDescent="0.3">
      <c r="T10107" t="b">
        <f>U10107&gt;10</f>
        <v>0</v>
      </c>
      <c r="U10107" s="7">
        <v>9.0598261278503802</v>
      </c>
      <c r="V10107" t="s">
        <v>5940</v>
      </c>
      <c r="W10107" t="s">
        <v>9632</v>
      </c>
    </row>
    <row r="10108" spans="20:23" x14ac:dyDescent="0.3">
      <c r="T10108" t="b">
        <f>U10108&gt;10</f>
        <v>0</v>
      </c>
      <c r="U10108" s="7">
        <v>8.5490005040843897</v>
      </c>
      <c r="V10108" t="s">
        <v>22673</v>
      </c>
      <c r="W10108" t="s">
        <v>29096</v>
      </c>
    </row>
    <row r="10109" spans="20:23" x14ac:dyDescent="0.3">
      <c r="T10109" t="b">
        <f>U10109&gt;10</f>
        <v>0</v>
      </c>
      <c r="U10109" s="7">
        <v>9.8530567669673097</v>
      </c>
      <c r="V10109" t="s">
        <v>28933</v>
      </c>
      <c r="W10109" t="s">
        <v>29097</v>
      </c>
    </row>
    <row r="10110" spans="20:23" x14ac:dyDescent="0.3">
      <c r="T10110" t="b">
        <f>U10110&gt;10</f>
        <v>0</v>
      </c>
      <c r="U10110" s="7">
        <v>8.2331475546659103</v>
      </c>
      <c r="V10110" t="s">
        <v>14883</v>
      </c>
      <c r="W10110" t="s">
        <v>5362</v>
      </c>
    </row>
    <row r="10111" spans="20:23" x14ac:dyDescent="0.3">
      <c r="T10111" t="b">
        <f>U10111&gt;10</f>
        <v>0</v>
      </c>
      <c r="U10111" s="7">
        <v>9.1339341000040992</v>
      </c>
      <c r="V10111" t="s">
        <v>8493</v>
      </c>
      <c r="W10111" t="s">
        <v>29098</v>
      </c>
    </row>
    <row r="10112" spans="20:23" x14ac:dyDescent="0.3">
      <c r="T10112" t="b">
        <f>U10112&gt;10</f>
        <v>0</v>
      </c>
      <c r="U10112" s="7">
        <v>8.3548444896434297</v>
      </c>
      <c r="V10112" t="s">
        <v>866</v>
      </c>
      <c r="W10112" t="s">
        <v>4300</v>
      </c>
    </row>
    <row r="10113" spans="20:23" x14ac:dyDescent="0.3">
      <c r="T10113" t="b">
        <f>U10113&gt;10</f>
        <v>0</v>
      </c>
      <c r="U10113" s="7">
        <v>8.9262947352258593</v>
      </c>
      <c r="V10113" t="s">
        <v>1964</v>
      </c>
      <c r="W10113" t="s">
        <v>25302</v>
      </c>
    </row>
    <row r="10114" spans="20:23" x14ac:dyDescent="0.3">
      <c r="T10114" t="b">
        <f>U10114&gt;10</f>
        <v>0</v>
      </c>
      <c r="U10114" s="7">
        <v>8.2125282674631794</v>
      </c>
      <c r="V10114" t="s">
        <v>22867</v>
      </c>
      <c r="W10114" t="s">
        <v>29099</v>
      </c>
    </row>
    <row r="10115" spans="20:23" x14ac:dyDescent="0.3">
      <c r="T10115" t="b">
        <f>U10115&gt;10</f>
        <v>0</v>
      </c>
      <c r="U10115" s="7">
        <v>8.4217387244734603</v>
      </c>
      <c r="V10115" t="s">
        <v>21883</v>
      </c>
      <c r="W10115" t="s">
        <v>29100</v>
      </c>
    </row>
    <row r="10116" spans="20:23" x14ac:dyDescent="0.3">
      <c r="T10116" t="b">
        <f>U10116&gt;10</f>
        <v>0</v>
      </c>
      <c r="U10116" s="7">
        <v>8.6078410041073194</v>
      </c>
      <c r="V10116" t="s">
        <v>6983</v>
      </c>
      <c r="W10116" t="s">
        <v>29101</v>
      </c>
    </row>
    <row r="10117" spans="20:23" x14ac:dyDescent="0.3">
      <c r="T10117" t="b">
        <f>U10117&gt;10</f>
        <v>0</v>
      </c>
      <c r="U10117" s="7">
        <v>8.6464558402351006</v>
      </c>
      <c r="V10117" t="s">
        <v>29102</v>
      </c>
      <c r="W10117" t="s">
        <v>29103</v>
      </c>
    </row>
    <row r="10118" spans="20:23" x14ac:dyDescent="0.3">
      <c r="T10118" t="b">
        <f>U10118&gt;10</f>
        <v>0</v>
      </c>
      <c r="U10118" s="7">
        <v>8.9262947352258593</v>
      </c>
      <c r="V10118" t="s">
        <v>1989</v>
      </c>
      <c r="W10118" t="s">
        <v>11244</v>
      </c>
    </row>
    <row r="10119" spans="20:23" x14ac:dyDescent="0.3">
      <c r="T10119" t="b">
        <f>U10119&gt;10</f>
        <v>0</v>
      </c>
      <c r="U10119" s="7">
        <v>9.1086162920198106</v>
      </c>
      <c r="V10119" t="s">
        <v>9595</v>
      </c>
      <c r="W10119" t="s">
        <v>29104</v>
      </c>
    </row>
    <row r="10120" spans="20:23" x14ac:dyDescent="0.3">
      <c r="T10120" t="b">
        <f>U10120&gt;10</f>
        <v>0</v>
      </c>
      <c r="U10120" s="7">
        <v>9.3475082003021601</v>
      </c>
      <c r="V10120" t="s">
        <v>29104</v>
      </c>
      <c r="W10120" t="s">
        <v>29074</v>
      </c>
    </row>
    <row r="10121" spans="20:23" x14ac:dyDescent="0.3">
      <c r="T10121" t="b">
        <f>U10121&gt;10</f>
        <v>0</v>
      </c>
      <c r="U10121" s="7">
        <v>8.0439055550273793</v>
      </c>
      <c r="V10121" t="s">
        <v>20140</v>
      </c>
      <c r="W10121" t="s">
        <v>29105</v>
      </c>
    </row>
    <row r="10122" spans="20:23" x14ac:dyDescent="0.3">
      <c r="T10122" t="b">
        <f>U10122&gt;10</f>
        <v>0</v>
      </c>
      <c r="U10122" s="7">
        <v>9.1086162920198106</v>
      </c>
      <c r="V10122" t="s">
        <v>9595</v>
      </c>
      <c r="W10122" t="s">
        <v>29106</v>
      </c>
    </row>
    <row r="10123" spans="20:23" x14ac:dyDescent="0.3">
      <c r="T10123" t="b">
        <f>U10123&gt;10</f>
        <v>0</v>
      </c>
      <c r="U10123" s="7">
        <v>8.1531048469923704</v>
      </c>
      <c r="V10123" t="s">
        <v>22051</v>
      </c>
      <c r="W10123" t="s">
        <v>29107</v>
      </c>
    </row>
    <row r="10124" spans="20:23" x14ac:dyDescent="0.3">
      <c r="T10124" t="b">
        <f>U10124&gt;10</f>
        <v>0</v>
      </c>
      <c r="U10124" s="7">
        <v>8.9908332563634303</v>
      </c>
      <c r="V10124" t="s">
        <v>4556</v>
      </c>
      <c r="W10124" t="s">
        <v>8597</v>
      </c>
    </row>
    <row r="10125" spans="20:23" x14ac:dyDescent="0.3">
      <c r="T10125" t="b">
        <f>U10125&gt;10</f>
        <v>0</v>
      </c>
      <c r="U10125" s="7">
        <v>9.3162556567980594</v>
      </c>
      <c r="V10125" t="s">
        <v>29108</v>
      </c>
      <c r="W10125" t="s">
        <v>29109</v>
      </c>
    </row>
    <row r="10126" spans="20:23" x14ac:dyDescent="0.3">
      <c r="T10126" t="b">
        <f>U10126&gt;10</f>
        <v>0</v>
      </c>
      <c r="U10126" s="7">
        <v>9.8270812805640499</v>
      </c>
      <c r="V10126" t="s">
        <v>29108</v>
      </c>
      <c r="W10126" t="s">
        <v>29110</v>
      </c>
    </row>
    <row r="10127" spans="20:23" x14ac:dyDescent="0.3">
      <c r="T10127" t="b">
        <f>U10127&gt;10</f>
        <v>0</v>
      </c>
      <c r="U10127" s="7">
        <v>8.2648962529804901</v>
      </c>
      <c r="V10127" t="s">
        <v>29111</v>
      </c>
      <c r="W10127" t="s">
        <v>20554</v>
      </c>
    </row>
    <row r="10128" spans="20:23" x14ac:dyDescent="0.3">
      <c r="T10128" t="b">
        <f>U10128&gt;10</f>
        <v>0</v>
      </c>
      <c r="U10128" s="7">
        <v>9.5016588801294208</v>
      </c>
      <c r="V10128" t="s">
        <v>29112</v>
      </c>
      <c r="W10128" t="s">
        <v>14665</v>
      </c>
    </row>
    <row r="10129" spans="20:23" x14ac:dyDescent="0.3">
      <c r="T10129" t="b">
        <f>U10129&gt;10</f>
        <v>0</v>
      </c>
      <c r="U10129" s="7">
        <v>8.7457107983304407</v>
      </c>
      <c r="V10129" t="s">
        <v>29113</v>
      </c>
      <c r="W10129" t="s">
        <v>19937</v>
      </c>
    </row>
    <row r="10130" spans="20:23" x14ac:dyDescent="0.3">
      <c r="T10130" t="b">
        <f>U10130&gt;10</f>
        <v>0</v>
      </c>
      <c r="U10130" s="7">
        <v>8.7457107983304407</v>
      </c>
      <c r="V10130" t="s">
        <v>19937</v>
      </c>
      <c r="W10130" t="s">
        <v>29114</v>
      </c>
    </row>
    <row r="10131" spans="20:23" x14ac:dyDescent="0.3">
      <c r="T10131" t="b">
        <f>U10131&gt;10</f>
        <v>0</v>
      </c>
      <c r="U10131" s="7">
        <v>9.8797250140494697</v>
      </c>
      <c r="V10131" t="s">
        <v>29115</v>
      </c>
      <c r="W10131" t="s">
        <v>29116</v>
      </c>
    </row>
    <row r="10132" spans="20:23" x14ac:dyDescent="0.3">
      <c r="T10132" t="b">
        <f>U10132&gt;10</f>
        <v>0</v>
      </c>
      <c r="U10132" s="7">
        <v>8.9367660350931502</v>
      </c>
      <c r="V10132" t="s">
        <v>10856</v>
      </c>
      <c r="W10132" t="s">
        <v>22078</v>
      </c>
    </row>
    <row r="10133" spans="20:23" x14ac:dyDescent="0.3">
      <c r="T10133" t="b">
        <f>U10133&gt;10</f>
        <v>0</v>
      </c>
      <c r="U10133" s="7">
        <v>8.7031511839116504</v>
      </c>
      <c r="V10133" t="s">
        <v>2065</v>
      </c>
      <c r="W10133" t="s">
        <v>29117</v>
      </c>
    </row>
    <row r="10134" spans="20:23" x14ac:dyDescent="0.3">
      <c r="T10134" t="b">
        <f>U10134&gt;10</f>
        <v>0</v>
      </c>
      <c r="U10134" s="7">
        <v>8.5418830363155198</v>
      </c>
      <c r="V10134" t="s">
        <v>29118</v>
      </c>
      <c r="W10134" t="s">
        <v>33</v>
      </c>
    </row>
    <row r="10135" spans="20:23" x14ac:dyDescent="0.3">
      <c r="T10135" t="b">
        <f>U10135&gt;10</f>
        <v>0</v>
      </c>
      <c r="U10135" s="7">
        <v>8.5779880409576403</v>
      </c>
      <c r="V10135" t="s">
        <v>29119</v>
      </c>
      <c r="W10135" t="s">
        <v>29120</v>
      </c>
    </row>
    <row r="10136" spans="20:23" x14ac:dyDescent="0.3">
      <c r="T10136" t="b">
        <f>U10136&gt;10</f>
        <v>0</v>
      </c>
      <c r="U10136" s="7">
        <v>8.46676240584741</v>
      </c>
      <c r="V10136" t="s">
        <v>28933</v>
      </c>
      <c r="W10136" t="s">
        <v>29121</v>
      </c>
    </row>
    <row r="10137" spans="20:23" x14ac:dyDescent="0.3">
      <c r="T10137" t="b">
        <f>U10137&gt;10</f>
        <v>0</v>
      </c>
      <c r="U10137" s="7">
        <v>8.7544444782992006</v>
      </c>
      <c r="V10137" t="s">
        <v>13224</v>
      </c>
      <c r="W10137" t="s">
        <v>28933</v>
      </c>
    </row>
    <row r="10138" spans="20:23" x14ac:dyDescent="0.3">
      <c r="T10138" t="b">
        <f>U10138&gt;10</f>
        <v>0</v>
      </c>
      <c r="U10138" s="7">
        <v>8.3144931941198603</v>
      </c>
      <c r="V10138" t="s">
        <v>83</v>
      </c>
      <c r="W10138" t="s">
        <v>29122</v>
      </c>
    </row>
    <row r="10139" spans="20:23" x14ac:dyDescent="0.3">
      <c r="T10139" t="b">
        <f>U10139&gt;10</f>
        <v>0</v>
      </c>
      <c r="U10139" s="7">
        <v>8.2595343098391094</v>
      </c>
      <c r="V10139" t="s">
        <v>28857</v>
      </c>
      <c r="W10139" t="s">
        <v>29123</v>
      </c>
    </row>
    <row r="10140" spans="20:23" x14ac:dyDescent="0.3">
      <c r="T10140" t="b">
        <f>U10140&gt;10</f>
        <v>0</v>
      </c>
      <c r="U10140" s="7">
        <v>9.3962983644715905</v>
      </c>
      <c r="V10140" t="s">
        <v>28905</v>
      </c>
      <c r="W10140" t="s">
        <v>14616</v>
      </c>
    </row>
    <row r="10141" spans="20:23" x14ac:dyDescent="0.3">
      <c r="T10141" t="b">
        <f>U10141&gt;10</f>
        <v>0</v>
      </c>
      <c r="U10141" s="7">
        <v>8.1923255601456599</v>
      </c>
      <c r="V10141" t="s">
        <v>28134</v>
      </c>
      <c r="W10141" t="s">
        <v>25545</v>
      </c>
    </row>
    <row r="10142" spans="20:23" x14ac:dyDescent="0.3">
      <c r="T10142" t="b">
        <f>U10142&gt;10</f>
        <v>0</v>
      </c>
      <c r="U10142" s="7">
        <v>9.4652912359585404</v>
      </c>
      <c r="V10142" t="s">
        <v>29124</v>
      </c>
      <c r="W10142" t="s">
        <v>8758</v>
      </c>
    </row>
    <row r="10143" spans="20:23" x14ac:dyDescent="0.3">
      <c r="T10143" t="b">
        <f>U10143&gt;10</f>
        <v>0</v>
      </c>
      <c r="U10143" s="7">
        <v>8.9908332563634303</v>
      </c>
      <c r="V10143" t="s">
        <v>29125</v>
      </c>
      <c r="W10143" t="s">
        <v>29126</v>
      </c>
    </row>
    <row r="10144" spans="20:23" x14ac:dyDescent="0.3">
      <c r="T10144" t="b">
        <f>U10144&gt;10</f>
        <v>0</v>
      </c>
      <c r="U10144" s="7">
        <v>9.2421476846443298</v>
      </c>
      <c r="V10144" t="s">
        <v>29127</v>
      </c>
      <c r="W10144" t="s">
        <v>22673</v>
      </c>
    </row>
    <row r="10145" spans="20:23" x14ac:dyDescent="0.3">
      <c r="T10145" t="b">
        <f>U10145&gt;10</f>
        <v>0</v>
      </c>
      <c r="U10145" s="7">
        <v>9.8797250140494697</v>
      </c>
      <c r="V10145" t="s">
        <v>29128</v>
      </c>
      <c r="W10145" t="s">
        <v>29129</v>
      </c>
    </row>
    <row r="10146" spans="20:23" x14ac:dyDescent="0.3">
      <c r="T10146" t="b">
        <f>U10146&gt;10</f>
        <v>0</v>
      </c>
      <c r="U10146" s="7">
        <v>8.1823752292924894</v>
      </c>
      <c r="V10146" t="s">
        <v>25443</v>
      </c>
      <c r="W10146" t="s">
        <v>29130</v>
      </c>
    </row>
    <row r="10147" spans="20:23" x14ac:dyDescent="0.3">
      <c r="T10147" t="b">
        <f>U10147&gt;10</f>
        <v>0</v>
      </c>
      <c r="U10147" s="7">
        <v>9.0598261278503802</v>
      </c>
      <c r="V10147" t="s">
        <v>22658</v>
      </c>
      <c r="W10147" t="s">
        <v>29131</v>
      </c>
    </row>
    <row r="10148" spans="20:23" x14ac:dyDescent="0.3">
      <c r="T10148" t="b">
        <f>U10148&gt;10</f>
        <v>0</v>
      </c>
      <c r="U10148" s="7">
        <v>8.9688543496446496</v>
      </c>
      <c r="V10148" t="s">
        <v>26375</v>
      </c>
      <c r="W10148" t="s">
        <v>29132</v>
      </c>
    </row>
    <row r="10149" spans="20:23" x14ac:dyDescent="0.3">
      <c r="T10149" t="b">
        <f>U10149&gt;10</f>
        <v>0</v>
      </c>
      <c r="U10149" s="7">
        <v>8.6386126627740794</v>
      </c>
      <c r="V10149" t="s">
        <v>7721</v>
      </c>
      <c r="W10149" t="s">
        <v>29133</v>
      </c>
    </row>
    <row r="10150" spans="20:23" x14ac:dyDescent="0.3">
      <c r="T10150" t="b">
        <f>U10150&gt;10</f>
        <v>0</v>
      </c>
      <c r="U10150" s="7">
        <v>9.5588172939693692</v>
      </c>
      <c r="V10150" t="s">
        <v>22935</v>
      </c>
      <c r="W10150" t="s">
        <v>29134</v>
      </c>
    </row>
    <row r="10151" spans="20:23" x14ac:dyDescent="0.3">
      <c r="T10151" t="b">
        <f>U10151&gt;10</f>
        <v>0</v>
      </c>
      <c r="U10151" s="7">
        <v>8.8955230765590994</v>
      </c>
      <c r="V10151" t="s">
        <v>21625</v>
      </c>
      <c r="W10151" t="s">
        <v>16599</v>
      </c>
    </row>
    <row r="10152" spans="20:23" x14ac:dyDescent="0.3">
      <c r="T10152" t="b">
        <f>U10152&gt;10</f>
        <v>0</v>
      </c>
      <c r="U10152" s="7">
        <v>9.5588172939693692</v>
      </c>
      <c r="V10152" t="s">
        <v>22935</v>
      </c>
      <c r="W10152">
        <v>140001</v>
      </c>
    </row>
    <row r="10153" spans="20:23" x14ac:dyDescent="0.3">
      <c r="T10153" t="b">
        <f>U10153&gt;10</f>
        <v>0</v>
      </c>
      <c r="U10153" s="7">
        <v>8.1483086747288809</v>
      </c>
      <c r="V10153" t="s">
        <v>29135</v>
      </c>
      <c r="W10153" t="s">
        <v>29136</v>
      </c>
    </row>
    <row r="10154" spans="20:23" x14ac:dyDescent="0.3">
      <c r="T10154" t="b">
        <f>U10154&gt;10</f>
        <v>0</v>
      </c>
      <c r="U10154" s="7">
        <v>9.6194419157857993</v>
      </c>
      <c r="V10154" t="s">
        <v>29137</v>
      </c>
      <c r="W10154" t="s">
        <v>29138</v>
      </c>
    </row>
    <row r="10155" spans="20:23" x14ac:dyDescent="0.3">
      <c r="T10155" t="b">
        <f>U10155&gt;10</f>
        <v>0</v>
      </c>
      <c r="U10155" s="7">
        <v>8.7992950444645501</v>
      </c>
      <c r="V10155" t="s">
        <v>29139</v>
      </c>
      <c r="W10155" t="s">
        <v>21821</v>
      </c>
    </row>
    <row r="10156" spans="20:23" x14ac:dyDescent="0.3">
      <c r="T10156" t="b">
        <f>U10156&gt;10</f>
        <v>0</v>
      </c>
      <c r="U10156" s="7">
        <v>9.0598261278503802</v>
      </c>
      <c r="V10156" t="s">
        <v>29140</v>
      </c>
      <c r="W10156" t="s">
        <v>29141</v>
      </c>
    </row>
    <row r="10157" spans="20:23" x14ac:dyDescent="0.3">
      <c r="T10157" t="b">
        <f>U10157&gt;10</f>
        <v>0</v>
      </c>
      <c r="U10157" s="7">
        <v>8.8462520275523193</v>
      </c>
      <c r="V10157" t="s">
        <v>22051</v>
      </c>
      <c r="W10157" t="s">
        <v>29142</v>
      </c>
    </row>
    <row r="10158" spans="20:23" x14ac:dyDescent="0.3">
      <c r="T10158" t="b">
        <f>U10158&gt;10</f>
        <v>0</v>
      </c>
      <c r="U10158" s="7">
        <v>9.9941353652272102</v>
      </c>
      <c r="V10158" t="s">
        <v>29143</v>
      </c>
      <c r="W10158" t="s">
        <v>24093</v>
      </c>
    </row>
    <row r="10159" spans="20:23" x14ac:dyDescent="0.3">
      <c r="T10159" t="b">
        <f>U10159&gt;10</f>
        <v>0</v>
      </c>
      <c r="U10159" s="7">
        <v>8.8366825765361696</v>
      </c>
      <c r="V10159" t="s">
        <v>8597</v>
      </c>
      <c r="W10159" t="s">
        <v>29144</v>
      </c>
    </row>
    <row r="10160" spans="20:23" x14ac:dyDescent="0.3">
      <c r="T10160" t="b">
        <f>U10160&gt;10</f>
        <v>0</v>
      </c>
      <c r="U10160" s="7">
        <v>8.8656701134094202</v>
      </c>
      <c r="V10160" t="s">
        <v>942</v>
      </c>
      <c r="W10160" t="s">
        <v>29145</v>
      </c>
    </row>
    <row r="10161" spans="20:23" x14ac:dyDescent="0.3">
      <c r="T10161" t="b">
        <f>U10161&gt;10</f>
        <v>0</v>
      </c>
      <c r="U10161" s="7">
        <v>8.0612972977392499</v>
      </c>
      <c r="V10161" t="s">
        <v>29146</v>
      </c>
      <c r="W10161" t="s">
        <v>26584</v>
      </c>
    </row>
    <row r="10162" spans="20:23" x14ac:dyDescent="0.3">
      <c r="T10162" t="b">
        <f>U10162&gt;10</f>
        <v>0</v>
      </c>
      <c r="U10162" s="7">
        <v>8.8854727407056</v>
      </c>
      <c r="V10162" t="s">
        <v>29147</v>
      </c>
      <c r="W10162" t="s">
        <v>29148</v>
      </c>
    </row>
    <row r="10163" spans="20:23" x14ac:dyDescent="0.3">
      <c r="T10163" t="b">
        <f>U10163&gt;10</f>
        <v>0</v>
      </c>
      <c r="U10163" s="7">
        <v>8.0745425244892708</v>
      </c>
      <c r="V10163" t="s">
        <v>8435</v>
      </c>
      <c r="W10163" t="s">
        <v>29149</v>
      </c>
    </row>
    <row r="10164" spans="20:23" x14ac:dyDescent="0.3">
      <c r="T10164" t="b">
        <f>U10164&gt;10</f>
        <v>0</v>
      </c>
      <c r="U10164" s="7">
        <v>8.8366825765361696</v>
      </c>
      <c r="V10164" t="s">
        <v>29150</v>
      </c>
      <c r="W10164" t="s">
        <v>8597</v>
      </c>
    </row>
    <row r="10165" spans="20:23" x14ac:dyDescent="0.3">
      <c r="T10165" t="b">
        <f>U10165&gt;10</f>
        <v>0</v>
      </c>
      <c r="U10165" s="7">
        <v>8.9908332563634303</v>
      </c>
      <c r="V10165" t="s">
        <v>8597</v>
      </c>
      <c r="W10165" t="s">
        <v>25653</v>
      </c>
    </row>
    <row r="10166" spans="20:23" x14ac:dyDescent="0.3">
      <c r="T10166" t="b">
        <f>U10166&gt;10</f>
        <v>0</v>
      </c>
      <c r="U10166" s="7">
        <v>8.1435353959762207</v>
      </c>
      <c r="V10166" t="s">
        <v>29151</v>
      </c>
      <c r="W10166" t="s">
        <v>8597</v>
      </c>
    </row>
    <row r="10167" spans="20:23" x14ac:dyDescent="0.3">
      <c r="T10167" t="b">
        <f>U10167&gt;10</f>
        <v>0</v>
      </c>
      <c r="U10167" s="7">
        <v>9.7529733084103203</v>
      </c>
      <c r="V10167" t="s">
        <v>21530</v>
      </c>
      <c r="W10167" t="s">
        <v>29152</v>
      </c>
    </row>
    <row r="10168" spans="20:23" x14ac:dyDescent="0.3">
      <c r="T10168" t="b">
        <f>U10168&gt;10</f>
        <v>0</v>
      </c>
      <c r="U10168" s="7">
        <v>9.1086162920198106</v>
      </c>
      <c r="V10168" t="s">
        <v>9595</v>
      </c>
      <c r="W10168" t="s">
        <v>29153</v>
      </c>
    </row>
    <row r="10169" spans="20:23" x14ac:dyDescent="0.3">
      <c r="T10169" t="b">
        <f>U10169&gt;10</f>
        <v>0</v>
      </c>
      <c r="U10169" s="7">
        <v>8.6543610197422094</v>
      </c>
      <c r="V10169" t="s">
        <v>29074</v>
      </c>
      <c r="W10169" t="s">
        <v>29154</v>
      </c>
    </row>
    <row r="10170" spans="20:23" x14ac:dyDescent="0.3">
      <c r="T10170" t="b">
        <f>U10170&gt;10</f>
        <v>0</v>
      </c>
      <c r="U10170" s="7">
        <v>8.6543610197422094</v>
      </c>
      <c r="V10170" t="s">
        <v>29155</v>
      </c>
      <c r="W10170" t="s">
        <v>29074</v>
      </c>
    </row>
    <row r="10171" spans="20:23" x14ac:dyDescent="0.3">
      <c r="T10171" t="b">
        <f>U10171&gt;10</f>
        <v>0</v>
      </c>
      <c r="U10171" s="7">
        <v>8.6543610197422094</v>
      </c>
      <c r="V10171" t="s">
        <v>29156</v>
      </c>
      <c r="W10171" t="s">
        <v>29074</v>
      </c>
    </row>
    <row r="10172" spans="20:23" x14ac:dyDescent="0.3">
      <c r="T10172" t="b">
        <f>U10172&gt;10</f>
        <v>0</v>
      </c>
      <c r="U10172" s="7">
        <v>8.2488959116340492</v>
      </c>
      <c r="V10172" t="s">
        <v>29074</v>
      </c>
      <c r="W10172" t="s">
        <v>5941</v>
      </c>
    </row>
    <row r="10173" spans="20:23" x14ac:dyDescent="0.3">
      <c r="T10173" t="b">
        <f>U10173&gt;10</f>
        <v>0</v>
      </c>
      <c r="U10173" s="7">
        <v>9.2139768076776392</v>
      </c>
      <c r="V10173" t="s">
        <v>21867</v>
      </c>
      <c r="W10173" t="s">
        <v>9924</v>
      </c>
    </row>
    <row r="10174" spans="20:23" x14ac:dyDescent="0.3">
      <c r="T10174" t="b">
        <f>U10174&gt;10</f>
        <v>0</v>
      </c>
      <c r="U10174" s="7">
        <v>8.0100040033516997</v>
      </c>
      <c r="V10174" t="s">
        <v>22074</v>
      </c>
      <c r="W10174" t="s">
        <v>25293</v>
      </c>
    </row>
    <row r="10175" spans="20:23" x14ac:dyDescent="0.3">
      <c r="T10175" t="b">
        <f>U10175&gt;10</f>
        <v>0</v>
      </c>
      <c r="U10175" s="7">
        <v>9.0247348080391099</v>
      </c>
      <c r="V10175" t="s">
        <v>29062</v>
      </c>
      <c r="W10175" t="s">
        <v>29157</v>
      </c>
    </row>
    <row r="10176" spans="20:23" x14ac:dyDescent="0.3">
      <c r="T10176" t="b">
        <f>U10176&gt;10</f>
        <v>0</v>
      </c>
      <c r="U10176" s="7">
        <v>8.7457107983304407</v>
      </c>
      <c r="V10176" t="s">
        <v>19937</v>
      </c>
      <c r="W10176" t="s">
        <v>29158</v>
      </c>
    </row>
    <row r="10177" spans="20:23" x14ac:dyDescent="0.3">
      <c r="T10177" t="b">
        <f>U10177&gt;10</f>
        <v>0</v>
      </c>
      <c r="U10177" s="7">
        <v>8.6703613610886592</v>
      </c>
      <c r="V10177" t="s">
        <v>25665</v>
      </c>
      <c r="W10177" t="s">
        <v>6275</v>
      </c>
    </row>
    <row r="10178" spans="20:23" x14ac:dyDescent="0.3">
      <c r="T10178" t="b">
        <f>U10178&gt;10</f>
        <v>0</v>
      </c>
      <c r="U10178" s="7">
        <v>8.0612972977392499</v>
      </c>
      <c r="V10178" t="s">
        <v>29159</v>
      </c>
      <c r="W10178" t="s">
        <v>29160</v>
      </c>
    </row>
    <row r="10179" spans="20:23" x14ac:dyDescent="0.3">
      <c r="T10179" t="b">
        <f>U10179&gt;10</f>
        <v>0</v>
      </c>
      <c r="U10179" s="7">
        <v>8.1923255601456599</v>
      </c>
      <c r="V10179" t="s">
        <v>2353</v>
      </c>
      <c r="W10179" t="s">
        <v>29161</v>
      </c>
    </row>
    <row r="10180" spans="20:23" x14ac:dyDescent="0.3">
      <c r="T10180" t="b">
        <f>U10180&gt;10</f>
        <v>0</v>
      </c>
      <c r="U10180" s="7">
        <v>8.1107455731532294</v>
      </c>
      <c r="V10180" t="s">
        <v>24230</v>
      </c>
      <c r="W10180" t="s">
        <v>29162</v>
      </c>
    </row>
    <row r="10181" spans="20:23" x14ac:dyDescent="0.3">
      <c r="T10181" t="b">
        <f>U10181&gt;10</f>
        <v>0</v>
      </c>
      <c r="U10181" s="7">
        <v>8.1531048469923704</v>
      </c>
      <c r="V10181" t="s">
        <v>22051</v>
      </c>
      <c r="W10181" t="s">
        <v>29163</v>
      </c>
    </row>
    <row r="10182" spans="20:23" x14ac:dyDescent="0.3">
      <c r="T10182" t="b">
        <f>U10182&gt;10</f>
        <v>0</v>
      </c>
      <c r="U10182" s="7">
        <v>8.1676329475552798</v>
      </c>
      <c r="V10182" t="s">
        <v>10473</v>
      </c>
      <c r="W10182" t="s">
        <v>29164</v>
      </c>
    </row>
    <row r="10183" spans="20:23" x14ac:dyDescent="0.3">
      <c r="T10183" t="b">
        <f>U10183&gt;10</f>
        <v>0</v>
      </c>
      <c r="U10183" s="7">
        <v>9.0598261278503802</v>
      </c>
      <c r="V10183" t="s">
        <v>29165</v>
      </c>
      <c r="W10183" t="s">
        <v>29166</v>
      </c>
    </row>
    <row r="10184" spans="20:23" x14ac:dyDescent="0.3">
      <c r="T10184" t="b">
        <f>U10184&gt;10</f>
        <v>0</v>
      </c>
      <c r="U10184" s="7">
        <v>8.11536451900953</v>
      </c>
      <c r="V10184" t="s">
        <v>20688</v>
      </c>
      <c r="W10184" t="s">
        <v>29167</v>
      </c>
    </row>
    <row r="10185" spans="20:23" x14ac:dyDescent="0.3">
      <c r="T10185" t="b">
        <f>U10185&gt;10</f>
        <v>0</v>
      </c>
      <c r="U10185" s="7">
        <v>8.11536451900953</v>
      </c>
      <c r="V10185" t="s">
        <v>29167</v>
      </c>
      <c r="W10185" t="s">
        <v>29168</v>
      </c>
    </row>
    <row r="10186" spans="20:23" x14ac:dyDescent="0.3">
      <c r="T10186" t="b">
        <f>U10186&gt;10</f>
        <v>0</v>
      </c>
      <c r="U10186" s="7">
        <v>8.2279527377888098</v>
      </c>
      <c r="V10186" t="s">
        <v>22790</v>
      </c>
      <c r="W10186" t="s">
        <v>29169</v>
      </c>
    </row>
    <row r="10187" spans="20:23" x14ac:dyDescent="0.3">
      <c r="T10187" t="b">
        <f>U10187&gt;10</f>
        <v>0</v>
      </c>
      <c r="U10187" s="7">
        <v>8.9262947352258593</v>
      </c>
      <c r="V10187" t="s">
        <v>4899</v>
      </c>
      <c r="W10187" t="s">
        <v>29170</v>
      </c>
    </row>
    <row r="10188" spans="20:23" x14ac:dyDescent="0.3">
      <c r="T10188" t="b">
        <f>U10188&gt;10</f>
        <v>0</v>
      </c>
      <c r="U10188" s="7">
        <v>8.4407869194441592</v>
      </c>
      <c r="V10188" t="s">
        <v>16769</v>
      </c>
      <c r="W10188" t="s">
        <v>29171</v>
      </c>
    </row>
    <row r="10189" spans="20:23" x14ac:dyDescent="0.3">
      <c r="T10189" t="b">
        <f>U10189&gt;10</f>
        <v>0</v>
      </c>
      <c r="U10189" s="7">
        <v>8.1200048985660302</v>
      </c>
      <c r="V10189" t="s">
        <v>906</v>
      </c>
      <c r="W10189" t="s">
        <v>29172</v>
      </c>
    </row>
    <row r="10190" spans="20:23" x14ac:dyDescent="0.3">
      <c r="T10190" t="b">
        <f>U10190&gt;10</f>
        <v>0</v>
      </c>
      <c r="U10190" s="7">
        <v>9.1086162920198106</v>
      </c>
      <c r="V10190" t="s">
        <v>7745</v>
      </c>
      <c r="W10190" t="s">
        <v>6263</v>
      </c>
    </row>
    <row r="10191" spans="20:23" x14ac:dyDescent="0.3">
      <c r="T10191" t="b">
        <f>U10191&gt;10</f>
        <v>0</v>
      </c>
      <c r="U10191" s="7">
        <v>9.3317598433340194</v>
      </c>
      <c r="V10191" t="s">
        <v>7745</v>
      </c>
      <c r="W10191" t="s">
        <v>21774</v>
      </c>
    </row>
    <row r="10192" spans="20:23" x14ac:dyDescent="0.3">
      <c r="T10192" t="b">
        <f>U10192&gt;10</f>
        <v>0</v>
      </c>
      <c r="U10192" s="7">
        <v>9.5786199212655401</v>
      </c>
      <c r="V10192" t="s">
        <v>29173</v>
      </c>
      <c r="W10192" t="s">
        <v>29174</v>
      </c>
    </row>
    <row r="10193" spans="20:23" x14ac:dyDescent="0.3">
      <c r="T10193" t="b">
        <f>U10193&gt;10</f>
        <v>0</v>
      </c>
      <c r="U10193" s="7">
        <v>9.2421476846443298</v>
      </c>
      <c r="V10193" t="s">
        <v>29175</v>
      </c>
      <c r="W10193" t="s">
        <v>29176</v>
      </c>
    </row>
    <row r="10194" spans="20:23" x14ac:dyDescent="0.3">
      <c r="T10194" t="b">
        <f>U10194&gt;10</f>
        <v>0</v>
      </c>
      <c r="U10194" s="7">
        <v>8.0789968748386496</v>
      </c>
      <c r="V10194" t="s">
        <v>652</v>
      </c>
      <c r="W10194" t="s">
        <v>29177</v>
      </c>
    </row>
    <row r="10195" spans="20:23" x14ac:dyDescent="0.3">
      <c r="T10195" t="b">
        <f>U10195&gt;10</f>
        <v>0</v>
      </c>
      <c r="U10195" s="7">
        <v>8.8366825765361696</v>
      </c>
      <c r="V10195" t="s">
        <v>29178</v>
      </c>
      <c r="W10195" t="s">
        <v>29179</v>
      </c>
    </row>
    <row r="10196" spans="20:23" x14ac:dyDescent="0.3">
      <c r="T10196" t="b">
        <f>U10196&gt;10</f>
        <v>0</v>
      </c>
      <c r="U10196" s="7">
        <v>9.8017634725797596</v>
      </c>
      <c r="V10196" t="s">
        <v>25072</v>
      </c>
      <c r="W10196" t="s">
        <v>29180</v>
      </c>
    </row>
    <row r="10197" spans="20:23" x14ac:dyDescent="0.3">
      <c r="T10197" t="b">
        <f>U10197&gt;10</f>
        <v>0</v>
      </c>
      <c r="U10197" s="7">
        <v>9.3317598433340194</v>
      </c>
      <c r="V10197" t="s">
        <v>7695</v>
      </c>
      <c r="W10197" t="s">
        <v>29181</v>
      </c>
    </row>
    <row r="10198" spans="20:23" x14ac:dyDescent="0.3">
      <c r="T10198" t="b">
        <f>U10198&gt;10</f>
        <v>0</v>
      </c>
      <c r="U10198" s="7">
        <v>9.0247348080391099</v>
      </c>
      <c r="V10198" t="s">
        <v>29182</v>
      </c>
      <c r="W10198" t="s">
        <v>22426</v>
      </c>
    </row>
    <row r="10199" spans="20:23" x14ac:dyDescent="0.3">
      <c r="T10199" t="b">
        <f>U10199&gt;10</f>
        <v>0</v>
      </c>
      <c r="U10199" s="7">
        <v>8.0789968748386496</v>
      </c>
      <c r="V10199" t="s">
        <v>29183</v>
      </c>
      <c r="W10199" t="s">
        <v>29184</v>
      </c>
    </row>
    <row r="10200" spans="20:23" x14ac:dyDescent="0.3">
      <c r="T10200" t="b">
        <f>U10200&gt;10</f>
        <v>0</v>
      </c>
      <c r="U10200" s="7">
        <v>8.9056754480231195</v>
      </c>
      <c r="V10200" t="s">
        <v>29185</v>
      </c>
      <c r="W10200" t="s">
        <v>29186</v>
      </c>
    </row>
    <row r="10201" spans="20:23" x14ac:dyDescent="0.3">
      <c r="T10201" t="b">
        <f>U10201&gt;10</f>
        <v>0</v>
      </c>
      <c r="U10201" s="7">
        <v>8.7544444782992006</v>
      </c>
      <c r="V10201" t="s">
        <v>20692</v>
      </c>
      <c r="W10201" t="s">
        <v>29171</v>
      </c>
    </row>
    <row r="10202" spans="20:23" x14ac:dyDescent="0.3">
      <c r="T10202" t="b">
        <f>U10202&gt;10</f>
        <v>0</v>
      </c>
      <c r="U10202" s="7">
        <v>8.0789968748386496</v>
      </c>
      <c r="V10202" t="s">
        <v>122</v>
      </c>
      <c r="W10202" t="s">
        <v>29187</v>
      </c>
    </row>
    <row r="10203" spans="20:23" x14ac:dyDescent="0.3">
      <c r="T10203" t="b">
        <f>U10203&gt;10</f>
        <v>0</v>
      </c>
      <c r="U10203" s="7">
        <v>8.2331475546659103</v>
      </c>
      <c r="V10203" t="s">
        <v>21878</v>
      </c>
      <c r="W10203" t="s">
        <v>29188</v>
      </c>
    </row>
    <row r="10204" spans="20:23" x14ac:dyDescent="0.3">
      <c r="T10204" t="b">
        <f>U10204&gt;10</f>
        <v>0</v>
      </c>
      <c r="U10204" s="7">
        <v>8.2866362396169002</v>
      </c>
      <c r="V10204" t="s">
        <v>5629</v>
      </c>
      <c r="W10204" t="s">
        <v>29189</v>
      </c>
    </row>
    <row r="10205" spans="20:23" x14ac:dyDescent="0.3">
      <c r="T10205" t="b">
        <f>U10205&gt;10</f>
        <v>0</v>
      </c>
      <c r="U10205" s="7">
        <v>8.7544444782992006</v>
      </c>
      <c r="V10205" t="s">
        <v>20173</v>
      </c>
      <c r="W10205" t="s">
        <v>21636</v>
      </c>
    </row>
    <row r="10206" spans="20:23" x14ac:dyDescent="0.3">
      <c r="T10206" t="b">
        <f>U10206&gt;10</f>
        <v>0</v>
      </c>
      <c r="U10206" s="7">
        <v>9.9352948652042805</v>
      </c>
      <c r="V10206" t="s">
        <v>5629</v>
      </c>
      <c r="W10206" t="s">
        <v>4295</v>
      </c>
    </row>
    <row r="10207" spans="20:23" x14ac:dyDescent="0.3">
      <c r="T10207" t="b">
        <f>U10207&gt;10</f>
        <v>0</v>
      </c>
      <c r="U10207" s="7">
        <v>9.2001834855453009</v>
      </c>
      <c r="V10207" t="s">
        <v>11226</v>
      </c>
      <c r="W10207" t="s">
        <v>20009</v>
      </c>
    </row>
    <row r="10208" spans="20:23" x14ac:dyDescent="0.3">
      <c r="T10208" t="b">
        <f>U10208&gt;10</f>
        <v>0</v>
      </c>
      <c r="U10208" s="7">
        <v>8.73705273558733</v>
      </c>
      <c r="V10208" t="s">
        <v>29190</v>
      </c>
      <c r="W10208" t="s">
        <v>20428</v>
      </c>
    </row>
    <row r="10209" spans="20:23" x14ac:dyDescent="0.3">
      <c r="T10209" t="b">
        <f>U10209&gt;10</f>
        <v>0</v>
      </c>
      <c r="U10209" s="7">
        <v>8.1435353959762207</v>
      </c>
      <c r="V10209" t="s">
        <v>20704</v>
      </c>
      <c r="W10209" t="s">
        <v>29191</v>
      </c>
    </row>
    <row r="10210" spans="20:23" x14ac:dyDescent="0.3">
      <c r="T10210" t="b">
        <f>U10210&gt;10</f>
        <v>0</v>
      </c>
      <c r="U10210" s="7">
        <v>9.3635085416485992</v>
      </c>
      <c r="V10210" t="s">
        <v>16613</v>
      </c>
      <c r="W10210" t="s">
        <v>21344</v>
      </c>
    </row>
    <row r="10211" spans="20:23" x14ac:dyDescent="0.3">
      <c r="T10211" t="b">
        <f>U10211&gt;10</f>
        <v>0</v>
      </c>
      <c r="U10211" s="7">
        <v>9.3635085416485992</v>
      </c>
      <c r="V10211" t="s">
        <v>21344</v>
      </c>
      <c r="W10211" t="s">
        <v>5364</v>
      </c>
    </row>
    <row r="10212" spans="20:23" x14ac:dyDescent="0.3">
      <c r="T10212" t="b">
        <f>U10212&gt;10</f>
        <v>0</v>
      </c>
      <c r="U10212" s="7">
        <v>8.6078410041073194</v>
      </c>
      <c r="V10212" t="s">
        <v>5347</v>
      </c>
      <c r="W10212" t="s">
        <v>2433</v>
      </c>
    </row>
    <row r="10213" spans="20:23" x14ac:dyDescent="0.3">
      <c r="T10213" t="b">
        <f>U10213&gt;10</f>
        <v>0</v>
      </c>
      <c r="U10213" s="7">
        <v>8.9367660350931502</v>
      </c>
      <c r="V10213" t="s">
        <v>2346</v>
      </c>
      <c r="W10213" t="s">
        <v>6556</v>
      </c>
    </row>
    <row r="10214" spans="20:23" x14ac:dyDescent="0.3">
      <c r="T10214" t="b">
        <f>U10214&gt;10</f>
        <v>0</v>
      </c>
      <c r="U10214" s="7">
        <v>8.11536451900953</v>
      </c>
      <c r="V10214" t="s">
        <v>29192</v>
      </c>
      <c r="W10214" t="s">
        <v>29193</v>
      </c>
    </row>
    <row r="10215" spans="20:23" x14ac:dyDescent="0.3">
      <c r="T10215" t="b">
        <f>U10215&gt;10</f>
        <v>0</v>
      </c>
      <c r="U10215" s="7">
        <v>8.2542009638637399</v>
      </c>
      <c r="V10215" t="s">
        <v>29194</v>
      </c>
      <c r="W10215" t="s">
        <v>10412</v>
      </c>
    </row>
    <row r="10216" spans="20:23" x14ac:dyDescent="0.3">
      <c r="T10216" t="b">
        <f>U10216&gt;10</f>
        <v>0</v>
      </c>
      <c r="U10216" s="7">
        <v>8.6703613610886592</v>
      </c>
      <c r="V10216" t="s">
        <v>29195</v>
      </c>
      <c r="W10216" t="s">
        <v>29196</v>
      </c>
    </row>
    <row r="10217" spans="20:23" x14ac:dyDescent="0.3">
      <c r="T10217" t="b">
        <f>U10217&gt;10</f>
        <v>0</v>
      </c>
      <c r="U10217" s="7">
        <v>9.3635085416485992</v>
      </c>
      <c r="V10217" t="s">
        <v>29195</v>
      </c>
      <c r="W10217" t="s">
        <v>29197</v>
      </c>
    </row>
    <row r="10218" spans="20:23" x14ac:dyDescent="0.3">
      <c r="T10218" t="b">
        <f>U10218&gt;10</f>
        <v>0</v>
      </c>
      <c r="U10218" s="7">
        <v>8.3846974527931106</v>
      </c>
      <c r="V10218" t="s">
        <v>22418</v>
      </c>
      <c r="W10218" t="s">
        <v>29198</v>
      </c>
    </row>
    <row r="10219" spans="20:23" x14ac:dyDescent="0.3">
      <c r="T10219" t="b">
        <f>U10219&gt;10</f>
        <v>0</v>
      </c>
      <c r="U10219" s="7">
        <v>9.0598261278503802</v>
      </c>
      <c r="V10219" t="s">
        <v>29199</v>
      </c>
      <c r="W10219" t="s">
        <v>29200</v>
      </c>
    </row>
    <row r="10220" spans="20:23" x14ac:dyDescent="0.3">
      <c r="T10220" t="b">
        <f>U10220&gt;10</f>
        <v>0</v>
      </c>
      <c r="U10220" s="7">
        <v>9.3009881846672702</v>
      </c>
      <c r="V10220" t="s">
        <v>29201</v>
      </c>
      <c r="W10220" t="s">
        <v>29202</v>
      </c>
    </row>
    <row r="10221" spans="20:23" x14ac:dyDescent="0.3">
      <c r="T10221" t="b">
        <f>U10221&gt;10</f>
        <v>0</v>
      </c>
      <c r="U10221" s="7">
        <v>9.5786199212655401</v>
      </c>
      <c r="V10221" t="s">
        <v>29203</v>
      </c>
      <c r="W10221" t="s">
        <v>29204</v>
      </c>
    </row>
    <row r="10222" spans="20:23" x14ac:dyDescent="0.3">
      <c r="T10222" t="b">
        <f>U10222&gt;10</f>
        <v>0</v>
      </c>
      <c r="U10222" s="7">
        <v>9.2421476846443298</v>
      </c>
      <c r="V10222" t="s">
        <v>29175</v>
      </c>
      <c r="W10222" t="s">
        <v>29205</v>
      </c>
    </row>
    <row r="10223" spans="20:23" x14ac:dyDescent="0.3">
      <c r="T10223" t="b">
        <f>U10223&gt;10</f>
        <v>0</v>
      </c>
      <c r="U10223" s="7">
        <v>8.4030465914613099</v>
      </c>
      <c r="V10223" t="s">
        <v>29206</v>
      </c>
      <c r="W10223" t="s">
        <v>29207</v>
      </c>
    </row>
    <row r="10224" spans="20:23" x14ac:dyDescent="0.3">
      <c r="T10224" t="b">
        <f>U10224&gt;10</f>
        <v>0</v>
      </c>
      <c r="U10224" s="7">
        <v>8.3548444896434297</v>
      </c>
      <c r="V10224" t="s">
        <v>29208</v>
      </c>
      <c r="W10224" t="s">
        <v>418</v>
      </c>
    </row>
    <row r="10225" spans="20:23" x14ac:dyDescent="0.3">
      <c r="T10225" t="b">
        <f>U10225&gt;10</f>
        <v>0</v>
      </c>
      <c r="U10225" s="7">
        <v>8.2331475546659103</v>
      </c>
      <c r="V10225" t="s">
        <v>1847</v>
      </c>
      <c r="W10225" t="s">
        <v>29209</v>
      </c>
    </row>
    <row r="10226" spans="20:23" x14ac:dyDescent="0.3">
      <c r="T10226" t="b">
        <f>U10226&gt;10</f>
        <v>0</v>
      </c>
      <c r="U10226" s="7">
        <v>8.1340566520216804</v>
      </c>
      <c r="V10226" t="s">
        <v>20956</v>
      </c>
      <c r="W10226" t="s">
        <v>29210</v>
      </c>
    </row>
    <row r="10227" spans="20:23" x14ac:dyDescent="0.3">
      <c r="T10227" t="b">
        <f>U10227&gt;10</f>
        <v>0</v>
      </c>
      <c r="U10227" s="7">
        <v>9.5588172939693692</v>
      </c>
      <c r="V10227" t="s">
        <v>1493</v>
      </c>
      <c r="W10227" t="s">
        <v>29211</v>
      </c>
    </row>
    <row r="10228" spans="20:23" x14ac:dyDescent="0.3">
      <c r="T10228" t="b">
        <f>U10228&gt;10</f>
        <v>0</v>
      </c>
      <c r="U10228" s="7">
        <v>9.4652912359585404</v>
      </c>
      <c r="V10228" t="s">
        <v>29212</v>
      </c>
      <c r="W10228" t="s">
        <v>22430</v>
      </c>
    </row>
    <row r="10229" spans="20:23" x14ac:dyDescent="0.3">
      <c r="T10229" t="b">
        <f>U10229&gt;10</f>
        <v>0</v>
      </c>
      <c r="U10229" s="7">
        <v>8.5277982964337795</v>
      </c>
      <c r="V10229" t="s">
        <v>5290</v>
      </c>
      <c r="W10229" t="s">
        <v>29213</v>
      </c>
    </row>
    <row r="10230" spans="20:23" x14ac:dyDescent="0.3">
      <c r="T10230" t="b">
        <f>U10230&gt;10</f>
        <v>0</v>
      </c>
      <c r="U10230" s="7">
        <v>8.4407869194441592</v>
      </c>
      <c r="V10230" t="s">
        <v>29214</v>
      </c>
      <c r="W10230" t="s">
        <v>29215</v>
      </c>
    </row>
    <row r="10231" spans="20:23" x14ac:dyDescent="0.3">
      <c r="T10231" t="b">
        <f>U10231&gt;10</f>
        <v>0</v>
      </c>
      <c r="U10231" s="7">
        <v>8.2811567738522704</v>
      </c>
      <c r="V10231" t="s">
        <v>29216</v>
      </c>
      <c r="W10231" t="s">
        <v>29217</v>
      </c>
    </row>
    <row r="10232" spans="20:23" x14ac:dyDescent="0.3">
      <c r="T10232" t="b">
        <f>U10232&gt;10</f>
        <v>0</v>
      </c>
      <c r="U10232" s="7">
        <v>9.1086162920198106</v>
      </c>
      <c r="V10232" t="s">
        <v>25291</v>
      </c>
      <c r="W10232" t="s">
        <v>29218</v>
      </c>
    </row>
    <row r="10233" spans="20:23" x14ac:dyDescent="0.3">
      <c r="T10233" t="b">
        <f>U10233&gt;10</f>
        <v>0</v>
      </c>
      <c r="U10233" s="7">
        <v>9.8017634725797596</v>
      </c>
      <c r="V10233" t="s">
        <v>6176</v>
      </c>
      <c r="W10233" t="s">
        <v>19285</v>
      </c>
    </row>
    <row r="10234" spans="20:23" x14ac:dyDescent="0.3">
      <c r="T10234" t="b">
        <f>U10234&gt;10</f>
        <v>0</v>
      </c>
      <c r="U10234" s="7">
        <v>8.1923255601456599</v>
      </c>
      <c r="V10234" t="s">
        <v>25072</v>
      </c>
      <c r="W10234" t="s">
        <v>29172</v>
      </c>
    </row>
    <row r="10235" spans="20:23" x14ac:dyDescent="0.3">
      <c r="T10235" t="b">
        <f>U10235&gt;10</f>
        <v>0</v>
      </c>
      <c r="U10235" s="7">
        <v>9.5786199212655401</v>
      </c>
      <c r="V10235" t="s">
        <v>16254</v>
      </c>
      <c r="W10235" t="s">
        <v>29219</v>
      </c>
    </row>
    <row r="10236" spans="20:23" x14ac:dyDescent="0.3">
      <c r="T10236" t="b">
        <f>U10236&gt;10</f>
        <v>0</v>
      </c>
      <c r="U10236" s="7">
        <v>8.0268111216680804</v>
      </c>
      <c r="V10236" t="s">
        <v>29220</v>
      </c>
      <c r="W10236" t="s">
        <v>29221</v>
      </c>
    </row>
    <row r="10237" spans="20:23" x14ac:dyDescent="0.3">
      <c r="T10237" t="b">
        <f>U10237&gt;10</f>
        <v>0</v>
      </c>
      <c r="U10237" s="7">
        <v>8.2976860758034796</v>
      </c>
      <c r="V10237" t="s">
        <v>29222</v>
      </c>
      <c r="W10237" t="s">
        <v>13917</v>
      </c>
    </row>
    <row r="10238" spans="20:23" x14ac:dyDescent="0.3">
      <c r="T10238" t="b">
        <f>U10238&gt;10</f>
        <v>0</v>
      </c>
      <c r="U10238" s="7">
        <v>8.4800076325974398</v>
      </c>
      <c r="V10238" t="s">
        <v>29223</v>
      </c>
      <c r="W10238" t="s">
        <v>25545</v>
      </c>
    </row>
    <row r="10239" spans="20:23" x14ac:dyDescent="0.3">
      <c r="T10239" t="b">
        <f>U10239&gt;10</f>
        <v>0</v>
      </c>
      <c r="U10239" s="7">
        <v>8.5168692259015906</v>
      </c>
      <c r="V10239" t="s">
        <v>20687</v>
      </c>
      <c r="W10239" t="s">
        <v>5401</v>
      </c>
    </row>
    <row r="10240" spans="20:23" x14ac:dyDescent="0.3">
      <c r="T10240" t="b">
        <f>U10240&gt;10</f>
        <v>0</v>
      </c>
      <c r="U10240" s="7">
        <v>9.8887748495693799</v>
      </c>
      <c r="V10240" t="s">
        <v>5401</v>
      </c>
      <c r="W10240" t="s">
        <v>29224</v>
      </c>
    </row>
    <row r="10241" spans="20:23" x14ac:dyDescent="0.3">
      <c r="T10241" t="b">
        <f>U10241&gt;10</f>
        <v>0</v>
      </c>
      <c r="U10241" s="7">
        <v>9.8887748495693799</v>
      </c>
      <c r="V10241" t="s">
        <v>5401</v>
      </c>
      <c r="W10241" t="s">
        <v>14027</v>
      </c>
    </row>
    <row r="10242" spans="20:23" x14ac:dyDescent="0.3">
      <c r="T10242" t="b">
        <f>U10242&gt;10</f>
        <v>0</v>
      </c>
      <c r="U10242" s="7">
        <v>9.6620015302046003</v>
      </c>
      <c r="V10242" t="s">
        <v>20687</v>
      </c>
      <c r="W10242" t="s">
        <v>29225</v>
      </c>
    </row>
    <row r="10243" spans="20:23" x14ac:dyDescent="0.3">
      <c r="T10243" t="b">
        <f>U10243&gt;10</f>
        <v>0</v>
      </c>
      <c r="U10243" s="7">
        <v>8.5779880409576403</v>
      </c>
      <c r="V10243" t="s">
        <v>13395</v>
      </c>
      <c r="W10243" t="s">
        <v>20261</v>
      </c>
    </row>
    <row r="10244" spans="20:23" x14ac:dyDescent="0.3">
      <c r="T10244" t="b">
        <f>U10244&gt;10</f>
        <v>0</v>
      </c>
      <c r="U10244" s="7">
        <v>9.8017634725797596</v>
      </c>
      <c r="V10244" t="s">
        <v>6410</v>
      </c>
      <c r="W10244" t="s">
        <v>29226</v>
      </c>
    </row>
    <row r="10245" spans="20:23" x14ac:dyDescent="0.3">
      <c r="T10245" t="b">
        <f>U10245&gt;10</f>
        <v>0</v>
      </c>
      <c r="U10245" s="7">
        <v>9.8017634725797596</v>
      </c>
      <c r="V10245">
        <v>165</v>
      </c>
      <c r="W10245" t="s">
        <v>11501</v>
      </c>
    </row>
    <row r="10246" spans="20:23" x14ac:dyDescent="0.3">
      <c r="T10246" t="b">
        <f>U10246&gt;10</f>
        <v>0</v>
      </c>
      <c r="U10246" s="7">
        <v>8.7199583022280294</v>
      </c>
      <c r="V10246">
        <v>9</v>
      </c>
      <c r="W10246" t="s">
        <v>29227</v>
      </c>
    </row>
    <row r="10247" spans="20:23" x14ac:dyDescent="0.3">
      <c r="T10247" t="b">
        <f>U10247&gt;10</f>
        <v>0</v>
      </c>
      <c r="U10247" s="7">
        <v>8.0612972977392499</v>
      </c>
      <c r="V10247" t="s">
        <v>29228</v>
      </c>
      <c r="W10247" t="s">
        <v>13301</v>
      </c>
    </row>
    <row r="10248" spans="20:23" x14ac:dyDescent="0.3">
      <c r="T10248" t="b">
        <f>U10248&gt;10</f>
        <v>0</v>
      </c>
      <c r="U10248" s="7">
        <v>9.3635085416485992</v>
      </c>
      <c r="V10248">
        <v>724</v>
      </c>
      <c r="W10248" t="s">
        <v>22273</v>
      </c>
    </row>
    <row r="10249" spans="20:23" x14ac:dyDescent="0.3">
      <c r="T10249" t="b">
        <f>U10249&gt;10</f>
        <v>0</v>
      </c>
      <c r="U10249" s="7">
        <v>8.8085116995694701</v>
      </c>
      <c r="V10249">
        <v>147</v>
      </c>
      <c r="W10249" t="s">
        <v>29229</v>
      </c>
    </row>
    <row r="10250" spans="20:23" x14ac:dyDescent="0.3">
      <c r="T10250" t="b">
        <f>U10250&gt;10</f>
        <v>0</v>
      </c>
      <c r="U10250" s="7">
        <v>8.4030465914613099</v>
      </c>
      <c r="V10250" t="s">
        <v>24312</v>
      </c>
      <c r="W10250" t="s">
        <v>29230</v>
      </c>
    </row>
    <row r="10251" spans="20:23" x14ac:dyDescent="0.3">
      <c r="T10251" t="b">
        <f>U10251&gt;10</f>
        <v>0</v>
      </c>
      <c r="U10251" s="7">
        <v>9.5016588801294208</v>
      </c>
      <c r="V10251" t="s">
        <v>20976</v>
      </c>
      <c r="W10251" t="s">
        <v>3611</v>
      </c>
    </row>
    <row r="10252" spans="20:23" x14ac:dyDescent="0.3">
      <c r="T10252" t="b">
        <f>U10252&gt;10</f>
        <v>0</v>
      </c>
      <c r="U10252" s="7">
        <v>8.7811127253813606</v>
      </c>
      <c r="V10252" t="s">
        <v>29231</v>
      </c>
      <c r="W10252" t="s">
        <v>29178</v>
      </c>
    </row>
    <row r="10253" spans="20:23" x14ac:dyDescent="0.3">
      <c r="T10253" t="b">
        <f>U10253&gt;10</f>
        <v>0</v>
      </c>
      <c r="U10253" s="7">
        <v>8.2757071690847095</v>
      </c>
      <c r="V10253" t="s">
        <v>1404</v>
      </c>
      <c r="W10253" t="s">
        <v>29232</v>
      </c>
    </row>
    <row r="10254" spans="20:23" x14ac:dyDescent="0.3">
      <c r="T10254" t="b">
        <f>U10254&gt;10</f>
        <v>0</v>
      </c>
      <c r="U10254" s="7">
        <v>8.0789968748386496</v>
      </c>
      <c r="V10254" t="s">
        <v>2088</v>
      </c>
      <c r="W10254" t="s">
        <v>27175</v>
      </c>
    </row>
    <row r="10255" spans="20:23" x14ac:dyDescent="0.3">
      <c r="T10255" t="b">
        <f>U10255&gt;10</f>
        <v>0</v>
      </c>
      <c r="U10255" s="7">
        <v>8.3402456902222806</v>
      </c>
      <c r="V10255" t="s">
        <v>28746</v>
      </c>
      <c r="W10255" t="s">
        <v>29233</v>
      </c>
    </row>
    <row r="10256" spans="20:23" x14ac:dyDescent="0.3">
      <c r="T10256" t="b">
        <f>U10256&gt;10</f>
        <v>0</v>
      </c>
      <c r="U10256" s="7">
        <v>8.8462520275523193</v>
      </c>
      <c r="V10256">
        <v>151</v>
      </c>
      <c r="W10256" t="s">
        <v>9074</v>
      </c>
    </row>
    <row r="10257" spans="20:23" x14ac:dyDescent="0.3">
      <c r="T10257" t="b">
        <f>U10257&gt;10</f>
        <v>0</v>
      </c>
      <c r="U10257" s="7">
        <v>8.1435353959762207</v>
      </c>
      <c r="V10257" t="s">
        <v>29234</v>
      </c>
      <c r="W10257" t="s">
        <v>29235</v>
      </c>
    </row>
    <row r="10258" spans="20:23" x14ac:dyDescent="0.3">
      <c r="T10258" t="b">
        <f>U10258&gt;10</f>
        <v>0</v>
      </c>
      <c r="U10258" s="7">
        <v>8.3666789472904295</v>
      </c>
      <c r="V10258" t="s">
        <v>797</v>
      </c>
      <c r="W10258" t="s">
        <v>29236</v>
      </c>
    </row>
    <row r="10259" spans="20:23" x14ac:dyDescent="0.3">
      <c r="T10259" t="b">
        <f>U10259&gt;10</f>
        <v>0</v>
      </c>
      <c r="U10259" s="7">
        <v>8.7721440553986003</v>
      </c>
      <c r="V10259" t="s">
        <v>7905</v>
      </c>
      <c r="W10259" t="s">
        <v>5686</v>
      </c>
    </row>
    <row r="10260" spans="20:23" x14ac:dyDescent="0.3">
      <c r="T10260" t="b">
        <f>U10260&gt;10</f>
        <v>0</v>
      </c>
      <c r="U10260" s="7">
        <v>8.0353218113359901</v>
      </c>
      <c r="V10260">
        <v>147</v>
      </c>
      <c r="W10260" t="s">
        <v>9074</v>
      </c>
    </row>
    <row r="10261" spans="20:23" x14ac:dyDescent="0.3">
      <c r="T10261" t="b">
        <f>U10261&gt;10</f>
        <v>0</v>
      </c>
      <c r="U10261" s="7">
        <v>8.3548444896434297</v>
      </c>
      <c r="V10261" t="s">
        <v>29237</v>
      </c>
      <c r="W10261" t="s">
        <v>29238</v>
      </c>
    </row>
    <row r="10262" spans="20:23" x14ac:dyDescent="0.3">
      <c r="T10262" t="b">
        <f>U10262&gt;10</f>
        <v>0</v>
      </c>
      <c r="U10262" s="7">
        <v>9.7529733084103203</v>
      </c>
      <c r="V10262" t="s">
        <v>12809</v>
      </c>
      <c r="W10262" t="s">
        <v>8765</v>
      </c>
    </row>
    <row r="10263" spans="20:23" x14ac:dyDescent="0.3">
      <c r="T10263" t="b">
        <f>U10263&gt;10</f>
        <v>0</v>
      </c>
      <c r="U10263" s="7">
        <v>8.4733630898787702</v>
      </c>
      <c r="V10263" t="s">
        <v>21309</v>
      </c>
      <c r="W10263" t="s">
        <v>29239</v>
      </c>
    </row>
    <row r="10264" spans="20:23" x14ac:dyDescent="0.3">
      <c r="T10264" t="b">
        <f>U10264&gt;10</f>
        <v>0</v>
      </c>
      <c r="U10264" s="7">
        <v>8.5633892415364894</v>
      </c>
      <c r="V10264" t="s">
        <v>23122</v>
      </c>
      <c r="W10264" t="s">
        <v>29240</v>
      </c>
    </row>
    <row r="10265" spans="20:23" x14ac:dyDescent="0.3">
      <c r="T10265" t="b">
        <f>U10265&gt;10</f>
        <v>0</v>
      </c>
      <c r="U10265" s="7">
        <v>8.2921458954278702</v>
      </c>
      <c r="V10265" t="s">
        <v>29120</v>
      </c>
      <c r="W10265" t="s">
        <v>22071</v>
      </c>
    </row>
    <row r="10266" spans="20:23" x14ac:dyDescent="0.3">
      <c r="T10266" t="b">
        <f>U10266&gt;10</f>
        <v>0</v>
      </c>
      <c r="U10266" s="7">
        <v>8.11536451900953</v>
      </c>
      <c r="V10266" t="s">
        <v>29241</v>
      </c>
      <c r="W10266" t="s">
        <v>29242</v>
      </c>
    </row>
    <row r="10267" spans="20:23" x14ac:dyDescent="0.3">
      <c r="T10267" t="b">
        <f>U10267&gt;10</f>
        <v>0</v>
      </c>
      <c r="U10267" s="7">
        <v>8.2613184316326098</v>
      </c>
      <c r="V10267" t="s">
        <v>24302</v>
      </c>
      <c r="W10267" t="s">
        <v>29243</v>
      </c>
    </row>
    <row r="10268" spans="20:23" x14ac:dyDescent="0.3">
      <c r="T10268" t="b">
        <f>U10268&gt;10</f>
        <v>0</v>
      </c>
      <c r="U10268" s="7">
        <v>8.2488959116340492</v>
      </c>
      <c r="V10268" t="s">
        <v>5902</v>
      </c>
      <c r="W10268" t="s">
        <v>3577</v>
      </c>
    </row>
    <row r="10269" spans="20:23" x14ac:dyDescent="0.3">
      <c r="T10269" t="b">
        <f>U10269&gt;10</f>
        <v>0</v>
      </c>
      <c r="U10269" s="7">
        <v>8.5779880409576403</v>
      </c>
      <c r="V10269" t="s">
        <v>29244</v>
      </c>
      <c r="W10269" t="s">
        <v>28468</v>
      </c>
    </row>
    <row r="10270" spans="20:23" x14ac:dyDescent="0.3">
      <c r="T10270" t="b">
        <f>U10270&gt;10</f>
        <v>0</v>
      </c>
      <c r="U10270" s="7">
        <v>9.1086162920198106</v>
      </c>
      <c r="V10270" t="s">
        <v>6499</v>
      </c>
      <c r="W10270" t="s">
        <v>21733</v>
      </c>
    </row>
    <row r="10271" spans="20:23" x14ac:dyDescent="0.3">
      <c r="T10271" t="b">
        <f>U10271&gt;10</f>
        <v>0</v>
      </c>
      <c r="U10271" s="7">
        <v>9.3317598433340194</v>
      </c>
      <c r="V10271" t="s">
        <v>22481</v>
      </c>
      <c r="W10271" t="s">
        <v>29245</v>
      </c>
    </row>
    <row r="10272" spans="20:23" x14ac:dyDescent="0.3">
      <c r="T10272" t="b">
        <f>U10272&gt;10</f>
        <v>0</v>
      </c>
      <c r="U10272" s="7">
        <v>8.2331475546659103</v>
      </c>
      <c r="V10272" t="s">
        <v>22481</v>
      </c>
      <c r="W10272" t="s">
        <v>29246</v>
      </c>
    </row>
    <row r="10273" spans="20:23" x14ac:dyDescent="0.3">
      <c r="T10273" t="b">
        <f>U10273&gt;10</f>
        <v>0</v>
      </c>
      <c r="U10273" s="7">
        <v>8.4800076325974398</v>
      </c>
      <c r="V10273" t="s">
        <v>23736</v>
      </c>
      <c r="W10273" t="s">
        <v>29246</v>
      </c>
    </row>
    <row r="10274" spans="20:23" x14ac:dyDescent="0.3">
      <c r="T10274" t="b">
        <f>U10274&gt;10</f>
        <v>0</v>
      </c>
      <c r="U10274" s="7">
        <v>8.1061478639045994</v>
      </c>
      <c r="V10274" t="s">
        <v>29247</v>
      </c>
      <c r="W10274" t="s">
        <v>29248</v>
      </c>
    </row>
    <row r="10275" spans="20:23" x14ac:dyDescent="0.3">
      <c r="T10275" t="b">
        <f>U10275&gt;10</f>
        <v>0</v>
      </c>
      <c r="U10275" s="7">
        <v>9.0778446333530596</v>
      </c>
      <c r="V10275" t="s">
        <v>13864</v>
      </c>
      <c r="W10275" t="s">
        <v>26706</v>
      </c>
    </row>
    <row r="10276" spans="20:23" x14ac:dyDescent="0.3">
      <c r="T10276" t="b">
        <f>U10276&gt;10</f>
        <v>0</v>
      </c>
      <c r="U10276" s="7">
        <v>9.6194419157857993</v>
      </c>
      <c r="V10276" t="s">
        <v>7700</v>
      </c>
      <c r="W10276" t="s">
        <v>29249</v>
      </c>
    </row>
    <row r="10277" spans="20:23" x14ac:dyDescent="0.3">
      <c r="T10277" t="b">
        <f>U10277&gt;10</f>
        <v>0</v>
      </c>
      <c r="U10277" s="7">
        <v>9.0362956304401791</v>
      </c>
      <c r="V10277" t="s">
        <v>20287</v>
      </c>
      <c r="W10277" t="s">
        <v>15583</v>
      </c>
    </row>
    <row r="10278" spans="20:23" x14ac:dyDescent="0.3">
      <c r="T10278" t="b">
        <f>U10278&gt;10</f>
        <v>0</v>
      </c>
      <c r="U10278" s="7">
        <v>9.1599095864073607</v>
      </c>
      <c r="V10278" t="s">
        <v>27905</v>
      </c>
      <c r="W10278" t="s">
        <v>17336</v>
      </c>
    </row>
    <row r="10279" spans="20:23" x14ac:dyDescent="0.3">
      <c r="T10279" t="b">
        <f>U10279&gt;10</f>
        <v>0</v>
      </c>
      <c r="U10279" s="7">
        <v>8.8955230765590994</v>
      </c>
      <c r="V10279" t="s">
        <v>29250</v>
      </c>
      <c r="W10279" t="s">
        <v>29251</v>
      </c>
    </row>
    <row r="10280" spans="20:23" x14ac:dyDescent="0.3">
      <c r="T10280" t="b">
        <f>U10280&gt;10</f>
        <v>0</v>
      </c>
      <c r="U10280" s="7">
        <v>8.9688543496446496</v>
      </c>
      <c r="V10280" t="s">
        <v>29252</v>
      </c>
      <c r="W10280" t="s">
        <v>29253</v>
      </c>
    </row>
    <row r="10281" spans="20:23" x14ac:dyDescent="0.3">
      <c r="T10281" t="b">
        <f>U10281&gt;10</f>
        <v>0</v>
      </c>
      <c r="U10281" s="7">
        <v>9.9642824020775294</v>
      </c>
      <c r="V10281" t="s">
        <v>29254</v>
      </c>
      <c r="W10281" t="s">
        <v>406</v>
      </c>
    </row>
    <row r="10282" spans="20:23" x14ac:dyDescent="0.3">
      <c r="T10282" t="b">
        <f>U10282&gt;10</f>
        <v>0</v>
      </c>
      <c r="U10282" s="7">
        <v>8.4602050053012601</v>
      </c>
      <c r="V10282" t="s">
        <v>29255</v>
      </c>
      <c r="W10282" t="s">
        <v>11481</v>
      </c>
    </row>
    <row r="10283" spans="20:23" x14ac:dyDescent="0.3">
      <c r="T10283" t="b">
        <f>U10283&gt;10</f>
        <v>0</v>
      </c>
      <c r="U10283" s="7">
        <v>9.9071239882375792</v>
      </c>
      <c r="V10283" t="s">
        <v>25150</v>
      </c>
      <c r="W10283" t="s">
        <v>29256</v>
      </c>
    </row>
    <row r="10284" spans="20:23" x14ac:dyDescent="0.3">
      <c r="T10284" t="b">
        <f>U10284&gt;10</f>
        <v>0</v>
      </c>
      <c r="U10284" s="7">
        <v>9.8797250140494697</v>
      </c>
      <c r="V10284" t="s">
        <v>29257</v>
      </c>
      <c r="W10284" t="s">
        <v>29258</v>
      </c>
    </row>
    <row r="10285" spans="20:23" x14ac:dyDescent="0.3">
      <c r="T10285" t="b">
        <f>U10285&gt;10</f>
        <v>0</v>
      </c>
      <c r="U10285" s="7">
        <v>8.9056754480231195</v>
      </c>
      <c r="V10285" t="s">
        <v>19771</v>
      </c>
      <c r="W10285" t="s">
        <v>29259</v>
      </c>
    </row>
    <row r="10286" spans="20:23" x14ac:dyDescent="0.3">
      <c r="T10286" t="b">
        <f>U10286&gt;10</f>
        <v>0</v>
      </c>
      <c r="U10286" s="7">
        <v>8.3907764988694904</v>
      </c>
      <c r="V10286" t="s">
        <v>20492</v>
      </c>
      <c r="W10286" t="s">
        <v>16617</v>
      </c>
    </row>
    <row r="10287" spans="20:23" x14ac:dyDescent="0.3">
      <c r="T10287" t="b">
        <f>U10287&gt;10</f>
        <v>0</v>
      </c>
      <c r="U10287" s="7">
        <v>8.5208296271176902</v>
      </c>
      <c r="V10287" t="s">
        <v>29260</v>
      </c>
      <c r="W10287" t="s">
        <v>29261</v>
      </c>
    </row>
    <row r="10288" spans="20:23" x14ac:dyDescent="0.3">
      <c r="T10288" t="b">
        <f>U10288&gt;10</f>
        <v>0</v>
      </c>
      <c r="U10288" s="7">
        <v>8.1435353959762207</v>
      </c>
      <c r="V10288" t="s">
        <v>29262</v>
      </c>
      <c r="W10288" t="s">
        <v>867</v>
      </c>
    </row>
    <row r="10289" spans="20:23" x14ac:dyDescent="0.3">
      <c r="T10289" t="b">
        <f>U10289&gt;10</f>
        <v>0</v>
      </c>
      <c r="U10289" s="7">
        <v>8.2757071690847095</v>
      </c>
      <c r="V10289" t="s">
        <v>29263</v>
      </c>
      <c r="W10289" t="s">
        <v>17247</v>
      </c>
    </row>
    <row r="10290" spans="20:23" x14ac:dyDescent="0.3">
      <c r="T10290" t="b">
        <f>U10290&gt;10</f>
        <v>0</v>
      </c>
      <c r="U10290" s="7">
        <v>8.2976860758034796</v>
      </c>
      <c r="V10290" t="s">
        <v>19810</v>
      </c>
      <c r="W10290" t="s">
        <v>951</v>
      </c>
    </row>
    <row r="10291" spans="20:23" x14ac:dyDescent="0.3">
      <c r="T10291" t="b">
        <f>U10291&gt;10</f>
        <v>0</v>
      </c>
      <c r="U10291" s="7">
        <v>9.6839804369233704</v>
      </c>
      <c r="V10291" s="12">
        <v>42339</v>
      </c>
      <c r="W10291" t="s">
        <v>951</v>
      </c>
    </row>
    <row r="10292" spans="20:23" x14ac:dyDescent="0.3">
      <c r="T10292" t="b">
        <f>U10292&gt;10</f>
        <v>0</v>
      </c>
      <c r="U10292" s="7">
        <v>9.8797250140494697</v>
      </c>
      <c r="V10292" t="s">
        <v>24597</v>
      </c>
      <c r="W10292" t="s">
        <v>29264</v>
      </c>
    </row>
    <row r="10293" spans="20:23" x14ac:dyDescent="0.3">
      <c r="T10293" t="b">
        <f>U10293&gt;10</f>
        <v>0</v>
      </c>
      <c r="U10293" s="7">
        <v>8.2702871016153701</v>
      </c>
      <c r="V10293" t="s">
        <v>29265</v>
      </c>
      <c r="W10293" t="s">
        <v>2878</v>
      </c>
    </row>
    <row r="10294" spans="20:23" x14ac:dyDescent="0.3">
      <c r="T10294" t="b">
        <f>U10294&gt;10</f>
        <v>0</v>
      </c>
      <c r="U10294" s="7">
        <v>8.4934306529295807</v>
      </c>
      <c r="V10294" t="s">
        <v>29266</v>
      </c>
      <c r="W10294" t="s">
        <v>378</v>
      </c>
    </row>
    <row r="10295" spans="20:23" x14ac:dyDescent="0.3">
      <c r="T10295" t="b">
        <f>U10295&gt;10</f>
        <v>0</v>
      </c>
      <c r="U10295" s="7">
        <v>8.2331475546659103</v>
      </c>
      <c r="V10295" t="s">
        <v>23051</v>
      </c>
      <c r="W10295">
        <v>518</v>
      </c>
    </row>
    <row r="10296" spans="20:23" x14ac:dyDescent="0.3">
      <c r="T10296" t="b">
        <f>U10296&gt;10</f>
        <v>0</v>
      </c>
      <c r="U10296" s="7">
        <v>9.9642824020775294</v>
      </c>
      <c r="V10296" t="s">
        <v>29267</v>
      </c>
      <c r="W10296" t="s">
        <v>29237</v>
      </c>
    </row>
    <row r="10297" spans="20:23" x14ac:dyDescent="0.3">
      <c r="T10297" t="b">
        <f>U10297&gt;10</f>
        <v>0</v>
      </c>
      <c r="U10297" s="7">
        <v>8.2083914278324492</v>
      </c>
      <c r="V10297" t="s">
        <v>29268</v>
      </c>
      <c r="W10297" t="s">
        <v>29269</v>
      </c>
    </row>
    <row r="10298" spans="20:23" x14ac:dyDescent="0.3">
      <c r="T10298" t="b">
        <f>U10298&gt;10</f>
        <v>0</v>
      </c>
      <c r="U10298" s="7">
        <v>9.0598261278503802</v>
      </c>
      <c r="V10298" t="s">
        <v>29270</v>
      </c>
      <c r="W10298" t="s">
        <v>24328</v>
      </c>
    </row>
    <row r="10299" spans="20:23" x14ac:dyDescent="0.3">
      <c r="T10299" t="b">
        <f>U10299&gt;10</f>
        <v>0</v>
      </c>
      <c r="U10299" s="7">
        <v>8.8854727407056</v>
      </c>
      <c r="V10299" t="s">
        <v>29271</v>
      </c>
      <c r="W10299" t="s">
        <v>29272</v>
      </c>
    </row>
    <row r="10300" spans="20:23" x14ac:dyDescent="0.3">
      <c r="T10300" t="b">
        <f>U10300&gt;10</f>
        <v>0</v>
      </c>
      <c r="U10300" s="7">
        <v>8.9262947352258593</v>
      </c>
      <c r="V10300" t="s">
        <v>94</v>
      </c>
      <c r="W10300" t="s">
        <v>29273</v>
      </c>
    </row>
    <row r="10301" spans="20:23" x14ac:dyDescent="0.3">
      <c r="T10301" t="b">
        <f>U10301&gt;10</f>
        <v>0</v>
      </c>
      <c r="U10301" s="7">
        <v>9.6194419157857993</v>
      </c>
      <c r="V10301" t="s">
        <v>94</v>
      </c>
      <c r="W10301" t="s">
        <v>29274</v>
      </c>
    </row>
    <row r="10302" spans="20:23" x14ac:dyDescent="0.3">
      <c r="T10302" t="b">
        <f>U10302&gt;10</f>
        <v>0</v>
      </c>
      <c r="U10302" s="7">
        <v>8.6386126627740794</v>
      </c>
      <c r="V10302" t="s">
        <v>16626</v>
      </c>
      <c r="W10302" t="s">
        <v>1795</v>
      </c>
    </row>
    <row r="10303" spans="20:23" x14ac:dyDescent="0.3">
      <c r="T10303" t="b">
        <f>U10303&gt;10</f>
        <v>0</v>
      </c>
      <c r="U10303" s="7">
        <v>8.4800076325974398</v>
      </c>
      <c r="V10303" t="s">
        <v>29275</v>
      </c>
      <c r="W10303" t="s">
        <v>12542</v>
      </c>
    </row>
    <row r="10304" spans="20:23" x14ac:dyDescent="0.3">
      <c r="T10304" t="b">
        <f>U10304&gt;10</f>
        <v>0</v>
      </c>
      <c r="U10304" s="7">
        <v>8.2595343098391094</v>
      </c>
      <c r="V10304" t="s">
        <v>29276</v>
      </c>
      <c r="W10304" t="s">
        <v>1287</v>
      </c>
    </row>
    <row r="10305" spans="20:23" x14ac:dyDescent="0.3">
      <c r="T10305" t="b">
        <f>U10305&gt;10</f>
        <v>0</v>
      </c>
      <c r="U10305" s="7">
        <v>9.8381311167506293</v>
      </c>
      <c r="V10305" t="s">
        <v>29277</v>
      </c>
      <c r="W10305" t="s">
        <v>29278</v>
      </c>
    </row>
    <row r="10306" spans="20:23" x14ac:dyDescent="0.3">
      <c r="T10306" t="b">
        <f>U10306&gt;10</f>
        <v>0</v>
      </c>
      <c r="U10306" s="7">
        <v>8.1725229328494802</v>
      </c>
      <c r="V10306" t="s">
        <v>1051</v>
      </c>
      <c r="W10306" t="s">
        <v>29279</v>
      </c>
    </row>
    <row r="10307" spans="20:23" x14ac:dyDescent="0.3">
      <c r="T10307" t="b">
        <f>U10307&gt;10</f>
        <v>0</v>
      </c>
      <c r="U10307" s="7">
        <v>8.2176433681299397</v>
      </c>
      <c r="V10307" t="s">
        <v>29277</v>
      </c>
      <c r="W10307" t="s">
        <v>4069</v>
      </c>
    </row>
    <row r="10308" spans="20:23" x14ac:dyDescent="0.3">
      <c r="T10308" t="b">
        <f>U10308&gt;10</f>
        <v>0</v>
      </c>
      <c r="U10308" s="7">
        <v>8.7901625609012797</v>
      </c>
      <c r="V10308" t="s">
        <v>10630</v>
      </c>
      <c r="W10308" t="s">
        <v>10071</v>
      </c>
    </row>
    <row r="10309" spans="20:23" x14ac:dyDescent="0.3">
      <c r="T10309" t="b">
        <f>U10309&gt;10</f>
        <v>0</v>
      </c>
      <c r="U10309" s="7">
        <v>8.9262947352258593</v>
      </c>
      <c r="V10309" t="s">
        <v>29280</v>
      </c>
      <c r="W10309" t="s">
        <v>11434</v>
      </c>
    </row>
    <row r="10310" spans="20:23" x14ac:dyDescent="0.3">
      <c r="T10310" t="b">
        <f>U10310&gt;10</f>
        <v>0</v>
      </c>
      <c r="U10310" s="7">
        <v>9.1086162920198106</v>
      </c>
      <c r="V10310" t="s">
        <v>29281</v>
      </c>
      <c r="W10310" t="s">
        <v>29282</v>
      </c>
    </row>
    <row r="10311" spans="20:23" x14ac:dyDescent="0.3">
      <c r="T10311" t="b">
        <f>U10311&gt;10</f>
        <v>0</v>
      </c>
      <c r="U10311" s="7">
        <v>8.1843573904964799</v>
      </c>
      <c r="V10311" t="s">
        <v>21727</v>
      </c>
      <c r="W10311" t="s">
        <v>29283</v>
      </c>
    </row>
    <row r="10312" spans="20:23" x14ac:dyDescent="0.3">
      <c r="T10312" t="b">
        <f>U10312&gt;10</f>
        <v>0</v>
      </c>
      <c r="U10312" s="7">
        <v>8.4536903242800605</v>
      </c>
      <c r="V10312" t="s">
        <v>21727</v>
      </c>
      <c r="W10312" t="s">
        <v>5345</v>
      </c>
    </row>
    <row r="10313" spans="20:23" x14ac:dyDescent="0.3">
      <c r="T10313" t="b">
        <f>U10313&gt;10</f>
        <v>0</v>
      </c>
      <c r="U10313" s="7">
        <v>8.6543610197422094</v>
      </c>
      <c r="V10313" t="s">
        <v>5852</v>
      </c>
      <c r="W10313" t="s">
        <v>29284</v>
      </c>
    </row>
    <row r="10314" spans="20:23" x14ac:dyDescent="0.3">
      <c r="T10314" t="b">
        <f>U10314&gt;10</f>
        <v>0</v>
      </c>
      <c r="U10314" s="7">
        <v>9.9941353652272102</v>
      </c>
      <c r="V10314" t="s">
        <v>29285</v>
      </c>
      <c r="W10314" t="s">
        <v>5345</v>
      </c>
    </row>
    <row r="10315" spans="20:23" x14ac:dyDescent="0.3">
      <c r="T10315" t="b">
        <f>U10315&gt;10</f>
        <v>0</v>
      </c>
      <c r="U10315" s="7">
        <v>8.9262947352258593</v>
      </c>
      <c r="V10315" t="s">
        <v>29286</v>
      </c>
      <c r="W10315" t="s">
        <v>29283</v>
      </c>
    </row>
    <row r="10316" spans="20:23" x14ac:dyDescent="0.3">
      <c r="T10316" t="b">
        <f>U10316&gt;10</f>
        <v>0</v>
      </c>
      <c r="U10316" s="7">
        <v>8.9580434335404302</v>
      </c>
      <c r="V10316" t="s">
        <v>29287</v>
      </c>
      <c r="W10316" t="s">
        <v>29288</v>
      </c>
    </row>
    <row r="10317" spans="20:23" x14ac:dyDescent="0.3">
      <c r="T10317" t="b">
        <f>U10317&gt;10</f>
        <v>0</v>
      </c>
      <c r="U10317" s="7">
        <v>9.7294428110001299</v>
      </c>
      <c r="V10317" t="s">
        <v>29289</v>
      </c>
      <c r="W10317" t="s">
        <v>29290</v>
      </c>
    </row>
    <row r="10318" spans="20:23" x14ac:dyDescent="0.3">
      <c r="T10318" t="b">
        <f>U10318&gt;10</f>
        <v>0</v>
      </c>
      <c r="U10318" s="7">
        <v>9.8797250140494697</v>
      </c>
      <c r="V10318" t="s">
        <v>28090</v>
      </c>
      <c r="W10318" t="s">
        <v>29291</v>
      </c>
    </row>
    <row r="10319" spans="20:23" x14ac:dyDescent="0.3">
      <c r="T10319" t="b">
        <f>U10319&gt;10</f>
        <v>0</v>
      </c>
      <c r="U10319" s="7">
        <v>8.7901625609012797</v>
      </c>
      <c r="V10319" t="s">
        <v>10252</v>
      </c>
      <c r="W10319" t="s">
        <v>23151</v>
      </c>
    </row>
    <row r="10320" spans="20:23" x14ac:dyDescent="0.3">
      <c r="T10320" t="b">
        <f>U10320&gt;10</f>
        <v>0</v>
      </c>
      <c r="U10320" s="7">
        <v>8.7284689918959302</v>
      </c>
      <c r="V10320" t="s">
        <v>26159</v>
      </c>
      <c r="W10320" t="s">
        <v>29292</v>
      </c>
    </row>
    <row r="10321" spans="20:23" x14ac:dyDescent="0.3">
      <c r="T10321" t="b">
        <f>U10321&gt;10</f>
        <v>0</v>
      </c>
      <c r="U10321" s="7">
        <v>9.9352948652042805</v>
      </c>
      <c r="V10321" t="s">
        <v>23165</v>
      </c>
      <c r="W10321" t="s">
        <v>29293</v>
      </c>
    </row>
    <row r="10322" spans="20:23" x14ac:dyDescent="0.3">
      <c r="T10322" t="b">
        <f>U10322&gt;10</f>
        <v>0</v>
      </c>
      <c r="U10322" s="7">
        <v>9.4495428789903997</v>
      </c>
      <c r="V10322" t="s">
        <v>29281</v>
      </c>
      <c r="W10322" t="s">
        <v>29283</v>
      </c>
    </row>
    <row r="10323" spans="20:23" x14ac:dyDescent="0.3">
      <c r="T10323" t="b">
        <f>U10323&gt;10</f>
        <v>0</v>
      </c>
      <c r="U10323" s="7">
        <v>9.2065967003800093</v>
      </c>
      <c r="V10323" t="s">
        <v>29280</v>
      </c>
      <c r="W10323" t="s">
        <v>4114</v>
      </c>
    </row>
    <row r="10324" spans="20:23" x14ac:dyDescent="0.3">
      <c r="T10324" t="b">
        <f>U10324&gt;10</f>
        <v>0</v>
      </c>
      <c r="U10324" s="7">
        <v>8.0389915402249503</v>
      </c>
      <c r="V10324" t="s">
        <v>1051</v>
      </c>
      <c r="W10324" t="s">
        <v>29294</v>
      </c>
    </row>
    <row r="10325" spans="20:23" x14ac:dyDescent="0.3">
      <c r="T10325" t="b">
        <f>U10325&gt;10</f>
        <v>0</v>
      </c>
      <c r="U10325" s="7">
        <v>8.5348158690924301</v>
      </c>
      <c r="V10325" t="s">
        <v>20520</v>
      </c>
      <c r="W10325" t="s">
        <v>29295</v>
      </c>
    </row>
    <row r="10326" spans="20:23" x14ac:dyDescent="0.3">
      <c r="T10326" t="b">
        <f>U10326&gt;10</f>
        <v>0</v>
      </c>
      <c r="U10326" s="7">
        <v>8.9262947352258593</v>
      </c>
      <c r="V10326" t="s">
        <v>29296</v>
      </c>
      <c r="W10326" t="s">
        <v>25494</v>
      </c>
    </row>
    <row r="10327" spans="20:23" x14ac:dyDescent="0.3">
      <c r="T10327" t="b">
        <f>U10327&gt;10</f>
        <v>0</v>
      </c>
      <c r="U10327" s="7">
        <v>8.6154456034925406</v>
      </c>
      <c r="V10327" t="s">
        <v>29297</v>
      </c>
      <c r="W10327" t="s">
        <v>29298</v>
      </c>
    </row>
    <row r="10328" spans="20:23" x14ac:dyDescent="0.3">
      <c r="T10328" t="b">
        <f>U10328&gt;10</f>
        <v>0</v>
      </c>
      <c r="U10328" s="7">
        <v>8.3201589316555395</v>
      </c>
      <c r="V10328" t="s">
        <v>29299</v>
      </c>
      <c r="W10328" t="s">
        <v>29300</v>
      </c>
    </row>
    <row r="10329" spans="20:23" x14ac:dyDescent="0.3">
      <c r="T10329" t="b">
        <f>U10329&gt;10</f>
        <v>0</v>
      </c>
      <c r="U10329" s="7">
        <v>8.2436188545332101</v>
      </c>
      <c r="V10329" t="s">
        <v>29301</v>
      </c>
      <c r="W10329" t="s">
        <v>29302</v>
      </c>
    </row>
    <row r="10330" spans="20:23" x14ac:dyDescent="0.3">
      <c r="T10330" t="b">
        <f>U10330&gt;10</f>
        <v>0</v>
      </c>
      <c r="U10330" s="7">
        <v>8.11536451900953</v>
      </c>
      <c r="V10330" t="s">
        <v>29303</v>
      </c>
      <c r="W10330" t="s">
        <v>27014</v>
      </c>
    </row>
    <row r="10331" spans="20:23" x14ac:dyDescent="0.3">
      <c r="T10331" t="b">
        <f>U10331&gt;10</f>
        <v>0</v>
      </c>
      <c r="U10331" s="7">
        <v>8.1676329475552798</v>
      </c>
      <c r="V10331" t="s">
        <v>29304</v>
      </c>
      <c r="W10331" t="s">
        <v>21557</v>
      </c>
    </row>
    <row r="10332" spans="20:23" x14ac:dyDescent="0.3">
      <c r="T10332" t="b">
        <f>U10332&gt;10</f>
        <v>0</v>
      </c>
      <c r="U10332" s="7">
        <v>8.8366825765361696</v>
      </c>
      <c r="V10332">
        <v>532</v>
      </c>
      <c r="W10332" t="s">
        <v>8615</v>
      </c>
    </row>
    <row r="10333" spans="20:23" x14ac:dyDescent="0.3">
      <c r="T10333" t="b">
        <f>U10333&gt;10</f>
        <v>0</v>
      </c>
      <c r="U10333" s="7">
        <v>9.9352948652042805</v>
      </c>
      <c r="V10333">
        <v>660</v>
      </c>
      <c r="W10333" t="s">
        <v>8615</v>
      </c>
    </row>
    <row r="10334" spans="20:23" x14ac:dyDescent="0.3">
      <c r="T10334" t="b">
        <f>U10334&gt;10</f>
        <v>0</v>
      </c>
      <c r="U10334" s="7">
        <v>8.3666789472904295</v>
      </c>
      <c r="V10334">
        <v>340</v>
      </c>
      <c r="W10334" t="s">
        <v>8615</v>
      </c>
    </row>
    <row r="10335" spans="20:23" x14ac:dyDescent="0.3">
      <c r="T10335" t="b">
        <f>U10335&gt;10</f>
        <v>0</v>
      </c>
      <c r="U10335" s="7">
        <v>8.8955230765590994</v>
      </c>
      <c r="V10335" t="s">
        <v>10080</v>
      </c>
      <c r="W10335">
        <v>645</v>
      </c>
    </row>
    <row r="10336" spans="20:23" x14ac:dyDescent="0.3">
      <c r="T10336" t="b">
        <f>U10336&gt;10</f>
        <v>0</v>
      </c>
      <c r="U10336" s="7">
        <v>8.6543610197422094</v>
      </c>
      <c r="V10336">
        <v>645</v>
      </c>
      <c r="W10336" t="s">
        <v>8615</v>
      </c>
    </row>
    <row r="10337" spans="20:23" x14ac:dyDescent="0.3">
      <c r="T10337" t="b">
        <f>U10337&gt;10</f>
        <v>0</v>
      </c>
      <c r="U10337" s="7">
        <v>9.4652912359585404</v>
      </c>
      <c r="V10337">
        <v>652</v>
      </c>
      <c r="W10337" t="s">
        <v>8615</v>
      </c>
    </row>
    <row r="10338" spans="20:23" x14ac:dyDescent="0.3">
      <c r="T10338" t="b">
        <f>U10338&gt;10</f>
        <v>0</v>
      </c>
      <c r="U10338" s="7">
        <v>9.4652912359585404</v>
      </c>
      <c r="V10338">
        <v>663</v>
      </c>
      <c r="W10338" t="s">
        <v>8615</v>
      </c>
    </row>
    <row r="10339" spans="20:23" x14ac:dyDescent="0.3">
      <c r="T10339" t="b">
        <f>U10339&gt;10</f>
        <v>0</v>
      </c>
      <c r="U10339" s="7">
        <v>9.2421476846443298</v>
      </c>
      <c r="V10339" t="s">
        <v>19782</v>
      </c>
      <c r="W10339">
        <v>165</v>
      </c>
    </row>
    <row r="10340" spans="20:23" x14ac:dyDescent="0.3">
      <c r="T10340" t="b">
        <f>U10340&gt;10</f>
        <v>0</v>
      </c>
      <c r="U10340" s="7">
        <v>8.9056754480231195</v>
      </c>
      <c r="V10340">
        <v>290</v>
      </c>
      <c r="W10340" t="s">
        <v>8615</v>
      </c>
    </row>
    <row r="10341" spans="20:23" x14ac:dyDescent="0.3">
      <c r="T10341" t="b">
        <f>U10341&gt;10</f>
        <v>0</v>
      </c>
      <c r="U10341" s="7">
        <v>9.6404953249836307</v>
      </c>
      <c r="V10341" t="s">
        <v>29305</v>
      </c>
      <c r="W10341" t="s">
        <v>29306</v>
      </c>
    </row>
    <row r="10342" spans="20:23" x14ac:dyDescent="0.3">
      <c r="T10342" t="b">
        <f>U10342&gt;10</f>
        <v>0</v>
      </c>
      <c r="U10342" s="7">
        <v>8.4536903242800605</v>
      </c>
      <c r="V10342">
        <v>560</v>
      </c>
      <c r="W10342" t="s">
        <v>8615</v>
      </c>
    </row>
    <row r="10343" spans="20:23" x14ac:dyDescent="0.3">
      <c r="T10343" t="b">
        <f>U10343&gt;10</f>
        <v>0</v>
      </c>
      <c r="U10343" s="7">
        <v>8.5853681482552595</v>
      </c>
      <c r="V10343" t="s">
        <v>20597</v>
      </c>
      <c r="W10343" t="s">
        <v>29307</v>
      </c>
    </row>
    <row r="10344" spans="20:23" x14ac:dyDescent="0.3">
      <c r="T10344" t="b">
        <f>U10344&gt;10</f>
        <v>0</v>
      </c>
      <c r="U10344" s="7">
        <v>9.3162556567980594</v>
      </c>
      <c r="V10344" t="s">
        <v>29307</v>
      </c>
      <c r="W10344" t="s">
        <v>25866</v>
      </c>
    </row>
    <row r="10345" spans="20:23" x14ac:dyDescent="0.3">
      <c r="T10345" t="b">
        <f>U10345&gt;10</f>
        <v>0</v>
      </c>
      <c r="U10345" s="7">
        <v>9.3162556567980594</v>
      </c>
      <c r="V10345" t="s">
        <v>25866</v>
      </c>
      <c r="W10345" t="s">
        <v>29308</v>
      </c>
    </row>
    <row r="10346" spans="20:23" x14ac:dyDescent="0.3">
      <c r="T10346" t="b">
        <f>U10346&gt;10</f>
        <v>0</v>
      </c>
      <c r="U10346" s="7">
        <v>8.4154691114598599</v>
      </c>
      <c r="V10346" t="s">
        <v>19773</v>
      </c>
      <c r="W10346" t="s">
        <v>4388</v>
      </c>
    </row>
    <row r="10347" spans="20:23" x14ac:dyDescent="0.3">
      <c r="T10347" t="b">
        <f>U10347&gt;10</f>
        <v>0</v>
      </c>
      <c r="U10347" s="7">
        <v>9.7064532927754303</v>
      </c>
      <c r="V10347" t="s">
        <v>29309</v>
      </c>
      <c r="W10347" t="s">
        <v>10816</v>
      </c>
    </row>
    <row r="10348" spans="20:23" x14ac:dyDescent="0.3">
      <c r="T10348" t="b">
        <f>U10348&gt;10</f>
        <v>0</v>
      </c>
      <c r="U10348" s="7">
        <v>8.1627667579041105</v>
      </c>
      <c r="V10348" t="s">
        <v>21822</v>
      </c>
      <c r="W10348" t="s">
        <v>10812</v>
      </c>
    </row>
    <row r="10349" spans="20:23" x14ac:dyDescent="0.3">
      <c r="T10349" t="b">
        <f>U10349&gt;10</f>
        <v>0</v>
      </c>
      <c r="U10349" s="7">
        <v>9.8530567669673097</v>
      </c>
      <c r="V10349" t="s">
        <v>10812</v>
      </c>
      <c r="W10349" t="s">
        <v>29310</v>
      </c>
    </row>
    <row r="10350" spans="20:23" x14ac:dyDescent="0.3">
      <c r="T10350" t="b">
        <f>U10350&gt;10</f>
        <v>0</v>
      </c>
      <c r="U10350" s="7">
        <v>9.4475916588591407</v>
      </c>
      <c r="V10350" t="s">
        <v>29310</v>
      </c>
      <c r="W10350" t="s">
        <v>29311</v>
      </c>
    </row>
    <row r="10351" spans="20:23" x14ac:dyDescent="0.3">
      <c r="T10351" t="b">
        <f>U10351&gt;10</f>
        <v>0</v>
      </c>
      <c r="U10351" s="7">
        <v>8.8955230765590994</v>
      </c>
      <c r="V10351" t="s">
        <v>29311</v>
      </c>
      <c r="W10351" t="s">
        <v>154</v>
      </c>
    </row>
    <row r="10352" spans="20:23" x14ac:dyDescent="0.3">
      <c r="T10352" t="b">
        <f>U10352&gt;10</f>
        <v>0</v>
      </c>
      <c r="U10352" s="7">
        <v>8.6078410041073194</v>
      </c>
      <c r="V10352" t="s">
        <v>154</v>
      </c>
      <c r="W10352" t="s">
        <v>1731</v>
      </c>
    </row>
    <row r="10353" spans="20:23" x14ac:dyDescent="0.3">
      <c r="T10353" t="b">
        <f>U10353&gt;10</f>
        <v>0</v>
      </c>
      <c r="U10353" s="7">
        <v>8.4154691114598599</v>
      </c>
      <c r="V10353" t="s">
        <v>10783</v>
      </c>
      <c r="W10353" t="s">
        <v>1866</v>
      </c>
    </row>
    <row r="10354" spans="20:23" x14ac:dyDescent="0.3">
      <c r="T10354" t="b">
        <f>U10354&gt;10</f>
        <v>0</v>
      </c>
      <c r="U10354" s="7">
        <v>8.8462520275523193</v>
      </c>
      <c r="V10354" t="s">
        <v>7738</v>
      </c>
      <c r="W10354" t="s">
        <v>29312</v>
      </c>
    </row>
    <row r="10355" spans="20:23" x14ac:dyDescent="0.3">
      <c r="T10355" t="b">
        <f>U10355&gt;10</f>
        <v>0</v>
      </c>
      <c r="U10355" s="7">
        <v>8.3846974527931106</v>
      </c>
      <c r="V10355" t="s">
        <v>29313</v>
      </c>
      <c r="W10355" t="s">
        <v>2441</v>
      </c>
    </row>
    <row r="10356" spans="20:23" x14ac:dyDescent="0.3">
      <c r="T10356" t="b">
        <f>U10356&gt;10</f>
        <v>0</v>
      </c>
      <c r="U10356" s="7">
        <v>8.0268111216680804</v>
      </c>
      <c r="V10356" t="s">
        <v>29314</v>
      </c>
      <c r="W10356" t="s">
        <v>29315</v>
      </c>
    </row>
    <row r="10357" spans="20:23" x14ac:dyDescent="0.3">
      <c r="T10357" t="b">
        <f>U10357&gt;10</f>
        <v>0</v>
      </c>
      <c r="U10357" s="7">
        <v>8.6231084762381105</v>
      </c>
      <c r="V10357" t="s">
        <v>20073</v>
      </c>
      <c r="W10357" t="s">
        <v>16636</v>
      </c>
    </row>
    <row r="10358" spans="20:23" x14ac:dyDescent="0.3">
      <c r="T10358" t="b">
        <f>U10358&gt;10</f>
        <v>0</v>
      </c>
      <c r="U10358" s="7">
        <v>9.3635085416485992</v>
      </c>
      <c r="V10358" t="s">
        <v>16637</v>
      </c>
      <c r="W10358" t="s">
        <v>29316</v>
      </c>
    </row>
    <row r="10359" spans="20:23" x14ac:dyDescent="0.3">
      <c r="T10359" t="b">
        <f>U10359&gt;10</f>
        <v>0</v>
      </c>
      <c r="U10359" s="7">
        <v>9.4652912359585404</v>
      </c>
      <c r="V10359" t="s">
        <v>25681</v>
      </c>
      <c r="W10359" t="s">
        <v>29317</v>
      </c>
    </row>
    <row r="10360" spans="20:23" x14ac:dyDescent="0.3">
      <c r="T10360" t="b">
        <f>U10360&gt;10</f>
        <v>0</v>
      </c>
      <c r="U10360" s="7">
        <v>9.9941353652272102</v>
      </c>
      <c r="V10360" t="s">
        <v>4878</v>
      </c>
      <c r="W10360" t="s">
        <v>9266</v>
      </c>
    </row>
    <row r="10361" spans="20:23" x14ac:dyDescent="0.3">
      <c r="T10361" t="b">
        <f>U10361&gt;10</f>
        <v>0</v>
      </c>
      <c r="U10361" s="7">
        <v>9.5393992081122594</v>
      </c>
      <c r="V10361" t="s">
        <v>9159</v>
      </c>
      <c r="W10361" t="s">
        <v>6081</v>
      </c>
    </row>
    <row r="10362" spans="20:23" x14ac:dyDescent="0.3">
      <c r="T10362" t="b">
        <f>U10362&gt;10</f>
        <v>0</v>
      </c>
      <c r="U10362" s="7">
        <v>8.6784585713212792</v>
      </c>
      <c r="V10362" t="s">
        <v>21811</v>
      </c>
      <c r="W10362" t="s">
        <v>29318</v>
      </c>
    </row>
    <row r="10363" spans="20:23" x14ac:dyDescent="0.3">
      <c r="T10363" t="b">
        <f>U10363&gt;10</f>
        <v>0</v>
      </c>
      <c r="U10363" s="7">
        <v>9.3962983644715905</v>
      </c>
      <c r="V10363" t="s">
        <v>2587</v>
      </c>
      <c r="W10363" t="s">
        <v>16639</v>
      </c>
    </row>
    <row r="10364" spans="20:23" x14ac:dyDescent="0.3">
      <c r="T10364" t="b">
        <f>U10364&gt;10</f>
        <v>0</v>
      </c>
      <c r="U10364" s="7">
        <v>9.1468375048400095</v>
      </c>
      <c r="V10364" t="s">
        <v>29319</v>
      </c>
      <c r="W10364" t="s">
        <v>29320</v>
      </c>
    </row>
    <row r="10365" spans="20:23" x14ac:dyDescent="0.3">
      <c r="T10365" t="b">
        <f>U10365&gt;10</f>
        <v>0</v>
      </c>
      <c r="U10365" s="7">
        <v>9.1731548131573799</v>
      </c>
      <c r="V10365" t="s">
        <v>29321</v>
      </c>
      <c r="W10365" t="s">
        <v>29322</v>
      </c>
    </row>
    <row r="10366" spans="20:23" x14ac:dyDescent="0.3">
      <c r="T10366" t="b">
        <f>U10366&gt;10</f>
        <v>0</v>
      </c>
      <c r="U10366" s="7">
        <v>8.4407869194441592</v>
      </c>
      <c r="V10366" t="s">
        <v>26107</v>
      </c>
      <c r="W10366" t="s">
        <v>29323</v>
      </c>
    </row>
    <row r="10367" spans="20:23" x14ac:dyDescent="0.3">
      <c r="T10367" t="b">
        <f>U10367&gt;10</f>
        <v>0</v>
      </c>
      <c r="U10367" s="7">
        <v>8.1435353959762207</v>
      </c>
      <c r="V10367" t="s">
        <v>29324</v>
      </c>
      <c r="W10367" t="s">
        <v>29325</v>
      </c>
    </row>
    <row r="10368" spans="20:23" x14ac:dyDescent="0.3">
      <c r="T10368" t="b">
        <f>U10368&gt;10</f>
        <v>0</v>
      </c>
      <c r="U10368" s="7">
        <v>8.9908332563634303</v>
      </c>
      <c r="V10368" t="s">
        <v>23658</v>
      </c>
      <c r="W10368" t="s">
        <v>14627</v>
      </c>
    </row>
    <row r="10369" spans="20:23" x14ac:dyDescent="0.3">
      <c r="T10369" t="b">
        <f>U10369&gt;10</f>
        <v>0</v>
      </c>
      <c r="U10369" s="7">
        <v>8.5853681482552595</v>
      </c>
      <c r="V10369" t="s">
        <v>29326</v>
      </c>
      <c r="W10369" t="s">
        <v>29327</v>
      </c>
    </row>
    <row r="10370" spans="20:23" x14ac:dyDescent="0.3">
      <c r="T10370" t="b">
        <f>U10370&gt;10</f>
        <v>0</v>
      </c>
      <c r="U10370" s="7">
        <v>8.2757071690847095</v>
      </c>
      <c r="V10370" t="s">
        <v>29328</v>
      </c>
      <c r="W10370" t="s">
        <v>29329</v>
      </c>
    </row>
    <row r="10371" spans="20:23" x14ac:dyDescent="0.3">
      <c r="T10371" t="b">
        <f>U10371&gt;10</f>
        <v>0</v>
      </c>
      <c r="U10371" s="7">
        <v>9.5016588801294208</v>
      </c>
      <c r="V10371" t="s">
        <v>29330</v>
      </c>
      <c r="W10371" t="s">
        <v>29331</v>
      </c>
    </row>
    <row r="10372" spans="20:23" x14ac:dyDescent="0.3">
      <c r="T10372" t="b">
        <f>U10372&gt;10</f>
        <v>0</v>
      </c>
      <c r="U10372" s="7">
        <v>8.4154691114598599</v>
      </c>
      <c r="V10372" t="s">
        <v>29332</v>
      </c>
      <c r="W10372" t="s">
        <v>23840</v>
      </c>
    </row>
    <row r="10373" spans="20:23" x14ac:dyDescent="0.3">
      <c r="T10373" t="b">
        <f>U10373&gt;10</f>
        <v>0</v>
      </c>
      <c r="U10373" s="7">
        <v>8.8085116995694701</v>
      </c>
      <c r="V10373" t="s">
        <v>29284</v>
      </c>
      <c r="W10373" t="s">
        <v>7067</v>
      </c>
    </row>
    <row r="10374" spans="20:23" x14ac:dyDescent="0.3">
      <c r="T10374" t="b">
        <f>U10374&gt;10</f>
        <v>0</v>
      </c>
      <c r="U10374" s="7">
        <v>8.8085116995694701</v>
      </c>
      <c r="V10374" t="s">
        <v>9903</v>
      </c>
      <c r="W10374" t="s">
        <v>7336</v>
      </c>
    </row>
    <row r="10375" spans="20:23" x14ac:dyDescent="0.3">
      <c r="T10375" t="b">
        <f>U10375&gt;10</f>
        <v>0</v>
      </c>
      <c r="U10375" s="7">
        <v>8.9262947352258593</v>
      </c>
      <c r="V10375" t="s">
        <v>27348</v>
      </c>
      <c r="W10375" t="s">
        <v>29333</v>
      </c>
    </row>
    <row r="10376" spans="20:23" x14ac:dyDescent="0.3">
      <c r="T10376" t="b">
        <f>U10376&gt;10</f>
        <v>0</v>
      </c>
      <c r="U10376" s="7">
        <v>9.3162556567980594</v>
      </c>
      <c r="V10376" t="s">
        <v>22794</v>
      </c>
      <c r="W10376" t="s">
        <v>29334</v>
      </c>
    </row>
    <row r="10377" spans="20:23" x14ac:dyDescent="0.3">
      <c r="T10377" t="b">
        <f>U10377&gt;10</f>
        <v>0</v>
      </c>
      <c r="U10377" s="7">
        <v>9.2421476846443298</v>
      </c>
      <c r="V10377" t="s">
        <v>29335</v>
      </c>
      <c r="W10377" t="s">
        <v>20326</v>
      </c>
    </row>
    <row r="10378" spans="20:23" x14ac:dyDescent="0.3">
      <c r="T10378" t="b">
        <f>U10378&gt;10</f>
        <v>0</v>
      </c>
      <c r="U10378" s="7">
        <v>9.2711352215175893</v>
      </c>
      <c r="V10378" t="s">
        <v>29336</v>
      </c>
      <c r="W10378" t="s">
        <v>201</v>
      </c>
    </row>
    <row r="10379" spans="20:23" x14ac:dyDescent="0.3">
      <c r="T10379" t="b">
        <f>U10379&gt;10</f>
        <v>0</v>
      </c>
      <c r="U10379" s="7">
        <v>8.1725229328494802</v>
      </c>
      <c r="V10379" t="s">
        <v>1051</v>
      </c>
      <c r="W10379" t="s">
        <v>29337</v>
      </c>
    </row>
    <row r="10380" spans="20:23" x14ac:dyDescent="0.3">
      <c r="T10380" t="b">
        <f>U10380&gt;10</f>
        <v>0</v>
      </c>
      <c r="U10380" s="7">
        <v>8.0612972977392499</v>
      </c>
      <c r="V10380" t="s">
        <v>29338</v>
      </c>
      <c r="W10380" t="s">
        <v>29339</v>
      </c>
    </row>
    <row r="10381" spans="20:23" x14ac:dyDescent="0.3">
      <c r="T10381" t="b">
        <f>U10381&gt;10</f>
        <v>0</v>
      </c>
      <c r="U10381" s="7">
        <v>9.1731548131573799</v>
      </c>
      <c r="V10381" t="s">
        <v>22632</v>
      </c>
      <c r="W10381" t="s">
        <v>2616</v>
      </c>
    </row>
    <row r="10382" spans="20:23" x14ac:dyDescent="0.3">
      <c r="T10382" t="b">
        <f>U10382&gt;10</f>
        <v>0</v>
      </c>
      <c r="U10382" s="7">
        <v>8.2074391979557006</v>
      </c>
      <c r="V10382" t="s">
        <v>29340</v>
      </c>
      <c r="W10382" t="s">
        <v>25634</v>
      </c>
    </row>
    <row r="10383" spans="20:23" x14ac:dyDescent="0.3">
      <c r="T10383" t="b">
        <f>U10383&gt;10</f>
        <v>0</v>
      </c>
      <c r="U10383" s="7">
        <v>9.0778446333530596</v>
      </c>
      <c r="V10383" t="s">
        <v>29277</v>
      </c>
      <c r="W10383" t="s">
        <v>10071</v>
      </c>
    </row>
    <row r="10384" spans="20:23" x14ac:dyDescent="0.3">
      <c r="T10384" t="b">
        <f>U10384&gt;10</f>
        <v>0</v>
      </c>
      <c r="U10384" s="7">
        <v>9.3009881846672702</v>
      </c>
      <c r="V10384" t="s">
        <v>10071</v>
      </c>
      <c r="W10384" t="s">
        <v>29341</v>
      </c>
    </row>
    <row r="10385" spans="20:23" x14ac:dyDescent="0.3">
      <c r="T10385" t="b">
        <f>U10385&gt;10</f>
        <v>0</v>
      </c>
      <c r="U10385" s="7">
        <v>8.9262947352258593</v>
      </c>
      <c r="V10385" t="s">
        <v>29342</v>
      </c>
      <c r="W10385" t="s">
        <v>29341</v>
      </c>
    </row>
    <row r="10386" spans="20:23" x14ac:dyDescent="0.3">
      <c r="T10386" t="b">
        <f>U10386&gt;10</f>
        <v>0</v>
      </c>
      <c r="U10386" s="7">
        <v>8.4154691114598599</v>
      </c>
      <c r="V10386" t="s">
        <v>29283</v>
      </c>
      <c r="W10386" t="s">
        <v>2441</v>
      </c>
    </row>
    <row r="10387" spans="20:23" x14ac:dyDescent="0.3">
      <c r="T10387" t="b">
        <f>U10387&gt;10</f>
        <v>0</v>
      </c>
      <c r="U10387" s="7">
        <v>9.6194419157857993</v>
      </c>
      <c r="V10387" t="s">
        <v>4871</v>
      </c>
      <c r="W10387" t="s">
        <v>29343</v>
      </c>
    </row>
    <row r="10388" spans="20:23" x14ac:dyDescent="0.3">
      <c r="T10388" t="b">
        <f>U10388&gt;10</f>
        <v>0</v>
      </c>
      <c r="U10388" s="7">
        <v>8.6002937984719399</v>
      </c>
      <c r="V10388">
        <v>186</v>
      </c>
      <c r="W10388" t="s">
        <v>6554</v>
      </c>
    </row>
    <row r="10389" spans="20:23" x14ac:dyDescent="0.3">
      <c r="T10389" t="b">
        <f>U10389&gt;10</f>
        <v>0</v>
      </c>
      <c r="U10389" s="7">
        <v>9.7529733084103203</v>
      </c>
      <c r="V10389" t="s">
        <v>29344</v>
      </c>
      <c r="W10389" t="s">
        <v>29345</v>
      </c>
    </row>
    <row r="10390" spans="20:23" x14ac:dyDescent="0.3">
      <c r="T10390" t="b">
        <f>U10390&gt;10</f>
        <v>0</v>
      </c>
      <c r="U10390" s="7">
        <v>8.9367660350931502</v>
      </c>
      <c r="V10390" t="s">
        <v>29346</v>
      </c>
      <c r="W10390" t="s">
        <v>29347</v>
      </c>
    </row>
    <row r="10391" spans="20:23" x14ac:dyDescent="0.3">
      <c r="T10391" t="b">
        <f>U10391&gt;10</f>
        <v>0</v>
      </c>
      <c r="U10391" s="7">
        <v>8.3315876274791592</v>
      </c>
      <c r="V10391" t="s">
        <v>4579</v>
      </c>
      <c r="W10391" t="s">
        <v>2999</v>
      </c>
    </row>
    <row r="10392" spans="20:23" x14ac:dyDescent="0.3">
      <c r="T10392" t="b">
        <f>U10392&gt;10</f>
        <v>0</v>
      </c>
      <c r="U10392" s="7">
        <v>8.7031511839116504</v>
      </c>
      <c r="V10392" t="s">
        <v>9455</v>
      </c>
      <c r="W10392" t="s">
        <v>29348</v>
      </c>
    </row>
    <row r="10393" spans="20:23" x14ac:dyDescent="0.3">
      <c r="T10393" t="b">
        <f>U10393&gt;10</f>
        <v>0</v>
      </c>
      <c r="U10393" s="7">
        <v>8.0183722530222195</v>
      </c>
      <c r="V10393" t="s">
        <v>29349</v>
      </c>
      <c r="W10393" t="s">
        <v>29350</v>
      </c>
    </row>
    <row r="10394" spans="20:23" x14ac:dyDescent="0.3">
      <c r="T10394" t="b">
        <f>U10394&gt;10</f>
        <v>0</v>
      </c>
      <c r="U10394" s="7">
        <v>8.5633892415364894</v>
      </c>
      <c r="V10394" t="s">
        <v>23332</v>
      </c>
      <c r="W10394" t="s">
        <v>7143</v>
      </c>
    </row>
    <row r="10395" spans="20:23" x14ac:dyDescent="0.3">
      <c r="T10395" t="b">
        <f>U10395&gt;10</f>
        <v>0</v>
      </c>
      <c r="U10395" s="7">
        <v>8.5633892415364894</v>
      </c>
      <c r="V10395" t="s">
        <v>29351</v>
      </c>
      <c r="W10395" t="s">
        <v>7267</v>
      </c>
    </row>
    <row r="10396" spans="20:23" x14ac:dyDescent="0.3">
      <c r="T10396" t="b">
        <f>U10396&gt;10</f>
        <v>0</v>
      </c>
      <c r="U10396" s="7">
        <v>9.0839236794294393</v>
      </c>
      <c r="V10396" t="s">
        <v>29352</v>
      </c>
      <c r="W10396" t="s">
        <v>24672</v>
      </c>
    </row>
    <row r="10397" spans="20:23" x14ac:dyDescent="0.3">
      <c r="T10397" t="b">
        <f>U10397&gt;10</f>
        <v>0</v>
      </c>
      <c r="U10397" s="7">
        <v>8.6078410041073194</v>
      </c>
      <c r="V10397" t="s">
        <v>29353</v>
      </c>
      <c r="W10397" t="s">
        <v>29354</v>
      </c>
    </row>
    <row r="10398" spans="20:23" x14ac:dyDescent="0.3">
      <c r="T10398" t="b">
        <f>U10398&gt;10</f>
        <v>0</v>
      </c>
      <c r="U10398" s="7">
        <v>8.1340566520216804</v>
      </c>
      <c r="V10398" t="s">
        <v>1378</v>
      </c>
      <c r="W10398" t="s">
        <v>29355</v>
      </c>
    </row>
    <row r="10399" spans="20:23" x14ac:dyDescent="0.3">
      <c r="T10399" t="b">
        <f>U10399&gt;10</f>
        <v>0</v>
      </c>
      <c r="U10399" s="7">
        <v>8.1340566520216804</v>
      </c>
      <c r="V10399" t="s">
        <v>1378</v>
      </c>
      <c r="W10399" t="s">
        <v>29356</v>
      </c>
    </row>
    <row r="10400" spans="20:23" x14ac:dyDescent="0.3">
      <c r="T10400" t="b">
        <f>U10400&gt;10</f>
        <v>0</v>
      </c>
      <c r="U10400" s="7">
        <v>8.7811127253813606</v>
      </c>
      <c r="V10400" t="s">
        <v>29357</v>
      </c>
      <c r="W10400" t="s">
        <v>29358</v>
      </c>
    </row>
    <row r="10401" spans="20:23" x14ac:dyDescent="0.3">
      <c r="T10401" t="b">
        <f>U10401&gt;10</f>
        <v>0</v>
      </c>
      <c r="U10401" s="7">
        <v>9.5588172939693692</v>
      </c>
      <c r="V10401" t="s">
        <v>22935</v>
      </c>
      <c r="W10401">
        <v>13006</v>
      </c>
    </row>
    <row r="10402" spans="20:23" x14ac:dyDescent="0.3">
      <c r="T10402" t="b">
        <f>U10402&gt;10</f>
        <v>0</v>
      </c>
      <c r="U10402" s="7">
        <v>9.1599095864073607</v>
      </c>
      <c r="V10402" t="s">
        <v>1342</v>
      </c>
      <c r="W10402" t="s">
        <v>29359</v>
      </c>
    </row>
    <row r="10403" spans="20:23" x14ac:dyDescent="0.3">
      <c r="T10403" t="b">
        <f>U10403&gt;10</f>
        <v>0</v>
      </c>
      <c r="U10403" s="7">
        <v>9.1003174892051195</v>
      </c>
      <c r="V10403" t="s">
        <v>29360</v>
      </c>
      <c r="W10403" t="s">
        <v>20358</v>
      </c>
    </row>
    <row r="10404" spans="20:23" x14ac:dyDescent="0.3">
      <c r="T10404" t="b">
        <f>U10404&gt;10</f>
        <v>0</v>
      </c>
      <c r="U10404" s="7">
        <v>9.1599095864073607</v>
      </c>
      <c r="V10404" t="s">
        <v>1342</v>
      </c>
      <c r="W10404" t="s">
        <v>29361</v>
      </c>
    </row>
    <row r="10405" spans="20:23" x14ac:dyDescent="0.3">
      <c r="T10405" t="b">
        <f>U10405&gt;10</f>
        <v>0</v>
      </c>
      <c r="U10405" s="7">
        <v>9.3317598433340194</v>
      </c>
      <c r="V10405" t="s">
        <v>29362</v>
      </c>
      <c r="W10405" t="s">
        <v>1805</v>
      </c>
    </row>
    <row r="10406" spans="20:23" x14ac:dyDescent="0.3">
      <c r="T10406" t="b">
        <f>U10406&gt;10</f>
        <v>0</v>
      </c>
      <c r="U10406" s="7">
        <v>8.5633892415364894</v>
      </c>
      <c r="V10406" t="s">
        <v>19755</v>
      </c>
      <c r="W10406" t="s">
        <v>29363</v>
      </c>
    </row>
    <row r="10407" spans="20:23" x14ac:dyDescent="0.3">
      <c r="T10407" t="b">
        <f>U10407&gt;10</f>
        <v>0</v>
      </c>
      <c r="U10407" s="7">
        <v>8.2648962529804901</v>
      </c>
      <c r="V10407" t="s">
        <v>29364</v>
      </c>
      <c r="W10407" t="s">
        <v>29365</v>
      </c>
    </row>
    <row r="10408" spans="20:23" x14ac:dyDescent="0.3">
      <c r="T10408" t="b">
        <f>U10408&gt;10</f>
        <v>0</v>
      </c>
      <c r="U10408" s="7">
        <v>9.5016588801294208</v>
      </c>
      <c r="V10408" t="s">
        <v>29365</v>
      </c>
      <c r="W10408" t="s">
        <v>29366</v>
      </c>
    </row>
    <row r="10409" spans="20:23" x14ac:dyDescent="0.3">
      <c r="T10409" t="b">
        <f>U10409&gt;10</f>
        <v>0</v>
      </c>
      <c r="U10409" s="7">
        <v>8.2331475546659103</v>
      </c>
      <c r="V10409" t="s">
        <v>23651</v>
      </c>
      <c r="W10409" t="s">
        <v>29367</v>
      </c>
    </row>
    <row r="10410" spans="20:23" x14ac:dyDescent="0.3">
      <c r="T10410" t="b">
        <f>U10410&gt;10</f>
        <v>0</v>
      </c>
      <c r="U10410" s="7">
        <v>9.7064532927754303</v>
      </c>
      <c r="V10410" t="s">
        <v>651</v>
      </c>
      <c r="W10410" t="s">
        <v>29368</v>
      </c>
    </row>
    <row r="10411" spans="20:23" x14ac:dyDescent="0.3">
      <c r="T10411" t="b">
        <f>U10411&gt;10</f>
        <v>0</v>
      </c>
      <c r="U10411" s="7">
        <v>8.22278476763036</v>
      </c>
      <c r="V10411" t="s">
        <v>496</v>
      </c>
      <c r="W10411" t="s">
        <v>29369</v>
      </c>
    </row>
    <row r="10412" spans="20:23" x14ac:dyDescent="0.3">
      <c r="T10412" t="b">
        <f>U10412&gt;10</f>
        <v>0</v>
      </c>
      <c r="U10412" s="7">
        <v>9.5393992081122594</v>
      </c>
      <c r="V10412" t="s">
        <v>29369</v>
      </c>
      <c r="W10412" t="s">
        <v>24502</v>
      </c>
    </row>
    <row r="10413" spans="20:23" x14ac:dyDescent="0.3">
      <c r="T10413" t="b">
        <f>U10413&gt;10</f>
        <v>0</v>
      </c>
      <c r="U10413" s="7">
        <v>8.1923255601456599</v>
      </c>
      <c r="V10413" t="s">
        <v>8551</v>
      </c>
      <c r="W10413" t="s">
        <v>19946</v>
      </c>
    </row>
    <row r="10414" spans="20:23" x14ac:dyDescent="0.3">
      <c r="T10414" t="b">
        <f>U10414&gt;10</f>
        <v>0</v>
      </c>
      <c r="U10414" s="7">
        <v>9.0076403746798093</v>
      </c>
      <c r="V10414" t="s">
        <v>29370</v>
      </c>
      <c r="W10414" t="s">
        <v>29371</v>
      </c>
    </row>
    <row r="10415" spans="20:23" x14ac:dyDescent="0.3">
      <c r="T10415" t="b">
        <f>U10415&gt;10</f>
        <v>0</v>
      </c>
      <c r="U10415" s="7">
        <v>9.3962983644715905</v>
      </c>
      <c r="V10415" t="s">
        <v>27337</v>
      </c>
      <c r="W10415" t="s">
        <v>29372</v>
      </c>
    </row>
    <row r="10416" spans="20:23" x14ac:dyDescent="0.3">
      <c r="T10416" t="b">
        <f>U10416&gt;10</f>
        <v>0</v>
      </c>
      <c r="U10416" s="7">
        <v>8.7199583022280294</v>
      </c>
      <c r="V10416" t="s">
        <v>29373</v>
      </c>
      <c r="W10416" t="s">
        <v>22057</v>
      </c>
    </row>
    <row r="10417" spans="20:23" x14ac:dyDescent="0.3">
      <c r="T10417" t="b">
        <f>U10417&gt;10</f>
        <v>0</v>
      </c>
      <c r="U10417" s="7">
        <v>8.1873380186346196</v>
      </c>
      <c r="V10417" t="s">
        <v>29374</v>
      </c>
      <c r="W10417" t="s">
        <v>355</v>
      </c>
    </row>
    <row r="10418" spans="20:23" x14ac:dyDescent="0.3">
      <c r="T10418" t="b">
        <f>U10418&gt;10</f>
        <v>0</v>
      </c>
      <c r="U10418" s="7">
        <v>9.8017634725797596</v>
      </c>
      <c r="V10418" t="s">
        <v>3403</v>
      </c>
      <c r="W10418" t="s">
        <v>24622</v>
      </c>
    </row>
    <row r="10419" spans="20:23" x14ac:dyDescent="0.3">
      <c r="T10419" t="b">
        <f>U10419&gt;10</f>
        <v>0</v>
      </c>
      <c r="U10419" s="7">
        <v>9.1599095864073607</v>
      </c>
      <c r="V10419" t="s">
        <v>1342</v>
      </c>
      <c r="W10419" t="s">
        <v>29375</v>
      </c>
    </row>
    <row r="10420" spans="20:23" x14ac:dyDescent="0.3">
      <c r="T10420" t="b">
        <f>U10420&gt;10</f>
        <v>0</v>
      </c>
      <c r="U10420" s="7">
        <v>8.1435353959762207</v>
      </c>
      <c r="V10420" t="s">
        <v>29376</v>
      </c>
      <c r="W10420" t="s">
        <v>1275</v>
      </c>
    </row>
    <row r="10421" spans="20:23" x14ac:dyDescent="0.3">
      <c r="T10421" t="b">
        <f>U10421&gt;10</f>
        <v>0</v>
      </c>
      <c r="U10421" s="7">
        <v>8.8462520275523193</v>
      </c>
      <c r="V10421" t="s">
        <v>29377</v>
      </c>
      <c r="W10421" t="s">
        <v>29378</v>
      </c>
    </row>
    <row r="10422" spans="20:23" x14ac:dyDescent="0.3">
      <c r="T10422" t="b">
        <f>U10422&gt;10</f>
        <v>0</v>
      </c>
      <c r="U10422" s="7">
        <v>9.2711352215175893</v>
      </c>
      <c r="V10422" t="s">
        <v>28468</v>
      </c>
      <c r="W10422" t="s">
        <v>29379</v>
      </c>
    </row>
    <row r="10423" spans="20:23" x14ac:dyDescent="0.3">
      <c r="T10423" t="b">
        <f>U10423&gt;10</f>
        <v>0</v>
      </c>
      <c r="U10423" s="7">
        <v>8.11536451900953</v>
      </c>
      <c r="V10423" t="s">
        <v>14622</v>
      </c>
      <c r="W10423" t="s">
        <v>24707</v>
      </c>
    </row>
    <row r="10424" spans="20:23" x14ac:dyDescent="0.3">
      <c r="T10424" t="b">
        <f>U10424&gt;10</f>
        <v>0</v>
      </c>
      <c r="U10424" s="7">
        <v>8.2488959116340492</v>
      </c>
      <c r="V10424" t="s">
        <v>29380</v>
      </c>
      <c r="W10424" t="s">
        <v>29381</v>
      </c>
    </row>
    <row r="10425" spans="20:23" x14ac:dyDescent="0.3">
      <c r="T10425" t="b">
        <f>U10425&gt;10</f>
        <v>0</v>
      </c>
      <c r="U10425" s="7">
        <v>8.8656701134094202</v>
      </c>
      <c r="V10425" t="s">
        <v>29382</v>
      </c>
      <c r="W10425" t="s">
        <v>20039</v>
      </c>
    </row>
    <row r="10426" spans="20:23" x14ac:dyDescent="0.3">
      <c r="T10426" t="b">
        <f>U10426&gt;10</f>
        <v>0</v>
      </c>
      <c r="U10426" s="7">
        <v>8.7901625609012797</v>
      </c>
      <c r="V10426" t="s">
        <v>21617</v>
      </c>
      <c r="W10426" t="s">
        <v>29383</v>
      </c>
    </row>
    <row r="10427" spans="20:23" x14ac:dyDescent="0.3">
      <c r="T10427" t="b">
        <f>U10427&gt;10</f>
        <v>0</v>
      </c>
      <c r="U10427" s="7">
        <v>8.7031511839116504</v>
      </c>
      <c r="V10427" t="s">
        <v>29384</v>
      </c>
      <c r="W10427" t="s">
        <v>20121</v>
      </c>
    </row>
    <row r="10428" spans="20:23" x14ac:dyDescent="0.3">
      <c r="T10428" t="b">
        <f>U10428&gt;10</f>
        <v>0</v>
      </c>
      <c r="U10428" s="7">
        <v>8.5348158690924301</v>
      </c>
      <c r="V10428" t="s">
        <v>29385</v>
      </c>
      <c r="W10428" t="s">
        <v>29386</v>
      </c>
    </row>
    <row r="10429" spans="20:23" x14ac:dyDescent="0.3">
      <c r="T10429" t="b">
        <f>U10429&gt;10</f>
        <v>0</v>
      </c>
      <c r="U10429" s="7">
        <v>8.2976860758034796</v>
      </c>
      <c r="V10429" t="s">
        <v>493</v>
      </c>
      <c r="W10429" t="s">
        <v>7058</v>
      </c>
    </row>
    <row r="10430" spans="20:23" x14ac:dyDescent="0.3">
      <c r="T10430" t="b">
        <f>U10430&gt;10</f>
        <v>0</v>
      </c>
      <c r="U10430" s="7">
        <v>8.6543610197422094</v>
      </c>
      <c r="V10430" t="s">
        <v>7058</v>
      </c>
      <c r="W10430" t="s">
        <v>25102</v>
      </c>
    </row>
    <row r="10431" spans="20:23" x14ac:dyDescent="0.3">
      <c r="T10431" t="b">
        <f>U10431&gt;10</f>
        <v>0</v>
      </c>
      <c r="U10431" s="7">
        <v>8.4280478936667294</v>
      </c>
      <c r="V10431" t="s">
        <v>29387</v>
      </c>
      <c r="W10431" t="s">
        <v>25502</v>
      </c>
    </row>
    <row r="10432" spans="20:23" x14ac:dyDescent="0.3">
      <c r="T10432" t="b">
        <f>U10432&gt;10</f>
        <v>0</v>
      </c>
      <c r="U10432" s="7">
        <v>9.6620015302046003</v>
      </c>
      <c r="V10432" t="s">
        <v>29388</v>
      </c>
      <c r="W10432" t="s">
        <v>21132</v>
      </c>
    </row>
    <row r="10433" spans="20:23" x14ac:dyDescent="0.3">
      <c r="T10433" t="b">
        <f>U10433&gt;10</f>
        <v>0</v>
      </c>
      <c r="U10433" s="7">
        <v>8.4030465914613099</v>
      </c>
      <c r="V10433" t="s">
        <v>3493</v>
      </c>
      <c r="W10433" t="s">
        <v>6814</v>
      </c>
    </row>
    <row r="10434" spans="20:23" x14ac:dyDescent="0.3">
      <c r="T10434" t="b">
        <f>U10434&gt;10</f>
        <v>0</v>
      </c>
      <c r="U10434" s="7">
        <v>9.4833097414612197</v>
      </c>
      <c r="V10434" t="s">
        <v>10387</v>
      </c>
      <c r="W10434" t="s">
        <v>29389</v>
      </c>
    </row>
    <row r="10435" spans="20:23" x14ac:dyDescent="0.3">
      <c r="T10435" t="b">
        <f>U10435&gt;10</f>
        <v>0</v>
      </c>
      <c r="U10435" s="7">
        <v>8.9056754480231195</v>
      </c>
      <c r="V10435" t="s">
        <v>25479</v>
      </c>
      <c r="W10435" t="s">
        <v>29390</v>
      </c>
    </row>
    <row r="10436" spans="20:23" x14ac:dyDescent="0.3">
      <c r="T10436" t="b">
        <f>U10436&gt;10</f>
        <v>0</v>
      </c>
      <c r="U10436" s="7">
        <v>8.4030465914613099</v>
      </c>
      <c r="V10436" t="s">
        <v>19669</v>
      </c>
      <c r="W10436" t="s">
        <v>29391</v>
      </c>
    </row>
    <row r="10437" spans="20:23" x14ac:dyDescent="0.3">
      <c r="T10437" t="b">
        <f>U10437&gt;10</f>
        <v>0</v>
      </c>
      <c r="U10437" s="7">
        <v>8.9908332563634303</v>
      </c>
      <c r="V10437" t="s">
        <v>19669</v>
      </c>
      <c r="W10437" t="s">
        <v>29392</v>
      </c>
    </row>
    <row r="10438" spans="20:23" x14ac:dyDescent="0.3">
      <c r="T10438" t="b">
        <f>U10438&gt;10</f>
        <v>0</v>
      </c>
      <c r="U10438" s="7">
        <v>8.9107905486898904</v>
      </c>
      <c r="V10438" t="s">
        <v>29393</v>
      </c>
      <c r="W10438" t="s">
        <v>29394</v>
      </c>
    </row>
    <row r="10439" spans="20:23" x14ac:dyDescent="0.3">
      <c r="T10439" t="b">
        <f>U10439&gt;10</f>
        <v>0</v>
      </c>
      <c r="U10439" s="7">
        <v>9.1339341000040992</v>
      </c>
      <c r="V10439" t="s">
        <v>29393</v>
      </c>
      <c r="W10439" t="s">
        <v>29395</v>
      </c>
    </row>
    <row r="10440" spans="20:23" x14ac:dyDescent="0.3">
      <c r="T10440" t="b">
        <f>U10440&gt;10</f>
        <v>0</v>
      </c>
      <c r="U10440" s="7">
        <v>8.0439055550273793</v>
      </c>
      <c r="V10440" t="s">
        <v>24559</v>
      </c>
      <c r="W10440" t="s">
        <v>29396</v>
      </c>
    </row>
    <row r="10441" spans="20:23" x14ac:dyDescent="0.3">
      <c r="T10441" t="b">
        <f>U10441&gt;10</f>
        <v>0</v>
      </c>
      <c r="U10441" s="7">
        <v>8.2331475546659103</v>
      </c>
      <c r="V10441" t="s">
        <v>29397</v>
      </c>
      <c r="W10441" t="s">
        <v>29398</v>
      </c>
    </row>
    <row r="10442" spans="20:23" x14ac:dyDescent="0.3">
      <c r="T10442" t="b">
        <f>U10442&gt;10</f>
        <v>0</v>
      </c>
      <c r="U10442" s="7">
        <v>8.5706620008655694</v>
      </c>
      <c r="V10442" t="s">
        <v>22453</v>
      </c>
      <c r="W10442" t="s">
        <v>29399</v>
      </c>
    </row>
    <row r="10443" spans="20:23" x14ac:dyDescent="0.3">
      <c r="T10443" t="b">
        <f>U10443&gt;10</f>
        <v>0</v>
      </c>
      <c r="U10443" s="7">
        <v>8.2702871016153701</v>
      </c>
      <c r="V10443" t="s">
        <v>10387</v>
      </c>
      <c r="W10443" t="s">
        <v>29400</v>
      </c>
    </row>
    <row r="10444" spans="20:23" x14ac:dyDescent="0.3">
      <c r="T10444" t="b">
        <f>U10444&gt;10</f>
        <v>0</v>
      </c>
      <c r="U10444" s="7">
        <v>9.3962983644715905</v>
      </c>
      <c r="V10444" t="s">
        <v>29401</v>
      </c>
      <c r="W10444" t="s">
        <v>29402</v>
      </c>
    </row>
    <row r="10445" spans="20:23" x14ac:dyDescent="0.3">
      <c r="T10445" t="b">
        <f>U10445&gt;10</f>
        <v>0</v>
      </c>
      <c r="U10445" s="7">
        <v>8.2757071690847095</v>
      </c>
      <c r="V10445" t="s">
        <v>29351</v>
      </c>
      <c r="W10445" t="s">
        <v>29403</v>
      </c>
    </row>
    <row r="10446" spans="20:23" x14ac:dyDescent="0.3">
      <c r="T10446" t="b">
        <f>U10446&gt;10</f>
        <v>0</v>
      </c>
      <c r="U10446" s="7">
        <v>8.22278476763036</v>
      </c>
      <c r="V10446" t="s">
        <v>496</v>
      </c>
      <c r="W10446" t="s">
        <v>29404</v>
      </c>
    </row>
    <row r="10447" spans="20:23" x14ac:dyDescent="0.3">
      <c r="T10447" t="b">
        <f>U10447&gt;10</f>
        <v>0</v>
      </c>
      <c r="U10447" s="7">
        <v>8.1246669116718397</v>
      </c>
      <c r="V10447" t="s">
        <v>16543</v>
      </c>
      <c r="W10447" t="s">
        <v>29405</v>
      </c>
    </row>
    <row r="10448" spans="20:23" x14ac:dyDescent="0.3">
      <c r="T10448" t="b">
        <f>U10448&gt;10</f>
        <v>0</v>
      </c>
      <c r="U10448" s="7">
        <v>8.6386126627740794</v>
      </c>
      <c r="V10448" t="s">
        <v>1736</v>
      </c>
      <c r="W10448" t="s">
        <v>29406</v>
      </c>
    </row>
    <row r="10449" spans="20:23" x14ac:dyDescent="0.3">
      <c r="T10449" t="b">
        <f>U10449&gt;10</f>
        <v>0</v>
      </c>
      <c r="U10449" s="7">
        <v>8.6261901427755205</v>
      </c>
      <c r="V10449">
        <v>325</v>
      </c>
      <c r="W10449" t="s">
        <v>20315</v>
      </c>
    </row>
    <row r="10450" spans="20:23" x14ac:dyDescent="0.3">
      <c r="T10450" t="b">
        <f>U10450&gt;10</f>
        <v>0</v>
      </c>
      <c r="U10450" s="7">
        <v>8.2331475546659103</v>
      </c>
      <c r="V10450" t="s">
        <v>17758</v>
      </c>
      <c r="W10450" t="s">
        <v>20323</v>
      </c>
    </row>
    <row r="10451" spans="20:23" x14ac:dyDescent="0.3">
      <c r="T10451" t="b">
        <f>U10451&gt;10</f>
        <v>0</v>
      </c>
      <c r="U10451" s="7">
        <v>8.5928031267427798</v>
      </c>
      <c r="V10451" t="s">
        <v>22652</v>
      </c>
      <c r="W10451" t="s">
        <v>29407</v>
      </c>
    </row>
    <row r="10452" spans="20:23" x14ac:dyDescent="0.3">
      <c r="T10452" t="b">
        <f>U10452&gt;10</f>
        <v>0</v>
      </c>
      <c r="U10452" s="7">
        <v>8.5490005040843897</v>
      </c>
      <c r="V10452" t="s">
        <v>29408</v>
      </c>
      <c r="W10452" t="s">
        <v>16731</v>
      </c>
    </row>
    <row r="10453" spans="20:23" x14ac:dyDescent="0.3">
      <c r="T10453" t="b">
        <f>U10453&gt;10</f>
        <v>0</v>
      </c>
      <c r="U10453" s="7">
        <v>8.10157119687719</v>
      </c>
      <c r="V10453" t="s">
        <v>29409</v>
      </c>
      <c r="W10453" t="s">
        <v>29410</v>
      </c>
    </row>
    <row r="10454" spans="20:23" x14ac:dyDescent="0.3">
      <c r="T10454" t="b">
        <f>U10454&gt;10</f>
        <v>0</v>
      </c>
      <c r="U10454" s="7">
        <v>9.3475082003021601</v>
      </c>
      <c r="V10454" t="s">
        <v>29411</v>
      </c>
      <c r="W10454" t="s">
        <v>29412</v>
      </c>
    </row>
    <row r="10455" spans="20:23" x14ac:dyDescent="0.3">
      <c r="T10455" t="b">
        <f>U10455&gt;10</f>
        <v>0</v>
      </c>
      <c r="U10455" s="7">
        <v>8.1340566520216804</v>
      </c>
      <c r="V10455" t="s">
        <v>29413</v>
      </c>
      <c r="W10455" t="s">
        <v>983</v>
      </c>
    </row>
    <row r="10456" spans="20:23" x14ac:dyDescent="0.3">
      <c r="T10456" t="b">
        <f>U10456&gt;10</f>
        <v>0</v>
      </c>
      <c r="U10456" s="7">
        <v>8.6703613610886592</v>
      </c>
      <c r="V10456" t="s">
        <v>23836</v>
      </c>
      <c r="W10456" t="s">
        <v>29414</v>
      </c>
    </row>
    <row r="10457" spans="20:23" x14ac:dyDescent="0.3">
      <c r="T10457" t="b">
        <f>U10457&gt;10</f>
        <v>0</v>
      </c>
      <c r="U10457" s="7">
        <v>9.4131054827879694</v>
      </c>
      <c r="V10457" t="s">
        <v>29415</v>
      </c>
      <c r="W10457" t="s">
        <v>29416</v>
      </c>
    </row>
    <row r="10458" spans="20:23" x14ac:dyDescent="0.3">
      <c r="T10458" t="b">
        <f>U10458&gt;10</f>
        <v>0</v>
      </c>
      <c r="U10458" s="7">
        <v>8.0246947187616993</v>
      </c>
      <c r="V10458" t="s">
        <v>29417</v>
      </c>
      <c r="W10458" t="s">
        <v>10262</v>
      </c>
    </row>
    <row r="10459" spans="20:23" x14ac:dyDescent="0.3">
      <c r="T10459" t="b">
        <f>U10459&gt;10</f>
        <v>0</v>
      </c>
      <c r="U10459" s="7">
        <v>9.7294428110001299</v>
      </c>
      <c r="V10459" t="s">
        <v>29417</v>
      </c>
      <c r="W10459" t="s">
        <v>29418</v>
      </c>
    </row>
    <row r="10460" spans="20:23" x14ac:dyDescent="0.3">
      <c r="T10460" t="b">
        <f>U10460&gt;10</f>
        <v>0</v>
      </c>
      <c r="U10460" s="7">
        <v>8.4602050053012601</v>
      </c>
      <c r="V10460" t="s">
        <v>1071</v>
      </c>
      <c r="W10460" t="s">
        <v>29419</v>
      </c>
    </row>
    <row r="10461" spans="20:23" x14ac:dyDescent="0.3">
      <c r="T10461" t="b">
        <f>U10461&gt;10</f>
        <v>0</v>
      </c>
      <c r="U10461" s="7">
        <v>9.9071239882375792</v>
      </c>
      <c r="V10461" t="s">
        <v>29420</v>
      </c>
      <c r="W10461" t="s">
        <v>29421</v>
      </c>
    </row>
    <row r="10462" spans="20:23" x14ac:dyDescent="0.3">
      <c r="T10462" t="b">
        <f>U10462&gt;10</f>
        <v>0</v>
      </c>
      <c r="U10462" s="7">
        <v>9.7529733084103203</v>
      </c>
      <c r="V10462" t="s">
        <v>29422</v>
      </c>
      <c r="W10462" t="s">
        <v>26137</v>
      </c>
    </row>
    <row r="10463" spans="20:23" x14ac:dyDescent="0.3">
      <c r="T10463" t="b">
        <f>U10463&gt;10</f>
        <v>0</v>
      </c>
      <c r="U10463" s="7">
        <v>9.8270812805640499</v>
      </c>
      <c r="V10463" t="s">
        <v>29423</v>
      </c>
      <c r="W10463" t="s">
        <v>29424</v>
      </c>
    </row>
    <row r="10464" spans="20:23" x14ac:dyDescent="0.3">
      <c r="T10464" t="b">
        <f>U10464&gt;10</f>
        <v>0</v>
      </c>
      <c r="U10464" s="7">
        <v>9.9071239882375792</v>
      </c>
      <c r="V10464" t="s">
        <v>500</v>
      </c>
      <c r="W10464" t="s">
        <v>29425</v>
      </c>
    </row>
    <row r="10465" spans="20:23" x14ac:dyDescent="0.3">
      <c r="T10465" t="b">
        <f>U10465&gt;10</f>
        <v>0</v>
      </c>
      <c r="U10465" s="7">
        <v>9.2859503073027305</v>
      </c>
      <c r="V10465" t="s">
        <v>22652</v>
      </c>
      <c r="W10465" t="s">
        <v>29426</v>
      </c>
    </row>
    <row r="10466" spans="20:23" x14ac:dyDescent="0.3">
      <c r="T10466" t="b">
        <f>U10466&gt;10</f>
        <v>0</v>
      </c>
      <c r="U10466" s="7">
        <v>8.9367660350931502</v>
      </c>
      <c r="V10466" t="s">
        <v>1088</v>
      </c>
      <c r="W10466" t="s">
        <v>29427</v>
      </c>
    </row>
    <row r="10467" spans="20:23" x14ac:dyDescent="0.3">
      <c r="T10467" t="b">
        <f>U10467&gt;10</f>
        <v>0</v>
      </c>
      <c r="U10467" s="7">
        <v>9.3635085416485992</v>
      </c>
      <c r="V10467" t="s">
        <v>25283</v>
      </c>
      <c r="W10467" t="s">
        <v>7423</v>
      </c>
    </row>
    <row r="10468" spans="20:23" x14ac:dyDescent="0.3">
      <c r="T10468" t="b">
        <f>U10468&gt;10</f>
        <v>0</v>
      </c>
      <c r="U10468" s="7">
        <v>8.2488959116340492</v>
      </c>
      <c r="V10468" t="s">
        <v>130</v>
      </c>
      <c r="W10468" t="s">
        <v>29428</v>
      </c>
    </row>
    <row r="10469" spans="20:23" x14ac:dyDescent="0.3">
      <c r="T10469" t="b">
        <f>U10469&gt;10</f>
        <v>0</v>
      </c>
      <c r="U10469" s="7">
        <v>9.8017634725797596</v>
      </c>
      <c r="V10469" t="s">
        <v>29429</v>
      </c>
      <c r="W10469" t="s">
        <v>22102</v>
      </c>
    </row>
    <row r="10470" spans="20:23" x14ac:dyDescent="0.3">
      <c r="T10470" t="b">
        <f>U10470&gt;10</f>
        <v>0</v>
      </c>
      <c r="U10470" s="7">
        <v>9.3009881846672702</v>
      </c>
      <c r="V10470" t="s">
        <v>29430</v>
      </c>
      <c r="W10470" t="s">
        <v>20442</v>
      </c>
    </row>
    <row r="10471" spans="20:23" x14ac:dyDescent="0.3">
      <c r="T10471" t="b">
        <f>U10471&gt;10</f>
        <v>0</v>
      </c>
      <c r="U10471" s="7">
        <v>8.1435353959762207</v>
      </c>
      <c r="V10471" t="s">
        <v>29431</v>
      </c>
      <c r="W10471" t="s">
        <v>28895</v>
      </c>
    </row>
    <row r="10472" spans="20:23" x14ac:dyDescent="0.3">
      <c r="T10472" t="b">
        <f>U10472&gt;10</f>
        <v>0</v>
      </c>
      <c r="U10472" s="7">
        <v>8.3354264037863306</v>
      </c>
      <c r="V10472" t="s">
        <v>29432</v>
      </c>
      <c r="W10472" t="s">
        <v>29433</v>
      </c>
    </row>
    <row r="10473" spans="20:23" x14ac:dyDescent="0.3">
      <c r="T10473" t="b">
        <f>U10473&gt;10</f>
        <v>0</v>
      </c>
      <c r="U10473" s="7">
        <v>8.2702871016153701</v>
      </c>
      <c r="V10473" t="s">
        <v>10387</v>
      </c>
      <c r="W10473" t="s">
        <v>29434</v>
      </c>
    </row>
    <row r="10474" spans="20:23" x14ac:dyDescent="0.3">
      <c r="T10474" t="b">
        <f>U10474&gt;10</f>
        <v>0</v>
      </c>
      <c r="U10474" s="7">
        <v>8.8272038325816293</v>
      </c>
      <c r="V10474" t="s">
        <v>29434</v>
      </c>
      <c r="W10474" t="s">
        <v>20343</v>
      </c>
    </row>
    <row r="10475" spans="20:23" x14ac:dyDescent="0.3">
      <c r="T10475" t="b">
        <f>U10475&gt;10</f>
        <v>0</v>
      </c>
      <c r="U10475" s="7">
        <v>8.6543610197422094</v>
      </c>
      <c r="V10475" t="s">
        <v>24857</v>
      </c>
      <c r="W10475" t="s">
        <v>29435</v>
      </c>
    </row>
    <row r="10476" spans="20:23" x14ac:dyDescent="0.3">
      <c r="T10476" t="b">
        <f>U10476&gt;10</f>
        <v>0</v>
      </c>
      <c r="U10476" s="7">
        <v>8.3144931941198603</v>
      </c>
      <c r="V10476" t="s">
        <v>321</v>
      </c>
      <c r="W10476" t="s">
        <v>29436</v>
      </c>
    </row>
    <row r="10477" spans="20:23" x14ac:dyDescent="0.3">
      <c r="T10477" t="b">
        <f>U10477&gt;10</f>
        <v>0</v>
      </c>
      <c r="U10477" s="7">
        <v>8.9908332563634303</v>
      </c>
      <c r="V10477" t="s">
        <v>29437</v>
      </c>
      <c r="W10477" t="s">
        <v>92</v>
      </c>
    </row>
    <row r="10478" spans="20:23" x14ac:dyDescent="0.3">
      <c r="T10478" t="b">
        <f>U10478&gt;10</f>
        <v>0</v>
      </c>
      <c r="U10478" s="7">
        <v>9.8530567669673097</v>
      </c>
      <c r="V10478" t="s">
        <v>29438</v>
      </c>
      <c r="W10478" t="s">
        <v>1532</v>
      </c>
    </row>
    <row r="10479" spans="20:23" x14ac:dyDescent="0.3">
      <c r="T10479" t="b">
        <f>U10479&gt;10</f>
        <v>0</v>
      </c>
      <c r="U10479" s="7">
        <v>9.3797690625203796</v>
      </c>
      <c r="V10479" t="s">
        <v>23560</v>
      </c>
      <c r="W10479" t="s">
        <v>29439</v>
      </c>
    </row>
    <row r="10480" spans="20:23" x14ac:dyDescent="0.3">
      <c r="T10480" t="b">
        <f>U10480&gt;10</f>
        <v>0</v>
      </c>
      <c r="U10480" s="7">
        <v>8.5208296271176902</v>
      </c>
      <c r="V10480" t="s">
        <v>29440</v>
      </c>
      <c r="W10480" t="s">
        <v>3602</v>
      </c>
    </row>
    <row r="10481" spans="20:23" x14ac:dyDescent="0.3">
      <c r="T10481" t="b">
        <f>U10481&gt;10</f>
        <v>0</v>
      </c>
      <c r="U10481" s="7">
        <v>8.4800076325974398</v>
      </c>
      <c r="V10481" t="s">
        <v>29441</v>
      </c>
      <c r="W10481" t="s">
        <v>29442</v>
      </c>
    </row>
    <row r="10482" spans="20:23" x14ac:dyDescent="0.3">
      <c r="T10482" t="b">
        <f>U10482&gt;10</f>
        <v>0</v>
      </c>
      <c r="U10482" s="7">
        <v>9.43019991614727</v>
      </c>
      <c r="V10482" t="s">
        <v>29443</v>
      </c>
      <c r="W10482" t="s">
        <v>29444</v>
      </c>
    </row>
    <row r="10483" spans="20:23" x14ac:dyDescent="0.3">
      <c r="T10483" t="b">
        <f>U10483&gt;10</f>
        <v>0</v>
      </c>
      <c r="U10483" s="7">
        <v>8.2542009638637399</v>
      </c>
      <c r="V10483" t="s">
        <v>29445</v>
      </c>
      <c r="W10483" t="s">
        <v>29446</v>
      </c>
    </row>
    <row r="10484" spans="20:23" x14ac:dyDescent="0.3">
      <c r="T10484" t="b">
        <f>U10484&gt;10</f>
        <v>0</v>
      </c>
      <c r="U10484" s="7">
        <v>9.9642824020775294</v>
      </c>
      <c r="V10484" t="s">
        <v>27831</v>
      </c>
      <c r="W10484" t="s">
        <v>29447</v>
      </c>
    </row>
    <row r="10485" spans="20:23" x14ac:dyDescent="0.3">
      <c r="T10485" t="b">
        <f>U10485&gt;10</f>
        <v>0</v>
      </c>
      <c r="U10485" s="7">
        <v>8.1725229328494802</v>
      </c>
      <c r="V10485" t="s">
        <v>29448</v>
      </c>
      <c r="W10485" t="s">
        <v>29449</v>
      </c>
    </row>
    <row r="10486" spans="20:23" x14ac:dyDescent="0.3">
      <c r="T10486" t="b">
        <f>U10486&gt;10</f>
        <v>0</v>
      </c>
      <c r="U10486" s="7">
        <v>8.8656701134094202</v>
      </c>
      <c r="V10486" t="s">
        <v>20039</v>
      </c>
      <c r="W10486" t="s">
        <v>29450</v>
      </c>
    </row>
    <row r="10487" spans="20:23" x14ac:dyDescent="0.3">
      <c r="T10487" t="b">
        <f>U10487&gt;10</f>
        <v>0</v>
      </c>
      <c r="U10487" s="7">
        <v>8.9908332563634303</v>
      </c>
      <c r="V10487" t="s">
        <v>19868</v>
      </c>
      <c r="W10487" t="s">
        <v>29451</v>
      </c>
    </row>
    <row r="10488" spans="20:23" x14ac:dyDescent="0.3">
      <c r="T10488" t="b">
        <f>U10488&gt;10</f>
        <v>0</v>
      </c>
      <c r="U10488" s="7">
        <v>8.3315876274791592</v>
      </c>
      <c r="V10488" t="s">
        <v>20316</v>
      </c>
      <c r="W10488" t="s">
        <v>29452</v>
      </c>
    </row>
    <row r="10489" spans="20:23" x14ac:dyDescent="0.3">
      <c r="T10489" t="b">
        <f>U10489&gt;10</f>
        <v>0</v>
      </c>
      <c r="U10489" s="7">
        <v>9.8270812805640499</v>
      </c>
      <c r="V10489" t="s">
        <v>13009</v>
      </c>
      <c r="W10489" t="s">
        <v>29453</v>
      </c>
    </row>
    <row r="10490" spans="20:23" x14ac:dyDescent="0.3">
      <c r="T10490" t="b">
        <f>U10490&gt;10</f>
        <v>0</v>
      </c>
      <c r="U10490" s="7">
        <v>8.5208296271176902</v>
      </c>
      <c r="V10490" t="s">
        <v>29454</v>
      </c>
      <c r="W10490" t="s">
        <v>7081</v>
      </c>
    </row>
    <row r="10491" spans="20:23" x14ac:dyDescent="0.3">
      <c r="T10491" t="b">
        <f>U10491&gt;10</f>
        <v>0</v>
      </c>
      <c r="U10491" s="7">
        <v>8.5928031267427798</v>
      </c>
      <c r="V10491" t="s">
        <v>29455</v>
      </c>
      <c r="W10491" t="s">
        <v>29456</v>
      </c>
    </row>
    <row r="10492" spans="20:23" x14ac:dyDescent="0.3">
      <c r="T10492" t="b">
        <f>U10492&gt;10</f>
        <v>0</v>
      </c>
      <c r="U10492" s="7">
        <v>8.5928031267427798</v>
      </c>
      <c r="V10492" t="s">
        <v>29456</v>
      </c>
      <c r="W10492" t="s">
        <v>29457</v>
      </c>
    </row>
    <row r="10493" spans="20:23" x14ac:dyDescent="0.3">
      <c r="T10493" t="b">
        <f>U10493&gt;10</f>
        <v>0</v>
      </c>
      <c r="U10493" s="7">
        <v>8.1725229328494802</v>
      </c>
      <c r="V10493" t="s">
        <v>1080</v>
      </c>
      <c r="W10493" t="s">
        <v>29458</v>
      </c>
    </row>
    <row r="10494" spans="20:23" x14ac:dyDescent="0.3">
      <c r="T10494" t="b">
        <f>U10494&gt;10</f>
        <v>0</v>
      </c>
      <c r="U10494" s="7">
        <v>8.2488959116340492</v>
      </c>
      <c r="V10494" t="s">
        <v>23955</v>
      </c>
      <c r="W10494" t="s">
        <v>29459</v>
      </c>
    </row>
    <row r="10495" spans="20:23" x14ac:dyDescent="0.3">
      <c r="T10495" t="b">
        <f>U10495&gt;10</f>
        <v>0</v>
      </c>
      <c r="U10495" s="7">
        <v>9.9941353652272102</v>
      </c>
      <c r="V10495" t="s">
        <v>29459</v>
      </c>
      <c r="W10495" t="s">
        <v>5388</v>
      </c>
    </row>
    <row r="10496" spans="20:23" x14ac:dyDescent="0.3">
      <c r="T10496" t="b">
        <f>U10496&gt;10</f>
        <v>0</v>
      </c>
      <c r="U10496" s="7">
        <v>9.5988226285830596</v>
      </c>
      <c r="V10496" t="s">
        <v>4374</v>
      </c>
      <c r="W10496" t="s">
        <v>29460</v>
      </c>
    </row>
    <row r="10497" spans="20:23" x14ac:dyDescent="0.3">
      <c r="T10497" t="b">
        <f>U10497&gt;10</f>
        <v>0</v>
      </c>
      <c r="U10497" s="7">
        <v>8.7721440553986003</v>
      </c>
      <c r="V10497" t="s">
        <v>29461</v>
      </c>
      <c r="W10497" t="s">
        <v>29460</v>
      </c>
    </row>
    <row r="10498" spans="20:23" x14ac:dyDescent="0.3">
      <c r="T10498" t="b">
        <f>U10498&gt;10</f>
        <v>0</v>
      </c>
      <c r="U10498" s="7">
        <v>8.4844619829468204</v>
      </c>
      <c r="V10498" t="s">
        <v>29461</v>
      </c>
      <c r="W10498" t="s">
        <v>10555</v>
      </c>
    </row>
    <row r="10499" spans="20:23" x14ac:dyDescent="0.3">
      <c r="T10499" t="b">
        <f>U10499&gt;10</f>
        <v>0</v>
      </c>
      <c r="U10499" s="7">
        <v>8.2074391979557006</v>
      </c>
      <c r="V10499" t="s">
        <v>29462</v>
      </c>
      <c r="W10499" t="s">
        <v>927</v>
      </c>
    </row>
    <row r="10500" spans="20:23" x14ac:dyDescent="0.3">
      <c r="T10500" t="b">
        <f>U10500&gt;10</f>
        <v>0</v>
      </c>
      <c r="U10500" s="7">
        <v>9.9352948652042805</v>
      </c>
      <c r="V10500" t="s">
        <v>29463</v>
      </c>
      <c r="W10500" t="s">
        <v>21022</v>
      </c>
    </row>
    <row r="10501" spans="20:23" x14ac:dyDescent="0.3">
      <c r="T10501" t="b">
        <f>U10501&gt;10</f>
        <v>0</v>
      </c>
      <c r="U10501" s="7">
        <v>8.0569209231394492</v>
      </c>
      <c r="V10501" t="s">
        <v>19851</v>
      </c>
      <c r="W10501" t="s">
        <v>29464</v>
      </c>
    </row>
    <row r="10502" spans="20:23" x14ac:dyDescent="0.3">
      <c r="T10502" t="b">
        <f>U10502&gt;10</f>
        <v>0</v>
      </c>
      <c r="U10502" s="7">
        <v>8.5779880409576403</v>
      </c>
      <c r="V10502" t="s">
        <v>29465</v>
      </c>
      <c r="W10502" t="s">
        <v>29466</v>
      </c>
    </row>
    <row r="10503" spans="20:23" x14ac:dyDescent="0.3">
      <c r="T10503" t="b">
        <f>U10503&gt;10</f>
        <v>0</v>
      </c>
      <c r="U10503" s="7">
        <v>9.9071239882375792</v>
      </c>
      <c r="V10503" t="s">
        <v>29467</v>
      </c>
      <c r="W10503" t="s">
        <v>7163</v>
      </c>
    </row>
    <row r="10504" spans="20:23" x14ac:dyDescent="0.3">
      <c r="T10504" t="b">
        <f>U10504&gt;10</f>
        <v>0</v>
      </c>
      <c r="U10504" s="7">
        <v>8.0439055550273793</v>
      </c>
      <c r="V10504" t="s">
        <v>9665</v>
      </c>
      <c r="W10504" t="s">
        <v>21694</v>
      </c>
    </row>
    <row r="10505" spans="20:23" x14ac:dyDescent="0.3">
      <c r="T10505" t="b">
        <f>U10505&gt;10</f>
        <v>0</v>
      </c>
      <c r="U10505" s="7">
        <v>9.6194419157857993</v>
      </c>
      <c r="V10505" t="s">
        <v>9575</v>
      </c>
      <c r="W10505" t="s">
        <v>16655</v>
      </c>
    </row>
    <row r="10506" spans="20:23" x14ac:dyDescent="0.3">
      <c r="T10506" t="b">
        <f>U10506&gt;10</f>
        <v>0</v>
      </c>
      <c r="U10506" s="7">
        <v>8.5070363049853501</v>
      </c>
      <c r="V10506" t="s">
        <v>28788</v>
      </c>
      <c r="W10506" t="s">
        <v>29468</v>
      </c>
    </row>
    <row r="10507" spans="20:23" x14ac:dyDescent="0.3">
      <c r="T10507" t="b">
        <f>U10507&gt;10</f>
        <v>0</v>
      </c>
      <c r="U10507" s="7">
        <v>8.1627667579041105</v>
      </c>
      <c r="V10507" t="s">
        <v>816</v>
      </c>
      <c r="W10507" t="s">
        <v>29469</v>
      </c>
    </row>
    <row r="10508" spans="20:23" x14ac:dyDescent="0.3">
      <c r="T10508" t="b">
        <f>U10508&gt;10</f>
        <v>0</v>
      </c>
      <c r="U10508" s="7">
        <v>9.3962983644715905</v>
      </c>
      <c r="V10508" t="s">
        <v>29470</v>
      </c>
      <c r="W10508" t="s">
        <v>13283</v>
      </c>
    </row>
    <row r="10509" spans="20:23" x14ac:dyDescent="0.3">
      <c r="T10509" t="b">
        <f>U10509&gt;10</f>
        <v>0</v>
      </c>
      <c r="U10509" s="7">
        <v>9.0839236794294393</v>
      </c>
      <c r="V10509" t="s">
        <v>13283</v>
      </c>
      <c r="W10509" t="s">
        <v>25985</v>
      </c>
    </row>
    <row r="10510" spans="20:23" x14ac:dyDescent="0.3">
      <c r="T10510" t="b">
        <f>U10510&gt;10</f>
        <v>0</v>
      </c>
      <c r="U10510" s="7">
        <v>8.3907764988694904</v>
      </c>
      <c r="V10510" t="s">
        <v>25985</v>
      </c>
      <c r="W10510" t="s">
        <v>29471</v>
      </c>
    </row>
    <row r="10511" spans="20:23" x14ac:dyDescent="0.3">
      <c r="T10511" t="b">
        <f>U10511&gt;10</f>
        <v>0</v>
      </c>
      <c r="U10511" s="7">
        <v>8.0353218113359901</v>
      </c>
      <c r="V10511" t="s">
        <v>29472</v>
      </c>
      <c r="W10511" t="s">
        <v>8233</v>
      </c>
    </row>
    <row r="10512" spans="20:23" x14ac:dyDescent="0.3">
      <c r="T10512" t="b">
        <f>U10512&gt;10</f>
        <v>0</v>
      </c>
      <c r="U10512" s="7">
        <v>8.4030465914613099</v>
      </c>
      <c r="V10512" t="s">
        <v>8233</v>
      </c>
      <c r="W10512" t="s">
        <v>20921</v>
      </c>
    </row>
    <row r="10513" spans="20:23" x14ac:dyDescent="0.3">
      <c r="T10513" t="b">
        <f>U10513&gt;10</f>
        <v>0</v>
      </c>
      <c r="U10513" s="7">
        <v>8.5779880409576403</v>
      </c>
      <c r="V10513" t="s">
        <v>14922</v>
      </c>
      <c r="W10513" t="s">
        <v>1080</v>
      </c>
    </row>
    <row r="10514" spans="20:23" x14ac:dyDescent="0.3">
      <c r="T10514" t="b">
        <f>U10514&gt;10</f>
        <v>0</v>
      </c>
      <c r="U10514" s="7">
        <v>9.9642824020775294</v>
      </c>
      <c r="V10514" t="s">
        <v>1080</v>
      </c>
      <c r="W10514" t="s">
        <v>29473</v>
      </c>
    </row>
    <row r="10515" spans="20:23" x14ac:dyDescent="0.3">
      <c r="T10515" t="b">
        <f>U10515&gt;10</f>
        <v>0</v>
      </c>
      <c r="U10515" s="7">
        <v>8.73705273558733</v>
      </c>
      <c r="V10515" t="s">
        <v>29474</v>
      </c>
      <c r="W10515" t="s">
        <v>29475</v>
      </c>
    </row>
    <row r="10516" spans="20:23" x14ac:dyDescent="0.3">
      <c r="T10516" t="b">
        <f>U10516&gt;10</f>
        <v>0</v>
      </c>
      <c r="U10516" s="7">
        <v>8.8955230765590994</v>
      </c>
      <c r="V10516" t="s">
        <v>20247</v>
      </c>
      <c r="W10516" t="s">
        <v>29476</v>
      </c>
    </row>
    <row r="10517" spans="20:23" x14ac:dyDescent="0.3">
      <c r="T10517" t="b">
        <f>U10517&gt;10</f>
        <v>0</v>
      </c>
      <c r="U10517" s="7">
        <v>8.5208296271176902</v>
      </c>
      <c r="V10517" t="s">
        <v>20323</v>
      </c>
      <c r="W10517" t="s">
        <v>20421</v>
      </c>
    </row>
    <row r="10518" spans="20:23" x14ac:dyDescent="0.3">
      <c r="T10518" t="b">
        <f>U10518&gt;10</f>
        <v>0</v>
      </c>
      <c r="U10518" s="7">
        <v>8.3107337911959593</v>
      </c>
      <c r="V10518" t="s">
        <v>20886</v>
      </c>
      <c r="W10518" t="s">
        <v>29477</v>
      </c>
    </row>
    <row r="10519" spans="20:23" x14ac:dyDescent="0.3">
      <c r="T10519" t="b">
        <f>U10519&gt;10</f>
        <v>0</v>
      </c>
      <c r="U10519" s="7">
        <v>9.9941353652272102</v>
      </c>
      <c r="V10519" t="s">
        <v>20358</v>
      </c>
      <c r="W10519" t="s">
        <v>29478</v>
      </c>
    </row>
    <row r="10520" spans="20:23" x14ac:dyDescent="0.3">
      <c r="T10520" t="b">
        <f>U10520&gt;10</f>
        <v>0</v>
      </c>
      <c r="U10520" s="7">
        <v>9.1599095864073607</v>
      </c>
      <c r="V10520" t="s">
        <v>1342</v>
      </c>
      <c r="W10520">
        <v>9831</v>
      </c>
    </row>
    <row r="10521" spans="20:23" x14ac:dyDescent="0.3">
      <c r="T10521" t="b">
        <f>U10521&gt;10</f>
        <v>0</v>
      </c>
      <c r="U10521" s="7">
        <v>8.2757071690847095</v>
      </c>
      <c r="V10521" t="s">
        <v>29479</v>
      </c>
      <c r="W10521" t="s">
        <v>5090</v>
      </c>
    </row>
    <row r="10522" spans="20:23" x14ac:dyDescent="0.3">
      <c r="T10522" t="b">
        <f>U10522&gt;10</f>
        <v>0</v>
      </c>
      <c r="U10522" s="7">
        <v>8.9688543496446496</v>
      </c>
      <c r="V10522" t="s">
        <v>6532</v>
      </c>
      <c r="W10522" t="s">
        <v>22215</v>
      </c>
    </row>
    <row r="10523" spans="20:23" x14ac:dyDescent="0.3">
      <c r="T10523" t="b">
        <f>U10523&gt;10</f>
        <v>0</v>
      </c>
      <c r="U10523" s="7">
        <v>8.1359452267095502</v>
      </c>
      <c r="V10523" t="s">
        <v>22215</v>
      </c>
      <c r="W10523" t="s">
        <v>5090</v>
      </c>
    </row>
    <row r="10524" spans="20:23" x14ac:dyDescent="0.3">
      <c r="T10524" t="b">
        <f>U10524&gt;10</f>
        <v>0</v>
      </c>
      <c r="U10524" s="7">
        <v>9.8017634725797596</v>
      </c>
      <c r="V10524" t="s">
        <v>29480</v>
      </c>
      <c r="W10524" t="s">
        <v>29481</v>
      </c>
    </row>
    <row r="10525" spans="20:23" x14ac:dyDescent="0.3">
      <c r="T10525" t="b">
        <f>U10525&gt;10</f>
        <v>0</v>
      </c>
      <c r="U10525" s="7">
        <v>9.7955329228291195</v>
      </c>
      <c r="V10525" t="s">
        <v>6533</v>
      </c>
      <c r="W10525" t="s">
        <v>5090</v>
      </c>
    </row>
    <row r="10526" spans="20:23" x14ac:dyDescent="0.3">
      <c r="T10526" t="b">
        <f>U10526&gt;10</f>
        <v>0</v>
      </c>
      <c r="U10526" s="7">
        <v>8.6192696999309408</v>
      </c>
      <c r="V10526" t="s">
        <v>2992</v>
      </c>
      <c r="W10526" t="s">
        <v>11250</v>
      </c>
    </row>
    <row r="10527" spans="20:23" x14ac:dyDescent="0.3">
      <c r="T10527" t="b">
        <f>U10527&gt;10</f>
        <v>0</v>
      </c>
      <c r="U10527" s="7">
        <v>9.5588172939693692</v>
      </c>
      <c r="V10527">
        <v>51160</v>
      </c>
      <c r="W10527" t="s">
        <v>29482</v>
      </c>
    </row>
    <row r="10528" spans="20:23" x14ac:dyDescent="0.3">
      <c r="T10528" t="b">
        <f>U10528&gt;10</f>
        <v>0</v>
      </c>
      <c r="U10528" s="7">
        <v>8.7031511839116504</v>
      </c>
      <c r="V10528">
        <v>125</v>
      </c>
      <c r="W10528" t="s">
        <v>29483</v>
      </c>
    </row>
    <row r="10529" spans="20:23" x14ac:dyDescent="0.3">
      <c r="T10529" t="b">
        <f>U10529&gt;10</f>
        <v>0</v>
      </c>
      <c r="U10529" s="7">
        <v>8.0058459932030406</v>
      </c>
      <c r="V10529" t="s">
        <v>1213</v>
      </c>
      <c r="W10529" t="s">
        <v>29484</v>
      </c>
    </row>
    <row r="10530" spans="20:23" x14ac:dyDescent="0.3">
      <c r="T10530" t="b">
        <f>U10530&gt;10</f>
        <v>0</v>
      </c>
      <c r="U10530" s="7">
        <v>9.9642824020775294</v>
      </c>
      <c r="V10530" t="s">
        <v>29485</v>
      </c>
      <c r="W10530" t="s">
        <v>20272</v>
      </c>
    </row>
    <row r="10531" spans="20:23" x14ac:dyDescent="0.3">
      <c r="T10531" t="b">
        <f>U10531&gt;10</f>
        <v>0</v>
      </c>
      <c r="U10531" s="7">
        <v>9.3962983644715905</v>
      </c>
      <c r="V10531">
        <v>133</v>
      </c>
      <c r="W10531" t="s">
        <v>29483</v>
      </c>
    </row>
    <row r="10532" spans="20:23" x14ac:dyDescent="0.3">
      <c r="T10532" t="b">
        <f>U10532&gt;10</f>
        <v>0</v>
      </c>
      <c r="U10532" s="7">
        <v>8.7544444782992006</v>
      </c>
      <c r="V10532" t="s">
        <v>29486</v>
      </c>
      <c r="W10532" t="s">
        <v>29487</v>
      </c>
    </row>
    <row r="10533" spans="20:23" x14ac:dyDescent="0.3">
      <c r="T10533" t="b">
        <f>U10533&gt;10</f>
        <v>0</v>
      </c>
      <c r="U10533" s="7">
        <v>8.5070363049853501</v>
      </c>
      <c r="V10533" t="s">
        <v>29488</v>
      </c>
      <c r="W10533" t="s">
        <v>366</v>
      </c>
    </row>
    <row r="10534" spans="20:23" x14ac:dyDescent="0.3">
      <c r="T10534" t="b">
        <f>U10534&gt;10</f>
        <v>0</v>
      </c>
      <c r="U10534" s="7">
        <v>9.6194419157857993</v>
      </c>
      <c r="V10534" t="s">
        <v>20323</v>
      </c>
      <c r="W10534" t="s">
        <v>29489</v>
      </c>
    </row>
    <row r="10535" spans="20:23" x14ac:dyDescent="0.3">
      <c r="T10535" t="b">
        <f>U10535&gt;10</f>
        <v>0</v>
      </c>
      <c r="U10535" s="7">
        <v>8.6543610197422094</v>
      </c>
      <c r="V10535" t="s">
        <v>29490</v>
      </c>
      <c r="W10535" t="s">
        <v>29491</v>
      </c>
    </row>
    <row r="10536" spans="20:23" x14ac:dyDescent="0.3">
      <c r="T10536" t="b">
        <f>U10536&gt;10</f>
        <v>0</v>
      </c>
      <c r="U10536" s="7">
        <v>8.3607442117706192</v>
      </c>
      <c r="V10536" t="s">
        <v>29492</v>
      </c>
      <c r="W10536" t="s">
        <v>29433</v>
      </c>
    </row>
    <row r="10537" spans="20:23" x14ac:dyDescent="0.3">
      <c r="T10537" t="b">
        <f>U10537&gt;10</f>
        <v>0</v>
      </c>
      <c r="U10537" s="7">
        <v>8.4407869194441592</v>
      </c>
      <c r="V10537" t="s">
        <v>29492</v>
      </c>
      <c r="W10537" t="s">
        <v>4812</v>
      </c>
    </row>
    <row r="10538" spans="20:23" x14ac:dyDescent="0.3">
      <c r="T10538" t="b">
        <f>U10538&gt;10</f>
        <v>0</v>
      </c>
      <c r="U10538" s="7">
        <v>8.2176433681299397</v>
      </c>
      <c r="V10538" t="s">
        <v>25452</v>
      </c>
      <c r="W10538" t="s">
        <v>29493</v>
      </c>
    </row>
    <row r="10539" spans="20:23" x14ac:dyDescent="0.3">
      <c r="T10539" t="b">
        <f>U10539&gt;10</f>
        <v>0</v>
      </c>
      <c r="U10539" s="7">
        <v>8.3892532693289699</v>
      </c>
      <c r="V10539" t="s">
        <v>29494</v>
      </c>
      <c r="W10539" t="s">
        <v>322</v>
      </c>
    </row>
    <row r="10540" spans="20:23" x14ac:dyDescent="0.3">
      <c r="T10540" t="b">
        <f>U10540&gt;10</f>
        <v>0</v>
      </c>
      <c r="U10540" s="7">
        <v>9.0133061122154796</v>
      </c>
      <c r="V10540" t="s">
        <v>20177</v>
      </c>
      <c r="W10540" t="s">
        <v>29495</v>
      </c>
    </row>
    <row r="10541" spans="20:23" x14ac:dyDescent="0.3">
      <c r="T10541" t="b">
        <f>U10541&gt;10</f>
        <v>0</v>
      </c>
      <c r="U10541" s="7">
        <v>9.3962983644715905</v>
      </c>
      <c r="V10541" t="s">
        <v>25748</v>
      </c>
      <c r="W10541" t="s">
        <v>12938</v>
      </c>
    </row>
    <row r="10542" spans="20:23" x14ac:dyDescent="0.3">
      <c r="T10542" t="b">
        <f>U10542&gt;10</f>
        <v>0</v>
      </c>
      <c r="U10542" s="7">
        <v>8.5779880409576403</v>
      </c>
      <c r="V10542" t="s">
        <v>29496</v>
      </c>
      <c r="W10542" t="s">
        <v>7674</v>
      </c>
    </row>
    <row r="10543" spans="20:23" x14ac:dyDescent="0.3">
      <c r="T10543" t="b">
        <f>U10543&gt;10</f>
        <v>0</v>
      </c>
      <c r="U10543" s="7">
        <v>9.9352948652042805</v>
      </c>
      <c r="V10543" t="s">
        <v>29497</v>
      </c>
      <c r="W10543" t="s">
        <v>21022</v>
      </c>
    </row>
    <row r="10544" spans="20:23" x14ac:dyDescent="0.3">
      <c r="T10544" t="b">
        <f>U10544&gt;10</f>
        <v>0</v>
      </c>
      <c r="U10544" s="7">
        <v>9.9642824020775294</v>
      </c>
      <c r="V10544" t="s">
        <v>1080</v>
      </c>
      <c r="W10544" t="s">
        <v>29498</v>
      </c>
    </row>
    <row r="10545" spans="20:23" x14ac:dyDescent="0.3">
      <c r="T10545" t="b">
        <f>U10545&gt;10</f>
        <v>0</v>
      </c>
      <c r="U10545" s="7">
        <v>8.2542009638637399</v>
      </c>
      <c r="V10545" t="s">
        <v>20032</v>
      </c>
      <c r="W10545" t="s">
        <v>29499</v>
      </c>
    </row>
    <row r="10546" spans="20:23" x14ac:dyDescent="0.3">
      <c r="T10546" t="b">
        <f>U10546&gt;10</f>
        <v>0</v>
      </c>
      <c r="U10546" s="7">
        <v>8.9262947352258593</v>
      </c>
      <c r="V10546" t="s">
        <v>29499</v>
      </c>
      <c r="W10546" t="s">
        <v>23624</v>
      </c>
    </row>
    <row r="10547" spans="20:23" x14ac:dyDescent="0.3">
      <c r="T10547" t="b">
        <f>U10547&gt;10</f>
        <v>0</v>
      </c>
      <c r="U10547" s="7">
        <v>9.3162556567980594</v>
      </c>
      <c r="V10547" t="s">
        <v>29500</v>
      </c>
      <c r="W10547" t="s">
        <v>29501</v>
      </c>
    </row>
    <row r="10548" spans="20:23" x14ac:dyDescent="0.3">
      <c r="T10548" t="b">
        <f>U10548&gt;10</f>
        <v>0</v>
      </c>
      <c r="U10548" s="7">
        <v>8.9159319481903108</v>
      </c>
      <c r="V10548" t="s">
        <v>16659</v>
      </c>
      <c r="W10548" t="s">
        <v>632</v>
      </c>
    </row>
    <row r="10549" spans="20:23" x14ac:dyDescent="0.3">
      <c r="T10549" t="b">
        <f>U10549&gt;10</f>
        <v>0</v>
      </c>
      <c r="U10549" s="7">
        <v>8.2074391979557006</v>
      </c>
      <c r="V10549" t="s">
        <v>29502</v>
      </c>
      <c r="W10549" t="s">
        <v>927</v>
      </c>
    </row>
    <row r="10550" spans="20:23" x14ac:dyDescent="0.3">
      <c r="T10550" t="b">
        <f>U10550&gt;10</f>
        <v>0</v>
      </c>
      <c r="U10550" s="7">
        <v>8.0439055550273793</v>
      </c>
      <c r="V10550" t="s">
        <v>29503</v>
      </c>
      <c r="W10550" t="s">
        <v>20486</v>
      </c>
    </row>
    <row r="10551" spans="20:23" x14ac:dyDescent="0.3">
      <c r="T10551" t="b">
        <f>U10551&gt;10</f>
        <v>0</v>
      </c>
      <c r="U10551" s="7">
        <v>9.5786199212655401</v>
      </c>
      <c r="V10551" t="s">
        <v>29504</v>
      </c>
      <c r="W10551" t="s">
        <v>4258</v>
      </c>
    </row>
    <row r="10552" spans="20:23" x14ac:dyDescent="0.3">
      <c r="T10552" t="b">
        <f>U10552&gt;10</f>
        <v>0</v>
      </c>
      <c r="U10552" s="7">
        <v>9.8017634725797596</v>
      </c>
      <c r="V10552" t="s">
        <v>1699</v>
      </c>
      <c r="W10552" t="s">
        <v>2494</v>
      </c>
    </row>
    <row r="10553" spans="20:23" x14ac:dyDescent="0.3">
      <c r="T10553" t="b">
        <f>U10553&gt;10</f>
        <v>0</v>
      </c>
      <c r="U10553" s="7">
        <v>9.2859503073027305</v>
      </c>
      <c r="V10553" t="s">
        <v>29505</v>
      </c>
      <c r="W10553" t="s">
        <v>29456</v>
      </c>
    </row>
    <row r="10554" spans="20:23" x14ac:dyDescent="0.3">
      <c r="T10554" t="b">
        <f>U10554&gt;10</f>
        <v>0</v>
      </c>
      <c r="U10554" s="7">
        <v>8.2331475546659103</v>
      </c>
      <c r="V10554" t="s">
        <v>26337</v>
      </c>
      <c r="W10554" t="s">
        <v>4864</v>
      </c>
    </row>
    <row r="10555" spans="20:23" x14ac:dyDescent="0.3">
      <c r="T10555" t="b">
        <f>U10555&gt;10</f>
        <v>0</v>
      </c>
      <c r="U10555" s="7">
        <v>9.0247348080391099</v>
      </c>
      <c r="V10555" t="s">
        <v>2963</v>
      </c>
      <c r="W10555" t="s">
        <v>29506</v>
      </c>
    </row>
    <row r="10556" spans="20:23" x14ac:dyDescent="0.3">
      <c r="T10556" t="b">
        <f>U10556&gt;10</f>
        <v>0</v>
      </c>
      <c r="U10556" s="7">
        <v>8.2125282674631706</v>
      </c>
      <c r="V10556" t="s">
        <v>3255</v>
      </c>
      <c r="W10556" t="s">
        <v>29507</v>
      </c>
    </row>
    <row r="10557" spans="20:23" x14ac:dyDescent="0.3">
      <c r="T10557" t="b">
        <f>U10557&gt;10</f>
        <v>0</v>
      </c>
      <c r="U10557" s="7">
        <v>8.8366825765361696</v>
      </c>
      <c r="V10557" t="s">
        <v>404</v>
      </c>
      <c r="W10557" t="s">
        <v>29508</v>
      </c>
    </row>
    <row r="10558" spans="20:23" x14ac:dyDescent="0.3">
      <c r="T10558" t="b">
        <f>U10558&gt;10</f>
        <v>0</v>
      </c>
      <c r="U10558" s="7">
        <v>9.6404953249836307</v>
      </c>
      <c r="V10558" t="s">
        <v>375</v>
      </c>
      <c r="W10558" t="s">
        <v>29509</v>
      </c>
    </row>
    <row r="10559" spans="20:23" x14ac:dyDescent="0.3">
      <c r="T10559" t="b">
        <f>U10559&gt;10</f>
        <v>0</v>
      </c>
      <c r="U10559" s="7">
        <v>8.2023758959991593</v>
      </c>
      <c r="V10559" t="s">
        <v>4651</v>
      </c>
      <c r="W10559" t="s">
        <v>1199</v>
      </c>
    </row>
    <row r="10560" spans="20:23" x14ac:dyDescent="0.3">
      <c r="T10560" t="b">
        <f>U10560&gt;10</f>
        <v>0</v>
      </c>
      <c r="U10560" s="7">
        <v>8.0353218113359901</v>
      </c>
      <c r="V10560" t="s">
        <v>19849</v>
      </c>
      <c r="W10560" t="s">
        <v>29510</v>
      </c>
    </row>
    <row r="10561" spans="20:23" x14ac:dyDescent="0.3">
      <c r="T10561" t="b">
        <f>U10561&gt;10</f>
        <v>0</v>
      </c>
      <c r="U10561" s="7">
        <v>8.5208296271176902</v>
      </c>
      <c r="V10561" t="s">
        <v>293</v>
      </c>
      <c r="W10561" t="s">
        <v>7233</v>
      </c>
    </row>
    <row r="10562" spans="20:23" x14ac:dyDescent="0.3">
      <c r="T10562" t="b">
        <f>U10562&gt;10</f>
        <v>0</v>
      </c>
      <c r="U10562" s="7">
        <v>8.7721440553986003</v>
      </c>
      <c r="V10562" t="s">
        <v>29511</v>
      </c>
      <c r="W10562" t="s">
        <v>29512</v>
      </c>
    </row>
    <row r="10563" spans="20:23" x14ac:dyDescent="0.3">
      <c r="T10563" t="b">
        <f>U10563&gt;10</f>
        <v>0</v>
      </c>
      <c r="U10563" s="7">
        <v>8.7457107983304407</v>
      </c>
      <c r="V10563" t="s">
        <v>29513</v>
      </c>
      <c r="W10563" t="s">
        <v>29514</v>
      </c>
    </row>
    <row r="10564" spans="20:23" x14ac:dyDescent="0.3">
      <c r="T10564" t="b">
        <f>U10564&gt;10</f>
        <v>0</v>
      </c>
      <c r="U10564" s="7">
        <v>9.6839804369233704</v>
      </c>
      <c r="V10564" t="s">
        <v>29515</v>
      </c>
      <c r="W10564" t="s">
        <v>29516</v>
      </c>
    </row>
    <row r="10565" spans="20:23" x14ac:dyDescent="0.3">
      <c r="T10565" t="b">
        <f>U10565&gt;10</f>
        <v>0</v>
      </c>
      <c r="U10565" s="7">
        <v>9.3635085416485992</v>
      </c>
      <c r="V10565" t="s">
        <v>29517</v>
      </c>
      <c r="W10565" t="s">
        <v>29518</v>
      </c>
    </row>
    <row r="10566" spans="20:23" x14ac:dyDescent="0.3">
      <c r="T10566" t="b">
        <f>U10566&gt;10</f>
        <v>0</v>
      </c>
      <c r="U10566" s="7">
        <v>9.4652912359585404</v>
      </c>
      <c r="V10566" t="s">
        <v>29519</v>
      </c>
      <c r="W10566" t="s">
        <v>29520</v>
      </c>
    </row>
    <row r="10567" spans="20:23" x14ac:dyDescent="0.3">
      <c r="T10567" t="b">
        <f>U10567&gt;10</f>
        <v>0</v>
      </c>
      <c r="U10567" s="7">
        <v>9.6476127927525006</v>
      </c>
      <c r="V10567" t="s">
        <v>29521</v>
      </c>
      <c r="W10567" t="s">
        <v>29519</v>
      </c>
    </row>
    <row r="10568" spans="20:23" x14ac:dyDescent="0.3">
      <c r="T10568" t="b">
        <f>U10568&gt;10</f>
        <v>0</v>
      </c>
      <c r="U10568" s="7">
        <v>9.5988226285830596</v>
      </c>
      <c r="V10568" t="s">
        <v>29522</v>
      </c>
      <c r="W10568" t="s">
        <v>25102</v>
      </c>
    </row>
    <row r="10569" spans="20:23" x14ac:dyDescent="0.3">
      <c r="T10569" t="b">
        <f>U10569&gt;10</f>
        <v>0</v>
      </c>
      <c r="U10569" s="7">
        <v>8.4504488303558905</v>
      </c>
      <c r="V10569" t="s">
        <v>29523</v>
      </c>
      <c r="W10569" t="s">
        <v>29524</v>
      </c>
    </row>
    <row r="10570" spans="20:23" x14ac:dyDescent="0.3">
      <c r="T10570" t="b">
        <f>U10570&gt;10</f>
        <v>0</v>
      </c>
      <c r="U10570" s="7">
        <v>9.5393992081122594</v>
      </c>
      <c r="V10570" t="s">
        <v>29525</v>
      </c>
      <c r="W10570" t="s">
        <v>29526</v>
      </c>
    </row>
    <row r="10571" spans="20:23" x14ac:dyDescent="0.3">
      <c r="T10571" t="b">
        <f>U10571&gt;10</f>
        <v>0</v>
      </c>
      <c r="U10571" s="7">
        <v>9.2139768076776392</v>
      </c>
      <c r="V10571" t="s">
        <v>29519</v>
      </c>
      <c r="W10571" t="s">
        <v>29527</v>
      </c>
    </row>
    <row r="10572" spans="20:23" x14ac:dyDescent="0.3">
      <c r="T10572" t="b">
        <f>U10572&gt;10</f>
        <v>0</v>
      </c>
      <c r="U10572" s="7">
        <v>8.1579241334283203</v>
      </c>
      <c r="V10572" t="s">
        <v>23341</v>
      </c>
      <c r="W10572" t="s">
        <v>29528</v>
      </c>
    </row>
    <row r="10573" spans="20:23" x14ac:dyDescent="0.3">
      <c r="T10573" t="b">
        <f>U10573&gt;10</f>
        <v>0</v>
      </c>
      <c r="U10573" s="7">
        <v>8.3666789472904295</v>
      </c>
      <c r="V10573" t="s">
        <v>29529</v>
      </c>
      <c r="W10573" t="s">
        <v>29530</v>
      </c>
    </row>
    <row r="10574" spans="20:23" x14ac:dyDescent="0.3">
      <c r="T10574" t="b">
        <f>U10574&gt;10</f>
        <v>0</v>
      </c>
      <c r="U10574" s="7">
        <v>8.8366825765361696</v>
      </c>
      <c r="V10574" t="s">
        <v>29531</v>
      </c>
      <c r="W10574" t="s">
        <v>23534</v>
      </c>
    </row>
    <row r="10575" spans="20:23" x14ac:dyDescent="0.3">
      <c r="T10575" t="b">
        <f>U10575&gt;10</f>
        <v>0</v>
      </c>
      <c r="U10575" s="7">
        <v>8.8366825765361696</v>
      </c>
      <c r="V10575" t="s">
        <v>23534</v>
      </c>
      <c r="W10575" t="s">
        <v>13536</v>
      </c>
    </row>
    <row r="10576" spans="20:23" x14ac:dyDescent="0.3">
      <c r="T10576" t="b">
        <f>U10576&gt;10</f>
        <v>0</v>
      </c>
      <c r="U10576" s="7">
        <v>8.8366825765361696</v>
      </c>
      <c r="V10576" t="s">
        <v>29532</v>
      </c>
      <c r="W10576" t="s">
        <v>23534</v>
      </c>
    </row>
    <row r="10577" spans="20:23" x14ac:dyDescent="0.3">
      <c r="T10577" t="b">
        <f>U10577&gt;10</f>
        <v>0</v>
      </c>
      <c r="U10577" s="7">
        <v>8.8366825765361696</v>
      </c>
      <c r="V10577" t="s">
        <v>23534</v>
      </c>
      <c r="W10577" t="s">
        <v>29533</v>
      </c>
    </row>
    <row r="10578" spans="20:23" x14ac:dyDescent="0.3">
      <c r="T10578" t="b">
        <f>U10578&gt;10</f>
        <v>0</v>
      </c>
      <c r="U10578" s="7">
        <v>8.8366825765361696</v>
      </c>
      <c r="V10578" t="s">
        <v>29533</v>
      </c>
      <c r="W10578" t="s">
        <v>23534</v>
      </c>
    </row>
    <row r="10579" spans="20:23" x14ac:dyDescent="0.3">
      <c r="T10579" t="b">
        <f>U10579&gt;10</f>
        <v>0</v>
      </c>
      <c r="U10579" s="7">
        <v>8.6543610197422094</v>
      </c>
      <c r="V10579" t="s">
        <v>23534</v>
      </c>
      <c r="W10579" t="s">
        <v>29534</v>
      </c>
    </row>
    <row r="10580" spans="20:23" x14ac:dyDescent="0.3">
      <c r="T10580" t="b">
        <f>U10580&gt;10</f>
        <v>0</v>
      </c>
      <c r="U10580" s="7">
        <v>8.8366825765361696</v>
      </c>
      <c r="V10580" t="s">
        <v>29534</v>
      </c>
      <c r="W10580" t="s">
        <v>23534</v>
      </c>
    </row>
    <row r="10581" spans="20:23" x14ac:dyDescent="0.3">
      <c r="T10581" t="b">
        <f>U10581&gt;10</f>
        <v>0</v>
      </c>
      <c r="U10581" s="7">
        <v>8.6543610197422094</v>
      </c>
      <c r="V10581" t="s">
        <v>23534</v>
      </c>
      <c r="W10581" t="s">
        <v>29535</v>
      </c>
    </row>
    <row r="10582" spans="20:23" x14ac:dyDescent="0.3">
      <c r="T10582" t="b">
        <f>U10582&gt;10</f>
        <v>0</v>
      </c>
      <c r="U10582" s="7">
        <v>8.8366825765361696</v>
      </c>
      <c r="V10582" t="s">
        <v>29535</v>
      </c>
      <c r="W10582" t="s">
        <v>23534</v>
      </c>
    </row>
    <row r="10583" spans="20:23" x14ac:dyDescent="0.3">
      <c r="T10583" t="b">
        <f>U10583&gt;10</f>
        <v>0</v>
      </c>
      <c r="U10583" s="7">
        <v>8.7457107983304407</v>
      </c>
      <c r="V10583" t="s">
        <v>5056</v>
      </c>
      <c r="W10583" t="s">
        <v>29536</v>
      </c>
    </row>
    <row r="10584" spans="20:23" x14ac:dyDescent="0.3">
      <c r="T10584" t="b">
        <f>U10584&gt;10</f>
        <v>0</v>
      </c>
      <c r="U10584" s="7">
        <v>8.9056754480231195</v>
      </c>
      <c r="V10584" t="s">
        <v>19771</v>
      </c>
      <c r="W10584" t="s">
        <v>29537</v>
      </c>
    </row>
    <row r="10585" spans="20:23" x14ac:dyDescent="0.3">
      <c r="T10585" t="b">
        <f>U10585&gt;10</f>
        <v>0</v>
      </c>
      <c r="U10585" s="7">
        <v>8.9262947352258593</v>
      </c>
      <c r="V10585" t="s">
        <v>1931</v>
      </c>
      <c r="W10585" t="s">
        <v>29538</v>
      </c>
    </row>
    <row r="10586" spans="20:23" x14ac:dyDescent="0.3">
      <c r="T10586" t="b">
        <f>U10586&gt;10</f>
        <v>0</v>
      </c>
      <c r="U10586" s="7">
        <v>8.4154691114598599</v>
      </c>
      <c r="V10586" t="s">
        <v>7656</v>
      </c>
      <c r="W10586" t="s">
        <v>29539</v>
      </c>
    </row>
    <row r="10587" spans="20:23" x14ac:dyDescent="0.3">
      <c r="T10587" t="b">
        <f>U10587&gt;10</f>
        <v>0</v>
      </c>
      <c r="U10587" s="7">
        <v>8.2488959116340492</v>
      </c>
      <c r="V10587" t="s">
        <v>29540</v>
      </c>
      <c r="W10587" t="s">
        <v>130</v>
      </c>
    </row>
    <row r="10588" spans="20:23" x14ac:dyDescent="0.3">
      <c r="T10588" t="b">
        <f>U10588&gt;10</f>
        <v>0</v>
      </c>
      <c r="U10588" s="7">
        <v>9.4833097414612197</v>
      </c>
      <c r="V10588" t="s">
        <v>7624</v>
      </c>
      <c r="W10588" t="s">
        <v>29541</v>
      </c>
    </row>
    <row r="10589" spans="20:23" x14ac:dyDescent="0.3">
      <c r="T10589" t="b">
        <f>U10589&gt;10</f>
        <v>0</v>
      </c>
      <c r="U10589" s="7">
        <v>8.9056754480231195</v>
      </c>
      <c r="V10589" t="s">
        <v>29542</v>
      </c>
      <c r="W10589" t="s">
        <v>532</v>
      </c>
    </row>
    <row r="10590" spans="20:23" x14ac:dyDescent="0.3">
      <c r="T10590" t="b">
        <f>U10590&gt;10</f>
        <v>0</v>
      </c>
      <c r="U10590" s="7">
        <v>8.4602050053012601</v>
      </c>
      <c r="V10590" t="s">
        <v>23106</v>
      </c>
      <c r="W10590" t="s">
        <v>29543</v>
      </c>
    </row>
    <row r="10591" spans="20:23" x14ac:dyDescent="0.3">
      <c r="T10591" t="b">
        <f>U10591&gt;10</f>
        <v>0</v>
      </c>
      <c r="U10591" s="7">
        <v>8.2023758959991593</v>
      </c>
      <c r="V10591" t="s">
        <v>20247</v>
      </c>
      <c r="W10591" t="s">
        <v>29544</v>
      </c>
    </row>
    <row r="10592" spans="20:23" x14ac:dyDescent="0.3">
      <c r="T10592" t="b">
        <f>U10592&gt;10</f>
        <v>0</v>
      </c>
      <c r="U10592" s="7">
        <v>9.9071239882375792</v>
      </c>
      <c r="V10592" t="s">
        <v>29545</v>
      </c>
      <c r="W10592" t="s">
        <v>24865</v>
      </c>
    </row>
    <row r="10593" spans="20:23" x14ac:dyDescent="0.3">
      <c r="T10593" t="b">
        <f>U10593&gt;10</f>
        <v>0</v>
      </c>
      <c r="U10593" s="7">
        <v>9.1086162920198106</v>
      </c>
      <c r="V10593" t="s">
        <v>29546</v>
      </c>
      <c r="W10593" t="s">
        <v>29547</v>
      </c>
    </row>
    <row r="10594" spans="20:23" x14ac:dyDescent="0.3">
      <c r="T10594" t="b">
        <f>U10594&gt;10</f>
        <v>0</v>
      </c>
      <c r="U10594" s="7">
        <v>8.73705273558733</v>
      </c>
      <c r="V10594" t="s">
        <v>29474</v>
      </c>
      <c r="W10594" t="s">
        <v>29548</v>
      </c>
    </row>
    <row r="10595" spans="20:23" x14ac:dyDescent="0.3">
      <c r="T10595" t="b">
        <f>U10595&gt;10</f>
        <v>0</v>
      </c>
      <c r="U10595" s="7">
        <v>9.1599095864073607</v>
      </c>
      <c r="V10595" t="s">
        <v>380</v>
      </c>
      <c r="W10595" t="s">
        <v>29549</v>
      </c>
    </row>
    <row r="10596" spans="20:23" x14ac:dyDescent="0.3">
      <c r="T10596" t="b">
        <f>U10596&gt;10</f>
        <v>0</v>
      </c>
      <c r="U10596" s="7">
        <v>8.2436188545332101</v>
      </c>
      <c r="V10596" t="s">
        <v>29550</v>
      </c>
      <c r="W10596" t="s">
        <v>29551</v>
      </c>
    </row>
    <row r="10597" spans="20:23" x14ac:dyDescent="0.3">
      <c r="T10597" t="b">
        <f>U10597&gt;10</f>
        <v>0</v>
      </c>
      <c r="U10597" s="7">
        <v>8.7721440553986003</v>
      </c>
      <c r="V10597" t="s">
        <v>29552</v>
      </c>
      <c r="W10597" t="s">
        <v>20158</v>
      </c>
    </row>
    <row r="10598" spans="20:23" x14ac:dyDescent="0.3">
      <c r="T10598" t="b">
        <f>U10598&gt;10</f>
        <v>0</v>
      </c>
      <c r="U10598" s="7">
        <v>8.0310574125495293</v>
      </c>
      <c r="V10598" t="s">
        <v>29553</v>
      </c>
      <c r="W10598" t="s">
        <v>29554</v>
      </c>
    </row>
    <row r="10599" spans="20:23" x14ac:dyDescent="0.3">
      <c r="T10599" t="b">
        <f>U10599&gt;10</f>
        <v>0</v>
      </c>
      <c r="U10599" s="7">
        <v>8.5208296271176902</v>
      </c>
      <c r="V10599" t="s">
        <v>29555</v>
      </c>
      <c r="W10599" t="s">
        <v>26147</v>
      </c>
    </row>
    <row r="10600" spans="20:23" x14ac:dyDescent="0.3">
      <c r="T10600" t="b">
        <f>U10600&gt;10</f>
        <v>0</v>
      </c>
      <c r="U10600" s="7">
        <v>9.2711352215175893</v>
      </c>
      <c r="V10600" t="s">
        <v>29556</v>
      </c>
      <c r="W10600" t="s">
        <v>21061</v>
      </c>
    </row>
    <row r="10601" spans="20:23" x14ac:dyDescent="0.3">
      <c r="T10601" t="b">
        <f>U10601&gt;10</f>
        <v>0</v>
      </c>
      <c r="U10601" s="7">
        <v>9.4833097414612197</v>
      </c>
      <c r="V10601" t="s">
        <v>29557</v>
      </c>
      <c r="W10601" t="s">
        <v>29558</v>
      </c>
    </row>
    <row r="10602" spans="20:23" x14ac:dyDescent="0.3">
      <c r="T10602" t="b">
        <f>U10602&gt;10</f>
        <v>0</v>
      </c>
      <c r="U10602" s="7">
        <v>9.1599095864073607</v>
      </c>
      <c r="V10602" t="s">
        <v>1342</v>
      </c>
      <c r="W10602">
        <v>9826</v>
      </c>
    </row>
    <row r="10603" spans="20:23" x14ac:dyDescent="0.3">
      <c r="T10603" t="b">
        <f>U10603&gt;10</f>
        <v>0</v>
      </c>
      <c r="U10603" s="7">
        <v>8.0789968748386496</v>
      </c>
      <c r="V10603" t="s">
        <v>29479</v>
      </c>
      <c r="W10603" t="s">
        <v>23426</v>
      </c>
    </row>
    <row r="10604" spans="20:23" x14ac:dyDescent="0.3">
      <c r="T10604" t="b">
        <f>U10604&gt;10</f>
        <v>0</v>
      </c>
      <c r="U10604" s="7">
        <v>8.4154691114598599</v>
      </c>
      <c r="V10604" t="s">
        <v>29479</v>
      </c>
      <c r="W10604" t="s">
        <v>879</v>
      </c>
    </row>
    <row r="10605" spans="20:23" x14ac:dyDescent="0.3">
      <c r="T10605" t="b">
        <f>U10605&gt;10</f>
        <v>0</v>
      </c>
      <c r="U10605" s="7">
        <v>9.4475916588591407</v>
      </c>
      <c r="V10605" t="s">
        <v>29559</v>
      </c>
      <c r="W10605" t="s">
        <v>29560</v>
      </c>
    </row>
    <row r="10606" spans="20:23" x14ac:dyDescent="0.3">
      <c r="T10606" t="b">
        <f>U10606&gt;10</f>
        <v>0</v>
      </c>
      <c r="U10606" s="7">
        <v>9.9071239882375792</v>
      </c>
      <c r="V10606" t="s">
        <v>9575</v>
      </c>
      <c r="W10606" t="s">
        <v>23387</v>
      </c>
    </row>
    <row r="10607" spans="20:23" x14ac:dyDescent="0.3">
      <c r="T10607" t="b">
        <f>U10607&gt;10</f>
        <v>0</v>
      </c>
      <c r="U10607" s="7">
        <v>8.8955230765590994</v>
      </c>
      <c r="V10607" t="s">
        <v>29561</v>
      </c>
      <c r="W10607" t="s">
        <v>23429</v>
      </c>
    </row>
    <row r="10608" spans="20:23" x14ac:dyDescent="0.3">
      <c r="T10608" t="b">
        <f>U10608&gt;10</f>
        <v>0</v>
      </c>
      <c r="U10608" s="7">
        <v>8.73705273558733</v>
      </c>
      <c r="V10608" t="s">
        <v>29562</v>
      </c>
      <c r="W10608" t="s">
        <v>29563</v>
      </c>
    </row>
    <row r="10609" spans="20:23" x14ac:dyDescent="0.3">
      <c r="T10609" t="b">
        <f>U10609&gt;10</f>
        <v>0</v>
      </c>
      <c r="U10609" s="7">
        <v>9.1599095864073607</v>
      </c>
      <c r="V10609" t="s">
        <v>1342</v>
      </c>
      <c r="W10609">
        <v>9828</v>
      </c>
    </row>
    <row r="10610" spans="20:23" x14ac:dyDescent="0.3">
      <c r="T10610" t="b">
        <f>U10610&gt;10</f>
        <v>0</v>
      </c>
      <c r="U10610" s="7">
        <v>8.1531048469923704</v>
      </c>
      <c r="V10610" t="s">
        <v>29564</v>
      </c>
      <c r="W10610" t="s">
        <v>29565</v>
      </c>
    </row>
    <row r="10611" spans="20:23" x14ac:dyDescent="0.3">
      <c r="T10611" t="b">
        <f>U10611&gt;10</f>
        <v>0</v>
      </c>
      <c r="U10611" s="7">
        <v>9.1599095864073607</v>
      </c>
      <c r="V10611" t="s">
        <v>1342</v>
      </c>
      <c r="W10611">
        <v>7222</v>
      </c>
    </row>
    <row r="10612" spans="20:23" x14ac:dyDescent="0.3">
      <c r="T10612" t="b">
        <f>U10612&gt;10</f>
        <v>0</v>
      </c>
      <c r="U10612" s="7">
        <v>8.0396044731279908</v>
      </c>
      <c r="V10612" t="s">
        <v>29566</v>
      </c>
      <c r="W10612" t="s">
        <v>20614</v>
      </c>
    </row>
    <row r="10613" spans="20:23" x14ac:dyDescent="0.3">
      <c r="T10613" t="b">
        <f>U10613&gt;10</f>
        <v>0</v>
      </c>
      <c r="U10613" s="7">
        <v>9.0133061122154796</v>
      </c>
      <c r="V10613" t="s">
        <v>29495</v>
      </c>
      <c r="W10613" t="s">
        <v>20177</v>
      </c>
    </row>
    <row r="10614" spans="20:23" x14ac:dyDescent="0.3">
      <c r="T10614" t="b">
        <f>U10614&gt;10</f>
        <v>0</v>
      </c>
      <c r="U10614" s="7">
        <v>8.1595357373226598</v>
      </c>
      <c r="V10614" t="s">
        <v>29567</v>
      </c>
      <c r="W10614" t="s">
        <v>2314</v>
      </c>
    </row>
    <row r="10615" spans="20:23" x14ac:dyDescent="0.3">
      <c r="T10615" t="b">
        <f>U10615&gt;10</f>
        <v>0</v>
      </c>
      <c r="U10615" s="7">
        <v>8.5418830363155198</v>
      </c>
      <c r="V10615" t="s">
        <v>22361</v>
      </c>
      <c r="W10615" t="s">
        <v>29568</v>
      </c>
    </row>
    <row r="10616" spans="20:23" x14ac:dyDescent="0.3">
      <c r="T10616" t="b">
        <f>U10616&gt;10</f>
        <v>0</v>
      </c>
      <c r="U10616" s="7">
        <v>8.2976860758034796</v>
      </c>
      <c r="V10616" t="s">
        <v>10552</v>
      </c>
      <c r="W10616" t="s">
        <v>7170</v>
      </c>
    </row>
    <row r="10617" spans="20:23" x14ac:dyDescent="0.3">
      <c r="T10617" t="b">
        <f>U10617&gt;10</f>
        <v>0</v>
      </c>
      <c r="U10617" s="7">
        <v>8.9688543496446496</v>
      </c>
      <c r="V10617" t="s">
        <v>29569</v>
      </c>
      <c r="W10617" t="s">
        <v>29570</v>
      </c>
    </row>
    <row r="10618" spans="20:23" x14ac:dyDescent="0.3">
      <c r="T10618" t="b">
        <f>U10618&gt;10</f>
        <v>0</v>
      </c>
      <c r="U10618" s="7">
        <v>8.5779880409576403</v>
      </c>
      <c r="V10618" t="s">
        <v>967</v>
      </c>
      <c r="W10618" t="s">
        <v>29362</v>
      </c>
    </row>
    <row r="10619" spans="20:23" x14ac:dyDescent="0.3">
      <c r="T10619" t="b">
        <f>U10619&gt;10</f>
        <v>0</v>
      </c>
      <c r="U10619" s="7">
        <v>9.5016588801294208</v>
      </c>
      <c r="V10619" t="s">
        <v>501</v>
      </c>
      <c r="W10619" t="s">
        <v>3743</v>
      </c>
    </row>
    <row r="10620" spans="20:23" x14ac:dyDescent="0.3">
      <c r="T10620" t="b">
        <f>U10620&gt;10</f>
        <v>0</v>
      </c>
      <c r="U10620" s="7">
        <v>9.2421476846443298</v>
      </c>
      <c r="V10620" t="s">
        <v>29571</v>
      </c>
      <c r="W10620" t="s">
        <v>21862</v>
      </c>
    </row>
    <row r="10621" spans="20:23" x14ac:dyDescent="0.3">
      <c r="T10621" t="b">
        <f>U10621&gt;10</f>
        <v>0</v>
      </c>
      <c r="U10621" s="7">
        <v>8.1340566520216804</v>
      </c>
      <c r="V10621" t="s">
        <v>20343</v>
      </c>
      <c r="W10621" t="s">
        <v>15166</v>
      </c>
    </row>
    <row r="10622" spans="20:23" x14ac:dyDescent="0.3">
      <c r="T10622" t="b">
        <f>U10622&gt;10</f>
        <v>0</v>
      </c>
      <c r="U10622" s="7">
        <v>9.3962983644715905</v>
      </c>
      <c r="V10622" t="s">
        <v>29572</v>
      </c>
      <c r="W10622" t="s">
        <v>2776</v>
      </c>
    </row>
    <row r="10623" spans="20:23" x14ac:dyDescent="0.3">
      <c r="T10623" t="b">
        <f>U10623&gt;10</f>
        <v>0</v>
      </c>
      <c r="U10623" s="7">
        <v>8.2436188545332101</v>
      </c>
      <c r="V10623" t="s">
        <v>13578</v>
      </c>
      <c r="W10623" t="s">
        <v>29573</v>
      </c>
    </row>
    <row r="10624" spans="20:23" x14ac:dyDescent="0.3">
      <c r="T10624" t="b">
        <f>U10624&gt;10</f>
        <v>0</v>
      </c>
      <c r="U10624" s="7">
        <v>8.2074391979557006</v>
      </c>
      <c r="V10624" t="s">
        <v>22706</v>
      </c>
      <c r="W10624" t="s">
        <v>29574</v>
      </c>
    </row>
    <row r="10625" spans="20:23" x14ac:dyDescent="0.3">
      <c r="T10625" t="b">
        <f>U10625&gt;10</f>
        <v>0</v>
      </c>
      <c r="U10625" s="7">
        <v>8.0353218113359901</v>
      </c>
      <c r="V10625" t="s">
        <v>9081</v>
      </c>
      <c r="W10625" t="s">
        <v>23553</v>
      </c>
    </row>
    <row r="10626" spans="20:23" x14ac:dyDescent="0.3">
      <c r="T10626" t="b">
        <f>U10626&gt;10</f>
        <v>0</v>
      </c>
      <c r="U10626" s="7">
        <v>9.3475082003021601</v>
      </c>
      <c r="V10626" t="s">
        <v>29575</v>
      </c>
      <c r="W10626" t="s">
        <v>29576</v>
      </c>
    </row>
    <row r="10627" spans="20:23" x14ac:dyDescent="0.3">
      <c r="T10627" t="b">
        <f>U10627&gt;10</f>
        <v>0</v>
      </c>
      <c r="U10627" s="7">
        <v>8.2436188545332101</v>
      </c>
      <c r="V10627" t="s">
        <v>25656</v>
      </c>
      <c r="W10627" t="s">
        <v>29577</v>
      </c>
    </row>
    <row r="10628" spans="20:23" x14ac:dyDescent="0.3">
      <c r="T10628" t="b">
        <f>U10628&gt;10</f>
        <v>0</v>
      </c>
      <c r="U10628" s="7">
        <v>9.8017634725797596</v>
      </c>
      <c r="V10628" t="s">
        <v>15083</v>
      </c>
      <c r="W10628" t="s">
        <v>6321</v>
      </c>
    </row>
    <row r="10629" spans="20:23" x14ac:dyDescent="0.3">
      <c r="T10629" t="b">
        <f>U10629&gt;10</f>
        <v>0</v>
      </c>
      <c r="U10629" s="7">
        <v>9.3962983644715905</v>
      </c>
      <c r="V10629" t="s">
        <v>5597</v>
      </c>
      <c r="W10629" t="s">
        <v>9918</v>
      </c>
    </row>
    <row r="10630" spans="20:23" x14ac:dyDescent="0.3">
      <c r="T10630" t="b">
        <f>U10630&gt;10</f>
        <v>0</v>
      </c>
      <c r="U10630" s="7">
        <v>9.5393992081122594</v>
      </c>
      <c r="V10630" t="s">
        <v>335</v>
      </c>
      <c r="W10630" t="s">
        <v>9918</v>
      </c>
    </row>
    <row r="10631" spans="20:23" x14ac:dyDescent="0.3">
      <c r="T10631" t="b">
        <f>U10631&gt;10</f>
        <v>0</v>
      </c>
      <c r="U10631" s="7">
        <v>8.7115194335821595</v>
      </c>
      <c r="V10631" t="s">
        <v>21574</v>
      </c>
      <c r="W10631" t="s">
        <v>29578</v>
      </c>
    </row>
    <row r="10632" spans="20:23" x14ac:dyDescent="0.3">
      <c r="T10632" t="b">
        <f>U10632&gt;10</f>
        <v>0</v>
      </c>
      <c r="U10632" s="7">
        <v>8.9473481444236906</v>
      </c>
      <c r="V10632" t="s">
        <v>29579</v>
      </c>
      <c r="W10632" t="s">
        <v>20444</v>
      </c>
    </row>
    <row r="10633" spans="20:23" x14ac:dyDescent="0.3">
      <c r="T10633" t="b">
        <f>U10633&gt;10</f>
        <v>0</v>
      </c>
      <c r="U10633" s="7">
        <v>8.0100040033516997</v>
      </c>
      <c r="V10633" t="s">
        <v>29580</v>
      </c>
      <c r="W10633" t="s">
        <v>29581</v>
      </c>
    </row>
    <row r="10634" spans="20:23" x14ac:dyDescent="0.3">
      <c r="T10634" t="b">
        <f>U10634&gt;10</f>
        <v>0</v>
      </c>
      <c r="U10634" s="7">
        <v>8.7457107983304407</v>
      </c>
      <c r="V10634" t="s">
        <v>29582</v>
      </c>
      <c r="W10634" t="s">
        <v>485</v>
      </c>
    </row>
    <row r="10635" spans="20:23" x14ac:dyDescent="0.3">
      <c r="T10635" t="b">
        <f>U10635&gt;10</f>
        <v>0</v>
      </c>
      <c r="U10635" s="7">
        <v>8.5490005040843897</v>
      </c>
      <c r="V10635" t="s">
        <v>1004</v>
      </c>
      <c r="W10635" t="s">
        <v>29583</v>
      </c>
    </row>
    <row r="10636" spans="20:23" x14ac:dyDescent="0.3">
      <c r="T10636" t="b">
        <f>U10636&gt;10</f>
        <v>0</v>
      </c>
      <c r="U10636" s="7">
        <v>9.2421476846443298</v>
      </c>
      <c r="V10636" t="s">
        <v>2425</v>
      </c>
      <c r="W10636" t="s">
        <v>29584</v>
      </c>
    </row>
    <row r="10637" spans="20:23" x14ac:dyDescent="0.3">
      <c r="T10637" t="b">
        <f>U10637&gt;10</f>
        <v>0</v>
      </c>
      <c r="U10637" s="7">
        <v>8.2866362396169002</v>
      </c>
      <c r="V10637" t="s">
        <v>8769</v>
      </c>
      <c r="W10637" t="s">
        <v>29585</v>
      </c>
    </row>
    <row r="10638" spans="20:23" x14ac:dyDescent="0.3">
      <c r="T10638" t="b">
        <f>U10638&gt;10</f>
        <v>0</v>
      </c>
      <c r="U10638" s="7">
        <v>8.5853681482552595</v>
      </c>
      <c r="V10638" t="s">
        <v>29586</v>
      </c>
      <c r="W10638" t="s">
        <v>29587</v>
      </c>
    </row>
    <row r="10639" spans="20:23" x14ac:dyDescent="0.3">
      <c r="T10639" t="b">
        <f>U10639&gt;10</f>
        <v>0</v>
      </c>
      <c r="U10639" s="7">
        <v>9.5016588801294208</v>
      </c>
      <c r="V10639" t="s">
        <v>29588</v>
      </c>
      <c r="W10639" t="s">
        <v>3688</v>
      </c>
    </row>
    <row r="10640" spans="20:23" x14ac:dyDescent="0.3">
      <c r="T10640" t="b">
        <f>U10640&gt;10</f>
        <v>0</v>
      </c>
      <c r="U10640" s="7">
        <v>9.0598261278503802</v>
      </c>
      <c r="V10640" t="s">
        <v>29589</v>
      </c>
      <c r="W10640" t="s">
        <v>29590</v>
      </c>
    </row>
    <row r="10641" spans="20:23" x14ac:dyDescent="0.3">
      <c r="T10641" t="b">
        <f>U10641&gt;10</f>
        <v>0</v>
      </c>
      <c r="U10641" s="7">
        <v>9.3475082003021601</v>
      </c>
      <c r="V10641" t="s">
        <v>23955</v>
      </c>
      <c r="W10641" t="s">
        <v>29591</v>
      </c>
    </row>
    <row r="10642" spans="20:23" x14ac:dyDescent="0.3">
      <c r="T10642" t="b">
        <f>U10642&gt;10</f>
        <v>0</v>
      </c>
      <c r="U10642" s="7">
        <v>8.7632551079813492</v>
      </c>
      <c r="V10642" t="s">
        <v>29592</v>
      </c>
      <c r="W10642" t="s">
        <v>8134</v>
      </c>
    </row>
    <row r="10643" spans="20:23" x14ac:dyDescent="0.3">
      <c r="T10643" t="b">
        <f>U10643&gt;10</f>
        <v>0</v>
      </c>
      <c r="U10643" s="7">
        <v>8.5706620008655694</v>
      </c>
      <c r="V10643" t="s">
        <v>22453</v>
      </c>
      <c r="W10643" t="s">
        <v>29593</v>
      </c>
    </row>
    <row r="10644" spans="20:23" x14ac:dyDescent="0.3">
      <c r="T10644" t="b">
        <f>U10644&gt;10</f>
        <v>0</v>
      </c>
      <c r="U10644" s="7">
        <v>8.5706620008655694</v>
      </c>
      <c r="V10644" t="s">
        <v>22453</v>
      </c>
      <c r="W10644" t="s">
        <v>29594</v>
      </c>
    </row>
    <row r="10645" spans="20:23" x14ac:dyDescent="0.3">
      <c r="T10645" t="b">
        <f>U10645&gt;10</f>
        <v>0</v>
      </c>
      <c r="U10645" s="7">
        <v>9.7064532927754303</v>
      </c>
      <c r="V10645" t="s">
        <v>29594</v>
      </c>
      <c r="W10645" t="s">
        <v>20713</v>
      </c>
    </row>
    <row r="10646" spans="20:23" x14ac:dyDescent="0.3">
      <c r="T10646" t="b">
        <f>U10646&gt;10</f>
        <v>0</v>
      </c>
      <c r="U10646" s="7">
        <v>9.2139768076776392</v>
      </c>
      <c r="V10646" t="s">
        <v>29595</v>
      </c>
      <c r="W10646" t="s">
        <v>29596</v>
      </c>
    </row>
    <row r="10647" spans="20:23" x14ac:dyDescent="0.3">
      <c r="T10647" t="b">
        <f>U10647&gt;10</f>
        <v>0</v>
      </c>
      <c r="U10647" s="7">
        <v>8.1061478639045994</v>
      </c>
      <c r="V10647" t="s">
        <v>1427</v>
      </c>
      <c r="W10647" t="s">
        <v>29597</v>
      </c>
    </row>
    <row r="10648" spans="20:23" x14ac:dyDescent="0.3">
      <c r="T10648" t="b">
        <f>U10648&gt;10</f>
        <v>0</v>
      </c>
      <c r="U10648" s="7">
        <v>8.3607442117706192</v>
      </c>
      <c r="V10648" t="s">
        <v>29598</v>
      </c>
      <c r="W10648" t="s">
        <v>29599</v>
      </c>
    </row>
    <row r="10649" spans="20:23" x14ac:dyDescent="0.3">
      <c r="T10649" t="b">
        <f>U10649&gt;10</f>
        <v>0</v>
      </c>
      <c r="U10649" s="7">
        <v>9.6839804369233704</v>
      </c>
      <c r="V10649" t="s">
        <v>29600</v>
      </c>
      <c r="W10649" t="s">
        <v>20369</v>
      </c>
    </row>
    <row r="10650" spans="20:23" x14ac:dyDescent="0.3">
      <c r="T10650" t="b">
        <f>U10650&gt;10</f>
        <v>0</v>
      </c>
      <c r="U10650" s="7">
        <v>8.5706620008655694</v>
      </c>
      <c r="V10650" t="s">
        <v>22453</v>
      </c>
      <c r="W10650" t="s">
        <v>29601</v>
      </c>
    </row>
    <row r="10651" spans="20:23" x14ac:dyDescent="0.3">
      <c r="T10651" t="b">
        <f>U10651&gt;10</f>
        <v>0</v>
      </c>
      <c r="U10651" s="7">
        <v>8.2331475546659103</v>
      </c>
      <c r="V10651" t="s">
        <v>1109</v>
      </c>
      <c r="W10651" t="s">
        <v>29602</v>
      </c>
    </row>
    <row r="10652" spans="20:23" x14ac:dyDescent="0.3">
      <c r="T10652" t="b">
        <f>U10652&gt;10</f>
        <v>0</v>
      </c>
      <c r="U10652" s="7">
        <v>8.5490005040843897</v>
      </c>
      <c r="V10652" t="s">
        <v>29603</v>
      </c>
      <c r="W10652" t="s">
        <v>20612</v>
      </c>
    </row>
    <row r="10653" spans="20:23" x14ac:dyDescent="0.3">
      <c r="T10653" t="b">
        <f>U10653&gt;10</f>
        <v>0</v>
      </c>
      <c r="U10653" s="7">
        <v>9.5786199212655401</v>
      </c>
      <c r="V10653" t="s">
        <v>29603</v>
      </c>
      <c r="W10653" t="s">
        <v>6062</v>
      </c>
    </row>
    <row r="10654" spans="20:23" x14ac:dyDescent="0.3">
      <c r="T10654" t="b">
        <f>U10654&gt;10</f>
        <v>0</v>
      </c>
      <c r="U10654" s="7">
        <v>9.8017634725797596</v>
      </c>
      <c r="V10654" t="s">
        <v>6062</v>
      </c>
      <c r="W10654" t="s">
        <v>29604</v>
      </c>
    </row>
    <row r="10655" spans="20:23" x14ac:dyDescent="0.3">
      <c r="T10655" t="b">
        <f>U10655&gt;10</f>
        <v>0</v>
      </c>
      <c r="U10655" s="7">
        <v>8.8366825765361696</v>
      </c>
      <c r="V10655" t="s">
        <v>29605</v>
      </c>
      <c r="W10655" t="s">
        <v>29606</v>
      </c>
    </row>
    <row r="10656" spans="20:23" x14ac:dyDescent="0.3">
      <c r="T10656" t="b">
        <f>U10656&gt;10</f>
        <v>0</v>
      </c>
      <c r="U10656" s="7">
        <v>9.3962983644715905</v>
      </c>
      <c r="V10656" t="s">
        <v>29401</v>
      </c>
      <c r="W10656" t="s">
        <v>29607</v>
      </c>
    </row>
    <row r="10657" spans="20:23" x14ac:dyDescent="0.3">
      <c r="T10657" t="b">
        <f>U10657&gt;10</f>
        <v>0</v>
      </c>
      <c r="U10657" s="7">
        <v>9.5016588801294208</v>
      </c>
      <c r="V10657" t="s">
        <v>29608</v>
      </c>
      <c r="W10657" t="s">
        <v>20921</v>
      </c>
    </row>
    <row r="10658" spans="20:23" x14ac:dyDescent="0.3">
      <c r="T10658" t="b">
        <f>U10658&gt;10</f>
        <v>0</v>
      </c>
      <c r="U10658" s="7">
        <v>9.5016588801294208</v>
      </c>
      <c r="V10658" t="s">
        <v>20921</v>
      </c>
      <c r="W10658" t="s">
        <v>29609</v>
      </c>
    </row>
    <row r="10659" spans="20:23" x14ac:dyDescent="0.3">
      <c r="T10659" t="b">
        <f>U10659&gt;10</f>
        <v>0</v>
      </c>
      <c r="U10659" s="7">
        <v>8.2702871016153701</v>
      </c>
      <c r="V10659" t="s">
        <v>10387</v>
      </c>
      <c r="W10659" t="s">
        <v>29610</v>
      </c>
    </row>
    <row r="10660" spans="20:23" x14ac:dyDescent="0.3">
      <c r="T10660" t="b">
        <f>U10660&gt;10</f>
        <v>0</v>
      </c>
      <c r="U10660" s="7">
        <v>8.5418830363155198</v>
      </c>
      <c r="V10660" t="s">
        <v>29611</v>
      </c>
      <c r="W10660" t="s">
        <v>29612</v>
      </c>
    </row>
    <row r="10661" spans="20:23" x14ac:dyDescent="0.3">
      <c r="T10661" t="b">
        <f>U10661&gt;10</f>
        <v>0</v>
      </c>
      <c r="U10661" s="7">
        <v>9.6620015302046003</v>
      </c>
      <c r="V10661" t="s">
        <v>29351</v>
      </c>
      <c r="W10661" t="s">
        <v>29613</v>
      </c>
    </row>
    <row r="10662" spans="20:23" x14ac:dyDescent="0.3">
      <c r="T10662" t="b">
        <f>U10662&gt;10</f>
        <v>0</v>
      </c>
      <c r="U10662" s="7">
        <v>9.3009881846672702</v>
      </c>
      <c r="V10662" t="s">
        <v>29614</v>
      </c>
      <c r="W10662" t="s">
        <v>29615</v>
      </c>
    </row>
    <row r="10663" spans="20:23" x14ac:dyDescent="0.3">
      <c r="T10663" t="b">
        <f>U10663&gt;10</f>
        <v>0</v>
      </c>
      <c r="U10663" s="7">
        <v>9.3475082003021601</v>
      </c>
      <c r="V10663" t="s">
        <v>22259</v>
      </c>
      <c r="W10663" t="s">
        <v>29616</v>
      </c>
    </row>
    <row r="10664" spans="20:23" x14ac:dyDescent="0.3">
      <c r="T10664" t="b">
        <f>U10664&gt;10</f>
        <v>0</v>
      </c>
      <c r="U10664" s="7">
        <v>8.2436188545332101</v>
      </c>
      <c r="V10664" t="s">
        <v>27195</v>
      </c>
      <c r="W10664" t="s">
        <v>1532</v>
      </c>
    </row>
    <row r="10665" spans="20:23" x14ac:dyDescent="0.3">
      <c r="T10665" t="b">
        <f>U10665&gt;10</f>
        <v>0</v>
      </c>
      <c r="U10665" s="7">
        <v>8.5490005040843897</v>
      </c>
      <c r="V10665" t="s">
        <v>29617</v>
      </c>
      <c r="W10665" t="s">
        <v>29618</v>
      </c>
    </row>
    <row r="10666" spans="20:23" x14ac:dyDescent="0.3">
      <c r="T10666" t="b">
        <f>U10666&gt;10</f>
        <v>0</v>
      </c>
      <c r="U10666" s="7">
        <v>8.0745425244892708</v>
      </c>
      <c r="V10666" t="s">
        <v>29619</v>
      </c>
      <c r="W10666" t="s">
        <v>26483</v>
      </c>
    </row>
    <row r="10667" spans="20:23" x14ac:dyDescent="0.3">
      <c r="T10667" t="b">
        <f>U10667&gt;10</f>
        <v>0</v>
      </c>
      <c r="U10667" s="7">
        <v>9.6839804369233704</v>
      </c>
      <c r="V10667" t="s">
        <v>29620</v>
      </c>
      <c r="W10667" t="s">
        <v>29621</v>
      </c>
    </row>
    <row r="10668" spans="20:23" x14ac:dyDescent="0.3">
      <c r="T10668" t="b">
        <f>U10668&gt;10</f>
        <v>0</v>
      </c>
      <c r="U10668" s="7">
        <v>9.3962983644715905</v>
      </c>
      <c r="V10668" t="s">
        <v>8156</v>
      </c>
      <c r="W10668" t="s">
        <v>6008</v>
      </c>
    </row>
    <row r="10669" spans="20:23" x14ac:dyDescent="0.3">
      <c r="T10669" t="b">
        <f>U10669&gt;10</f>
        <v>0</v>
      </c>
      <c r="U10669" s="7">
        <v>8.9688543496446496</v>
      </c>
      <c r="V10669" t="s">
        <v>23588</v>
      </c>
      <c r="W10669" t="s">
        <v>29622</v>
      </c>
    </row>
    <row r="10670" spans="20:23" x14ac:dyDescent="0.3">
      <c r="T10670" t="b">
        <f>U10670&gt;10</f>
        <v>0</v>
      </c>
      <c r="U10670" s="7">
        <v>9.0362956304401791</v>
      </c>
      <c r="V10670" t="s">
        <v>29623</v>
      </c>
      <c r="W10670" t="s">
        <v>906</v>
      </c>
    </row>
    <row r="10671" spans="20:23" x14ac:dyDescent="0.3">
      <c r="T10671" t="b">
        <f>U10671&gt;10</f>
        <v>0</v>
      </c>
      <c r="U10671" s="7">
        <v>8.4280478936667294</v>
      </c>
      <c r="V10671" t="s">
        <v>24907</v>
      </c>
      <c r="W10671" t="s">
        <v>29624</v>
      </c>
    </row>
    <row r="10672" spans="20:23" x14ac:dyDescent="0.3">
      <c r="T10672" t="b">
        <f>U10672&gt;10</f>
        <v>0</v>
      </c>
      <c r="U10672" s="7">
        <v>8.1387847932176296</v>
      </c>
      <c r="V10672" t="s">
        <v>25264</v>
      </c>
      <c r="W10672" t="s">
        <v>29625</v>
      </c>
    </row>
    <row r="10673" spans="20:23" x14ac:dyDescent="0.3">
      <c r="T10673" t="b">
        <f>U10673&gt;10</f>
        <v>0</v>
      </c>
      <c r="U10673" s="7">
        <v>8.4934306529295807</v>
      </c>
      <c r="V10673" t="s">
        <v>23566</v>
      </c>
      <c r="W10673" t="s">
        <v>29626</v>
      </c>
    </row>
    <row r="10674" spans="20:23" x14ac:dyDescent="0.3">
      <c r="T10674" t="b">
        <f>U10674&gt;10</f>
        <v>0</v>
      </c>
      <c r="U10674" s="7">
        <v>9.2139768076776392</v>
      </c>
      <c r="V10674" t="s">
        <v>29627</v>
      </c>
      <c r="W10674" t="s">
        <v>29628</v>
      </c>
    </row>
    <row r="10675" spans="20:23" x14ac:dyDescent="0.3">
      <c r="T10675" t="b">
        <f>U10675&gt;10</f>
        <v>0</v>
      </c>
      <c r="U10675" s="7">
        <v>8.8462520275523193</v>
      </c>
      <c r="V10675" t="s">
        <v>29377</v>
      </c>
      <c r="W10675" t="s">
        <v>29629</v>
      </c>
    </row>
    <row r="10676" spans="20:23" x14ac:dyDescent="0.3">
      <c r="T10676" t="b">
        <f>U10676&gt;10</f>
        <v>0</v>
      </c>
      <c r="U10676" s="7">
        <v>8.8178140922317905</v>
      </c>
      <c r="V10676" t="s">
        <v>1289</v>
      </c>
      <c r="W10676" t="s">
        <v>29630</v>
      </c>
    </row>
    <row r="10677" spans="20:23" x14ac:dyDescent="0.3">
      <c r="T10677" t="b">
        <f>U10677&gt;10</f>
        <v>0</v>
      </c>
      <c r="U10677" s="7">
        <v>8.1387847932176296</v>
      </c>
      <c r="V10677" t="s">
        <v>25264</v>
      </c>
      <c r="W10677" t="s">
        <v>29631</v>
      </c>
    </row>
    <row r="10678" spans="20:23" x14ac:dyDescent="0.3">
      <c r="T10678" t="b">
        <f>U10678&gt;10</f>
        <v>0</v>
      </c>
      <c r="U10678" s="7">
        <v>9.3962983644715905</v>
      </c>
      <c r="V10678" t="s">
        <v>29632</v>
      </c>
      <c r="W10678" t="s">
        <v>22043</v>
      </c>
    </row>
    <row r="10679" spans="20:23" x14ac:dyDescent="0.3">
      <c r="T10679" t="b">
        <f>U10679&gt;10</f>
        <v>0</v>
      </c>
      <c r="U10679" s="7">
        <v>8.0612972977392499</v>
      </c>
      <c r="V10679" t="s">
        <v>19617</v>
      </c>
      <c r="W10679">
        <f>1</f>
        <v>1</v>
      </c>
    </row>
    <row r="10680" spans="20:23" x14ac:dyDescent="0.3">
      <c r="T10680" t="b">
        <f>U10680&gt;10</f>
        <v>0</v>
      </c>
      <c r="U10680" s="7">
        <v>8.3846974527931106</v>
      </c>
      <c r="V10680" t="s">
        <v>23734</v>
      </c>
      <c r="W10680" t="s">
        <v>29633</v>
      </c>
    </row>
    <row r="10681" spans="20:23" x14ac:dyDescent="0.3">
      <c r="T10681" t="b">
        <f>U10681&gt;10</f>
        <v>0</v>
      </c>
      <c r="U10681" s="7">
        <v>8.1246669116718397</v>
      </c>
      <c r="V10681" t="s">
        <v>19836</v>
      </c>
      <c r="W10681">
        <v>4225</v>
      </c>
    </row>
    <row r="10682" spans="20:23" x14ac:dyDescent="0.3">
      <c r="T10682" t="b">
        <f>U10682&gt;10</f>
        <v>0</v>
      </c>
      <c r="U10682" s="7">
        <v>8.5490005040843897</v>
      </c>
      <c r="V10682" t="s">
        <v>29406</v>
      </c>
      <c r="W10682">
        <v>850</v>
      </c>
    </row>
    <row r="10683" spans="20:23" x14ac:dyDescent="0.3">
      <c r="T10683" t="b">
        <f>U10683&gt;10</f>
        <v>0</v>
      </c>
      <c r="U10683" s="7">
        <v>8.1627667579041105</v>
      </c>
      <c r="V10683" t="s">
        <v>29634</v>
      </c>
      <c r="W10683" t="s">
        <v>24321</v>
      </c>
    </row>
    <row r="10684" spans="20:23" x14ac:dyDescent="0.3">
      <c r="T10684" t="b">
        <f>U10684&gt;10</f>
        <v>0</v>
      </c>
      <c r="U10684" s="7">
        <v>8.9367660350931502</v>
      </c>
      <c r="V10684" t="s">
        <v>25656</v>
      </c>
      <c r="W10684" t="s">
        <v>29635</v>
      </c>
    </row>
    <row r="10685" spans="20:23" x14ac:dyDescent="0.3">
      <c r="T10685" t="b">
        <f>U10685&gt;10</f>
        <v>0</v>
      </c>
      <c r="U10685" s="7">
        <v>8.0745425244892708</v>
      </c>
      <c r="V10685" t="s">
        <v>29603</v>
      </c>
      <c r="W10685" t="s">
        <v>27338</v>
      </c>
    </row>
    <row r="10686" spans="20:23" x14ac:dyDescent="0.3">
      <c r="T10686" t="b">
        <f>U10686&gt;10</f>
        <v>0</v>
      </c>
      <c r="U10686" s="7">
        <v>9.1599095864073607</v>
      </c>
      <c r="V10686" t="s">
        <v>1342</v>
      </c>
      <c r="W10686" t="s">
        <v>29636</v>
      </c>
    </row>
    <row r="10687" spans="20:23" x14ac:dyDescent="0.3">
      <c r="T10687" t="b">
        <f>U10687&gt;10</f>
        <v>0</v>
      </c>
      <c r="U10687" s="7">
        <v>8.7901625609012797</v>
      </c>
      <c r="V10687" t="s">
        <v>29500</v>
      </c>
      <c r="W10687" t="s">
        <v>20156</v>
      </c>
    </row>
    <row r="10688" spans="20:23" x14ac:dyDescent="0.3">
      <c r="T10688" t="b">
        <f>U10688&gt;10</f>
        <v>0</v>
      </c>
      <c r="U10688" s="7">
        <v>9.1599095864073607</v>
      </c>
      <c r="V10688" t="s">
        <v>1342</v>
      </c>
      <c r="W10688" t="s">
        <v>29637</v>
      </c>
    </row>
    <row r="10689" spans="20:23" x14ac:dyDescent="0.3">
      <c r="T10689" t="b">
        <f>U10689&gt;10</f>
        <v>0</v>
      </c>
      <c r="U10689" s="7">
        <v>8.9797834201768403</v>
      </c>
      <c r="V10689" t="s">
        <v>29638</v>
      </c>
      <c r="W10689" t="s">
        <v>29639</v>
      </c>
    </row>
    <row r="10690" spans="20:23" x14ac:dyDescent="0.3">
      <c r="T10690" t="b">
        <f>U10690&gt;10</f>
        <v>0</v>
      </c>
      <c r="U10690" s="7">
        <v>8.2023758959991593</v>
      </c>
      <c r="V10690" t="s">
        <v>29614</v>
      </c>
      <c r="W10690" t="s">
        <v>6896</v>
      </c>
    </row>
    <row r="10691" spans="20:23" x14ac:dyDescent="0.3">
      <c r="T10691" t="b">
        <f>U10691&gt;10</f>
        <v>0</v>
      </c>
      <c r="U10691" s="7">
        <v>8.3354264037863306</v>
      </c>
      <c r="V10691" t="s">
        <v>29640</v>
      </c>
      <c r="W10691">
        <v>4</v>
      </c>
    </row>
    <row r="10692" spans="20:23" x14ac:dyDescent="0.3">
      <c r="T10692" t="b">
        <f>U10692&gt;10</f>
        <v>0</v>
      </c>
      <c r="U10692" s="7">
        <v>9.9071239882375792</v>
      </c>
      <c r="V10692" t="s">
        <v>29641</v>
      </c>
      <c r="W10692" t="s">
        <v>20130</v>
      </c>
    </row>
    <row r="10693" spans="20:23" x14ac:dyDescent="0.3">
      <c r="T10693" t="b">
        <f>U10693&gt;10</f>
        <v>0</v>
      </c>
      <c r="U10693" s="7">
        <v>8.6386126627740794</v>
      </c>
      <c r="V10693" t="s">
        <v>29642</v>
      </c>
      <c r="W10693">
        <v>6</v>
      </c>
    </row>
    <row r="10694" spans="20:23" x14ac:dyDescent="0.3">
      <c r="T10694" t="b">
        <f>U10694&gt;10</f>
        <v>0</v>
      </c>
      <c r="U10694" s="7">
        <v>8.9908332563634303</v>
      </c>
      <c r="V10694" t="s">
        <v>2820</v>
      </c>
      <c r="W10694" t="s">
        <v>29643</v>
      </c>
    </row>
    <row r="10695" spans="20:23" x14ac:dyDescent="0.3">
      <c r="T10695" t="b">
        <f>U10695&gt;10</f>
        <v>0</v>
      </c>
      <c r="U10695" s="7">
        <v>9.3764957371754107</v>
      </c>
      <c r="V10695" t="s">
        <v>29644</v>
      </c>
      <c r="W10695" t="s">
        <v>4765</v>
      </c>
    </row>
    <row r="10696" spans="20:23" x14ac:dyDescent="0.3">
      <c r="T10696" t="b">
        <f>U10696&gt;10</f>
        <v>0</v>
      </c>
      <c r="U10696" s="7">
        <v>9.3009881846672702</v>
      </c>
      <c r="V10696" t="s">
        <v>29645</v>
      </c>
      <c r="W10696" t="s">
        <v>22898</v>
      </c>
    </row>
    <row r="10697" spans="20:23" x14ac:dyDescent="0.3">
      <c r="T10697" t="b">
        <f>U10697&gt;10</f>
        <v>0</v>
      </c>
      <c r="U10697" s="7">
        <v>8.6623291893913894</v>
      </c>
      <c r="V10697" t="s">
        <v>29646</v>
      </c>
      <c r="W10697">
        <v>98</v>
      </c>
    </row>
    <row r="10698" spans="20:23" x14ac:dyDescent="0.3">
      <c r="T10698" t="b">
        <f>U10698&gt;10</f>
        <v>0</v>
      </c>
      <c r="U10698" s="7">
        <v>8.8559139384640595</v>
      </c>
      <c r="V10698" t="s">
        <v>29647</v>
      </c>
      <c r="W10698">
        <v>7</v>
      </c>
    </row>
    <row r="10699" spans="20:23" x14ac:dyDescent="0.3">
      <c r="T10699" t="b">
        <f>U10699&gt;10</f>
        <v>0</v>
      </c>
      <c r="U10699" s="7">
        <v>8.6623291893913894</v>
      </c>
      <c r="V10699" t="s">
        <v>19732</v>
      </c>
      <c r="W10699" t="s">
        <v>29648</v>
      </c>
    </row>
    <row r="10700" spans="20:23" x14ac:dyDescent="0.3">
      <c r="T10700" t="b">
        <f>U10700&gt;10</f>
        <v>0</v>
      </c>
      <c r="U10700" s="7">
        <v>8.6386126627740794</v>
      </c>
      <c r="V10700" t="s">
        <v>29649</v>
      </c>
      <c r="W10700">
        <v>6</v>
      </c>
    </row>
    <row r="10701" spans="20:23" x14ac:dyDescent="0.3">
      <c r="T10701" t="b">
        <f>U10701&gt;10</f>
        <v>0</v>
      </c>
      <c r="U10701" s="7">
        <v>9.1086162920198106</v>
      </c>
      <c r="V10701" t="s">
        <v>29650</v>
      </c>
      <c r="W10701" t="s">
        <v>6380</v>
      </c>
    </row>
    <row r="10702" spans="20:23" x14ac:dyDescent="0.3">
      <c r="T10702" t="b">
        <f>U10702&gt;10</f>
        <v>0</v>
      </c>
      <c r="U10702" s="7">
        <v>9.0133061122154796</v>
      </c>
      <c r="V10702" t="s">
        <v>29651</v>
      </c>
      <c r="W10702" t="s">
        <v>24262</v>
      </c>
    </row>
    <row r="10703" spans="20:23" x14ac:dyDescent="0.3">
      <c r="T10703" t="b">
        <f>U10703&gt;10</f>
        <v>0</v>
      </c>
      <c r="U10703" s="7">
        <v>8.4934306529295807</v>
      </c>
      <c r="V10703" t="s">
        <v>29652</v>
      </c>
      <c r="W10703">
        <v>3</v>
      </c>
    </row>
    <row r="10704" spans="20:23" x14ac:dyDescent="0.3">
      <c r="T10704" t="b">
        <f>U10704&gt;10</f>
        <v>0</v>
      </c>
      <c r="U10704" s="7">
        <v>9.8797250140494697</v>
      </c>
      <c r="V10704" t="s">
        <v>79</v>
      </c>
      <c r="W10704" t="s">
        <v>29653</v>
      </c>
    </row>
    <row r="10705" spans="20:23" x14ac:dyDescent="0.3">
      <c r="T10705" t="b">
        <f>U10705&gt;10</f>
        <v>0</v>
      </c>
      <c r="U10705" s="7">
        <v>9.7529733084103203</v>
      </c>
      <c r="V10705" t="s">
        <v>29653</v>
      </c>
      <c r="W10705" t="s">
        <v>29654</v>
      </c>
    </row>
    <row r="10706" spans="20:23" x14ac:dyDescent="0.3">
      <c r="T10706" t="b">
        <f>U10706&gt;10</f>
        <v>0</v>
      </c>
      <c r="U10706" s="7">
        <v>8.2436188545332101</v>
      </c>
      <c r="V10706" t="s">
        <v>29655</v>
      </c>
      <c r="W10706">
        <v>0</v>
      </c>
    </row>
    <row r="10707" spans="20:23" x14ac:dyDescent="0.3">
      <c r="T10707" t="b">
        <f>U10707&gt;10</f>
        <v>0</v>
      </c>
      <c r="U10707" s="7">
        <v>8.3489793701910298</v>
      </c>
      <c r="V10707" t="s">
        <v>29656</v>
      </c>
      <c r="W10707">
        <v>2</v>
      </c>
    </row>
    <row r="10708" spans="20:23" x14ac:dyDescent="0.3">
      <c r="T10708" t="b">
        <f>U10708&gt;10</f>
        <v>0</v>
      </c>
      <c r="U10708" s="7">
        <v>8.9634342821753101</v>
      </c>
      <c r="V10708" t="s">
        <v>24181</v>
      </c>
      <c r="W10708" t="s">
        <v>29657</v>
      </c>
    </row>
    <row r="10709" spans="20:23" x14ac:dyDescent="0.3">
      <c r="T10709" t="b">
        <f>U10709&gt;10</f>
        <v>0</v>
      </c>
      <c r="U10709" s="7">
        <v>9.3009881846672702</v>
      </c>
      <c r="V10709" t="s">
        <v>20950</v>
      </c>
      <c r="W10709" t="s">
        <v>29658</v>
      </c>
    </row>
    <row r="10710" spans="20:23" x14ac:dyDescent="0.3">
      <c r="T10710" t="b">
        <f>U10710&gt;10</f>
        <v>0</v>
      </c>
      <c r="U10710" s="7">
        <v>8.5208296271176902</v>
      </c>
      <c r="V10710" t="s">
        <v>25498</v>
      </c>
      <c r="W10710" t="s">
        <v>16673</v>
      </c>
    </row>
    <row r="10711" spans="20:23" x14ac:dyDescent="0.3">
      <c r="T10711" t="b">
        <f>U10711&gt;10</f>
        <v>0</v>
      </c>
      <c r="U10711" s="7">
        <v>8.11536451900953</v>
      </c>
      <c r="V10711" t="s">
        <v>28133</v>
      </c>
      <c r="W10711" t="s">
        <v>29659</v>
      </c>
    </row>
    <row r="10712" spans="20:23" x14ac:dyDescent="0.3">
      <c r="T10712" t="b">
        <f>U10712&gt;10</f>
        <v>0</v>
      </c>
      <c r="U10712" s="7">
        <v>8.8462520275523193</v>
      </c>
      <c r="V10712" t="s">
        <v>29660</v>
      </c>
      <c r="W10712">
        <v>4</v>
      </c>
    </row>
    <row r="10713" spans="20:23" x14ac:dyDescent="0.3">
      <c r="T10713" t="b">
        <f>U10713&gt;10</f>
        <v>0</v>
      </c>
      <c r="U10713" s="7">
        <v>8.5002103399149593</v>
      </c>
      <c r="V10713" t="s">
        <v>29661</v>
      </c>
      <c r="W10713" t="s">
        <v>29662</v>
      </c>
    </row>
    <row r="10714" spans="20:23" x14ac:dyDescent="0.3">
      <c r="T10714" t="b">
        <f>U10714&gt;10</f>
        <v>0</v>
      </c>
      <c r="U10714" s="7">
        <v>9.09619377202125</v>
      </c>
      <c r="V10714" t="s">
        <v>29663</v>
      </c>
      <c r="W10714" t="s">
        <v>29664</v>
      </c>
    </row>
    <row r="10715" spans="20:23" x14ac:dyDescent="0.3">
      <c r="T10715" t="b">
        <f>U10715&gt;10</f>
        <v>0</v>
      </c>
      <c r="U10715" s="7">
        <v>9.6194419157857993</v>
      </c>
      <c r="V10715" t="s">
        <v>4394</v>
      </c>
      <c r="W10715" t="s">
        <v>3432</v>
      </c>
    </row>
    <row r="10716" spans="20:23" x14ac:dyDescent="0.3">
      <c r="T10716" t="b">
        <f>U10716&gt;10</f>
        <v>0</v>
      </c>
      <c r="U10716" s="7">
        <v>8.2023758959991593</v>
      </c>
      <c r="V10716" t="s">
        <v>13392</v>
      </c>
      <c r="W10716" t="s">
        <v>29665</v>
      </c>
    </row>
    <row r="10717" spans="20:23" x14ac:dyDescent="0.3">
      <c r="T10717" t="b">
        <f>U10717&gt;10</f>
        <v>0</v>
      </c>
      <c r="U10717" s="7">
        <v>9.2421476846443298</v>
      </c>
      <c r="V10717" t="s">
        <v>8896</v>
      </c>
      <c r="W10717" t="s">
        <v>6023</v>
      </c>
    </row>
    <row r="10718" spans="20:23" x14ac:dyDescent="0.3">
      <c r="T10718" t="b">
        <f>U10718&gt;10</f>
        <v>0</v>
      </c>
      <c r="U10718" s="7">
        <v>8.4800076325974398</v>
      </c>
      <c r="V10718" t="s">
        <v>6023</v>
      </c>
      <c r="W10718" t="s">
        <v>29666</v>
      </c>
    </row>
    <row r="10719" spans="20:23" x14ac:dyDescent="0.3">
      <c r="T10719" t="b">
        <f>U10719&gt;10</f>
        <v>0</v>
      </c>
      <c r="U10719" s="7">
        <v>8.4733630898787702</v>
      </c>
      <c r="V10719" t="s">
        <v>20199</v>
      </c>
      <c r="W10719" t="s">
        <v>29667</v>
      </c>
    </row>
    <row r="10720" spans="20:23" x14ac:dyDescent="0.3">
      <c r="T10720" t="b">
        <f>U10720&gt;10</f>
        <v>0</v>
      </c>
      <c r="U10720" s="7">
        <v>8.7031511839116504</v>
      </c>
      <c r="V10720" t="s">
        <v>2626</v>
      </c>
      <c r="W10720" t="s">
        <v>29668</v>
      </c>
    </row>
    <row r="10721" spans="20:23" x14ac:dyDescent="0.3">
      <c r="T10721" t="b">
        <f>U10721&gt;10</f>
        <v>0</v>
      </c>
      <c r="U10721" s="7">
        <v>8.3846974527931106</v>
      </c>
      <c r="V10721" t="s">
        <v>89</v>
      </c>
      <c r="W10721" t="s">
        <v>13126</v>
      </c>
    </row>
    <row r="10722" spans="20:23" x14ac:dyDescent="0.3">
      <c r="T10722" t="b">
        <f>U10722&gt;10</f>
        <v>0</v>
      </c>
      <c r="U10722" s="7">
        <v>8.6386126627740794</v>
      </c>
      <c r="V10722" t="s">
        <v>29669</v>
      </c>
      <c r="W10722">
        <v>6</v>
      </c>
    </row>
    <row r="10723" spans="20:23" x14ac:dyDescent="0.3">
      <c r="T10723" t="b">
        <f>U10723&gt;10</f>
        <v>0</v>
      </c>
      <c r="U10723" s="7">
        <v>8.6386126627740794</v>
      </c>
      <c r="V10723" t="s">
        <v>29670</v>
      </c>
      <c r="W10723">
        <v>6</v>
      </c>
    </row>
    <row r="10724" spans="20:23" x14ac:dyDescent="0.3">
      <c r="T10724" t="b">
        <f>U10724&gt;10</f>
        <v>0</v>
      </c>
      <c r="U10724" s="7">
        <v>9.3475082003021601</v>
      </c>
      <c r="V10724" t="s">
        <v>29671</v>
      </c>
      <c r="W10724" t="s">
        <v>4765</v>
      </c>
    </row>
    <row r="10725" spans="20:23" x14ac:dyDescent="0.3">
      <c r="T10725" t="b">
        <f>U10725&gt;10</f>
        <v>0</v>
      </c>
      <c r="U10725" s="7">
        <v>9.6194419157857993</v>
      </c>
      <c r="V10725" t="s">
        <v>16676</v>
      </c>
      <c r="W10725" t="s">
        <v>24369</v>
      </c>
    </row>
    <row r="10726" spans="20:23" x14ac:dyDescent="0.3">
      <c r="T10726" t="b">
        <f>U10726&gt;10</f>
        <v>0</v>
      </c>
      <c r="U10726" s="7">
        <v>8.7284689918959302</v>
      </c>
      <c r="V10726" t="s">
        <v>29672</v>
      </c>
      <c r="W10726" t="s">
        <v>29673</v>
      </c>
    </row>
    <row r="10727" spans="20:23" x14ac:dyDescent="0.3">
      <c r="T10727" t="b">
        <f>U10727&gt;10</f>
        <v>0</v>
      </c>
      <c r="U10727" s="7">
        <v>8.3489793701910298</v>
      </c>
      <c r="V10727" t="s">
        <v>29674</v>
      </c>
      <c r="W10727">
        <v>2</v>
      </c>
    </row>
    <row r="10728" spans="20:23" x14ac:dyDescent="0.3">
      <c r="T10728" t="b">
        <f>U10728&gt;10</f>
        <v>0</v>
      </c>
      <c r="U10728" s="7">
        <v>8.2125282674631706</v>
      </c>
      <c r="V10728" t="s">
        <v>3255</v>
      </c>
      <c r="W10728" t="s">
        <v>29675</v>
      </c>
    </row>
    <row r="10729" spans="20:23" x14ac:dyDescent="0.3">
      <c r="T10729" t="b">
        <f>U10729&gt;10</f>
        <v>0</v>
      </c>
      <c r="U10729" s="7">
        <v>9.6194419157857993</v>
      </c>
      <c r="V10729" t="s">
        <v>6968</v>
      </c>
      <c r="W10729" t="s">
        <v>16495</v>
      </c>
    </row>
    <row r="10730" spans="20:23" x14ac:dyDescent="0.3">
      <c r="T10730" t="b">
        <f>U10730&gt;10</f>
        <v>0</v>
      </c>
      <c r="U10730" s="7">
        <v>9.2421476846443298</v>
      </c>
      <c r="V10730" t="s">
        <v>29676</v>
      </c>
      <c r="W10730" t="s">
        <v>29677</v>
      </c>
    </row>
    <row r="10731" spans="20:23" x14ac:dyDescent="0.3">
      <c r="T10731" t="b">
        <f>U10731&gt;10</f>
        <v>0</v>
      </c>
      <c r="U10731" s="7">
        <v>8.9367660350931502</v>
      </c>
      <c r="V10731" t="s">
        <v>29678</v>
      </c>
      <c r="W10731">
        <v>97</v>
      </c>
    </row>
    <row r="10732" spans="20:23" x14ac:dyDescent="0.3">
      <c r="T10732" t="b">
        <f>U10732&gt;10</f>
        <v>0</v>
      </c>
      <c r="U10732" s="7">
        <v>8.3144931941198603</v>
      </c>
      <c r="V10732" t="s">
        <v>15682</v>
      </c>
      <c r="W10732">
        <v>9</v>
      </c>
    </row>
    <row r="10733" spans="20:23" x14ac:dyDescent="0.3">
      <c r="T10733" t="b">
        <f>U10733&gt;10</f>
        <v>0</v>
      </c>
      <c r="U10733" s="7">
        <v>8.8559139384640595</v>
      </c>
      <c r="V10733" t="s">
        <v>29679</v>
      </c>
      <c r="W10733">
        <v>7</v>
      </c>
    </row>
    <row r="10734" spans="20:23" x14ac:dyDescent="0.3">
      <c r="T10734" t="b">
        <f>U10734&gt;10</f>
        <v>0</v>
      </c>
      <c r="U10734" s="7">
        <v>8.1531048469923704</v>
      </c>
      <c r="V10734" t="s">
        <v>9117</v>
      </c>
      <c r="W10734">
        <v>6</v>
      </c>
    </row>
    <row r="10735" spans="20:23" x14ac:dyDescent="0.3">
      <c r="T10735" t="b">
        <f>U10735&gt;10</f>
        <v>0</v>
      </c>
      <c r="U10735" s="7">
        <v>8.0195734543678494</v>
      </c>
      <c r="V10735" t="s">
        <v>9094</v>
      </c>
      <c r="W10735">
        <v>6</v>
      </c>
    </row>
    <row r="10736" spans="20:23" x14ac:dyDescent="0.3">
      <c r="T10736" t="b">
        <f>U10736&gt;10</f>
        <v>0</v>
      </c>
      <c r="U10736" s="7">
        <v>8.3489793701910298</v>
      </c>
      <c r="V10736" t="s">
        <v>29680</v>
      </c>
      <c r="W10736">
        <v>2</v>
      </c>
    </row>
    <row r="10737" spans="20:23" x14ac:dyDescent="0.3">
      <c r="T10737" t="b">
        <f>U10737&gt;10</f>
        <v>0</v>
      </c>
      <c r="U10737" s="7">
        <v>9.5393992081122594</v>
      </c>
      <c r="V10737" t="s">
        <v>3858</v>
      </c>
      <c r="W10737" t="s">
        <v>7838</v>
      </c>
    </row>
    <row r="10738" spans="20:23" x14ac:dyDescent="0.3">
      <c r="T10738" t="b">
        <f>U10738&gt;10</f>
        <v>0</v>
      </c>
      <c r="U10738" s="7">
        <v>9.6860026823041405</v>
      </c>
      <c r="V10738" t="s">
        <v>24403</v>
      </c>
      <c r="W10738" t="s">
        <v>29681</v>
      </c>
    </row>
    <row r="10739" spans="20:23" x14ac:dyDescent="0.3">
      <c r="T10739" t="b">
        <f>U10739&gt;10</f>
        <v>0</v>
      </c>
      <c r="U10739" s="7">
        <v>8.2331475546659103</v>
      </c>
      <c r="V10739" t="s">
        <v>29682</v>
      </c>
      <c r="W10739">
        <v>6</v>
      </c>
    </row>
    <row r="10740" spans="20:23" x14ac:dyDescent="0.3">
      <c r="T10740" t="b">
        <f>U10740&gt;10</f>
        <v>0</v>
      </c>
      <c r="U10740" s="7">
        <v>8.0017052005369997</v>
      </c>
      <c r="V10740" t="s">
        <v>5475</v>
      </c>
      <c r="W10740" t="s">
        <v>24734</v>
      </c>
    </row>
    <row r="10741" spans="20:23" x14ac:dyDescent="0.3">
      <c r="T10741" t="b">
        <f>U10741&gt;10</f>
        <v>0</v>
      </c>
      <c r="U10741" s="7">
        <v>8.4934306529295807</v>
      </c>
      <c r="V10741" t="s">
        <v>29683</v>
      </c>
      <c r="W10741">
        <v>3</v>
      </c>
    </row>
    <row r="10742" spans="20:23" x14ac:dyDescent="0.3">
      <c r="T10742" t="b">
        <f>U10742&gt;10</f>
        <v>0</v>
      </c>
      <c r="U10742" s="7">
        <v>8.4934306529295807</v>
      </c>
      <c r="V10742" t="s">
        <v>29684</v>
      </c>
      <c r="W10742" t="s">
        <v>23461</v>
      </c>
    </row>
    <row r="10743" spans="20:23" x14ac:dyDescent="0.3">
      <c r="T10743" t="b">
        <f>U10743&gt;10</f>
        <v>0</v>
      </c>
      <c r="U10743" s="7">
        <v>8.8559139384640595</v>
      </c>
      <c r="V10743" t="s">
        <v>29685</v>
      </c>
      <c r="W10743">
        <v>7</v>
      </c>
    </row>
    <row r="10744" spans="20:23" x14ac:dyDescent="0.3">
      <c r="T10744" t="b">
        <f>U10744&gt;10</f>
        <v>0</v>
      </c>
      <c r="U10744" s="7">
        <v>9.7529733084103203</v>
      </c>
      <c r="V10744" t="s">
        <v>3759</v>
      </c>
      <c r="W10744" t="s">
        <v>8739</v>
      </c>
    </row>
    <row r="10745" spans="20:23" x14ac:dyDescent="0.3">
      <c r="T10745" t="b">
        <f>U10745&gt;10</f>
        <v>0</v>
      </c>
      <c r="U10745" s="7">
        <v>8.0183722530222195</v>
      </c>
      <c r="V10745" t="s">
        <v>18189</v>
      </c>
      <c r="W10745" t="s">
        <v>10145</v>
      </c>
    </row>
    <row r="10746" spans="20:23" x14ac:dyDescent="0.3">
      <c r="T10746" t="b">
        <f>U10746&gt;10</f>
        <v>0</v>
      </c>
      <c r="U10746" s="7">
        <v>8.6543610197422094</v>
      </c>
      <c r="V10746" t="s">
        <v>10145</v>
      </c>
      <c r="W10746" t="s">
        <v>6829</v>
      </c>
    </row>
    <row r="10747" spans="20:23" x14ac:dyDescent="0.3">
      <c r="T10747" t="b">
        <f>U10747&gt;10</f>
        <v>0</v>
      </c>
      <c r="U10747" s="7">
        <v>8.5779880409576403</v>
      </c>
      <c r="V10747" t="s">
        <v>18189</v>
      </c>
      <c r="W10747" t="s">
        <v>9564</v>
      </c>
    </row>
    <row r="10748" spans="20:23" x14ac:dyDescent="0.3">
      <c r="T10748" t="b">
        <f>U10748&gt;10</f>
        <v>0</v>
      </c>
      <c r="U10748" s="7">
        <v>9.2139768076776392</v>
      </c>
      <c r="V10748" t="s">
        <v>9564</v>
      </c>
      <c r="W10748" t="s">
        <v>6829</v>
      </c>
    </row>
    <row r="10749" spans="20:23" x14ac:dyDescent="0.3">
      <c r="T10749" t="b">
        <f>U10749&gt;10</f>
        <v>0</v>
      </c>
      <c r="U10749" s="7">
        <v>8.0204753032189995</v>
      </c>
      <c r="V10749" t="s">
        <v>13711</v>
      </c>
      <c r="W10749">
        <v>97</v>
      </c>
    </row>
    <row r="10750" spans="20:23" x14ac:dyDescent="0.3">
      <c r="T10750" t="b">
        <f>U10750&gt;10</f>
        <v>0</v>
      </c>
      <c r="U10750" s="7">
        <v>8.6386126627740794</v>
      </c>
      <c r="V10750" t="s">
        <v>29686</v>
      </c>
      <c r="W10750">
        <v>6</v>
      </c>
    </row>
    <row r="10751" spans="20:23" x14ac:dyDescent="0.3">
      <c r="T10751" t="b">
        <f>U10751&gt;10</f>
        <v>0</v>
      </c>
      <c r="U10751" s="7">
        <v>9.3009881846672702</v>
      </c>
      <c r="V10751" t="s">
        <v>29687</v>
      </c>
      <c r="W10751" t="s">
        <v>5581</v>
      </c>
    </row>
    <row r="10752" spans="20:23" x14ac:dyDescent="0.3">
      <c r="T10752" t="b">
        <f>U10752&gt;10</f>
        <v>0</v>
      </c>
      <c r="U10752" s="7">
        <v>9.0133061122154796</v>
      </c>
      <c r="V10752" t="s">
        <v>27390</v>
      </c>
      <c r="W10752" t="s">
        <v>29688</v>
      </c>
    </row>
    <row r="10753" spans="20:23" x14ac:dyDescent="0.3">
      <c r="T10753" t="b">
        <f>U10753&gt;10</f>
        <v>0</v>
      </c>
      <c r="U10753" s="7">
        <v>8.6623291893913894</v>
      </c>
      <c r="V10753" t="s">
        <v>29689</v>
      </c>
      <c r="W10753">
        <v>98</v>
      </c>
    </row>
    <row r="10754" spans="20:23" x14ac:dyDescent="0.3">
      <c r="T10754" t="b">
        <f>U10754&gt;10</f>
        <v>0</v>
      </c>
      <c r="U10754" s="7">
        <v>8.2436188545332101</v>
      </c>
      <c r="V10754" t="s">
        <v>29690</v>
      </c>
      <c r="W10754">
        <v>97</v>
      </c>
    </row>
    <row r="10755" spans="20:23" x14ac:dyDescent="0.3">
      <c r="T10755" t="b">
        <f>U10755&gt;10</f>
        <v>0</v>
      </c>
      <c r="U10755" s="7">
        <v>9.0598261278503802</v>
      </c>
      <c r="V10755" t="s">
        <v>29691</v>
      </c>
      <c r="W10755" t="s">
        <v>21530</v>
      </c>
    </row>
    <row r="10756" spans="20:23" x14ac:dyDescent="0.3">
      <c r="T10756" t="b">
        <f>U10756&gt;10</f>
        <v>0</v>
      </c>
      <c r="U10756" s="7">
        <v>9.43019991614727</v>
      </c>
      <c r="V10756" t="s">
        <v>24363</v>
      </c>
      <c r="W10756" t="s">
        <v>24593</v>
      </c>
    </row>
    <row r="10757" spans="20:23" x14ac:dyDescent="0.3">
      <c r="T10757" t="b">
        <f>U10757&gt;10</f>
        <v>0</v>
      </c>
      <c r="U10757" s="7">
        <v>8.0879655448214098</v>
      </c>
      <c r="V10757" t="s">
        <v>29692</v>
      </c>
      <c r="W10757" t="s">
        <v>29693</v>
      </c>
    </row>
    <row r="10758" spans="20:23" x14ac:dyDescent="0.3">
      <c r="T10758" t="b">
        <f>U10758&gt;10</f>
        <v>0</v>
      </c>
      <c r="U10758" s="7">
        <v>8.3968927258869304</v>
      </c>
      <c r="V10758" t="s">
        <v>29694</v>
      </c>
      <c r="W10758" t="s">
        <v>26057</v>
      </c>
    </row>
    <row r="10759" spans="20:23" x14ac:dyDescent="0.3">
      <c r="T10759" t="b">
        <f>U10759&gt;10</f>
        <v>0</v>
      </c>
      <c r="U10759" s="7">
        <v>9.7529733084103203</v>
      </c>
      <c r="V10759" t="s">
        <v>3081</v>
      </c>
      <c r="W10759" t="s">
        <v>8036</v>
      </c>
    </row>
    <row r="10760" spans="20:23" x14ac:dyDescent="0.3">
      <c r="T10760" t="b">
        <f>U10760&gt;10</f>
        <v>0</v>
      </c>
      <c r="U10760" s="7">
        <v>8.1435353959762207</v>
      </c>
      <c r="V10760" t="s">
        <v>29695</v>
      </c>
      <c r="W10760">
        <v>94</v>
      </c>
    </row>
    <row r="10761" spans="20:23" x14ac:dyDescent="0.3">
      <c r="T10761" t="b">
        <f>U10761&gt;10</f>
        <v>0</v>
      </c>
      <c r="U10761" s="7">
        <v>8.8656701134094202</v>
      </c>
      <c r="V10761" t="s">
        <v>21110</v>
      </c>
      <c r="W10761" t="s">
        <v>29696</v>
      </c>
    </row>
    <row r="10762" spans="20:23" x14ac:dyDescent="0.3">
      <c r="T10762" t="b">
        <f>U10762&gt;10</f>
        <v>0</v>
      </c>
      <c r="U10762" s="7">
        <v>8.4733630898787702</v>
      </c>
      <c r="V10762" t="s">
        <v>29697</v>
      </c>
      <c r="W10762" t="s">
        <v>22962</v>
      </c>
    </row>
    <row r="10763" spans="20:23" x14ac:dyDescent="0.3">
      <c r="T10763" t="b">
        <f>U10763&gt;10</f>
        <v>0</v>
      </c>
      <c r="U10763" s="7">
        <v>9.6839804369233704</v>
      </c>
      <c r="V10763" t="s">
        <v>12235</v>
      </c>
      <c r="W10763" t="s">
        <v>11091</v>
      </c>
    </row>
    <row r="10764" spans="20:23" x14ac:dyDescent="0.3">
      <c r="T10764" t="b">
        <f>U10764&gt;10</f>
        <v>0</v>
      </c>
      <c r="U10764" s="7">
        <v>8.7544444782992006</v>
      </c>
      <c r="V10764" t="s">
        <v>4118</v>
      </c>
      <c r="W10764" t="s">
        <v>8036</v>
      </c>
    </row>
    <row r="10765" spans="20:23" x14ac:dyDescent="0.3">
      <c r="T10765" t="b">
        <f>U10765&gt;10</f>
        <v>0</v>
      </c>
      <c r="U10765" s="7">
        <v>8.0745425244892708</v>
      </c>
      <c r="V10765" t="s">
        <v>29698</v>
      </c>
      <c r="W10765" t="s">
        <v>29698</v>
      </c>
    </row>
    <row r="10766" spans="20:23" x14ac:dyDescent="0.3">
      <c r="T10766" t="b">
        <f>U10766&gt;10</f>
        <v>0</v>
      </c>
      <c r="U10766" s="7">
        <v>8.1061478639045994</v>
      </c>
      <c r="V10766" t="s">
        <v>29699</v>
      </c>
      <c r="W10766" t="s">
        <v>29700</v>
      </c>
    </row>
    <row r="10767" spans="20:23" x14ac:dyDescent="0.3">
      <c r="T10767" t="b">
        <f>U10767&gt;10</f>
        <v>0</v>
      </c>
      <c r="U10767" s="7">
        <v>9.2785153288152102</v>
      </c>
      <c r="V10767" t="s">
        <v>29701</v>
      </c>
      <c r="W10767" t="s">
        <v>29698</v>
      </c>
    </row>
    <row r="10768" spans="20:23" x14ac:dyDescent="0.3">
      <c r="T10768" t="b">
        <f>U10768&gt;10</f>
        <v>0</v>
      </c>
      <c r="U10768" s="7">
        <v>8.6543610197422094</v>
      </c>
      <c r="V10768" t="s">
        <v>22873</v>
      </c>
      <c r="W10768" t="s">
        <v>4765</v>
      </c>
    </row>
    <row r="10769" spans="20:23" x14ac:dyDescent="0.3">
      <c r="T10769" t="b">
        <f>U10769&gt;10</f>
        <v>0</v>
      </c>
      <c r="U10769" s="7">
        <v>9.09619377202125</v>
      </c>
      <c r="V10769" t="s">
        <v>3496</v>
      </c>
      <c r="W10769" t="s">
        <v>16675</v>
      </c>
    </row>
    <row r="10770" spans="20:23" x14ac:dyDescent="0.3">
      <c r="T10770" t="b">
        <f>U10770&gt;10</f>
        <v>0</v>
      </c>
      <c r="U10770" s="7">
        <v>8.5490005040843897</v>
      </c>
      <c r="V10770" t="s">
        <v>29702</v>
      </c>
      <c r="W10770" t="s">
        <v>16731</v>
      </c>
    </row>
    <row r="10771" spans="20:23" x14ac:dyDescent="0.3">
      <c r="T10771" t="b">
        <f>U10771&gt;10</f>
        <v>0</v>
      </c>
      <c r="U10771" s="7">
        <v>8.5490005040843897</v>
      </c>
      <c r="V10771" t="s">
        <v>16731</v>
      </c>
      <c r="W10771" t="s">
        <v>29703</v>
      </c>
    </row>
    <row r="10772" spans="20:23" x14ac:dyDescent="0.3">
      <c r="T10772" t="b">
        <f>U10772&gt;10</f>
        <v>0</v>
      </c>
      <c r="U10772" s="7">
        <v>8.2488959116340492</v>
      </c>
      <c r="V10772" t="s">
        <v>29704</v>
      </c>
      <c r="W10772" t="s">
        <v>3496</v>
      </c>
    </row>
    <row r="10773" spans="20:23" x14ac:dyDescent="0.3">
      <c r="T10773" t="b">
        <f>U10773&gt;10</f>
        <v>0</v>
      </c>
      <c r="U10773" s="7">
        <v>9.5016588801294208</v>
      </c>
      <c r="V10773" t="s">
        <v>3496</v>
      </c>
      <c r="W10773" t="s">
        <v>13036</v>
      </c>
    </row>
    <row r="10774" spans="20:23" x14ac:dyDescent="0.3">
      <c r="T10774" t="b">
        <f>U10774&gt;10</f>
        <v>0</v>
      </c>
      <c r="U10774" s="7">
        <v>8.5208296271176902</v>
      </c>
      <c r="V10774" t="s">
        <v>29705</v>
      </c>
      <c r="W10774" t="s">
        <v>29706</v>
      </c>
    </row>
    <row r="10775" spans="20:23" x14ac:dyDescent="0.3">
      <c r="T10775" t="b">
        <f>U10775&gt;10</f>
        <v>0</v>
      </c>
      <c r="U10775" s="7">
        <v>8.6231084762381105</v>
      </c>
      <c r="V10775" t="s">
        <v>29707</v>
      </c>
      <c r="W10775" t="s">
        <v>29708</v>
      </c>
    </row>
    <row r="10776" spans="20:23" x14ac:dyDescent="0.3">
      <c r="T10776" t="b">
        <f>U10776&gt;10</f>
        <v>0</v>
      </c>
      <c r="U10776" s="7">
        <v>8.6735923816700993</v>
      </c>
      <c r="V10776" t="s">
        <v>29709</v>
      </c>
      <c r="W10776">
        <v>7</v>
      </c>
    </row>
    <row r="10777" spans="20:23" x14ac:dyDescent="0.3">
      <c r="T10777" t="b">
        <f>U10777&gt;10</f>
        <v>0</v>
      </c>
      <c r="U10777" s="7">
        <v>8.8366825765361696</v>
      </c>
      <c r="V10777" t="s">
        <v>29710</v>
      </c>
      <c r="W10777">
        <v>92</v>
      </c>
    </row>
    <row r="10778" spans="20:23" x14ac:dyDescent="0.3">
      <c r="T10778" t="b">
        <f>U10778&gt;10</f>
        <v>0</v>
      </c>
      <c r="U10778" s="7">
        <v>9.8017634725797596</v>
      </c>
      <c r="V10778" t="s">
        <v>29711</v>
      </c>
      <c r="W10778" t="s">
        <v>29712</v>
      </c>
    </row>
    <row r="10779" spans="20:23" x14ac:dyDescent="0.3">
      <c r="T10779" t="b">
        <f>U10779&gt;10</f>
        <v>0</v>
      </c>
      <c r="U10779" s="7">
        <v>8.4030465914613099</v>
      </c>
      <c r="V10779" t="s">
        <v>22379</v>
      </c>
      <c r="W10779" t="s">
        <v>29713</v>
      </c>
    </row>
    <row r="10780" spans="20:23" x14ac:dyDescent="0.3">
      <c r="T10780" t="b">
        <f>U10780&gt;10</f>
        <v>0</v>
      </c>
      <c r="U10780" s="7">
        <v>9.8017634725797596</v>
      </c>
      <c r="V10780" t="s">
        <v>29714</v>
      </c>
      <c r="W10780" t="s">
        <v>24540</v>
      </c>
    </row>
    <row r="10781" spans="20:23" x14ac:dyDescent="0.3">
      <c r="T10781" t="b">
        <f>U10781&gt;10</f>
        <v>0</v>
      </c>
      <c r="U10781" s="7">
        <v>8.5002103399149593</v>
      </c>
      <c r="V10781" t="s">
        <v>29715</v>
      </c>
      <c r="W10781" t="s">
        <v>29716</v>
      </c>
    </row>
    <row r="10782" spans="20:23" x14ac:dyDescent="0.3">
      <c r="T10782" t="b">
        <f>U10782&gt;10</f>
        <v>0</v>
      </c>
      <c r="U10782" s="7">
        <v>8.9056754480231195</v>
      </c>
      <c r="V10782" t="s">
        <v>29717</v>
      </c>
      <c r="W10782" t="s">
        <v>29718</v>
      </c>
    </row>
    <row r="10783" spans="20:23" x14ac:dyDescent="0.3">
      <c r="T10783" t="b">
        <f>U10783&gt;10</f>
        <v>0</v>
      </c>
      <c r="U10783" s="7">
        <v>8.8559139384640595</v>
      </c>
      <c r="V10783" t="s">
        <v>29719</v>
      </c>
      <c r="W10783">
        <v>8</v>
      </c>
    </row>
    <row r="10784" spans="20:23" x14ac:dyDescent="0.3">
      <c r="T10784" t="b">
        <f>U10784&gt;10</f>
        <v>0</v>
      </c>
      <c r="U10784" s="7">
        <v>9.5988226285830596</v>
      </c>
      <c r="V10784" t="s">
        <v>4102</v>
      </c>
      <c r="W10784" t="s">
        <v>3081</v>
      </c>
    </row>
    <row r="10785" spans="20:23" x14ac:dyDescent="0.3">
      <c r="T10785" t="b">
        <f>U10785&gt;10</f>
        <v>0</v>
      </c>
      <c r="U10785" s="7">
        <v>9.2139768076776392</v>
      </c>
      <c r="V10785" t="s">
        <v>29720</v>
      </c>
      <c r="W10785" t="s">
        <v>2844</v>
      </c>
    </row>
    <row r="10786" spans="20:23" x14ac:dyDescent="0.3">
      <c r="T10786" t="b">
        <f>U10786&gt;10</f>
        <v>0</v>
      </c>
      <c r="U10786" s="7">
        <v>8.0789968748386496</v>
      </c>
      <c r="V10786" t="s">
        <v>29721</v>
      </c>
      <c r="W10786" t="s">
        <v>421</v>
      </c>
    </row>
    <row r="10787" spans="20:23" x14ac:dyDescent="0.3">
      <c r="T10787" t="b">
        <f>U10787&gt;10</f>
        <v>0</v>
      </c>
      <c r="U10787" s="7">
        <v>9.2139768076776392</v>
      </c>
      <c r="V10787" t="s">
        <v>29720</v>
      </c>
      <c r="W10787" t="s">
        <v>29722</v>
      </c>
    </row>
    <row r="10788" spans="20:23" x14ac:dyDescent="0.3">
      <c r="T10788" t="b">
        <f>U10788&gt;10</f>
        <v>0</v>
      </c>
      <c r="U10788" s="7">
        <v>8.6078410041073194</v>
      </c>
      <c r="V10788" t="s">
        <v>29723</v>
      </c>
      <c r="W10788" t="s">
        <v>29724</v>
      </c>
    </row>
    <row r="10789" spans="20:23" x14ac:dyDescent="0.3">
      <c r="T10789" t="b">
        <f>U10789&gt;10</f>
        <v>0</v>
      </c>
      <c r="U10789" s="7">
        <v>9.2711352215175893</v>
      </c>
      <c r="V10789" t="s">
        <v>29725</v>
      </c>
      <c r="W10789" t="s">
        <v>29726</v>
      </c>
    </row>
    <row r="10790" spans="20:23" x14ac:dyDescent="0.3">
      <c r="T10790" t="b">
        <f>U10790&gt;10</f>
        <v>0</v>
      </c>
      <c r="U10790" s="7">
        <v>9.4652912359585404</v>
      </c>
      <c r="V10790" t="s">
        <v>1044</v>
      </c>
      <c r="W10790" t="s">
        <v>29727</v>
      </c>
    </row>
    <row r="10791" spans="20:23" x14ac:dyDescent="0.3">
      <c r="T10791" t="b">
        <f>U10791&gt;10</f>
        <v>0</v>
      </c>
      <c r="U10791" s="7">
        <v>8.1061478639045994</v>
      </c>
      <c r="V10791" t="s">
        <v>29699</v>
      </c>
      <c r="W10791" t="s">
        <v>29728</v>
      </c>
    </row>
    <row r="10792" spans="20:23" x14ac:dyDescent="0.3">
      <c r="T10792" t="b">
        <f>U10792&gt;10</f>
        <v>0</v>
      </c>
      <c r="U10792" s="7">
        <v>9.5393992081122594</v>
      </c>
      <c r="V10792" t="s">
        <v>29729</v>
      </c>
      <c r="W10792" t="s">
        <v>25196</v>
      </c>
    </row>
    <row r="10793" spans="20:23" x14ac:dyDescent="0.3">
      <c r="T10793" t="b">
        <f>U10793&gt;10</f>
        <v>0</v>
      </c>
      <c r="U10793" s="7">
        <v>8.8755224098524295</v>
      </c>
      <c r="V10793" t="s">
        <v>43</v>
      </c>
      <c r="W10793" t="s">
        <v>29730</v>
      </c>
    </row>
    <row r="10794" spans="20:23" x14ac:dyDescent="0.3">
      <c r="T10794" t="b">
        <f>U10794&gt;10</f>
        <v>0</v>
      </c>
      <c r="U10794" s="7">
        <v>8.8272038325816293</v>
      </c>
      <c r="V10794" t="s">
        <v>29731</v>
      </c>
      <c r="W10794" t="s">
        <v>20696</v>
      </c>
    </row>
    <row r="10795" spans="20:23" x14ac:dyDescent="0.3">
      <c r="T10795" t="b">
        <f>U10795&gt;10</f>
        <v>0</v>
      </c>
      <c r="U10795" s="7">
        <v>9.09619377202125</v>
      </c>
      <c r="V10795" t="s">
        <v>29732</v>
      </c>
      <c r="W10795" t="s">
        <v>29733</v>
      </c>
    </row>
    <row r="10796" spans="20:23" x14ac:dyDescent="0.3">
      <c r="T10796" t="b">
        <f>U10796&gt;10</f>
        <v>0</v>
      </c>
      <c r="U10796" s="7">
        <v>9.1599095864073607</v>
      </c>
      <c r="V10796" t="s">
        <v>29734</v>
      </c>
      <c r="W10796" t="s">
        <v>29735</v>
      </c>
    </row>
    <row r="10797" spans="20:23" x14ac:dyDescent="0.3">
      <c r="T10797" t="b">
        <f>U10797&gt;10</f>
        <v>0</v>
      </c>
      <c r="U10797" s="7">
        <v>8.8656701134094202</v>
      </c>
      <c r="V10797" t="s">
        <v>7369</v>
      </c>
      <c r="W10797" t="s">
        <v>12673</v>
      </c>
    </row>
    <row r="10798" spans="20:23" x14ac:dyDescent="0.3">
      <c r="T10798" t="b">
        <f>U10798&gt;10</f>
        <v>0</v>
      </c>
      <c r="U10798" s="7">
        <v>8.7811127253813606</v>
      </c>
      <c r="V10798" t="s">
        <v>29736</v>
      </c>
      <c r="W10798" s="10">
        <v>43954</v>
      </c>
    </row>
    <row r="10799" spans="20:23" x14ac:dyDescent="0.3">
      <c r="T10799" t="b">
        <f>U10799&gt;10</f>
        <v>0</v>
      </c>
      <c r="U10799" s="7">
        <v>8.9262947352258593</v>
      </c>
      <c r="V10799" t="s">
        <v>5828</v>
      </c>
      <c r="W10799" t="s">
        <v>1781</v>
      </c>
    </row>
    <row r="10800" spans="20:23" x14ac:dyDescent="0.3">
      <c r="T10800" t="b">
        <f>U10800&gt;10</f>
        <v>0</v>
      </c>
      <c r="U10800" s="7">
        <v>8.9056754480231195</v>
      </c>
      <c r="V10800" t="s">
        <v>4102</v>
      </c>
      <c r="W10800" t="s">
        <v>3083</v>
      </c>
    </row>
    <row r="10801" spans="20:23" x14ac:dyDescent="0.3">
      <c r="T10801" t="b">
        <f>U10801&gt;10</f>
        <v>0</v>
      </c>
      <c r="U10801" s="7">
        <v>9.09619377202125</v>
      </c>
      <c r="V10801" t="s">
        <v>16675</v>
      </c>
      <c r="W10801" t="s">
        <v>3676</v>
      </c>
    </row>
    <row r="10802" spans="20:23" x14ac:dyDescent="0.3">
      <c r="T10802" t="b">
        <f>U10802&gt;10</f>
        <v>0</v>
      </c>
      <c r="U10802" s="7">
        <v>8.0268111216680804</v>
      </c>
      <c r="V10802" t="s">
        <v>286</v>
      </c>
      <c r="W10802" t="s">
        <v>12673</v>
      </c>
    </row>
    <row r="10803" spans="20:23" x14ac:dyDescent="0.3">
      <c r="T10803" t="b">
        <f>U10803&gt;10</f>
        <v>0</v>
      </c>
      <c r="U10803" s="7">
        <v>9.4131054827879694</v>
      </c>
      <c r="V10803" t="s">
        <v>29737</v>
      </c>
      <c r="W10803">
        <v>9</v>
      </c>
    </row>
    <row r="10804" spans="20:23" x14ac:dyDescent="0.3">
      <c r="T10804" t="b">
        <f>U10804&gt;10</f>
        <v>0</v>
      </c>
      <c r="U10804" s="7">
        <v>8.5853681482552595</v>
      </c>
      <c r="V10804" t="s">
        <v>29738</v>
      </c>
      <c r="W10804" t="s">
        <v>29739</v>
      </c>
    </row>
    <row r="10805" spans="20:23" x14ac:dyDescent="0.3">
      <c r="T10805" t="b">
        <f>U10805&gt;10</f>
        <v>0</v>
      </c>
      <c r="U10805" s="7">
        <v>8.9908332563634303</v>
      </c>
      <c r="V10805" t="s">
        <v>29740</v>
      </c>
      <c r="W10805" t="s">
        <v>4158</v>
      </c>
    </row>
    <row r="10806" spans="20:23" x14ac:dyDescent="0.3">
      <c r="T10806" t="b">
        <f>U10806&gt;10</f>
        <v>0</v>
      </c>
      <c r="U10806" s="7">
        <v>8.1061478639045994</v>
      </c>
      <c r="V10806" t="s">
        <v>29741</v>
      </c>
      <c r="W10806" t="s">
        <v>11718</v>
      </c>
    </row>
    <row r="10807" spans="20:23" x14ac:dyDescent="0.3">
      <c r="T10807" t="b">
        <f>U10807&gt;10</f>
        <v>0</v>
      </c>
      <c r="U10807" s="7">
        <v>8.5208296271176902</v>
      </c>
      <c r="V10807" t="s">
        <v>29705</v>
      </c>
      <c r="W10807" t="s">
        <v>204</v>
      </c>
    </row>
    <row r="10808" spans="20:23" x14ac:dyDescent="0.3">
      <c r="T10808" t="b">
        <f>U10808&gt;10</f>
        <v>0</v>
      </c>
      <c r="U10808" s="7">
        <v>9.8530567669673097</v>
      </c>
      <c r="V10808" t="s">
        <v>22134</v>
      </c>
      <c r="W10808" t="s">
        <v>29742</v>
      </c>
    </row>
    <row r="10809" spans="20:23" x14ac:dyDescent="0.3">
      <c r="T10809" t="b">
        <f>U10809&gt;10</f>
        <v>0</v>
      </c>
      <c r="U10809" s="7">
        <v>8.7115194335821595</v>
      </c>
      <c r="V10809" t="s">
        <v>29743</v>
      </c>
      <c r="W10809" t="s">
        <v>19988</v>
      </c>
    </row>
    <row r="10810" spans="20:23" x14ac:dyDescent="0.3">
      <c r="T10810" t="b">
        <f>U10810&gt;10</f>
        <v>0</v>
      </c>
      <c r="U10810" s="7">
        <v>8.0183722530222195</v>
      </c>
      <c r="V10810" t="s">
        <v>19988</v>
      </c>
      <c r="W10810" t="s">
        <v>29744</v>
      </c>
    </row>
    <row r="10811" spans="20:23" x14ac:dyDescent="0.3">
      <c r="T10811" t="b">
        <f>U10811&gt;10</f>
        <v>0</v>
      </c>
      <c r="U10811" s="7">
        <v>8.6386126627740794</v>
      </c>
      <c r="V10811" t="s">
        <v>29745</v>
      </c>
      <c r="W10811" t="s">
        <v>29746</v>
      </c>
    </row>
    <row r="10812" spans="20:23" x14ac:dyDescent="0.3">
      <c r="T10812" t="b">
        <f>U10812&gt;10</f>
        <v>0</v>
      </c>
      <c r="U10812" s="7">
        <v>8.5208296271176902</v>
      </c>
      <c r="V10812" t="s">
        <v>29746</v>
      </c>
      <c r="W10812" t="s">
        <v>29193</v>
      </c>
    </row>
    <row r="10813" spans="20:23" x14ac:dyDescent="0.3">
      <c r="T10813" t="b">
        <f>U10813&gt;10</f>
        <v>0</v>
      </c>
      <c r="U10813" s="7">
        <v>8.2488959116340492</v>
      </c>
      <c r="V10813" t="s">
        <v>29705</v>
      </c>
      <c r="W10813" t="s">
        <v>29141</v>
      </c>
    </row>
    <row r="10814" spans="20:23" x14ac:dyDescent="0.3">
      <c r="T10814" t="b">
        <f>U10814&gt;10</f>
        <v>0</v>
      </c>
      <c r="U10814" s="7">
        <v>9.8270812805640499</v>
      </c>
      <c r="V10814" t="s">
        <v>29747</v>
      </c>
      <c r="W10814" t="s">
        <v>29748</v>
      </c>
    </row>
    <row r="10815" spans="20:23" x14ac:dyDescent="0.3">
      <c r="T10815" t="b">
        <f>U10815&gt;10</f>
        <v>0</v>
      </c>
      <c r="U10815" s="7">
        <v>9.5988226285830596</v>
      </c>
      <c r="V10815" t="s">
        <v>29749</v>
      </c>
      <c r="W10815" t="s">
        <v>29750</v>
      </c>
    </row>
    <row r="10816" spans="20:23" x14ac:dyDescent="0.3">
      <c r="T10816" t="b">
        <f>U10816&gt;10</f>
        <v>0</v>
      </c>
      <c r="U10816" s="7">
        <v>8.0879655448214098</v>
      </c>
      <c r="V10816" t="s">
        <v>4792</v>
      </c>
      <c r="W10816" t="s">
        <v>19814</v>
      </c>
    </row>
    <row r="10817" spans="20:23" x14ac:dyDescent="0.3">
      <c r="T10817" t="b">
        <f>U10817&gt;10</f>
        <v>0</v>
      </c>
      <c r="U10817" s="7">
        <v>9.9941353652272102</v>
      </c>
      <c r="V10817" t="s">
        <v>2347</v>
      </c>
      <c r="W10817" t="s">
        <v>5463</v>
      </c>
    </row>
    <row r="10818" spans="20:23" x14ac:dyDescent="0.3">
      <c r="T10818" t="b">
        <f>U10818&gt;10</f>
        <v>0</v>
      </c>
      <c r="U10818" s="7">
        <v>9.9941353652272102</v>
      </c>
      <c r="V10818" t="s">
        <v>5463</v>
      </c>
      <c r="W10818" t="s">
        <v>4792</v>
      </c>
    </row>
    <row r="10819" spans="20:23" x14ac:dyDescent="0.3">
      <c r="T10819" t="b">
        <f>U10819&gt;10</f>
        <v>0</v>
      </c>
      <c r="U10819" s="7">
        <v>9.4131054827879694</v>
      </c>
      <c r="V10819" t="s">
        <v>29751</v>
      </c>
      <c r="W10819" t="s">
        <v>29752</v>
      </c>
    </row>
    <row r="10820" spans="20:23" x14ac:dyDescent="0.3">
      <c r="T10820" t="b">
        <f>U10820&gt;10</f>
        <v>0</v>
      </c>
      <c r="U10820" s="7">
        <v>8.6543610197422094</v>
      </c>
      <c r="V10820" t="s">
        <v>29740</v>
      </c>
      <c r="W10820" t="s">
        <v>29753</v>
      </c>
    </row>
    <row r="10821" spans="20:23" x14ac:dyDescent="0.3">
      <c r="T10821" t="b">
        <f>U10821&gt;10</f>
        <v>0</v>
      </c>
      <c r="U10821" s="7">
        <v>9.8017634725797596</v>
      </c>
      <c r="V10821" t="s">
        <v>13184</v>
      </c>
      <c r="W10821" t="s">
        <v>29754</v>
      </c>
    </row>
    <row r="10822" spans="20:23" x14ac:dyDescent="0.3">
      <c r="T10822" t="b">
        <f>U10822&gt;10</f>
        <v>0</v>
      </c>
      <c r="U10822" s="7">
        <v>8.4472178097744397</v>
      </c>
      <c r="V10822" t="s">
        <v>29755</v>
      </c>
      <c r="W10822" t="s">
        <v>23798</v>
      </c>
    </row>
    <row r="10823" spans="20:23" x14ac:dyDescent="0.3">
      <c r="T10823" t="b">
        <f>U10823&gt;10</f>
        <v>0</v>
      </c>
      <c r="U10823" s="7">
        <v>9.6447597237700897</v>
      </c>
      <c r="V10823" t="s">
        <v>9889</v>
      </c>
      <c r="W10823" t="s">
        <v>9890</v>
      </c>
    </row>
    <row r="10824" spans="20:23" x14ac:dyDescent="0.3">
      <c r="T10824" t="b">
        <f>U10824&gt;10</f>
        <v>0</v>
      </c>
      <c r="U10824" s="7">
        <v>9.8270812805640499</v>
      </c>
      <c r="V10824" t="s">
        <v>9889</v>
      </c>
      <c r="W10824" t="s">
        <v>29756</v>
      </c>
    </row>
    <row r="10825" spans="20:23" x14ac:dyDescent="0.3">
      <c r="T10825" t="b">
        <f>U10825&gt;10</f>
        <v>0</v>
      </c>
      <c r="U10825" s="7">
        <v>8.9367660350931502</v>
      </c>
      <c r="V10825" t="s">
        <v>21193</v>
      </c>
      <c r="W10825" t="s">
        <v>29757</v>
      </c>
    </row>
    <row r="10826" spans="20:23" x14ac:dyDescent="0.3">
      <c r="T10826" t="b">
        <f>U10826&gt;10</f>
        <v>0</v>
      </c>
      <c r="U10826" s="7">
        <v>9.6839804369233704</v>
      </c>
      <c r="V10826" t="s">
        <v>9889</v>
      </c>
      <c r="W10826" t="s">
        <v>21391</v>
      </c>
    </row>
    <row r="10827" spans="20:23" x14ac:dyDescent="0.3">
      <c r="T10827" t="b">
        <f>U10827&gt;10</f>
        <v>0</v>
      </c>
      <c r="U10827" s="7">
        <v>8.1061478639045994</v>
      </c>
      <c r="V10827" t="s">
        <v>29758</v>
      </c>
      <c r="W10827" t="s">
        <v>20269</v>
      </c>
    </row>
    <row r="10828" spans="20:23" x14ac:dyDescent="0.3">
      <c r="T10828" t="b">
        <f>U10828&gt;10</f>
        <v>0</v>
      </c>
      <c r="U10828" s="7">
        <v>8.8854727407056</v>
      </c>
      <c r="V10828" t="s">
        <v>29759</v>
      </c>
      <c r="W10828" t="s">
        <v>29760</v>
      </c>
    </row>
    <row r="10829" spans="20:23" x14ac:dyDescent="0.3">
      <c r="T10829" t="b">
        <f>U10829&gt;10</f>
        <v>0</v>
      </c>
      <c r="U10829" s="7">
        <v>8.0947452318067903</v>
      </c>
      <c r="V10829" t="s">
        <v>5937</v>
      </c>
      <c r="W10829" t="s">
        <v>29761</v>
      </c>
    </row>
    <row r="10830" spans="20:23" x14ac:dyDescent="0.3">
      <c r="T10830" t="b">
        <f>U10830&gt;10</f>
        <v>0</v>
      </c>
      <c r="U10830" s="7">
        <v>8.1435353959762207</v>
      </c>
      <c r="V10830" t="s">
        <v>29762</v>
      </c>
      <c r="W10830" t="s">
        <v>29763</v>
      </c>
    </row>
    <row r="10831" spans="20:23" x14ac:dyDescent="0.3">
      <c r="T10831" t="b">
        <f>U10831&gt;10</f>
        <v>0</v>
      </c>
      <c r="U10831" s="7">
        <v>9.3962983644715905</v>
      </c>
      <c r="V10831" t="s">
        <v>21391</v>
      </c>
      <c r="W10831" t="s">
        <v>16495</v>
      </c>
    </row>
    <row r="10832" spans="20:23" x14ac:dyDescent="0.3">
      <c r="T10832" t="b">
        <f>U10832&gt;10</f>
        <v>0</v>
      </c>
      <c r="U10832" s="7">
        <v>9.9642824020775294</v>
      </c>
      <c r="V10832" t="s">
        <v>29764</v>
      </c>
      <c r="W10832" t="s">
        <v>29765</v>
      </c>
    </row>
    <row r="10833" spans="20:23" x14ac:dyDescent="0.3">
      <c r="T10833" t="b">
        <f>U10833&gt;10</f>
        <v>0</v>
      </c>
      <c r="U10833" s="7">
        <v>8.11536451900953</v>
      </c>
      <c r="V10833" t="s">
        <v>29766</v>
      </c>
      <c r="W10833" t="s">
        <v>29767</v>
      </c>
    </row>
    <row r="10834" spans="20:23" x14ac:dyDescent="0.3">
      <c r="T10834" t="b">
        <f>U10834&gt;10</f>
        <v>0</v>
      </c>
      <c r="U10834" s="7">
        <v>9.6839804369233704</v>
      </c>
      <c r="V10834" t="s">
        <v>22986</v>
      </c>
      <c r="W10834" t="s">
        <v>29768</v>
      </c>
    </row>
    <row r="10835" spans="20:23" x14ac:dyDescent="0.3">
      <c r="T10835" t="b">
        <f>U10835&gt;10</f>
        <v>0</v>
      </c>
      <c r="U10835" s="7">
        <v>9.1086162920198106</v>
      </c>
      <c r="V10835" t="s">
        <v>29769</v>
      </c>
      <c r="W10835" t="s">
        <v>20425</v>
      </c>
    </row>
    <row r="10836" spans="20:23" x14ac:dyDescent="0.3">
      <c r="T10836" t="b">
        <f>U10836&gt;10</f>
        <v>0</v>
      </c>
      <c r="U10836" s="7">
        <v>8.1061478639045994</v>
      </c>
      <c r="V10836" t="s">
        <v>29770</v>
      </c>
      <c r="W10836" t="s">
        <v>29699</v>
      </c>
    </row>
    <row r="10837" spans="20:23" x14ac:dyDescent="0.3">
      <c r="T10837" t="b">
        <f>U10837&gt;10</f>
        <v>0</v>
      </c>
      <c r="U10837" s="7">
        <v>8.4536903242800605</v>
      </c>
      <c r="V10837" t="s">
        <v>29319</v>
      </c>
      <c r="W10837" t="s">
        <v>29771</v>
      </c>
    </row>
    <row r="10838" spans="20:23" x14ac:dyDescent="0.3">
      <c r="T10838" t="b">
        <f>U10838&gt;10</f>
        <v>0</v>
      </c>
      <c r="U10838" s="7">
        <v>8.1061478639045994</v>
      </c>
      <c r="V10838" t="s">
        <v>29772</v>
      </c>
      <c r="W10838" t="s">
        <v>29773</v>
      </c>
    </row>
    <row r="10839" spans="20:23" x14ac:dyDescent="0.3">
      <c r="T10839" t="b">
        <f>U10839&gt;10</f>
        <v>0</v>
      </c>
      <c r="U10839" s="7">
        <v>8.2488959116340492</v>
      </c>
      <c r="V10839" t="s">
        <v>3496</v>
      </c>
      <c r="W10839" t="s">
        <v>2127</v>
      </c>
    </row>
    <row r="10840" spans="20:23" x14ac:dyDescent="0.3">
      <c r="T10840" t="b">
        <f>U10840&gt;10</f>
        <v>0</v>
      </c>
      <c r="U10840" s="7">
        <v>9.5988226285830596</v>
      </c>
      <c r="V10840" t="s">
        <v>2127</v>
      </c>
      <c r="W10840" t="s">
        <v>4102</v>
      </c>
    </row>
    <row r="10841" spans="20:23" x14ac:dyDescent="0.3">
      <c r="T10841" t="b">
        <f>U10841&gt;10</f>
        <v>0</v>
      </c>
      <c r="U10841" s="7">
        <v>8.10157119687719</v>
      </c>
      <c r="V10841" t="s">
        <v>29774</v>
      </c>
      <c r="W10841" t="s">
        <v>29775</v>
      </c>
    </row>
    <row r="10842" spans="20:23" x14ac:dyDescent="0.3">
      <c r="T10842" t="b">
        <f>U10842&gt;10</f>
        <v>0</v>
      </c>
      <c r="U10842" s="7">
        <v>8.0310574125495293</v>
      </c>
      <c r="V10842" t="s">
        <v>8280</v>
      </c>
      <c r="W10842" t="s">
        <v>29776</v>
      </c>
    </row>
    <row r="10843" spans="20:23" x14ac:dyDescent="0.3">
      <c r="T10843" t="b">
        <f>U10843&gt;10</f>
        <v>0</v>
      </c>
      <c r="U10843" s="7">
        <v>9.9642824020775294</v>
      </c>
      <c r="V10843" t="s">
        <v>29777</v>
      </c>
      <c r="W10843" t="s">
        <v>29778</v>
      </c>
    </row>
    <row r="10844" spans="20:23" x14ac:dyDescent="0.3">
      <c r="T10844" t="b">
        <f>U10844&gt;10</f>
        <v>0</v>
      </c>
      <c r="U10844" s="7">
        <v>8.6490839626413702</v>
      </c>
      <c r="V10844" t="s">
        <v>29779</v>
      </c>
      <c r="W10844" t="s">
        <v>879</v>
      </c>
    </row>
    <row r="10845" spans="20:23" x14ac:dyDescent="0.3">
      <c r="T10845" t="b">
        <f>U10845&gt;10</f>
        <v>0</v>
      </c>
      <c r="U10845" s="7">
        <v>9.3475082003021601</v>
      </c>
      <c r="V10845" t="s">
        <v>29780</v>
      </c>
      <c r="W10845" t="s">
        <v>29781</v>
      </c>
    </row>
    <row r="10846" spans="20:23" x14ac:dyDescent="0.3">
      <c r="T10846" t="b">
        <f>U10846&gt;10</f>
        <v>0</v>
      </c>
      <c r="U10846" s="7">
        <v>9.1599095864073607</v>
      </c>
      <c r="V10846" t="s">
        <v>29782</v>
      </c>
      <c r="W10846" t="s">
        <v>29783</v>
      </c>
    </row>
    <row r="10847" spans="20:23" x14ac:dyDescent="0.3">
      <c r="T10847" t="b">
        <f>U10847&gt;10</f>
        <v>0</v>
      </c>
      <c r="U10847" s="7">
        <v>8.0612972977392499</v>
      </c>
      <c r="V10847" t="s">
        <v>29782</v>
      </c>
      <c r="W10847" t="s">
        <v>29784</v>
      </c>
    </row>
    <row r="10848" spans="20:23" x14ac:dyDescent="0.3">
      <c r="T10848" t="b">
        <f>U10848&gt;10</f>
        <v>0</v>
      </c>
      <c r="U10848" s="7">
        <v>9.1599095864073607</v>
      </c>
      <c r="V10848" t="s">
        <v>29782</v>
      </c>
      <c r="W10848" t="s">
        <v>29785</v>
      </c>
    </row>
    <row r="10849" spans="20:23" x14ac:dyDescent="0.3">
      <c r="T10849" t="b">
        <f>U10849&gt;10</f>
        <v>0</v>
      </c>
      <c r="U10849" s="7">
        <v>9.6194419157857993</v>
      </c>
      <c r="V10849" t="s">
        <v>29786</v>
      </c>
      <c r="W10849" t="s">
        <v>29787</v>
      </c>
    </row>
    <row r="10850" spans="20:23" x14ac:dyDescent="0.3">
      <c r="T10850" t="b">
        <f>U10850&gt;10</f>
        <v>0</v>
      </c>
      <c r="U10850" s="7">
        <v>8.11536451900953</v>
      </c>
      <c r="V10850" t="s">
        <v>29766</v>
      </c>
      <c r="W10850" t="s">
        <v>29788</v>
      </c>
    </row>
    <row r="10851" spans="20:23" x14ac:dyDescent="0.3">
      <c r="T10851" t="b">
        <f>U10851&gt;10</f>
        <v>0</v>
      </c>
      <c r="U10851" s="7">
        <v>8.2488959116340492</v>
      </c>
      <c r="V10851" t="s">
        <v>20138</v>
      </c>
      <c r="W10851" t="s">
        <v>29789</v>
      </c>
    </row>
    <row r="10852" spans="20:23" x14ac:dyDescent="0.3">
      <c r="T10852" t="b">
        <f>U10852&gt;10</f>
        <v>0</v>
      </c>
      <c r="U10852" s="7">
        <v>9.3317598433340194</v>
      </c>
      <c r="V10852" t="s">
        <v>29790</v>
      </c>
      <c r="W10852" t="s">
        <v>29791</v>
      </c>
    </row>
    <row r="10853" spans="20:23" x14ac:dyDescent="0.3">
      <c r="T10853" t="b">
        <f>U10853&gt;10</f>
        <v>0</v>
      </c>
      <c r="U10853" s="7">
        <v>8.2488959116340492</v>
      </c>
      <c r="V10853" t="s">
        <v>20138</v>
      </c>
      <c r="W10853" t="s">
        <v>29792</v>
      </c>
    </row>
    <row r="10854" spans="20:23" x14ac:dyDescent="0.3">
      <c r="T10854" t="b">
        <f>U10854&gt;10</f>
        <v>0</v>
      </c>
      <c r="U10854" s="7">
        <v>9.2421476846443298</v>
      </c>
      <c r="V10854" t="s">
        <v>3204</v>
      </c>
      <c r="W10854" t="s">
        <v>29793</v>
      </c>
    </row>
    <row r="10855" spans="20:23" x14ac:dyDescent="0.3">
      <c r="T10855" t="b">
        <f>U10855&gt;10</f>
        <v>0</v>
      </c>
      <c r="U10855" s="7">
        <v>8.1483086747288809</v>
      </c>
      <c r="V10855" t="s">
        <v>29779</v>
      </c>
      <c r="W10855" t="s">
        <v>29794</v>
      </c>
    </row>
    <row r="10856" spans="20:23" x14ac:dyDescent="0.3">
      <c r="T10856" t="b">
        <f>U10856&gt;10</f>
        <v>0</v>
      </c>
      <c r="U10856" s="7">
        <v>9.9071239882375792</v>
      </c>
      <c r="V10856" t="s">
        <v>29795</v>
      </c>
      <c r="W10856" t="s">
        <v>16523</v>
      </c>
    </row>
    <row r="10857" spans="20:23" x14ac:dyDescent="0.3">
      <c r="T10857" t="b">
        <f>U10857&gt;10</f>
        <v>0</v>
      </c>
      <c r="U10857" s="7">
        <v>9.0247348080391099</v>
      </c>
      <c r="V10857" t="s">
        <v>28508</v>
      </c>
      <c r="W10857" t="s">
        <v>29796</v>
      </c>
    </row>
    <row r="10858" spans="20:23" x14ac:dyDescent="0.3">
      <c r="T10858" t="b">
        <f>U10858&gt;10</f>
        <v>0</v>
      </c>
      <c r="U10858" s="7">
        <v>8.0745425244892708</v>
      </c>
      <c r="V10858" t="s">
        <v>29797</v>
      </c>
      <c r="W10858" t="s">
        <v>29798</v>
      </c>
    </row>
    <row r="10859" spans="20:23" x14ac:dyDescent="0.3">
      <c r="T10859" t="b">
        <f>U10859&gt;10</f>
        <v>0</v>
      </c>
      <c r="U10859" s="7">
        <v>9.9642824020775294</v>
      </c>
      <c r="V10859" t="s">
        <v>29799</v>
      </c>
      <c r="W10859" t="s">
        <v>29800</v>
      </c>
    </row>
    <row r="10860" spans="20:23" x14ac:dyDescent="0.3">
      <c r="T10860" t="b">
        <f>U10860&gt;10</f>
        <v>0</v>
      </c>
      <c r="U10860" s="7">
        <v>9.2421476846443298</v>
      </c>
      <c r="V10860" t="s">
        <v>5336</v>
      </c>
      <c r="W10860" t="s">
        <v>21327</v>
      </c>
    </row>
    <row r="10861" spans="20:23" x14ac:dyDescent="0.3">
      <c r="T10861" t="b">
        <f>U10861&gt;10</f>
        <v>0</v>
      </c>
      <c r="U10861" s="7">
        <v>9.9071239882375792</v>
      </c>
      <c r="V10861" t="s">
        <v>4553</v>
      </c>
      <c r="W10861" t="s">
        <v>5828</v>
      </c>
    </row>
    <row r="10862" spans="20:23" x14ac:dyDescent="0.3">
      <c r="T10862" t="b">
        <f>U10862&gt;10</f>
        <v>0</v>
      </c>
      <c r="U10862" s="7">
        <v>9.7529733084103203</v>
      </c>
      <c r="V10862" t="s">
        <v>5779</v>
      </c>
      <c r="W10862" t="s">
        <v>12673</v>
      </c>
    </row>
    <row r="10863" spans="20:23" x14ac:dyDescent="0.3">
      <c r="T10863" t="b">
        <f>U10863&gt;10</f>
        <v>0</v>
      </c>
      <c r="U10863" s="7">
        <v>8.9056754480231195</v>
      </c>
      <c r="V10863" t="s">
        <v>532</v>
      </c>
      <c r="W10863" t="s">
        <v>29801</v>
      </c>
    </row>
    <row r="10864" spans="20:23" x14ac:dyDescent="0.3">
      <c r="T10864" t="b">
        <f>U10864&gt;10</f>
        <v>0</v>
      </c>
      <c r="U10864" s="7">
        <v>8.3843785243898292</v>
      </c>
      <c r="V10864" t="s">
        <v>29802</v>
      </c>
      <c r="W10864" t="s">
        <v>532</v>
      </c>
    </row>
    <row r="10865" spans="20:23" x14ac:dyDescent="0.3">
      <c r="T10865" t="b">
        <f>U10865&gt;10</f>
        <v>0</v>
      </c>
      <c r="U10865" s="7">
        <v>9.6989060871400508</v>
      </c>
      <c r="V10865" t="s">
        <v>29803</v>
      </c>
      <c r="W10865" t="s">
        <v>29804</v>
      </c>
    </row>
    <row r="10866" spans="20:23" x14ac:dyDescent="0.3">
      <c r="T10866" t="b">
        <f>U10866&gt;10</f>
        <v>0</v>
      </c>
      <c r="U10866" s="7">
        <v>9.9642824020775294</v>
      </c>
      <c r="V10866" t="s">
        <v>7462</v>
      </c>
      <c r="W10866" t="s">
        <v>29805</v>
      </c>
    </row>
    <row r="10867" spans="20:23" x14ac:dyDescent="0.3">
      <c r="T10867" t="b">
        <f>U10867&gt;10</f>
        <v>0</v>
      </c>
      <c r="U10867" s="7">
        <v>8.1340566520216804</v>
      </c>
      <c r="V10867" t="s">
        <v>1330</v>
      </c>
      <c r="W10867" t="s">
        <v>29806</v>
      </c>
    </row>
    <row r="10868" spans="20:23" x14ac:dyDescent="0.3">
      <c r="T10868" t="b">
        <f>U10868&gt;10</f>
        <v>0</v>
      </c>
      <c r="U10868" s="7">
        <v>8.8656701134094202</v>
      </c>
      <c r="V10868" t="s">
        <v>29807</v>
      </c>
      <c r="W10868" t="s">
        <v>29808</v>
      </c>
    </row>
    <row r="10869" spans="20:23" x14ac:dyDescent="0.3">
      <c r="T10869" t="b">
        <f>U10869&gt;10</f>
        <v>0</v>
      </c>
      <c r="U10869" s="7">
        <v>9.5588172939693692</v>
      </c>
      <c r="V10869" t="s">
        <v>29807</v>
      </c>
      <c r="W10869" t="s">
        <v>29809</v>
      </c>
    </row>
    <row r="10870" spans="20:23" x14ac:dyDescent="0.3">
      <c r="T10870" t="b">
        <f>U10870&gt;10</f>
        <v>0</v>
      </c>
      <c r="U10870" s="7">
        <v>9.9642824020775294</v>
      </c>
      <c r="V10870" t="s">
        <v>29807</v>
      </c>
      <c r="W10870" t="s">
        <v>29810</v>
      </c>
    </row>
    <row r="10871" spans="20:23" x14ac:dyDescent="0.3">
      <c r="T10871" t="b">
        <f>U10871&gt;10</f>
        <v>0</v>
      </c>
      <c r="U10871" s="7">
        <v>8.2436188545332101</v>
      </c>
      <c r="V10871" t="s">
        <v>21419</v>
      </c>
      <c r="W10871" t="s">
        <v>29811</v>
      </c>
    </row>
    <row r="10872" spans="20:23" x14ac:dyDescent="0.3">
      <c r="T10872" t="b">
        <f>U10872&gt;10</f>
        <v>0</v>
      </c>
      <c r="U10872" s="7">
        <v>8.7901625609012797</v>
      </c>
      <c r="V10872" t="s">
        <v>354</v>
      </c>
      <c r="W10872" t="s">
        <v>29812</v>
      </c>
    </row>
    <row r="10873" spans="20:23" x14ac:dyDescent="0.3">
      <c r="T10873" t="b">
        <f>U10873&gt;10</f>
        <v>0</v>
      </c>
      <c r="U10873" s="7">
        <v>8.0310574125495293</v>
      </c>
      <c r="V10873" t="s">
        <v>19859</v>
      </c>
      <c r="W10873" t="s">
        <v>29813</v>
      </c>
    </row>
    <row r="10874" spans="20:23" x14ac:dyDescent="0.3">
      <c r="T10874" t="b">
        <f>U10874&gt;10</f>
        <v>0</v>
      </c>
      <c r="U10874" s="7">
        <v>9.1086162920198106</v>
      </c>
      <c r="V10874" t="s">
        <v>16696</v>
      </c>
      <c r="W10874" t="s">
        <v>20425</v>
      </c>
    </row>
    <row r="10875" spans="20:23" x14ac:dyDescent="0.3">
      <c r="T10875" t="b">
        <f>U10875&gt;10</f>
        <v>0</v>
      </c>
      <c r="U10875" s="7">
        <v>8.9056754480231195</v>
      </c>
      <c r="V10875" t="s">
        <v>532</v>
      </c>
      <c r="W10875" t="s">
        <v>29814</v>
      </c>
    </row>
    <row r="10876" spans="20:23" x14ac:dyDescent="0.3">
      <c r="T10876" t="b">
        <f>U10876&gt;10</f>
        <v>0</v>
      </c>
      <c r="U10876" s="7">
        <v>8.0418792118821507</v>
      </c>
      <c r="V10876" t="s">
        <v>24758</v>
      </c>
      <c r="W10876" t="s">
        <v>29815</v>
      </c>
    </row>
    <row r="10877" spans="20:23" x14ac:dyDescent="0.3">
      <c r="T10877" t="b">
        <f>U10877&gt;10</f>
        <v>0</v>
      </c>
      <c r="U10877" s="7">
        <v>8.1531048469923704</v>
      </c>
      <c r="V10877" t="s">
        <v>24758</v>
      </c>
      <c r="W10877" t="s">
        <v>29816</v>
      </c>
    </row>
    <row r="10878" spans="20:23" x14ac:dyDescent="0.3">
      <c r="T10878" t="b">
        <f>U10878&gt;10</f>
        <v>0</v>
      </c>
      <c r="U10878" s="7">
        <v>8.0789968748386496</v>
      </c>
      <c r="V10878" t="s">
        <v>29802</v>
      </c>
      <c r="W10878">
        <v>625</v>
      </c>
    </row>
    <row r="10879" spans="20:23" x14ac:dyDescent="0.3">
      <c r="T10879" t="b">
        <f>U10879&gt;10</f>
        <v>0</v>
      </c>
      <c r="U10879" s="7">
        <v>8.6386126627740794</v>
      </c>
      <c r="V10879" t="s">
        <v>29802</v>
      </c>
      <c r="W10879" t="s">
        <v>9431</v>
      </c>
    </row>
    <row r="10880" spans="20:23" x14ac:dyDescent="0.3">
      <c r="T10880" t="b">
        <f>U10880&gt;10</f>
        <v>0</v>
      </c>
      <c r="U10880" s="7">
        <v>9.3554763699513401</v>
      </c>
      <c r="V10880" t="s">
        <v>14072</v>
      </c>
      <c r="W10880" t="s">
        <v>29813</v>
      </c>
    </row>
    <row r="10881" spans="20:23" x14ac:dyDescent="0.3">
      <c r="T10881" t="b">
        <f>U10881&gt;10</f>
        <v>0</v>
      </c>
      <c r="U10881" s="7">
        <v>8.4934306529295807</v>
      </c>
      <c r="V10881" t="s">
        <v>20248</v>
      </c>
      <c r="W10881" t="s">
        <v>25936</v>
      </c>
    </row>
    <row r="10882" spans="20:23" x14ac:dyDescent="0.3">
      <c r="T10882" t="b">
        <f>U10882&gt;10</f>
        <v>0</v>
      </c>
      <c r="U10882" s="7">
        <v>8.0789968748386496</v>
      </c>
      <c r="V10882" t="s">
        <v>29817</v>
      </c>
      <c r="W10882" t="s">
        <v>29818</v>
      </c>
    </row>
    <row r="10883" spans="20:23" x14ac:dyDescent="0.3">
      <c r="T10883" t="b">
        <f>U10883&gt;10</f>
        <v>0</v>
      </c>
      <c r="U10883" s="7">
        <v>8.8265302050721495</v>
      </c>
      <c r="V10883" t="s">
        <v>29819</v>
      </c>
      <c r="W10883" t="s">
        <v>29820</v>
      </c>
    </row>
    <row r="10884" spans="20:23" x14ac:dyDescent="0.3">
      <c r="T10884" t="b">
        <f>U10884&gt;10</f>
        <v>0</v>
      </c>
      <c r="U10884" s="7">
        <v>9.0479916702033698</v>
      </c>
      <c r="V10884" t="s">
        <v>29821</v>
      </c>
      <c r="W10884" t="s">
        <v>20620</v>
      </c>
    </row>
    <row r="10885" spans="20:23" x14ac:dyDescent="0.3">
      <c r="T10885" t="b">
        <f>U10885&gt;10</f>
        <v>0</v>
      </c>
      <c r="U10885" s="7">
        <v>8.3907764988694904</v>
      </c>
      <c r="V10885" t="s">
        <v>29822</v>
      </c>
      <c r="W10885" t="s">
        <v>1001</v>
      </c>
    </row>
    <row r="10886" spans="20:23" x14ac:dyDescent="0.3">
      <c r="T10886" t="b">
        <f>U10886&gt;10</f>
        <v>0</v>
      </c>
      <c r="U10886" s="7">
        <v>8.6543610197422094</v>
      </c>
      <c r="V10886" t="s">
        <v>4115</v>
      </c>
      <c r="W10886" t="s">
        <v>21273</v>
      </c>
    </row>
    <row r="10887" spans="20:23" x14ac:dyDescent="0.3">
      <c r="T10887" t="b">
        <f>U10887&gt;10</f>
        <v>0</v>
      </c>
      <c r="U10887" s="7">
        <v>9.2105105997011503</v>
      </c>
      <c r="V10887" t="s">
        <v>29823</v>
      </c>
      <c r="W10887" t="s">
        <v>29824</v>
      </c>
    </row>
    <row r="10888" spans="20:23" x14ac:dyDescent="0.3">
      <c r="T10888" t="b">
        <f>U10888&gt;10</f>
        <v>0</v>
      </c>
      <c r="U10888" s="7">
        <v>9.9071239882375792</v>
      </c>
      <c r="V10888" t="s">
        <v>6829</v>
      </c>
      <c r="W10888" t="s">
        <v>18933</v>
      </c>
    </row>
    <row r="10889" spans="20:23" x14ac:dyDescent="0.3">
      <c r="T10889" t="b">
        <f>U10889&gt;10</f>
        <v>0</v>
      </c>
      <c r="U10889" s="7">
        <v>8.6386126627740794</v>
      </c>
      <c r="V10889" t="s">
        <v>18933</v>
      </c>
      <c r="W10889" t="s">
        <v>21201</v>
      </c>
    </row>
    <row r="10890" spans="20:23" x14ac:dyDescent="0.3">
      <c r="T10890" t="b">
        <f>U10890&gt;10</f>
        <v>0</v>
      </c>
      <c r="U10890" s="7">
        <v>9.3962983644715905</v>
      </c>
      <c r="V10890" t="s">
        <v>29825</v>
      </c>
      <c r="W10890" t="s">
        <v>2730</v>
      </c>
    </row>
    <row r="10891" spans="20:23" x14ac:dyDescent="0.3">
      <c r="T10891" t="b">
        <f>U10891&gt;10</f>
        <v>0</v>
      </c>
      <c r="U10891" s="7">
        <v>9.9941353652272102</v>
      </c>
      <c r="V10891" t="s">
        <v>29826</v>
      </c>
      <c r="W10891" t="s">
        <v>739</v>
      </c>
    </row>
    <row r="10892" spans="20:23" x14ac:dyDescent="0.3">
      <c r="T10892" t="b">
        <f>U10892&gt;10</f>
        <v>0</v>
      </c>
      <c r="U10892" s="7">
        <v>8.2595343098391094</v>
      </c>
      <c r="V10892" t="s">
        <v>19706</v>
      </c>
      <c r="W10892" t="s">
        <v>29827</v>
      </c>
    </row>
    <row r="10893" spans="20:23" x14ac:dyDescent="0.3">
      <c r="T10893" t="b">
        <f>U10893&gt;10</f>
        <v>0</v>
      </c>
      <c r="U10893" s="7">
        <v>9.9642824020775294</v>
      </c>
      <c r="V10893" t="s">
        <v>29827</v>
      </c>
      <c r="W10893" t="s">
        <v>22529</v>
      </c>
    </row>
    <row r="10894" spans="20:23" x14ac:dyDescent="0.3">
      <c r="T10894" t="b">
        <f>U10894&gt;10</f>
        <v>0</v>
      </c>
      <c r="U10894" s="7">
        <v>8.4407869194441592</v>
      </c>
      <c r="V10894" t="s">
        <v>361</v>
      </c>
      <c r="W10894" t="s">
        <v>29828</v>
      </c>
    </row>
    <row r="10895" spans="20:23" x14ac:dyDescent="0.3">
      <c r="T10895" t="b">
        <f>U10895&gt;10</f>
        <v>0</v>
      </c>
      <c r="U10895" s="7">
        <v>8.0650637805347305</v>
      </c>
      <c r="V10895" t="s">
        <v>29829</v>
      </c>
      <c r="W10895" t="s">
        <v>5591</v>
      </c>
    </row>
    <row r="10896" spans="20:23" x14ac:dyDescent="0.3">
      <c r="T10896" t="b">
        <f>U10896&gt;10</f>
        <v>0</v>
      </c>
      <c r="U10896" s="7">
        <v>8.9056754480231195</v>
      </c>
      <c r="V10896" t="s">
        <v>532</v>
      </c>
      <c r="W10896">
        <v>32205</v>
      </c>
    </row>
    <row r="10897" spans="20:23" x14ac:dyDescent="0.3">
      <c r="T10897" t="b">
        <f>U10897&gt;10</f>
        <v>0</v>
      </c>
      <c r="U10897" s="7">
        <v>9.3009881846672702</v>
      </c>
      <c r="V10897" t="s">
        <v>29820</v>
      </c>
      <c r="W10897" t="s">
        <v>24095</v>
      </c>
    </row>
    <row r="10898" spans="20:23" x14ac:dyDescent="0.3">
      <c r="T10898" t="b">
        <f>U10898&gt;10</f>
        <v>0</v>
      </c>
      <c r="U10898" s="7">
        <v>8.8178140922317905</v>
      </c>
      <c r="V10898" t="s">
        <v>20855</v>
      </c>
      <c r="W10898" t="s">
        <v>29830</v>
      </c>
    </row>
    <row r="10899" spans="20:23" x14ac:dyDescent="0.3">
      <c r="T10899" t="b">
        <f>U10899&gt;10</f>
        <v>0</v>
      </c>
      <c r="U10899" s="7">
        <v>8.4536903242800605</v>
      </c>
      <c r="V10899" t="s">
        <v>29831</v>
      </c>
      <c r="W10899" t="s">
        <v>29832</v>
      </c>
    </row>
    <row r="10900" spans="20:23" x14ac:dyDescent="0.3">
      <c r="T10900" t="b">
        <f>U10900&gt;10</f>
        <v>0</v>
      </c>
      <c r="U10900" s="7">
        <v>8.11536451900953</v>
      </c>
      <c r="V10900" t="s">
        <v>29833</v>
      </c>
      <c r="W10900" t="s">
        <v>3754</v>
      </c>
    </row>
    <row r="10901" spans="20:23" x14ac:dyDescent="0.3">
      <c r="T10901" t="b">
        <f>U10901&gt;10</f>
        <v>0</v>
      </c>
      <c r="U10901" s="7">
        <v>9.7372249514421796</v>
      </c>
      <c r="V10901" t="s">
        <v>29834</v>
      </c>
      <c r="W10901" t="s">
        <v>29835</v>
      </c>
    </row>
    <row r="10902" spans="20:23" x14ac:dyDescent="0.3">
      <c r="T10902" t="b">
        <f>U10902&gt;10</f>
        <v>0</v>
      </c>
      <c r="U10902" s="7">
        <v>9.4475916588591407</v>
      </c>
      <c r="V10902">
        <v>-180</v>
      </c>
      <c r="W10902" t="s">
        <v>29836</v>
      </c>
    </row>
    <row r="10903" spans="20:23" x14ac:dyDescent="0.3">
      <c r="T10903" t="b">
        <f>U10903&gt;10</f>
        <v>0</v>
      </c>
      <c r="U10903" s="7">
        <v>9.5988226285830596</v>
      </c>
      <c r="V10903" t="s">
        <v>29804</v>
      </c>
      <c r="W10903" t="s">
        <v>29837</v>
      </c>
    </row>
    <row r="10904" spans="20:23" x14ac:dyDescent="0.3">
      <c r="T10904" t="b">
        <f>U10904&gt;10</f>
        <v>0</v>
      </c>
      <c r="U10904" s="7">
        <v>8.8366825765361696</v>
      </c>
      <c r="V10904" t="s">
        <v>23501</v>
      </c>
      <c r="W10904" t="s">
        <v>29838</v>
      </c>
    </row>
    <row r="10905" spans="20:23" x14ac:dyDescent="0.3">
      <c r="T10905" t="b">
        <f>U10905&gt;10</f>
        <v>0</v>
      </c>
      <c r="U10905" s="7">
        <v>9.9496836026563802</v>
      </c>
      <c r="V10905" t="s">
        <v>16700</v>
      </c>
      <c r="W10905" t="s">
        <v>29839</v>
      </c>
    </row>
    <row r="10906" spans="20:23" x14ac:dyDescent="0.3">
      <c r="T10906" t="b">
        <f>U10906&gt;10</f>
        <v>0</v>
      </c>
      <c r="U10906" s="7">
        <v>8.7544444782992006</v>
      </c>
      <c r="V10906" t="s">
        <v>29840</v>
      </c>
      <c r="W10906" t="s">
        <v>29841</v>
      </c>
    </row>
    <row r="10907" spans="20:23" x14ac:dyDescent="0.3">
      <c r="T10907" t="b">
        <f>U10907&gt;10</f>
        <v>0</v>
      </c>
      <c r="U10907" s="7">
        <v>8.0100040033516997</v>
      </c>
      <c r="V10907" t="s">
        <v>19868</v>
      </c>
      <c r="W10907" t="s">
        <v>29822</v>
      </c>
    </row>
    <row r="10908" spans="20:23" x14ac:dyDescent="0.3">
      <c r="T10908" t="b">
        <f>U10908&gt;10</f>
        <v>0</v>
      </c>
      <c r="U10908" s="7">
        <v>8.8854727407056</v>
      </c>
      <c r="V10908" t="s">
        <v>29813</v>
      </c>
      <c r="W10908" t="s">
        <v>25713</v>
      </c>
    </row>
    <row r="10909" spans="20:23" x14ac:dyDescent="0.3">
      <c r="T10909" t="b">
        <f>U10909&gt;10</f>
        <v>0</v>
      </c>
      <c r="U10909" s="7">
        <v>8.0482252161719003</v>
      </c>
      <c r="V10909" t="s">
        <v>29842</v>
      </c>
      <c r="W10909" t="s">
        <v>29818</v>
      </c>
    </row>
    <row r="10910" spans="20:23" x14ac:dyDescent="0.3">
      <c r="T10910" t="b">
        <f>U10910&gt;10</f>
        <v>0</v>
      </c>
      <c r="U10910" s="7">
        <v>8.9056754480231195</v>
      </c>
      <c r="V10910" t="s">
        <v>532</v>
      </c>
      <c r="W10910" t="s">
        <v>29843</v>
      </c>
    </row>
    <row r="10911" spans="20:23" x14ac:dyDescent="0.3">
      <c r="T10911" t="b">
        <f>U10911&gt;10</f>
        <v>0</v>
      </c>
      <c r="U10911" s="7">
        <v>8.9056754480231195</v>
      </c>
      <c r="V10911" t="s">
        <v>532</v>
      </c>
      <c r="W10911" t="s">
        <v>29844</v>
      </c>
    </row>
    <row r="10912" spans="20:23" x14ac:dyDescent="0.3">
      <c r="T10912" t="b">
        <f>U10912&gt;10</f>
        <v>0</v>
      </c>
      <c r="U10912" s="7">
        <v>8.9056754480231195</v>
      </c>
      <c r="V10912" t="s">
        <v>532</v>
      </c>
      <c r="W10912" t="s">
        <v>29845</v>
      </c>
    </row>
    <row r="10913" spans="20:23" x14ac:dyDescent="0.3">
      <c r="T10913" t="b">
        <f>U10913&gt;10</f>
        <v>0</v>
      </c>
      <c r="U10913" s="7">
        <v>8.5002103399149593</v>
      </c>
      <c r="V10913" t="s">
        <v>29846</v>
      </c>
      <c r="W10913">
        <v>625</v>
      </c>
    </row>
    <row r="10914" spans="20:23" x14ac:dyDescent="0.3">
      <c r="T10914" t="b">
        <f>U10914&gt;10</f>
        <v>0</v>
      </c>
      <c r="U10914" s="7">
        <v>8.9056754480231195</v>
      </c>
      <c r="V10914" t="s">
        <v>532</v>
      </c>
      <c r="W10914" t="s">
        <v>29847</v>
      </c>
    </row>
    <row r="10915" spans="20:23" x14ac:dyDescent="0.3">
      <c r="T10915" t="b">
        <f>U10915&gt;10</f>
        <v>0</v>
      </c>
      <c r="U10915" s="7">
        <v>8.1061478639045994</v>
      </c>
      <c r="V10915" t="s">
        <v>1427</v>
      </c>
      <c r="W10915" t="s">
        <v>29848</v>
      </c>
    </row>
    <row r="10916" spans="20:23" x14ac:dyDescent="0.3">
      <c r="T10916" t="b">
        <f>U10916&gt;10</f>
        <v>0</v>
      </c>
      <c r="U10916" s="7">
        <v>8.6386126627740794</v>
      </c>
      <c r="V10916" t="s">
        <v>29547</v>
      </c>
      <c r="W10916" t="s">
        <v>29849</v>
      </c>
    </row>
    <row r="10917" spans="20:23" x14ac:dyDescent="0.3">
      <c r="T10917" t="b">
        <f>U10917&gt;10</f>
        <v>0</v>
      </c>
      <c r="U10917" s="7">
        <v>8.11536451900953</v>
      </c>
      <c r="V10917" t="s">
        <v>29850</v>
      </c>
      <c r="W10917" t="s">
        <v>3754</v>
      </c>
    </row>
    <row r="10918" spans="20:23" x14ac:dyDescent="0.3">
      <c r="T10918" t="b">
        <f>U10918&gt;10</f>
        <v>0</v>
      </c>
      <c r="U10918" s="7">
        <v>8.4602050053012601</v>
      </c>
      <c r="V10918" t="s">
        <v>1071</v>
      </c>
      <c r="W10918" t="s">
        <v>2973</v>
      </c>
    </row>
    <row r="10919" spans="20:23" x14ac:dyDescent="0.3">
      <c r="T10919" t="b">
        <f>U10919&gt;10</f>
        <v>0</v>
      </c>
      <c r="U10919" s="7">
        <v>9.2565364220964295</v>
      </c>
      <c r="V10919" t="s">
        <v>5074</v>
      </c>
      <c r="W10919" t="s">
        <v>14288</v>
      </c>
    </row>
    <row r="10920" spans="20:23" x14ac:dyDescent="0.3">
      <c r="T10920" t="b">
        <f>U10920&gt;10</f>
        <v>0</v>
      </c>
      <c r="U10920" s="7">
        <v>8.8854727407056</v>
      </c>
      <c r="V10920" t="s">
        <v>29851</v>
      </c>
      <c r="W10920" t="s">
        <v>29852</v>
      </c>
    </row>
    <row r="10921" spans="20:23" x14ac:dyDescent="0.3">
      <c r="T10921" t="b">
        <f>U10921&gt;10</f>
        <v>0</v>
      </c>
      <c r="U10921" s="7">
        <v>9.8270812805640499</v>
      </c>
      <c r="V10921" t="s">
        <v>1463</v>
      </c>
      <c r="W10921" t="s">
        <v>29853</v>
      </c>
    </row>
    <row r="10922" spans="20:23" x14ac:dyDescent="0.3">
      <c r="T10922" t="b">
        <f>U10922&gt;10</f>
        <v>0</v>
      </c>
      <c r="U10922" s="7">
        <v>9.4652912359585404</v>
      </c>
      <c r="V10922" t="s">
        <v>29818</v>
      </c>
      <c r="W10922" t="s">
        <v>10903</v>
      </c>
    </row>
    <row r="10923" spans="20:23" x14ac:dyDescent="0.3">
      <c r="T10923" t="b">
        <f>U10923&gt;10</f>
        <v>0</v>
      </c>
      <c r="U10923" s="7">
        <v>8.8178140922317905</v>
      </c>
      <c r="V10923" t="s">
        <v>20855</v>
      </c>
      <c r="W10923" t="s">
        <v>29854</v>
      </c>
    </row>
    <row r="10924" spans="20:23" x14ac:dyDescent="0.3">
      <c r="T10924" t="b">
        <f>U10924&gt;10</f>
        <v>0</v>
      </c>
      <c r="U10924" s="7">
        <v>8.7721440553986003</v>
      </c>
      <c r="V10924">
        <v>150</v>
      </c>
      <c r="W10924" t="s">
        <v>29855</v>
      </c>
    </row>
    <row r="10925" spans="20:23" x14ac:dyDescent="0.3">
      <c r="T10925" t="b">
        <f>U10925&gt;10</f>
        <v>0</v>
      </c>
      <c r="U10925" s="7">
        <v>8.3489793701910298</v>
      </c>
      <c r="V10925">
        <v>-100</v>
      </c>
      <c r="W10925" t="s">
        <v>29836</v>
      </c>
    </row>
    <row r="10926" spans="20:23" x14ac:dyDescent="0.3">
      <c r="T10926" t="b">
        <f>U10926&gt;10</f>
        <v>0</v>
      </c>
      <c r="U10926" s="7">
        <v>8.8178140922317905</v>
      </c>
      <c r="V10926" t="s">
        <v>20855</v>
      </c>
      <c r="W10926" t="s">
        <v>29856</v>
      </c>
    </row>
    <row r="10927" spans="20:23" x14ac:dyDescent="0.3">
      <c r="T10927" t="b">
        <f>U10927&gt;10</f>
        <v>0</v>
      </c>
      <c r="U10927" s="7">
        <v>8.3373513321959098</v>
      </c>
      <c r="V10927">
        <v>1000</v>
      </c>
      <c r="W10927" t="s">
        <v>29857</v>
      </c>
    </row>
    <row r="10928" spans="20:23" x14ac:dyDescent="0.3">
      <c r="T10928" t="b">
        <f>U10928&gt;10</f>
        <v>0</v>
      </c>
      <c r="U10928" s="7">
        <v>8.4833465338629495</v>
      </c>
      <c r="V10928" t="s">
        <v>5592</v>
      </c>
      <c r="W10928" t="s">
        <v>29858</v>
      </c>
    </row>
    <row r="10929" spans="20:23" x14ac:dyDescent="0.3">
      <c r="T10929" t="b">
        <f>U10929&gt;10</f>
        <v>0</v>
      </c>
      <c r="U10929" s="7">
        <v>8.2394171676795001</v>
      </c>
      <c r="V10929" t="s">
        <v>29829</v>
      </c>
      <c r="W10929" t="s">
        <v>29859</v>
      </c>
    </row>
    <row r="10930" spans="20:23" x14ac:dyDescent="0.3">
      <c r="T10930" t="b">
        <f>U10930&gt;10</f>
        <v>0</v>
      </c>
      <c r="U10930" s="7">
        <v>8.5208296271176902</v>
      </c>
      <c r="V10930" t="s">
        <v>29860</v>
      </c>
      <c r="W10930" t="s">
        <v>29861</v>
      </c>
    </row>
    <row r="10931" spans="20:23" x14ac:dyDescent="0.3">
      <c r="T10931" t="b">
        <f>U10931&gt;10</f>
        <v>0</v>
      </c>
      <c r="U10931" s="7">
        <v>9.3140602662346197</v>
      </c>
      <c r="V10931">
        <v>-300</v>
      </c>
      <c r="W10931" t="s">
        <v>29836</v>
      </c>
    </row>
    <row r="10932" spans="20:23" x14ac:dyDescent="0.3">
      <c r="T10932" t="b">
        <f>U10932&gt;10</f>
        <v>0</v>
      </c>
      <c r="U10932" s="7">
        <v>8.8178140922317905</v>
      </c>
      <c r="V10932" t="s">
        <v>20855</v>
      </c>
      <c r="W10932" t="s">
        <v>29862</v>
      </c>
    </row>
    <row r="10933" spans="20:23" x14ac:dyDescent="0.3">
      <c r="T10933" t="b">
        <f>U10933&gt;10</f>
        <v>0</v>
      </c>
      <c r="U10933" s="7">
        <v>8.8178140922317905</v>
      </c>
      <c r="V10933" t="s">
        <v>20855</v>
      </c>
      <c r="W10933" t="s">
        <v>29863</v>
      </c>
    </row>
    <row r="10934" spans="20:23" x14ac:dyDescent="0.3">
      <c r="T10934" t="b">
        <f>U10934&gt;10</f>
        <v>0</v>
      </c>
      <c r="U10934" s="7">
        <v>8.2436188545332101</v>
      </c>
      <c r="V10934" t="s">
        <v>21919</v>
      </c>
      <c r="W10934" t="s">
        <v>29864</v>
      </c>
    </row>
    <row r="10935" spans="20:23" x14ac:dyDescent="0.3">
      <c r="T10935" t="b">
        <f>U10935&gt;10</f>
        <v>0</v>
      </c>
      <c r="U10935" s="7">
        <v>8.0482252161719003</v>
      </c>
      <c r="V10935" t="s">
        <v>29865</v>
      </c>
      <c r="W10935" t="s">
        <v>21040</v>
      </c>
    </row>
    <row r="10936" spans="20:23" x14ac:dyDescent="0.3">
      <c r="T10936" t="b">
        <f>U10936&gt;10</f>
        <v>0</v>
      </c>
      <c r="U10936" s="7">
        <v>8.0745425244892708</v>
      </c>
      <c r="V10936" t="s">
        <v>29866</v>
      </c>
      <c r="W10936" t="s">
        <v>29867</v>
      </c>
    </row>
    <row r="10937" spans="20:23" x14ac:dyDescent="0.3">
      <c r="T10937" t="b">
        <f>U10937&gt;10</f>
        <v>0</v>
      </c>
      <c r="U10937" s="7">
        <v>9.2421476846443298</v>
      </c>
      <c r="V10937" t="s">
        <v>8962</v>
      </c>
      <c r="W10937" t="s">
        <v>29868</v>
      </c>
    </row>
    <row r="10938" spans="20:23" x14ac:dyDescent="0.3">
      <c r="T10938" t="b">
        <f>U10938&gt;10</f>
        <v>0</v>
      </c>
      <c r="U10938" s="7">
        <v>8.4407869194441592</v>
      </c>
      <c r="V10938" t="s">
        <v>361</v>
      </c>
      <c r="W10938" t="s">
        <v>29869</v>
      </c>
    </row>
    <row r="10939" spans="20:23" x14ac:dyDescent="0.3">
      <c r="T10939" t="b">
        <f>U10939&gt;10</f>
        <v>0</v>
      </c>
      <c r="U10939" s="7">
        <v>8.0745425244892708</v>
      </c>
      <c r="V10939" t="s">
        <v>29819</v>
      </c>
      <c r="W10939" t="s">
        <v>29870</v>
      </c>
    </row>
    <row r="10940" spans="20:23" x14ac:dyDescent="0.3">
      <c r="T10940" t="b">
        <f>U10940&gt;10</f>
        <v>0</v>
      </c>
      <c r="U10940" s="7">
        <v>9.9071239882375792</v>
      </c>
      <c r="V10940" t="s">
        <v>29871</v>
      </c>
      <c r="W10940" t="s">
        <v>29850</v>
      </c>
    </row>
    <row r="10941" spans="20:23" x14ac:dyDescent="0.3">
      <c r="T10941" t="b">
        <f>U10941&gt;10</f>
        <v>0</v>
      </c>
      <c r="U10941" s="7">
        <v>9.6839804369233704</v>
      </c>
      <c r="V10941" t="s">
        <v>29819</v>
      </c>
      <c r="W10941" t="s">
        <v>29872</v>
      </c>
    </row>
    <row r="10942" spans="20:23" x14ac:dyDescent="0.3">
      <c r="T10942" t="b">
        <f>U10942&gt;10</f>
        <v>0</v>
      </c>
      <c r="U10942" s="7">
        <v>9.9071239882375792</v>
      </c>
      <c r="V10942" t="s">
        <v>29872</v>
      </c>
      <c r="W10942" t="s">
        <v>29873</v>
      </c>
    </row>
    <row r="10943" spans="20:23" x14ac:dyDescent="0.3">
      <c r="T10943" t="b">
        <f>U10943&gt;10</f>
        <v>0</v>
      </c>
      <c r="U10943" s="7">
        <v>8.2436188545332101</v>
      </c>
      <c r="V10943" t="s">
        <v>29803</v>
      </c>
      <c r="W10943" t="s">
        <v>29874</v>
      </c>
    </row>
    <row r="10944" spans="20:23" x14ac:dyDescent="0.3">
      <c r="T10944" t="b">
        <f>U10944&gt;10</f>
        <v>0</v>
      </c>
      <c r="U10944" s="7">
        <v>8.2757071690847095</v>
      </c>
      <c r="V10944">
        <v>93</v>
      </c>
      <c r="W10944" t="s">
        <v>29875</v>
      </c>
    </row>
    <row r="10945" spans="20:23" x14ac:dyDescent="0.3">
      <c r="T10945" t="b">
        <f>U10945&gt;10</f>
        <v>0</v>
      </c>
      <c r="U10945" s="7">
        <v>8.1435353959762207</v>
      </c>
      <c r="V10945">
        <v>92</v>
      </c>
      <c r="W10945" t="s">
        <v>29875</v>
      </c>
    </row>
    <row r="10946" spans="20:23" x14ac:dyDescent="0.3">
      <c r="T10946" t="b">
        <f>U10946&gt;10</f>
        <v>0</v>
      </c>
      <c r="U10946" s="7">
        <v>9.2421476846443298</v>
      </c>
      <c r="V10946" t="s">
        <v>25752</v>
      </c>
      <c r="W10946" t="s">
        <v>3855</v>
      </c>
    </row>
    <row r="10947" spans="20:23" x14ac:dyDescent="0.3">
      <c r="T10947" t="b">
        <f>U10947&gt;10</f>
        <v>0</v>
      </c>
      <c r="U10947" s="7">
        <v>9.7529733084103203</v>
      </c>
      <c r="V10947" t="s">
        <v>8962</v>
      </c>
      <c r="W10947" t="s">
        <v>12876</v>
      </c>
    </row>
    <row r="10948" spans="20:23" x14ac:dyDescent="0.3">
      <c r="T10948" t="b">
        <f>U10948&gt;10</f>
        <v>0</v>
      </c>
      <c r="U10948" s="7">
        <v>8.4800076325974398</v>
      </c>
      <c r="V10948" t="s">
        <v>29876</v>
      </c>
      <c r="W10948" t="s">
        <v>1533</v>
      </c>
    </row>
    <row r="10949" spans="20:23" x14ac:dyDescent="0.3">
      <c r="T10949" t="b">
        <f>U10949&gt;10</f>
        <v>0</v>
      </c>
      <c r="U10949" s="7">
        <v>8.1725229328494802</v>
      </c>
      <c r="V10949">
        <v>180000</v>
      </c>
      <c r="W10949" t="s">
        <v>21473</v>
      </c>
    </row>
    <row r="10950" spans="20:23" x14ac:dyDescent="0.3">
      <c r="T10950" t="b">
        <f>U10950&gt;10</f>
        <v>0</v>
      </c>
      <c r="U10950" s="7">
        <v>9.8017634725797596</v>
      </c>
      <c r="V10950" t="s">
        <v>29877</v>
      </c>
      <c r="W10950" t="s">
        <v>10434</v>
      </c>
    </row>
    <row r="10951" spans="20:23" x14ac:dyDescent="0.3">
      <c r="T10951" t="b">
        <f>U10951&gt;10</f>
        <v>0</v>
      </c>
      <c r="U10951" s="7">
        <v>8.4536903242800605</v>
      </c>
      <c r="V10951" t="s">
        <v>29878</v>
      </c>
      <c r="W10951" t="s">
        <v>14941</v>
      </c>
    </row>
    <row r="10952" spans="20:23" x14ac:dyDescent="0.3">
      <c r="T10952" t="b">
        <f>U10952&gt;10</f>
        <v>0</v>
      </c>
      <c r="U10952" s="7">
        <v>8.0183722530222195</v>
      </c>
      <c r="V10952" t="s">
        <v>29879</v>
      </c>
      <c r="W10952" t="s">
        <v>29880</v>
      </c>
    </row>
    <row r="10953" spans="20:23" x14ac:dyDescent="0.3">
      <c r="T10953" t="b">
        <f>U10953&gt;10</f>
        <v>0</v>
      </c>
      <c r="U10953" s="7">
        <v>8.4536903242800605</v>
      </c>
      <c r="V10953" t="s">
        <v>29881</v>
      </c>
      <c r="W10953" t="s">
        <v>14941</v>
      </c>
    </row>
    <row r="10954" spans="20:23" x14ac:dyDescent="0.3">
      <c r="T10954" t="b">
        <f>U10954&gt;10</f>
        <v>0</v>
      </c>
      <c r="U10954" s="7">
        <v>9.9642824020775294</v>
      </c>
      <c r="V10954" t="s">
        <v>29882</v>
      </c>
      <c r="W10954">
        <v>106</v>
      </c>
    </row>
    <row r="10955" spans="20:23" x14ac:dyDescent="0.3">
      <c r="T10955" t="b">
        <f>U10955&gt;10</f>
        <v>0</v>
      </c>
      <c r="U10955" s="7">
        <v>8.5490005040843897</v>
      </c>
      <c r="V10955" t="s">
        <v>29883</v>
      </c>
      <c r="W10955" t="s">
        <v>785</v>
      </c>
    </row>
    <row r="10956" spans="20:23" x14ac:dyDescent="0.3">
      <c r="T10956" t="b">
        <f>U10956&gt;10</f>
        <v>0</v>
      </c>
      <c r="U10956" s="7">
        <v>9.5588172939693692</v>
      </c>
      <c r="V10956" t="s">
        <v>29884</v>
      </c>
      <c r="W10956" t="s">
        <v>5956</v>
      </c>
    </row>
    <row r="10957" spans="20:23" x14ac:dyDescent="0.3">
      <c r="T10957" t="b">
        <f>U10957&gt;10</f>
        <v>0</v>
      </c>
      <c r="U10957" s="7">
        <v>8.1435353959762207</v>
      </c>
      <c r="V10957" t="s">
        <v>6379</v>
      </c>
      <c r="W10957" t="s">
        <v>29885</v>
      </c>
    </row>
    <row r="10958" spans="20:23" x14ac:dyDescent="0.3">
      <c r="T10958" t="b">
        <f>U10958&gt;10</f>
        <v>0</v>
      </c>
      <c r="U10958" s="7">
        <v>8.0310574125495293</v>
      </c>
      <c r="V10958">
        <v>400</v>
      </c>
      <c r="W10958" t="s">
        <v>29886</v>
      </c>
    </row>
    <row r="10959" spans="20:23" x14ac:dyDescent="0.3">
      <c r="T10959" t="b">
        <f>U10959&gt;10</f>
        <v>0</v>
      </c>
      <c r="U10959" s="7">
        <v>8.2976860758034796</v>
      </c>
      <c r="V10959" t="s">
        <v>29887</v>
      </c>
      <c r="W10959" t="s">
        <v>29888</v>
      </c>
    </row>
    <row r="10960" spans="20:23" x14ac:dyDescent="0.3">
      <c r="T10960" t="b">
        <f>U10960&gt;10</f>
        <v>0</v>
      </c>
      <c r="U10960" s="7">
        <v>8.0482252161719003</v>
      </c>
      <c r="V10960" t="s">
        <v>29889</v>
      </c>
      <c r="W10960" t="s">
        <v>22018</v>
      </c>
    </row>
    <row r="10961" spans="20:23" x14ac:dyDescent="0.3">
      <c r="T10961" t="b">
        <f>U10961&gt;10</f>
        <v>0</v>
      </c>
      <c r="U10961" s="7">
        <v>9.8270812805640499</v>
      </c>
      <c r="V10961" t="s">
        <v>2286</v>
      </c>
      <c r="W10961" t="s">
        <v>29890</v>
      </c>
    </row>
    <row r="10962" spans="20:23" x14ac:dyDescent="0.3">
      <c r="T10962" t="b">
        <f>U10962&gt;10</f>
        <v>0</v>
      </c>
      <c r="U10962" s="7">
        <v>8.3315876274791592</v>
      </c>
      <c r="V10962" t="s">
        <v>28752</v>
      </c>
      <c r="W10962" t="s">
        <v>29889</v>
      </c>
    </row>
    <row r="10963" spans="20:23" x14ac:dyDescent="0.3">
      <c r="T10963" t="b">
        <f>U10963&gt;10</f>
        <v>0</v>
      </c>
      <c r="U10963" s="7">
        <v>8.5633892415364894</v>
      </c>
      <c r="V10963" t="s">
        <v>29889</v>
      </c>
      <c r="W10963" t="s">
        <v>29891</v>
      </c>
    </row>
    <row r="10964" spans="20:23" x14ac:dyDescent="0.3">
      <c r="T10964" t="b">
        <f>U10964&gt;10</f>
        <v>0</v>
      </c>
      <c r="U10964" s="7">
        <v>8.8366825765361696</v>
      </c>
      <c r="V10964" t="s">
        <v>23627</v>
      </c>
      <c r="W10964" t="s">
        <v>29892</v>
      </c>
    </row>
    <row r="10965" spans="20:23" x14ac:dyDescent="0.3">
      <c r="T10965" t="b">
        <f>U10965&gt;10</f>
        <v>0</v>
      </c>
      <c r="U10965" s="7">
        <v>8.1681263550925003</v>
      </c>
      <c r="V10965" t="s">
        <v>28619</v>
      </c>
      <c r="W10965" t="s">
        <v>29893</v>
      </c>
    </row>
    <row r="10966" spans="20:23" x14ac:dyDescent="0.3">
      <c r="T10966" t="b">
        <f>U10966&gt;10</f>
        <v>0</v>
      </c>
      <c r="U10966" s="7">
        <v>8.0255081898876703</v>
      </c>
      <c r="V10966" t="s">
        <v>29894</v>
      </c>
      <c r="W10966" t="s">
        <v>29895</v>
      </c>
    </row>
    <row r="10967" spans="20:23" x14ac:dyDescent="0.3">
      <c r="T10967" t="b">
        <f>U10967&gt;10</f>
        <v>0</v>
      </c>
      <c r="U10967" s="7">
        <v>8.3144931941198603</v>
      </c>
      <c r="V10967" t="s">
        <v>1163</v>
      </c>
      <c r="W10967" t="s">
        <v>1025</v>
      </c>
    </row>
    <row r="10968" spans="20:23" x14ac:dyDescent="0.3">
      <c r="T10968" t="b">
        <f>U10968&gt;10</f>
        <v>0</v>
      </c>
      <c r="U10968" s="7">
        <v>9.7709918139129996</v>
      </c>
      <c r="V10968" t="s">
        <v>29896</v>
      </c>
      <c r="W10968" t="s">
        <v>29897</v>
      </c>
    </row>
    <row r="10969" spans="20:23" x14ac:dyDescent="0.3">
      <c r="T10969" t="b">
        <f>U10969&gt;10</f>
        <v>0</v>
      </c>
      <c r="U10969" s="7">
        <v>9.8797250140494697</v>
      </c>
      <c r="V10969" t="s">
        <v>29898</v>
      </c>
      <c r="W10969" t="s">
        <v>29899</v>
      </c>
    </row>
    <row r="10970" spans="20:23" x14ac:dyDescent="0.3">
      <c r="T10970" t="b">
        <f>U10970&gt;10</f>
        <v>0</v>
      </c>
      <c r="U10970" s="7">
        <v>9.0598261278503802</v>
      </c>
      <c r="V10970" t="s">
        <v>29654</v>
      </c>
      <c r="W10970" t="s">
        <v>5561</v>
      </c>
    </row>
    <row r="10971" spans="20:23" x14ac:dyDescent="0.3">
      <c r="T10971" t="b">
        <f>U10971&gt;10</f>
        <v>0</v>
      </c>
      <c r="U10971" s="7">
        <v>9.7064532927754303</v>
      </c>
      <c r="V10971" t="s">
        <v>29900</v>
      </c>
      <c r="W10971" t="s">
        <v>5581</v>
      </c>
    </row>
    <row r="10972" spans="20:23" x14ac:dyDescent="0.3">
      <c r="T10972" t="b">
        <f>U10972&gt;10</f>
        <v>0</v>
      </c>
      <c r="U10972" s="7">
        <v>9.6116597753437496</v>
      </c>
      <c r="V10972" t="s">
        <v>29901</v>
      </c>
      <c r="W10972" t="s">
        <v>23891</v>
      </c>
    </row>
    <row r="10973" spans="20:23" x14ac:dyDescent="0.3">
      <c r="T10973" t="b">
        <f>U10973&gt;10</f>
        <v>0</v>
      </c>
      <c r="U10973" s="7">
        <v>8.5779880409576403</v>
      </c>
      <c r="V10973" t="s">
        <v>20059</v>
      </c>
      <c r="W10973" t="s">
        <v>29902</v>
      </c>
    </row>
    <row r="10974" spans="20:23" x14ac:dyDescent="0.3">
      <c r="T10974" t="b">
        <f>U10974&gt;10</f>
        <v>0</v>
      </c>
      <c r="U10974" s="7">
        <v>9.8530567669673097</v>
      </c>
      <c r="V10974" t="s">
        <v>29903</v>
      </c>
      <c r="W10974" t="s">
        <v>1332</v>
      </c>
    </row>
    <row r="10975" spans="20:23" x14ac:dyDescent="0.3">
      <c r="T10975" t="b">
        <f>U10975&gt;10</f>
        <v>0</v>
      </c>
      <c r="U10975" s="7">
        <v>9.5786199212655401</v>
      </c>
      <c r="V10975" t="s">
        <v>29904</v>
      </c>
      <c r="W10975" t="s">
        <v>560</v>
      </c>
    </row>
    <row r="10976" spans="20:23" x14ac:dyDescent="0.3">
      <c r="T10976" t="b">
        <f>U10976&gt;10</f>
        <v>0</v>
      </c>
      <c r="U10976" s="7">
        <v>8.46676240584741</v>
      </c>
      <c r="V10976" t="s">
        <v>4795</v>
      </c>
      <c r="W10976" t="s">
        <v>29905</v>
      </c>
    </row>
    <row r="10977" spans="20:23" x14ac:dyDescent="0.3">
      <c r="T10977" t="b">
        <f>U10977&gt;10</f>
        <v>0</v>
      </c>
      <c r="U10977" s="7">
        <v>8.3666789472904295</v>
      </c>
      <c r="V10977" t="s">
        <v>29906</v>
      </c>
      <c r="W10977" t="s">
        <v>29907</v>
      </c>
    </row>
    <row r="10978" spans="20:23" x14ac:dyDescent="0.3">
      <c r="T10978" t="b">
        <f>U10978&gt;10</f>
        <v>0</v>
      </c>
      <c r="U10978" s="7">
        <v>9.4652912359585404</v>
      </c>
      <c r="V10978" t="s">
        <v>29908</v>
      </c>
      <c r="W10978" t="s">
        <v>29909</v>
      </c>
    </row>
    <row r="10979" spans="20:23" x14ac:dyDescent="0.3">
      <c r="T10979" t="b">
        <f>U10979&gt;10</f>
        <v>0</v>
      </c>
      <c r="U10979" s="7">
        <v>8.0612972977392499</v>
      </c>
      <c r="V10979" t="s">
        <v>29910</v>
      </c>
      <c r="W10979" t="s">
        <v>29911</v>
      </c>
    </row>
    <row r="10980" spans="20:23" x14ac:dyDescent="0.3">
      <c r="T10980" t="b">
        <f>U10980&gt;10</f>
        <v>0</v>
      </c>
      <c r="U10980" s="7">
        <v>9.4833097414612197</v>
      </c>
      <c r="V10980" t="s">
        <v>1085</v>
      </c>
      <c r="W10980" t="s">
        <v>29912</v>
      </c>
    </row>
    <row r="10981" spans="20:23" x14ac:dyDescent="0.3">
      <c r="T10981" t="b">
        <f>U10981&gt;10</f>
        <v>0</v>
      </c>
      <c r="U10981" s="7">
        <v>8.0970153803413307</v>
      </c>
      <c r="V10981" t="s">
        <v>29913</v>
      </c>
      <c r="W10981" t="s">
        <v>29914</v>
      </c>
    </row>
    <row r="10982" spans="20:23" x14ac:dyDescent="0.3">
      <c r="T10982" t="b">
        <f>U10982&gt;10</f>
        <v>0</v>
      </c>
      <c r="U10982" s="7">
        <v>8.4255194473133699</v>
      </c>
      <c r="V10982" t="s">
        <v>25735</v>
      </c>
      <c r="W10982" t="s">
        <v>29915</v>
      </c>
    </row>
    <row r="10983" spans="20:23" x14ac:dyDescent="0.3">
      <c r="T10983" t="b">
        <f>U10983&gt;10</f>
        <v>0</v>
      </c>
      <c r="U10983" s="7">
        <v>9.7064532927754303</v>
      </c>
      <c r="V10983" t="s">
        <v>29916</v>
      </c>
      <c r="W10983" t="s">
        <v>26185</v>
      </c>
    </row>
    <row r="10984" spans="20:23" x14ac:dyDescent="0.3">
      <c r="T10984" t="b">
        <f>U10984&gt;10</f>
        <v>0</v>
      </c>
      <c r="U10984" s="7">
        <v>9.0598261278503802</v>
      </c>
      <c r="V10984" t="s">
        <v>2561</v>
      </c>
      <c r="W10984" t="s">
        <v>12526</v>
      </c>
    </row>
    <row r="10985" spans="20:23" x14ac:dyDescent="0.3">
      <c r="T10985" t="b">
        <f>U10985&gt;10</f>
        <v>0</v>
      </c>
      <c r="U10985" s="7">
        <v>8.3846974527931106</v>
      </c>
      <c r="V10985" t="s">
        <v>29917</v>
      </c>
      <c r="W10985" t="s">
        <v>24613</v>
      </c>
    </row>
    <row r="10986" spans="20:23" x14ac:dyDescent="0.3">
      <c r="T10986" t="b">
        <f>U10986&gt;10</f>
        <v>0</v>
      </c>
      <c r="U10986" s="7">
        <v>8.4030465914613099</v>
      </c>
      <c r="V10986" t="s">
        <v>21759</v>
      </c>
      <c r="W10986" t="s">
        <v>29918</v>
      </c>
    </row>
    <row r="10987" spans="20:23" x14ac:dyDescent="0.3">
      <c r="T10987" t="b">
        <f>U10987&gt;10</f>
        <v>0</v>
      </c>
      <c r="U10987" s="7">
        <v>9.7529733084103203</v>
      </c>
      <c r="V10987" t="s">
        <v>29919</v>
      </c>
      <c r="W10987" t="s">
        <v>29920</v>
      </c>
    </row>
    <row r="10988" spans="20:23" x14ac:dyDescent="0.3">
      <c r="T10988" t="b">
        <f>U10988&gt;10</f>
        <v>0</v>
      </c>
      <c r="U10988" s="7">
        <v>9.2421476846443298</v>
      </c>
      <c r="V10988" t="s">
        <v>29921</v>
      </c>
      <c r="W10988" t="s">
        <v>29922</v>
      </c>
    </row>
    <row r="10989" spans="20:23" x14ac:dyDescent="0.3">
      <c r="T10989" t="b">
        <f>U10989&gt;10</f>
        <v>0</v>
      </c>
      <c r="U10989" s="7">
        <v>9.2421476846443298</v>
      </c>
      <c r="V10989" t="s">
        <v>29922</v>
      </c>
      <c r="W10989" t="s">
        <v>29921</v>
      </c>
    </row>
    <row r="10990" spans="20:23" x14ac:dyDescent="0.3">
      <c r="T10990" t="b">
        <f>U10990&gt;10</f>
        <v>0</v>
      </c>
      <c r="U10990" s="7">
        <v>9.9941353652272102</v>
      </c>
      <c r="V10990" t="s">
        <v>11255</v>
      </c>
      <c r="W10990" t="s">
        <v>6758</v>
      </c>
    </row>
    <row r="10991" spans="20:23" x14ac:dyDescent="0.3">
      <c r="T10991" t="b">
        <f>U10991&gt;10</f>
        <v>0</v>
      </c>
      <c r="U10991" s="7">
        <v>8.1223331883256193</v>
      </c>
      <c r="V10991" t="s">
        <v>24848</v>
      </c>
      <c r="W10991" t="s">
        <v>5388</v>
      </c>
    </row>
    <row r="10992" spans="20:23" x14ac:dyDescent="0.3">
      <c r="T10992" t="b">
        <f>U10992&gt;10</f>
        <v>0</v>
      </c>
      <c r="U10992" s="7">
        <v>8.4934306529295807</v>
      </c>
      <c r="V10992" t="s">
        <v>21348</v>
      </c>
      <c r="W10992" t="s">
        <v>8555</v>
      </c>
    </row>
    <row r="10993" spans="20:23" x14ac:dyDescent="0.3">
      <c r="T10993" t="b">
        <f>U10993&gt;10</f>
        <v>0</v>
      </c>
      <c r="U10993" s="7">
        <v>8.3846974527931106</v>
      </c>
      <c r="V10993" t="s">
        <v>29923</v>
      </c>
      <c r="W10993" t="s">
        <v>587</v>
      </c>
    </row>
    <row r="10994" spans="20:23" x14ac:dyDescent="0.3">
      <c r="T10994" t="b">
        <f>U10994&gt;10</f>
        <v>0</v>
      </c>
      <c r="U10994" s="7">
        <v>8.5139091842731194</v>
      </c>
      <c r="V10994" t="s">
        <v>2941</v>
      </c>
      <c r="W10994" t="s">
        <v>10755</v>
      </c>
    </row>
    <row r="10995" spans="20:23" x14ac:dyDescent="0.3">
      <c r="T10995" t="b">
        <f>U10995&gt;10</f>
        <v>0</v>
      </c>
      <c r="U10995" s="7">
        <v>8.3666789472904295</v>
      </c>
      <c r="V10995" t="s">
        <v>29924</v>
      </c>
      <c r="W10995" t="s">
        <v>1358</v>
      </c>
    </row>
    <row r="10996" spans="20:23" x14ac:dyDescent="0.3">
      <c r="T10996" t="b">
        <f>U10996&gt;10</f>
        <v>0</v>
      </c>
      <c r="U10996" s="7">
        <v>8.4602050053012601</v>
      </c>
      <c r="V10996" t="s">
        <v>1071</v>
      </c>
      <c r="W10996" t="s">
        <v>29925</v>
      </c>
    </row>
    <row r="10997" spans="20:23" x14ac:dyDescent="0.3">
      <c r="T10997" t="b">
        <f>U10997&gt;10</f>
        <v>0</v>
      </c>
      <c r="U10997" s="7">
        <v>8.4602050053012601</v>
      </c>
      <c r="V10997" t="s">
        <v>1071</v>
      </c>
      <c r="W10997" t="s">
        <v>29926</v>
      </c>
    </row>
    <row r="10998" spans="20:23" x14ac:dyDescent="0.3">
      <c r="T10998" t="b">
        <f>U10998&gt;10</f>
        <v>0</v>
      </c>
      <c r="U10998" s="7">
        <v>8.1579241334283203</v>
      </c>
      <c r="V10998" t="s">
        <v>23670</v>
      </c>
      <c r="W10998" t="s">
        <v>29927</v>
      </c>
    </row>
    <row r="10999" spans="20:23" x14ac:dyDescent="0.3">
      <c r="T10999" t="b">
        <f>U10999&gt;10</f>
        <v>0</v>
      </c>
      <c r="U10999" s="7">
        <v>9.8530567669673097</v>
      </c>
      <c r="V10999" t="s">
        <v>29928</v>
      </c>
      <c r="W10999" t="s">
        <v>19632</v>
      </c>
    </row>
    <row r="11000" spans="20:23" x14ac:dyDescent="0.3">
      <c r="T11000" t="b">
        <f>U11000&gt;10</f>
        <v>0</v>
      </c>
      <c r="U11000" s="7">
        <v>8.0656929092122898</v>
      </c>
      <c r="V11000" t="s">
        <v>29929</v>
      </c>
      <c r="W11000" t="s">
        <v>21122</v>
      </c>
    </row>
    <row r="11001" spans="20:23" x14ac:dyDescent="0.3">
      <c r="T11001" t="b">
        <f>U11001&gt;10</f>
        <v>0</v>
      </c>
      <c r="U11001" s="7">
        <v>8.0656929092122898</v>
      </c>
      <c r="V11001" t="s">
        <v>29930</v>
      </c>
      <c r="W11001" t="s">
        <v>21122</v>
      </c>
    </row>
    <row r="11002" spans="20:23" x14ac:dyDescent="0.3">
      <c r="T11002" t="b">
        <f>U11002&gt;10</f>
        <v>0</v>
      </c>
      <c r="U11002" s="7">
        <v>8.6623291893913894</v>
      </c>
      <c r="V11002" t="s">
        <v>23718</v>
      </c>
      <c r="W11002" t="s">
        <v>29931</v>
      </c>
    </row>
    <row r="11003" spans="20:23" x14ac:dyDescent="0.3">
      <c r="T11003" t="b">
        <f>U11003&gt;10</f>
        <v>0</v>
      </c>
      <c r="U11003" s="7">
        <v>8.2305467729658499</v>
      </c>
      <c r="V11003" t="s">
        <v>29932</v>
      </c>
      <c r="W11003" t="s">
        <v>10803</v>
      </c>
    </row>
    <row r="11004" spans="20:23" x14ac:dyDescent="0.3">
      <c r="T11004" t="b">
        <f>U11004&gt;10</f>
        <v>0</v>
      </c>
      <c r="U11004" s="7">
        <v>8.2279527377888098</v>
      </c>
      <c r="V11004" t="s">
        <v>29933</v>
      </c>
      <c r="W11004" t="s">
        <v>29934</v>
      </c>
    </row>
    <row r="11005" spans="20:23" x14ac:dyDescent="0.3">
      <c r="T11005" t="b">
        <f>U11005&gt;10</f>
        <v>0</v>
      </c>
      <c r="U11005" s="7">
        <v>8.3846974527931106</v>
      </c>
      <c r="V11005" t="s">
        <v>29935</v>
      </c>
      <c r="W11005" t="s">
        <v>587</v>
      </c>
    </row>
    <row r="11006" spans="20:23" x14ac:dyDescent="0.3">
      <c r="T11006" t="b">
        <f>U11006&gt;10</f>
        <v>0</v>
      </c>
      <c r="U11006" s="7">
        <v>8.46676240584741</v>
      </c>
      <c r="V11006" t="s">
        <v>29936</v>
      </c>
      <c r="W11006" t="s">
        <v>21765</v>
      </c>
    </row>
    <row r="11007" spans="20:23" x14ac:dyDescent="0.3">
      <c r="T11007" t="b">
        <f>U11007&gt;10</f>
        <v>0</v>
      </c>
      <c r="U11007" s="7">
        <v>8.4179722416779796</v>
      </c>
      <c r="V11007" t="s">
        <v>21765</v>
      </c>
      <c r="W11007" t="s">
        <v>29937</v>
      </c>
    </row>
    <row r="11008" spans="20:23" x14ac:dyDescent="0.3">
      <c r="T11008" t="b">
        <f>U11008&gt;10</f>
        <v>0</v>
      </c>
      <c r="U11008" s="7">
        <v>8.0396044731279908</v>
      </c>
      <c r="V11008" t="s">
        <v>16717</v>
      </c>
      <c r="W11008" t="s">
        <v>4400</v>
      </c>
    </row>
    <row r="11009" spans="20:23" x14ac:dyDescent="0.3">
      <c r="T11009" t="b">
        <f>U11009&gt;10</f>
        <v>0</v>
      </c>
      <c r="U11009" s="7">
        <v>9.5016588801294208</v>
      </c>
      <c r="V11009" t="s">
        <v>9277</v>
      </c>
      <c r="W11009" t="s">
        <v>29366</v>
      </c>
    </row>
    <row r="11010" spans="20:23" x14ac:dyDescent="0.3">
      <c r="T11010" t="b">
        <f>U11010&gt;10</f>
        <v>0</v>
      </c>
      <c r="U11010" s="7">
        <v>8.6231084762381105</v>
      </c>
      <c r="V11010" t="s">
        <v>29938</v>
      </c>
      <c r="W11010" t="s">
        <v>29939</v>
      </c>
    </row>
    <row r="11011" spans="20:23" x14ac:dyDescent="0.3">
      <c r="T11011" t="b">
        <f>U11011&gt;10</f>
        <v>0</v>
      </c>
      <c r="U11011" s="7">
        <v>8.7544444782992006</v>
      </c>
      <c r="V11011" t="s">
        <v>21765</v>
      </c>
      <c r="W11011" t="s">
        <v>13474</v>
      </c>
    </row>
    <row r="11012" spans="20:23" x14ac:dyDescent="0.3">
      <c r="T11012" t="b">
        <f>U11012&gt;10</f>
        <v>0</v>
      </c>
      <c r="U11012" s="7">
        <v>8.7544444782992006</v>
      </c>
      <c r="V11012" t="s">
        <v>16718</v>
      </c>
      <c r="W11012" t="s">
        <v>21765</v>
      </c>
    </row>
    <row r="11013" spans="20:23" x14ac:dyDescent="0.3">
      <c r="T11013" t="b">
        <f>U11013&gt;10</f>
        <v>0</v>
      </c>
      <c r="U11013" s="7">
        <v>8.7544444782992006</v>
      </c>
      <c r="V11013" t="s">
        <v>21765</v>
      </c>
      <c r="W11013" t="s">
        <v>16719</v>
      </c>
    </row>
    <row r="11014" spans="20:23" x14ac:dyDescent="0.3">
      <c r="T11014" t="b">
        <f>U11014&gt;10</f>
        <v>0</v>
      </c>
      <c r="U11014" s="7">
        <v>8.7544444782992006</v>
      </c>
      <c r="V11014" t="s">
        <v>16721</v>
      </c>
      <c r="W11014" t="s">
        <v>21765</v>
      </c>
    </row>
    <row r="11015" spans="20:23" x14ac:dyDescent="0.3">
      <c r="T11015" t="b">
        <f>U11015&gt;10</f>
        <v>0</v>
      </c>
      <c r="U11015" s="7">
        <v>8.7544444782992006</v>
      </c>
      <c r="V11015" t="s">
        <v>21765</v>
      </c>
      <c r="W11015" t="s">
        <v>16722</v>
      </c>
    </row>
    <row r="11016" spans="20:23" x14ac:dyDescent="0.3">
      <c r="T11016" t="b">
        <f>U11016&gt;10</f>
        <v>0</v>
      </c>
      <c r="U11016" s="7">
        <v>8.7544444782992006</v>
      </c>
      <c r="V11016" t="s">
        <v>16723</v>
      </c>
      <c r="W11016" t="s">
        <v>21765</v>
      </c>
    </row>
    <row r="11017" spans="20:23" x14ac:dyDescent="0.3">
      <c r="T11017" t="b">
        <f>U11017&gt;10</f>
        <v>0</v>
      </c>
      <c r="U11017" s="7">
        <v>8.7544444782992006</v>
      </c>
      <c r="V11017" t="s">
        <v>29940</v>
      </c>
      <c r="W11017" t="s">
        <v>21765</v>
      </c>
    </row>
    <row r="11018" spans="20:23" x14ac:dyDescent="0.3">
      <c r="T11018" t="b">
        <f>U11018&gt;10</f>
        <v>0</v>
      </c>
      <c r="U11018" s="7">
        <v>8.7544444782992006</v>
      </c>
      <c r="V11018" t="s">
        <v>16885</v>
      </c>
      <c r="W11018" t="s">
        <v>21765</v>
      </c>
    </row>
    <row r="11019" spans="20:23" x14ac:dyDescent="0.3">
      <c r="T11019" t="b">
        <f>U11019&gt;10</f>
        <v>0</v>
      </c>
      <c r="U11019" s="7">
        <v>8.7544444782992006</v>
      </c>
      <c r="V11019" t="s">
        <v>9276</v>
      </c>
      <c r="W11019" t="s">
        <v>21765</v>
      </c>
    </row>
    <row r="11020" spans="20:23" x14ac:dyDescent="0.3">
      <c r="T11020" t="b">
        <f>U11020&gt;10</f>
        <v>0</v>
      </c>
      <c r="U11020" s="7">
        <v>8.0612972977392499</v>
      </c>
      <c r="V11020" t="s">
        <v>21765</v>
      </c>
      <c r="W11020" t="s">
        <v>29941</v>
      </c>
    </row>
    <row r="11021" spans="20:23" x14ac:dyDescent="0.3">
      <c r="T11021" t="b">
        <f>U11021&gt;10</f>
        <v>0</v>
      </c>
      <c r="U11021" s="7">
        <v>8.7544444782992006</v>
      </c>
      <c r="V11021" t="s">
        <v>16726</v>
      </c>
      <c r="W11021" t="s">
        <v>21765</v>
      </c>
    </row>
    <row r="11022" spans="20:23" x14ac:dyDescent="0.3">
      <c r="T11022" t="b">
        <f>U11022&gt;10</f>
        <v>0</v>
      </c>
      <c r="U11022" s="7">
        <v>8.7544444782992006</v>
      </c>
      <c r="V11022" t="s">
        <v>21765</v>
      </c>
      <c r="W11022" t="s">
        <v>29942</v>
      </c>
    </row>
    <row r="11023" spans="20:23" x14ac:dyDescent="0.3">
      <c r="T11023" t="b">
        <f>U11023&gt;10</f>
        <v>0</v>
      </c>
      <c r="U11023" s="7">
        <v>8.7544444782992006</v>
      </c>
      <c r="V11023" t="s">
        <v>29943</v>
      </c>
      <c r="W11023" t="s">
        <v>21765</v>
      </c>
    </row>
    <row r="11024" spans="20:23" x14ac:dyDescent="0.3">
      <c r="T11024" t="b">
        <f>U11024&gt;10</f>
        <v>0</v>
      </c>
      <c r="U11024" s="7">
        <v>9.2139768076776392</v>
      </c>
      <c r="V11024" t="s">
        <v>5014</v>
      </c>
      <c r="W11024" t="s">
        <v>5048</v>
      </c>
    </row>
    <row r="11025" spans="20:23" x14ac:dyDescent="0.3">
      <c r="T11025" t="b">
        <f>U11025&gt;10</f>
        <v>0</v>
      </c>
      <c r="U11025" s="7">
        <v>8.3746471169396095</v>
      </c>
      <c r="V11025" t="s">
        <v>29944</v>
      </c>
      <c r="W11025" t="s">
        <v>14032</v>
      </c>
    </row>
    <row r="11026" spans="20:23" x14ac:dyDescent="0.3">
      <c r="T11026" t="b">
        <f>U11026&gt;10</f>
        <v>0</v>
      </c>
      <c r="U11026" s="7">
        <v>8.7031511839116504</v>
      </c>
      <c r="V11026" t="s">
        <v>23718</v>
      </c>
      <c r="W11026" t="s">
        <v>29945</v>
      </c>
    </row>
    <row r="11027" spans="20:23" x14ac:dyDescent="0.3">
      <c r="T11027" t="b">
        <f>U11027&gt;10</f>
        <v>0</v>
      </c>
      <c r="U11027" s="7">
        <v>8.0353218113359901</v>
      </c>
      <c r="V11027" t="s">
        <v>27369</v>
      </c>
      <c r="W11027" t="s">
        <v>36</v>
      </c>
    </row>
    <row r="11028" spans="20:23" x14ac:dyDescent="0.3">
      <c r="T11028" t="b">
        <f>U11028&gt;10</f>
        <v>0</v>
      </c>
      <c r="U11028" s="7">
        <v>8.2176433681299397</v>
      </c>
      <c r="V11028" t="s">
        <v>36</v>
      </c>
      <c r="W11028" t="s">
        <v>5253</v>
      </c>
    </row>
    <row r="11029" spans="20:23" x14ac:dyDescent="0.3">
      <c r="T11029" t="b">
        <f>U11029&gt;10</f>
        <v>0</v>
      </c>
      <c r="U11029" s="7">
        <v>8.2976860758034796</v>
      </c>
      <c r="V11029" t="s">
        <v>29946</v>
      </c>
      <c r="W11029" t="s">
        <v>312</v>
      </c>
    </row>
    <row r="11030" spans="20:23" x14ac:dyDescent="0.3">
      <c r="T11030" t="b">
        <f>U11030&gt;10</f>
        <v>0</v>
      </c>
      <c r="U11030" s="7">
        <v>8.0879655448214098</v>
      </c>
      <c r="V11030" t="s">
        <v>29947</v>
      </c>
      <c r="W11030" t="s">
        <v>20800</v>
      </c>
    </row>
    <row r="11031" spans="20:23" x14ac:dyDescent="0.3">
      <c r="T11031" t="b">
        <f>U11031&gt;10</f>
        <v>0</v>
      </c>
      <c r="U11031" s="7">
        <v>8.7457107983304407</v>
      </c>
      <c r="V11031">
        <v>84</v>
      </c>
      <c r="W11031" t="s">
        <v>24629</v>
      </c>
    </row>
    <row r="11032" spans="20:23" x14ac:dyDescent="0.3">
      <c r="T11032" t="b">
        <f>U11032&gt;10</f>
        <v>0</v>
      </c>
      <c r="U11032" s="7">
        <v>8.7457107983304407</v>
      </c>
      <c r="V11032">
        <v>1658</v>
      </c>
      <c r="W11032" t="s">
        <v>24629</v>
      </c>
    </row>
    <row r="11033" spans="20:23" x14ac:dyDescent="0.3">
      <c r="T11033" t="b">
        <f>U11033&gt;10</f>
        <v>0</v>
      </c>
      <c r="U11033" s="7">
        <v>8.3666789472904295</v>
      </c>
      <c r="V11033" t="s">
        <v>5756</v>
      </c>
      <c r="W11033" t="s">
        <v>11584</v>
      </c>
    </row>
    <row r="11034" spans="20:23" x14ac:dyDescent="0.3">
      <c r="T11034" t="b">
        <f>U11034&gt;10</f>
        <v>0</v>
      </c>
      <c r="U11034" s="7">
        <v>9.9352948652042805</v>
      </c>
      <c r="V11034" t="s">
        <v>29948</v>
      </c>
      <c r="W11034" t="s">
        <v>29949</v>
      </c>
    </row>
    <row r="11035" spans="20:23" x14ac:dyDescent="0.3">
      <c r="T11035" t="b">
        <f>U11035&gt;10</f>
        <v>0</v>
      </c>
      <c r="U11035" s="7">
        <v>9.1468375048400095</v>
      </c>
      <c r="V11035" t="s">
        <v>4766</v>
      </c>
      <c r="W11035" t="s">
        <v>9028</v>
      </c>
    </row>
    <row r="11036" spans="20:23" x14ac:dyDescent="0.3">
      <c r="T11036" t="b">
        <f>U11036&gt;10</f>
        <v>0</v>
      </c>
      <c r="U11036" s="7">
        <v>9.6194419157857993</v>
      </c>
      <c r="V11036" t="s">
        <v>9029</v>
      </c>
      <c r="W11036" t="s">
        <v>29950</v>
      </c>
    </row>
    <row r="11037" spans="20:23" x14ac:dyDescent="0.3">
      <c r="T11037" t="b">
        <f>U11037&gt;10</f>
        <v>0</v>
      </c>
      <c r="U11037" s="7">
        <v>9.0133061122154796</v>
      </c>
      <c r="V11037" t="s">
        <v>5401</v>
      </c>
      <c r="W11037" t="s">
        <v>7769</v>
      </c>
    </row>
    <row r="11038" spans="20:23" x14ac:dyDescent="0.3">
      <c r="T11038" t="b">
        <f>U11038&gt;10</f>
        <v>0</v>
      </c>
      <c r="U11038" s="7">
        <v>9.9071239882375792</v>
      </c>
      <c r="V11038" t="s">
        <v>7769</v>
      </c>
      <c r="W11038" t="s">
        <v>3658</v>
      </c>
    </row>
    <row r="11039" spans="20:23" x14ac:dyDescent="0.3">
      <c r="T11039" t="b">
        <f>U11039&gt;10</f>
        <v>0</v>
      </c>
      <c r="U11039" s="7">
        <v>9.8797250140494697</v>
      </c>
      <c r="V11039" t="s">
        <v>21192</v>
      </c>
      <c r="W11039" t="s">
        <v>9153</v>
      </c>
    </row>
    <row r="11040" spans="20:23" x14ac:dyDescent="0.3">
      <c r="T11040" t="b">
        <f>U11040&gt;10</f>
        <v>0</v>
      </c>
      <c r="U11040" s="7">
        <v>9.3962983644715905</v>
      </c>
      <c r="V11040" t="s">
        <v>29951</v>
      </c>
      <c r="W11040" t="s">
        <v>29952</v>
      </c>
    </row>
    <row r="11041" spans="20:23" x14ac:dyDescent="0.3">
      <c r="T11041" t="b">
        <f>U11041&gt;10</f>
        <v>0</v>
      </c>
      <c r="U11041" s="7">
        <v>9.1865778334895207</v>
      </c>
      <c r="V11041" t="s">
        <v>21192</v>
      </c>
      <c r="W11041" t="s">
        <v>24896</v>
      </c>
    </row>
    <row r="11042" spans="20:23" x14ac:dyDescent="0.3">
      <c r="T11042" t="b">
        <f>U11042&gt;10</f>
        <v>0</v>
      </c>
      <c r="U11042" s="7">
        <v>8.5208296271176902</v>
      </c>
      <c r="V11042" t="s">
        <v>29953</v>
      </c>
      <c r="W11042" t="s">
        <v>23228</v>
      </c>
    </row>
    <row r="11043" spans="20:23" x14ac:dyDescent="0.3">
      <c r="T11043" t="b">
        <f>U11043&gt;10</f>
        <v>0</v>
      </c>
      <c r="U11043" s="7">
        <v>8.7457107983304407</v>
      </c>
      <c r="V11043">
        <v>89</v>
      </c>
      <c r="W11043" t="s">
        <v>24629</v>
      </c>
    </row>
    <row r="11044" spans="20:23" x14ac:dyDescent="0.3">
      <c r="T11044" t="b">
        <f>U11044&gt;10</f>
        <v>0</v>
      </c>
      <c r="U11044" s="7">
        <v>8.3666789472904295</v>
      </c>
      <c r="V11044" t="s">
        <v>550</v>
      </c>
      <c r="W11044" t="s">
        <v>29954</v>
      </c>
    </row>
    <row r="11045" spans="20:23" x14ac:dyDescent="0.3">
      <c r="T11045" t="b">
        <f>U11045&gt;10</f>
        <v>0</v>
      </c>
      <c r="U11045" s="7">
        <v>8.5779880409576403</v>
      </c>
      <c r="V11045" t="s">
        <v>28100</v>
      </c>
      <c r="W11045" t="s">
        <v>29955</v>
      </c>
    </row>
    <row r="11046" spans="20:23" x14ac:dyDescent="0.3">
      <c r="T11046" t="b">
        <f>U11046&gt;10</f>
        <v>0</v>
      </c>
      <c r="U11046" s="7">
        <v>8.11536451900953</v>
      </c>
      <c r="V11046" t="s">
        <v>29955</v>
      </c>
      <c r="W11046" t="s">
        <v>29956</v>
      </c>
    </row>
    <row r="11047" spans="20:23" x14ac:dyDescent="0.3">
      <c r="T11047" t="b">
        <f>U11047&gt;10</f>
        <v>0</v>
      </c>
      <c r="U11047" s="7">
        <v>8.0482252161719003</v>
      </c>
      <c r="V11047" t="s">
        <v>27886</v>
      </c>
      <c r="W11047" t="s">
        <v>22347</v>
      </c>
    </row>
    <row r="11048" spans="20:23" x14ac:dyDescent="0.3">
      <c r="T11048" t="b">
        <f>U11048&gt;10</f>
        <v>0</v>
      </c>
      <c r="U11048" s="7">
        <v>8.7031511839116504</v>
      </c>
      <c r="V11048" t="s">
        <v>29911</v>
      </c>
      <c r="W11048" t="s">
        <v>26545</v>
      </c>
    </row>
    <row r="11049" spans="20:23" x14ac:dyDescent="0.3">
      <c r="T11049" t="b">
        <f>U11049&gt;10</f>
        <v>0</v>
      </c>
      <c r="U11049" s="7">
        <v>9.6194419157857993</v>
      </c>
      <c r="V11049">
        <v>997</v>
      </c>
      <c r="W11049" t="s">
        <v>11501</v>
      </c>
    </row>
    <row r="11050" spans="20:23" x14ac:dyDescent="0.3">
      <c r="T11050" t="b">
        <f>U11050&gt;10</f>
        <v>0</v>
      </c>
      <c r="U11050" s="7">
        <v>9.6620015302046003</v>
      </c>
      <c r="V11050" t="s">
        <v>20161</v>
      </c>
      <c r="W11050" t="s">
        <v>29957</v>
      </c>
    </row>
    <row r="11051" spans="20:23" x14ac:dyDescent="0.3">
      <c r="T11051" t="b">
        <f>U11051&gt;10</f>
        <v>0</v>
      </c>
      <c r="U11051" s="7">
        <v>9.9071239882375792</v>
      </c>
      <c r="V11051" t="s">
        <v>29958</v>
      </c>
      <c r="W11051" t="s">
        <v>24899</v>
      </c>
    </row>
    <row r="11052" spans="20:23" x14ac:dyDescent="0.3">
      <c r="T11052" t="b">
        <f>U11052&gt;10</f>
        <v>0</v>
      </c>
      <c r="U11052" s="7">
        <v>9.9071239882375792</v>
      </c>
      <c r="V11052" t="s">
        <v>6776</v>
      </c>
      <c r="W11052" t="s">
        <v>29959</v>
      </c>
    </row>
    <row r="11053" spans="20:23" x14ac:dyDescent="0.3">
      <c r="T11053" t="b">
        <f>U11053&gt;10</f>
        <v>0</v>
      </c>
      <c r="U11053" s="7">
        <v>8.46676240584741</v>
      </c>
      <c r="V11053" t="s">
        <v>29960</v>
      </c>
      <c r="W11053" t="s">
        <v>6658</v>
      </c>
    </row>
    <row r="11054" spans="20:23" x14ac:dyDescent="0.3">
      <c r="T11054" t="b">
        <f>U11054&gt;10</f>
        <v>0</v>
      </c>
      <c r="U11054" s="7">
        <v>8.1258358188768192</v>
      </c>
      <c r="V11054" t="s">
        <v>29910</v>
      </c>
      <c r="W11054" t="s">
        <v>19622</v>
      </c>
    </row>
    <row r="11055" spans="20:23" x14ac:dyDescent="0.3">
      <c r="T11055" t="b">
        <f>U11055&gt;10</f>
        <v>0</v>
      </c>
      <c r="U11055" s="7">
        <v>8.0100040033516997</v>
      </c>
      <c r="V11055" t="s">
        <v>29961</v>
      </c>
      <c r="W11055" t="s">
        <v>29962</v>
      </c>
    </row>
    <row r="11056" spans="20:23" x14ac:dyDescent="0.3">
      <c r="T11056" t="b">
        <f>U11056&gt;10</f>
        <v>0</v>
      </c>
      <c r="U11056" s="7">
        <v>9.1599095864073607</v>
      </c>
      <c r="V11056" t="s">
        <v>12684</v>
      </c>
      <c r="W11056" t="s">
        <v>29735</v>
      </c>
    </row>
    <row r="11057" spans="20:23" x14ac:dyDescent="0.3">
      <c r="T11057" t="b">
        <f>U11057&gt;10</f>
        <v>0</v>
      </c>
      <c r="U11057" s="7">
        <v>9.1599095864073607</v>
      </c>
      <c r="V11057" t="s">
        <v>12682</v>
      </c>
      <c r="W11057" t="s">
        <v>29735</v>
      </c>
    </row>
    <row r="11058" spans="20:23" x14ac:dyDescent="0.3">
      <c r="T11058" t="b">
        <f>U11058&gt;10</f>
        <v>0</v>
      </c>
      <c r="U11058" s="7">
        <v>8.1435353959762207</v>
      </c>
      <c r="V11058" t="s">
        <v>8460</v>
      </c>
      <c r="W11058" t="s">
        <v>29963</v>
      </c>
    </row>
    <row r="11059" spans="20:23" x14ac:dyDescent="0.3">
      <c r="T11059" t="b">
        <f>U11059&gt;10</f>
        <v>0</v>
      </c>
      <c r="U11059" s="7">
        <v>8.2488959116340492</v>
      </c>
      <c r="V11059" t="s">
        <v>29964</v>
      </c>
      <c r="W11059" t="s">
        <v>29965</v>
      </c>
    </row>
    <row r="11060" spans="20:23" x14ac:dyDescent="0.3">
      <c r="T11060" t="b">
        <f>U11060&gt;10</f>
        <v>0</v>
      </c>
      <c r="U11060" s="7">
        <v>8.7901625609012797</v>
      </c>
      <c r="V11060" t="s">
        <v>24288</v>
      </c>
      <c r="W11060" t="s">
        <v>29966</v>
      </c>
    </row>
    <row r="11061" spans="20:23" x14ac:dyDescent="0.3">
      <c r="T11061" t="b">
        <f>U11061&gt;10</f>
        <v>0</v>
      </c>
      <c r="U11061" s="7">
        <v>8.8462520275523193</v>
      </c>
      <c r="V11061" t="s">
        <v>27445</v>
      </c>
      <c r="W11061" t="s">
        <v>29967</v>
      </c>
    </row>
    <row r="11062" spans="20:23" x14ac:dyDescent="0.3">
      <c r="T11062" t="b">
        <f>U11062&gt;10</f>
        <v>0</v>
      </c>
      <c r="U11062" s="7">
        <v>8.9121901290443102</v>
      </c>
      <c r="V11062" t="s">
        <v>29968</v>
      </c>
      <c r="W11062" t="s">
        <v>29969</v>
      </c>
    </row>
    <row r="11063" spans="20:23" x14ac:dyDescent="0.3">
      <c r="T11063" t="b">
        <f>U11063&gt;10</f>
        <v>0</v>
      </c>
      <c r="U11063" s="7">
        <v>8.1531048469923704</v>
      </c>
      <c r="V11063" t="s">
        <v>29970</v>
      </c>
      <c r="W11063" t="s">
        <v>9407</v>
      </c>
    </row>
    <row r="11064" spans="20:23" x14ac:dyDescent="0.3">
      <c r="T11064" t="b">
        <f>U11064&gt;10</f>
        <v>0</v>
      </c>
      <c r="U11064" s="7">
        <v>8.0100040033516997</v>
      </c>
      <c r="V11064">
        <v>154</v>
      </c>
      <c r="W11064" t="s">
        <v>29971</v>
      </c>
    </row>
    <row r="11065" spans="20:23" x14ac:dyDescent="0.3">
      <c r="T11065" t="b">
        <f>U11065&gt;10</f>
        <v>0</v>
      </c>
      <c r="U11065" s="7">
        <v>8.0970153803413307</v>
      </c>
      <c r="V11065" t="s">
        <v>26741</v>
      </c>
      <c r="W11065" t="s">
        <v>22101</v>
      </c>
    </row>
    <row r="11066" spans="20:23" x14ac:dyDescent="0.3">
      <c r="T11066" t="b">
        <f>U11066&gt;10</f>
        <v>0</v>
      </c>
      <c r="U11066" s="7">
        <v>8.0353218113359901</v>
      </c>
      <c r="V11066">
        <v>498</v>
      </c>
      <c r="W11066" t="s">
        <v>25465</v>
      </c>
    </row>
    <row r="11067" spans="20:23" x14ac:dyDescent="0.3">
      <c r="T11067" t="b">
        <f>U11067&gt;10</f>
        <v>0</v>
      </c>
      <c r="U11067" s="7">
        <v>8.0100040033516997</v>
      </c>
      <c r="V11067">
        <v>143</v>
      </c>
      <c r="W11067" t="s">
        <v>29971</v>
      </c>
    </row>
    <row r="11068" spans="20:23" x14ac:dyDescent="0.3">
      <c r="T11068" t="b">
        <f>U11068&gt;10</f>
        <v>0</v>
      </c>
      <c r="U11068" s="7">
        <v>8.3088593764016103</v>
      </c>
      <c r="V11068" t="s">
        <v>28277</v>
      </c>
      <c r="W11068" t="s">
        <v>29972</v>
      </c>
    </row>
    <row r="11069" spans="20:23" x14ac:dyDescent="0.3">
      <c r="T11069" t="b">
        <f>U11069&gt;10</f>
        <v>0</v>
      </c>
      <c r="U11069" s="7">
        <v>8.5633892415364894</v>
      </c>
      <c r="V11069">
        <v>627</v>
      </c>
      <c r="W11069" t="s">
        <v>24669</v>
      </c>
    </row>
    <row r="11070" spans="20:23" x14ac:dyDescent="0.3">
      <c r="T11070" t="b">
        <f>U11070&gt;10</f>
        <v>0</v>
      </c>
      <c r="U11070" s="7">
        <v>8.1676329475552798</v>
      </c>
      <c r="V11070" t="s">
        <v>29973</v>
      </c>
      <c r="W11070" t="s">
        <v>27533</v>
      </c>
    </row>
    <row r="11071" spans="20:23" x14ac:dyDescent="0.3">
      <c r="T11071" t="b">
        <f>U11071&gt;10</f>
        <v>0</v>
      </c>
      <c r="U11071" s="7">
        <v>8.1860950103950199</v>
      </c>
      <c r="V11071" t="s">
        <v>29974</v>
      </c>
      <c r="W11071" t="s">
        <v>29975</v>
      </c>
    </row>
    <row r="11072" spans="20:23" x14ac:dyDescent="0.3">
      <c r="T11072" t="b">
        <f>U11072&gt;10</f>
        <v>0</v>
      </c>
      <c r="U11072" s="7">
        <v>9.6839804369233704</v>
      </c>
      <c r="V11072">
        <v>952</v>
      </c>
      <c r="W11072" t="s">
        <v>29976</v>
      </c>
    </row>
    <row r="11073" spans="20:23" x14ac:dyDescent="0.3">
      <c r="T11073" t="b">
        <f>U11073&gt;10</f>
        <v>0</v>
      </c>
      <c r="U11073" s="7">
        <v>8.1973381019691995</v>
      </c>
      <c r="V11073" t="s">
        <v>29977</v>
      </c>
      <c r="W11073" t="s">
        <v>29978</v>
      </c>
    </row>
    <row r="11074" spans="20:23" x14ac:dyDescent="0.3">
      <c r="T11074" t="b">
        <f>U11074&gt;10</f>
        <v>0</v>
      </c>
      <c r="U11074" s="7">
        <v>8.6078410041073194</v>
      </c>
      <c r="V11074" t="s">
        <v>29979</v>
      </c>
      <c r="W11074" t="s">
        <v>29980</v>
      </c>
    </row>
    <row r="11075" spans="20:23" x14ac:dyDescent="0.3">
      <c r="T11075" t="b">
        <f>U11075&gt;10</f>
        <v>0</v>
      </c>
      <c r="U11075" s="7">
        <v>8.1246669116718397</v>
      </c>
      <c r="V11075" t="s">
        <v>24136</v>
      </c>
      <c r="W11075" t="s">
        <v>29981</v>
      </c>
    </row>
    <row r="11076" spans="20:23" x14ac:dyDescent="0.3">
      <c r="T11076" t="b">
        <f>U11076&gt;10</f>
        <v>0</v>
      </c>
      <c r="U11076" s="7">
        <v>8.2023758959991593</v>
      </c>
      <c r="V11076" t="s">
        <v>29982</v>
      </c>
      <c r="W11076">
        <v>397</v>
      </c>
    </row>
    <row r="11077" spans="20:23" x14ac:dyDescent="0.3">
      <c r="T11077" t="b">
        <f>U11077&gt;10</f>
        <v>0</v>
      </c>
      <c r="U11077" s="7">
        <v>8.7474514428082202</v>
      </c>
      <c r="V11077" t="s">
        <v>25194</v>
      </c>
      <c r="W11077" t="s">
        <v>29983</v>
      </c>
    </row>
    <row r="11078" spans="20:23" x14ac:dyDescent="0.3">
      <c r="T11078" t="b">
        <f>U11078&gt;10</f>
        <v>0</v>
      </c>
      <c r="U11078" s="7">
        <v>8.1246669116718397</v>
      </c>
      <c r="V11078" t="s">
        <v>29984</v>
      </c>
      <c r="W11078" t="s">
        <v>541</v>
      </c>
    </row>
    <row r="11079" spans="20:23" x14ac:dyDescent="0.3">
      <c r="T11079" t="b">
        <f>U11079&gt;10</f>
        <v>0</v>
      </c>
      <c r="U11079" s="7">
        <v>8.3907764988694904</v>
      </c>
      <c r="V11079" t="s">
        <v>25194</v>
      </c>
      <c r="W11079" t="s">
        <v>29985</v>
      </c>
    </row>
    <row r="11080" spans="20:23" x14ac:dyDescent="0.3">
      <c r="T11080" t="b">
        <f>U11080&gt;10</f>
        <v>0</v>
      </c>
      <c r="U11080" s="7">
        <v>9.5203510131415694</v>
      </c>
      <c r="V11080" t="s">
        <v>29986</v>
      </c>
      <c r="W11080" t="s">
        <v>983</v>
      </c>
    </row>
    <row r="11081" spans="20:23" x14ac:dyDescent="0.3">
      <c r="T11081" t="b">
        <f>U11081&gt;10</f>
        <v>0</v>
      </c>
      <c r="U11081" s="7">
        <v>9.4833097414612197</v>
      </c>
      <c r="V11081" t="s">
        <v>29987</v>
      </c>
      <c r="W11081" t="s">
        <v>21931</v>
      </c>
    </row>
    <row r="11082" spans="20:23" x14ac:dyDescent="0.3">
      <c r="T11082" t="b">
        <f>U11082&gt;10</f>
        <v>0</v>
      </c>
      <c r="U11082" s="7">
        <v>9.1599095864073607</v>
      </c>
      <c r="V11082" t="s">
        <v>29988</v>
      </c>
      <c r="W11082" t="s">
        <v>23497</v>
      </c>
    </row>
    <row r="11083" spans="20:23" x14ac:dyDescent="0.3">
      <c r="T11083" t="b">
        <f>U11083&gt;10</f>
        <v>0</v>
      </c>
      <c r="U11083" s="7">
        <v>8.1676329475552798</v>
      </c>
      <c r="V11083" t="s">
        <v>25194</v>
      </c>
      <c r="W11083" t="s">
        <v>8481</v>
      </c>
    </row>
    <row r="11084" spans="20:23" x14ac:dyDescent="0.3">
      <c r="T11084" t="b">
        <f>U11084&gt;10</f>
        <v>0</v>
      </c>
      <c r="U11084" s="7">
        <v>8.0970153803413307</v>
      </c>
      <c r="V11084" t="s">
        <v>13567</v>
      </c>
      <c r="W11084" t="s">
        <v>20713</v>
      </c>
    </row>
    <row r="11085" spans="20:23" x14ac:dyDescent="0.3">
      <c r="T11085" t="b">
        <f>U11085&gt;10</f>
        <v>0</v>
      </c>
      <c r="U11085" s="7">
        <v>8.5208296271176902</v>
      </c>
      <c r="V11085" t="s">
        <v>21877</v>
      </c>
      <c r="W11085" t="s">
        <v>4471</v>
      </c>
    </row>
    <row r="11086" spans="20:23" x14ac:dyDescent="0.3">
      <c r="T11086" t="b">
        <f>U11086&gt;10</f>
        <v>0</v>
      </c>
      <c r="U11086" s="7">
        <v>8.1483086747288809</v>
      </c>
      <c r="V11086" t="s">
        <v>29989</v>
      </c>
      <c r="W11086" t="s">
        <v>19594</v>
      </c>
    </row>
    <row r="11087" spans="20:23" x14ac:dyDescent="0.3">
      <c r="T11087" t="b">
        <f>U11087&gt;10</f>
        <v>0</v>
      </c>
      <c r="U11087" s="7">
        <v>8.7031511839116504</v>
      </c>
      <c r="V11087" t="s">
        <v>15165</v>
      </c>
      <c r="W11087" t="s">
        <v>20121</v>
      </c>
    </row>
    <row r="11088" spans="20:23" x14ac:dyDescent="0.3">
      <c r="T11088" t="b">
        <f>U11088&gt;10</f>
        <v>0</v>
      </c>
      <c r="U11088" s="7">
        <v>8.3489793701910298</v>
      </c>
      <c r="V11088" t="s">
        <v>29990</v>
      </c>
      <c r="W11088" t="s">
        <v>29991</v>
      </c>
    </row>
    <row r="11089" spans="20:23" x14ac:dyDescent="0.3">
      <c r="T11089" t="b">
        <f>U11089&gt;10</f>
        <v>0</v>
      </c>
      <c r="U11089" s="7">
        <v>9.0839236794294393</v>
      </c>
      <c r="V11089" t="s">
        <v>21200</v>
      </c>
      <c r="W11089" t="s">
        <v>23132</v>
      </c>
    </row>
    <row r="11090" spans="20:23" x14ac:dyDescent="0.3">
      <c r="T11090" t="b">
        <f>U11090&gt;10</f>
        <v>0</v>
      </c>
      <c r="U11090" s="7">
        <v>8.9262947352258593</v>
      </c>
      <c r="V11090" t="s">
        <v>29992</v>
      </c>
      <c r="W11090" t="s">
        <v>29993</v>
      </c>
    </row>
    <row r="11091" spans="20:23" x14ac:dyDescent="0.3">
      <c r="T11091" t="b">
        <f>U11091&gt;10</f>
        <v>0</v>
      </c>
      <c r="U11091" s="7">
        <v>8.1246669116718397</v>
      </c>
      <c r="V11091" t="s">
        <v>22250</v>
      </c>
      <c r="W11091" t="s">
        <v>29994</v>
      </c>
    </row>
    <row r="11092" spans="20:23" x14ac:dyDescent="0.3">
      <c r="T11092" t="b">
        <f>U11092&gt;10</f>
        <v>0</v>
      </c>
      <c r="U11092" s="7">
        <v>8.7031511839116504</v>
      </c>
      <c r="V11092" t="s">
        <v>29995</v>
      </c>
      <c r="W11092" t="s">
        <v>29996</v>
      </c>
    </row>
    <row r="11093" spans="20:23" x14ac:dyDescent="0.3">
      <c r="T11093" t="b">
        <f>U11093&gt;10</f>
        <v>0</v>
      </c>
      <c r="U11093" s="7">
        <v>9.2001834855453009</v>
      </c>
      <c r="V11093" t="s">
        <v>25471</v>
      </c>
      <c r="W11093" t="s">
        <v>29997</v>
      </c>
    </row>
    <row r="11094" spans="20:23" x14ac:dyDescent="0.3">
      <c r="T11094" t="b">
        <f>U11094&gt;10</f>
        <v>0</v>
      </c>
      <c r="U11094" s="7">
        <v>8.0100040033516997</v>
      </c>
      <c r="V11094" t="s">
        <v>6300</v>
      </c>
      <c r="W11094" t="s">
        <v>29998</v>
      </c>
    </row>
    <row r="11095" spans="20:23" x14ac:dyDescent="0.3">
      <c r="T11095" t="b">
        <f>U11095&gt;10</f>
        <v>0</v>
      </c>
      <c r="U11095" s="7">
        <v>9.1339341000040992</v>
      </c>
      <c r="V11095" t="s">
        <v>22928</v>
      </c>
      <c r="W11095" t="s">
        <v>7127</v>
      </c>
    </row>
    <row r="11096" spans="20:23" x14ac:dyDescent="0.3">
      <c r="T11096" t="b">
        <f>U11096&gt;10</f>
        <v>0</v>
      </c>
      <c r="U11096" s="7">
        <v>8.7544444782992006</v>
      </c>
      <c r="V11096" t="s">
        <v>29999</v>
      </c>
      <c r="W11096" t="s">
        <v>20894</v>
      </c>
    </row>
    <row r="11097" spans="20:23" x14ac:dyDescent="0.3">
      <c r="T11097" t="b">
        <f>U11097&gt;10</f>
        <v>0</v>
      </c>
      <c r="U11097" s="7">
        <v>8.2488959116340492</v>
      </c>
      <c r="V11097" t="s">
        <v>30000</v>
      </c>
      <c r="W11097" t="s">
        <v>30001</v>
      </c>
    </row>
    <row r="11098" spans="20:23" x14ac:dyDescent="0.3">
      <c r="T11098" t="b">
        <f>U11098&gt;10</f>
        <v>0</v>
      </c>
      <c r="U11098" s="7">
        <v>8.9688543496446496</v>
      </c>
      <c r="V11098" t="s">
        <v>30002</v>
      </c>
      <c r="W11098" t="s">
        <v>30003</v>
      </c>
    </row>
    <row r="11099" spans="20:23" x14ac:dyDescent="0.3">
      <c r="T11099" t="b">
        <f>U11099&gt;10</f>
        <v>0</v>
      </c>
      <c r="U11099" s="7">
        <v>8.0834711552335694</v>
      </c>
      <c r="V11099" t="s">
        <v>30004</v>
      </c>
      <c r="W11099" t="s">
        <v>30005</v>
      </c>
    </row>
    <row r="11100" spans="20:23" x14ac:dyDescent="0.3">
      <c r="T11100" t="b">
        <f>U11100&gt;10</f>
        <v>0</v>
      </c>
      <c r="U11100" s="7">
        <v>9.3962983644715905</v>
      </c>
      <c r="V11100" t="s">
        <v>30006</v>
      </c>
      <c r="W11100" t="s">
        <v>30007</v>
      </c>
    </row>
    <row r="11101" spans="20:23" x14ac:dyDescent="0.3">
      <c r="T11101" t="b">
        <f>U11101&gt;10</f>
        <v>0</v>
      </c>
      <c r="U11101" s="7">
        <v>8.7901625609012797</v>
      </c>
      <c r="V11101" t="s">
        <v>30008</v>
      </c>
      <c r="W11101" t="s">
        <v>29665</v>
      </c>
    </row>
    <row r="11102" spans="20:23" x14ac:dyDescent="0.3">
      <c r="T11102" t="b">
        <f>U11102&gt;10</f>
        <v>0</v>
      </c>
      <c r="U11102" s="7">
        <v>9.2093578618213403</v>
      </c>
      <c r="V11102" t="s">
        <v>30009</v>
      </c>
      <c r="W11102" t="s">
        <v>8626</v>
      </c>
    </row>
    <row r="11103" spans="20:23" x14ac:dyDescent="0.3">
      <c r="T11103" t="b">
        <f>U11103&gt;10</f>
        <v>0</v>
      </c>
      <c r="U11103" s="7">
        <v>9.1776091635067605</v>
      </c>
      <c r="V11103" t="s">
        <v>30010</v>
      </c>
      <c r="W11103" t="s">
        <v>30011</v>
      </c>
    </row>
    <row r="11104" spans="20:23" x14ac:dyDescent="0.3">
      <c r="T11104" t="b">
        <f>U11104&gt;10</f>
        <v>0</v>
      </c>
      <c r="U11104" s="7">
        <v>9.8017634725797596</v>
      </c>
      <c r="V11104" t="s">
        <v>30011</v>
      </c>
      <c r="W11104" t="s">
        <v>30012</v>
      </c>
    </row>
    <row r="11105" spans="20:23" x14ac:dyDescent="0.3">
      <c r="T11105" t="b">
        <f>U11105&gt;10</f>
        <v>0</v>
      </c>
      <c r="U11105" s="7">
        <v>9.0839236794294393</v>
      </c>
      <c r="V11105" t="s">
        <v>65</v>
      </c>
      <c r="W11105" t="s">
        <v>16732</v>
      </c>
    </row>
    <row r="11106" spans="20:23" x14ac:dyDescent="0.3">
      <c r="T11106" t="b">
        <f>U11106&gt;10</f>
        <v>0</v>
      </c>
      <c r="U11106" s="7">
        <v>8.0439055550273793</v>
      </c>
      <c r="V11106" t="s">
        <v>30013</v>
      </c>
      <c r="W11106" t="s">
        <v>4454</v>
      </c>
    </row>
    <row r="11107" spans="20:23" x14ac:dyDescent="0.3">
      <c r="T11107" t="b">
        <f>U11107&gt;10</f>
        <v>0</v>
      </c>
      <c r="U11107" s="7">
        <v>9.4652912359585404</v>
      </c>
      <c r="V11107" t="s">
        <v>30010</v>
      </c>
      <c r="W11107" t="s">
        <v>30014</v>
      </c>
    </row>
    <row r="11108" spans="20:23" x14ac:dyDescent="0.3">
      <c r="T11108" t="b">
        <f>U11108&gt;10</f>
        <v>0</v>
      </c>
      <c r="U11108" s="7">
        <v>9.9071239882375792</v>
      </c>
      <c r="V11108" t="s">
        <v>16734</v>
      </c>
      <c r="W11108" t="s">
        <v>4859</v>
      </c>
    </row>
    <row r="11109" spans="20:23" x14ac:dyDescent="0.3">
      <c r="T11109" t="b">
        <f>U11109&gt;10</f>
        <v>0</v>
      </c>
      <c r="U11109" s="7">
        <v>9.1086162920198106</v>
      </c>
      <c r="V11109" t="s">
        <v>16735</v>
      </c>
      <c r="W11109" t="s">
        <v>20425</v>
      </c>
    </row>
    <row r="11110" spans="20:23" x14ac:dyDescent="0.3">
      <c r="T11110" t="b">
        <f>U11110&gt;10</f>
        <v>0</v>
      </c>
      <c r="U11110" s="7">
        <v>9.1086162920198106</v>
      </c>
      <c r="V11110" t="s">
        <v>30015</v>
      </c>
      <c r="W11110" t="s">
        <v>20425</v>
      </c>
    </row>
    <row r="11111" spans="20:23" x14ac:dyDescent="0.3">
      <c r="T11111" t="b">
        <f>U11111&gt;10</f>
        <v>0</v>
      </c>
      <c r="U11111" s="7">
        <v>8.5490005040843897</v>
      </c>
      <c r="V11111" t="s">
        <v>30016</v>
      </c>
      <c r="W11111" t="s">
        <v>25789</v>
      </c>
    </row>
    <row r="11112" spans="20:23" x14ac:dyDescent="0.3">
      <c r="T11112" t="b">
        <f>U11112&gt;10</f>
        <v>0</v>
      </c>
      <c r="U11112" s="7">
        <v>9.2001834855453009</v>
      </c>
      <c r="V11112" t="s">
        <v>20009</v>
      </c>
      <c r="W11112" t="s">
        <v>16736</v>
      </c>
    </row>
    <row r="11113" spans="20:23" x14ac:dyDescent="0.3">
      <c r="T11113" t="b">
        <f>U11113&gt;10</f>
        <v>0</v>
      </c>
      <c r="U11113" s="7">
        <v>8.9688543496446496</v>
      </c>
      <c r="V11113" t="s">
        <v>1885</v>
      </c>
      <c r="W11113" t="s">
        <v>21278</v>
      </c>
    </row>
    <row r="11114" spans="20:23" x14ac:dyDescent="0.3">
      <c r="T11114" t="b">
        <f>U11114&gt;10</f>
        <v>0</v>
      </c>
      <c r="U11114" s="7">
        <v>8.6893578617793104</v>
      </c>
      <c r="V11114" t="s">
        <v>20009</v>
      </c>
      <c r="W11114" t="s">
        <v>30017</v>
      </c>
    </row>
    <row r="11115" spans="20:23" x14ac:dyDescent="0.3">
      <c r="T11115" t="b">
        <f>U11115&gt;10</f>
        <v>0</v>
      </c>
      <c r="U11115" s="7">
        <v>8.73705273558733</v>
      </c>
      <c r="V11115" t="s">
        <v>30017</v>
      </c>
      <c r="W11115" t="s">
        <v>20428</v>
      </c>
    </row>
    <row r="11116" spans="20:23" x14ac:dyDescent="0.3">
      <c r="T11116" t="b">
        <f>U11116&gt;10</f>
        <v>0</v>
      </c>
      <c r="U11116" s="7">
        <v>8.9056754480231195</v>
      </c>
      <c r="V11116" t="s">
        <v>29151</v>
      </c>
      <c r="W11116" t="s">
        <v>8626</v>
      </c>
    </row>
    <row r="11117" spans="20:23" x14ac:dyDescent="0.3">
      <c r="T11117" t="b">
        <f>U11117&gt;10</f>
        <v>0</v>
      </c>
      <c r="U11117" s="7">
        <v>9.8270812805640499</v>
      </c>
      <c r="V11117" t="s">
        <v>20908</v>
      </c>
      <c r="W11117" t="s">
        <v>30018</v>
      </c>
    </row>
    <row r="11118" spans="20:23" x14ac:dyDescent="0.3">
      <c r="T11118" t="b">
        <f>U11118&gt;10</f>
        <v>0</v>
      </c>
      <c r="U11118" s="7">
        <v>9.0247348080391099</v>
      </c>
      <c r="V11118" t="s">
        <v>23983</v>
      </c>
      <c r="W11118" t="s">
        <v>30019</v>
      </c>
    </row>
    <row r="11119" spans="20:23" x14ac:dyDescent="0.3">
      <c r="T11119" t="b">
        <f>U11119&gt;10</f>
        <v>0</v>
      </c>
      <c r="U11119" s="7">
        <v>8.4536903242800605</v>
      </c>
      <c r="V11119" t="s">
        <v>30020</v>
      </c>
      <c r="W11119" t="s">
        <v>19663</v>
      </c>
    </row>
    <row r="11120" spans="20:23" x14ac:dyDescent="0.3">
      <c r="T11120" t="b">
        <f>U11120&gt;10</f>
        <v>0</v>
      </c>
      <c r="U11120" s="7">
        <v>8.1435353959762207</v>
      </c>
      <c r="V11120" t="s">
        <v>493</v>
      </c>
      <c r="W11120" t="s">
        <v>25153</v>
      </c>
    </row>
    <row r="11121" spans="20:23" x14ac:dyDescent="0.3">
      <c r="T11121" t="b">
        <f>U11121&gt;10</f>
        <v>0</v>
      </c>
      <c r="U11121" s="7">
        <v>8.6078410041073194</v>
      </c>
      <c r="V11121" t="s">
        <v>30021</v>
      </c>
      <c r="W11121" t="s">
        <v>29907</v>
      </c>
    </row>
    <row r="11122" spans="20:23" x14ac:dyDescent="0.3">
      <c r="T11122" t="b">
        <f>U11122&gt;10</f>
        <v>0</v>
      </c>
      <c r="U11122" s="7">
        <v>9.0527086600815103</v>
      </c>
      <c r="V11122" t="s">
        <v>30022</v>
      </c>
      <c r="W11122" t="s">
        <v>30023</v>
      </c>
    </row>
    <row r="11123" spans="20:23" x14ac:dyDescent="0.3">
      <c r="T11123" t="b">
        <f>U11123&gt;10</f>
        <v>0</v>
      </c>
      <c r="U11123" s="7">
        <v>9.4652912359585404</v>
      </c>
      <c r="V11123" t="s">
        <v>30010</v>
      </c>
      <c r="W11123" t="s">
        <v>30024</v>
      </c>
    </row>
    <row r="11124" spans="20:23" x14ac:dyDescent="0.3">
      <c r="T11124" t="b">
        <f>U11124&gt;10</f>
        <v>0</v>
      </c>
      <c r="U11124" s="7">
        <v>9.3962983644715905</v>
      </c>
      <c r="V11124" t="s">
        <v>30025</v>
      </c>
      <c r="W11124" t="s">
        <v>20925</v>
      </c>
    </row>
    <row r="11125" spans="20:23" x14ac:dyDescent="0.3">
      <c r="T11125" t="b">
        <f>U11125&gt;10</f>
        <v>0</v>
      </c>
      <c r="U11125" s="7">
        <v>9.5988226285830596</v>
      </c>
      <c r="V11125" t="s">
        <v>1674</v>
      </c>
      <c r="W11125" t="s">
        <v>30026</v>
      </c>
    </row>
    <row r="11126" spans="20:23" x14ac:dyDescent="0.3">
      <c r="T11126" t="b">
        <f>U11126&gt;10</f>
        <v>0</v>
      </c>
      <c r="U11126" s="7">
        <v>9.5988226285830702</v>
      </c>
      <c r="V11126" t="s">
        <v>30026</v>
      </c>
      <c r="W11126" t="s">
        <v>12481</v>
      </c>
    </row>
    <row r="11127" spans="20:23" x14ac:dyDescent="0.3">
      <c r="T11127" t="b">
        <f>U11127&gt;10</f>
        <v>0</v>
      </c>
      <c r="U11127" s="7">
        <v>8.3258569527701791</v>
      </c>
      <c r="V11127" t="s">
        <v>4355</v>
      </c>
      <c r="W11127" t="s">
        <v>30027</v>
      </c>
    </row>
    <row r="11128" spans="20:23" x14ac:dyDescent="0.3">
      <c r="T11128" t="b">
        <f>U11128&gt;10</f>
        <v>0</v>
      </c>
      <c r="U11128" s="7">
        <v>8.7031511839116504</v>
      </c>
      <c r="V11128" t="s">
        <v>30018</v>
      </c>
      <c r="W11128" t="s">
        <v>30028</v>
      </c>
    </row>
    <row r="11129" spans="20:23" x14ac:dyDescent="0.3">
      <c r="T11129" t="b">
        <f>U11129&gt;10</f>
        <v>0</v>
      </c>
      <c r="U11129" s="7">
        <v>8.5490005040843897</v>
      </c>
      <c r="V11129" t="s">
        <v>30028</v>
      </c>
      <c r="W11129" t="s">
        <v>8626</v>
      </c>
    </row>
    <row r="11130" spans="20:23" x14ac:dyDescent="0.3">
      <c r="T11130" t="b">
        <f>U11130&gt;10</f>
        <v>0</v>
      </c>
      <c r="U11130" s="7">
        <v>8.7284689918959302</v>
      </c>
      <c r="V11130" t="s">
        <v>24138</v>
      </c>
      <c r="W11130" t="s">
        <v>24843</v>
      </c>
    </row>
    <row r="11131" spans="20:23" x14ac:dyDescent="0.3">
      <c r="T11131" t="b">
        <f>U11131&gt;10</f>
        <v>0</v>
      </c>
      <c r="U11131" s="7">
        <v>8.7721440553986003</v>
      </c>
      <c r="V11131" t="s">
        <v>1358</v>
      </c>
      <c r="W11131" t="s">
        <v>29096</v>
      </c>
    </row>
    <row r="11132" spans="20:23" x14ac:dyDescent="0.3">
      <c r="T11132" t="b">
        <f>U11132&gt;10</f>
        <v>0</v>
      </c>
      <c r="U11132" s="7">
        <v>8.1340566520216804</v>
      </c>
      <c r="V11132" t="s">
        <v>81</v>
      </c>
      <c r="W11132" t="s">
        <v>30029</v>
      </c>
    </row>
    <row r="11133" spans="20:23" x14ac:dyDescent="0.3">
      <c r="T11133" t="b">
        <f>U11133&gt;10</f>
        <v>0</v>
      </c>
      <c r="U11133" s="7">
        <v>8.7721440553986003</v>
      </c>
      <c r="V11133" t="s">
        <v>30010</v>
      </c>
      <c r="W11133" t="s">
        <v>30030</v>
      </c>
    </row>
    <row r="11134" spans="20:23" x14ac:dyDescent="0.3">
      <c r="T11134" t="b">
        <f>U11134&gt;10</f>
        <v>0</v>
      </c>
      <c r="U11134" s="7">
        <v>8.9473481444236906</v>
      </c>
      <c r="V11134" t="s">
        <v>30022</v>
      </c>
      <c r="W11134" t="s">
        <v>30030</v>
      </c>
    </row>
    <row r="11135" spans="20:23" x14ac:dyDescent="0.3">
      <c r="T11135" t="b">
        <f>U11135&gt;10</f>
        <v>0</v>
      </c>
      <c r="U11135" s="7">
        <v>8.0396044731279908</v>
      </c>
      <c r="V11135" t="s">
        <v>20614</v>
      </c>
      <c r="W11135" t="s">
        <v>30031</v>
      </c>
    </row>
    <row r="11136" spans="20:23" x14ac:dyDescent="0.3">
      <c r="T11136" t="b">
        <f>U11136&gt;10</f>
        <v>0</v>
      </c>
      <c r="U11136" s="7">
        <v>8.5779880409576403</v>
      </c>
      <c r="V11136" t="s">
        <v>30032</v>
      </c>
      <c r="W11136" t="s">
        <v>1870</v>
      </c>
    </row>
    <row r="11137" spans="20:23" x14ac:dyDescent="0.3">
      <c r="T11137" t="b">
        <f>U11137&gt;10</f>
        <v>0</v>
      </c>
      <c r="U11137" s="7">
        <v>9.8399846853999495</v>
      </c>
      <c r="V11137" t="s">
        <v>20754</v>
      </c>
      <c r="W11137" t="s">
        <v>30033</v>
      </c>
    </row>
    <row r="11138" spans="20:23" x14ac:dyDescent="0.3">
      <c r="T11138" t="b">
        <f>U11138&gt;10</f>
        <v>0</v>
      </c>
      <c r="U11138" s="7">
        <v>8.8854727407056</v>
      </c>
      <c r="V11138">
        <v>711</v>
      </c>
      <c r="W11138" t="s">
        <v>30034</v>
      </c>
    </row>
    <row r="11139" spans="20:23" x14ac:dyDescent="0.3">
      <c r="T11139" t="b">
        <f>U11139&gt;10</f>
        <v>0</v>
      </c>
      <c r="U11139" s="7">
        <v>8.8854727407056</v>
      </c>
      <c r="V11139">
        <v>751</v>
      </c>
      <c r="W11139" t="s">
        <v>30034</v>
      </c>
    </row>
    <row r="11140" spans="20:23" x14ac:dyDescent="0.3">
      <c r="T11140" t="b">
        <f>U11140&gt;10</f>
        <v>0</v>
      </c>
      <c r="U11140" s="7">
        <v>8.7721440553986003</v>
      </c>
      <c r="V11140" t="s">
        <v>30035</v>
      </c>
      <c r="W11140" t="s">
        <v>30036</v>
      </c>
    </row>
    <row r="11141" spans="20:23" x14ac:dyDescent="0.3">
      <c r="T11141" t="b">
        <f>U11141&gt;10</f>
        <v>0</v>
      </c>
      <c r="U11141" s="7">
        <v>8.4844619829468204</v>
      </c>
      <c r="V11141" t="s">
        <v>30035</v>
      </c>
      <c r="W11141" t="s">
        <v>30037</v>
      </c>
    </row>
    <row r="11142" spans="20:23" x14ac:dyDescent="0.3">
      <c r="T11142" t="b">
        <f>U11142&gt;10</f>
        <v>0</v>
      </c>
      <c r="U11142" s="7">
        <v>8.1948286903637708</v>
      </c>
      <c r="V11142" t="s">
        <v>29990</v>
      </c>
      <c r="W11142" t="s">
        <v>30038</v>
      </c>
    </row>
    <row r="11143" spans="20:23" x14ac:dyDescent="0.3">
      <c r="T11143" t="b">
        <f>U11143&gt;10</f>
        <v>0</v>
      </c>
      <c r="U11143" s="7">
        <v>8.2125282674631706</v>
      </c>
      <c r="V11143" t="s">
        <v>30035</v>
      </c>
      <c r="W11143" t="s">
        <v>30038</v>
      </c>
    </row>
    <row r="11144" spans="20:23" x14ac:dyDescent="0.3">
      <c r="T11144" t="b">
        <f>U11144&gt;10</f>
        <v>0</v>
      </c>
      <c r="U11144" s="7">
        <v>9.0598261278503802</v>
      </c>
      <c r="V11144" t="s">
        <v>30035</v>
      </c>
      <c r="W11144" t="s">
        <v>16741</v>
      </c>
    </row>
    <row r="11145" spans="20:23" x14ac:dyDescent="0.3">
      <c r="T11145" t="b">
        <f>U11145&gt;10</f>
        <v>0</v>
      </c>
      <c r="U11145" s="7">
        <v>8.0100040033516997</v>
      </c>
      <c r="V11145" t="s">
        <v>2000</v>
      </c>
      <c r="W11145" t="s">
        <v>8586</v>
      </c>
    </row>
    <row r="11146" spans="20:23" x14ac:dyDescent="0.3">
      <c r="T11146" t="b">
        <f>U11146&gt;10</f>
        <v>0</v>
      </c>
      <c r="U11146" s="7">
        <v>9.9352948652042805</v>
      </c>
      <c r="V11146">
        <v>243</v>
      </c>
      <c r="W11146" t="s">
        <v>24826</v>
      </c>
    </row>
    <row r="11147" spans="20:23" x14ac:dyDescent="0.3">
      <c r="T11147" t="b">
        <f>U11147&gt;10</f>
        <v>0</v>
      </c>
      <c r="U11147" s="7">
        <v>8.4030465914613099</v>
      </c>
      <c r="V11147">
        <v>588</v>
      </c>
      <c r="W11147" t="s">
        <v>27487</v>
      </c>
    </row>
    <row r="11148" spans="20:23" x14ac:dyDescent="0.3">
      <c r="T11148" t="b">
        <f>U11148&gt;10</f>
        <v>0</v>
      </c>
      <c r="U11148" s="7">
        <v>8.8559139384640595</v>
      </c>
      <c r="V11148" t="s">
        <v>29634</v>
      </c>
      <c r="W11148" t="s">
        <v>16743</v>
      </c>
    </row>
    <row r="11149" spans="20:23" x14ac:dyDescent="0.3">
      <c r="T11149" t="b">
        <f>U11149&gt;10</f>
        <v>0</v>
      </c>
      <c r="U11149" s="7">
        <v>9.9642824020775294</v>
      </c>
      <c r="V11149" t="s">
        <v>7509</v>
      </c>
      <c r="W11149">
        <v>-23</v>
      </c>
    </row>
    <row r="11150" spans="20:23" x14ac:dyDescent="0.3">
      <c r="T11150" t="b">
        <f>U11150&gt;10</f>
        <v>0</v>
      </c>
      <c r="U11150" s="7">
        <v>9.2565364220964295</v>
      </c>
      <c r="V11150" t="s">
        <v>29975</v>
      </c>
      <c r="W11150" t="s">
        <v>30039</v>
      </c>
    </row>
    <row r="11151" spans="20:23" x14ac:dyDescent="0.3">
      <c r="T11151" t="b">
        <f>U11151&gt;10</f>
        <v>0</v>
      </c>
      <c r="U11151" s="7">
        <v>8.0100040033516997</v>
      </c>
      <c r="V11151" t="s">
        <v>11308</v>
      </c>
      <c r="W11151" t="s">
        <v>20244</v>
      </c>
    </row>
    <row r="11152" spans="20:23" x14ac:dyDescent="0.3">
      <c r="T11152" t="b">
        <f>U11152&gt;10</f>
        <v>0</v>
      </c>
      <c r="U11152" s="7">
        <v>9.5588172939693692</v>
      </c>
      <c r="V11152" t="s">
        <v>7509</v>
      </c>
      <c r="W11152">
        <v>-25</v>
      </c>
    </row>
    <row r="11153" spans="20:23" x14ac:dyDescent="0.3">
      <c r="T11153" t="b">
        <f>U11153&gt;10</f>
        <v>0</v>
      </c>
      <c r="U11153" s="7">
        <v>8.2279527377888098</v>
      </c>
      <c r="V11153" t="s">
        <v>30040</v>
      </c>
      <c r="W11153" t="s">
        <v>6713</v>
      </c>
    </row>
    <row r="11154" spans="20:23" x14ac:dyDescent="0.3">
      <c r="T11154" t="b">
        <f>U11154&gt;10</f>
        <v>0</v>
      </c>
      <c r="U11154" s="7">
        <v>9.5016588801294208</v>
      </c>
      <c r="V11154">
        <v>870</v>
      </c>
      <c r="W11154" t="s">
        <v>30041</v>
      </c>
    </row>
    <row r="11155" spans="20:23" x14ac:dyDescent="0.3">
      <c r="T11155" t="b">
        <f>U11155&gt;10</f>
        <v>0</v>
      </c>
      <c r="U11155" s="7">
        <v>8.5779880409576403</v>
      </c>
      <c r="V11155" t="s">
        <v>1418</v>
      </c>
      <c r="W11155" t="s">
        <v>30042</v>
      </c>
    </row>
    <row r="11156" spans="20:23" x14ac:dyDescent="0.3">
      <c r="T11156" t="b">
        <f>U11156&gt;10</f>
        <v>0</v>
      </c>
      <c r="U11156" s="7">
        <v>9.9071239882375792</v>
      </c>
      <c r="V11156" t="s">
        <v>30042</v>
      </c>
      <c r="W11156" t="s">
        <v>30043</v>
      </c>
    </row>
    <row r="11157" spans="20:23" x14ac:dyDescent="0.3">
      <c r="T11157" t="b">
        <f>U11157&gt;10</f>
        <v>0</v>
      </c>
      <c r="U11157" s="7">
        <v>9.3962983644715905</v>
      </c>
      <c r="V11157" t="s">
        <v>6384</v>
      </c>
      <c r="W11157" t="s">
        <v>22894</v>
      </c>
    </row>
    <row r="11158" spans="20:23" x14ac:dyDescent="0.3">
      <c r="T11158" t="b">
        <f>U11158&gt;10</f>
        <v>0</v>
      </c>
      <c r="U11158" s="7">
        <v>8.5779880409576403</v>
      </c>
      <c r="V11158" t="s">
        <v>30044</v>
      </c>
      <c r="W11158" t="s">
        <v>30045</v>
      </c>
    </row>
    <row r="11159" spans="20:23" x14ac:dyDescent="0.3">
      <c r="T11159" t="b">
        <f>U11159&gt;10</f>
        <v>0</v>
      </c>
      <c r="U11159" s="7">
        <v>8.5853681482552595</v>
      </c>
      <c r="V11159" t="s">
        <v>3440</v>
      </c>
      <c r="W11159" t="s">
        <v>30046</v>
      </c>
    </row>
    <row r="11160" spans="20:23" x14ac:dyDescent="0.3">
      <c r="T11160" t="b">
        <f>U11160&gt;10</f>
        <v>0</v>
      </c>
      <c r="U11160" s="7">
        <v>9.6194419157857993</v>
      </c>
      <c r="V11160" t="s">
        <v>41</v>
      </c>
      <c r="W11160" t="s">
        <v>30047</v>
      </c>
    </row>
    <row r="11161" spans="20:23" x14ac:dyDescent="0.3">
      <c r="T11161" t="b">
        <f>U11161&gt;10</f>
        <v>0</v>
      </c>
      <c r="U11161" s="7">
        <v>8.9948818448894308</v>
      </c>
      <c r="V11161" t="s">
        <v>30048</v>
      </c>
      <c r="W11161" t="s">
        <v>30049</v>
      </c>
    </row>
    <row r="11162" spans="20:23" x14ac:dyDescent="0.3">
      <c r="T11162" t="b">
        <f>U11162&gt;10</f>
        <v>0</v>
      </c>
      <c r="U11162" s="7">
        <v>9.0479916702033698</v>
      </c>
      <c r="V11162" t="s">
        <v>30050</v>
      </c>
      <c r="W11162" t="s">
        <v>20517</v>
      </c>
    </row>
    <row r="11163" spans="20:23" x14ac:dyDescent="0.3">
      <c r="T11163" t="b">
        <f>U11163&gt;10</f>
        <v>0</v>
      </c>
      <c r="U11163" s="7">
        <v>8.3258569527701791</v>
      </c>
      <c r="V11163" t="s">
        <v>30051</v>
      </c>
      <c r="W11163" t="s">
        <v>30052</v>
      </c>
    </row>
    <row r="11164" spans="20:23" x14ac:dyDescent="0.3">
      <c r="T11164" t="b">
        <f>U11164&gt;10</f>
        <v>0</v>
      </c>
      <c r="U11164" s="7">
        <v>9.2859503073027305</v>
      </c>
      <c r="V11164" t="s">
        <v>30053</v>
      </c>
      <c r="W11164" t="s">
        <v>30054</v>
      </c>
    </row>
    <row r="11165" spans="20:23" x14ac:dyDescent="0.3">
      <c r="T11165" t="b">
        <f>U11165&gt;10</f>
        <v>0</v>
      </c>
      <c r="U11165" s="7">
        <v>9.6839804369233704</v>
      </c>
      <c r="V11165" t="s">
        <v>30055</v>
      </c>
      <c r="W11165" t="s">
        <v>30056</v>
      </c>
    </row>
    <row r="11166" spans="20:23" x14ac:dyDescent="0.3">
      <c r="T11166" t="b">
        <f>U11166&gt;10</f>
        <v>0</v>
      </c>
      <c r="U11166" s="7">
        <v>8.8755224098524295</v>
      </c>
      <c r="V11166" t="s">
        <v>19830</v>
      </c>
      <c r="W11166">
        <v>2022</v>
      </c>
    </row>
    <row r="11167" spans="20:23" x14ac:dyDescent="0.3">
      <c r="T11167" t="b">
        <f>U11167&gt;10</f>
        <v>0</v>
      </c>
      <c r="U11167" s="7">
        <v>8.8755224098524295</v>
      </c>
      <c r="V11167" t="s">
        <v>19830</v>
      </c>
      <c r="W11167">
        <v>2001</v>
      </c>
    </row>
    <row r="11168" spans="20:23" x14ac:dyDescent="0.3">
      <c r="T11168" t="b">
        <f>U11168&gt;10</f>
        <v>0</v>
      </c>
      <c r="U11168" s="7">
        <v>9.2859503073027305</v>
      </c>
      <c r="V11168" t="s">
        <v>30057</v>
      </c>
      <c r="W11168" t="s">
        <v>30053</v>
      </c>
    </row>
    <row r="11169" spans="20:23" x14ac:dyDescent="0.3">
      <c r="T11169" t="b">
        <f>U11169&gt;10</f>
        <v>0</v>
      </c>
      <c r="U11169" s="7">
        <v>9.1731548131573799</v>
      </c>
      <c r="V11169" t="s">
        <v>30058</v>
      </c>
      <c r="W11169" t="s">
        <v>30059</v>
      </c>
    </row>
    <row r="11170" spans="20:23" x14ac:dyDescent="0.3">
      <c r="T11170" t="b">
        <f>U11170&gt;10</f>
        <v>0</v>
      </c>
      <c r="U11170" s="7">
        <v>9.8270812805640499</v>
      </c>
      <c r="V11170" t="s">
        <v>30060</v>
      </c>
      <c r="W11170" t="s">
        <v>30061</v>
      </c>
    </row>
    <row r="11171" spans="20:23" x14ac:dyDescent="0.3">
      <c r="T11171" t="b">
        <f>U11171&gt;10</f>
        <v>0</v>
      </c>
      <c r="U11171" s="7">
        <v>8.2976860758034796</v>
      </c>
      <c r="V11171" t="s">
        <v>11371</v>
      </c>
      <c r="W11171" t="s">
        <v>30062</v>
      </c>
    </row>
    <row r="11172" spans="20:23" x14ac:dyDescent="0.3">
      <c r="T11172" t="b">
        <f>U11172&gt;10</f>
        <v>0</v>
      </c>
      <c r="U11172" s="7">
        <v>9.0839236794294393</v>
      </c>
      <c r="V11172" t="s">
        <v>25194</v>
      </c>
      <c r="W11172" t="s">
        <v>2971</v>
      </c>
    </row>
    <row r="11173" spans="20:23" x14ac:dyDescent="0.3">
      <c r="T11173" t="b">
        <f>U11173&gt;10</f>
        <v>0</v>
      </c>
      <c r="U11173" s="7">
        <v>8.7199583022280294</v>
      </c>
      <c r="V11173" t="s">
        <v>22729</v>
      </c>
      <c r="W11173" t="s">
        <v>30063</v>
      </c>
    </row>
    <row r="11174" spans="20:23" x14ac:dyDescent="0.3">
      <c r="T11174" t="b">
        <f>U11174&gt;10</f>
        <v>0</v>
      </c>
      <c r="U11174" s="7">
        <v>8.5418830363155198</v>
      </c>
      <c r="V11174" t="s">
        <v>30064</v>
      </c>
      <c r="W11174" t="s">
        <v>33</v>
      </c>
    </row>
    <row r="11175" spans="20:23" x14ac:dyDescent="0.3">
      <c r="T11175" t="b">
        <f>U11175&gt;10</f>
        <v>0</v>
      </c>
      <c r="U11175" s="7">
        <v>8.3315876274791592</v>
      </c>
      <c r="V11175" t="s">
        <v>46</v>
      </c>
      <c r="W11175" t="s">
        <v>7207</v>
      </c>
    </row>
    <row r="11176" spans="20:23" x14ac:dyDescent="0.3">
      <c r="T11176" t="b">
        <f>U11176&gt;10</f>
        <v>0</v>
      </c>
      <c r="U11176" s="7">
        <v>8.6231084762381105</v>
      </c>
      <c r="V11176" t="s">
        <v>30065</v>
      </c>
      <c r="W11176" t="s">
        <v>30066</v>
      </c>
    </row>
    <row r="11177" spans="20:23" x14ac:dyDescent="0.3">
      <c r="T11177" t="b">
        <f>U11177&gt;10</f>
        <v>0</v>
      </c>
      <c r="U11177" s="7">
        <v>8.7992950444645501</v>
      </c>
      <c r="V11177" t="s">
        <v>30067</v>
      </c>
      <c r="W11177" t="s">
        <v>25771</v>
      </c>
    </row>
    <row r="11178" spans="20:23" x14ac:dyDescent="0.3">
      <c r="T11178" t="b">
        <f>U11178&gt;10</f>
        <v>0</v>
      </c>
      <c r="U11178" s="7">
        <v>8.6703613610886592</v>
      </c>
      <c r="V11178" t="s">
        <v>30068</v>
      </c>
      <c r="W11178" t="s">
        <v>30069</v>
      </c>
    </row>
    <row r="11179" spans="20:23" x14ac:dyDescent="0.3">
      <c r="T11179" t="b">
        <f>U11179&gt;10</f>
        <v>0</v>
      </c>
      <c r="U11179" s="7">
        <v>9.8797250140494697</v>
      </c>
      <c r="V11179" t="s">
        <v>241</v>
      </c>
      <c r="W11179" t="s">
        <v>30070</v>
      </c>
    </row>
    <row r="11180" spans="20:23" x14ac:dyDescent="0.3">
      <c r="T11180" t="b">
        <f>U11180&gt;10</f>
        <v>0</v>
      </c>
      <c r="U11180" s="7">
        <v>8.0970153803413307</v>
      </c>
      <c r="V11180" t="s">
        <v>8297</v>
      </c>
      <c r="W11180" t="s">
        <v>30071</v>
      </c>
    </row>
    <row r="11181" spans="20:23" x14ac:dyDescent="0.3">
      <c r="T11181" t="b">
        <f>U11181&gt;10</f>
        <v>0</v>
      </c>
      <c r="U11181" s="7">
        <v>9.5988226285830596</v>
      </c>
      <c r="V11181" t="s">
        <v>30072</v>
      </c>
      <c r="W11181" t="s">
        <v>30073</v>
      </c>
    </row>
    <row r="11182" spans="20:23" x14ac:dyDescent="0.3">
      <c r="T11182" t="b">
        <f>U11182&gt;10</f>
        <v>0</v>
      </c>
      <c r="U11182" s="7">
        <v>8.2542009638637399</v>
      </c>
      <c r="V11182" t="s">
        <v>14666</v>
      </c>
      <c r="W11182" t="s">
        <v>333</v>
      </c>
    </row>
    <row r="11183" spans="20:23" x14ac:dyDescent="0.3">
      <c r="T11183" t="b">
        <f>U11183&gt;10</f>
        <v>0</v>
      </c>
      <c r="U11183" s="7">
        <v>8.6543610197422094</v>
      </c>
      <c r="V11183" t="s">
        <v>29747</v>
      </c>
      <c r="W11183" t="s">
        <v>30074</v>
      </c>
    </row>
    <row r="11184" spans="20:23" x14ac:dyDescent="0.3">
      <c r="T11184" t="b">
        <f>U11184&gt;10</f>
        <v>0</v>
      </c>
      <c r="U11184" s="7">
        <v>8.7992950444645501</v>
      </c>
      <c r="V11184" t="s">
        <v>30075</v>
      </c>
      <c r="W11184" t="s">
        <v>25771</v>
      </c>
    </row>
    <row r="11185" spans="20:23" x14ac:dyDescent="0.3">
      <c r="T11185" t="b">
        <f>U11185&gt;10</f>
        <v>0</v>
      </c>
      <c r="U11185" s="7">
        <v>9.0839236794294393</v>
      </c>
      <c r="V11185" t="s">
        <v>25194</v>
      </c>
      <c r="W11185" t="s">
        <v>30076</v>
      </c>
    </row>
    <row r="11186" spans="20:23" x14ac:dyDescent="0.3">
      <c r="T11186" t="b">
        <f>U11186&gt;10</f>
        <v>0</v>
      </c>
      <c r="U11186" s="7">
        <v>8.9688543496446496</v>
      </c>
      <c r="V11186" t="s">
        <v>30077</v>
      </c>
      <c r="W11186" t="s">
        <v>30078</v>
      </c>
    </row>
    <row r="11187" spans="20:23" x14ac:dyDescent="0.3">
      <c r="T11187" t="b">
        <f>U11187&gt;10</f>
        <v>0</v>
      </c>
      <c r="U11187" s="7">
        <v>8.8462520275523193</v>
      </c>
      <c r="V11187" t="s">
        <v>30079</v>
      </c>
      <c r="W11187" t="s">
        <v>30080</v>
      </c>
    </row>
    <row r="11188" spans="20:23" x14ac:dyDescent="0.3">
      <c r="T11188" t="b">
        <f>U11188&gt;10</f>
        <v>0</v>
      </c>
      <c r="U11188" s="7">
        <v>9.0598261278503802</v>
      </c>
      <c r="V11188" t="s">
        <v>416</v>
      </c>
      <c r="W11188" t="s">
        <v>30081</v>
      </c>
    </row>
    <row r="11189" spans="20:23" x14ac:dyDescent="0.3">
      <c r="T11189" t="b">
        <f>U11189&gt;10</f>
        <v>0</v>
      </c>
      <c r="U11189" s="7">
        <v>8.7811127253813606</v>
      </c>
      <c r="V11189" t="s">
        <v>21976</v>
      </c>
      <c r="W11189" t="s">
        <v>30082</v>
      </c>
    </row>
    <row r="11190" spans="20:23" x14ac:dyDescent="0.3">
      <c r="T11190" t="b">
        <f>U11190&gt;10</f>
        <v>0</v>
      </c>
      <c r="U11190" s="7">
        <v>9.9071239882375792</v>
      </c>
      <c r="V11190" t="s">
        <v>30083</v>
      </c>
      <c r="W11190" t="s">
        <v>29188</v>
      </c>
    </row>
    <row r="11191" spans="20:23" x14ac:dyDescent="0.3">
      <c r="T11191" t="b">
        <f>U11191&gt;10</f>
        <v>0</v>
      </c>
      <c r="U11191" s="7">
        <v>9.9071239882375792</v>
      </c>
      <c r="V11191" t="s">
        <v>30084</v>
      </c>
      <c r="W11191" t="s">
        <v>7224</v>
      </c>
    </row>
    <row r="11192" spans="20:23" x14ac:dyDescent="0.3">
      <c r="T11192" t="b">
        <f>U11192&gt;10</f>
        <v>0</v>
      </c>
      <c r="U11192" s="7">
        <v>8.8085116995694701</v>
      </c>
      <c r="V11192" t="s">
        <v>3786</v>
      </c>
      <c r="W11192" t="s">
        <v>30085</v>
      </c>
    </row>
    <row r="11193" spans="20:23" x14ac:dyDescent="0.3">
      <c r="T11193" t="b">
        <f>U11193&gt;10</f>
        <v>0</v>
      </c>
      <c r="U11193" s="7">
        <v>9.43019991614727</v>
      </c>
      <c r="V11193" t="s">
        <v>30086</v>
      </c>
      <c r="W11193" t="s">
        <v>30049</v>
      </c>
    </row>
    <row r="11194" spans="20:23" x14ac:dyDescent="0.3">
      <c r="T11194" t="b">
        <f>U11194&gt;10</f>
        <v>0</v>
      </c>
      <c r="U11194" s="7">
        <v>9.1599095864073607</v>
      </c>
      <c r="V11194" t="s">
        <v>30087</v>
      </c>
      <c r="W11194" t="s">
        <v>30088</v>
      </c>
    </row>
    <row r="11195" spans="20:23" x14ac:dyDescent="0.3">
      <c r="T11195" t="b">
        <f>U11195&gt;10</f>
        <v>0</v>
      </c>
      <c r="U11195" s="7">
        <v>8.9262947352258593</v>
      </c>
      <c r="V11195" t="s">
        <v>24687</v>
      </c>
      <c r="W11195" t="s">
        <v>30089</v>
      </c>
    </row>
    <row r="11196" spans="20:23" x14ac:dyDescent="0.3">
      <c r="T11196" t="b">
        <f>U11196&gt;10</f>
        <v>0</v>
      </c>
      <c r="U11196" s="7">
        <v>9.0362956304401791</v>
      </c>
      <c r="V11196" t="s">
        <v>20683</v>
      </c>
      <c r="W11196" t="s">
        <v>30090</v>
      </c>
    </row>
    <row r="11197" spans="20:23" x14ac:dyDescent="0.3">
      <c r="T11197" t="b">
        <f>U11197&gt;10</f>
        <v>0</v>
      </c>
      <c r="U11197" s="7">
        <v>8.9262947352258593</v>
      </c>
      <c r="V11197" t="s">
        <v>1895</v>
      </c>
      <c r="W11197" t="s">
        <v>30091</v>
      </c>
    </row>
    <row r="11198" spans="20:23" x14ac:dyDescent="0.3">
      <c r="T11198" t="b">
        <f>U11198&gt;10</f>
        <v>0</v>
      </c>
      <c r="U11198" s="7">
        <v>8.4934306529295807</v>
      </c>
      <c r="V11198" t="s">
        <v>30092</v>
      </c>
      <c r="W11198" t="s">
        <v>27365</v>
      </c>
    </row>
    <row r="11199" spans="20:23" x14ac:dyDescent="0.3">
      <c r="T11199" t="b">
        <f>U11199&gt;10</f>
        <v>0</v>
      </c>
      <c r="U11199" s="7">
        <v>8.1215564892574506</v>
      </c>
      <c r="V11199" t="s">
        <v>19680</v>
      </c>
      <c r="W11199" t="s">
        <v>30093</v>
      </c>
    </row>
    <row r="11200" spans="20:23" x14ac:dyDescent="0.3">
      <c r="T11200" t="b">
        <f>U11200&gt;10</f>
        <v>0</v>
      </c>
      <c r="U11200" s="7">
        <v>9.6839804369233704</v>
      </c>
      <c r="V11200" t="s">
        <v>30094</v>
      </c>
      <c r="W11200" t="s">
        <v>1543</v>
      </c>
    </row>
    <row r="11201" spans="20:23" x14ac:dyDescent="0.3">
      <c r="T11201" t="b">
        <f>U11201&gt;10</f>
        <v>0</v>
      </c>
      <c r="U11201" s="7">
        <v>8.3666789472904295</v>
      </c>
      <c r="V11201" t="s">
        <v>29059</v>
      </c>
      <c r="W11201" t="s">
        <v>30095</v>
      </c>
    </row>
    <row r="11202" spans="20:23" x14ac:dyDescent="0.3">
      <c r="T11202" t="b">
        <f>U11202&gt;10</f>
        <v>0</v>
      </c>
      <c r="U11202" s="7">
        <v>9.5886702571190501</v>
      </c>
      <c r="V11202" t="s">
        <v>8598</v>
      </c>
      <c r="W11202" t="s">
        <v>30096</v>
      </c>
    </row>
    <row r="11203" spans="20:23" x14ac:dyDescent="0.3">
      <c r="T11203" t="b">
        <f>U11203&gt;10</f>
        <v>0</v>
      </c>
      <c r="U11203" s="7">
        <v>8.1483086747288809</v>
      </c>
      <c r="V11203" t="s">
        <v>30097</v>
      </c>
      <c r="W11203" t="s">
        <v>30098</v>
      </c>
    </row>
    <row r="11204" spans="20:23" x14ac:dyDescent="0.3">
      <c r="T11204" t="b">
        <f>U11204&gt;10</f>
        <v>0</v>
      </c>
      <c r="U11204" s="7">
        <v>8.2976860758034796</v>
      </c>
      <c r="V11204" t="s">
        <v>29076</v>
      </c>
      <c r="W11204" t="s">
        <v>30099</v>
      </c>
    </row>
    <row r="11205" spans="20:23" x14ac:dyDescent="0.3">
      <c r="T11205" t="b">
        <f>U11205&gt;10</f>
        <v>0</v>
      </c>
      <c r="U11205" s="7">
        <v>8.0879655448214098</v>
      </c>
      <c r="V11205" t="s">
        <v>30100</v>
      </c>
      <c r="W11205" t="s">
        <v>6830</v>
      </c>
    </row>
    <row r="11206" spans="20:23" x14ac:dyDescent="0.3">
      <c r="T11206" t="b">
        <f>U11206&gt;10</f>
        <v>0</v>
      </c>
      <c r="U11206" s="7">
        <v>8.7115194335821595</v>
      </c>
      <c r="V11206" t="s">
        <v>1245</v>
      </c>
      <c r="W11206" t="s">
        <v>30101</v>
      </c>
    </row>
    <row r="11207" spans="20:23" x14ac:dyDescent="0.3">
      <c r="T11207" t="b">
        <f>U11207&gt;10</f>
        <v>0</v>
      </c>
      <c r="U11207" s="7">
        <v>8.1873380186346196</v>
      </c>
      <c r="V11207" t="s">
        <v>1303</v>
      </c>
      <c r="W11207" t="s">
        <v>30102</v>
      </c>
    </row>
    <row r="11208" spans="20:23" x14ac:dyDescent="0.3">
      <c r="T11208" t="b">
        <f>U11208&gt;10</f>
        <v>0</v>
      </c>
      <c r="U11208" s="7">
        <v>9.1599095864073607</v>
      </c>
      <c r="V11208" t="s">
        <v>25287</v>
      </c>
      <c r="W11208" t="s">
        <v>30103</v>
      </c>
    </row>
    <row r="11209" spans="20:23" x14ac:dyDescent="0.3">
      <c r="T11209" t="b">
        <f>U11209&gt;10</f>
        <v>0</v>
      </c>
      <c r="U11209" s="7">
        <v>8.1340566520216804</v>
      </c>
      <c r="V11209" t="s">
        <v>1190</v>
      </c>
      <c r="W11209" t="s">
        <v>30104</v>
      </c>
    </row>
    <row r="11210" spans="20:23" x14ac:dyDescent="0.3">
      <c r="T11210" t="b">
        <f>U11210&gt;10</f>
        <v>0</v>
      </c>
      <c r="U11210" s="7">
        <v>8.5928031267427798</v>
      </c>
      <c r="V11210" t="s">
        <v>30104</v>
      </c>
      <c r="W11210" t="s">
        <v>19802</v>
      </c>
    </row>
    <row r="11211" spans="20:23" x14ac:dyDescent="0.3">
      <c r="T11211" t="b">
        <f>U11211&gt;10</f>
        <v>0</v>
      </c>
      <c r="U11211" s="7">
        <v>8.0310574125495293</v>
      </c>
      <c r="V11211" t="s">
        <v>30105</v>
      </c>
      <c r="W11211" t="s">
        <v>30106</v>
      </c>
    </row>
    <row r="11212" spans="20:23" x14ac:dyDescent="0.3">
      <c r="T11212" t="b">
        <f>U11212&gt;10</f>
        <v>0</v>
      </c>
      <c r="U11212" s="7">
        <v>8.4934306529295807</v>
      </c>
      <c r="V11212" t="s">
        <v>30107</v>
      </c>
      <c r="W11212" t="s">
        <v>20800</v>
      </c>
    </row>
    <row r="11213" spans="20:23" x14ac:dyDescent="0.3">
      <c r="T11213" t="b">
        <f>U11213&gt;10</f>
        <v>0</v>
      </c>
      <c r="U11213" s="7">
        <v>8.1340566520216804</v>
      </c>
      <c r="V11213" t="s">
        <v>1190</v>
      </c>
      <c r="W11213" t="s">
        <v>30108</v>
      </c>
    </row>
    <row r="11214" spans="20:23" x14ac:dyDescent="0.3">
      <c r="T11214" t="b">
        <f>U11214&gt;10</f>
        <v>0</v>
      </c>
      <c r="U11214" s="7">
        <v>9.4475916588591407</v>
      </c>
      <c r="V11214" t="s">
        <v>22190</v>
      </c>
      <c r="W11214" t="s">
        <v>6609</v>
      </c>
    </row>
    <row r="11215" spans="20:23" x14ac:dyDescent="0.3">
      <c r="T11215" t="b">
        <f>U11215&gt;10</f>
        <v>0</v>
      </c>
      <c r="U11215" s="7">
        <v>8.4536903242800605</v>
      </c>
      <c r="V11215" t="s">
        <v>5957</v>
      </c>
      <c r="W11215" t="s">
        <v>1098</v>
      </c>
    </row>
    <row r="11216" spans="20:23" x14ac:dyDescent="0.3">
      <c r="T11216" t="b">
        <f>U11216&gt;10</f>
        <v>0</v>
      </c>
      <c r="U11216" s="7">
        <v>8.9797834201768403</v>
      </c>
      <c r="V11216" t="s">
        <v>998</v>
      </c>
      <c r="W11216" t="s">
        <v>30109</v>
      </c>
    </row>
    <row r="11217" spans="20:23" x14ac:dyDescent="0.3">
      <c r="T11217" t="b">
        <f>U11217&gt;10</f>
        <v>0</v>
      </c>
      <c r="U11217" s="7">
        <v>8.6543610197422094</v>
      </c>
      <c r="V11217" t="s">
        <v>30110</v>
      </c>
      <c r="W11217" t="s">
        <v>22259</v>
      </c>
    </row>
    <row r="11218" spans="20:23" x14ac:dyDescent="0.3">
      <c r="T11218" t="b">
        <f>U11218&gt;10</f>
        <v>0</v>
      </c>
      <c r="U11218" s="7">
        <v>8.5977906682538201</v>
      </c>
      <c r="V11218" t="s">
        <v>9595</v>
      </c>
      <c r="W11218" t="s">
        <v>30111</v>
      </c>
    </row>
    <row r="11219" spans="20:23" x14ac:dyDescent="0.3">
      <c r="T11219" t="b">
        <f>U11219&gt;10</f>
        <v>0</v>
      </c>
      <c r="U11219" s="7">
        <v>8.0789968748386496</v>
      </c>
      <c r="V11219" t="s">
        <v>122</v>
      </c>
      <c r="W11219" t="s">
        <v>30112</v>
      </c>
    </row>
    <row r="11220" spans="20:23" x14ac:dyDescent="0.3">
      <c r="T11220" t="b">
        <f>U11220&gt;10</f>
        <v>0</v>
      </c>
      <c r="U11220" s="7">
        <v>8.4536903242800605</v>
      </c>
      <c r="V11220" t="s">
        <v>26321</v>
      </c>
      <c r="W11220" t="s">
        <v>9263</v>
      </c>
    </row>
    <row r="11221" spans="20:23" x14ac:dyDescent="0.3">
      <c r="T11221" t="b">
        <f>U11221&gt;10</f>
        <v>0</v>
      </c>
      <c r="U11221" s="7">
        <v>9.5016588801294208</v>
      </c>
      <c r="V11221" t="s">
        <v>21815</v>
      </c>
      <c r="W11221" t="s">
        <v>30113</v>
      </c>
    </row>
    <row r="11222" spans="20:23" x14ac:dyDescent="0.3">
      <c r="T11222" t="b">
        <f>U11222&gt;10</f>
        <v>0</v>
      </c>
      <c r="U11222" s="7">
        <v>8.2648962529804901</v>
      </c>
      <c r="V11222" t="s">
        <v>26500</v>
      </c>
      <c r="W11222" t="s">
        <v>30114</v>
      </c>
    </row>
    <row r="11223" spans="20:23" x14ac:dyDescent="0.3">
      <c r="T11223" t="b">
        <f>U11223&gt;10</f>
        <v>0</v>
      </c>
      <c r="U11223" s="7">
        <v>9.1211950742266694</v>
      </c>
      <c r="V11223" t="s">
        <v>16182</v>
      </c>
      <c r="W11223" t="s">
        <v>30115</v>
      </c>
    </row>
    <row r="11224" spans="20:23" x14ac:dyDescent="0.3">
      <c r="T11224" t="b">
        <f>U11224&gt;10</f>
        <v>0</v>
      </c>
      <c r="U11224" s="7">
        <v>9.1211950742266694</v>
      </c>
      <c r="V11224" t="s">
        <v>16182</v>
      </c>
      <c r="W11224" t="s">
        <v>30116</v>
      </c>
    </row>
    <row r="11225" spans="20:23" x14ac:dyDescent="0.3">
      <c r="T11225" t="b">
        <f>U11225&gt;10</f>
        <v>0</v>
      </c>
      <c r="U11225" s="7">
        <v>9.3317598433340194</v>
      </c>
      <c r="V11225" t="s">
        <v>30117</v>
      </c>
      <c r="W11225" t="s">
        <v>6490</v>
      </c>
    </row>
    <row r="11226" spans="20:23" x14ac:dyDescent="0.3">
      <c r="T11226" t="b">
        <f>U11226&gt;10</f>
        <v>0</v>
      </c>
      <c r="U11226" s="7">
        <v>8.5208296271176902</v>
      </c>
      <c r="V11226" t="s">
        <v>11174</v>
      </c>
      <c r="W11226" t="s">
        <v>28970</v>
      </c>
    </row>
    <row r="11227" spans="20:23" x14ac:dyDescent="0.3">
      <c r="T11227" t="b">
        <f>U11227&gt;10</f>
        <v>0</v>
      </c>
      <c r="U11227" s="7">
        <v>9.1865778334895207</v>
      </c>
      <c r="V11227" t="s">
        <v>30118</v>
      </c>
      <c r="W11227" t="s">
        <v>23657</v>
      </c>
    </row>
    <row r="11228" spans="20:23" x14ac:dyDescent="0.3">
      <c r="T11228" t="b">
        <f>U11228&gt;10</f>
        <v>0</v>
      </c>
      <c r="U11228" s="7">
        <v>9.6194419157857993</v>
      </c>
      <c r="V11228" t="s">
        <v>30119</v>
      </c>
      <c r="W11228" t="s">
        <v>22331</v>
      </c>
    </row>
    <row r="11229" spans="20:23" x14ac:dyDescent="0.3">
      <c r="T11229" t="b">
        <f>U11229&gt;10</f>
        <v>0</v>
      </c>
      <c r="U11229" s="7">
        <v>8.1435353959762207</v>
      </c>
      <c r="V11229" t="s">
        <v>30120</v>
      </c>
      <c r="W11229" t="s">
        <v>8872</v>
      </c>
    </row>
    <row r="11230" spans="20:23" x14ac:dyDescent="0.3">
      <c r="T11230" t="b">
        <f>U11230&gt;10</f>
        <v>0</v>
      </c>
      <c r="U11230" s="7">
        <v>9.5988226285830596</v>
      </c>
      <c r="V11230" t="s">
        <v>30072</v>
      </c>
      <c r="W11230" t="s">
        <v>30121</v>
      </c>
    </row>
    <row r="11231" spans="20:23" x14ac:dyDescent="0.3">
      <c r="T11231" t="b">
        <f>U11231&gt;10</f>
        <v>0</v>
      </c>
      <c r="U11231" s="7">
        <v>8.2976860758034796</v>
      </c>
      <c r="V11231" t="s">
        <v>22043</v>
      </c>
      <c r="W11231" t="s">
        <v>30122</v>
      </c>
    </row>
    <row r="11232" spans="20:23" x14ac:dyDescent="0.3">
      <c r="T11232" t="b">
        <f>U11232&gt;10</f>
        <v>0</v>
      </c>
      <c r="U11232" s="7">
        <v>9.6194419157857993</v>
      </c>
      <c r="V11232" t="s">
        <v>20565</v>
      </c>
      <c r="W11232" t="s">
        <v>30123</v>
      </c>
    </row>
    <row r="11233" spans="20:23" x14ac:dyDescent="0.3">
      <c r="T11233" t="b">
        <f>U11233&gt;10</f>
        <v>0</v>
      </c>
      <c r="U11233" s="7">
        <v>9.5988226285830596</v>
      </c>
      <c r="V11233" t="s">
        <v>12436</v>
      </c>
      <c r="W11233" t="s">
        <v>30124</v>
      </c>
    </row>
    <row r="11234" spans="20:23" x14ac:dyDescent="0.3">
      <c r="T11234" t="b">
        <f>U11234&gt;10</f>
        <v>0</v>
      </c>
      <c r="U11234" s="7">
        <v>8.22278476763036</v>
      </c>
      <c r="V11234" t="s">
        <v>30125</v>
      </c>
      <c r="W11234" t="s">
        <v>30126</v>
      </c>
    </row>
    <row r="11235" spans="20:23" x14ac:dyDescent="0.3">
      <c r="T11235" t="b">
        <f>U11235&gt;10</f>
        <v>0</v>
      </c>
      <c r="U11235" s="7">
        <v>9.5203510131415694</v>
      </c>
      <c r="V11235" t="s">
        <v>30127</v>
      </c>
      <c r="W11235" t="s">
        <v>983</v>
      </c>
    </row>
    <row r="11236" spans="20:23" x14ac:dyDescent="0.3">
      <c r="T11236" t="b">
        <f>U11236&gt;10</f>
        <v>0</v>
      </c>
      <c r="U11236" s="7">
        <v>9.1599095864073607</v>
      </c>
      <c r="V11236" t="s">
        <v>30087</v>
      </c>
      <c r="W11236" t="s">
        <v>30128</v>
      </c>
    </row>
    <row r="11237" spans="20:23" x14ac:dyDescent="0.3">
      <c r="T11237" t="b">
        <f>U11237&gt;10</f>
        <v>0</v>
      </c>
      <c r="U11237" s="7">
        <v>8.1873380186346196</v>
      </c>
      <c r="V11237" t="s">
        <v>30053</v>
      </c>
      <c r="W11237" t="s">
        <v>30129</v>
      </c>
    </row>
    <row r="11238" spans="20:23" x14ac:dyDescent="0.3">
      <c r="T11238" t="b">
        <f>U11238&gt;10</f>
        <v>0</v>
      </c>
      <c r="U11238" s="7">
        <v>8.1873380186346196</v>
      </c>
      <c r="V11238" t="s">
        <v>30053</v>
      </c>
      <c r="W11238" t="s">
        <v>30130</v>
      </c>
    </row>
    <row r="11239" spans="20:23" x14ac:dyDescent="0.3">
      <c r="T11239" t="b">
        <f>U11239&gt;10</f>
        <v>0</v>
      </c>
      <c r="U11239" s="7">
        <v>9.1086162920198106</v>
      </c>
      <c r="V11239" t="s">
        <v>5962</v>
      </c>
      <c r="W11239" t="s">
        <v>8599</v>
      </c>
    </row>
    <row r="11240" spans="20:23" x14ac:dyDescent="0.3">
      <c r="T11240" t="b">
        <f>U11240&gt;10</f>
        <v>0</v>
      </c>
      <c r="U11240" s="7">
        <v>8.0789968748386496</v>
      </c>
      <c r="V11240" t="s">
        <v>8599</v>
      </c>
      <c r="W11240" t="s">
        <v>30131</v>
      </c>
    </row>
    <row r="11241" spans="20:23" x14ac:dyDescent="0.3">
      <c r="T11241" t="b">
        <f>U11241&gt;10</f>
        <v>0</v>
      </c>
      <c r="U11241" s="7">
        <v>8.6078410041073194</v>
      </c>
      <c r="V11241" t="s">
        <v>25123</v>
      </c>
      <c r="W11241" t="s">
        <v>30132</v>
      </c>
    </row>
    <row r="11242" spans="20:23" x14ac:dyDescent="0.3">
      <c r="T11242" t="b">
        <f>U11242&gt;10</f>
        <v>0</v>
      </c>
      <c r="U11242" s="7">
        <v>8.0924802251759402</v>
      </c>
      <c r="V11242" t="s">
        <v>30133</v>
      </c>
      <c r="W11242" t="s">
        <v>7587</v>
      </c>
    </row>
    <row r="11243" spans="20:23" x14ac:dyDescent="0.3">
      <c r="T11243" t="b">
        <f>U11243&gt;10</f>
        <v>0</v>
      </c>
      <c r="U11243" s="7">
        <v>9.0479916702033698</v>
      </c>
      <c r="V11243" t="s">
        <v>30134</v>
      </c>
      <c r="W11243" t="s">
        <v>30135</v>
      </c>
    </row>
    <row r="11244" spans="20:23" x14ac:dyDescent="0.3">
      <c r="T11244" t="b">
        <f>U11244&gt;10</f>
        <v>0</v>
      </c>
      <c r="U11244" s="7">
        <v>8.7721440553986003</v>
      </c>
      <c r="V11244" t="s">
        <v>30136</v>
      </c>
      <c r="W11244" t="s">
        <v>23811</v>
      </c>
    </row>
    <row r="11245" spans="20:23" x14ac:dyDescent="0.3">
      <c r="T11245" t="b">
        <f>U11245&gt;10</f>
        <v>0</v>
      </c>
      <c r="U11245" s="7">
        <v>8.1293507609842699</v>
      </c>
      <c r="V11245" t="s">
        <v>30137</v>
      </c>
      <c r="W11245" t="s">
        <v>30138</v>
      </c>
    </row>
    <row r="11246" spans="20:23" x14ac:dyDescent="0.3">
      <c r="T11246" t="b">
        <f>U11246&gt;10</f>
        <v>0</v>
      </c>
      <c r="U11246" s="7">
        <v>9.0362956304401791</v>
      </c>
      <c r="V11246" t="s">
        <v>1239</v>
      </c>
      <c r="W11246" t="s">
        <v>16758</v>
      </c>
    </row>
    <row r="11247" spans="20:23" x14ac:dyDescent="0.3">
      <c r="T11247" t="b">
        <f>U11247&gt;10</f>
        <v>0</v>
      </c>
      <c r="U11247" s="7">
        <v>8.6425265620952096</v>
      </c>
      <c r="V11247" t="s">
        <v>30139</v>
      </c>
      <c r="W11247" t="s">
        <v>30140</v>
      </c>
    </row>
    <row r="11248" spans="20:23" x14ac:dyDescent="0.3">
      <c r="T11248" t="b">
        <f>U11248&gt;10</f>
        <v>0</v>
      </c>
      <c r="U11248" s="7">
        <v>8.8854727407056</v>
      </c>
      <c r="V11248" t="s">
        <v>23094</v>
      </c>
      <c r="W11248" t="s">
        <v>30141</v>
      </c>
    </row>
    <row r="11249" spans="20:23" x14ac:dyDescent="0.3">
      <c r="T11249" t="b">
        <f>U11249&gt;10</f>
        <v>0</v>
      </c>
      <c r="U11249" s="7">
        <v>8.4217387244734603</v>
      </c>
      <c r="V11249" t="s">
        <v>30142</v>
      </c>
      <c r="W11249" t="s">
        <v>30143</v>
      </c>
    </row>
    <row r="11250" spans="20:23" x14ac:dyDescent="0.3">
      <c r="T11250" t="b">
        <f>U11250&gt;10</f>
        <v>0</v>
      </c>
      <c r="U11250" s="7">
        <v>8.8462520275523193</v>
      </c>
      <c r="V11250" t="s">
        <v>20036</v>
      </c>
      <c r="W11250" t="s">
        <v>30144</v>
      </c>
    </row>
    <row r="11251" spans="20:23" x14ac:dyDescent="0.3">
      <c r="T11251" t="b">
        <f>U11251&gt;10</f>
        <v>0</v>
      </c>
      <c r="U11251" s="7">
        <v>8.0100040033516997</v>
      </c>
      <c r="V11251" t="s">
        <v>9595</v>
      </c>
      <c r="W11251" t="s">
        <v>19519</v>
      </c>
    </row>
    <row r="11252" spans="20:23" x14ac:dyDescent="0.3">
      <c r="T11252" t="b">
        <f>U11252&gt;10</f>
        <v>0</v>
      </c>
      <c r="U11252" s="7">
        <v>9.1086162920198106</v>
      </c>
      <c r="V11252" t="s">
        <v>30145</v>
      </c>
      <c r="W11252" t="s">
        <v>9595</v>
      </c>
    </row>
    <row r="11253" spans="20:23" x14ac:dyDescent="0.3">
      <c r="T11253" t="b">
        <f>U11253&gt;10</f>
        <v>0</v>
      </c>
      <c r="U11253" s="7">
        <v>8.6386126627740794</v>
      </c>
      <c r="V11253" t="s">
        <v>24980</v>
      </c>
      <c r="W11253" t="s">
        <v>30146</v>
      </c>
    </row>
    <row r="11254" spans="20:23" x14ac:dyDescent="0.3">
      <c r="T11254" t="b">
        <f>U11254&gt;10</f>
        <v>0</v>
      </c>
      <c r="U11254" s="7">
        <v>8.0100040033516997</v>
      </c>
      <c r="V11254" t="s">
        <v>29068</v>
      </c>
      <c r="W11254" t="s">
        <v>30147</v>
      </c>
    </row>
    <row r="11255" spans="20:23" x14ac:dyDescent="0.3">
      <c r="T11255" t="b">
        <f>U11255&gt;10</f>
        <v>0</v>
      </c>
      <c r="U11255" s="7">
        <v>9.3009881846672702</v>
      </c>
      <c r="V11255" t="s">
        <v>25123</v>
      </c>
      <c r="W11255" t="s">
        <v>30148</v>
      </c>
    </row>
    <row r="11256" spans="20:23" x14ac:dyDescent="0.3">
      <c r="T11256" t="b">
        <f>U11256&gt;10</f>
        <v>0</v>
      </c>
      <c r="U11256" s="7">
        <v>9.1599095864073607</v>
      </c>
      <c r="V11256" t="s">
        <v>30148</v>
      </c>
      <c r="W11256" t="s">
        <v>27553</v>
      </c>
    </row>
    <row r="11257" spans="20:23" x14ac:dyDescent="0.3">
      <c r="T11257" t="b">
        <f>U11257&gt;10</f>
        <v>0</v>
      </c>
      <c r="U11257" s="7">
        <v>8.0439055550273793</v>
      </c>
      <c r="V11257" t="s">
        <v>20140</v>
      </c>
      <c r="W11257" t="s">
        <v>30149</v>
      </c>
    </row>
    <row r="11258" spans="20:23" x14ac:dyDescent="0.3">
      <c r="T11258" t="b">
        <f>U11258&gt;10</f>
        <v>0</v>
      </c>
      <c r="U11258" s="7">
        <v>9.0450548105300701</v>
      </c>
      <c r="V11258" t="s">
        <v>29047</v>
      </c>
      <c r="W11258" t="s">
        <v>8598</v>
      </c>
    </row>
    <row r="11259" spans="20:23" x14ac:dyDescent="0.3">
      <c r="T11259" t="b">
        <f>U11259&gt;10</f>
        <v>0</v>
      </c>
      <c r="U11259" s="7">
        <v>8.8854727407056</v>
      </c>
      <c r="V11259" t="s">
        <v>23094</v>
      </c>
      <c r="W11259" t="s">
        <v>30150</v>
      </c>
    </row>
    <row r="11260" spans="20:23" x14ac:dyDescent="0.3">
      <c r="T11260" t="b">
        <f>U11260&gt;10</f>
        <v>0</v>
      </c>
      <c r="U11260" s="7">
        <v>8.2595343098391094</v>
      </c>
      <c r="V11260" t="s">
        <v>30150</v>
      </c>
      <c r="W11260" t="s">
        <v>327</v>
      </c>
    </row>
    <row r="11261" spans="20:23" x14ac:dyDescent="0.3">
      <c r="T11261" t="b">
        <f>U11261&gt;10</f>
        <v>0</v>
      </c>
      <c r="U11261" s="7">
        <v>8.4280478936667294</v>
      </c>
      <c r="V11261" t="s">
        <v>30151</v>
      </c>
      <c r="W11261" t="s">
        <v>30068</v>
      </c>
    </row>
    <row r="11262" spans="20:23" x14ac:dyDescent="0.3">
      <c r="T11262" t="b">
        <f>U11262&gt;10</f>
        <v>0</v>
      </c>
      <c r="U11262" s="7">
        <v>8.6490839626413702</v>
      </c>
      <c r="V11262" t="s">
        <v>28300</v>
      </c>
      <c r="W11262" t="s">
        <v>13588</v>
      </c>
    </row>
    <row r="11263" spans="20:23" x14ac:dyDescent="0.3">
      <c r="T11263" t="b">
        <f>U11263&gt;10</f>
        <v>0</v>
      </c>
      <c r="U11263" s="7">
        <v>9.7529733084103203</v>
      </c>
      <c r="V11263" t="s">
        <v>30152</v>
      </c>
      <c r="W11263" t="s">
        <v>30153</v>
      </c>
    </row>
    <row r="11264" spans="20:23" x14ac:dyDescent="0.3">
      <c r="T11264" t="b">
        <f>U11264&gt;10</f>
        <v>0</v>
      </c>
      <c r="U11264" s="7">
        <v>8.4536903242800605</v>
      </c>
      <c r="V11264" t="s">
        <v>5957</v>
      </c>
      <c r="W11264" t="s">
        <v>30154</v>
      </c>
    </row>
    <row r="11265" spans="20:23" x14ac:dyDescent="0.3">
      <c r="T11265" t="b">
        <f>U11265&gt;10</f>
        <v>0</v>
      </c>
      <c r="U11265" s="7">
        <v>9.0839236794294393</v>
      </c>
      <c r="V11265" t="s">
        <v>23213</v>
      </c>
      <c r="W11265" t="s">
        <v>25105</v>
      </c>
    </row>
    <row r="11266" spans="20:23" x14ac:dyDescent="0.3">
      <c r="T11266" t="b">
        <f>U11266&gt;10</f>
        <v>0</v>
      </c>
      <c r="U11266" s="7">
        <v>8.9580434335404302</v>
      </c>
      <c r="V11266" t="s">
        <v>28712</v>
      </c>
      <c r="W11266" t="s">
        <v>30155</v>
      </c>
    </row>
    <row r="11267" spans="20:23" x14ac:dyDescent="0.3">
      <c r="T11267" t="b">
        <f>U11267&gt;10</f>
        <v>0</v>
      </c>
      <c r="U11267" s="7">
        <v>8.1340566520216804</v>
      </c>
      <c r="V11267" t="s">
        <v>81</v>
      </c>
      <c r="W11267" t="s">
        <v>30156</v>
      </c>
    </row>
    <row r="11268" spans="20:23" x14ac:dyDescent="0.3">
      <c r="T11268" t="b">
        <f>U11268&gt;10</f>
        <v>0</v>
      </c>
      <c r="U11268" s="7">
        <v>9.7770708599893794</v>
      </c>
      <c r="V11268" t="s">
        <v>30156</v>
      </c>
      <c r="W11268" t="s">
        <v>30157</v>
      </c>
    </row>
    <row r="11269" spans="20:23" x14ac:dyDescent="0.3">
      <c r="T11269" t="b">
        <f>U11269&gt;10</f>
        <v>0</v>
      </c>
      <c r="U11269" s="7">
        <v>9.0133061122154796</v>
      </c>
      <c r="V11269" t="s">
        <v>21847</v>
      </c>
      <c r="W11269" t="s">
        <v>30158</v>
      </c>
    </row>
    <row r="11270" spans="20:23" x14ac:dyDescent="0.3">
      <c r="T11270" t="b">
        <f>U11270&gt;10</f>
        <v>0</v>
      </c>
      <c r="U11270" s="7">
        <v>9.8017634725797596</v>
      </c>
      <c r="V11270" t="s">
        <v>10856</v>
      </c>
      <c r="W11270" t="s">
        <v>30159</v>
      </c>
    </row>
    <row r="11271" spans="20:23" x14ac:dyDescent="0.3">
      <c r="T11271" t="b">
        <f>U11271&gt;10</f>
        <v>0</v>
      </c>
      <c r="U11271" s="7">
        <v>8.4154691114598599</v>
      </c>
      <c r="V11271" t="s">
        <v>9595</v>
      </c>
      <c r="W11271" t="s">
        <v>30160</v>
      </c>
    </row>
    <row r="11272" spans="20:23" x14ac:dyDescent="0.3">
      <c r="T11272" t="b">
        <f>U11272&gt;10</f>
        <v>0</v>
      </c>
      <c r="U11272" s="7">
        <v>9.3962983644715905</v>
      </c>
      <c r="V11272" t="s">
        <v>4888</v>
      </c>
      <c r="W11272" t="s">
        <v>30161</v>
      </c>
    </row>
    <row r="11273" spans="20:23" x14ac:dyDescent="0.3">
      <c r="T11273" t="b">
        <f>U11273&gt;10</f>
        <v>0</v>
      </c>
      <c r="U11273" s="7">
        <v>9.1865778334895207</v>
      </c>
      <c r="V11273" t="s">
        <v>644</v>
      </c>
      <c r="W11273" t="s">
        <v>30162</v>
      </c>
    </row>
    <row r="11274" spans="20:23" x14ac:dyDescent="0.3">
      <c r="T11274" t="b">
        <f>U11274&gt;10</f>
        <v>0</v>
      </c>
      <c r="U11274" s="7">
        <v>9.9071239882375792</v>
      </c>
      <c r="V11274" t="s">
        <v>23095</v>
      </c>
      <c r="W11274" t="s">
        <v>24702</v>
      </c>
    </row>
    <row r="11275" spans="20:23" x14ac:dyDescent="0.3">
      <c r="T11275" t="b">
        <f>U11275&gt;10</f>
        <v>0</v>
      </c>
      <c r="U11275" s="7">
        <v>9.5786199212655401</v>
      </c>
      <c r="V11275" t="s">
        <v>14685</v>
      </c>
      <c r="W11275" t="s">
        <v>2567</v>
      </c>
    </row>
    <row r="11276" spans="20:23" x14ac:dyDescent="0.3">
      <c r="T11276" t="b">
        <f>U11276&gt;10</f>
        <v>0</v>
      </c>
      <c r="U11276" s="7">
        <v>8.5348158690924301</v>
      </c>
      <c r="V11276" t="s">
        <v>22825</v>
      </c>
      <c r="W11276" t="s">
        <v>30163</v>
      </c>
    </row>
    <row r="11277" spans="20:23" x14ac:dyDescent="0.3">
      <c r="T11277" t="b">
        <f>U11277&gt;10</f>
        <v>0</v>
      </c>
      <c r="U11277" s="7">
        <v>9.0133061122154796</v>
      </c>
      <c r="V11277" t="s">
        <v>9595</v>
      </c>
      <c r="W11277" t="s">
        <v>28909</v>
      </c>
    </row>
    <row r="11278" spans="20:23" x14ac:dyDescent="0.3">
      <c r="T11278" t="b">
        <f>U11278&gt;10</f>
        <v>0</v>
      </c>
      <c r="U11278" s="7">
        <v>8.3258569527701791</v>
      </c>
      <c r="V11278" t="s">
        <v>30164</v>
      </c>
      <c r="W11278" t="s">
        <v>30051</v>
      </c>
    </row>
    <row r="11279" spans="20:23" x14ac:dyDescent="0.3">
      <c r="T11279" t="b">
        <f>U11279&gt;10</f>
        <v>0</v>
      </c>
      <c r="U11279" s="7">
        <v>8.4030465914613099</v>
      </c>
      <c r="V11279" t="s">
        <v>465</v>
      </c>
      <c r="W11279" t="s">
        <v>20370</v>
      </c>
    </row>
    <row r="11280" spans="20:23" x14ac:dyDescent="0.3">
      <c r="T11280" t="b">
        <f>U11280&gt;10</f>
        <v>0</v>
      </c>
      <c r="U11280" s="7">
        <v>9.0020065569615504</v>
      </c>
      <c r="V11280" t="s">
        <v>30165</v>
      </c>
      <c r="W11280" t="s">
        <v>5123</v>
      </c>
    </row>
    <row r="11281" spans="20:23" x14ac:dyDescent="0.3">
      <c r="T11281" t="b">
        <f>U11281&gt;10</f>
        <v>0</v>
      </c>
      <c r="U11281" s="7">
        <v>9.2421476846443298</v>
      </c>
      <c r="V11281" t="s">
        <v>13687</v>
      </c>
      <c r="W11281" t="s">
        <v>30166</v>
      </c>
    </row>
    <row r="11282" spans="20:23" x14ac:dyDescent="0.3">
      <c r="T11282" t="b">
        <f>U11282&gt;10</f>
        <v>0</v>
      </c>
      <c r="U11282" s="7">
        <v>8.6002937984719399</v>
      </c>
      <c r="V11282" t="s">
        <v>30167</v>
      </c>
      <c r="W11282" t="s">
        <v>22185</v>
      </c>
    </row>
    <row r="11283" spans="20:23" x14ac:dyDescent="0.3">
      <c r="T11283" t="b">
        <f>U11283&gt;10</f>
        <v>0</v>
      </c>
      <c r="U11283" s="7">
        <v>8.5928031267427798</v>
      </c>
      <c r="V11283" t="s">
        <v>30168</v>
      </c>
      <c r="W11283" t="s">
        <v>30169</v>
      </c>
    </row>
    <row r="11284" spans="20:23" x14ac:dyDescent="0.3">
      <c r="T11284" t="b">
        <f>U11284&gt;10</f>
        <v>0</v>
      </c>
      <c r="U11284" s="7">
        <v>9.8399846853999495</v>
      </c>
      <c r="V11284" t="s">
        <v>10196</v>
      </c>
      <c r="W11284" t="s">
        <v>3304</v>
      </c>
    </row>
    <row r="11285" spans="20:23" x14ac:dyDescent="0.3">
      <c r="T11285" t="b">
        <f>U11285&gt;10</f>
        <v>0</v>
      </c>
      <c r="U11285" s="7">
        <v>9.2421476846443298</v>
      </c>
      <c r="V11285" t="s">
        <v>3304</v>
      </c>
      <c r="W11285" t="s">
        <v>13820</v>
      </c>
    </row>
    <row r="11286" spans="20:23" x14ac:dyDescent="0.3">
      <c r="T11286" t="b">
        <f>U11286&gt;10</f>
        <v>0</v>
      </c>
      <c r="U11286" s="7">
        <v>9.6839804369233704</v>
      </c>
      <c r="V11286" t="s">
        <v>13821</v>
      </c>
      <c r="W11286" t="s">
        <v>30056</v>
      </c>
    </row>
    <row r="11287" spans="20:23" x14ac:dyDescent="0.3">
      <c r="T11287" t="b">
        <f>U11287&gt;10</f>
        <v>0</v>
      </c>
      <c r="U11287" s="7">
        <v>9.6839804369233704</v>
      </c>
      <c r="V11287" t="s">
        <v>30056</v>
      </c>
      <c r="W11287" t="s">
        <v>30170</v>
      </c>
    </row>
    <row r="11288" spans="20:23" x14ac:dyDescent="0.3">
      <c r="T11288" t="b">
        <f>U11288&gt;10</f>
        <v>0</v>
      </c>
      <c r="U11288" s="7">
        <v>9.8017634725797596</v>
      </c>
      <c r="V11288" t="s">
        <v>25426</v>
      </c>
      <c r="W11288" t="s">
        <v>30171</v>
      </c>
    </row>
    <row r="11289" spans="20:23" x14ac:dyDescent="0.3">
      <c r="T11289" t="b">
        <f>U11289&gt;10</f>
        <v>0</v>
      </c>
      <c r="U11289" s="7">
        <v>9.9642824020775294</v>
      </c>
      <c r="V11289" t="s">
        <v>30172</v>
      </c>
      <c r="W11289" t="s">
        <v>30173</v>
      </c>
    </row>
    <row r="11290" spans="20:23" x14ac:dyDescent="0.3">
      <c r="T11290" t="b">
        <f>U11290&gt;10</f>
        <v>0</v>
      </c>
      <c r="U11290" s="7">
        <v>8.5002103399149593</v>
      </c>
      <c r="V11290" t="s">
        <v>30174</v>
      </c>
      <c r="W11290" t="s">
        <v>7629</v>
      </c>
    </row>
    <row r="11291" spans="20:23" x14ac:dyDescent="0.3">
      <c r="T11291" t="b">
        <f>U11291&gt;10</f>
        <v>0</v>
      </c>
      <c r="U11291" s="7">
        <v>8.7031511839116504</v>
      </c>
      <c r="V11291" t="s">
        <v>30175</v>
      </c>
      <c r="W11291" t="s">
        <v>23020</v>
      </c>
    </row>
    <row r="11292" spans="20:23" x14ac:dyDescent="0.3">
      <c r="T11292" t="b">
        <f>U11292&gt;10</f>
        <v>0</v>
      </c>
      <c r="U11292" s="7">
        <v>8.5779880409576403</v>
      </c>
      <c r="V11292" t="s">
        <v>1418</v>
      </c>
      <c r="W11292" t="s">
        <v>30176</v>
      </c>
    </row>
    <row r="11293" spans="20:23" x14ac:dyDescent="0.3">
      <c r="T11293" t="b">
        <f>U11293&gt;10</f>
        <v>0</v>
      </c>
      <c r="U11293" s="7">
        <v>8.2488959116340492</v>
      </c>
      <c r="V11293" t="s">
        <v>23955</v>
      </c>
      <c r="W11293" t="s">
        <v>30177</v>
      </c>
    </row>
    <row r="11294" spans="20:23" x14ac:dyDescent="0.3">
      <c r="T11294" t="b">
        <f>U11294&gt;10</f>
        <v>0</v>
      </c>
      <c r="U11294" s="7">
        <v>8.5208296271176902</v>
      </c>
      <c r="V11294" t="s">
        <v>24899</v>
      </c>
      <c r="W11294" t="s">
        <v>30178</v>
      </c>
    </row>
    <row r="11295" spans="20:23" x14ac:dyDescent="0.3">
      <c r="T11295" t="b">
        <f>U11295&gt;10</f>
        <v>0</v>
      </c>
      <c r="U11295" s="7">
        <v>8.4154691114598599</v>
      </c>
      <c r="V11295" t="s">
        <v>24603</v>
      </c>
      <c r="W11295" t="s">
        <v>30179</v>
      </c>
    </row>
    <row r="11296" spans="20:23" x14ac:dyDescent="0.3">
      <c r="T11296" t="b">
        <f>U11296&gt;10</f>
        <v>0</v>
      </c>
      <c r="U11296" s="7">
        <v>8.0612972977392499</v>
      </c>
      <c r="V11296" t="s">
        <v>30180</v>
      </c>
      <c r="W11296" t="s">
        <v>425</v>
      </c>
    </row>
    <row r="11297" spans="20:23" x14ac:dyDescent="0.3">
      <c r="T11297" t="b">
        <f>U11297&gt;10</f>
        <v>0</v>
      </c>
      <c r="U11297" s="7">
        <v>8.1200048985660302</v>
      </c>
      <c r="V11297" t="s">
        <v>30181</v>
      </c>
      <c r="W11297" t="s">
        <v>30182</v>
      </c>
    </row>
    <row r="11298" spans="20:23" x14ac:dyDescent="0.3">
      <c r="T11298" t="b">
        <f>U11298&gt;10</f>
        <v>0</v>
      </c>
      <c r="U11298" s="7">
        <v>9.1086162920198106</v>
      </c>
      <c r="V11298" t="s">
        <v>9595</v>
      </c>
      <c r="W11298" t="s">
        <v>30183</v>
      </c>
    </row>
    <row r="11299" spans="20:23" x14ac:dyDescent="0.3">
      <c r="T11299" t="b">
        <f>U11299&gt;10</f>
        <v>0</v>
      </c>
      <c r="U11299" s="7">
        <v>8.3548444896434297</v>
      </c>
      <c r="V11299" t="s">
        <v>30184</v>
      </c>
      <c r="W11299" t="s">
        <v>190</v>
      </c>
    </row>
    <row r="11300" spans="20:23" x14ac:dyDescent="0.3">
      <c r="T11300" t="b">
        <f>U11300&gt;10</f>
        <v>0</v>
      </c>
      <c r="U11300" s="7">
        <v>8.1823752292924894</v>
      </c>
      <c r="V11300" t="s">
        <v>22947</v>
      </c>
      <c r="W11300" t="s">
        <v>30185</v>
      </c>
    </row>
    <row r="11301" spans="20:23" x14ac:dyDescent="0.3">
      <c r="T11301" t="b">
        <f>U11301&gt;10</f>
        <v>0</v>
      </c>
      <c r="U11301" s="7">
        <v>9.1468375048400095</v>
      </c>
      <c r="V11301" t="s">
        <v>30186</v>
      </c>
      <c r="W11301" t="s">
        <v>30187</v>
      </c>
    </row>
    <row r="11302" spans="20:23" x14ac:dyDescent="0.3">
      <c r="T11302" t="b">
        <f>U11302&gt;10</f>
        <v>0</v>
      </c>
      <c r="U11302" s="7">
        <v>8.4407869194441592</v>
      </c>
      <c r="V11302" t="s">
        <v>25452</v>
      </c>
      <c r="W11302" t="s">
        <v>30188</v>
      </c>
    </row>
    <row r="11303" spans="20:23" x14ac:dyDescent="0.3">
      <c r="T11303" t="b">
        <f>U11303&gt;10</f>
        <v>0</v>
      </c>
      <c r="U11303" s="7">
        <v>9.5393992081122594</v>
      </c>
      <c r="V11303" t="s">
        <v>30188</v>
      </c>
      <c r="W11303" t="s">
        <v>28616</v>
      </c>
    </row>
    <row r="11304" spans="20:23" x14ac:dyDescent="0.3">
      <c r="T11304" t="b">
        <f>U11304&gt;10</f>
        <v>0</v>
      </c>
      <c r="U11304" s="7">
        <v>8.3846974527931106</v>
      </c>
      <c r="V11304" t="s">
        <v>3439</v>
      </c>
      <c r="W11304" t="s">
        <v>2845</v>
      </c>
    </row>
    <row r="11305" spans="20:23" x14ac:dyDescent="0.3">
      <c r="T11305" t="b">
        <f>U11305&gt;10</f>
        <v>0</v>
      </c>
      <c r="U11305" s="7">
        <v>9.6839804369233704</v>
      </c>
      <c r="V11305" t="s">
        <v>30056</v>
      </c>
      <c r="W11305" t="s">
        <v>30189</v>
      </c>
    </row>
    <row r="11306" spans="20:23" x14ac:dyDescent="0.3">
      <c r="T11306" t="b">
        <f>U11306&gt;10</f>
        <v>0</v>
      </c>
      <c r="U11306" s="7">
        <v>8.4407869194441592</v>
      </c>
      <c r="V11306" t="s">
        <v>3865</v>
      </c>
      <c r="W11306" t="s">
        <v>22319</v>
      </c>
    </row>
    <row r="11307" spans="20:23" x14ac:dyDescent="0.3">
      <c r="T11307" t="b">
        <f>U11307&gt;10</f>
        <v>0</v>
      </c>
      <c r="U11307" s="7">
        <v>8.1531048469923704</v>
      </c>
      <c r="V11307" t="s">
        <v>3865</v>
      </c>
      <c r="W11307" t="s">
        <v>30190</v>
      </c>
    </row>
    <row r="11308" spans="20:23" x14ac:dyDescent="0.3">
      <c r="T11308" t="b">
        <f>U11308&gt;10</f>
        <v>0</v>
      </c>
      <c r="U11308" s="7">
        <v>9.2859503073027305</v>
      </c>
      <c r="V11308" t="s">
        <v>30053</v>
      </c>
      <c r="W11308" t="s">
        <v>30191</v>
      </c>
    </row>
    <row r="11309" spans="20:23" x14ac:dyDescent="0.3">
      <c r="T11309" t="b">
        <f>U11309&gt;10</f>
        <v>0</v>
      </c>
      <c r="U11309" s="7">
        <v>9.2421476846443298</v>
      </c>
      <c r="V11309" t="s">
        <v>30192</v>
      </c>
      <c r="W11309" t="s">
        <v>22854</v>
      </c>
    </row>
    <row r="11310" spans="20:23" x14ac:dyDescent="0.3">
      <c r="T11310" t="b">
        <f>U11310&gt;10</f>
        <v>0</v>
      </c>
      <c r="U11310" s="7">
        <v>8.7901625609012797</v>
      </c>
      <c r="V11310" t="s">
        <v>23264</v>
      </c>
      <c r="W11310" t="s">
        <v>30193</v>
      </c>
    </row>
    <row r="11311" spans="20:23" x14ac:dyDescent="0.3">
      <c r="T11311" t="b">
        <f>U11311&gt;10</f>
        <v>0</v>
      </c>
      <c r="U11311" s="7">
        <v>9.6194419157857993</v>
      </c>
      <c r="V11311" t="s">
        <v>30194</v>
      </c>
      <c r="W11311" t="s">
        <v>30195</v>
      </c>
    </row>
    <row r="11312" spans="20:23" x14ac:dyDescent="0.3">
      <c r="T11312" t="b">
        <f>U11312&gt;10</f>
        <v>0</v>
      </c>
      <c r="U11312" s="7">
        <v>8.3907764988694904</v>
      </c>
      <c r="V11312" t="s">
        <v>20647</v>
      </c>
      <c r="W11312" t="s">
        <v>23811</v>
      </c>
    </row>
    <row r="11313" spans="20:23" x14ac:dyDescent="0.3">
      <c r="T11313" t="b">
        <f>U11313&gt;10</f>
        <v>0</v>
      </c>
      <c r="U11313" s="7">
        <v>8.4733630898787702</v>
      </c>
      <c r="V11313" t="s">
        <v>27231</v>
      </c>
      <c r="W11313" t="s">
        <v>30196</v>
      </c>
    </row>
    <row r="11314" spans="20:23" x14ac:dyDescent="0.3">
      <c r="T11314" t="b">
        <f>U11314&gt;10</f>
        <v>0</v>
      </c>
      <c r="U11314" s="7">
        <v>8.9688543496446496</v>
      </c>
      <c r="V11314" t="s">
        <v>11552</v>
      </c>
      <c r="W11314" t="s">
        <v>5090</v>
      </c>
    </row>
    <row r="11315" spans="20:23" x14ac:dyDescent="0.3">
      <c r="T11315" t="b">
        <f>U11315&gt;10</f>
        <v>0</v>
      </c>
      <c r="U11315" s="7">
        <v>9.3890079312089103</v>
      </c>
      <c r="V11315" t="s">
        <v>30197</v>
      </c>
      <c r="W11315" t="s">
        <v>30198</v>
      </c>
    </row>
    <row r="11316" spans="20:23" x14ac:dyDescent="0.3">
      <c r="T11316" t="b">
        <f>U11316&gt;10</f>
        <v>0</v>
      </c>
      <c r="U11316" s="7">
        <v>9.4131054827879694</v>
      </c>
      <c r="V11316" t="s">
        <v>30197</v>
      </c>
      <c r="W11316" t="s">
        <v>30199</v>
      </c>
    </row>
    <row r="11317" spans="20:23" x14ac:dyDescent="0.3">
      <c r="T11317" t="b">
        <f>U11317&gt;10</f>
        <v>0</v>
      </c>
      <c r="U11317" s="7">
        <v>8.4602050053012601</v>
      </c>
      <c r="V11317" t="s">
        <v>30200</v>
      </c>
      <c r="W11317" t="s">
        <v>30201</v>
      </c>
    </row>
    <row r="11318" spans="20:23" x14ac:dyDescent="0.3">
      <c r="T11318" t="b">
        <f>U11318&gt;10</f>
        <v>0</v>
      </c>
      <c r="U11318" s="7">
        <v>8.2125282674631706</v>
      </c>
      <c r="V11318" t="s">
        <v>30196</v>
      </c>
      <c r="W11318">
        <v>4</v>
      </c>
    </row>
    <row r="11319" spans="20:23" x14ac:dyDescent="0.3">
      <c r="T11319" t="b">
        <f>U11319&gt;10</f>
        <v>0</v>
      </c>
      <c r="U11319" s="7">
        <v>9.0362956304401791</v>
      </c>
      <c r="V11319" t="s">
        <v>30202</v>
      </c>
      <c r="W11319" t="s">
        <v>22350</v>
      </c>
    </row>
    <row r="11320" spans="20:23" x14ac:dyDescent="0.3">
      <c r="T11320" t="b">
        <f>U11320&gt;10</f>
        <v>0</v>
      </c>
      <c r="U11320" s="7">
        <v>9.4652912359585404</v>
      </c>
      <c r="V11320" t="s">
        <v>30203</v>
      </c>
      <c r="W11320" t="s">
        <v>30204</v>
      </c>
    </row>
    <row r="11321" spans="20:23" x14ac:dyDescent="0.3">
      <c r="T11321" t="b">
        <f>U11321&gt;10</f>
        <v>0</v>
      </c>
      <c r="U11321" s="7">
        <v>9.0839236794294393</v>
      </c>
      <c r="V11321" t="s">
        <v>28461</v>
      </c>
      <c r="W11321" t="s">
        <v>30205</v>
      </c>
    </row>
    <row r="11322" spans="20:23" x14ac:dyDescent="0.3">
      <c r="T11322" t="b">
        <f>U11322&gt;10</f>
        <v>0</v>
      </c>
      <c r="U11322" s="7">
        <v>8.2648962529804901</v>
      </c>
      <c r="V11322" t="s">
        <v>20554</v>
      </c>
      <c r="W11322" t="s">
        <v>30206</v>
      </c>
    </row>
    <row r="11323" spans="20:23" x14ac:dyDescent="0.3">
      <c r="T11323" t="b">
        <f>U11323&gt;10</f>
        <v>0</v>
      </c>
      <c r="U11323" s="7">
        <v>9.2711352215175893</v>
      </c>
      <c r="V11323" t="s">
        <v>7519</v>
      </c>
      <c r="W11323" t="s">
        <v>30207</v>
      </c>
    </row>
    <row r="11324" spans="20:23" x14ac:dyDescent="0.3">
      <c r="T11324" t="b">
        <f>U11324&gt;10</f>
        <v>0</v>
      </c>
      <c r="U11324" s="7">
        <v>8.9262947352258593</v>
      </c>
      <c r="V11324" t="s">
        <v>26832</v>
      </c>
      <c r="W11324" t="s">
        <v>30208</v>
      </c>
    </row>
    <row r="11325" spans="20:23" x14ac:dyDescent="0.3">
      <c r="T11325" t="b">
        <f>U11325&gt;10</f>
        <v>0</v>
      </c>
      <c r="U11325" s="7">
        <v>8.1676329475552798</v>
      </c>
      <c r="V11325" t="s">
        <v>28154</v>
      </c>
      <c r="W11325" t="s">
        <v>30209</v>
      </c>
    </row>
    <row r="11326" spans="20:23" x14ac:dyDescent="0.3">
      <c r="T11326" t="b">
        <f>U11326&gt;10</f>
        <v>0</v>
      </c>
      <c r="U11326" s="7">
        <v>8.7199583022280294</v>
      </c>
      <c r="V11326" t="s">
        <v>21926</v>
      </c>
      <c r="W11326" t="s">
        <v>30210</v>
      </c>
    </row>
    <row r="11327" spans="20:23" x14ac:dyDescent="0.3">
      <c r="T11327" t="b">
        <f>U11327&gt;10</f>
        <v>0</v>
      </c>
      <c r="U11327" s="7">
        <v>8.0525636177705007</v>
      </c>
      <c r="V11327" t="s">
        <v>2602</v>
      </c>
      <c r="W11327" t="s">
        <v>25722</v>
      </c>
    </row>
    <row r="11328" spans="20:23" x14ac:dyDescent="0.3">
      <c r="T11328" t="b">
        <f>U11328&gt;10</f>
        <v>0</v>
      </c>
      <c r="U11328" s="7">
        <v>9.0479916702033698</v>
      </c>
      <c r="V11328" t="s">
        <v>30211</v>
      </c>
      <c r="W11328" t="s">
        <v>14878</v>
      </c>
    </row>
    <row r="11329" spans="20:23" x14ac:dyDescent="0.3">
      <c r="T11329" t="b">
        <f>U11329&gt;10</f>
        <v>0</v>
      </c>
      <c r="U11329" s="7">
        <v>8.0353218113359901</v>
      </c>
      <c r="V11329" t="s">
        <v>22928</v>
      </c>
      <c r="W11329" t="s">
        <v>5033</v>
      </c>
    </row>
    <row r="11330" spans="20:23" x14ac:dyDescent="0.3">
      <c r="T11330" t="b">
        <f>U11330&gt;10</f>
        <v>0</v>
      </c>
      <c r="U11330" s="7">
        <v>9.8270812805640499</v>
      </c>
      <c r="V11330" t="s">
        <v>5033</v>
      </c>
      <c r="W11330" t="s">
        <v>4088</v>
      </c>
    </row>
    <row r="11331" spans="20:23" x14ac:dyDescent="0.3">
      <c r="T11331" t="b">
        <f>U11331&gt;10</f>
        <v>0</v>
      </c>
      <c r="U11331" s="7">
        <v>8.6543610197422094</v>
      </c>
      <c r="V11331" t="s">
        <v>30212</v>
      </c>
      <c r="W11331" t="s">
        <v>20734</v>
      </c>
    </row>
    <row r="11332" spans="20:23" x14ac:dyDescent="0.3">
      <c r="T11332" t="b">
        <f>U11332&gt;10</f>
        <v>0</v>
      </c>
      <c r="U11332" s="7">
        <v>9.9071239882375792</v>
      </c>
      <c r="V11332" t="s">
        <v>30213</v>
      </c>
      <c r="W11332" t="s">
        <v>30214</v>
      </c>
    </row>
    <row r="11333" spans="20:23" x14ac:dyDescent="0.3">
      <c r="T11333" t="b">
        <f>U11333&gt;10</f>
        <v>0</v>
      </c>
      <c r="U11333" s="7">
        <v>8.4407869194441592</v>
      </c>
      <c r="V11333" t="s">
        <v>30215</v>
      </c>
      <c r="W11333" t="s">
        <v>30216</v>
      </c>
    </row>
    <row r="11334" spans="20:23" x14ac:dyDescent="0.3">
      <c r="T11334" t="b">
        <f>U11334&gt;10</f>
        <v>0</v>
      </c>
      <c r="U11334" s="7">
        <v>8.1340566520216804</v>
      </c>
      <c r="V11334" t="s">
        <v>22762</v>
      </c>
      <c r="W11334" t="s">
        <v>30217</v>
      </c>
    </row>
    <row r="11335" spans="20:23" x14ac:dyDescent="0.3">
      <c r="T11335" t="b">
        <f>U11335&gt;10</f>
        <v>0</v>
      </c>
      <c r="U11335" s="7">
        <v>8.2976860758034796</v>
      </c>
      <c r="V11335" t="s">
        <v>30218</v>
      </c>
      <c r="W11335" t="s">
        <v>30219</v>
      </c>
    </row>
    <row r="11336" spans="20:23" x14ac:dyDescent="0.3">
      <c r="T11336" t="b">
        <f>U11336&gt;10</f>
        <v>0</v>
      </c>
      <c r="U11336" s="7">
        <v>8.0183722530222195</v>
      </c>
      <c r="V11336" t="s">
        <v>30220</v>
      </c>
      <c r="W11336" t="s">
        <v>22803</v>
      </c>
    </row>
    <row r="11337" spans="20:23" x14ac:dyDescent="0.3">
      <c r="T11337" t="b">
        <f>U11337&gt;10</f>
        <v>0</v>
      </c>
      <c r="U11337" s="7">
        <v>9.9941353652272102</v>
      </c>
      <c r="V11337" t="s">
        <v>5486</v>
      </c>
      <c r="W11337" t="s">
        <v>7227</v>
      </c>
    </row>
    <row r="11338" spans="20:23" x14ac:dyDescent="0.3">
      <c r="T11338" t="b">
        <f>U11338&gt;10</f>
        <v>0</v>
      </c>
      <c r="U11338" s="7">
        <v>8.6784585713212792</v>
      </c>
      <c r="V11338" t="s">
        <v>30221</v>
      </c>
      <c r="W11338" t="s">
        <v>30222</v>
      </c>
    </row>
    <row r="11339" spans="20:23" x14ac:dyDescent="0.3">
      <c r="T11339" t="b">
        <f>U11339&gt;10</f>
        <v>0</v>
      </c>
      <c r="U11339" s="7">
        <v>8.9262947352258593</v>
      </c>
      <c r="V11339" t="s">
        <v>23149</v>
      </c>
      <c r="W11339" t="s">
        <v>23583</v>
      </c>
    </row>
    <row r="11340" spans="20:23" x14ac:dyDescent="0.3">
      <c r="T11340" t="b">
        <f>U11340&gt;10</f>
        <v>0</v>
      </c>
      <c r="U11340" s="7">
        <v>8.7544444782992006</v>
      </c>
      <c r="V11340" t="s">
        <v>556</v>
      </c>
      <c r="W11340" t="s">
        <v>30223</v>
      </c>
    </row>
    <row r="11341" spans="20:23" x14ac:dyDescent="0.3">
      <c r="T11341" t="b">
        <f>U11341&gt;10</f>
        <v>0</v>
      </c>
      <c r="U11341" s="7">
        <v>9.5786199212655401</v>
      </c>
      <c r="V11341" t="s">
        <v>30224</v>
      </c>
      <c r="W11341" t="s">
        <v>16770</v>
      </c>
    </row>
    <row r="11342" spans="20:23" x14ac:dyDescent="0.3">
      <c r="T11342" t="b">
        <f>U11342&gt;10</f>
        <v>0</v>
      </c>
      <c r="U11342" s="7">
        <v>9.2139768076776392</v>
      </c>
      <c r="V11342" t="s">
        <v>4909</v>
      </c>
      <c r="W11342" t="s">
        <v>23150</v>
      </c>
    </row>
    <row r="11343" spans="20:23" x14ac:dyDescent="0.3">
      <c r="T11343" t="b">
        <f>U11343&gt;10</f>
        <v>0</v>
      </c>
      <c r="U11343" s="7">
        <v>8.1435353959762207</v>
      </c>
      <c r="V11343" t="s">
        <v>30225</v>
      </c>
      <c r="W11343" t="s">
        <v>30226</v>
      </c>
    </row>
    <row r="11344" spans="20:23" x14ac:dyDescent="0.3">
      <c r="T11344" t="b">
        <f>U11344&gt;10</f>
        <v>0</v>
      </c>
      <c r="U11344" s="7">
        <v>8.3666789472904295</v>
      </c>
      <c r="V11344" t="s">
        <v>30227</v>
      </c>
      <c r="W11344" t="s">
        <v>23250</v>
      </c>
    </row>
    <row r="11345" spans="20:23" x14ac:dyDescent="0.3">
      <c r="T11345" t="b">
        <f>U11345&gt;10</f>
        <v>0</v>
      </c>
      <c r="U11345" s="7">
        <v>8.3846974527931106</v>
      </c>
      <c r="V11345" t="s">
        <v>2668</v>
      </c>
      <c r="W11345" t="s">
        <v>10201</v>
      </c>
    </row>
    <row r="11346" spans="20:23" x14ac:dyDescent="0.3">
      <c r="T11346" t="b">
        <f>U11346&gt;10</f>
        <v>0</v>
      </c>
      <c r="U11346" s="7">
        <v>8.2648962529804901</v>
      </c>
      <c r="V11346" t="s">
        <v>13048</v>
      </c>
      <c r="W11346" t="s">
        <v>22033</v>
      </c>
    </row>
    <row r="11347" spans="20:23" x14ac:dyDescent="0.3">
      <c r="T11347" t="b">
        <f>U11347&gt;10</f>
        <v>0</v>
      </c>
      <c r="U11347" s="7">
        <v>8.2648962529804901</v>
      </c>
      <c r="V11347" t="s">
        <v>13048</v>
      </c>
      <c r="W11347" t="s">
        <v>22033</v>
      </c>
    </row>
    <row r="11348" spans="20:23" x14ac:dyDescent="0.3">
      <c r="T11348" t="b">
        <f>U11348&gt;10</f>
        <v>0</v>
      </c>
      <c r="U11348" s="7">
        <v>9.3962983644715905</v>
      </c>
      <c r="V11348" t="s">
        <v>10056</v>
      </c>
      <c r="W11348" t="s">
        <v>22045</v>
      </c>
    </row>
    <row r="11349" spans="20:23" x14ac:dyDescent="0.3">
      <c r="T11349" t="b">
        <f>U11349&gt;10</f>
        <v>0</v>
      </c>
      <c r="U11349" s="7">
        <v>9.3475082003021601</v>
      </c>
      <c r="V11349" t="s">
        <v>10056</v>
      </c>
      <c r="W11349" t="s">
        <v>2877</v>
      </c>
    </row>
    <row r="11350" spans="20:23" x14ac:dyDescent="0.3">
      <c r="T11350" t="b">
        <f>U11350&gt;10</f>
        <v>0</v>
      </c>
      <c r="U11350" s="7">
        <v>8.0970153803413307</v>
      </c>
      <c r="V11350" t="s">
        <v>27478</v>
      </c>
      <c r="W11350" t="s">
        <v>30228</v>
      </c>
    </row>
    <row r="11351" spans="20:23" x14ac:dyDescent="0.3">
      <c r="T11351" t="b">
        <f>U11351&gt;10</f>
        <v>0</v>
      </c>
      <c r="U11351" s="7">
        <v>9.9071239882375792</v>
      </c>
      <c r="V11351" t="s">
        <v>3660</v>
      </c>
      <c r="W11351" t="s">
        <v>30229</v>
      </c>
    </row>
    <row r="11352" spans="20:23" x14ac:dyDescent="0.3">
      <c r="T11352" t="b">
        <f>U11352&gt;10</f>
        <v>0</v>
      </c>
      <c r="U11352" s="7">
        <v>9.6194419157857993</v>
      </c>
      <c r="V11352" t="s">
        <v>22268</v>
      </c>
      <c r="W11352" t="s">
        <v>30230</v>
      </c>
    </row>
    <row r="11353" spans="20:23" x14ac:dyDescent="0.3">
      <c r="T11353" t="b">
        <f>U11353&gt;10</f>
        <v>0</v>
      </c>
      <c r="U11353" s="7">
        <v>8.1184557115792</v>
      </c>
      <c r="V11353" t="s">
        <v>30231</v>
      </c>
      <c r="W11353" t="s">
        <v>7524</v>
      </c>
    </row>
    <row r="11354" spans="20:23" x14ac:dyDescent="0.3">
      <c r="T11354" t="b">
        <f>U11354&gt;10</f>
        <v>0</v>
      </c>
      <c r="U11354" s="7">
        <v>9.09619377202125</v>
      </c>
      <c r="V11354" t="s">
        <v>3514</v>
      </c>
      <c r="W11354" t="s">
        <v>19358</v>
      </c>
    </row>
    <row r="11355" spans="20:23" x14ac:dyDescent="0.3">
      <c r="T11355" t="b">
        <f>U11355&gt;10</f>
        <v>0</v>
      </c>
      <c r="U11355" s="7">
        <v>9.6839804369233704</v>
      </c>
      <c r="V11355" t="s">
        <v>19358</v>
      </c>
      <c r="W11355" t="s">
        <v>8367</v>
      </c>
    </row>
    <row r="11356" spans="20:23" x14ac:dyDescent="0.3">
      <c r="T11356" t="b">
        <f>U11356&gt;10</f>
        <v>0</v>
      </c>
      <c r="U11356" s="7">
        <v>8.7031511839116504</v>
      </c>
      <c r="V11356" t="s">
        <v>4640</v>
      </c>
      <c r="W11356" t="s">
        <v>7620</v>
      </c>
    </row>
    <row r="11357" spans="20:23" x14ac:dyDescent="0.3">
      <c r="T11357" t="b">
        <f>U11357&gt;10</f>
        <v>0</v>
      </c>
      <c r="U11357" s="7">
        <v>9.2859503073027305</v>
      </c>
      <c r="V11357" t="s">
        <v>23231</v>
      </c>
      <c r="W11357" t="s">
        <v>30232</v>
      </c>
    </row>
    <row r="11358" spans="20:23" x14ac:dyDescent="0.3">
      <c r="T11358" t="b">
        <f>U11358&gt;10</f>
        <v>0</v>
      </c>
      <c r="U11358" s="7">
        <v>8.2866362396169002</v>
      </c>
      <c r="V11358" t="s">
        <v>30233</v>
      </c>
      <c r="W11358" t="s">
        <v>26659</v>
      </c>
    </row>
    <row r="11359" spans="20:23" x14ac:dyDescent="0.3">
      <c r="T11359" t="b">
        <f>U11359&gt;10</f>
        <v>0</v>
      </c>
      <c r="U11359" s="7">
        <v>8.1725229328494802</v>
      </c>
      <c r="V11359" t="s">
        <v>30234</v>
      </c>
      <c r="W11359" t="s">
        <v>7502</v>
      </c>
    </row>
    <row r="11360" spans="20:23" x14ac:dyDescent="0.3">
      <c r="T11360" t="b">
        <f>U11360&gt;10</f>
        <v>0</v>
      </c>
      <c r="U11360" s="7">
        <v>9.2421476846443298</v>
      </c>
      <c r="V11360" t="s">
        <v>30235</v>
      </c>
      <c r="W11360" t="s">
        <v>30236</v>
      </c>
    </row>
    <row r="11361" spans="20:23" x14ac:dyDescent="0.3">
      <c r="T11361" t="b">
        <f>U11361&gt;10</f>
        <v>0</v>
      </c>
      <c r="U11361" s="7">
        <v>8.4407869194441592</v>
      </c>
      <c r="V11361" t="s">
        <v>30237</v>
      </c>
      <c r="W11361" t="s">
        <v>263</v>
      </c>
    </row>
    <row r="11362" spans="20:23" x14ac:dyDescent="0.3">
      <c r="T11362" t="b">
        <f>U11362&gt;10</f>
        <v>0</v>
      </c>
      <c r="U11362" s="7">
        <v>8.0037734536010596</v>
      </c>
      <c r="V11362" t="s">
        <v>24271</v>
      </c>
      <c r="W11362" t="s">
        <v>30238</v>
      </c>
    </row>
    <row r="11363" spans="20:23" x14ac:dyDescent="0.3">
      <c r="T11363" t="b">
        <f>U11363&gt;10</f>
        <v>0</v>
      </c>
      <c r="U11363" s="7">
        <v>9.4216161724558791</v>
      </c>
      <c r="V11363" t="s">
        <v>30239</v>
      </c>
      <c r="W11363" t="s">
        <v>30240</v>
      </c>
    </row>
    <row r="11364" spans="20:23" x14ac:dyDescent="0.3">
      <c r="T11364" t="b">
        <f>U11364&gt;10</f>
        <v>0</v>
      </c>
      <c r="U11364" s="7">
        <v>9.8270812805640499</v>
      </c>
      <c r="V11364" t="s">
        <v>27746</v>
      </c>
      <c r="W11364" t="s">
        <v>29007</v>
      </c>
    </row>
    <row r="11365" spans="20:23" x14ac:dyDescent="0.3">
      <c r="T11365" t="b">
        <f>U11365&gt;10</f>
        <v>0</v>
      </c>
      <c r="U11365" s="7">
        <v>8.1061478639045994</v>
      </c>
      <c r="V11365" t="s">
        <v>20269</v>
      </c>
      <c r="W11365" t="s">
        <v>30241</v>
      </c>
    </row>
    <row r="11366" spans="20:23" x14ac:dyDescent="0.3">
      <c r="T11366" t="b">
        <f>U11366&gt;10</f>
        <v>0</v>
      </c>
      <c r="U11366" s="7">
        <v>9.1086162920198106</v>
      </c>
      <c r="V11366" t="s">
        <v>25206</v>
      </c>
      <c r="W11366" t="s">
        <v>30242</v>
      </c>
    </row>
    <row r="11367" spans="20:23" x14ac:dyDescent="0.3">
      <c r="T11367" t="b">
        <f>U11367&gt;10</f>
        <v>0</v>
      </c>
      <c r="U11367" s="7">
        <v>9.0598261278503802</v>
      </c>
      <c r="V11367" t="s">
        <v>30243</v>
      </c>
      <c r="W11367" t="s">
        <v>30244</v>
      </c>
    </row>
    <row r="11368" spans="20:23" x14ac:dyDescent="0.3">
      <c r="T11368" t="b">
        <f>U11368&gt;10</f>
        <v>0</v>
      </c>
      <c r="U11368" s="7">
        <v>9.8017634725797596</v>
      </c>
      <c r="V11368" t="s">
        <v>16774</v>
      </c>
      <c r="W11368" t="s">
        <v>22050</v>
      </c>
    </row>
    <row r="11369" spans="20:23" x14ac:dyDescent="0.3">
      <c r="T11369" t="b">
        <f>U11369&gt;10</f>
        <v>0</v>
      </c>
      <c r="U11369" s="7">
        <v>8.1246669116718397</v>
      </c>
      <c r="V11369" t="s">
        <v>30245</v>
      </c>
      <c r="W11369" t="s">
        <v>30246</v>
      </c>
    </row>
    <row r="11370" spans="20:23" x14ac:dyDescent="0.3">
      <c r="T11370" t="b">
        <f>U11370&gt;10</f>
        <v>0</v>
      </c>
      <c r="U11370" s="7">
        <v>9.8530567669673097</v>
      </c>
      <c r="V11370" t="s">
        <v>5042</v>
      </c>
      <c r="W11370" t="s">
        <v>30247</v>
      </c>
    </row>
    <row r="11371" spans="20:23" x14ac:dyDescent="0.3">
      <c r="T11371" t="b">
        <f>U11371&gt;10</f>
        <v>0</v>
      </c>
      <c r="U11371" s="7">
        <v>8.9056754480231195</v>
      </c>
      <c r="V11371" t="s">
        <v>30248</v>
      </c>
      <c r="W11371" t="s">
        <v>12423</v>
      </c>
    </row>
    <row r="11372" spans="20:23" x14ac:dyDescent="0.3">
      <c r="T11372" t="b">
        <f>U11372&gt;10</f>
        <v>0</v>
      </c>
      <c r="U11372" s="7">
        <v>8.2757071690847095</v>
      </c>
      <c r="V11372" t="s">
        <v>30249</v>
      </c>
      <c r="W11372" t="s">
        <v>22694</v>
      </c>
    </row>
    <row r="11373" spans="20:23" x14ac:dyDescent="0.3">
      <c r="T11373" t="b">
        <f>U11373&gt;10</f>
        <v>0</v>
      </c>
      <c r="U11373" s="7">
        <v>9.2139768076776392</v>
      </c>
      <c r="V11373" t="s">
        <v>30250</v>
      </c>
      <c r="W11373">
        <v>139</v>
      </c>
    </row>
    <row r="11374" spans="20:23" x14ac:dyDescent="0.3">
      <c r="T11374" t="b">
        <f>U11374&gt;10</f>
        <v>0</v>
      </c>
      <c r="U11374" s="7">
        <v>8.5853681482552595</v>
      </c>
      <c r="V11374" t="s">
        <v>30251</v>
      </c>
      <c r="W11374" t="s">
        <v>30252</v>
      </c>
    </row>
    <row r="11375" spans="20:23" x14ac:dyDescent="0.3">
      <c r="T11375" t="b">
        <f>U11375&gt;10</f>
        <v>0</v>
      </c>
      <c r="U11375" s="7">
        <v>8.0396044731279908</v>
      </c>
      <c r="V11375" t="s">
        <v>30253</v>
      </c>
      <c r="W11375" t="s">
        <v>1474</v>
      </c>
    </row>
    <row r="11376" spans="20:23" x14ac:dyDescent="0.3">
      <c r="T11376" t="b">
        <f>U11376&gt;10</f>
        <v>0</v>
      </c>
      <c r="U11376" s="7">
        <v>8.8366825765361696</v>
      </c>
      <c r="V11376" t="s">
        <v>30254</v>
      </c>
      <c r="W11376" t="s">
        <v>8418</v>
      </c>
    </row>
    <row r="11377" spans="20:23" x14ac:dyDescent="0.3">
      <c r="T11377" t="b">
        <f>U11377&gt;10</f>
        <v>0</v>
      </c>
      <c r="U11377" s="7">
        <v>8.8085116995694701</v>
      </c>
      <c r="V11377" t="s">
        <v>30255</v>
      </c>
      <c r="W11377">
        <v>79</v>
      </c>
    </row>
    <row r="11378" spans="20:23" x14ac:dyDescent="0.3">
      <c r="T11378" t="b">
        <f>U11378&gt;10</f>
        <v>0</v>
      </c>
      <c r="U11378" s="7">
        <v>8.5928031267427798</v>
      </c>
      <c r="V11378" t="s">
        <v>30256</v>
      </c>
      <c r="W11378" t="s">
        <v>30257</v>
      </c>
    </row>
    <row r="11379" spans="20:23" x14ac:dyDescent="0.3">
      <c r="T11379" t="b">
        <f>U11379&gt;10</f>
        <v>0</v>
      </c>
      <c r="U11379" s="7">
        <v>9.1339341000040992</v>
      </c>
      <c r="V11379" t="s">
        <v>30258</v>
      </c>
      <c r="W11379" t="s">
        <v>29098</v>
      </c>
    </row>
    <row r="11380" spans="20:23" x14ac:dyDescent="0.3">
      <c r="T11380" t="b">
        <f>U11380&gt;10</f>
        <v>0</v>
      </c>
      <c r="U11380" s="7">
        <v>9.8270812805640499</v>
      </c>
      <c r="V11380" t="s">
        <v>30259</v>
      </c>
      <c r="W11380" t="s">
        <v>24390</v>
      </c>
    </row>
    <row r="11381" spans="20:23" x14ac:dyDescent="0.3">
      <c r="T11381" t="b">
        <f>U11381&gt;10</f>
        <v>0</v>
      </c>
      <c r="U11381" s="7">
        <v>8.6543610197422094</v>
      </c>
      <c r="V11381" t="s">
        <v>30260</v>
      </c>
      <c r="W11381" t="s">
        <v>27682</v>
      </c>
    </row>
    <row r="11382" spans="20:23" x14ac:dyDescent="0.3">
      <c r="T11382" t="b">
        <f>U11382&gt;10</f>
        <v>0</v>
      </c>
      <c r="U11382" s="7">
        <v>8.2488959116340492</v>
      </c>
      <c r="V11382" t="s">
        <v>30261</v>
      </c>
      <c r="W11382" t="s">
        <v>3688</v>
      </c>
    </row>
    <row r="11383" spans="20:23" x14ac:dyDescent="0.3">
      <c r="T11383" t="b">
        <f>U11383&gt;10</f>
        <v>0</v>
      </c>
      <c r="U11383" s="7">
        <v>8.3315876274791592</v>
      </c>
      <c r="V11383" t="s">
        <v>27522</v>
      </c>
      <c r="W11383" t="s">
        <v>30262</v>
      </c>
    </row>
    <row r="11384" spans="20:23" x14ac:dyDescent="0.3">
      <c r="T11384" t="b">
        <f>U11384&gt;10</f>
        <v>0</v>
      </c>
      <c r="U11384" s="7">
        <v>8.7197353119271792</v>
      </c>
      <c r="V11384" t="s">
        <v>20006</v>
      </c>
      <c r="W11384" t="s">
        <v>22247</v>
      </c>
    </row>
    <row r="11385" spans="20:23" x14ac:dyDescent="0.3">
      <c r="T11385" t="b">
        <f>U11385&gt;10</f>
        <v>0</v>
      </c>
      <c r="U11385" s="7">
        <v>8.73705273558733</v>
      </c>
      <c r="V11385" t="s">
        <v>30263</v>
      </c>
      <c r="W11385" t="s">
        <v>27522</v>
      </c>
    </row>
    <row r="11386" spans="20:23" x14ac:dyDescent="0.3">
      <c r="T11386" t="b">
        <f>U11386&gt;10</f>
        <v>0</v>
      </c>
      <c r="U11386" s="7">
        <v>8.73705273558733</v>
      </c>
      <c r="V11386" t="s">
        <v>16779</v>
      </c>
      <c r="W11386" t="s">
        <v>27522</v>
      </c>
    </row>
    <row r="11387" spans="20:23" x14ac:dyDescent="0.3">
      <c r="T11387" t="b">
        <f>U11387&gt;10</f>
        <v>0</v>
      </c>
      <c r="U11387" s="7">
        <v>8.3877323564882698</v>
      </c>
      <c r="V11387" t="s">
        <v>30264</v>
      </c>
      <c r="W11387" t="s">
        <v>30265</v>
      </c>
    </row>
    <row r="11388" spans="20:23" x14ac:dyDescent="0.3">
      <c r="T11388" t="b">
        <f>U11388&gt;10</f>
        <v>0</v>
      </c>
      <c r="U11388" s="7">
        <v>9.1086162920198106</v>
      </c>
      <c r="V11388" t="s">
        <v>7761</v>
      </c>
      <c r="W11388" t="s">
        <v>30266</v>
      </c>
    </row>
    <row r="11389" spans="20:23" x14ac:dyDescent="0.3">
      <c r="T11389" t="b">
        <f>U11389&gt;10</f>
        <v>0</v>
      </c>
      <c r="U11389" s="7">
        <v>8.1340566520216804</v>
      </c>
      <c r="V11389" t="s">
        <v>30267</v>
      </c>
      <c r="W11389" t="s">
        <v>30268</v>
      </c>
    </row>
    <row r="11390" spans="20:23" x14ac:dyDescent="0.3">
      <c r="T11390" t="b">
        <f>U11390&gt;10</f>
        <v>0</v>
      </c>
      <c r="U11390" s="7">
        <v>8.0353218113359901</v>
      </c>
      <c r="V11390" t="s">
        <v>30269</v>
      </c>
      <c r="W11390" t="s">
        <v>29012</v>
      </c>
    </row>
    <row r="11391" spans="20:23" x14ac:dyDescent="0.3">
      <c r="T11391" t="b">
        <f>U11391&gt;10</f>
        <v>0</v>
      </c>
      <c r="U11391" s="7">
        <v>8.5490005040843897</v>
      </c>
      <c r="V11391" t="s">
        <v>30270</v>
      </c>
      <c r="W11391" t="s">
        <v>30271</v>
      </c>
    </row>
    <row r="11392" spans="20:23" x14ac:dyDescent="0.3">
      <c r="T11392" t="b">
        <f>U11392&gt;10</f>
        <v>0</v>
      </c>
      <c r="U11392" s="7">
        <v>9.2421476846443298</v>
      </c>
      <c r="V11392" t="s">
        <v>30272</v>
      </c>
      <c r="W11392" t="s">
        <v>3393</v>
      </c>
    </row>
    <row r="11393" spans="20:23" x14ac:dyDescent="0.3">
      <c r="T11393" t="b">
        <f>U11393&gt;10</f>
        <v>0</v>
      </c>
      <c r="U11393" s="7">
        <v>8.7031511839116504</v>
      </c>
      <c r="V11393" t="s">
        <v>30273</v>
      </c>
      <c r="W11393" t="s">
        <v>22643</v>
      </c>
    </row>
    <row r="11394" spans="20:23" x14ac:dyDescent="0.3">
      <c r="T11394" t="b">
        <f>U11394&gt;10</f>
        <v>0</v>
      </c>
      <c r="U11394" s="7">
        <v>8.1531048469923704</v>
      </c>
      <c r="V11394" t="s">
        <v>3862</v>
      </c>
      <c r="W11394" t="s">
        <v>12073</v>
      </c>
    </row>
    <row r="11395" spans="20:23" x14ac:dyDescent="0.3">
      <c r="T11395" t="b">
        <f>U11395&gt;10</f>
        <v>0</v>
      </c>
      <c r="U11395" s="7">
        <v>9.6194419157857993</v>
      </c>
      <c r="V11395" t="s">
        <v>30274</v>
      </c>
      <c r="W11395" t="s">
        <v>30275</v>
      </c>
    </row>
    <row r="11396" spans="20:23" x14ac:dyDescent="0.3">
      <c r="T11396" t="b">
        <f>U11396&gt;10</f>
        <v>0</v>
      </c>
      <c r="U11396" s="7">
        <v>9.3009881846672702</v>
      </c>
      <c r="V11396" t="s">
        <v>5558</v>
      </c>
      <c r="W11396" t="s">
        <v>30276</v>
      </c>
    </row>
    <row r="11397" spans="20:23" x14ac:dyDescent="0.3">
      <c r="T11397" t="b">
        <f>U11397&gt;10</f>
        <v>0</v>
      </c>
      <c r="U11397" s="7">
        <v>8.3696595754285692</v>
      </c>
      <c r="V11397" t="s">
        <v>30277</v>
      </c>
      <c r="W11397" t="s">
        <v>30257</v>
      </c>
    </row>
    <row r="11398" spans="20:23" x14ac:dyDescent="0.3">
      <c r="T11398" t="b">
        <f>U11398&gt;10</f>
        <v>0</v>
      </c>
      <c r="U11398" s="7">
        <v>8.5928031267427798</v>
      </c>
      <c r="V11398" t="s">
        <v>30278</v>
      </c>
      <c r="W11398" t="s">
        <v>30257</v>
      </c>
    </row>
    <row r="11399" spans="20:23" x14ac:dyDescent="0.3">
      <c r="T11399" t="b">
        <f>U11399&gt;10</f>
        <v>0</v>
      </c>
      <c r="U11399" s="7">
        <v>8.9262947352258593</v>
      </c>
      <c r="V11399" t="s">
        <v>21831</v>
      </c>
      <c r="W11399" t="s">
        <v>30279</v>
      </c>
    </row>
    <row r="11400" spans="20:23" x14ac:dyDescent="0.3">
      <c r="T11400" t="b">
        <f>U11400&gt;10</f>
        <v>0</v>
      </c>
      <c r="U11400" s="7">
        <v>9.4131054827879694</v>
      </c>
      <c r="V11400" t="s">
        <v>30197</v>
      </c>
      <c r="W11400" t="s">
        <v>30280</v>
      </c>
    </row>
    <row r="11401" spans="20:23" x14ac:dyDescent="0.3">
      <c r="T11401" t="b">
        <f>U11401&gt;10</f>
        <v>0</v>
      </c>
      <c r="U11401" s="7">
        <v>8.8085116995694701</v>
      </c>
      <c r="V11401" t="s">
        <v>30281</v>
      </c>
      <c r="W11401" t="s">
        <v>3478</v>
      </c>
    </row>
    <row r="11402" spans="20:23" x14ac:dyDescent="0.3">
      <c r="T11402" t="b">
        <f>U11402&gt;10</f>
        <v>0</v>
      </c>
      <c r="U11402" s="7">
        <v>8.8085116995694701</v>
      </c>
      <c r="V11402" t="s">
        <v>30282</v>
      </c>
      <c r="W11402" t="s">
        <v>3478</v>
      </c>
    </row>
    <row r="11403" spans="20:23" x14ac:dyDescent="0.3">
      <c r="T11403" t="b">
        <f>U11403&gt;10</f>
        <v>0</v>
      </c>
      <c r="U11403" s="7">
        <v>9.1086162920198106</v>
      </c>
      <c r="V11403" t="s">
        <v>30283</v>
      </c>
      <c r="W11403" t="s">
        <v>10310</v>
      </c>
    </row>
    <row r="11404" spans="20:23" x14ac:dyDescent="0.3">
      <c r="T11404" t="b">
        <f>U11404&gt;10</f>
        <v>0</v>
      </c>
      <c r="U11404" s="7">
        <v>9.9642824020775294</v>
      </c>
      <c r="V11404" t="s">
        <v>7524</v>
      </c>
      <c r="W11404" t="s">
        <v>30284</v>
      </c>
    </row>
    <row r="11405" spans="20:23" x14ac:dyDescent="0.3">
      <c r="T11405" t="b">
        <f>U11405&gt;10</f>
        <v>0</v>
      </c>
      <c r="U11405" s="7">
        <v>9.8663019937173306</v>
      </c>
      <c r="V11405" t="s">
        <v>30285</v>
      </c>
      <c r="W11405" t="s">
        <v>2616</v>
      </c>
    </row>
    <row r="11406" spans="20:23" x14ac:dyDescent="0.3">
      <c r="T11406" t="b">
        <f>U11406&gt;10</f>
        <v>0</v>
      </c>
      <c r="U11406" s="7">
        <v>8.6948523810969505</v>
      </c>
      <c r="V11406" t="s">
        <v>30286</v>
      </c>
      <c r="W11406" t="s">
        <v>30287</v>
      </c>
    </row>
    <row r="11407" spans="20:23" x14ac:dyDescent="0.3">
      <c r="T11407" t="b">
        <f>U11407&gt;10</f>
        <v>0</v>
      </c>
      <c r="U11407" s="7">
        <v>8.0789968748386496</v>
      </c>
      <c r="V11407" t="s">
        <v>122</v>
      </c>
      <c r="W11407" t="s">
        <v>30288</v>
      </c>
    </row>
    <row r="11408" spans="20:23" x14ac:dyDescent="0.3">
      <c r="T11408" t="b">
        <f>U11408&gt;10</f>
        <v>0</v>
      </c>
      <c r="U11408" s="7">
        <v>8.9797834201768403</v>
      </c>
      <c r="V11408" t="s">
        <v>9064</v>
      </c>
      <c r="W11408" t="s">
        <v>5692</v>
      </c>
    </row>
    <row r="11409" spans="20:23" x14ac:dyDescent="0.3">
      <c r="T11409" t="b">
        <f>U11409&gt;10</f>
        <v>0</v>
      </c>
      <c r="U11409" s="7">
        <v>8.4536903242800605</v>
      </c>
      <c r="V11409" t="s">
        <v>21585</v>
      </c>
      <c r="W11409" t="s">
        <v>30289</v>
      </c>
    </row>
    <row r="11410" spans="20:23" x14ac:dyDescent="0.3">
      <c r="T11410" t="b">
        <f>U11410&gt;10</f>
        <v>0</v>
      </c>
      <c r="U11410" s="7">
        <v>8.9908332563634303</v>
      </c>
      <c r="V11410" t="s">
        <v>30290</v>
      </c>
      <c r="W11410" t="s">
        <v>30291</v>
      </c>
    </row>
    <row r="11411" spans="20:23" x14ac:dyDescent="0.3">
      <c r="T11411" t="b">
        <f>U11411&gt;10</f>
        <v>0</v>
      </c>
      <c r="U11411" s="7">
        <v>8.3201589316555395</v>
      </c>
      <c r="V11411" t="s">
        <v>30292</v>
      </c>
      <c r="W11411" t="s">
        <v>30293</v>
      </c>
    </row>
    <row r="11412" spans="20:23" x14ac:dyDescent="0.3">
      <c r="T11412" t="b">
        <f>U11412&gt;10</f>
        <v>0</v>
      </c>
      <c r="U11412" s="7">
        <v>8.3144931941198603</v>
      </c>
      <c r="V11412" t="s">
        <v>24776</v>
      </c>
      <c r="W11412" t="s">
        <v>30294</v>
      </c>
    </row>
    <row r="11413" spans="20:23" x14ac:dyDescent="0.3">
      <c r="T11413" t="b">
        <f>U11413&gt;10</f>
        <v>0</v>
      </c>
      <c r="U11413" s="7">
        <v>8.2331475546659103</v>
      </c>
      <c r="V11413" t="s">
        <v>30295</v>
      </c>
      <c r="W11413" t="s">
        <v>25157</v>
      </c>
    </row>
    <row r="11414" spans="20:23" x14ac:dyDescent="0.3">
      <c r="T11414" t="b">
        <f>U11414&gt;10</f>
        <v>0</v>
      </c>
      <c r="U11414" s="7">
        <v>8.4407869194441592</v>
      </c>
      <c r="V11414" t="s">
        <v>30240</v>
      </c>
      <c r="W11414" t="s">
        <v>30296</v>
      </c>
    </row>
    <row r="11415" spans="20:23" x14ac:dyDescent="0.3">
      <c r="T11415" t="b">
        <f>U11415&gt;10</f>
        <v>0</v>
      </c>
      <c r="U11415" s="7">
        <v>9.4652912359585404</v>
      </c>
      <c r="V11415" t="s">
        <v>30297</v>
      </c>
      <c r="W11415" t="s">
        <v>3220</v>
      </c>
    </row>
    <row r="11416" spans="20:23" x14ac:dyDescent="0.3">
      <c r="T11416" t="b">
        <f>U11416&gt;10</f>
        <v>0</v>
      </c>
      <c r="U11416" s="7">
        <v>8.4602050053012601</v>
      </c>
      <c r="V11416" t="s">
        <v>23199</v>
      </c>
      <c r="W11416" t="s">
        <v>30298</v>
      </c>
    </row>
    <row r="11417" spans="20:23" x14ac:dyDescent="0.3">
      <c r="T11417" t="b">
        <f>U11417&gt;10</f>
        <v>0</v>
      </c>
      <c r="U11417" s="7">
        <v>8.3201589316555395</v>
      </c>
      <c r="V11417" t="s">
        <v>21836</v>
      </c>
      <c r="W11417" t="s">
        <v>30299</v>
      </c>
    </row>
    <row r="11418" spans="20:23" x14ac:dyDescent="0.3">
      <c r="T11418" t="b">
        <f>U11418&gt;10</f>
        <v>0</v>
      </c>
      <c r="U11418" s="7">
        <v>8.3201589316555395</v>
      </c>
      <c r="V11418" t="s">
        <v>21901</v>
      </c>
      <c r="W11418" t="s">
        <v>16777</v>
      </c>
    </row>
    <row r="11419" spans="20:23" x14ac:dyDescent="0.3">
      <c r="T11419" t="b">
        <f>U11419&gt;10</f>
        <v>0</v>
      </c>
      <c r="U11419" s="7">
        <v>8.53130092698499</v>
      </c>
      <c r="V11419" t="s">
        <v>30300</v>
      </c>
      <c r="W11419" t="s">
        <v>30301</v>
      </c>
    </row>
    <row r="11420" spans="20:23" x14ac:dyDescent="0.3">
      <c r="T11420" t="b">
        <f>U11420&gt;10</f>
        <v>0</v>
      </c>
      <c r="U11420" s="7">
        <v>9.2859503073027305</v>
      </c>
      <c r="V11420" t="s">
        <v>30302</v>
      </c>
      <c r="W11420" t="s">
        <v>30257</v>
      </c>
    </row>
    <row r="11421" spans="20:23" x14ac:dyDescent="0.3">
      <c r="T11421" t="b">
        <f>U11421&gt;10</f>
        <v>0</v>
      </c>
      <c r="U11421" s="7">
        <v>8.5208296271176902</v>
      </c>
      <c r="V11421" t="s">
        <v>30303</v>
      </c>
      <c r="W11421" t="s">
        <v>30304</v>
      </c>
    </row>
    <row r="11422" spans="20:23" x14ac:dyDescent="0.3">
      <c r="T11422" t="b">
        <f>U11422&gt;10</f>
        <v>0</v>
      </c>
      <c r="U11422" s="7">
        <v>8.1246669116718397</v>
      </c>
      <c r="V11422" t="s">
        <v>22250</v>
      </c>
      <c r="W11422" t="s">
        <v>30305</v>
      </c>
    </row>
    <row r="11423" spans="20:23" x14ac:dyDescent="0.3">
      <c r="T11423" t="b">
        <f>U11423&gt;10</f>
        <v>0</v>
      </c>
      <c r="U11423" s="7">
        <v>8.1873380186346196</v>
      </c>
      <c r="V11423" t="s">
        <v>30306</v>
      </c>
      <c r="W11423" t="s">
        <v>30257</v>
      </c>
    </row>
    <row r="11424" spans="20:23" x14ac:dyDescent="0.3">
      <c r="T11424" t="b">
        <f>U11424&gt;10</f>
        <v>0</v>
      </c>
      <c r="U11424" s="7">
        <v>9.1339341000040992</v>
      </c>
      <c r="V11424" t="s">
        <v>9531</v>
      </c>
      <c r="W11424" t="s">
        <v>4066</v>
      </c>
    </row>
    <row r="11425" spans="20:23" x14ac:dyDescent="0.3">
      <c r="T11425" t="b">
        <f>U11425&gt;10</f>
        <v>0</v>
      </c>
      <c r="U11425" s="7">
        <v>9.2859503073027305</v>
      </c>
      <c r="V11425" t="s">
        <v>30307</v>
      </c>
      <c r="W11425" t="s">
        <v>30257</v>
      </c>
    </row>
    <row r="11426" spans="20:23" x14ac:dyDescent="0.3">
      <c r="T11426" t="b">
        <f>U11426&gt;10</f>
        <v>0</v>
      </c>
      <c r="U11426" s="7">
        <v>8.3201589316555395</v>
      </c>
      <c r="V11426" t="s">
        <v>7961</v>
      </c>
      <c r="W11426" t="s">
        <v>30308</v>
      </c>
    </row>
    <row r="11427" spans="20:23" x14ac:dyDescent="0.3">
      <c r="T11427" t="b">
        <f>U11427&gt;10</f>
        <v>0</v>
      </c>
      <c r="U11427" s="7">
        <v>8.2125282674631794</v>
      </c>
      <c r="V11427" t="s">
        <v>30309</v>
      </c>
      <c r="W11427" t="s">
        <v>30310</v>
      </c>
    </row>
    <row r="11428" spans="20:23" x14ac:dyDescent="0.3">
      <c r="T11428" t="b">
        <f>U11428&gt;10</f>
        <v>0</v>
      </c>
      <c r="U11428" s="7">
        <v>8.9797834201768403</v>
      </c>
      <c r="V11428" t="s">
        <v>3068</v>
      </c>
      <c r="W11428" t="s">
        <v>7642</v>
      </c>
    </row>
    <row r="11429" spans="20:23" x14ac:dyDescent="0.3">
      <c r="T11429" t="b">
        <f>U11429&gt;10</f>
        <v>0</v>
      </c>
      <c r="U11429" s="7">
        <v>9.2421476846443298</v>
      </c>
      <c r="V11429" t="s">
        <v>25955</v>
      </c>
      <c r="W11429" t="s">
        <v>3393</v>
      </c>
    </row>
    <row r="11430" spans="20:23" x14ac:dyDescent="0.3">
      <c r="T11430" t="b">
        <f>U11430&gt;10</f>
        <v>0</v>
      </c>
      <c r="U11430" s="7">
        <v>9.3009881846672702</v>
      </c>
      <c r="V11430" t="s">
        <v>30311</v>
      </c>
      <c r="W11430" t="s">
        <v>30312</v>
      </c>
    </row>
    <row r="11431" spans="20:23" x14ac:dyDescent="0.3">
      <c r="T11431" t="b">
        <f>U11431&gt;10</f>
        <v>0</v>
      </c>
      <c r="U11431" s="7">
        <v>8.0353218113359901</v>
      </c>
      <c r="V11431" t="s">
        <v>30313</v>
      </c>
      <c r="W11431" t="s">
        <v>7642</v>
      </c>
    </row>
    <row r="11432" spans="20:23" x14ac:dyDescent="0.3">
      <c r="T11432" t="b">
        <f>U11432&gt;10</f>
        <v>0</v>
      </c>
      <c r="U11432" s="7">
        <v>9.3009881846672702</v>
      </c>
      <c r="V11432" t="s">
        <v>26712</v>
      </c>
      <c r="W11432" t="s">
        <v>30314</v>
      </c>
    </row>
    <row r="11433" spans="20:23" x14ac:dyDescent="0.3">
      <c r="T11433" t="b">
        <f>U11433&gt;10</f>
        <v>0</v>
      </c>
      <c r="U11433" s="7">
        <v>9.8017634725797596</v>
      </c>
      <c r="V11433" t="s">
        <v>30315</v>
      </c>
      <c r="W11433" t="s">
        <v>30316</v>
      </c>
    </row>
    <row r="11434" spans="20:23" x14ac:dyDescent="0.3">
      <c r="T11434" t="b">
        <f>U11434&gt;10</f>
        <v>0</v>
      </c>
      <c r="U11434" s="7">
        <v>9.7770708599893794</v>
      </c>
      <c r="V11434" t="s">
        <v>30317</v>
      </c>
      <c r="W11434" t="s">
        <v>30318</v>
      </c>
    </row>
    <row r="11435" spans="20:23" x14ac:dyDescent="0.3">
      <c r="T11435" t="b">
        <f>U11435&gt;10</f>
        <v>0</v>
      </c>
      <c r="U11435" s="7">
        <v>8.8854727407056</v>
      </c>
      <c r="V11435" t="s">
        <v>30319</v>
      </c>
      <c r="W11435" t="s">
        <v>23161</v>
      </c>
    </row>
    <row r="11436" spans="20:23" x14ac:dyDescent="0.3">
      <c r="T11436" t="b">
        <f>U11436&gt;10</f>
        <v>0</v>
      </c>
      <c r="U11436" s="7">
        <v>8.0424698046012804</v>
      </c>
      <c r="V11436" t="s">
        <v>30320</v>
      </c>
      <c r="W11436" t="s">
        <v>30321</v>
      </c>
    </row>
    <row r="11437" spans="20:23" x14ac:dyDescent="0.3">
      <c r="T11437" t="b">
        <f>U11437&gt;10</f>
        <v>0</v>
      </c>
      <c r="U11437" s="7">
        <v>8.9580434335404302</v>
      </c>
      <c r="V11437" t="s">
        <v>30322</v>
      </c>
      <c r="W11437" t="s">
        <v>2143</v>
      </c>
    </row>
    <row r="11438" spans="20:23" x14ac:dyDescent="0.3">
      <c r="T11438" t="b">
        <f>U11438&gt;10</f>
        <v>0</v>
      </c>
      <c r="U11438" s="7">
        <v>9.09619377202125</v>
      </c>
      <c r="V11438" t="s">
        <v>30323</v>
      </c>
      <c r="W11438" t="s">
        <v>30324</v>
      </c>
    </row>
    <row r="11439" spans="20:23" x14ac:dyDescent="0.3">
      <c r="T11439" t="b">
        <f>U11439&gt;10</f>
        <v>0</v>
      </c>
      <c r="U11439" s="7">
        <v>8.2976860758034796</v>
      </c>
      <c r="V11439" t="s">
        <v>29595</v>
      </c>
      <c r="W11439" t="s">
        <v>30325</v>
      </c>
    </row>
    <row r="11440" spans="20:23" x14ac:dyDescent="0.3">
      <c r="T11440" t="b">
        <f>U11440&gt;10</f>
        <v>0</v>
      </c>
      <c r="U11440" s="7">
        <v>8.9473481444236906</v>
      </c>
      <c r="V11440" t="s">
        <v>20466</v>
      </c>
      <c r="W11440" t="s">
        <v>30326</v>
      </c>
    </row>
    <row r="11441" spans="20:23" x14ac:dyDescent="0.3">
      <c r="T11441" t="b">
        <f>U11441&gt;10</f>
        <v>0</v>
      </c>
      <c r="U11441" s="7">
        <v>9.2421476846443298</v>
      </c>
      <c r="V11441" t="s">
        <v>3393</v>
      </c>
      <c r="W11441" t="s">
        <v>30272</v>
      </c>
    </row>
    <row r="11442" spans="20:23" x14ac:dyDescent="0.3">
      <c r="T11442" t="b">
        <f>U11442&gt;10</f>
        <v>0</v>
      </c>
      <c r="U11442" s="7">
        <v>9.6620015302046003</v>
      </c>
      <c r="V11442" t="s">
        <v>30327</v>
      </c>
      <c r="W11442" t="s">
        <v>30328</v>
      </c>
    </row>
    <row r="11443" spans="20:23" x14ac:dyDescent="0.3">
      <c r="T11443" t="b">
        <f>U11443&gt;10</f>
        <v>0</v>
      </c>
      <c r="U11443" s="7">
        <v>8.8366825765361696</v>
      </c>
      <c r="V11443" t="s">
        <v>30244</v>
      </c>
      <c r="W11443" t="s">
        <v>30329</v>
      </c>
    </row>
    <row r="11444" spans="20:23" x14ac:dyDescent="0.3">
      <c r="T11444" t="b">
        <f>U11444&gt;10</f>
        <v>0</v>
      </c>
      <c r="U11444" s="7">
        <v>9.0479916702033698</v>
      </c>
      <c r="V11444" t="s">
        <v>30330</v>
      </c>
      <c r="W11444" t="s">
        <v>30331</v>
      </c>
    </row>
    <row r="11445" spans="20:23" x14ac:dyDescent="0.3">
      <c r="T11445" t="b">
        <f>U11445&gt;10</f>
        <v>0</v>
      </c>
      <c r="U11445" s="7">
        <v>8.3032571208529404</v>
      </c>
      <c r="V11445" t="s">
        <v>57</v>
      </c>
      <c r="W11445" t="s">
        <v>30332</v>
      </c>
    </row>
    <row r="11446" spans="20:23" x14ac:dyDescent="0.3">
      <c r="T11446" t="b">
        <f>U11446&gt;10</f>
        <v>0</v>
      </c>
      <c r="U11446" s="7">
        <v>8.9797834201768403</v>
      </c>
      <c r="V11446" t="s">
        <v>30333</v>
      </c>
      <c r="W11446" t="s">
        <v>30334</v>
      </c>
    </row>
    <row r="11447" spans="20:23" x14ac:dyDescent="0.3">
      <c r="T11447" t="b">
        <f>U11447&gt;10</f>
        <v>0</v>
      </c>
      <c r="U11447" s="7">
        <v>8.7031511839116504</v>
      </c>
      <c r="V11447" t="s">
        <v>30335</v>
      </c>
      <c r="W11447">
        <v>93</v>
      </c>
    </row>
    <row r="11448" spans="20:23" x14ac:dyDescent="0.3">
      <c r="T11448" t="b">
        <f>U11448&gt;10</f>
        <v>0</v>
      </c>
      <c r="U11448" s="7">
        <v>9.4652912359585404</v>
      </c>
      <c r="V11448" t="s">
        <v>1396</v>
      </c>
      <c r="W11448" t="s">
        <v>8787</v>
      </c>
    </row>
    <row r="11449" spans="20:23" x14ac:dyDescent="0.3">
      <c r="T11449" t="b">
        <f>U11449&gt;10</f>
        <v>0</v>
      </c>
      <c r="U11449" s="7">
        <v>8.0612972977392499</v>
      </c>
      <c r="V11449" t="s">
        <v>30336</v>
      </c>
      <c r="W11449" t="s">
        <v>26294</v>
      </c>
    </row>
    <row r="11450" spans="20:23" x14ac:dyDescent="0.3">
      <c r="T11450" t="b">
        <f>U11450&gt;10</f>
        <v>0</v>
      </c>
      <c r="U11450" s="7">
        <v>8.6078410041073194</v>
      </c>
      <c r="V11450" t="s">
        <v>24964</v>
      </c>
      <c r="W11450" t="s">
        <v>31</v>
      </c>
    </row>
    <row r="11451" spans="20:23" x14ac:dyDescent="0.3">
      <c r="T11451" t="b">
        <f>U11451&gt;10</f>
        <v>0</v>
      </c>
      <c r="U11451" s="7">
        <v>8.4030465914613099</v>
      </c>
      <c r="V11451" t="s">
        <v>24677</v>
      </c>
      <c r="W11451" t="s">
        <v>3478</v>
      </c>
    </row>
    <row r="11452" spans="20:23" x14ac:dyDescent="0.3">
      <c r="T11452" t="b">
        <f>U11452&gt;10</f>
        <v>0</v>
      </c>
      <c r="U11452" s="7">
        <v>8.1725229328494802</v>
      </c>
      <c r="V11452" t="s">
        <v>30337</v>
      </c>
      <c r="W11452" t="s">
        <v>1095</v>
      </c>
    </row>
    <row r="11453" spans="20:23" x14ac:dyDescent="0.3">
      <c r="T11453" t="b">
        <f>U11453&gt;10</f>
        <v>0</v>
      </c>
      <c r="U11453" s="7">
        <v>8.6078410041073194</v>
      </c>
      <c r="V11453" t="s">
        <v>30338</v>
      </c>
      <c r="W11453" t="s">
        <v>31</v>
      </c>
    </row>
    <row r="11454" spans="20:23" x14ac:dyDescent="0.3">
      <c r="T11454" t="b">
        <f>U11454&gt;10</f>
        <v>0</v>
      </c>
      <c r="U11454" s="7">
        <v>9.1339341000040992</v>
      </c>
      <c r="V11454" t="s">
        <v>19777</v>
      </c>
      <c r="W11454" t="s">
        <v>23304</v>
      </c>
    </row>
    <row r="11455" spans="20:23" x14ac:dyDescent="0.3">
      <c r="T11455" t="b">
        <f>U11455&gt;10</f>
        <v>0</v>
      </c>
      <c r="U11455" s="7">
        <v>8.6623291893913894</v>
      </c>
      <c r="V11455">
        <v>98</v>
      </c>
      <c r="W11455" t="s">
        <v>30339</v>
      </c>
    </row>
    <row r="11456" spans="20:23" x14ac:dyDescent="0.3">
      <c r="T11456" t="b">
        <f>U11456&gt;10</f>
        <v>0</v>
      </c>
      <c r="U11456" s="7">
        <v>8.10157119687719</v>
      </c>
      <c r="V11456" t="s">
        <v>30340</v>
      </c>
      <c r="W11456" t="s">
        <v>30341</v>
      </c>
    </row>
    <row r="11457" spans="20:23" x14ac:dyDescent="0.3">
      <c r="T11457" t="b">
        <f>U11457&gt;10</f>
        <v>0</v>
      </c>
      <c r="U11457" s="7">
        <v>8.3201589316555395</v>
      </c>
      <c r="V11457" t="s">
        <v>26730</v>
      </c>
      <c r="W11457" t="s">
        <v>31</v>
      </c>
    </row>
    <row r="11458" spans="20:23" x14ac:dyDescent="0.3">
      <c r="T11458" t="b">
        <f>U11458&gt;10</f>
        <v>0</v>
      </c>
      <c r="U11458" s="7">
        <v>8.1483086747288809</v>
      </c>
      <c r="V11458" t="s">
        <v>10214</v>
      </c>
      <c r="W11458" t="s">
        <v>6623</v>
      </c>
    </row>
    <row r="11459" spans="20:23" x14ac:dyDescent="0.3">
      <c r="T11459" t="b">
        <f>U11459&gt;10</f>
        <v>0</v>
      </c>
      <c r="U11459" s="7">
        <v>9.0598261278503802</v>
      </c>
      <c r="V11459" t="s">
        <v>30342</v>
      </c>
      <c r="W11459" t="s">
        <v>30343</v>
      </c>
    </row>
    <row r="11460" spans="20:23" x14ac:dyDescent="0.3">
      <c r="T11460" t="b">
        <f>U11460&gt;10</f>
        <v>0</v>
      </c>
      <c r="U11460" s="7">
        <v>8.5928031267427798</v>
      </c>
      <c r="V11460" t="s">
        <v>30344</v>
      </c>
      <c r="W11460" t="s">
        <v>30257</v>
      </c>
    </row>
    <row r="11461" spans="20:23" x14ac:dyDescent="0.3">
      <c r="T11461" t="b">
        <f>U11461&gt;10</f>
        <v>0</v>
      </c>
      <c r="U11461" s="7">
        <v>9.0598261278503802</v>
      </c>
      <c r="V11461" t="s">
        <v>20019</v>
      </c>
      <c r="W11461" t="s">
        <v>30345</v>
      </c>
    </row>
    <row r="11462" spans="20:23" x14ac:dyDescent="0.3">
      <c r="T11462" t="b">
        <f>U11462&gt;10</f>
        <v>0</v>
      </c>
      <c r="U11462" s="7">
        <v>8.6543610197422094</v>
      </c>
      <c r="V11462" t="s">
        <v>1090</v>
      </c>
      <c r="W11462" t="s">
        <v>30346</v>
      </c>
    </row>
    <row r="11463" spans="20:23" x14ac:dyDescent="0.3">
      <c r="T11463" t="b">
        <f>U11463&gt;10</f>
        <v>0</v>
      </c>
      <c r="U11463" s="7">
        <v>9.5786199212655401</v>
      </c>
      <c r="V11463">
        <v>105</v>
      </c>
      <c r="W11463" t="s">
        <v>30347</v>
      </c>
    </row>
    <row r="11464" spans="20:23" x14ac:dyDescent="0.3">
      <c r="T11464" t="b">
        <f>U11464&gt;10</f>
        <v>0</v>
      </c>
      <c r="U11464" s="7">
        <v>8.9056754480231195</v>
      </c>
      <c r="V11464" t="s">
        <v>30348</v>
      </c>
      <c r="W11464" t="s">
        <v>30337</v>
      </c>
    </row>
    <row r="11465" spans="20:23" x14ac:dyDescent="0.3">
      <c r="T11465" t="b">
        <f>U11465&gt;10</f>
        <v>0</v>
      </c>
      <c r="U11465" s="7">
        <v>9.7529733084103203</v>
      </c>
      <c r="V11465" t="s">
        <v>30349</v>
      </c>
      <c r="W11465" t="s">
        <v>22819</v>
      </c>
    </row>
    <row r="11466" spans="20:23" x14ac:dyDescent="0.3">
      <c r="T11466" t="b">
        <f>U11466&gt;10</f>
        <v>0</v>
      </c>
      <c r="U11466" s="7">
        <v>8.4733630898787702</v>
      </c>
      <c r="V11466" t="s">
        <v>27231</v>
      </c>
      <c r="W11466" t="s">
        <v>30350</v>
      </c>
    </row>
    <row r="11467" spans="20:23" x14ac:dyDescent="0.3">
      <c r="T11467" t="b">
        <f>U11467&gt;10</f>
        <v>0</v>
      </c>
      <c r="U11467" s="7">
        <v>8.9262947352258593</v>
      </c>
      <c r="V11467" t="s">
        <v>7828</v>
      </c>
      <c r="W11467" t="s">
        <v>6814</v>
      </c>
    </row>
    <row r="11468" spans="20:23" x14ac:dyDescent="0.3">
      <c r="T11468" t="b">
        <f>U11468&gt;10</f>
        <v>0</v>
      </c>
      <c r="U11468" s="7">
        <v>9.0133061122154796</v>
      </c>
      <c r="V11468" t="s">
        <v>30351</v>
      </c>
      <c r="W11468" t="s">
        <v>30352</v>
      </c>
    </row>
    <row r="11469" spans="20:23" x14ac:dyDescent="0.3">
      <c r="T11469" t="b">
        <f>U11469&gt;10</f>
        <v>0</v>
      </c>
      <c r="U11469" s="7">
        <v>8.3201589316555395</v>
      </c>
      <c r="V11469" t="s">
        <v>30292</v>
      </c>
      <c r="W11469" t="s">
        <v>30353</v>
      </c>
    </row>
    <row r="11470" spans="20:23" x14ac:dyDescent="0.3">
      <c r="T11470" t="b">
        <f>U11470&gt;10</f>
        <v>0</v>
      </c>
      <c r="U11470" s="7">
        <v>9.7529733084103203</v>
      </c>
      <c r="V11470" t="s">
        <v>30354</v>
      </c>
      <c r="W11470" t="s">
        <v>30198</v>
      </c>
    </row>
    <row r="11471" spans="20:23" x14ac:dyDescent="0.3">
      <c r="T11471" t="b">
        <f>U11471&gt;10</f>
        <v>0</v>
      </c>
      <c r="U11471" s="7">
        <v>8.1579241334283203</v>
      </c>
      <c r="V11471" t="s">
        <v>176</v>
      </c>
      <c r="W11471" t="s">
        <v>30355</v>
      </c>
    </row>
    <row r="11472" spans="20:23" x14ac:dyDescent="0.3">
      <c r="T11472" t="b">
        <f>U11472&gt;10</f>
        <v>0</v>
      </c>
      <c r="U11472" s="7">
        <v>9.2001834855453009</v>
      </c>
      <c r="V11472" t="s">
        <v>30356</v>
      </c>
      <c r="W11472" t="s">
        <v>30357</v>
      </c>
    </row>
    <row r="11473" spans="20:23" x14ac:dyDescent="0.3">
      <c r="T11473" t="b">
        <f>U11473&gt;10</f>
        <v>0</v>
      </c>
      <c r="U11473" s="7">
        <v>8.4407869194441592</v>
      </c>
      <c r="V11473" t="s">
        <v>30358</v>
      </c>
      <c r="W11473" t="s">
        <v>30359</v>
      </c>
    </row>
    <row r="11474" spans="20:23" x14ac:dyDescent="0.3">
      <c r="T11474" t="b">
        <f>U11474&gt;10</f>
        <v>0</v>
      </c>
      <c r="U11474" s="7">
        <v>9.3962983644715905</v>
      </c>
      <c r="V11474" t="s">
        <v>30360</v>
      </c>
      <c r="W11474" t="s">
        <v>30361</v>
      </c>
    </row>
    <row r="11475" spans="20:23" x14ac:dyDescent="0.3">
      <c r="T11475" t="b">
        <f>U11475&gt;10</f>
        <v>0</v>
      </c>
      <c r="U11475" s="7">
        <v>8.3786551383371499</v>
      </c>
      <c r="V11475" t="s">
        <v>21010</v>
      </c>
      <c r="W11475" t="s">
        <v>16794</v>
      </c>
    </row>
    <row r="11476" spans="20:23" x14ac:dyDescent="0.3">
      <c r="T11476" t="b">
        <f>U11476&gt;10</f>
        <v>0</v>
      </c>
      <c r="U11476" s="7">
        <v>8.8955230765590994</v>
      </c>
      <c r="V11476" t="s">
        <v>30362</v>
      </c>
      <c r="W11476" t="s">
        <v>30363</v>
      </c>
    </row>
    <row r="11477" spans="20:23" x14ac:dyDescent="0.3">
      <c r="T11477" t="b">
        <f>U11477&gt;10</f>
        <v>0</v>
      </c>
      <c r="U11477" s="7">
        <v>9.1468375048400095</v>
      </c>
      <c r="V11477" t="s">
        <v>27201</v>
      </c>
      <c r="W11477" t="s">
        <v>30364</v>
      </c>
    </row>
    <row r="11478" spans="20:23" x14ac:dyDescent="0.3">
      <c r="T11478" t="b">
        <f>U11478&gt;10</f>
        <v>0</v>
      </c>
      <c r="U11478" s="7">
        <v>9.7529733084103203</v>
      </c>
      <c r="V11478" t="s">
        <v>2117</v>
      </c>
      <c r="W11478">
        <v>15</v>
      </c>
    </row>
    <row r="11479" spans="20:23" x14ac:dyDescent="0.3">
      <c r="T11479" t="b">
        <f>U11479&gt;10</f>
        <v>0</v>
      </c>
      <c r="U11479" s="7">
        <v>8.1579241334283203</v>
      </c>
      <c r="V11479" t="s">
        <v>23341</v>
      </c>
      <c r="W11479" t="s">
        <v>30365</v>
      </c>
    </row>
    <row r="11480" spans="20:23" x14ac:dyDescent="0.3">
      <c r="T11480" t="b">
        <f>U11480&gt;10</f>
        <v>0</v>
      </c>
      <c r="U11480" s="7">
        <v>9.7064532927754303</v>
      </c>
      <c r="V11480" t="s">
        <v>30366</v>
      </c>
      <c r="W11480" t="s">
        <v>364</v>
      </c>
    </row>
    <row r="11481" spans="20:23" x14ac:dyDescent="0.3">
      <c r="T11481" t="b">
        <f>U11481&gt;10</f>
        <v>0</v>
      </c>
      <c r="U11481" s="7">
        <v>9.1086162920198106</v>
      </c>
      <c r="V11481" t="s">
        <v>25818</v>
      </c>
      <c r="W11481" t="s">
        <v>2456</v>
      </c>
    </row>
    <row r="11482" spans="20:23" x14ac:dyDescent="0.3">
      <c r="T11482" t="b">
        <f>U11482&gt;10</f>
        <v>0</v>
      </c>
      <c r="U11482" s="7">
        <v>8.3583801444757402</v>
      </c>
      <c r="V11482" t="s">
        <v>27201</v>
      </c>
      <c r="W11482" t="s">
        <v>5459</v>
      </c>
    </row>
    <row r="11483" spans="20:23" x14ac:dyDescent="0.3">
      <c r="T11483" t="b">
        <f>U11483&gt;10</f>
        <v>0</v>
      </c>
      <c r="U11483" s="7">
        <v>8.4154691114598599</v>
      </c>
      <c r="V11483" t="s">
        <v>30367</v>
      </c>
      <c r="W11483" t="s">
        <v>30368</v>
      </c>
    </row>
    <row r="11484" spans="20:23" x14ac:dyDescent="0.3">
      <c r="T11484" t="b">
        <f>U11484&gt;10</f>
        <v>0</v>
      </c>
      <c r="U11484" s="7">
        <v>8.7115194335821595</v>
      </c>
      <c r="V11484" t="s">
        <v>19728</v>
      </c>
      <c r="W11484" t="s">
        <v>16797</v>
      </c>
    </row>
    <row r="11485" spans="20:23" x14ac:dyDescent="0.3">
      <c r="T11485" t="b">
        <f>U11485&gt;10</f>
        <v>0</v>
      </c>
      <c r="U11485" s="7">
        <v>8.0612972977392499</v>
      </c>
      <c r="V11485" t="s">
        <v>30369</v>
      </c>
      <c r="W11485" t="s">
        <v>9641</v>
      </c>
    </row>
    <row r="11486" spans="20:23" x14ac:dyDescent="0.3">
      <c r="T11486" t="b">
        <f>U11486&gt;10</f>
        <v>0</v>
      </c>
      <c r="U11486" s="7">
        <v>8.0970153803413307</v>
      </c>
      <c r="V11486" t="s">
        <v>5459</v>
      </c>
      <c r="W11486" t="s">
        <v>6464</v>
      </c>
    </row>
    <row r="11487" spans="20:23" x14ac:dyDescent="0.3">
      <c r="T11487" t="b">
        <f>U11487&gt;10</f>
        <v>0</v>
      </c>
      <c r="U11487" s="7">
        <v>9.1086162920198106</v>
      </c>
      <c r="V11487" t="s">
        <v>6464</v>
      </c>
      <c r="W11487" t="s">
        <v>30370</v>
      </c>
    </row>
    <row r="11488" spans="20:23" x14ac:dyDescent="0.3">
      <c r="T11488" t="b">
        <f>U11488&gt;10</f>
        <v>0</v>
      </c>
      <c r="U11488" s="7">
        <v>8.3489793701910298</v>
      </c>
      <c r="V11488" t="s">
        <v>30371</v>
      </c>
      <c r="W11488" t="s">
        <v>30372</v>
      </c>
    </row>
    <row r="11489" spans="20:23" x14ac:dyDescent="0.3">
      <c r="T11489" t="b">
        <f>U11489&gt;10</f>
        <v>0</v>
      </c>
      <c r="U11489" s="7">
        <v>9.43019991614727</v>
      </c>
      <c r="V11489" t="s">
        <v>30373</v>
      </c>
      <c r="W11489" t="s">
        <v>27449</v>
      </c>
    </row>
    <row r="11490" spans="20:23" x14ac:dyDescent="0.3">
      <c r="T11490" t="b">
        <f>U11490&gt;10</f>
        <v>0</v>
      </c>
      <c r="U11490" s="7">
        <v>8.6703613610886592</v>
      </c>
      <c r="V11490" t="s">
        <v>22511</v>
      </c>
      <c r="W11490" t="s">
        <v>30374</v>
      </c>
    </row>
    <row r="11491" spans="20:23" x14ac:dyDescent="0.3">
      <c r="T11491" t="b">
        <f>U11491&gt;10</f>
        <v>0</v>
      </c>
      <c r="U11491" s="7">
        <v>8.6154456034925406</v>
      </c>
      <c r="V11491" t="s">
        <v>24551</v>
      </c>
      <c r="W11491" t="s">
        <v>30375</v>
      </c>
    </row>
    <row r="11492" spans="20:23" x14ac:dyDescent="0.3">
      <c r="T11492" t="b">
        <f>U11492&gt;10</f>
        <v>0</v>
      </c>
      <c r="U11492" s="7">
        <v>8.0482252161719003</v>
      </c>
      <c r="V11492" t="s">
        <v>26931</v>
      </c>
      <c r="W11492" t="s">
        <v>16804</v>
      </c>
    </row>
    <row r="11493" spans="20:23" x14ac:dyDescent="0.3">
      <c r="T11493" t="b">
        <f>U11493&gt;10</f>
        <v>0</v>
      </c>
      <c r="U11493" s="7">
        <v>8.0970153803413307</v>
      </c>
      <c r="V11493" t="s">
        <v>1037</v>
      </c>
      <c r="W11493" t="s">
        <v>9326</v>
      </c>
    </row>
    <row r="11494" spans="20:23" x14ac:dyDescent="0.3">
      <c r="T11494" t="b">
        <f>U11494&gt;10</f>
        <v>0</v>
      </c>
      <c r="U11494" s="7">
        <v>8.0970153803413307</v>
      </c>
      <c r="V11494" t="s">
        <v>2942</v>
      </c>
      <c r="W11494" t="s">
        <v>30376</v>
      </c>
    </row>
    <row r="11495" spans="20:23" x14ac:dyDescent="0.3">
      <c r="T11495" t="b">
        <f>U11495&gt;10</f>
        <v>0</v>
      </c>
      <c r="U11495" s="7">
        <v>8.7901625609012797</v>
      </c>
      <c r="V11495" t="s">
        <v>29583</v>
      </c>
      <c r="W11495" t="s">
        <v>30377</v>
      </c>
    </row>
    <row r="11496" spans="20:23" x14ac:dyDescent="0.3">
      <c r="T11496" t="b">
        <f>U11496&gt;10</f>
        <v>0</v>
      </c>
      <c r="U11496" s="7">
        <v>8.3907764988694904</v>
      </c>
      <c r="V11496" t="s">
        <v>30378</v>
      </c>
      <c r="W11496" t="s">
        <v>30379</v>
      </c>
    </row>
    <row r="11497" spans="20:23" x14ac:dyDescent="0.3">
      <c r="T11497" t="b">
        <f>U11497&gt;10</f>
        <v>0</v>
      </c>
      <c r="U11497" s="7">
        <v>8.0970153803413307</v>
      </c>
      <c r="V11497" t="s">
        <v>22227</v>
      </c>
      <c r="W11497" t="s">
        <v>30380</v>
      </c>
    </row>
    <row r="11498" spans="20:23" x14ac:dyDescent="0.3">
      <c r="T11498" t="b">
        <f>U11498&gt;10</f>
        <v>0</v>
      </c>
      <c r="U11498" s="7">
        <v>9.8017634725797596</v>
      </c>
      <c r="V11498" t="s">
        <v>30381</v>
      </c>
      <c r="W11498" t="s">
        <v>30382</v>
      </c>
    </row>
    <row r="11499" spans="20:23" x14ac:dyDescent="0.3">
      <c r="T11499" t="b">
        <f>U11499&gt;10</f>
        <v>0</v>
      </c>
      <c r="U11499" s="7">
        <v>8.7031511839116504</v>
      </c>
      <c r="V11499" t="s">
        <v>30383</v>
      </c>
      <c r="W11499" t="s">
        <v>20121</v>
      </c>
    </row>
    <row r="11500" spans="20:23" x14ac:dyDescent="0.3">
      <c r="T11500" t="b">
        <f>U11500&gt;10</f>
        <v>0</v>
      </c>
      <c r="U11500" s="7">
        <v>9.7529733084103203</v>
      </c>
      <c r="V11500" t="s">
        <v>29476</v>
      </c>
      <c r="W11500" t="s">
        <v>30384</v>
      </c>
    </row>
    <row r="11501" spans="20:23" x14ac:dyDescent="0.3">
      <c r="T11501" t="b">
        <f>U11501&gt;10</f>
        <v>0</v>
      </c>
      <c r="U11501" s="7">
        <v>8.9908332563634303</v>
      </c>
      <c r="V11501" t="s">
        <v>30385</v>
      </c>
      <c r="W11501" t="s">
        <v>8234</v>
      </c>
    </row>
    <row r="11502" spans="20:23" x14ac:dyDescent="0.3">
      <c r="T11502" t="b">
        <f>U11502&gt;10</f>
        <v>0</v>
      </c>
      <c r="U11502" s="7">
        <v>9.4833097414612197</v>
      </c>
      <c r="V11502" t="s">
        <v>30386</v>
      </c>
      <c r="W11502" t="s">
        <v>30387</v>
      </c>
    </row>
    <row r="11503" spans="20:23" x14ac:dyDescent="0.3">
      <c r="T11503" t="b">
        <f>U11503&gt;10</f>
        <v>0</v>
      </c>
      <c r="U11503" s="7">
        <v>8.0789968748386496</v>
      </c>
      <c r="V11503" t="s">
        <v>19661</v>
      </c>
      <c r="W11503" t="s">
        <v>3347</v>
      </c>
    </row>
    <row r="11504" spans="20:23" x14ac:dyDescent="0.3">
      <c r="T11504" t="b">
        <f>U11504&gt;10</f>
        <v>0</v>
      </c>
      <c r="U11504" s="7">
        <v>9.1731548131573799</v>
      </c>
      <c r="V11504" t="s">
        <v>30388</v>
      </c>
      <c r="W11504" t="s">
        <v>392</v>
      </c>
    </row>
    <row r="11505" spans="20:23" x14ac:dyDescent="0.3">
      <c r="T11505" t="b">
        <f>U11505&gt;10</f>
        <v>0</v>
      </c>
      <c r="U11505" s="7">
        <v>8.4217387244734603</v>
      </c>
      <c r="V11505" t="s">
        <v>1617</v>
      </c>
      <c r="W11505" t="s">
        <v>21883</v>
      </c>
    </row>
    <row r="11506" spans="20:23" x14ac:dyDescent="0.3">
      <c r="T11506" t="b">
        <f>U11506&gt;10</f>
        <v>0</v>
      </c>
      <c r="U11506" s="7">
        <v>8.9797834201768403</v>
      </c>
      <c r="V11506" t="s">
        <v>30389</v>
      </c>
      <c r="W11506" t="s">
        <v>24832</v>
      </c>
    </row>
    <row r="11507" spans="20:23" x14ac:dyDescent="0.3">
      <c r="T11507" t="b">
        <f>U11507&gt;10</f>
        <v>0</v>
      </c>
      <c r="U11507" s="7">
        <v>9.9941353652272102</v>
      </c>
      <c r="V11507" t="s">
        <v>30390</v>
      </c>
      <c r="W11507" t="s">
        <v>30391</v>
      </c>
    </row>
    <row r="11508" spans="20:23" x14ac:dyDescent="0.3">
      <c r="T11508" t="b">
        <f>U11508&gt;10</f>
        <v>0</v>
      </c>
      <c r="U11508" s="7">
        <v>9.9941353652272102</v>
      </c>
      <c r="V11508" t="s">
        <v>30392</v>
      </c>
      <c r="W11508" t="s">
        <v>30390</v>
      </c>
    </row>
    <row r="11509" spans="20:23" x14ac:dyDescent="0.3">
      <c r="T11509" t="b">
        <f>U11509&gt;10</f>
        <v>0</v>
      </c>
      <c r="U11509" s="7">
        <v>8.8955230765590994</v>
      </c>
      <c r="V11509" t="s">
        <v>30393</v>
      </c>
      <c r="W11509" t="s">
        <v>30390</v>
      </c>
    </row>
    <row r="11510" spans="20:23" x14ac:dyDescent="0.3">
      <c r="T11510" t="b">
        <f>U11510&gt;10</f>
        <v>0</v>
      </c>
      <c r="U11510" s="7">
        <v>9.9941353652272102</v>
      </c>
      <c r="V11510" t="s">
        <v>30394</v>
      </c>
      <c r="W11510" t="s">
        <v>30390</v>
      </c>
    </row>
    <row r="11511" spans="20:23" x14ac:dyDescent="0.3">
      <c r="T11511" t="b">
        <f>U11511&gt;10</f>
        <v>0</v>
      </c>
      <c r="U11511" s="7">
        <v>9.6194419157857993</v>
      </c>
      <c r="V11511" t="s">
        <v>12658</v>
      </c>
      <c r="W11511">
        <v>7</v>
      </c>
    </row>
    <row r="11512" spans="20:23" x14ac:dyDescent="0.3">
      <c r="T11512" t="b">
        <f>U11512&gt;10</f>
        <v>0</v>
      </c>
      <c r="U11512" s="7">
        <v>8.0482252161719003</v>
      </c>
      <c r="V11512" t="s">
        <v>21041</v>
      </c>
      <c r="W11512" t="s">
        <v>23958</v>
      </c>
    </row>
    <row r="11513" spans="20:23" x14ac:dyDescent="0.3">
      <c r="T11513" t="b">
        <f>U11513&gt;10</f>
        <v>0</v>
      </c>
      <c r="U11513" s="7">
        <v>9.3009881846672702</v>
      </c>
      <c r="V11513" t="s">
        <v>30391</v>
      </c>
      <c r="W11513" t="s">
        <v>30390</v>
      </c>
    </row>
    <row r="11514" spans="20:23" x14ac:dyDescent="0.3">
      <c r="T11514" t="b">
        <f>U11514&gt;10</f>
        <v>0</v>
      </c>
      <c r="U11514" s="7">
        <v>8.7457107983304407</v>
      </c>
      <c r="V11514" t="s">
        <v>30395</v>
      </c>
      <c r="W11514" t="s">
        <v>21564</v>
      </c>
    </row>
    <row r="11515" spans="20:23" x14ac:dyDescent="0.3">
      <c r="T11515" t="b">
        <f>U11515&gt;10</f>
        <v>0</v>
      </c>
      <c r="U11515" s="7">
        <v>9.1468375048400095</v>
      </c>
      <c r="V11515" t="s">
        <v>27201</v>
      </c>
      <c r="W11515" t="s">
        <v>30396</v>
      </c>
    </row>
    <row r="11516" spans="20:23" x14ac:dyDescent="0.3">
      <c r="T11516" t="b">
        <f>U11516&gt;10</f>
        <v>0</v>
      </c>
      <c r="U11516" s="7">
        <v>9.9941353652272102</v>
      </c>
      <c r="V11516" t="s">
        <v>30390</v>
      </c>
      <c r="W11516" t="s">
        <v>30397</v>
      </c>
    </row>
    <row r="11517" spans="20:23" x14ac:dyDescent="0.3">
      <c r="T11517" t="b">
        <f>U11517&gt;10</f>
        <v>0</v>
      </c>
      <c r="U11517" s="7">
        <v>9.7709918139129996</v>
      </c>
      <c r="V11517" t="s">
        <v>30390</v>
      </c>
      <c r="W11517" t="s">
        <v>30398</v>
      </c>
    </row>
    <row r="11518" spans="20:23" x14ac:dyDescent="0.3">
      <c r="T11518" t="b">
        <f>U11518&gt;10</f>
        <v>0</v>
      </c>
      <c r="U11518" s="7">
        <v>8.7544444782992006</v>
      </c>
      <c r="V11518" t="s">
        <v>30399</v>
      </c>
      <c r="W11518" t="s">
        <v>20303</v>
      </c>
    </row>
    <row r="11519" spans="20:23" x14ac:dyDescent="0.3">
      <c r="T11519" t="b">
        <f>U11519&gt;10</f>
        <v>0</v>
      </c>
      <c r="U11519" s="7">
        <v>9.9941353652272102</v>
      </c>
      <c r="V11519" t="s">
        <v>30400</v>
      </c>
      <c r="W11519" t="s">
        <v>30390</v>
      </c>
    </row>
    <row r="11520" spans="20:23" x14ac:dyDescent="0.3">
      <c r="T11520" t="b">
        <f>U11520&gt;10</f>
        <v>0</v>
      </c>
      <c r="U11520" s="7">
        <v>8.3144931941198603</v>
      </c>
      <c r="V11520" t="s">
        <v>28108</v>
      </c>
      <c r="W11520" t="s">
        <v>9641</v>
      </c>
    </row>
    <row r="11521" spans="20:23" x14ac:dyDescent="0.3">
      <c r="T11521" t="b">
        <f>U11521&gt;10</f>
        <v>0</v>
      </c>
      <c r="U11521" s="7">
        <v>9.2139768076776392</v>
      </c>
      <c r="V11521" t="s">
        <v>30401</v>
      </c>
      <c r="W11521" t="s">
        <v>30402</v>
      </c>
    </row>
    <row r="11522" spans="20:23" x14ac:dyDescent="0.3">
      <c r="T11522" t="b">
        <f>U11522&gt;10</f>
        <v>0</v>
      </c>
      <c r="U11522" s="7">
        <v>8.3666789472904295</v>
      </c>
      <c r="V11522" t="s">
        <v>30403</v>
      </c>
      <c r="W11522" t="s">
        <v>30404</v>
      </c>
    </row>
    <row r="11523" spans="20:23" x14ac:dyDescent="0.3">
      <c r="T11523" t="b">
        <f>U11523&gt;10</f>
        <v>0</v>
      </c>
      <c r="U11523" s="7">
        <v>9.4475916588591407</v>
      </c>
      <c r="V11523" t="s">
        <v>16813</v>
      </c>
      <c r="W11523">
        <v>-2</v>
      </c>
    </row>
    <row r="11524" spans="20:23" x14ac:dyDescent="0.3">
      <c r="T11524" t="b">
        <f>U11524&gt;10</f>
        <v>0</v>
      </c>
      <c r="U11524" s="7">
        <v>9.8270812805640499</v>
      </c>
      <c r="V11524" t="s">
        <v>30405</v>
      </c>
      <c r="W11524" t="s">
        <v>19743</v>
      </c>
    </row>
    <row r="11525" spans="20:23" x14ac:dyDescent="0.3">
      <c r="T11525" t="b">
        <f>U11525&gt;10</f>
        <v>0</v>
      </c>
      <c r="U11525" s="7">
        <v>8.2176433681299397</v>
      </c>
      <c r="V11525" t="s">
        <v>30406</v>
      </c>
      <c r="W11525" t="s">
        <v>30407</v>
      </c>
    </row>
    <row r="11526" spans="20:23" x14ac:dyDescent="0.3">
      <c r="T11526" t="b">
        <f>U11526&gt;10</f>
        <v>0</v>
      </c>
      <c r="U11526" s="7">
        <v>8.7031511839116504</v>
      </c>
      <c r="V11526" t="s">
        <v>1121</v>
      </c>
      <c r="W11526" t="s">
        <v>30408</v>
      </c>
    </row>
    <row r="11527" spans="20:23" x14ac:dyDescent="0.3">
      <c r="T11527" t="b">
        <f>U11527&gt;10</f>
        <v>0</v>
      </c>
      <c r="U11527" s="7">
        <v>8.52919787678821</v>
      </c>
      <c r="V11527">
        <v>110</v>
      </c>
      <c r="W11527" t="s">
        <v>30409</v>
      </c>
    </row>
    <row r="11528" spans="20:23" x14ac:dyDescent="0.3">
      <c r="T11528" t="b">
        <f>U11528&gt;10</f>
        <v>0</v>
      </c>
      <c r="U11528" s="7">
        <v>8.8462520275523193</v>
      </c>
      <c r="V11528">
        <v>815</v>
      </c>
      <c r="W11528" t="s">
        <v>30410</v>
      </c>
    </row>
    <row r="11529" spans="20:23" x14ac:dyDescent="0.3">
      <c r="T11529" t="b">
        <f>U11529&gt;10</f>
        <v>0</v>
      </c>
      <c r="U11529" s="7">
        <v>9.0479916702033698</v>
      </c>
      <c r="V11529" t="s">
        <v>30411</v>
      </c>
      <c r="W11529" t="s">
        <v>862</v>
      </c>
    </row>
    <row r="11530" spans="20:23" x14ac:dyDescent="0.3">
      <c r="T11530" t="b">
        <f>U11530&gt;10</f>
        <v>0</v>
      </c>
      <c r="U11530" s="7">
        <v>9.5588172939693692</v>
      </c>
      <c r="V11530" t="s">
        <v>30412</v>
      </c>
      <c r="W11530" t="s">
        <v>3074</v>
      </c>
    </row>
    <row r="11531" spans="20:23" x14ac:dyDescent="0.3">
      <c r="T11531" t="b">
        <f>U11531&gt;10</f>
        <v>0</v>
      </c>
      <c r="U11531" s="7">
        <v>8.9262947352258593</v>
      </c>
      <c r="V11531" t="s">
        <v>30413</v>
      </c>
      <c r="W11531" t="s">
        <v>30414</v>
      </c>
    </row>
    <row r="11532" spans="20:23" x14ac:dyDescent="0.3">
      <c r="T11532" t="b">
        <f>U11532&gt;10</f>
        <v>0</v>
      </c>
      <c r="U11532" s="7">
        <v>9.6839804369233704</v>
      </c>
      <c r="V11532" t="s">
        <v>19626</v>
      </c>
      <c r="W11532" t="s">
        <v>30415</v>
      </c>
    </row>
    <row r="11533" spans="20:23" x14ac:dyDescent="0.3">
      <c r="T11533" t="b">
        <f>U11533&gt;10</f>
        <v>0</v>
      </c>
      <c r="U11533" s="7">
        <v>8.5633892415364894</v>
      </c>
      <c r="V11533" t="s">
        <v>30416</v>
      </c>
      <c r="W11533" t="s">
        <v>22896</v>
      </c>
    </row>
    <row r="11534" spans="20:23" x14ac:dyDescent="0.3">
      <c r="T11534" t="b">
        <f>U11534&gt;10</f>
        <v>0</v>
      </c>
      <c r="U11534" s="7">
        <v>8.9688543496446496</v>
      </c>
      <c r="V11534" t="s">
        <v>30228</v>
      </c>
      <c r="W11534" t="s">
        <v>22323</v>
      </c>
    </row>
    <row r="11535" spans="20:23" x14ac:dyDescent="0.3">
      <c r="T11535" t="b">
        <f>U11535&gt;10</f>
        <v>0</v>
      </c>
      <c r="U11535" s="7">
        <v>9.1599095864073607</v>
      </c>
      <c r="V11535" t="s">
        <v>30417</v>
      </c>
      <c r="W11535" t="s">
        <v>476</v>
      </c>
    </row>
    <row r="11536" spans="20:23" x14ac:dyDescent="0.3">
      <c r="T11536" t="b">
        <f>U11536&gt;10</f>
        <v>0</v>
      </c>
      <c r="U11536" s="7">
        <v>9.5588172939693692</v>
      </c>
      <c r="V11536" t="s">
        <v>22935</v>
      </c>
      <c r="W11536">
        <v>12677</v>
      </c>
    </row>
    <row r="11537" spans="20:23" x14ac:dyDescent="0.3">
      <c r="T11537" t="b">
        <f>U11537&gt;10</f>
        <v>0</v>
      </c>
      <c r="U11537" s="7">
        <v>8.8178140922317905</v>
      </c>
      <c r="V11537" t="s">
        <v>20855</v>
      </c>
      <c r="W11537" t="s">
        <v>30418</v>
      </c>
    </row>
    <row r="11538" spans="20:23" x14ac:dyDescent="0.3">
      <c r="T11538" t="b">
        <f>U11538&gt;10</f>
        <v>0</v>
      </c>
      <c r="U11538" s="7">
        <v>8.5928031267427798</v>
      </c>
      <c r="V11538" t="s">
        <v>30419</v>
      </c>
      <c r="W11538" t="s">
        <v>30420</v>
      </c>
    </row>
    <row r="11539" spans="20:23" x14ac:dyDescent="0.3">
      <c r="T11539" t="b">
        <f>U11539&gt;10</f>
        <v>0</v>
      </c>
      <c r="U11539" s="7">
        <v>8.8178140922317905</v>
      </c>
      <c r="V11539" t="s">
        <v>20855</v>
      </c>
      <c r="W11539" t="s">
        <v>30421</v>
      </c>
    </row>
    <row r="11540" spans="20:23" x14ac:dyDescent="0.3">
      <c r="T11540" t="b">
        <f>U11540&gt;10</f>
        <v>0</v>
      </c>
      <c r="U11540" s="7">
        <v>8.8178140922317905</v>
      </c>
      <c r="V11540" t="s">
        <v>20855</v>
      </c>
      <c r="W11540" t="s">
        <v>30422</v>
      </c>
    </row>
    <row r="11541" spans="20:23" x14ac:dyDescent="0.3">
      <c r="T11541" t="b">
        <f>U11541&gt;10</f>
        <v>0</v>
      </c>
      <c r="U11541" s="7">
        <v>9.9840850293737091</v>
      </c>
      <c r="V11541" t="s">
        <v>30423</v>
      </c>
      <c r="W11541" t="s">
        <v>30424</v>
      </c>
    </row>
    <row r="11542" spans="20:23" x14ac:dyDescent="0.3">
      <c r="T11542" t="b">
        <f>U11542&gt;10</f>
        <v>0</v>
      </c>
      <c r="U11542" s="7">
        <v>8.3846974527931106</v>
      </c>
      <c r="V11542" t="s">
        <v>22418</v>
      </c>
      <c r="W11542" t="s">
        <v>30425</v>
      </c>
    </row>
    <row r="11543" spans="20:23" x14ac:dyDescent="0.3">
      <c r="T11543" t="b">
        <f>U11543&gt;10</f>
        <v>0</v>
      </c>
      <c r="U11543" s="7">
        <v>8.0612972977392499</v>
      </c>
      <c r="V11543" t="s">
        <v>30422</v>
      </c>
      <c r="W11543" t="s">
        <v>1023</v>
      </c>
    </row>
    <row r="11544" spans="20:23" x14ac:dyDescent="0.3">
      <c r="T11544" t="b">
        <f>U11544&gt;10</f>
        <v>0</v>
      </c>
      <c r="U11544" s="7">
        <v>9.1599095864073607</v>
      </c>
      <c r="V11544" t="s">
        <v>1342</v>
      </c>
      <c r="W11544" t="s">
        <v>30426</v>
      </c>
    </row>
    <row r="11545" spans="20:23" x14ac:dyDescent="0.3">
      <c r="T11545" t="b">
        <f>U11545&gt;10</f>
        <v>0</v>
      </c>
      <c r="U11545" s="7">
        <v>9.1599095864073607</v>
      </c>
      <c r="V11545" t="s">
        <v>1342</v>
      </c>
      <c r="W11545" t="s">
        <v>30427</v>
      </c>
    </row>
    <row r="11546" spans="20:23" x14ac:dyDescent="0.3">
      <c r="T11546" t="b">
        <f>U11546&gt;10</f>
        <v>0</v>
      </c>
      <c r="U11546" s="7">
        <v>8.8178140922317905</v>
      </c>
      <c r="V11546" t="s">
        <v>20855</v>
      </c>
      <c r="W11546" t="s">
        <v>30428</v>
      </c>
    </row>
    <row r="11547" spans="20:23" x14ac:dyDescent="0.3">
      <c r="T11547" t="b">
        <f>U11547&gt;10</f>
        <v>0</v>
      </c>
      <c r="U11547" s="7">
        <v>8.3666789472904295</v>
      </c>
      <c r="V11547">
        <v>228</v>
      </c>
      <c r="W11547" t="s">
        <v>30429</v>
      </c>
    </row>
    <row r="11548" spans="20:23" x14ac:dyDescent="0.3">
      <c r="T11548" t="b">
        <f>U11548&gt;10</f>
        <v>0</v>
      </c>
      <c r="U11548" s="7">
        <v>8.9473481444236906</v>
      </c>
      <c r="V11548" t="s">
        <v>20644</v>
      </c>
      <c r="W11548" t="s">
        <v>17520</v>
      </c>
    </row>
    <row r="11549" spans="20:23" x14ac:dyDescent="0.3">
      <c r="T11549" t="b">
        <f>U11549&gt;10</f>
        <v>0</v>
      </c>
      <c r="U11549" s="7">
        <v>8.8178140922317905</v>
      </c>
      <c r="V11549" t="s">
        <v>20855</v>
      </c>
      <c r="W11549" t="s">
        <v>30430</v>
      </c>
    </row>
    <row r="11550" spans="20:23" x14ac:dyDescent="0.3">
      <c r="T11550" t="b">
        <f>U11550&gt;10</f>
        <v>0</v>
      </c>
      <c r="U11550" s="7">
        <v>8.9908332563634303</v>
      </c>
      <c r="V11550">
        <v>152</v>
      </c>
      <c r="W11550" t="s">
        <v>30429</v>
      </c>
    </row>
    <row r="11551" spans="20:23" x14ac:dyDescent="0.3">
      <c r="T11551" t="b">
        <f>U11551&gt;10</f>
        <v>0</v>
      </c>
      <c r="U11551" s="7">
        <v>8.4602050053012601</v>
      </c>
      <c r="V11551" t="s">
        <v>21386</v>
      </c>
      <c r="W11551" t="s">
        <v>30431</v>
      </c>
    </row>
    <row r="11552" spans="20:23" x14ac:dyDescent="0.3">
      <c r="T11552" t="b">
        <f>U11552&gt;10</f>
        <v>0</v>
      </c>
      <c r="U11552" s="7">
        <v>8.8178140922317905</v>
      </c>
      <c r="V11552" t="s">
        <v>20855</v>
      </c>
      <c r="W11552" t="s">
        <v>30432</v>
      </c>
    </row>
    <row r="11553" spans="20:23" x14ac:dyDescent="0.3">
      <c r="T11553" t="b">
        <f>U11553&gt;10</f>
        <v>0</v>
      </c>
      <c r="U11553" s="7">
        <v>8.1435353959762207</v>
      </c>
      <c r="V11553" t="s">
        <v>867</v>
      </c>
      <c r="W11553" t="s">
        <v>30433</v>
      </c>
    </row>
    <row r="11554" spans="20:23" x14ac:dyDescent="0.3">
      <c r="T11554" t="b">
        <f>U11554&gt;10</f>
        <v>0</v>
      </c>
      <c r="U11554" s="7">
        <v>9.1731548131573799</v>
      </c>
      <c r="V11554" t="s">
        <v>30434</v>
      </c>
      <c r="W11554">
        <v>3000</v>
      </c>
    </row>
    <row r="11555" spans="20:23" x14ac:dyDescent="0.3">
      <c r="T11555" t="b">
        <f>U11555&gt;10</f>
        <v>0</v>
      </c>
      <c r="U11555" s="7">
        <v>9.5588172939693692</v>
      </c>
      <c r="V11555" t="s">
        <v>16825</v>
      </c>
      <c r="W11555" t="s">
        <v>2050</v>
      </c>
    </row>
    <row r="11556" spans="20:23" x14ac:dyDescent="0.3">
      <c r="T11556" t="b">
        <f>U11556&gt;10</f>
        <v>0</v>
      </c>
      <c r="U11556" s="7">
        <v>8.8178140922317905</v>
      </c>
      <c r="V11556" t="s">
        <v>20855</v>
      </c>
      <c r="W11556" t="s">
        <v>30435</v>
      </c>
    </row>
    <row r="11557" spans="20:23" x14ac:dyDescent="0.3">
      <c r="T11557" t="b">
        <f>U11557&gt;10</f>
        <v>0</v>
      </c>
      <c r="U11557" s="7">
        <v>8.8178140922317905</v>
      </c>
      <c r="V11557" t="s">
        <v>20855</v>
      </c>
      <c r="W11557" t="s">
        <v>30436</v>
      </c>
    </row>
    <row r="11558" spans="20:23" x14ac:dyDescent="0.3">
      <c r="T11558" t="b">
        <f>U11558&gt;10</f>
        <v>0</v>
      </c>
      <c r="U11558" s="7">
        <v>8.6425265620952096</v>
      </c>
      <c r="V11558" t="s">
        <v>22935</v>
      </c>
      <c r="W11558">
        <v>1893</v>
      </c>
    </row>
    <row r="11559" spans="20:23" x14ac:dyDescent="0.3">
      <c r="T11559" t="b">
        <f>U11559&gt;10</f>
        <v>0</v>
      </c>
      <c r="U11559" s="7">
        <v>9.8797250140494697</v>
      </c>
      <c r="V11559" t="s">
        <v>30437</v>
      </c>
      <c r="W11559" t="s">
        <v>30438</v>
      </c>
    </row>
    <row r="11560" spans="20:23" x14ac:dyDescent="0.3">
      <c r="T11560" t="b">
        <f>U11560&gt;10</f>
        <v>0</v>
      </c>
      <c r="U11560" s="7">
        <v>9.5588172939693692</v>
      </c>
      <c r="V11560" t="s">
        <v>22935</v>
      </c>
      <c r="W11560" t="s">
        <v>30439</v>
      </c>
    </row>
    <row r="11561" spans="20:23" x14ac:dyDescent="0.3">
      <c r="T11561" t="b">
        <f>U11561&gt;10</f>
        <v>0</v>
      </c>
      <c r="U11561" s="7">
        <v>8.8178140922317905</v>
      </c>
      <c r="V11561" t="s">
        <v>20855</v>
      </c>
      <c r="W11561" t="s">
        <v>30440</v>
      </c>
    </row>
    <row r="11562" spans="20:23" x14ac:dyDescent="0.3">
      <c r="T11562" t="b">
        <f>U11562&gt;10</f>
        <v>0</v>
      </c>
      <c r="U11562" s="7">
        <v>8.1873380186346196</v>
      </c>
      <c r="V11562" t="s">
        <v>30441</v>
      </c>
      <c r="W11562" t="s">
        <v>30442</v>
      </c>
    </row>
    <row r="11563" spans="20:23" x14ac:dyDescent="0.3">
      <c r="T11563" t="b">
        <f>U11563&gt;10</f>
        <v>0</v>
      </c>
      <c r="U11563" s="7">
        <v>8.8178140922317905</v>
      </c>
      <c r="V11563" t="s">
        <v>20855</v>
      </c>
      <c r="W11563" t="s">
        <v>30443</v>
      </c>
    </row>
    <row r="11564" spans="20:23" x14ac:dyDescent="0.3">
      <c r="T11564" t="b">
        <f>U11564&gt;10</f>
        <v>0</v>
      </c>
      <c r="U11564" s="7">
        <v>8.7199583022280294</v>
      </c>
      <c r="V11564" t="s">
        <v>28108</v>
      </c>
      <c r="W11564" t="s">
        <v>30444</v>
      </c>
    </row>
    <row r="11565" spans="20:23" x14ac:dyDescent="0.3">
      <c r="T11565" t="b">
        <f>U11565&gt;10</f>
        <v>0</v>
      </c>
      <c r="U11565" s="7">
        <v>8.1061478639045994</v>
      </c>
      <c r="V11565" t="s">
        <v>30444</v>
      </c>
      <c r="W11565" t="s">
        <v>21821</v>
      </c>
    </row>
    <row r="11566" spans="20:23" x14ac:dyDescent="0.3">
      <c r="T11566" t="b">
        <f>U11566&gt;10</f>
        <v>0</v>
      </c>
      <c r="U11566" s="7">
        <v>8.2150825472682705</v>
      </c>
      <c r="V11566" t="s">
        <v>24771</v>
      </c>
      <c r="W11566" t="s">
        <v>28794</v>
      </c>
    </row>
    <row r="11567" spans="20:23" x14ac:dyDescent="0.3">
      <c r="T11567" t="b">
        <f>U11567&gt;10</f>
        <v>0</v>
      </c>
      <c r="U11567" s="7">
        <v>8.1725229328494802</v>
      </c>
      <c r="V11567" t="s">
        <v>9641</v>
      </c>
      <c r="W11567" t="s">
        <v>25974</v>
      </c>
    </row>
    <row r="11568" spans="20:23" x14ac:dyDescent="0.3">
      <c r="T11568" t="b">
        <f>U11568&gt;10</f>
        <v>0</v>
      </c>
      <c r="U11568" s="7">
        <v>8.9262947352258593</v>
      </c>
      <c r="V11568" t="s">
        <v>30445</v>
      </c>
      <c r="W11568" t="s">
        <v>30446</v>
      </c>
    </row>
    <row r="11569" spans="20:23" x14ac:dyDescent="0.3">
      <c r="T11569" t="b">
        <f>U11569&gt;10</f>
        <v>0</v>
      </c>
      <c r="U11569" s="7">
        <v>9.5016588801294208</v>
      </c>
      <c r="V11569" t="s">
        <v>30447</v>
      </c>
      <c r="W11569" t="s">
        <v>29911</v>
      </c>
    </row>
    <row r="11570" spans="20:23" x14ac:dyDescent="0.3">
      <c r="T11570" t="b">
        <f>U11570&gt;10</f>
        <v>0</v>
      </c>
      <c r="U11570" s="7">
        <v>8.11536451900953</v>
      </c>
      <c r="V11570" t="s">
        <v>30448</v>
      </c>
      <c r="W11570" t="s">
        <v>30449</v>
      </c>
    </row>
    <row r="11571" spans="20:23" x14ac:dyDescent="0.3">
      <c r="T11571" t="b">
        <f>U11571&gt;10</f>
        <v>0</v>
      </c>
      <c r="U11571" s="7">
        <v>8.9367660350931502</v>
      </c>
      <c r="V11571" t="s">
        <v>30450</v>
      </c>
      <c r="W11571" t="s">
        <v>30451</v>
      </c>
    </row>
    <row r="11572" spans="20:23" x14ac:dyDescent="0.3">
      <c r="T11572" t="b">
        <f>U11572&gt;10</f>
        <v>0</v>
      </c>
      <c r="U11572" s="7">
        <v>9.5786199212655401</v>
      </c>
      <c r="V11572" t="s">
        <v>30452</v>
      </c>
      <c r="W11572" t="s">
        <v>23532</v>
      </c>
    </row>
    <row r="11573" spans="20:23" x14ac:dyDescent="0.3">
      <c r="T11573" t="b">
        <f>U11573&gt;10</f>
        <v>0</v>
      </c>
      <c r="U11573" s="7">
        <v>8.3666789472904295</v>
      </c>
      <c r="V11573" t="s">
        <v>29199</v>
      </c>
      <c r="W11573" t="s">
        <v>29545</v>
      </c>
    </row>
    <row r="11574" spans="20:23" x14ac:dyDescent="0.3">
      <c r="T11574" t="b">
        <f>U11574&gt;10</f>
        <v>0</v>
      </c>
      <c r="U11574" s="7">
        <v>9.9071239882375792</v>
      </c>
      <c r="V11574" t="s">
        <v>29747</v>
      </c>
      <c r="W11574">
        <v>5</v>
      </c>
    </row>
    <row r="11575" spans="20:23" x14ac:dyDescent="0.3">
      <c r="T11575" t="b">
        <f>U11575&gt;10</f>
        <v>0</v>
      </c>
      <c r="U11575" s="7">
        <v>8.2648962529804901</v>
      </c>
      <c r="V11575" t="s">
        <v>2214</v>
      </c>
      <c r="W11575">
        <v>0</v>
      </c>
    </row>
    <row r="11576" spans="20:23" x14ac:dyDescent="0.3">
      <c r="T11576" t="b">
        <f>U11576&gt;10</f>
        <v>0</v>
      </c>
      <c r="U11576" s="7">
        <v>9.1731548131573799</v>
      </c>
      <c r="V11576" t="s">
        <v>30453</v>
      </c>
      <c r="W11576" t="s">
        <v>30454</v>
      </c>
    </row>
    <row r="11577" spans="20:23" x14ac:dyDescent="0.3">
      <c r="T11577" t="b">
        <f>U11577&gt;10</f>
        <v>0</v>
      </c>
      <c r="U11577" s="7">
        <v>8.1676329475552798</v>
      </c>
      <c r="V11577" t="s">
        <v>20886</v>
      </c>
      <c r="W11577">
        <v>571</v>
      </c>
    </row>
    <row r="11578" spans="20:23" x14ac:dyDescent="0.3">
      <c r="T11578" t="b">
        <f>U11578&gt;10</f>
        <v>0</v>
      </c>
      <c r="U11578" s="7">
        <v>8.7931974645964299</v>
      </c>
      <c r="V11578" t="s">
        <v>22356</v>
      </c>
      <c r="W11578" t="s">
        <v>30455</v>
      </c>
    </row>
    <row r="11579" spans="20:23" x14ac:dyDescent="0.3">
      <c r="T11579" t="b">
        <f>U11579&gt;10</f>
        <v>0</v>
      </c>
      <c r="U11579" s="7">
        <v>8.7115194335821595</v>
      </c>
      <c r="V11579" t="s">
        <v>27831</v>
      </c>
      <c r="W11579" t="s">
        <v>30456</v>
      </c>
    </row>
    <row r="11580" spans="20:23" x14ac:dyDescent="0.3">
      <c r="T11580" t="b">
        <f>U11580&gt;10</f>
        <v>0</v>
      </c>
      <c r="U11580" s="7">
        <v>8.4312174684280006</v>
      </c>
      <c r="V11580" t="s">
        <v>5618</v>
      </c>
      <c r="W11580" t="s">
        <v>30457</v>
      </c>
    </row>
    <row r="11581" spans="20:23" x14ac:dyDescent="0.3">
      <c r="T11581" t="b">
        <f>U11581&gt;10</f>
        <v>0</v>
      </c>
      <c r="U11581" s="7">
        <v>8.0183722530222195</v>
      </c>
      <c r="V11581" t="s">
        <v>25974</v>
      </c>
      <c r="W11581" t="s">
        <v>30458</v>
      </c>
    </row>
    <row r="11582" spans="20:23" x14ac:dyDescent="0.3">
      <c r="T11582" t="b">
        <f>U11582&gt;10</f>
        <v>0</v>
      </c>
      <c r="U11582" s="7">
        <v>9.7529733084103203</v>
      </c>
      <c r="V11582" t="s">
        <v>9641</v>
      </c>
      <c r="W11582" t="s">
        <v>30458</v>
      </c>
    </row>
    <row r="11583" spans="20:23" x14ac:dyDescent="0.3">
      <c r="T11583" t="b">
        <f>U11583&gt;10</f>
        <v>0</v>
      </c>
      <c r="U11583" s="7">
        <v>8.5208296271176902</v>
      </c>
      <c r="V11583" t="s">
        <v>3580</v>
      </c>
      <c r="W11583" t="s">
        <v>30459</v>
      </c>
    </row>
    <row r="11584" spans="20:23" x14ac:dyDescent="0.3">
      <c r="T11584" t="b">
        <f>U11584&gt;10</f>
        <v>0</v>
      </c>
      <c r="U11584" s="7">
        <v>8.9797834201768403</v>
      </c>
      <c r="V11584" t="s">
        <v>24401</v>
      </c>
      <c r="W11584" t="s">
        <v>30460</v>
      </c>
    </row>
    <row r="11585" spans="20:23" x14ac:dyDescent="0.3">
      <c r="T11585" t="b">
        <f>U11585&gt;10</f>
        <v>0</v>
      </c>
      <c r="U11585" s="7">
        <v>8.8085116995694701</v>
      </c>
      <c r="V11585" t="s">
        <v>30461</v>
      </c>
      <c r="W11585" t="s">
        <v>21341</v>
      </c>
    </row>
    <row r="11586" spans="20:23" x14ac:dyDescent="0.3">
      <c r="T11586" t="b">
        <f>U11586&gt;10</f>
        <v>0</v>
      </c>
      <c r="U11586" s="7">
        <v>8.9056754480231195</v>
      </c>
      <c r="V11586" t="s">
        <v>3064</v>
      </c>
      <c r="W11586">
        <v>4</v>
      </c>
    </row>
    <row r="11587" spans="20:23" x14ac:dyDescent="0.3">
      <c r="T11587" t="b">
        <f>U11587&gt;10</f>
        <v>0</v>
      </c>
      <c r="U11587" s="7">
        <v>8.1531048469923704</v>
      </c>
      <c r="V11587" t="s">
        <v>1699</v>
      </c>
      <c r="W11587" t="s">
        <v>30359</v>
      </c>
    </row>
    <row r="11588" spans="20:23" x14ac:dyDescent="0.3">
      <c r="T11588" t="b">
        <f>U11588&gt;10</f>
        <v>0</v>
      </c>
      <c r="U11588" s="7">
        <v>8.0439055550273793</v>
      </c>
      <c r="V11588" t="s">
        <v>30462</v>
      </c>
      <c r="W11588" t="s">
        <v>30463</v>
      </c>
    </row>
    <row r="11589" spans="20:23" x14ac:dyDescent="0.3">
      <c r="T11589" t="b">
        <f>U11589&gt;10</f>
        <v>0</v>
      </c>
      <c r="U11589" s="7">
        <v>8.5490005040843897</v>
      </c>
      <c r="V11589" t="s">
        <v>30464</v>
      </c>
      <c r="W11589" t="s">
        <v>30465</v>
      </c>
    </row>
    <row r="11590" spans="20:23" x14ac:dyDescent="0.3">
      <c r="T11590" t="b">
        <f>U11590&gt;10</f>
        <v>0</v>
      </c>
      <c r="U11590" s="7">
        <v>9.6194419157857993</v>
      </c>
      <c r="V11590" t="s">
        <v>12674</v>
      </c>
      <c r="W11590">
        <v>2</v>
      </c>
    </row>
    <row r="11591" spans="20:23" x14ac:dyDescent="0.3">
      <c r="T11591" t="b">
        <f>U11591&gt;10</f>
        <v>0</v>
      </c>
      <c r="U11591" s="7">
        <v>9.1086162920198106</v>
      </c>
      <c r="V11591" t="s">
        <v>5959</v>
      </c>
      <c r="W11591">
        <v>20</v>
      </c>
    </row>
    <row r="11592" spans="20:23" x14ac:dyDescent="0.3">
      <c r="T11592" t="b">
        <f>U11592&gt;10</f>
        <v>0</v>
      </c>
      <c r="U11592" s="7">
        <v>9.8017634725797596</v>
      </c>
      <c r="V11592" t="s">
        <v>5959</v>
      </c>
      <c r="W11592">
        <v>13</v>
      </c>
    </row>
    <row r="11593" spans="20:23" x14ac:dyDescent="0.3">
      <c r="T11593" t="b">
        <f>U11593&gt;10</f>
        <v>0</v>
      </c>
      <c r="U11593" s="7">
        <v>8.1435353959762207</v>
      </c>
      <c r="V11593" t="s">
        <v>30466</v>
      </c>
      <c r="W11593" t="s">
        <v>22784</v>
      </c>
    </row>
    <row r="11594" spans="20:23" x14ac:dyDescent="0.3">
      <c r="T11594" t="b">
        <f>U11594&gt;10</f>
        <v>0</v>
      </c>
      <c r="U11594" s="7">
        <v>8.0439055550273793</v>
      </c>
      <c r="V11594" t="s">
        <v>30467</v>
      </c>
      <c r="W11594" t="s">
        <v>30468</v>
      </c>
    </row>
    <row r="11595" spans="20:23" x14ac:dyDescent="0.3">
      <c r="T11595" t="b">
        <f>U11595&gt;10</f>
        <v>0</v>
      </c>
      <c r="U11595" s="7">
        <v>8.2023758959991593</v>
      </c>
      <c r="V11595" t="s">
        <v>30469</v>
      </c>
      <c r="W11595" t="s">
        <v>5583</v>
      </c>
    </row>
    <row r="11596" spans="20:23" x14ac:dyDescent="0.3">
      <c r="T11596" t="b">
        <f>U11596&gt;10</f>
        <v>0</v>
      </c>
      <c r="U11596" s="7">
        <v>9.4652912359585404</v>
      </c>
      <c r="V11596" t="s">
        <v>2117</v>
      </c>
      <c r="W11596">
        <v>7</v>
      </c>
    </row>
    <row r="11597" spans="20:23" x14ac:dyDescent="0.3">
      <c r="T11597" t="b">
        <f>U11597&gt;10</f>
        <v>0</v>
      </c>
      <c r="U11597" s="7">
        <v>9.5988226285830596</v>
      </c>
      <c r="V11597" t="s">
        <v>30470</v>
      </c>
      <c r="W11597" t="s">
        <v>30471</v>
      </c>
    </row>
    <row r="11598" spans="20:23" x14ac:dyDescent="0.3">
      <c r="T11598" t="b">
        <f>U11598&gt;10</f>
        <v>0</v>
      </c>
      <c r="U11598" s="7">
        <v>8.46676240584741</v>
      </c>
      <c r="V11598" t="s">
        <v>380</v>
      </c>
      <c r="W11598" t="s">
        <v>30472</v>
      </c>
    </row>
    <row r="11599" spans="20:23" x14ac:dyDescent="0.3">
      <c r="T11599" t="b">
        <f>U11599&gt;10</f>
        <v>0</v>
      </c>
      <c r="U11599" s="7">
        <v>9.7064532927754303</v>
      </c>
      <c r="V11599" t="s">
        <v>30472</v>
      </c>
      <c r="W11599" t="s">
        <v>5583</v>
      </c>
    </row>
    <row r="11600" spans="20:23" x14ac:dyDescent="0.3">
      <c r="T11600" t="b">
        <f>U11600&gt;10</f>
        <v>0</v>
      </c>
      <c r="U11600" s="7">
        <v>8.8178140922317905</v>
      </c>
      <c r="V11600" t="s">
        <v>20855</v>
      </c>
      <c r="W11600" t="s">
        <v>30473</v>
      </c>
    </row>
    <row r="11601" spans="20:23" x14ac:dyDescent="0.3">
      <c r="T11601" t="b">
        <f>U11601&gt;10</f>
        <v>0</v>
      </c>
      <c r="U11601" s="7">
        <v>9.4046666141421102</v>
      </c>
      <c r="V11601" t="s">
        <v>466</v>
      </c>
      <c r="W11601" t="s">
        <v>1897</v>
      </c>
    </row>
    <row r="11602" spans="20:23" x14ac:dyDescent="0.3">
      <c r="T11602" t="b">
        <f>U11602&gt;10</f>
        <v>0</v>
      </c>
      <c r="U11602" s="7">
        <v>8.2074391979557006</v>
      </c>
      <c r="V11602" t="s">
        <v>23462</v>
      </c>
      <c r="W11602" t="s">
        <v>30474</v>
      </c>
    </row>
    <row r="11603" spans="20:23" x14ac:dyDescent="0.3">
      <c r="T11603" t="b">
        <f>U11603&gt;10</f>
        <v>0</v>
      </c>
      <c r="U11603" s="7">
        <v>9.3475082003021601</v>
      </c>
      <c r="V11603" t="s">
        <v>30475</v>
      </c>
      <c r="W11603" t="s">
        <v>30476</v>
      </c>
    </row>
    <row r="11604" spans="20:23" x14ac:dyDescent="0.3">
      <c r="T11604" t="b">
        <f>U11604&gt;10</f>
        <v>0</v>
      </c>
      <c r="U11604" s="7">
        <v>8.5348158690924301</v>
      </c>
      <c r="V11604" t="s">
        <v>23857</v>
      </c>
      <c r="W11604" t="s">
        <v>30477</v>
      </c>
    </row>
    <row r="11605" spans="20:23" x14ac:dyDescent="0.3">
      <c r="T11605" t="b">
        <f>U11605&gt;10</f>
        <v>0</v>
      </c>
      <c r="U11605" s="7">
        <v>8.7457107983304407</v>
      </c>
      <c r="V11605" t="s">
        <v>5151</v>
      </c>
      <c r="W11605" t="s">
        <v>30478</v>
      </c>
    </row>
    <row r="11606" spans="20:23" x14ac:dyDescent="0.3">
      <c r="T11606" t="b">
        <f>U11606&gt;10</f>
        <v>0</v>
      </c>
      <c r="U11606" s="7">
        <v>8.8854727407056</v>
      </c>
      <c r="V11606" t="s">
        <v>30479</v>
      </c>
      <c r="W11606" t="s">
        <v>23532</v>
      </c>
    </row>
    <row r="11607" spans="20:23" x14ac:dyDescent="0.3">
      <c r="T11607" t="b">
        <f>U11607&gt;10</f>
        <v>0</v>
      </c>
      <c r="U11607" s="7">
        <v>9.8017634725797596</v>
      </c>
      <c r="V11607">
        <v>815</v>
      </c>
      <c r="W11607" t="s">
        <v>30410</v>
      </c>
    </row>
    <row r="11608" spans="20:23" x14ac:dyDescent="0.3">
      <c r="T11608" t="b">
        <f>U11608&gt;10</f>
        <v>0</v>
      </c>
      <c r="U11608" s="7">
        <v>9.0598261278503802</v>
      </c>
      <c r="V11608" t="s">
        <v>2116</v>
      </c>
      <c r="W11608">
        <v>5</v>
      </c>
    </row>
    <row r="11609" spans="20:23" x14ac:dyDescent="0.3">
      <c r="T11609" t="b">
        <f>U11609&gt;10</f>
        <v>0</v>
      </c>
      <c r="U11609" s="7">
        <v>9.7529733084103203</v>
      </c>
      <c r="V11609" t="s">
        <v>12651</v>
      </c>
      <c r="W11609">
        <v>3</v>
      </c>
    </row>
    <row r="11610" spans="20:23" x14ac:dyDescent="0.3">
      <c r="T11610" t="b">
        <f>U11610&gt;10</f>
        <v>0</v>
      </c>
      <c r="U11610" s="7">
        <v>8.0879655448214098</v>
      </c>
      <c r="V11610" t="s">
        <v>29693</v>
      </c>
      <c r="W11610" t="s">
        <v>16829</v>
      </c>
    </row>
    <row r="11611" spans="20:23" x14ac:dyDescent="0.3">
      <c r="T11611" t="b">
        <f>U11611&gt;10</f>
        <v>0</v>
      </c>
      <c r="U11611" s="7">
        <v>9.1599095864073607</v>
      </c>
      <c r="V11611" t="s">
        <v>30480</v>
      </c>
      <c r="W11611" t="s">
        <v>30481</v>
      </c>
    </row>
    <row r="11612" spans="20:23" x14ac:dyDescent="0.3">
      <c r="T11612" t="b">
        <f>U11612&gt;10</f>
        <v>0</v>
      </c>
      <c r="U11612" s="7">
        <v>9.6839804369233704</v>
      </c>
      <c r="V11612" t="s">
        <v>28514</v>
      </c>
      <c r="W11612" t="s">
        <v>23373</v>
      </c>
    </row>
    <row r="11613" spans="20:23" x14ac:dyDescent="0.3">
      <c r="T11613" t="b">
        <f>U11613&gt;10</f>
        <v>0</v>
      </c>
      <c r="U11613" s="7">
        <v>8.4536903242800605</v>
      </c>
      <c r="V11613" t="s">
        <v>30482</v>
      </c>
      <c r="W11613" t="s">
        <v>14941</v>
      </c>
    </row>
    <row r="11614" spans="20:23" x14ac:dyDescent="0.3">
      <c r="T11614" t="b">
        <f>U11614&gt;10</f>
        <v>0</v>
      </c>
      <c r="U11614" s="7">
        <v>9.8530567669673097</v>
      </c>
      <c r="V11614" t="s">
        <v>30483</v>
      </c>
      <c r="W11614" t="s">
        <v>3043</v>
      </c>
    </row>
    <row r="11615" spans="20:23" x14ac:dyDescent="0.3">
      <c r="T11615" t="b">
        <f>U11615&gt;10</f>
        <v>0</v>
      </c>
      <c r="U11615" s="7">
        <v>9.3475082003021601</v>
      </c>
      <c r="V11615" t="s">
        <v>153</v>
      </c>
      <c r="W11615" t="s">
        <v>146</v>
      </c>
    </row>
    <row r="11616" spans="20:23" x14ac:dyDescent="0.3">
      <c r="T11616" t="b">
        <f>U11616&gt;10</f>
        <v>0</v>
      </c>
      <c r="U11616" s="7">
        <v>9.2139768076776392</v>
      </c>
      <c r="V11616" t="s">
        <v>4791</v>
      </c>
      <c r="W11616" t="s">
        <v>153</v>
      </c>
    </row>
    <row r="11617" spans="20:23" x14ac:dyDescent="0.3">
      <c r="T11617" t="b">
        <f>U11617&gt;10</f>
        <v>0</v>
      </c>
      <c r="U11617" s="7">
        <v>8.8085116995694701</v>
      </c>
      <c r="V11617" t="s">
        <v>30484</v>
      </c>
      <c r="W11617" t="s">
        <v>30485</v>
      </c>
    </row>
    <row r="11618" spans="20:23" x14ac:dyDescent="0.3">
      <c r="T11618" t="b">
        <f>U11618&gt;10</f>
        <v>0</v>
      </c>
      <c r="U11618" s="7">
        <v>9.2421476846443298</v>
      </c>
      <c r="V11618" t="s">
        <v>6104</v>
      </c>
      <c r="W11618" t="s">
        <v>30486</v>
      </c>
    </row>
    <row r="11619" spans="20:23" x14ac:dyDescent="0.3">
      <c r="T11619" t="b">
        <f>U11619&gt;10</f>
        <v>0</v>
      </c>
      <c r="U11619" s="7">
        <v>9.9642824020775294</v>
      </c>
      <c r="V11619" t="s">
        <v>30487</v>
      </c>
      <c r="W11619" t="s">
        <v>7594</v>
      </c>
    </row>
    <row r="11620" spans="20:23" x14ac:dyDescent="0.3">
      <c r="T11620" t="b">
        <f>U11620&gt;10</f>
        <v>0</v>
      </c>
      <c r="U11620" s="7">
        <v>9.2565364220964295</v>
      </c>
      <c r="V11620" t="s">
        <v>5688</v>
      </c>
      <c r="W11620" t="s">
        <v>30488</v>
      </c>
    </row>
    <row r="11621" spans="20:23" x14ac:dyDescent="0.3">
      <c r="T11621" t="b">
        <f>U11621&gt;10</f>
        <v>0</v>
      </c>
      <c r="U11621" s="7">
        <v>9.6620015302046003</v>
      </c>
      <c r="V11621" t="s">
        <v>30488</v>
      </c>
      <c r="W11621" t="s">
        <v>30489</v>
      </c>
    </row>
    <row r="11622" spans="20:23" x14ac:dyDescent="0.3">
      <c r="T11622" t="b">
        <f>U11622&gt;10</f>
        <v>0</v>
      </c>
      <c r="U11622" s="7">
        <v>9.9716625093751503</v>
      </c>
      <c r="V11622" t="s">
        <v>30490</v>
      </c>
      <c r="W11622" t="s">
        <v>29278</v>
      </c>
    </row>
    <row r="11623" spans="20:23" x14ac:dyDescent="0.3">
      <c r="T11623" t="b">
        <f>U11623&gt;10</f>
        <v>0</v>
      </c>
      <c r="U11623" s="7">
        <v>8.6386126627740794</v>
      </c>
      <c r="V11623" t="s">
        <v>742</v>
      </c>
      <c r="W11623" t="s">
        <v>30491</v>
      </c>
    </row>
    <row r="11624" spans="20:23" x14ac:dyDescent="0.3">
      <c r="T11624" t="b">
        <f>U11624&gt;10</f>
        <v>0</v>
      </c>
      <c r="U11624" s="7">
        <v>8.5779880409576403</v>
      </c>
      <c r="V11624" t="s">
        <v>7460</v>
      </c>
      <c r="W11624" t="s">
        <v>2044</v>
      </c>
    </row>
    <row r="11625" spans="20:23" x14ac:dyDescent="0.3">
      <c r="T11625" t="b">
        <f>U11625&gt;10</f>
        <v>0</v>
      </c>
      <c r="U11625" s="7">
        <v>8.8559139384640595</v>
      </c>
      <c r="V11625" t="s">
        <v>21822</v>
      </c>
      <c r="W11625" t="s">
        <v>30492</v>
      </c>
    </row>
    <row r="11626" spans="20:23" x14ac:dyDescent="0.3">
      <c r="T11626" t="b">
        <f>U11626&gt;10</f>
        <v>0</v>
      </c>
      <c r="U11626" s="7">
        <v>9.7064532927754303</v>
      </c>
      <c r="V11626" t="s">
        <v>30493</v>
      </c>
      <c r="W11626" t="s">
        <v>5345</v>
      </c>
    </row>
    <row r="11627" spans="20:23" x14ac:dyDescent="0.3">
      <c r="T11627" t="b">
        <f>U11627&gt;10</f>
        <v>0</v>
      </c>
      <c r="U11627" s="7">
        <v>8.0353218113359901</v>
      </c>
      <c r="V11627" t="s">
        <v>30494</v>
      </c>
      <c r="W11627" t="s">
        <v>29278</v>
      </c>
    </row>
    <row r="11628" spans="20:23" x14ac:dyDescent="0.3">
      <c r="T11628" t="b">
        <f>U11628&gt;10</f>
        <v>0</v>
      </c>
      <c r="U11628" s="7">
        <v>8.2331475546659103</v>
      </c>
      <c r="V11628" t="s">
        <v>419</v>
      </c>
      <c r="W11628" t="s">
        <v>30495</v>
      </c>
    </row>
    <row r="11629" spans="20:23" x14ac:dyDescent="0.3">
      <c r="T11629" t="b">
        <f>U11629&gt;10</f>
        <v>0</v>
      </c>
      <c r="U11629" s="7">
        <v>8.2954663190651701</v>
      </c>
      <c r="V11629" t="s">
        <v>30496</v>
      </c>
      <c r="W11629" t="s">
        <v>548</v>
      </c>
    </row>
    <row r="11630" spans="20:23" x14ac:dyDescent="0.3">
      <c r="T11630" t="b">
        <f>U11630&gt;10</f>
        <v>0</v>
      </c>
      <c r="U11630" s="7">
        <v>8.7457107983304407</v>
      </c>
      <c r="V11630" t="s">
        <v>30497</v>
      </c>
      <c r="W11630" t="s">
        <v>30498</v>
      </c>
    </row>
    <row r="11631" spans="20:23" x14ac:dyDescent="0.3">
      <c r="T11631" t="b">
        <f>U11631&gt;10</f>
        <v>0</v>
      </c>
      <c r="U11631" s="7">
        <v>9.9071239882375792</v>
      </c>
      <c r="V11631" t="s">
        <v>30499</v>
      </c>
      <c r="W11631" t="s">
        <v>30500</v>
      </c>
    </row>
    <row r="11632" spans="20:23" x14ac:dyDescent="0.3">
      <c r="T11632" t="b">
        <f>U11632&gt;10</f>
        <v>0</v>
      </c>
      <c r="U11632" s="7">
        <v>8.8085116995694701</v>
      </c>
      <c r="V11632" t="s">
        <v>7081</v>
      </c>
      <c r="W11632" t="s">
        <v>4736</v>
      </c>
    </row>
    <row r="11633" spans="20:23" x14ac:dyDescent="0.3">
      <c r="T11633" t="b">
        <f>U11633&gt;10</f>
        <v>0</v>
      </c>
      <c r="U11633" s="7">
        <v>8.6386126627740794</v>
      </c>
      <c r="V11633" t="s">
        <v>30501</v>
      </c>
      <c r="W11633" t="s">
        <v>30502</v>
      </c>
    </row>
    <row r="11634" spans="20:23" x14ac:dyDescent="0.3">
      <c r="T11634" t="b">
        <f>U11634&gt;10</f>
        <v>0</v>
      </c>
      <c r="U11634" s="7">
        <v>8.5348158690924301</v>
      </c>
      <c r="V11634" t="s">
        <v>20520</v>
      </c>
      <c r="W11634" t="s">
        <v>30503</v>
      </c>
    </row>
    <row r="11635" spans="20:23" x14ac:dyDescent="0.3">
      <c r="T11635" t="b">
        <f>U11635&gt;10</f>
        <v>0</v>
      </c>
      <c r="U11635" s="7">
        <v>8.1061478639045994</v>
      </c>
      <c r="V11635" t="s">
        <v>1427</v>
      </c>
      <c r="W11635" t="s">
        <v>30504</v>
      </c>
    </row>
    <row r="11636" spans="20:23" x14ac:dyDescent="0.3">
      <c r="T11636" t="b">
        <f>U11636&gt;10</f>
        <v>0</v>
      </c>
      <c r="U11636" s="7">
        <v>8.3088593764016103</v>
      </c>
      <c r="V11636" t="s">
        <v>30505</v>
      </c>
      <c r="W11636" t="s">
        <v>30506</v>
      </c>
    </row>
    <row r="11637" spans="20:23" x14ac:dyDescent="0.3">
      <c r="T11637" t="b">
        <f>U11637&gt;10</f>
        <v>0</v>
      </c>
      <c r="U11637" s="7">
        <v>8.6866218819604395</v>
      </c>
      <c r="V11637" t="s">
        <v>23806</v>
      </c>
      <c r="W11637" t="s">
        <v>30507</v>
      </c>
    </row>
    <row r="11638" spans="20:23" x14ac:dyDescent="0.3">
      <c r="T11638" t="b">
        <f>U11638&gt;10</f>
        <v>0</v>
      </c>
      <c r="U11638" s="7">
        <v>9.5016588801294208</v>
      </c>
      <c r="V11638" t="s">
        <v>30508</v>
      </c>
      <c r="W11638" t="s">
        <v>30509</v>
      </c>
    </row>
    <row r="11639" spans="20:23" x14ac:dyDescent="0.3">
      <c r="T11639" t="b">
        <f>U11639&gt;10</f>
        <v>0</v>
      </c>
      <c r="U11639" s="7">
        <v>8.6703613610886592</v>
      </c>
      <c r="V11639" t="s">
        <v>30510</v>
      </c>
      <c r="W11639" t="s">
        <v>28169</v>
      </c>
    </row>
    <row r="11640" spans="20:23" x14ac:dyDescent="0.3">
      <c r="T11640" t="b">
        <f>U11640&gt;10</f>
        <v>0</v>
      </c>
      <c r="U11640" s="7">
        <v>9.5393992081122594</v>
      </c>
      <c r="V11640" t="s">
        <v>115</v>
      </c>
      <c r="W11640" t="s">
        <v>30511</v>
      </c>
    </row>
    <row r="11641" spans="20:23" x14ac:dyDescent="0.3">
      <c r="T11641" t="b">
        <f>U11641&gt;10</f>
        <v>0</v>
      </c>
      <c r="U11641" s="7">
        <v>9.6194419157857993</v>
      </c>
      <c r="V11641" t="s">
        <v>2080</v>
      </c>
      <c r="W11641" t="s">
        <v>30512</v>
      </c>
    </row>
    <row r="11642" spans="20:23" x14ac:dyDescent="0.3">
      <c r="T11642" t="b">
        <f>U11642&gt;10</f>
        <v>0</v>
      </c>
      <c r="U11642" s="7">
        <v>9.7064532927754303</v>
      </c>
      <c r="V11642" t="s">
        <v>29309</v>
      </c>
      <c r="W11642" t="s">
        <v>30513</v>
      </c>
    </row>
    <row r="11643" spans="20:23" x14ac:dyDescent="0.3">
      <c r="T11643" t="b">
        <f>U11643&gt;10</f>
        <v>0</v>
      </c>
      <c r="U11643" s="7">
        <v>8.9908332563634303</v>
      </c>
      <c r="V11643" t="s">
        <v>2587</v>
      </c>
      <c r="W11643" t="s">
        <v>2130</v>
      </c>
    </row>
    <row r="11644" spans="20:23" x14ac:dyDescent="0.3">
      <c r="T11644" t="b">
        <f>U11644&gt;10</f>
        <v>0</v>
      </c>
      <c r="U11644" s="7">
        <v>8.4900579684509392</v>
      </c>
      <c r="V11644" t="s">
        <v>153</v>
      </c>
      <c r="W11644" t="s">
        <v>154</v>
      </c>
    </row>
    <row r="11645" spans="20:23" x14ac:dyDescent="0.3">
      <c r="T11645" t="b">
        <f>U11645&gt;10</f>
        <v>0</v>
      </c>
      <c r="U11645" s="7">
        <v>8.3450883146980601</v>
      </c>
      <c r="V11645" t="s">
        <v>21822</v>
      </c>
      <c r="W11645" t="s">
        <v>4336</v>
      </c>
    </row>
    <row r="11646" spans="20:23" x14ac:dyDescent="0.3">
      <c r="T11646" t="b">
        <f>U11646&gt;10</f>
        <v>0</v>
      </c>
      <c r="U11646" s="7">
        <v>9.1865778334895207</v>
      </c>
      <c r="V11646" t="s">
        <v>30514</v>
      </c>
      <c r="W11646" t="s">
        <v>30515</v>
      </c>
    </row>
    <row r="11647" spans="20:23" x14ac:dyDescent="0.3">
      <c r="T11647" t="b">
        <f>U11647&gt;10</f>
        <v>0</v>
      </c>
      <c r="U11647" s="7">
        <v>8.4536903242800605</v>
      </c>
      <c r="V11647" t="s">
        <v>5957</v>
      </c>
      <c r="W11647" t="s">
        <v>30516</v>
      </c>
    </row>
    <row r="11648" spans="20:23" x14ac:dyDescent="0.3">
      <c r="T11648" t="b">
        <f>U11648&gt;10</f>
        <v>0</v>
      </c>
      <c r="U11648" s="7">
        <v>9.6839804369233704</v>
      </c>
      <c r="V11648" t="s">
        <v>4641</v>
      </c>
      <c r="W11648" t="s">
        <v>20033</v>
      </c>
    </row>
    <row r="11649" spans="20:23" x14ac:dyDescent="0.3">
      <c r="T11649" t="b">
        <f>U11649&gt;10</f>
        <v>0</v>
      </c>
      <c r="U11649" s="7">
        <v>9.4652912359585404</v>
      </c>
      <c r="V11649" t="s">
        <v>10881</v>
      </c>
      <c r="W11649" t="s">
        <v>30517</v>
      </c>
    </row>
    <row r="11650" spans="20:23" x14ac:dyDescent="0.3">
      <c r="T11650" t="b">
        <f>U11650&gt;10</f>
        <v>0</v>
      </c>
      <c r="U11650" s="7">
        <v>9.0598261278503802</v>
      </c>
      <c r="V11650" t="s">
        <v>8667</v>
      </c>
      <c r="W11650" t="s">
        <v>30518</v>
      </c>
    </row>
    <row r="11651" spans="20:23" x14ac:dyDescent="0.3">
      <c r="T11651" t="b">
        <f>U11651&gt;10</f>
        <v>0</v>
      </c>
      <c r="U11651" s="7">
        <v>8.5139091842731194</v>
      </c>
      <c r="V11651" t="s">
        <v>30519</v>
      </c>
      <c r="W11651" t="s">
        <v>8283</v>
      </c>
    </row>
    <row r="11652" spans="20:23" x14ac:dyDescent="0.3">
      <c r="T11652" t="b">
        <f>U11652&gt;10</f>
        <v>0</v>
      </c>
      <c r="U11652" s="7">
        <v>8.7901625609012797</v>
      </c>
      <c r="V11652" t="s">
        <v>548</v>
      </c>
      <c r="W11652" t="s">
        <v>4205</v>
      </c>
    </row>
    <row r="11653" spans="20:23" x14ac:dyDescent="0.3">
      <c r="T11653" t="b">
        <f>U11653&gt;10</f>
        <v>0</v>
      </c>
      <c r="U11653" s="7">
        <v>9.9352948652042805</v>
      </c>
      <c r="V11653" t="s">
        <v>12372</v>
      </c>
      <c r="W11653" t="s">
        <v>8247</v>
      </c>
    </row>
    <row r="11654" spans="20:23" x14ac:dyDescent="0.3">
      <c r="T11654" t="b">
        <f>U11654&gt;10</f>
        <v>0</v>
      </c>
      <c r="U11654" s="7">
        <v>9.3962983644715905</v>
      </c>
      <c r="V11654" t="s">
        <v>30520</v>
      </c>
      <c r="W11654" t="s">
        <v>30521</v>
      </c>
    </row>
    <row r="11655" spans="20:23" x14ac:dyDescent="0.3">
      <c r="T11655" t="b">
        <f>U11655&gt;10</f>
        <v>0</v>
      </c>
      <c r="U11655" s="7">
        <v>9.8017634725797596</v>
      </c>
      <c r="V11655" t="s">
        <v>30522</v>
      </c>
      <c r="W11655" t="s">
        <v>30521</v>
      </c>
    </row>
    <row r="11656" spans="20:23" x14ac:dyDescent="0.3">
      <c r="T11656" t="b">
        <f>U11656&gt;10</f>
        <v>0</v>
      </c>
      <c r="U11656" s="7">
        <v>9.41650107178911</v>
      </c>
      <c r="V11656" t="s">
        <v>30523</v>
      </c>
      <c r="W11656" t="s">
        <v>20379</v>
      </c>
    </row>
    <row r="11657" spans="20:23" x14ac:dyDescent="0.3">
      <c r="T11657" t="b">
        <f>U11657&gt;10</f>
        <v>0</v>
      </c>
      <c r="U11657" s="7">
        <v>9.3962983644715905</v>
      </c>
      <c r="V11657">
        <v>860</v>
      </c>
      <c r="W11657" t="s">
        <v>30524</v>
      </c>
    </row>
    <row r="11658" spans="20:23" x14ac:dyDescent="0.3">
      <c r="T11658" t="b">
        <f>U11658&gt;10</f>
        <v>0</v>
      </c>
      <c r="U11658" s="7">
        <v>9.7294428110001299</v>
      </c>
      <c r="V11658" t="s">
        <v>21082</v>
      </c>
      <c r="W11658" t="s">
        <v>16843</v>
      </c>
    </row>
    <row r="11659" spans="20:23" x14ac:dyDescent="0.3">
      <c r="T11659" t="b">
        <f>U11659&gt;10</f>
        <v>0</v>
      </c>
      <c r="U11659" s="7">
        <v>9.7294428110001299</v>
      </c>
      <c r="V11659" t="s">
        <v>30525</v>
      </c>
      <c r="W11659" t="s">
        <v>21082</v>
      </c>
    </row>
    <row r="11660" spans="20:23" x14ac:dyDescent="0.3">
      <c r="T11660" t="b">
        <f>U11660&gt;10</f>
        <v>0</v>
      </c>
      <c r="U11660" s="7">
        <v>8.3258569527701791</v>
      </c>
      <c r="V11660" t="s">
        <v>4305</v>
      </c>
      <c r="W11660" t="s">
        <v>3243</v>
      </c>
    </row>
    <row r="11661" spans="20:23" x14ac:dyDescent="0.3">
      <c r="T11661" t="b">
        <f>U11661&gt;10</f>
        <v>0</v>
      </c>
      <c r="U11661" s="7">
        <v>9.3962983644715905</v>
      </c>
      <c r="V11661" t="s">
        <v>10811</v>
      </c>
      <c r="W11661" t="s">
        <v>30526</v>
      </c>
    </row>
    <row r="11662" spans="20:23" x14ac:dyDescent="0.3">
      <c r="T11662" t="b">
        <f>U11662&gt;10</f>
        <v>0</v>
      </c>
      <c r="U11662" s="7">
        <v>8.8272038325816293</v>
      </c>
      <c r="V11662" t="s">
        <v>30527</v>
      </c>
      <c r="W11662" t="s">
        <v>7994</v>
      </c>
    </row>
    <row r="11663" spans="20:23" x14ac:dyDescent="0.3">
      <c r="T11663" t="b">
        <f>U11663&gt;10</f>
        <v>0</v>
      </c>
      <c r="U11663" s="7">
        <v>8.8854727407056</v>
      </c>
      <c r="V11663" t="s">
        <v>16843</v>
      </c>
      <c r="W11663" t="s">
        <v>30528</v>
      </c>
    </row>
    <row r="11664" spans="20:23" x14ac:dyDescent="0.3">
      <c r="T11664" t="b">
        <f>U11664&gt;10</f>
        <v>0</v>
      </c>
      <c r="U11664" s="7">
        <v>9.3635085416485992</v>
      </c>
      <c r="V11664" t="s">
        <v>29316</v>
      </c>
      <c r="W11664" t="s">
        <v>30529</v>
      </c>
    </row>
    <row r="11665" spans="20:23" x14ac:dyDescent="0.3">
      <c r="T11665" t="b">
        <f>U11665&gt;10</f>
        <v>0</v>
      </c>
      <c r="U11665" s="7">
        <v>8.4154691114598599</v>
      </c>
      <c r="V11665" t="s">
        <v>30529</v>
      </c>
      <c r="W11665" t="s">
        <v>20425</v>
      </c>
    </row>
    <row r="11666" spans="20:23" x14ac:dyDescent="0.3">
      <c r="T11666" t="b">
        <f>U11666&gt;10</f>
        <v>0</v>
      </c>
      <c r="U11666" s="7">
        <v>9.0479916702033698</v>
      </c>
      <c r="V11666" t="s">
        <v>2448</v>
      </c>
      <c r="W11666" t="s">
        <v>7369</v>
      </c>
    </row>
    <row r="11667" spans="20:23" x14ac:dyDescent="0.3">
      <c r="T11667" t="b">
        <f>U11667&gt;10</f>
        <v>0</v>
      </c>
      <c r="U11667" s="7">
        <v>9.4652912359585404</v>
      </c>
      <c r="V11667" t="s">
        <v>25681</v>
      </c>
      <c r="W11667" t="s">
        <v>30530</v>
      </c>
    </row>
    <row r="11668" spans="20:23" x14ac:dyDescent="0.3">
      <c r="T11668" t="b">
        <f>U11668&gt;10</f>
        <v>0</v>
      </c>
      <c r="U11668" s="7">
        <v>8.8366825765361696</v>
      </c>
      <c r="V11668" t="s">
        <v>5820</v>
      </c>
      <c r="W11668" t="s">
        <v>29666</v>
      </c>
    </row>
    <row r="11669" spans="20:23" x14ac:dyDescent="0.3">
      <c r="T11669" t="b">
        <f>U11669&gt;10</f>
        <v>0</v>
      </c>
      <c r="U11669" s="7">
        <v>9.8530567669673097</v>
      </c>
      <c r="V11669" t="s">
        <v>19789</v>
      </c>
      <c r="W11669" t="s">
        <v>30531</v>
      </c>
    </row>
    <row r="11670" spans="20:23" x14ac:dyDescent="0.3">
      <c r="T11670" t="b">
        <f>U11670&gt;10</f>
        <v>0</v>
      </c>
      <c r="U11670" s="7">
        <v>9.0598261278503802</v>
      </c>
      <c r="V11670" t="s">
        <v>24575</v>
      </c>
      <c r="W11670" t="s">
        <v>30532</v>
      </c>
    </row>
    <row r="11671" spans="20:23" x14ac:dyDescent="0.3">
      <c r="T11671" t="b">
        <f>U11671&gt;10</f>
        <v>0</v>
      </c>
      <c r="U11671" s="7">
        <v>9.4388579788903897</v>
      </c>
      <c r="V11671" t="s">
        <v>6420</v>
      </c>
      <c r="W11671" t="s">
        <v>30524</v>
      </c>
    </row>
    <row r="11672" spans="20:23" x14ac:dyDescent="0.3">
      <c r="T11672" t="b">
        <f>U11672&gt;10</f>
        <v>0</v>
      </c>
      <c r="U11672" s="7">
        <v>8.0072300764689697</v>
      </c>
      <c r="V11672" t="s">
        <v>3040</v>
      </c>
      <c r="W11672" t="s">
        <v>19789</v>
      </c>
    </row>
    <row r="11673" spans="20:23" x14ac:dyDescent="0.3">
      <c r="T11673" t="b">
        <f>U11673&gt;10</f>
        <v>0</v>
      </c>
      <c r="U11673" s="7">
        <v>9.5203510131415694</v>
      </c>
      <c r="V11673" t="s">
        <v>30533</v>
      </c>
      <c r="W11673" t="s">
        <v>983</v>
      </c>
    </row>
    <row r="11674" spans="20:23" x14ac:dyDescent="0.3">
      <c r="T11674" t="b">
        <f>U11674&gt;10</f>
        <v>0</v>
      </c>
      <c r="U11674" s="7">
        <v>8.2331475546659103</v>
      </c>
      <c r="V11674" t="s">
        <v>30534</v>
      </c>
      <c r="W11674" t="s">
        <v>30535</v>
      </c>
    </row>
    <row r="11675" spans="20:23" x14ac:dyDescent="0.3">
      <c r="T11675" t="b">
        <f>U11675&gt;10</f>
        <v>0</v>
      </c>
      <c r="U11675" s="7">
        <v>8.0745425244892708</v>
      </c>
      <c r="V11675" t="s">
        <v>973</v>
      </c>
      <c r="W11675" t="s">
        <v>30536</v>
      </c>
    </row>
    <row r="11676" spans="20:23" x14ac:dyDescent="0.3">
      <c r="T11676" t="b">
        <f>U11676&gt;10</f>
        <v>0</v>
      </c>
      <c r="U11676" s="7">
        <v>9.1731548131573799</v>
      </c>
      <c r="V11676" t="s">
        <v>2784</v>
      </c>
      <c r="W11676" t="s">
        <v>6518</v>
      </c>
    </row>
    <row r="11677" spans="20:23" x14ac:dyDescent="0.3">
      <c r="T11677" t="b">
        <f>U11677&gt;10</f>
        <v>0</v>
      </c>
      <c r="U11677" s="7">
        <v>8.1725229328494802</v>
      </c>
      <c r="V11677" t="s">
        <v>30537</v>
      </c>
      <c r="W11677" t="s">
        <v>942</v>
      </c>
    </row>
    <row r="11678" spans="20:23" x14ac:dyDescent="0.3">
      <c r="T11678" t="b">
        <f>U11678&gt;10</f>
        <v>0</v>
      </c>
      <c r="U11678" s="7">
        <v>9.1086162920198106</v>
      </c>
      <c r="V11678" t="s">
        <v>30538</v>
      </c>
      <c r="W11678" t="s">
        <v>18228</v>
      </c>
    </row>
    <row r="11679" spans="20:23" x14ac:dyDescent="0.3">
      <c r="T11679" t="b">
        <f>U11679&gt;10</f>
        <v>0</v>
      </c>
      <c r="U11679" s="7">
        <v>9.5988226285830596</v>
      </c>
      <c r="V11679" t="s">
        <v>30539</v>
      </c>
      <c r="W11679" t="s">
        <v>2130</v>
      </c>
    </row>
    <row r="11680" spans="20:23" x14ac:dyDescent="0.3">
      <c r="T11680" t="b">
        <f>U11680&gt;10</f>
        <v>0</v>
      </c>
      <c r="U11680" s="7">
        <v>9.1086162920198106</v>
      </c>
      <c r="V11680" t="s">
        <v>30540</v>
      </c>
      <c r="W11680" t="s">
        <v>28480</v>
      </c>
    </row>
    <row r="11681" spans="20:23" x14ac:dyDescent="0.3">
      <c r="T11681" t="b">
        <f>U11681&gt;10</f>
        <v>0</v>
      </c>
      <c r="U11681" s="7">
        <v>8.0879655448214098</v>
      </c>
      <c r="V11681" t="s">
        <v>30541</v>
      </c>
      <c r="W11681" t="s">
        <v>1412</v>
      </c>
    </row>
    <row r="11682" spans="20:23" x14ac:dyDescent="0.3">
      <c r="T11682" t="b">
        <f>U11682&gt;10</f>
        <v>0</v>
      </c>
      <c r="U11682" s="7">
        <v>8.6308305223320207</v>
      </c>
      <c r="V11682" t="s">
        <v>28069</v>
      </c>
      <c r="W11682" t="s">
        <v>30542</v>
      </c>
    </row>
    <row r="11683" spans="20:23" x14ac:dyDescent="0.3">
      <c r="T11683" t="b">
        <f>U11683&gt;10</f>
        <v>0</v>
      </c>
      <c r="U11683" s="7">
        <v>8.5002103399149593</v>
      </c>
      <c r="V11683" t="s">
        <v>2130</v>
      </c>
      <c r="W11683" t="s">
        <v>30539</v>
      </c>
    </row>
    <row r="11684" spans="20:23" x14ac:dyDescent="0.3">
      <c r="T11684" t="b">
        <f>U11684&gt;10</f>
        <v>0</v>
      </c>
      <c r="U11684" s="7">
        <v>8.2488959116340492</v>
      </c>
      <c r="V11684" t="s">
        <v>8387</v>
      </c>
      <c r="W11684" t="s">
        <v>461</v>
      </c>
    </row>
    <row r="11685" spans="20:23" x14ac:dyDescent="0.3">
      <c r="T11685" t="b">
        <f>U11685&gt;10</f>
        <v>0</v>
      </c>
      <c r="U11685" s="7">
        <v>8.5002103399149593</v>
      </c>
      <c r="V11685" t="s">
        <v>5687</v>
      </c>
      <c r="W11685" t="s">
        <v>461</v>
      </c>
    </row>
    <row r="11686" spans="20:23" x14ac:dyDescent="0.3">
      <c r="T11686" t="b">
        <f>U11686&gt;10</f>
        <v>0</v>
      </c>
      <c r="U11686" s="7">
        <v>8.9056754480231195</v>
      </c>
      <c r="V11686" t="s">
        <v>21025</v>
      </c>
      <c r="W11686" t="s">
        <v>30543</v>
      </c>
    </row>
    <row r="11687" spans="20:23" x14ac:dyDescent="0.3">
      <c r="T11687" t="b">
        <f>U11687&gt;10</f>
        <v>0</v>
      </c>
      <c r="U11687" s="7">
        <v>9.1865778334895207</v>
      </c>
      <c r="V11687" t="s">
        <v>30544</v>
      </c>
      <c r="W11687" t="s">
        <v>30545</v>
      </c>
    </row>
    <row r="11688" spans="20:23" x14ac:dyDescent="0.3">
      <c r="T11688" t="b">
        <f>U11688&gt;10</f>
        <v>0</v>
      </c>
      <c r="U11688" s="7">
        <v>9.0839236794294393</v>
      </c>
      <c r="V11688" t="s">
        <v>30546</v>
      </c>
      <c r="W11688" t="s">
        <v>30547</v>
      </c>
    </row>
    <row r="11689" spans="20:23" x14ac:dyDescent="0.3">
      <c r="T11689" t="b">
        <f>U11689&gt;10</f>
        <v>0</v>
      </c>
      <c r="U11689" s="7">
        <v>9.4833097414612197</v>
      </c>
      <c r="V11689" t="s">
        <v>30548</v>
      </c>
      <c r="W11689" t="s">
        <v>30549</v>
      </c>
    </row>
    <row r="11690" spans="20:23" x14ac:dyDescent="0.3">
      <c r="T11690" t="b">
        <f>U11690&gt;10</f>
        <v>0</v>
      </c>
      <c r="U11690" s="7">
        <v>9.8530567669673097</v>
      </c>
      <c r="V11690" t="s">
        <v>30550</v>
      </c>
      <c r="W11690" t="s">
        <v>30551</v>
      </c>
    </row>
    <row r="11691" spans="20:23" x14ac:dyDescent="0.3">
      <c r="T11691" t="b">
        <f>U11691&gt;10</f>
        <v>0</v>
      </c>
      <c r="U11691" s="7">
        <v>8.6784585713212792</v>
      </c>
      <c r="V11691" t="s">
        <v>10951</v>
      </c>
      <c r="W11691" t="s">
        <v>30547</v>
      </c>
    </row>
    <row r="11692" spans="20:23" x14ac:dyDescent="0.3">
      <c r="T11692" t="b">
        <f>U11692&gt;10</f>
        <v>0</v>
      </c>
      <c r="U11692" s="7">
        <v>9.1865778334895207</v>
      </c>
      <c r="V11692" t="s">
        <v>12693</v>
      </c>
      <c r="W11692" t="s">
        <v>30552</v>
      </c>
    </row>
    <row r="11693" spans="20:23" x14ac:dyDescent="0.3">
      <c r="T11693" t="b">
        <f>U11693&gt;10</f>
        <v>0</v>
      </c>
      <c r="U11693" s="7">
        <v>9.1599095864073607</v>
      </c>
      <c r="V11693" t="s">
        <v>30546</v>
      </c>
      <c r="W11693" t="s">
        <v>30551</v>
      </c>
    </row>
    <row r="11694" spans="20:23" x14ac:dyDescent="0.3">
      <c r="T11694" t="b">
        <f>U11694&gt;10</f>
        <v>0</v>
      </c>
      <c r="U11694" s="7">
        <v>8.7901625609012797</v>
      </c>
      <c r="V11694" t="s">
        <v>12655</v>
      </c>
      <c r="W11694" t="s">
        <v>30549</v>
      </c>
    </row>
    <row r="11695" spans="20:23" x14ac:dyDescent="0.3">
      <c r="T11695" t="b">
        <f>U11695&gt;10</f>
        <v>0</v>
      </c>
      <c r="U11695" s="7">
        <v>9.8530567669673097</v>
      </c>
      <c r="V11695" t="s">
        <v>30553</v>
      </c>
      <c r="W11695" t="s">
        <v>23419</v>
      </c>
    </row>
    <row r="11696" spans="20:23" x14ac:dyDescent="0.3">
      <c r="T11696" t="b">
        <f>U11696&gt;10</f>
        <v>0</v>
      </c>
      <c r="U11696" s="7">
        <v>9.4475916588591407</v>
      </c>
      <c r="V11696" t="s">
        <v>30554</v>
      </c>
      <c r="W11696" t="s">
        <v>30555</v>
      </c>
    </row>
    <row r="11697" spans="20:23" x14ac:dyDescent="0.3">
      <c r="T11697" t="b">
        <f>U11697&gt;10</f>
        <v>0</v>
      </c>
      <c r="U11697" s="7">
        <v>8.3666789472904295</v>
      </c>
      <c r="V11697" t="s">
        <v>30555</v>
      </c>
      <c r="W11697" t="s">
        <v>30556</v>
      </c>
    </row>
    <row r="11698" spans="20:23" x14ac:dyDescent="0.3">
      <c r="T11698" t="b">
        <f>U11698&gt;10</f>
        <v>0</v>
      </c>
      <c r="U11698" s="7">
        <v>8.0879655448214098</v>
      </c>
      <c r="V11698" t="s">
        <v>30557</v>
      </c>
      <c r="W11698" t="s">
        <v>30558</v>
      </c>
    </row>
    <row r="11699" spans="20:23" x14ac:dyDescent="0.3">
      <c r="T11699" t="b">
        <f>U11699&gt;10</f>
        <v>0</v>
      </c>
      <c r="U11699" s="7">
        <v>9.4475916588591407</v>
      </c>
      <c r="V11699" t="s">
        <v>30559</v>
      </c>
      <c r="W11699" t="s">
        <v>30560</v>
      </c>
    </row>
    <row r="11700" spans="20:23" x14ac:dyDescent="0.3">
      <c r="T11700" t="b">
        <f>U11700&gt;10</f>
        <v>0</v>
      </c>
      <c r="U11700" s="7">
        <v>8.1873380186346196</v>
      </c>
      <c r="V11700" t="s">
        <v>30561</v>
      </c>
      <c r="W11700" t="s">
        <v>30562</v>
      </c>
    </row>
    <row r="11701" spans="20:23" x14ac:dyDescent="0.3">
      <c r="T11701" t="b">
        <f>U11701&gt;10</f>
        <v>0</v>
      </c>
      <c r="U11701" s="7">
        <v>9.2859503073027305</v>
      </c>
      <c r="V11701" t="s">
        <v>30561</v>
      </c>
      <c r="W11701" t="s">
        <v>30563</v>
      </c>
    </row>
    <row r="11702" spans="20:23" x14ac:dyDescent="0.3">
      <c r="T11702" t="b">
        <f>U11702&gt;10</f>
        <v>0</v>
      </c>
      <c r="U11702" s="7">
        <v>8.3666789472904295</v>
      </c>
      <c r="V11702">
        <v>989</v>
      </c>
      <c r="W11702" t="s">
        <v>550</v>
      </c>
    </row>
    <row r="11703" spans="20:23" x14ac:dyDescent="0.3">
      <c r="T11703" t="b">
        <f>U11703&gt;10</f>
        <v>0</v>
      </c>
      <c r="U11703" s="7">
        <v>9.1339341000040992</v>
      </c>
      <c r="V11703" t="s">
        <v>30564</v>
      </c>
      <c r="W11703" t="s">
        <v>30565</v>
      </c>
    </row>
    <row r="11704" spans="20:23" x14ac:dyDescent="0.3">
      <c r="T11704" t="b">
        <f>U11704&gt;10</f>
        <v>0</v>
      </c>
      <c r="U11704" s="7">
        <v>9.3009881846672702</v>
      </c>
      <c r="V11704" t="s">
        <v>119</v>
      </c>
      <c r="W11704" t="s">
        <v>30566</v>
      </c>
    </row>
    <row r="11705" spans="20:23" x14ac:dyDescent="0.3">
      <c r="T11705" t="b">
        <f>U11705&gt;10</f>
        <v>0</v>
      </c>
      <c r="U11705" s="7">
        <v>9.7411388507633205</v>
      </c>
      <c r="V11705" t="s">
        <v>24279</v>
      </c>
      <c r="W11705" t="s">
        <v>2331</v>
      </c>
    </row>
    <row r="11706" spans="20:23" x14ac:dyDescent="0.3">
      <c r="T11706" t="b">
        <f>U11706&gt;10</f>
        <v>0</v>
      </c>
      <c r="U11706" s="7">
        <v>9.1339341000040992</v>
      </c>
      <c r="V11706" t="s">
        <v>22685</v>
      </c>
      <c r="W11706" t="s">
        <v>30567</v>
      </c>
    </row>
    <row r="11707" spans="20:23" x14ac:dyDescent="0.3">
      <c r="T11707" t="b">
        <f>U11707&gt;10</f>
        <v>0</v>
      </c>
      <c r="U11707" s="7">
        <v>9.0133061122154796</v>
      </c>
      <c r="V11707" t="s">
        <v>23485</v>
      </c>
      <c r="W11707" t="s">
        <v>30568</v>
      </c>
    </row>
    <row r="11708" spans="20:23" x14ac:dyDescent="0.3">
      <c r="T11708" t="b">
        <f>U11708&gt;10</f>
        <v>0</v>
      </c>
      <c r="U11708" s="7">
        <v>8.1340566520216804</v>
      </c>
      <c r="V11708" t="s">
        <v>9498</v>
      </c>
      <c r="W11708" t="s">
        <v>30569</v>
      </c>
    </row>
    <row r="11709" spans="20:23" x14ac:dyDescent="0.3">
      <c r="T11709" t="b">
        <f>U11709&gt;10</f>
        <v>0</v>
      </c>
      <c r="U11709" s="7">
        <v>8.6464558402351006</v>
      </c>
      <c r="V11709" t="s">
        <v>30570</v>
      </c>
      <c r="W11709" t="s">
        <v>30571</v>
      </c>
    </row>
    <row r="11710" spans="20:23" x14ac:dyDescent="0.3">
      <c r="T11710" t="b">
        <f>U11710&gt;10</f>
        <v>0</v>
      </c>
      <c r="U11710" s="7">
        <v>8.9262947352258593</v>
      </c>
      <c r="V11710" t="s">
        <v>1989</v>
      </c>
      <c r="W11710" t="s">
        <v>26944</v>
      </c>
    </row>
    <row r="11711" spans="20:23" x14ac:dyDescent="0.3">
      <c r="T11711" t="b">
        <f>U11711&gt;10</f>
        <v>0</v>
      </c>
      <c r="U11711" s="7">
        <v>8.2436188545332101</v>
      </c>
      <c r="V11711" t="s">
        <v>30572</v>
      </c>
      <c r="W11711" t="s">
        <v>30573</v>
      </c>
    </row>
    <row r="11712" spans="20:23" x14ac:dyDescent="0.3">
      <c r="T11712" t="b">
        <f>U11712&gt;10</f>
        <v>0</v>
      </c>
      <c r="U11712" s="7">
        <v>9.2711352215175893</v>
      </c>
      <c r="V11712" t="s">
        <v>24279</v>
      </c>
      <c r="W11712" t="s">
        <v>30574</v>
      </c>
    </row>
    <row r="11713" spans="20:23" x14ac:dyDescent="0.3">
      <c r="T11713" t="b">
        <f>U11713&gt;10</f>
        <v>0</v>
      </c>
      <c r="U11713" s="7">
        <v>8.6386126627740794</v>
      </c>
      <c r="V11713" t="s">
        <v>30575</v>
      </c>
      <c r="W11713" t="s">
        <v>30576</v>
      </c>
    </row>
    <row r="11714" spans="20:23" x14ac:dyDescent="0.3">
      <c r="T11714" t="b">
        <f>U11714&gt;10</f>
        <v>0</v>
      </c>
      <c r="U11714" s="7">
        <v>8.0612972977392499</v>
      </c>
      <c r="V11714">
        <v>2023</v>
      </c>
      <c r="W11714" t="s">
        <v>51</v>
      </c>
    </row>
    <row r="11715" spans="20:23" x14ac:dyDescent="0.3">
      <c r="T11715" t="b">
        <f>U11715&gt;10</f>
        <v>0</v>
      </c>
      <c r="U11715" s="7">
        <v>9.3009881846672702</v>
      </c>
      <c r="V11715" t="s">
        <v>662</v>
      </c>
      <c r="W11715" t="s">
        <v>30577</v>
      </c>
    </row>
    <row r="11716" spans="20:23" x14ac:dyDescent="0.3">
      <c r="T11716" t="b">
        <f>U11716&gt;10</f>
        <v>0</v>
      </c>
      <c r="U11716" s="7">
        <v>8.4407869194441592</v>
      </c>
      <c r="V11716" t="s">
        <v>30578</v>
      </c>
      <c r="W11716" t="s">
        <v>30579</v>
      </c>
    </row>
    <row r="11717" spans="20:23" x14ac:dyDescent="0.3">
      <c r="T11717" t="b">
        <f>U11717&gt;10</f>
        <v>0</v>
      </c>
      <c r="U11717" s="7">
        <v>8.4407869194441592</v>
      </c>
      <c r="V11717" t="s">
        <v>30578</v>
      </c>
      <c r="W11717" t="s">
        <v>30580</v>
      </c>
    </row>
    <row r="11718" spans="20:23" x14ac:dyDescent="0.3">
      <c r="T11718" t="b">
        <f>U11718&gt;10</f>
        <v>0</v>
      </c>
      <c r="U11718" s="7">
        <v>8.7544444782992006</v>
      </c>
      <c r="V11718" t="s">
        <v>30554</v>
      </c>
      <c r="W11718" t="s">
        <v>30581</v>
      </c>
    </row>
    <row r="11719" spans="20:23" x14ac:dyDescent="0.3">
      <c r="T11719" t="b">
        <f>U11719&gt;10</f>
        <v>0</v>
      </c>
      <c r="U11719" s="7">
        <v>9.3162556567980594</v>
      </c>
      <c r="V11719" t="s">
        <v>20073</v>
      </c>
      <c r="W11719" t="s">
        <v>30582</v>
      </c>
    </row>
    <row r="11720" spans="20:23" x14ac:dyDescent="0.3">
      <c r="T11720" t="b">
        <f>U11720&gt;10</f>
        <v>0</v>
      </c>
      <c r="U11720" s="7">
        <v>9.3962983644715905</v>
      </c>
      <c r="V11720" t="s">
        <v>30583</v>
      </c>
      <c r="W11720" t="s">
        <v>28245</v>
      </c>
    </row>
    <row r="11721" spans="20:23" x14ac:dyDescent="0.3">
      <c r="T11721" t="b">
        <f>U11721&gt;10</f>
        <v>0</v>
      </c>
      <c r="U11721" s="7">
        <v>8.6543610197422094</v>
      </c>
      <c r="V11721" t="s">
        <v>30584</v>
      </c>
      <c r="W11721" t="s">
        <v>11572</v>
      </c>
    </row>
    <row r="11722" spans="20:23" x14ac:dyDescent="0.3">
      <c r="T11722" t="b">
        <f>U11722&gt;10</f>
        <v>0</v>
      </c>
      <c r="U11722" s="7">
        <v>8.5208296271176902</v>
      </c>
      <c r="V11722" t="s">
        <v>2104</v>
      </c>
      <c r="W11722" t="s">
        <v>6829</v>
      </c>
    </row>
    <row r="11723" spans="20:23" x14ac:dyDescent="0.3">
      <c r="T11723" t="b">
        <f>U11723&gt;10</f>
        <v>0</v>
      </c>
      <c r="U11723" s="7">
        <v>8.3373513321959098</v>
      </c>
      <c r="V11723">
        <v>1000</v>
      </c>
      <c r="W11723" t="s">
        <v>30585</v>
      </c>
    </row>
    <row r="11724" spans="20:23" x14ac:dyDescent="0.3">
      <c r="T11724" t="b">
        <f>U11724&gt;10</f>
        <v>0</v>
      </c>
      <c r="U11724" s="7">
        <v>9.8017634725797596</v>
      </c>
      <c r="V11724" t="s">
        <v>30586</v>
      </c>
      <c r="W11724" t="s">
        <v>30587</v>
      </c>
    </row>
    <row r="11725" spans="20:23" x14ac:dyDescent="0.3">
      <c r="T11725" t="b">
        <f>U11725&gt;10</f>
        <v>0</v>
      </c>
      <c r="U11725" s="7">
        <v>9.1731548131573799</v>
      </c>
      <c r="V11725">
        <v>650</v>
      </c>
      <c r="W11725" t="s">
        <v>30588</v>
      </c>
    </row>
    <row r="11726" spans="20:23" x14ac:dyDescent="0.3">
      <c r="T11726" t="b">
        <f>U11726&gt;10</f>
        <v>0</v>
      </c>
      <c r="U11726" s="7">
        <v>8.7544444782992006</v>
      </c>
      <c r="V11726" t="s">
        <v>30589</v>
      </c>
      <c r="W11726" t="s">
        <v>20303</v>
      </c>
    </row>
    <row r="11727" spans="20:23" x14ac:dyDescent="0.3">
      <c r="T11727" t="b">
        <f>U11727&gt;10</f>
        <v>0</v>
      </c>
      <c r="U11727" s="7">
        <v>8.1725229328494802</v>
      </c>
      <c r="V11727" t="s">
        <v>1051</v>
      </c>
      <c r="W11727" t="s">
        <v>30590</v>
      </c>
    </row>
    <row r="11728" spans="20:23" x14ac:dyDescent="0.3">
      <c r="T11728" t="b">
        <f>U11728&gt;10</f>
        <v>0</v>
      </c>
      <c r="U11728" s="7">
        <v>8.8462520275523193</v>
      </c>
      <c r="V11728" t="s">
        <v>24306</v>
      </c>
      <c r="W11728" t="s">
        <v>29960</v>
      </c>
    </row>
    <row r="11729" spans="20:23" x14ac:dyDescent="0.3">
      <c r="T11729" t="b">
        <f>U11729&gt;10</f>
        <v>0</v>
      </c>
      <c r="U11729" s="7">
        <v>8.2331475546659103</v>
      </c>
      <c r="V11729" t="s">
        <v>14683</v>
      </c>
      <c r="W11729" t="s">
        <v>23651</v>
      </c>
    </row>
    <row r="11730" spans="20:23" x14ac:dyDescent="0.3">
      <c r="T11730" t="b">
        <f>U11730&gt;10</f>
        <v>0</v>
      </c>
      <c r="U11730" s="7">
        <v>9.0598261278503802</v>
      </c>
      <c r="V11730">
        <v>260</v>
      </c>
      <c r="W11730" t="s">
        <v>30588</v>
      </c>
    </row>
    <row r="11731" spans="20:23" x14ac:dyDescent="0.3">
      <c r="T11731" t="b">
        <f>U11731&gt;10</f>
        <v>0</v>
      </c>
      <c r="U11731" s="7">
        <v>9.7529733084103203</v>
      </c>
      <c r="V11731" t="s">
        <v>30591</v>
      </c>
      <c r="W11731" t="s">
        <v>30592</v>
      </c>
    </row>
    <row r="11732" spans="20:23" x14ac:dyDescent="0.3">
      <c r="T11732" t="b">
        <f>U11732&gt;10</f>
        <v>0</v>
      </c>
      <c r="U11732" s="7">
        <v>9.8270812805640499</v>
      </c>
      <c r="V11732" t="s">
        <v>1463</v>
      </c>
      <c r="W11732" t="s">
        <v>30593</v>
      </c>
    </row>
    <row r="11733" spans="20:23" x14ac:dyDescent="0.3">
      <c r="T11733" t="b">
        <f>U11733&gt;10</f>
        <v>0</v>
      </c>
      <c r="U11733" s="7">
        <v>9.5393992081122594</v>
      </c>
      <c r="V11733" t="s">
        <v>1463</v>
      </c>
      <c r="W11733" t="s">
        <v>188</v>
      </c>
    </row>
    <row r="11734" spans="20:23" x14ac:dyDescent="0.3">
      <c r="T11734" t="b">
        <f>U11734&gt;10</f>
        <v>0</v>
      </c>
      <c r="U11734" s="7">
        <v>9.6620015302046003</v>
      </c>
      <c r="V11734" t="s">
        <v>5112</v>
      </c>
      <c r="W11734" t="s">
        <v>30594</v>
      </c>
    </row>
    <row r="11735" spans="20:23" x14ac:dyDescent="0.3">
      <c r="T11735" t="b">
        <f>U11735&gt;10</f>
        <v>0</v>
      </c>
      <c r="U11735" s="7">
        <v>8.6543610197422094</v>
      </c>
      <c r="V11735" t="s">
        <v>30595</v>
      </c>
      <c r="W11735" t="s">
        <v>24573</v>
      </c>
    </row>
    <row r="11736" spans="20:23" x14ac:dyDescent="0.3">
      <c r="T11736" t="b">
        <f>U11736&gt;10</f>
        <v>0</v>
      </c>
      <c r="U11736" s="7">
        <v>8.9262947352258593</v>
      </c>
      <c r="V11736" t="s">
        <v>2080</v>
      </c>
      <c r="W11736" t="s">
        <v>30596</v>
      </c>
    </row>
    <row r="11737" spans="20:23" x14ac:dyDescent="0.3">
      <c r="T11737" t="b">
        <f>U11737&gt;10</f>
        <v>0</v>
      </c>
      <c r="U11737" s="7">
        <v>8.5779880409576403</v>
      </c>
      <c r="V11737" t="s">
        <v>30597</v>
      </c>
      <c r="W11737" t="s">
        <v>30598</v>
      </c>
    </row>
    <row r="11738" spans="20:23" x14ac:dyDescent="0.3">
      <c r="T11738" t="b">
        <f>U11738&gt;10</f>
        <v>0</v>
      </c>
      <c r="U11738" s="7">
        <v>8.8559139384640595</v>
      </c>
      <c r="V11738" t="s">
        <v>21822</v>
      </c>
      <c r="W11738" t="s">
        <v>30599</v>
      </c>
    </row>
    <row r="11739" spans="20:23" x14ac:dyDescent="0.3">
      <c r="T11739" t="b">
        <f>U11739&gt;10</f>
        <v>0</v>
      </c>
      <c r="U11739" s="7">
        <v>8.2331475546659103</v>
      </c>
      <c r="V11739" t="s">
        <v>30600</v>
      </c>
      <c r="W11739" t="s">
        <v>30601</v>
      </c>
    </row>
    <row r="11740" spans="20:23" x14ac:dyDescent="0.3">
      <c r="T11740" t="b">
        <f>U11740&gt;10</f>
        <v>0</v>
      </c>
      <c r="U11740" s="7">
        <v>8.9526814903990495</v>
      </c>
      <c r="V11740">
        <v>510</v>
      </c>
      <c r="W11740" t="s">
        <v>10069</v>
      </c>
    </row>
    <row r="11741" spans="20:23" x14ac:dyDescent="0.3">
      <c r="T11741" t="b">
        <f>U11741&gt;10</f>
        <v>0</v>
      </c>
      <c r="U11741" s="7">
        <v>8.0439055550273793</v>
      </c>
      <c r="V11741" t="s">
        <v>30602</v>
      </c>
      <c r="W11741" t="s">
        <v>30603</v>
      </c>
    </row>
    <row r="11742" spans="20:23" x14ac:dyDescent="0.3">
      <c r="T11742" t="b">
        <f>U11742&gt;10</f>
        <v>0</v>
      </c>
      <c r="U11742" s="7">
        <v>8.7115194335821595</v>
      </c>
      <c r="V11742" t="s">
        <v>21574</v>
      </c>
      <c r="W11742" t="s">
        <v>30604</v>
      </c>
    </row>
    <row r="11743" spans="20:23" x14ac:dyDescent="0.3">
      <c r="T11743" t="b">
        <f>U11743&gt;10</f>
        <v>0</v>
      </c>
      <c r="U11743" s="7">
        <v>9.0598261278503802</v>
      </c>
      <c r="V11743" t="s">
        <v>21173</v>
      </c>
      <c r="W11743" t="s">
        <v>4991</v>
      </c>
    </row>
    <row r="11744" spans="20:23" x14ac:dyDescent="0.3">
      <c r="T11744" t="b">
        <f>U11744&gt;10</f>
        <v>0</v>
      </c>
      <c r="U11744" s="7">
        <v>9.0440777708822395</v>
      </c>
      <c r="V11744" t="s">
        <v>30605</v>
      </c>
      <c r="W11744" t="s">
        <v>21136</v>
      </c>
    </row>
    <row r="11745" spans="20:23" x14ac:dyDescent="0.3">
      <c r="T11745" t="b">
        <f>U11745&gt;10</f>
        <v>0</v>
      </c>
      <c r="U11745" s="7">
        <v>8.4061377840309799</v>
      </c>
      <c r="V11745" t="s">
        <v>27940</v>
      </c>
      <c r="W11745" t="s">
        <v>3054</v>
      </c>
    </row>
    <row r="11746" spans="20:23" x14ac:dyDescent="0.3">
      <c r="T11746" t="b">
        <f>U11746&gt;10</f>
        <v>0</v>
      </c>
      <c r="U11746" s="7">
        <v>8.5853681482552595</v>
      </c>
      <c r="V11746" t="s">
        <v>4390</v>
      </c>
      <c r="W11746" t="s">
        <v>30606</v>
      </c>
    </row>
    <row r="11747" spans="20:23" x14ac:dyDescent="0.3">
      <c r="T11747" t="b">
        <f>U11747&gt;10</f>
        <v>0</v>
      </c>
      <c r="U11747" s="7">
        <v>8.9056754480231195</v>
      </c>
      <c r="V11747" t="s">
        <v>19771</v>
      </c>
      <c r="W11747" t="s">
        <v>30607</v>
      </c>
    </row>
    <row r="11748" spans="20:23" x14ac:dyDescent="0.3">
      <c r="T11748" t="b">
        <f>U11748&gt;10</f>
        <v>0</v>
      </c>
      <c r="U11748" s="7">
        <v>8.8366825765361696</v>
      </c>
      <c r="V11748" t="s">
        <v>30608</v>
      </c>
      <c r="W11748" t="s">
        <v>30609</v>
      </c>
    </row>
    <row r="11749" spans="20:23" x14ac:dyDescent="0.3">
      <c r="T11749" t="b">
        <f>U11749&gt;10</f>
        <v>0</v>
      </c>
      <c r="U11749" s="7">
        <v>8.6154456034925406</v>
      </c>
      <c r="V11749" t="s">
        <v>30610</v>
      </c>
      <c r="W11749" t="s">
        <v>27834</v>
      </c>
    </row>
    <row r="11750" spans="20:23" x14ac:dyDescent="0.3">
      <c r="T11750" t="b">
        <f>U11750&gt;10</f>
        <v>0</v>
      </c>
      <c r="U11750" s="7">
        <v>8.5928031267427798</v>
      </c>
      <c r="V11750" t="s">
        <v>30257</v>
      </c>
      <c r="W11750" t="s">
        <v>30611</v>
      </c>
    </row>
    <row r="11751" spans="20:23" x14ac:dyDescent="0.3">
      <c r="T11751" t="b">
        <f>U11751&gt;10</f>
        <v>0</v>
      </c>
      <c r="U11751" s="7">
        <v>8.1725229328494802</v>
      </c>
      <c r="V11751" t="s">
        <v>30611</v>
      </c>
      <c r="W11751" t="s">
        <v>659</v>
      </c>
    </row>
    <row r="11752" spans="20:23" x14ac:dyDescent="0.3">
      <c r="T11752" t="b">
        <f>U11752&gt;10</f>
        <v>0</v>
      </c>
      <c r="U11752" s="7">
        <v>8.9797834201768403</v>
      </c>
      <c r="V11752" t="s">
        <v>25294</v>
      </c>
      <c r="W11752" t="s">
        <v>16873</v>
      </c>
    </row>
    <row r="11753" spans="20:23" x14ac:dyDescent="0.3">
      <c r="T11753" t="b">
        <f>U11753&gt;10</f>
        <v>0</v>
      </c>
      <c r="U11753" s="7">
        <v>8.9159319481903108</v>
      </c>
      <c r="V11753" t="s">
        <v>30612</v>
      </c>
      <c r="W11753" t="s">
        <v>30613</v>
      </c>
    </row>
    <row r="11754" spans="20:23" x14ac:dyDescent="0.3">
      <c r="T11754" t="b">
        <f>U11754&gt;10</f>
        <v>0</v>
      </c>
      <c r="U11754" s="7">
        <v>8.09097306588537</v>
      </c>
      <c r="V11754" t="s">
        <v>24284</v>
      </c>
      <c r="W11754" t="s">
        <v>26171</v>
      </c>
    </row>
    <row r="11755" spans="20:23" x14ac:dyDescent="0.3">
      <c r="T11755" t="b">
        <f>U11755&gt;10</f>
        <v>0</v>
      </c>
      <c r="U11755" s="7">
        <v>8.73705273558733</v>
      </c>
      <c r="V11755">
        <v>2030</v>
      </c>
      <c r="W11755" t="s">
        <v>30614</v>
      </c>
    </row>
    <row r="11756" spans="20:23" x14ac:dyDescent="0.3">
      <c r="T11756" t="b">
        <f>U11756&gt;10</f>
        <v>0</v>
      </c>
      <c r="U11756" s="7">
        <v>8.5779880409576403</v>
      </c>
      <c r="V11756" t="s">
        <v>30615</v>
      </c>
      <c r="W11756">
        <v>408</v>
      </c>
    </row>
    <row r="11757" spans="20:23" x14ac:dyDescent="0.3">
      <c r="T11757" t="b">
        <f>U11757&gt;10</f>
        <v>0</v>
      </c>
      <c r="U11757" s="7">
        <v>8.6231084762381105</v>
      </c>
      <c r="V11757" t="s">
        <v>30616</v>
      </c>
      <c r="W11757" t="s">
        <v>30617</v>
      </c>
    </row>
    <row r="11758" spans="20:23" x14ac:dyDescent="0.3">
      <c r="T11758" t="b">
        <f>U11758&gt;10</f>
        <v>0</v>
      </c>
      <c r="U11758" s="7">
        <v>9.1086162920198106</v>
      </c>
      <c r="V11758" t="s">
        <v>30618</v>
      </c>
      <c r="W11758" t="s">
        <v>30619</v>
      </c>
    </row>
    <row r="11759" spans="20:23" x14ac:dyDescent="0.3">
      <c r="T11759" t="b">
        <f>U11759&gt;10</f>
        <v>0</v>
      </c>
      <c r="U11759" s="7">
        <v>8.6907286639130898</v>
      </c>
      <c r="V11759" t="s">
        <v>30620</v>
      </c>
      <c r="W11759" t="s">
        <v>30621</v>
      </c>
    </row>
    <row r="11760" spans="20:23" x14ac:dyDescent="0.3">
      <c r="T11760" t="b">
        <f>U11760&gt;10</f>
        <v>0</v>
      </c>
      <c r="U11760" s="7">
        <v>9.1339341000040992</v>
      </c>
      <c r="V11760" t="s">
        <v>30622</v>
      </c>
      <c r="W11760" t="s">
        <v>17866</v>
      </c>
    </row>
    <row r="11761" spans="20:23" x14ac:dyDescent="0.3">
      <c r="T11761" t="b">
        <f>U11761&gt;10</f>
        <v>0</v>
      </c>
      <c r="U11761" s="7">
        <v>8.1579241334283203</v>
      </c>
      <c r="V11761" t="s">
        <v>17866</v>
      </c>
      <c r="W11761" t="s">
        <v>20042</v>
      </c>
    </row>
    <row r="11762" spans="20:23" x14ac:dyDescent="0.3">
      <c r="T11762" t="b">
        <f>U11762&gt;10</f>
        <v>0</v>
      </c>
      <c r="U11762" s="7">
        <v>9.2565364220964295</v>
      </c>
      <c r="V11762" t="s">
        <v>20042</v>
      </c>
      <c r="W11762" t="s">
        <v>30623</v>
      </c>
    </row>
    <row r="11763" spans="20:23" x14ac:dyDescent="0.3">
      <c r="T11763" t="b">
        <f>U11763&gt;10</f>
        <v>0</v>
      </c>
      <c r="U11763" s="7">
        <v>8.8559139384640595</v>
      </c>
      <c r="V11763" t="s">
        <v>30624</v>
      </c>
      <c r="W11763" t="s">
        <v>23279</v>
      </c>
    </row>
    <row r="11764" spans="20:23" x14ac:dyDescent="0.3">
      <c r="T11764" t="b">
        <f>U11764&gt;10</f>
        <v>0</v>
      </c>
      <c r="U11764" s="7">
        <v>9.0362956304401791</v>
      </c>
      <c r="V11764" t="s">
        <v>30625</v>
      </c>
      <c r="W11764" t="s">
        <v>906</v>
      </c>
    </row>
    <row r="11765" spans="20:23" x14ac:dyDescent="0.3">
      <c r="T11765" t="b">
        <f>U11765&gt;10</f>
        <v>0</v>
      </c>
      <c r="U11765" s="7">
        <v>8.5002103399149593</v>
      </c>
      <c r="V11765" t="s">
        <v>5914</v>
      </c>
      <c r="W11765" t="s">
        <v>12621</v>
      </c>
    </row>
    <row r="11766" spans="20:23" x14ac:dyDescent="0.3">
      <c r="T11766" t="b">
        <f>U11766&gt;10</f>
        <v>0</v>
      </c>
      <c r="U11766" s="7">
        <v>8.0100040033516997</v>
      </c>
      <c r="V11766">
        <v>125</v>
      </c>
      <c r="W11766" t="s">
        <v>2294</v>
      </c>
    </row>
    <row r="11767" spans="20:23" x14ac:dyDescent="0.3">
      <c r="T11767" t="b">
        <f>U11767&gt;10</f>
        <v>0</v>
      </c>
      <c r="U11767" s="7">
        <v>8.7544444782992006</v>
      </c>
      <c r="V11767" t="s">
        <v>21765</v>
      </c>
      <c r="W11767" t="s">
        <v>30626</v>
      </c>
    </row>
    <row r="11768" spans="20:23" x14ac:dyDescent="0.3">
      <c r="T11768" t="b">
        <f>U11768&gt;10</f>
        <v>0</v>
      </c>
      <c r="U11768" s="7">
        <v>8.7544444782992006</v>
      </c>
      <c r="V11768" t="s">
        <v>30626</v>
      </c>
      <c r="W11768" t="s">
        <v>21765</v>
      </c>
    </row>
    <row r="11769" spans="20:23" x14ac:dyDescent="0.3">
      <c r="T11769" t="b">
        <f>U11769&gt;10</f>
        <v>0</v>
      </c>
      <c r="U11769" s="7">
        <v>8.7544444782992006</v>
      </c>
      <c r="V11769" t="s">
        <v>30627</v>
      </c>
      <c r="W11769" t="s">
        <v>21765</v>
      </c>
    </row>
    <row r="11770" spans="20:23" x14ac:dyDescent="0.3">
      <c r="T11770" t="b">
        <f>U11770&gt;10</f>
        <v>0</v>
      </c>
      <c r="U11770" s="7">
        <v>8.7544444782992006</v>
      </c>
      <c r="V11770" t="s">
        <v>21765</v>
      </c>
      <c r="W11770" t="s">
        <v>30628</v>
      </c>
    </row>
    <row r="11771" spans="20:23" x14ac:dyDescent="0.3">
      <c r="T11771" t="b">
        <f>U11771&gt;10</f>
        <v>0</v>
      </c>
      <c r="U11771" s="7">
        <v>8.7544444782992006</v>
      </c>
      <c r="V11771" t="s">
        <v>30629</v>
      </c>
      <c r="W11771" t="s">
        <v>21765</v>
      </c>
    </row>
    <row r="11772" spans="20:23" x14ac:dyDescent="0.3">
      <c r="T11772" t="b">
        <f>U11772&gt;10</f>
        <v>0</v>
      </c>
      <c r="U11772" s="7">
        <v>8.2844408490534605</v>
      </c>
      <c r="V11772" t="s">
        <v>21765</v>
      </c>
      <c r="W11772" t="s">
        <v>30630</v>
      </c>
    </row>
    <row r="11773" spans="20:23" x14ac:dyDescent="0.3">
      <c r="T11773" t="b">
        <f>U11773&gt;10</f>
        <v>0</v>
      </c>
      <c r="U11773" s="7">
        <v>8.7544444782992006</v>
      </c>
      <c r="V11773" t="s">
        <v>30631</v>
      </c>
      <c r="W11773" t="s">
        <v>21765</v>
      </c>
    </row>
    <row r="11774" spans="20:23" x14ac:dyDescent="0.3">
      <c r="T11774" t="b">
        <f>U11774&gt;10</f>
        <v>0</v>
      </c>
      <c r="U11774" s="7">
        <v>8.7544444782992006</v>
      </c>
      <c r="V11774" t="s">
        <v>30632</v>
      </c>
      <c r="W11774" t="s">
        <v>21765</v>
      </c>
    </row>
    <row r="11775" spans="20:23" x14ac:dyDescent="0.3">
      <c r="T11775" t="b">
        <f>U11775&gt;10</f>
        <v>0</v>
      </c>
      <c r="U11775" s="7">
        <v>8.7544444782992006</v>
      </c>
      <c r="V11775" t="s">
        <v>30633</v>
      </c>
      <c r="W11775" t="s">
        <v>21765</v>
      </c>
    </row>
    <row r="11776" spans="20:23" x14ac:dyDescent="0.3">
      <c r="T11776" t="b">
        <f>U11776&gt;10</f>
        <v>0</v>
      </c>
      <c r="U11776" s="7">
        <v>8.7544444782992006</v>
      </c>
      <c r="V11776" t="s">
        <v>30634</v>
      </c>
      <c r="W11776" t="s">
        <v>21765</v>
      </c>
    </row>
    <row r="11777" spans="20:23" x14ac:dyDescent="0.3">
      <c r="T11777" t="b">
        <f>U11777&gt;10</f>
        <v>0</v>
      </c>
      <c r="U11777" s="7">
        <v>8.7544444782992006</v>
      </c>
      <c r="V11777" t="s">
        <v>30635</v>
      </c>
      <c r="W11777" t="s">
        <v>21765</v>
      </c>
    </row>
    <row r="11778" spans="20:23" x14ac:dyDescent="0.3">
      <c r="T11778" t="b">
        <f>U11778&gt;10</f>
        <v>0</v>
      </c>
      <c r="U11778" s="7">
        <v>8.7544444782992006</v>
      </c>
      <c r="V11778" t="s">
        <v>21765</v>
      </c>
      <c r="W11778" t="s">
        <v>30636</v>
      </c>
    </row>
    <row r="11779" spans="20:23" x14ac:dyDescent="0.3">
      <c r="T11779" t="b">
        <f>U11779&gt;10</f>
        <v>0</v>
      </c>
      <c r="U11779" s="7">
        <v>8.6002937984719399</v>
      </c>
      <c r="V11779" t="s">
        <v>30591</v>
      </c>
      <c r="W11779" t="s">
        <v>6711</v>
      </c>
    </row>
    <row r="11780" spans="20:23" x14ac:dyDescent="0.3">
      <c r="T11780" t="b">
        <f>U11780&gt;10</f>
        <v>0</v>
      </c>
      <c r="U11780" s="7">
        <v>8.7544444782992006</v>
      </c>
      <c r="V11780" t="s">
        <v>16878</v>
      </c>
      <c r="W11780" t="s">
        <v>21765</v>
      </c>
    </row>
    <row r="11781" spans="20:23" x14ac:dyDescent="0.3">
      <c r="T11781" t="b">
        <f>U11781&gt;10</f>
        <v>0</v>
      </c>
      <c r="U11781" s="7">
        <v>8.7544444782992006</v>
      </c>
      <c r="V11781" t="s">
        <v>21765</v>
      </c>
      <c r="W11781" t="s">
        <v>30637</v>
      </c>
    </row>
    <row r="11782" spans="20:23" x14ac:dyDescent="0.3">
      <c r="T11782" t="b">
        <f>U11782&gt;10</f>
        <v>0</v>
      </c>
      <c r="U11782" s="7">
        <v>8.7544444782992006</v>
      </c>
      <c r="V11782" t="s">
        <v>30637</v>
      </c>
      <c r="W11782" t="s">
        <v>21765</v>
      </c>
    </row>
    <row r="11783" spans="20:23" x14ac:dyDescent="0.3">
      <c r="T11783" t="b">
        <f>U11783&gt;10</f>
        <v>0</v>
      </c>
      <c r="U11783" s="7">
        <v>8.7544444782992006</v>
      </c>
      <c r="V11783" t="s">
        <v>21765</v>
      </c>
      <c r="W11783" t="s">
        <v>30638</v>
      </c>
    </row>
    <row r="11784" spans="20:23" x14ac:dyDescent="0.3">
      <c r="T11784" t="b">
        <f>U11784&gt;10</f>
        <v>0</v>
      </c>
      <c r="U11784" s="7">
        <v>8.10157119687719</v>
      </c>
      <c r="V11784" t="s">
        <v>30639</v>
      </c>
      <c r="W11784" t="s">
        <v>472</v>
      </c>
    </row>
    <row r="11785" spans="20:23" x14ac:dyDescent="0.3">
      <c r="T11785" t="b">
        <f>U11785&gt;10</f>
        <v>0</v>
      </c>
      <c r="U11785" s="7">
        <v>8.7544444782992006</v>
      </c>
      <c r="V11785" t="s">
        <v>21765</v>
      </c>
      <c r="W11785" t="s">
        <v>30640</v>
      </c>
    </row>
    <row r="11786" spans="20:23" x14ac:dyDescent="0.3">
      <c r="T11786" t="b">
        <f>U11786&gt;10</f>
        <v>0</v>
      </c>
      <c r="U11786" s="7">
        <v>9.1339341000040992</v>
      </c>
      <c r="V11786" t="s">
        <v>20760</v>
      </c>
      <c r="W11786" t="s">
        <v>16879</v>
      </c>
    </row>
    <row r="11787" spans="20:23" x14ac:dyDescent="0.3">
      <c r="T11787" t="b">
        <f>U11787&gt;10</f>
        <v>0</v>
      </c>
      <c r="U11787" s="7">
        <v>8.7031511839116504</v>
      </c>
      <c r="V11787" t="s">
        <v>30641</v>
      </c>
      <c r="W11787" t="s">
        <v>2592</v>
      </c>
    </row>
    <row r="11788" spans="20:23" x14ac:dyDescent="0.3">
      <c r="T11788" t="b">
        <f>U11788&gt;10</f>
        <v>0</v>
      </c>
      <c r="U11788" s="7">
        <v>8.7031511839116504</v>
      </c>
      <c r="V11788">
        <v>430</v>
      </c>
      <c r="W11788" t="s">
        <v>2294</v>
      </c>
    </row>
    <row r="11789" spans="20:23" x14ac:dyDescent="0.3">
      <c r="T11789" t="b">
        <f>U11789&gt;10</f>
        <v>0</v>
      </c>
      <c r="U11789" s="7">
        <v>8.3201589316555395</v>
      </c>
      <c r="V11789" t="s">
        <v>30642</v>
      </c>
      <c r="W11789" t="s">
        <v>30643</v>
      </c>
    </row>
    <row r="11790" spans="20:23" x14ac:dyDescent="0.3">
      <c r="T11790" t="b">
        <f>U11790&gt;10</f>
        <v>0</v>
      </c>
      <c r="U11790" s="7">
        <v>8.73705273558733</v>
      </c>
      <c r="V11790" t="s">
        <v>30644</v>
      </c>
      <c r="W11790" t="s">
        <v>22999</v>
      </c>
    </row>
    <row r="11791" spans="20:23" x14ac:dyDescent="0.3">
      <c r="T11791" t="b">
        <f>U11791&gt;10</f>
        <v>0</v>
      </c>
      <c r="U11791" s="7">
        <v>8.0789968748386496</v>
      </c>
      <c r="V11791" t="s">
        <v>30645</v>
      </c>
      <c r="W11791" t="s">
        <v>28500</v>
      </c>
    </row>
    <row r="11792" spans="20:23" x14ac:dyDescent="0.3">
      <c r="T11792" t="b">
        <f>U11792&gt;10</f>
        <v>0</v>
      </c>
      <c r="U11792" s="7">
        <v>8.6078410041073194</v>
      </c>
      <c r="V11792">
        <v>270</v>
      </c>
      <c r="W11792" t="s">
        <v>10069</v>
      </c>
    </row>
    <row r="11793" spans="20:23" x14ac:dyDescent="0.3">
      <c r="T11793" t="b">
        <f>U11793&gt;10</f>
        <v>0</v>
      </c>
      <c r="U11793" s="7">
        <v>9.0598261278503802</v>
      </c>
      <c r="V11793" t="s">
        <v>5746</v>
      </c>
      <c r="W11793" t="s">
        <v>30646</v>
      </c>
    </row>
    <row r="11794" spans="20:23" x14ac:dyDescent="0.3">
      <c r="T11794" t="b">
        <f>U11794&gt;10</f>
        <v>0</v>
      </c>
      <c r="U11794" s="7">
        <v>8.9056754480231195</v>
      </c>
      <c r="V11794" t="s">
        <v>30647</v>
      </c>
      <c r="W11794" t="s">
        <v>30648</v>
      </c>
    </row>
    <row r="11795" spans="20:23" x14ac:dyDescent="0.3">
      <c r="T11795" t="b">
        <f>U11795&gt;10</f>
        <v>0</v>
      </c>
      <c r="U11795" s="7">
        <v>9.1086162920198106</v>
      </c>
      <c r="V11795" t="s">
        <v>30649</v>
      </c>
      <c r="W11795" t="s">
        <v>11798</v>
      </c>
    </row>
    <row r="11796" spans="20:23" x14ac:dyDescent="0.3">
      <c r="T11796" t="b">
        <f>U11796&gt;10</f>
        <v>0</v>
      </c>
      <c r="U11796" s="7">
        <v>9.7529733084103203</v>
      </c>
      <c r="V11796" t="s">
        <v>30650</v>
      </c>
      <c r="W11796">
        <v>755</v>
      </c>
    </row>
    <row r="11797" spans="20:23" x14ac:dyDescent="0.3">
      <c r="T11797" t="b">
        <f>U11797&gt;10</f>
        <v>0</v>
      </c>
      <c r="U11797" s="7">
        <v>8.2023758959991593</v>
      </c>
      <c r="V11797" t="s">
        <v>30651</v>
      </c>
      <c r="W11797" t="s">
        <v>30652</v>
      </c>
    </row>
    <row r="11798" spans="20:23" x14ac:dyDescent="0.3">
      <c r="T11798" t="b">
        <f>U11798&gt;10</f>
        <v>0</v>
      </c>
      <c r="U11798" s="7">
        <v>8.7544444782992006</v>
      </c>
      <c r="V11798" t="s">
        <v>30653</v>
      </c>
      <c r="W11798" t="s">
        <v>21765</v>
      </c>
    </row>
    <row r="11799" spans="20:23" x14ac:dyDescent="0.3">
      <c r="T11799" t="b">
        <f>U11799&gt;10</f>
        <v>0</v>
      </c>
      <c r="U11799" s="7">
        <v>8.7544444782992006</v>
      </c>
      <c r="V11799" t="s">
        <v>21765</v>
      </c>
      <c r="W11799" t="s">
        <v>16882</v>
      </c>
    </row>
    <row r="11800" spans="20:23" x14ac:dyDescent="0.3">
      <c r="T11800" t="b">
        <f>U11800&gt;10</f>
        <v>0</v>
      </c>
      <c r="U11800" s="7">
        <v>9.6839804369233704</v>
      </c>
      <c r="V11800" t="s">
        <v>29922</v>
      </c>
      <c r="W11800" t="s">
        <v>10959</v>
      </c>
    </row>
    <row r="11801" spans="20:23" x14ac:dyDescent="0.3">
      <c r="T11801" t="b">
        <f>U11801&gt;10</f>
        <v>0</v>
      </c>
      <c r="U11801" s="7">
        <v>8.7544444782992006</v>
      </c>
      <c r="V11801" t="s">
        <v>30654</v>
      </c>
      <c r="W11801" t="s">
        <v>21765</v>
      </c>
    </row>
    <row r="11802" spans="20:23" x14ac:dyDescent="0.3">
      <c r="T11802" t="b">
        <f>U11802&gt;10</f>
        <v>0</v>
      </c>
      <c r="U11802" s="7">
        <v>8.7544444782992006</v>
      </c>
      <c r="V11802" t="s">
        <v>30655</v>
      </c>
      <c r="W11802" t="s">
        <v>21765</v>
      </c>
    </row>
    <row r="11803" spans="20:23" x14ac:dyDescent="0.3">
      <c r="T11803" t="b">
        <f>U11803&gt;10</f>
        <v>0</v>
      </c>
      <c r="U11803" s="7">
        <v>8.7544444782992006</v>
      </c>
      <c r="V11803" t="s">
        <v>30656</v>
      </c>
      <c r="W11803" t="s">
        <v>21765</v>
      </c>
    </row>
    <row r="11804" spans="20:23" x14ac:dyDescent="0.3">
      <c r="T11804" t="b">
        <f>U11804&gt;10</f>
        <v>0</v>
      </c>
      <c r="U11804" s="7">
        <v>8.3489793701910298</v>
      </c>
      <c r="V11804" t="s">
        <v>30657</v>
      </c>
      <c r="W11804" t="s">
        <v>21765</v>
      </c>
    </row>
    <row r="11805" spans="20:23" x14ac:dyDescent="0.3">
      <c r="T11805" t="b">
        <f>U11805&gt;10</f>
        <v>0</v>
      </c>
      <c r="U11805" s="7">
        <v>8.9908332563634303</v>
      </c>
      <c r="V11805" t="s">
        <v>16882</v>
      </c>
      <c r="W11805" t="s">
        <v>2592</v>
      </c>
    </row>
    <row r="11806" spans="20:23" x14ac:dyDescent="0.3">
      <c r="T11806" t="b">
        <f>U11806&gt;10</f>
        <v>0</v>
      </c>
      <c r="U11806" s="7">
        <v>8.7544444782992006</v>
      </c>
      <c r="V11806" t="s">
        <v>21765</v>
      </c>
      <c r="W11806" t="s">
        <v>30658</v>
      </c>
    </row>
    <row r="11807" spans="20:23" x14ac:dyDescent="0.3">
      <c r="T11807" t="b">
        <f>U11807&gt;10</f>
        <v>0</v>
      </c>
      <c r="U11807" s="7">
        <v>9.5588172939693692</v>
      </c>
      <c r="V11807" t="s">
        <v>22935</v>
      </c>
      <c r="W11807">
        <v>14040</v>
      </c>
    </row>
    <row r="11808" spans="20:23" x14ac:dyDescent="0.3">
      <c r="T11808" t="b">
        <f>U11808&gt;10</f>
        <v>0</v>
      </c>
      <c r="U11808" s="7">
        <v>8.6386126627740794</v>
      </c>
      <c r="V11808" t="s">
        <v>30659</v>
      </c>
      <c r="W11808" t="s">
        <v>30618</v>
      </c>
    </row>
    <row r="11809" spans="20:23" x14ac:dyDescent="0.3">
      <c r="T11809" t="b">
        <f>U11809&gt;10</f>
        <v>0</v>
      </c>
      <c r="U11809" s="7">
        <v>8.5208296271176902</v>
      </c>
      <c r="V11809" t="s">
        <v>30660</v>
      </c>
      <c r="W11809" t="s">
        <v>21774</v>
      </c>
    </row>
    <row r="11810" spans="20:23" x14ac:dyDescent="0.3">
      <c r="T11810" t="b">
        <f>U11810&gt;10</f>
        <v>0</v>
      </c>
      <c r="U11810" s="7">
        <v>8.0482252161719003</v>
      </c>
      <c r="V11810" t="s">
        <v>30661</v>
      </c>
      <c r="W11810" t="s">
        <v>5731</v>
      </c>
    </row>
    <row r="11811" spans="20:23" x14ac:dyDescent="0.3">
      <c r="T11811" t="b">
        <f>U11811&gt;10</f>
        <v>0</v>
      </c>
      <c r="U11811" s="7">
        <v>8.7031511839116504</v>
      </c>
      <c r="V11811" t="s">
        <v>30662</v>
      </c>
      <c r="W11811" t="s">
        <v>24616</v>
      </c>
    </row>
    <row r="11812" spans="20:23" x14ac:dyDescent="0.3">
      <c r="T11812" t="b">
        <f>U11812&gt;10</f>
        <v>0</v>
      </c>
      <c r="U11812" s="7">
        <v>8.7811127253813606</v>
      </c>
      <c r="V11812">
        <v>71</v>
      </c>
      <c r="W11812" t="s">
        <v>30663</v>
      </c>
    </row>
    <row r="11813" spans="20:23" x14ac:dyDescent="0.3">
      <c r="T11813" t="b">
        <f>U11813&gt;10</f>
        <v>0</v>
      </c>
      <c r="U11813" s="7">
        <v>8.0834711552335694</v>
      </c>
      <c r="V11813" t="s">
        <v>30663</v>
      </c>
      <c r="W11813" t="s">
        <v>466</v>
      </c>
    </row>
    <row r="11814" spans="20:23" x14ac:dyDescent="0.3">
      <c r="T11814" t="b">
        <f>U11814&gt;10</f>
        <v>0</v>
      </c>
      <c r="U11814" s="7">
        <v>9.2139768076776392</v>
      </c>
      <c r="V11814">
        <v>754</v>
      </c>
      <c r="W11814" t="s">
        <v>30664</v>
      </c>
    </row>
    <row r="11815" spans="20:23" x14ac:dyDescent="0.3">
      <c r="T11815" t="b">
        <f>U11815&gt;10</f>
        <v>0</v>
      </c>
      <c r="U11815" s="7">
        <v>9.1086162920198106</v>
      </c>
      <c r="V11815" t="s">
        <v>11798</v>
      </c>
      <c r="W11815" t="s">
        <v>30649</v>
      </c>
    </row>
    <row r="11816" spans="20:23" x14ac:dyDescent="0.3">
      <c r="T11816" t="b">
        <f>U11816&gt;10</f>
        <v>0</v>
      </c>
      <c r="U11816" s="7">
        <v>8.1435353959762207</v>
      </c>
      <c r="V11816" t="s">
        <v>30665</v>
      </c>
      <c r="W11816" t="s">
        <v>30666</v>
      </c>
    </row>
    <row r="11817" spans="20:23" x14ac:dyDescent="0.3">
      <c r="T11817" t="b">
        <f>U11817&gt;10</f>
        <v>0</v>
      </c>
      <c r="U11817" s="7">
        <v>8.2471337966406502</v>
      </c>
      <c r="V11817" t="s">
        <v>20520</v>
      </c>
      <c r="W11817" t="s">
        <v>30667</v>
      </c>
    </row>
    <row r="11818" spans="20:23" x14ac:dyDescent="0.3">
      <c r="T11818" t="b">
        <f>U11818&gt;10</f>
        <v>0</v>
      </c>
      <c r="U11818" s="7">
        <v>8.6308305223320207</v>
      </c>
      <c r="V11818" t="s">
        <v>16890</v>
      </c>
      <c r="W11818" t="s">
        <v>1028</v>
      </c>
    </row>
    <row r="11819" spans="20:23" x14ac:dyDescent="0.3">
      <c r="T11819" t="b">
        <f>U11819&gt;10</f>
        <v>0</v>
      </c>
      <c r="U11819" s="7">
        <v>8.2595343098391094</v>
      </c>
      <c r="V11819">
        <v>218</v>
      </c>
      <c r="W11819" t="s">
        <v>7480</v>
      </c>
    </row>
    <row r="11820" spans="20:23" x14ac:dyDescent="0.3">
      <c r="T11820" t="b">
        <f>U11820&gt;10</f>
        <v>0</v>
      </c>
      <c r="U11820" s="7">
        <v>8.5348158690924301</v>
      </c>
      <c r="V11820" t="s">
        <v>20520</v>
      </c>
      <c r="W11820" t="s">
        <v>16891</v>
      </c>
    </row>
    <row r="11821" spans="20:23" x14ac:dyDescent="0.3">
      <c r="T11821" t="b">
        <f>U11821&gt;10</f>
        <v>0</v>
      </c>
      <c r="U11821" s="7">
        <v>8.7721440553986003</v>
      </c>
      <c r="V11821" t="s">
        <v>7900</v>
      </c>
      <c r="W11821" t="s">
        <v>30668</v>
      </c>
    </row>
    <row r="11822" spans="20:23" x14ac:dyDescent="0.3">
      <c r="T11822" t="b">
        <f>U11822&gt;10</f>
        <v>0</v>
      </c>
      <c r="U11822" s="7">
        <v>9.9642824020775294</v>
      </c>
      <c r="V11822" t="s">
        <v>7480</v>
      </c>
      <c r="W11822" t="s">
        <v>30669</v>
      </c>
    </row>
    <row r="11823" spans="20:23" x14ac:dyDescent="0.3">
      <c r="T11823" t="b">
        <f>U11823&gt;10</f>
        <v>0</v>
      </c>
      <c r="U11823" s="7">
        <v>8.1725229328494802</v>
      </c>
      <c r="V11823" t="s">
        <v>30670</v>
      </c>
      <c r="W11823" t="s">
        <v>28468</v>
      </c>
    </row>
    <row r="11824" spans="20:23" x14ac:dyDescent="0.3">
      <c r="T11824" t="b">
        <f>U11824&gt;10</f>
        <v>0</v>
      </c>
      <c r="U11824" s="7">
        <v>9.3962983644715905</v>
      </c>
      <c r="V11824" t="s">
        <v>30671</v>
      </c>
      <c r="W11824" t="s">
        <v>8459</v>
      </c>
    </row>
    <row r="11825" spans="20:23" x14ac:dyDescent="0.3">
      <c r="T11825" t="b">
        <f>U11825&gt;10</f>
        <v>0</v>
      </c>
      <c r="U11825" s="7">
        <v>8.3548444896434297</v>
      </c>
      <c r="V11825" t="s">
        <v>30672</v>
      </c>
      <c r="W11825" t="s">
        <v>30673</v>
      </c>
    </row>
    <row r="11826" spans="20:23" x14ac:dyDescent="0.3">
      <c r="T11826" t="b">
        <f>U11826&gt;10</f>
        <v>0</v>
      </c>
      <c r="U11826" s="7">
        <v>8.1061478639045994</v>
      </c>
      <c r="V11826" t="s">
        <v>1427</v>
      </c>
      <c r="W11826" t="s">
        <v>30674</v>
      </c>
    </row>
    <row r="11827" spans="20:23" x14ac:dyDescent="0.3">
      <c r="T11827" t="b">
        <f>U11827&gt;10</f>
        <v>0</v>
      </c>
      <c r="U11827" s="7">
        <v>8.5348158690924301</v>
      </c>
      <c r="V11827" t="s">
        <v>20520</v>
      </c>
      <c r="W11827" t="s">
        <v>30675</v>
      </c>
    </row>
    <row r="11828" spans="20:23" x14ac:dyDescent="0.3">
      <c r="T11828" t="b">
        <f>U11828&gt;10</f>
        <v>0</v>
      </c>
      <c r="U11828" s="7">
        <v>8.6784585713212792</v>
      </c>
      <c r="V11828" t="s">
        <v>30676</v>
      </c>
      <c r="W11828" t="s">
        <v>25199</v>
      </c>
    </row>
    <row r="11829" spans="20:23" x14ac:dyDescent="0.3">
      <c r="T11829" t="b">
        <f>U11829&gt;10</f>
        <v>0</v>
      </c>
      <c r="U11829" s="7">
        <v>8.5348158690924301</v>
      </c>
      <c r="V11829" t="s">
        <v>20520</v>
      </c>
      <c r="W11829" t="s">
        <v>30677</v>
      </c>
    </row>
    <row r="11830" spans="20:23" x14ac:dyDescent="0.3">
      <c r="T11830" t="b">
        <f>U11830&gt;10</f>
        <v>0</v>
      </c>
      <c r="U11830" s="7">
        <v>9.5786199212655401</v>
      </c>
      <c r="V11830" t="s">
        <v>30677</v>
      </c>
      <c r="W11830" t="s">
        <v>16254</v>
      </c>
    </row>
    <row r="11831" spans="20:23" x14ac:dyDescent="0.3">
      <c r="T11831" t="b">
        <f>U11831&gt;10</f>
        <v>0</v>
      </c>
      <c r="U11831" s="7">
        <v>9.5786199212655401</v>
      </c>
      <c r="V11831" t="s">
        <v>16254</v>
      </c>
      <c r="W11831" t="s">
        <v>30678</v>
      </c>
    </row>
    <row r="11832" spans="20:23" x14ac:dyDescent="0.3">
      <c r="T11832" t="b">
        <f>U11832&gt;10</f>
        <v>0</v>
      </c>
      <c r="U11832" s="7">
        <v>9.3475082003021601</v>
      </c>
      <c r="V11832" t="s">
        <v>23955</v>
      </c>
      <c r="W11832" t="s">
        <v>30679</v>
      </c>
    </row>
    <row r="11833" spans="20:23" x14ac:dyDescent="0.3">
      <c r="T11833" t="b">
        <f>U11833&gt;10</f>
        <v>0</v>
      </c>
      <c r="U11833" s="7">
        <v>9.3009881846672702</v>
      </c>
      <c r="V11833" t="s">
        <v>6191</v>
      </c>
      <c r="W11833" t="s">
        <v>28408</v>
      </c>
    </row>
    <row r="11834" spans="20:23" x14ac:dyDescent="0.3">
      <c r="T11834" t="b">
        <f>U11834&gt;10</f>
        <v>0</v>
      </c>
      <c r="U11834" s="7">
        <v>9.7529733084103203</v>
      </c>
      <c r="V11834" t="s">
        <v>12410</v>
      </c>
      <c r="W11834" t="s">
        <v>26559</v>
      </c>
    </row>
    <row r="11835" spans="20:23" x14ac:dyDescent="0.3">
      <c r="T11835" t="b">
        <f>U11835&gt;10</f>
        <v>0</v>
      </c>
      <c r="U11835" s="7">
        <v>9.1731548131573799</v>
      </c>
      <c r="V11835" t="s">
        <v>16927</v>
      </c>
      <c r="W11835" t="s">
        <v>30680</v>
      </c>
    </row>
    <row r="11836" spans="20:23" x14ac:dyDescent="0.3">
      <c r="T11836" t="b">
        <f>U11836&gt;10</f>
        <v>0</v>
      </c>
      <c r="U11836" s="7">
        <v>8.3907764988694904</v>
      </c>
      <c r="V11836" t="s">
        <v>17033</v>
      </c>
      <c r="W11836" t="s">
        <v>30681</v>
      </c>
    </row>
    <row r="11837" spans="20:23" x14ac:dyDescent="0.3">
      <c r="T11837" t="b">
        <f>U11837&gt;10</f>
        <v>0</v>
      </c>
      <c r="U11837" s="7">
        <v>9.5016588801294208</v>
      </c>
      <c r="V11837" t="s">
        <v>16951</v>
      </c>
      <c r="W11837" t="s">
        <v>30682</v>
      </c>
    </row>
    <row r="11838" spans="20:23" x14ac:dyDescent="0.3">
      <c r="T11838" t="b">
        <f>U11838&gt;10</f>
        <v>0</v>
      </c>
      <c r="U11838" s="7">
        <v>8.4602050053012601</v>
      </c>
      <c r="V11838" t="s">
        <v>23106</v>
      </c>
      <c r="W11838" t="s">
        <v>16958</v>
      </c>
    </row>
    <row r="11839" spans="20:23" x14ac:dyDescent="0.3">
      <c r="T11839" t="b">
        <f>U11839&gt;10</f>
        <v>0</v>
      </c>
      <c r="U11839" s="7">
        <v>9.09619377202125</v>
      </c>
      <c r="V11839" t="s">
        <v>30683</v>
      </c>
      <c r="W11839" t="s">
        <v>29664</v>
      </c>
    </row>
    <row r="11840" spans="20:23" x14ac:dyDescent="0.3">
      <c r="T11840" t="b">
        <f>U11840&gt;10</f>
        <v>0</v>
      </c>
      <c r="U11840" s="7">
        <v>8.0353218113359901</v>
      </c>
      <c r="V11840" t="s">
        <v>30684</v>
      </c>
      <c r="W11840" t="s">
        <v>24502</v>
      </c>
    </row>
    <row r="11841" spans="20:23" x14ac:dyDescent="0.3">
      <c r="T11841" t="b">
        <f>U11841&gt;10</f>
        <v>0</v>
      </c>
      <c r="U11841" s="7">
        <v>9.7064532927754303</v>
      </c>
      <c r="V11841" t="s">
        <v>11176</v>
      </c>
      <c r="W11841" t="s">
        <v>23673</v>
      </c>
    </row>
    <row r="11842" spans="20:23" x14ac:dyDescent="0.3">
      <c r="T11842" t="b">
        <f>U11842&gt;10</f>
        <v>0</v>
      </c>
      <c r="U11842" s="7">
        <v>9.7064532927754303</v>
      </c>
      <c r="V11842" t="s">
        <v>23673</v>
      </c>
      <c r="W11842" t="s">
        <v>16959</v>
      </c>
    </row>
    <row r="11843" spans="20:23" x14ac:dyDescent="0.3">
      <c r="T11843" t="b">
        <f>U11843&gt;10</f>
        <v>0</v>
      </c>
      <c r="U11843" s="7">
        <v>8.5208296271176902</v>
      </c>
      <c r="V11843" t="s">
        <v>26589</v>
      </c>
      <c r="W11843" t="s">
        <v>30685</v>
      </c>
    </row>
    <row r="11844" spans="20:23" x14ac:dyDescent="0.3">
      <c r="T11844" t="b">
        <f>U11844&gt;10</f>
        <v>0</v>
      </c>
      <c r="U11844" s="7">
        <v>9.1211950742266694</v>
      </c>
      <c r="V11844" t="s">
        <v>30685</v>
      </c>
      <c r="W11844" t="s">
        <v>16182</v>
      </c>
    </row>
    <row r="11845" spans="20:23" x14ac:dyDescent="0.3">
      <c r="T11845" t="b">
        <f>U11845&gt;10</f>
        <v>0</v>
      </c>
      <c r="U11845" s="7">
        <v>9.1211950742266694</v>
      </c>
      <c r="V11845" t="s">
        <v>16182</v>
      </c>
      <c r="W11845" t="s">
        <v>30686</v>
      </c>
    </row>
    <row r="11846" spans="20:23" x14ac:dyDescent="0.3">
      <c r="T11846" t="b">
        <f>U11846&gt;10</f>
        <v>0</v>
      </c>
      <c r="U11846" s="7">
        <v>8.2331475546659103</v>
      </c>
      <c r="V11846" t="s">
        <v>4719</v>
      </c>
      <c r="W11846" t="s">
        <v>30687</v>
      </c>
    </row>
    <row r="11847" spans="20:23" x14ac:dyDescent="0.3">
      <c r="T11847" t="b">
        <f>U11847&gt;10</f>
        <v>0</v>
      </c>
      <c r="U11847" s="7">
        <v>9.0839236794294393</v>
      </c>
      <c r="V11847" t="s">
        <v>8360</v>
      </c>
      <c r="W11847" t="s">
        <v>30688</v>
      </c>
    </row>
    <row r="11848" spans="20:23" x14ac:dyDescent="0.3">
      <c r="T11848" t="b">
        <f>U11848&gt;10</f>
        <v>0</v>
      </c>
      <c r="U11848" s="7">
        <v>8.0482252161719003</v>
      </c>
      <c r="V11848" t="s">
        <v>30689</v>
      </c>
      <c r="W11848" t="s">
        <v>218</v>
      </c>
    </row>
    <row r="11849" spans="20:23" x14ac:dyDescent="0.3">
      <c r="T11849" t="b">
        <f>U11849&gt;10</f>
        <v>0</v>
      </c>
      <c r="U11849" s="7">
        <v>8.3846974527931106</v>
      </c>
      <c r="V11849" t="s">
        <v>20494</v>
      </c>
      <c r="W11849" t="s">
        <v>19119</v>
      </c>
    </row>
    <row r="11850" spans="20:23" x14ac:dyDescent="0.3">
      <c r="T11850" t="b">
        <f>U11850&gt;10</f>
        <v>0</v>
      </c>
      <c r="U11850" s="7">
        <v>9.6194419157857993</v>
      </c>
      <c r="V11850" t="s">
        <v>9311</v>
      </c>
      <c r="W11850" t="s">
        <v>30690</v>
      </c>
    </row>
    <row r="11851" spans="20:23" x14ac:dyDescent="0.3">
      <c r="T11851" t="b">
        <f>U11851&gt;10</f>
        <v>0</v>
      </c>
      <c r="U11851" s="7">
        <v>9.5016588801294208</v>
      </c>
      <c r="V11851" t="s">
        <v>28811</v>
      </c>
      <c r="W11851" t="s">
        <v>30691</v>
      </c>
    </row>
    <row r="11852" spans="20:23" x14ac:dyDescent="0.3">
      <c r="T11852" t="b">
        <f>U11852&gt;10</f>
        <v>0</v>
      </c>
      <c r="U11852" s="7">
        <v>9.2711352215175893</v>
      </c>
      <c r="V11852" t="s">
        <v>30692</v>
      </c>
      <c r="W11852" t="s">
        <v>27991</v>
      </c>
    </row>
    <row r="11853" spans="20:23" x14ac:dyDescent="0.3">
      <c r="T11853" t="b">
        <f>U11853&gt;10</f>
        <v>0</v>
      </c>
      <c r="U11853" s="7">
        <v>9.5016588801294208</v>
      </c>
      <c r="V11853" t="s">
        <v>30693</v>
      </c>
      <c r="W11853" t="s">
        <v>28811</v>
      </c>
    </row>
    <row r="11854" spans="20:23" x14ac:dyDescent="0.3">
      <c r="T11854" t="b">
        <f>U11854&gt;10</f>
        <v>0</v>
      </c>
      <c r="U11854" s="7">
        <v>8.4030465914613099</v>
      </c>
      <c r="V11854" t="s">
        <v>28811</v>
      </c>
      <c r="W11854" t="s">
        <v>30694</v>
      </c>
    </row>
    <row r="11855" spans="20:23" x14ac:dyDescent="0.3">
      <c r="T11855" t="b">
        <f>U11855&gt;10</f>
        <v>0</v>
      </c>
      <c r="U11855" s="7">
        <v>9.5016588801294208</v>
      </c>
      <c r="V11855" t="s">
        <v>28811</v>
      </c>
      <c r="W11855" t="s">
        <v>30695</v>
      </c>
    </row>
    <row r="11856" spans="20:23" x14ac:dyDescent="0.3">
      <c r="T11856" t="b">
        <f>U11856&gt;10</f>
        <v>0</v>
      </c>
      <c r="U11856" s="7">
        <v>8.5779880409576403</v>
      </c>
      <c r="V11856" t="s">
        <v>27991</v>
      </c>
      <c r="W11856" t="e">
        <f>-n</f>
        <v>#NAME?</v>
      </c>
    </row>
    <row r="11857" spans="20:23" x14ac:dyDescent="0.3">
      <c r="T11857" t="b">
        <f>U11857&gt;10</f>
        <v>0</v>
      </c>
      <c r="U11857" s="7">
        <v>8.73705273558733</v>
      </c>
      <c r="V11857" t="s">
        <v>3030</v>
      </c>
      <c r="W11857" t="s">
        <v>30690</v>
      </c>
    </row>
    <row r="11858" spans="20:23" x14ac:dyDescent="0.3">
      <c r="T11858" t="b">
        <f>U11858&gt;10</f>
        <v>0</v>
      </c>
      <c r="U11858" s="7">
        <v>9.2711352215175893</v>
      </c>
      <c r="V11858" t="s">
        <v>27991</v>
      </c>
      <c r="W11858" t="s">
        <v>30696</v>
      </c>
    </row>
    <row r="11859" spans="20:23" x14ac:dyDescent="0.3">
      <c r="T11859" t="b">
        <f>U11859&gt;10</f>
        <v>0</v>
      </c>
      <c r="U11859" s="7">
        <v>9.6839804369233704</v>
      </c>
      <c r="V11859" t="s">
        <v>30684</v>
      </c>
      <c r="W11859" t="s">
        <v>30697</v>
      </c>
    </row>
    <row r="11860" spans="20:23" x14ac:dyDescent="0.3">
      <c r="T11860" t="b">
        <f>U11860&gt;10</f>
        <v>0</v>
      </c>
      <c r="U11860" s="7">
        <v>8.1435353959762207</v>
      </c>
      <c r="V11860" t="s">
        <v>30698</v>
      </c>
      <c r="W11860" t="s">
        <v>23971</v>
      </c>
    </row>
    <row r="11861" spans="20:23" x14ac:dyDescent="0.3">
      <c r="T11861" t="b">
        <f>U11861&gt;10</f>
        <v>0</v>
      </c>
      <c r="U11861" s="7">
        <v>8.2331475546659103</v>
      </c>
      <c r="V11861" t="s">
        <v>619</v>
      </c>
      <c r="W11861" t="s">
        <v>9281</v>
      </c>
    </row>
    <row r="11862" spans="20:23" x14ac:dyDescent="0.3">
      <c r="T11862" t="b">
        <f>U11862&gt;10</f>
        <v>0</v>
      </c>
      <c r="U11862" s="7">
        <v>9.9071239882375792</v>
      </c>
      <c r="V11862" t="s">
        <v>11292</v>
      </c>
      <c r="W11862" t="s">
        <v>29960</v>
      </c>
    </row>
    <row r="11863" spans="20:23" x14ac:dyDescent="0.3">
      <c r="T11863" t="b">
        <f>U11863&gt;10</f>
        <v>0</v>
      </c>
      <c r="U11863" s="7">
        <v>9.8797250140494697</v>
      </c>
      <c r="V11863" t="s">
        <v>30699</v>
      </c>
      <c r="W11863" t="s">
        <v>20576</v>
      </c>
    </row>
    <row r="11864" spans="20:23" x14ac:dyDescent="0.3">
      <c r="T11864" t="b">
        <f>U11864&gt;10</f>
        <v>0</v>
      </c>
      <c r="U11864" s="7">
        <v>8.4343971213453806</v>
      </c>
      <c r="V11864" t="s">
        <v>30700</v>
      </c>
      <c r="W11864" t="s">
        <v>23848</v>
      </c>
    </row>
    <row r="11865" spans="20:23" x14ac:dyDescent="0.3">
      <c r="T11865" t="b">
        <f>U11865&gt;10</f>
        <v>0</v>
      </c>
      <c r="U11865" s="7">
        <v>8.8656701134094202</v>
      </c>
      <c r="V11865" t="s">
        <v>30701</v>
      </c>
      <c r="W11865" t="s">
        <v>30702</v>
      </c>
    </row>
    <row r="11866" spans="20:23" x14ac:dyDescent="0.3">
      <c r="T11866" t="b">
        <f>U11866&gt;10</f>
        <v>0</v>
      </c>
      <c r="U11866" s="7">
        <v>8.1340566520216804</v>
      </c>
      <c r="V11866" t="s">
        <v>30703</v>
      </c>
      <c r="W11866" t="s">
        <v>1190</v>
      </c>
    </row>
    <row r="11867" spans="20:23" x14ac:dyDescent="0.3">
      <c r="T11867" t="b">
        <f>U11867&gt;10</f>
        <v>0</v>
      </c>
      <c r="U11867" s="7">
        <v>8.1627667579041105</v>
      </c>
      <c r="V11867" t="s">
        <v>816</v>
      </c>
      <c r="W11867" t="s">
        <v>30704</v>
      </c>
    </row>
    <row r="11868" spans="20:23" x14ac:dyDescent="0.3">
      <c r="T11868" t="b">
        <f>U11868&gt;10</f>
        <v>0</v>
      </c>
      <c r="U11868" s="7">
        <v>8.7457107983304407</v>
      </c>
      <c r="V11868" t="s">
        <v>25661</v>
      </c>
      <c r="W11868" t="s">
        <v>30705</v>
      </c>
    </row>
    <row r="11869" spans="20:23" x14ac:dyDescent="0.3">
      <c r="T11869" t="b">
        <f>U11869&gt;10</f>
        <v>0</v>
      </c>
      <c r="U11869" s="7">
        <v>8.5779880409576403</v>
      </c>
      <c r="V11869" t="s">
        <v>11605</v>
      </c>
      <c r="W11869" t="s">
        <v>30702</v>
      </c>
    </row>
    <row r="11870" spans="20:23" x14ac:dyDescent="0.3">
      <c r="T11870" t="b">
        <f>U11870&gt;10</f>
        <v>0</v>
      </c>
      <c r="U11870" s="7">
        <v>8.0482252161719003</v>
      </c>
      <c r="V11870" t="s">
        <v>21979</v>
      </c>
      <c r="W11870" t="s">
        <v>16992</v>
      </c>
    </row>
    <row r="11871" spans="20:23" x14ac:dyDescent="0.3">
      <c r="T11871" t="b">
        <f>U11871&gt;10</f>
        <v>0</v>
      </c>
      <c r="U11871" s="7">
        <v>9.5016588801294208</v>
      </c>
      <c r="V11871" t="s">
        <v>3652</v>
      </c>
      <c r="W11871" t="s">
        <v>9378</v>
      </c>
    </row>
    <row r="11872" spans="20:23" x14ac:dyDescent="0.3">
      <c r="T11872" t="b">
        <f>U11872&gt;10</f>
        <v>0</v>
      </c>
      <c r="U11872" s="7">
        <v>8.3666789472904295</v>
      </c>
      <c r="V11872" t="s">
        <v>24332</v>
      </c>
      <c r="W11872" t="s">
        <v>30706</v>
      </c>
    </row>
    <row r="11873" spans="20:23" x14ac:dyDescent="0.3">
      <c r="T11873" t="b">
        <f>U11873&gt;10</f>
        <v>0</v>
      </c>
      <c r="U11873" s="7">
        <v>9.7529733084103203</v>
      </c>
      <c r="V11873" t="s">
        <v>30707</v>
      </c>
      <c r="W11873" t="s">
        <v>26559</v>
      </c>
    </row>
    <row r="11874" spans="20:23" x14ac:dyDescent="0.3">
      <c r="T11874" t="b">
        <f>U11874&gt;10</f>
        <v>0</v>
      </c>
      <c r="U11874" s="7">
        <v>8.3666789472904295</v>
      </c>
      <c r="V11874" t="s">
        <v>23326</v>
      </c>
      <c r="W11874" t="s">
        <v>30708</v>
      </c>
    </row>
    <row r="11875" spans="20:23" x14ac:dyDescent="0.3">
      <c r="T11875" t="b">
        <f>U11875&gt;10</f>
        <v>0</v>
      </c>
      <c r="U11875" s="7">
        <v>8.4472178097744397</v>
      </c>
      <c r="V11875" t="s">
        <v>30709</v>
      </c>
      <c r="W11875" t="s">
        <v>30710</v>
      </c>
    </row>
    <row r="11876" spans="20:23" x14ac:dyDescent="0.3">
      <c r="T11876" t="b">
        <f>U11876&gt;10</f>
        <v>0</v>
      </c>
      <c r="U11876" s="7">
        <v>8.4472178097744397</v>
      </c>
      <c r="V11876" t="s">
        <v>30710</v>
      </c>
      <c r="W11876" t="s">
        <v>30711</v>
      </c>
    </row>
    <row r="11877" spans="20:23" x14ac:dyDescent="0.3">
      <c r="T11877" t="b">
        <f>U11877&gt;10</f>
        <v>0</v>
      </c>
      <c r="U11877" s="7">
        <v>8.9262947352258593</v>
      </c>
      <c r="V11877" t="s">
        <v>13340</v>
      </c>
      <c r="W11877" t="s">
        <v>22393</v>
      </c>
    </row>
    <row r="11878" spans="20:23" x14ac:dyDescent="0.3">
      <c r="T11878" t="b">
        <f>U11878&gt;10</f>
        <v>0</v>
      </c>
      <c r="U11878" s="7">
        <v>9.7770708599893794</v>
      </c>
      <c r="V11878" t="s">
        <v>27989</v>
      </c>
      <c r="W11878" t="s">
        <v>30712</v>
      </c>
    </row>
    <row r="11879" spans="20:23" x14ac:dyDescent="0.3">
      <c r="T11879" t="b">
        <f>U11879&gt;10</f>
        <v>0</v>
      </c>
      <c r="U11879" s="7">
        <v>8.5706620008655694</v>
      </c>
      <c r="V11879" t="s">
        <v>30713</v>
      </c>
      <c r="W11879" t="s">
        <v>30714</v>
      </c>
    </row>
    <row r="11880" spans="20:23" x14ac:dyDescent="0.3">
      <c r="T11880" t="b">
        <f>U11880&gt;10</f>
        <v>0</v>
      </c>
      <c r="U11880" s="7">
        <v>8.3666789472904295</v>
      </c>
      <c r="V11880" t="s">
        <v>30714</v>
      </c>
      <c r="W11880" t="s">
        <v>30404</v>
      </c>
    </row>
    <row r="11881" spans="20:23" x14ac:dyDescent="0.3">
      <c r="T11881" t="b">
        <f>U11881&gt;10</f>
        <v>0</v>
      </c>
      <c r="U11881" s="7">
        <v>8.0017052005369997</v>
      </c>
      <c r="V11881" t="s">
        <v>30715</v>
      </c>
      <c r="W11881" t="s">
        <v>30716</v>
      </c>
    </row>
    <row r="11882" spans="20:23" x14ac:dyDescent="0.3">
      <c r="T11882" t="b">
        <f>U11882&gt;10</f>
        <v>0</v>
      </c>
      <c r="U11882" s="7">
        <v>8.5418830363155198</v>
      </c>
      <c r="V11882" t="s">
        <v>21255</v>
      </c>
      <c r="W11882" t="s">
        <v>30717</v>
      </c>
    </row>
    <row r="11883" spans="20:23" x14ac:dyDescent="0.3">
      <c r="T11883" t="b">
        <f>U11883&gt;10</f>
        <v>0</v>
      </c>
      <c r="U11883" s="7">
        <v>8.5633892415364894</v>
      </c>
      <c r="V11883" t="s">
        <v>30718</v>
      </c>
      <c r="W11883" t="s">
        <v>30719</v>
      </c>
    </row>
    <row r="11884" spans="20:23" x14ac:dyDescent="0.3">
      <c r="T11884" t="b">
        <f>U11884&gt;10</f>
        <v>0</v>
      </c>
      <c r="U11884" s="7">
        <v>8.5418830363155198</v>
      </c>
      <c r="V11884" t="s">
        <v>30720</v>
      </c>
      <c r="W11884" t="s">
        <v>30721</v>
      </c>
    </row>
    <row r="11885" spans="20:23" x14ac:dyDescent="0.3">
      <c r="T11885" t="b">
        <f>U11885&gt;10</f>
        <v>0</v>
      </c>
      <c r="U11885" s="7">
        <v>8.6543610197422094</v>
      </c>
      <c r="V11885" t="s">
        <v>13341</v>
      </c>
      <c r="W11885" t="s">
        <v>26559</v>
      </c>
    </row>
    <row r="11886" spans="20:23" x14ac:dyDescent="0.3">
      <c r="T11886" t="b">
        <f>U11886&gt;10</f>
        <v>0</v>
      </c>
      <c r="U11886" s="7">
        <v>9.7770708599893794</v>
      </c>
      <c r="V11886" t="s">
        <v>27989</v>
      </c>
      <c r="W11886" t="s">
        <v>17002</v>
      </c>
    </row>
    <row r="11887" spans="20:23" x14ac:dyDescent="0.3">
      <c r="T11887" t="b">
        <f>U11887&gt;10</f>
        <v>0</v>
      </c>
      <c r="U11887" s="7">
        <v>8.1725229328494802</v>
      </c>
      <c r="V11887" t="s">
        <v>7358</v>
      </c>
      <c r="W11887" t="s">
        <v>30722</v>
      </c>
    </row>
    <row r="11888" spans="20:23" x14ac:dyDescent="0.3">
      <c r="T11888" t="b">
        <f>U11888&gt;10</f>
        <v>0</v>
      </c>
      <c r="U11888" s="7">
        <v>8.2023758959991593</v>
      </c>
      <c r="V11888" t="s">
        <v>17004</v>
      </c>
      <c r="W11888" t="s">
        <v>30723</v>
      </c>
    </row>
    <row r="11889" spans="20:23" x14ac:dyDescent="0.3">
      <c r="T11889" t="b">
        <f>U11889&gt;10</f>
        <v>0</v>
      </c>
      <c r="U11889" s="7">
        <v>9.3317598433340194</v>
      </c>
      <c r="V11889" t="s">
        <v>7900</v>
      </c>
      <c r="W11889" t="s">
        <v>9465</v>
      </c>
    </row>
    <row r="11890" spans="20:23" x14ac:dyDescent="0.3">
      <c r="T11890" t="b">
        <f>U11890&gt;10</f>
        <v>0</v>
      </c>
      <c r="U11890" s="7">
        <v>8.8955230765590994</v>
      </c>
      <c r="V11890" t="s">
        <v>30724</v>
      </c>
      <c r="W11890" t="s">
        <v>30723</v>
      </c>
    </row>
    <row r="11891" spans="20:23" x14ac:dyDescent="0.3">
      <c r="T11891" t="b">
        <f>U11891&gt;10</f>
        <v>0</v>
      </c>
      <c r="U11891" s="7">
        <v>9.6194419157857993</v>
      </c>
      <c r="V11891" t="s">
        <v>9749</v>
      </c>
      <c r="W11891" t="s">
        <v>9378</v>
      </c>
    </row>
    <row r="11892" spans="20:23" x14ac:dyDescent="0.3">
      <c r="T11892" t="b">
        <f>U11892&gt;10</f>
        <v>0</v>
      </c>
      <c r="U11892" s="7">
        <v>9.1086162920198106</v>
      </c>
      <c r="V11892" t="s">
        <v>23230</v>
      </c>
      <c r="W11892" t="s">
        <v>13194</v>
      </c>
    </row>
    <row r="11893" spans="20:23" x14ac:dyDescent="0.3">
      <c r="T11893" t="b">
        <f>U11893&gt;10</f>
        <v>0</v>
      </c>
      <c r="U11893" s="7">
        <v>8.5418830363155198</v>
      </c>
      <c r="V11893" t="s">
        <v>21255</v>
      </c>
      <c r="W11893" t="s">
        <v>30725</v>
      </c>
    </row>
    <row r="11894" spans="20:23" x14ac:dyDescent="0.3">
      <c r="T11894" t="b">
        <f>U11894&gt;10</f>
        <v>0</v>
      </c>
      <c r="U11894" s="7">
        <v>9.5393992081122594</v>
      </c>
      <c r="V11894" t="s">
        <v>12868</v>
      </c>
      <c r="W11894" t="s">
        <v>30726</v>
      </c>
    </row>
    <row r="11895" spans="20:23" x14ac:dyDescent="0.3">
      <c r="T11895" t="b">
        <f>U11895&gt;10</f>
        <v>0</v>
      </c>
      <c r="U11895" s="7">
        <v>8.7544444782992006</v>
      </c>
      <c r="V11895" t="s">
        <v>17010</v>
      </c>
      <c r="W11895" t="s">
        <v>20303</v>
      </c>
    </row>
    <row r="11896" spans="20:23" x14ac:dyDescent="0.3">
      <c r="T11896" t="b">
        <f>U11896&gt;10</f>
        <v>0</v>
      </c>
      <c r="U11896" s="7">
        <v>9.7064532927754303</v>
      </c>
      <c r="V11896" t="s">
        <v>30727</v>
      </c>
      <c r="W11896" t="s">
        <v>30728</v>
      </c>
    </row>
    <row r="11897" spans="20:23" x14ac:dyDescent="0.3">
      <c r="T11897" t="b">
        <f>U11897&gt;10</f>
        <v>0</v>
      </c>
      <c r="U11897" s="7">
        <v>8.73705273558733</v>
      </c>
      <c r="V11897" t="s">
        <v>2931</v>
      </c>
      <c r="W11897" t="s">
        <v>16988</v>
      </c>
    </row>
    <row r="11898" spans="20:23" x14ac:dyDescent="0.3">
      <c r="T11898" t="b">
        <f>U11898&gt;10</f>
        <v>0</v>
      </c>
      <c r="U11898" s="7">
        <v>8.9908332563634303</v>
      </c>
      <c r="V11898" t="s">
        <v>3653</v>
      </c>
      <c r="W11898" t="s">
        <v>30729</v>
      </c>
    </row>
    <row r="11899" spans="20:23" x14ac:dyDescent="0.3">
      <c r="T11899" t="b">
        <f>U11899&gt;10</f>
        <v>0</v>
      </c>
      <c r="U11899" s="7">
        <v>9.6620015302046003</v>
      </c>
      <c r="V11899" t="s">
        <v>20208</v>
      </c>
      <c r="W11899" t="s">
        <v>30730</v>
      </c>
    </row>
    <row r="11900" spans="20:23" x14ac:dyDescent="0.3">
      <c r="T11900" t="b">
        <f>U11900&gt;10</f>
        <v>0</v>
      </c>
      <c r="U11900" s="7">
        <v>8.22278476763036</v>
      </c>
      <c r="V11900" t="s">
        <v>30731</v>
      </c>
      <c r="W11900" t="s">
        <v>30732</v>
      </c>
    </row>
    <row r="11901" spans="20:23" x14ac:dyDescent="0.3">
      <c r="T11901" t="b">
        <f>U11901&gt;10</f>
        <v>0</v>
      </c>
      <c r="U11901" s="7">
        <v>8.5348158690924301</v>
      </c>
      <c r="V11901" t="s">
        <v>30733</v>
      </c>
      <c r="W11901" t="s">
        <v>20520</v>
      </c>
    </row>
    <row r="11902" spans="20:23" x14ac:dyDescent="0.3">
      <c r="T11902" t="b">
        <f>U11902&gt;10</f>
        <v>0</v>
      </c>
      <c r="U11902" s="7">
        <v>8.5348158690924301</v>
      </c>
      <c r="V11902" t="s">
        <v>20520</v>
      </c>
      <c r="W11902" t="s">
        <v>17021</v>
      </c>
    </row>
    <row r="11903" spans="20:23" x14ac:dyDescent="0.3">
      <c r="T11903" t="b">
        <f>U11903&gt;10</f>
        <v>0</v>
      </c>
      <c r="U11903" s="7">
        <v>8.9056754480231195</v>
      </c>
      <c r="V11903" t="s">
        <v>17026</v>
      </c>
      <c r="W11903" t="s">
        <v>21025</v>
      </c>
    </row>
    <row r="11904" spans="20:23" x14ac:dyDescent="0.3">
      <c r="T11904" t="b">
        <f>U11904&gt;10</f>
        <v>0</v>
      </c>
      <c r="U11904" s="7">
        <v>9.9071239882375792</v>
      </c>
      <c r="V11904" t="s">
        <v>30734</v>
      </c>
      <c r="W11904" t="s">
        <v>4675</v>
      </c>
    </row>
    <row r="11905" spans="20:23" x14ac:dyDescent="0.3">
      <c r="T11905" t="b">
        <f>U11905&gt;10</f>
        <v>0</v>
      </c>
      <c r="U11905" s="7">
        <v>9.6194419157857993</v>
      </c>
      <c r="V11905" t="s">
        <v>20837</v>
      </c>
      <c r="W11905" t="s">
        <v>17031</v>
      </c>
    </row>
    <row r="11906" spans="20:23" x14ac:dyDescent="0.3">
      <c r="T11906" t="b">
        <f>U11906&gt;10</f>
        <v>0</v>
      </c>
      <c r="U11906" s="7">
        <v>9.1211950742266694</v>
      </c>
      <c r="V11906" t="s">
        <v>4382</v>
      </c>
      <c r="W11906" t="s">
        <v>16182</v>
      </c>
    </row>
    <row r="11907" spans="20:23" x14ac:dyDescent="0.3">
      <c r="T11907" t="b">
        <f>U11907&gt;10</f>
        <v>0</v>
      </c>
      <c r="U11907" s="7">
        <v>9.1211950742266694</v>
      </c>
      <c r="V11907" t="s">
        <v>16182</v>
      </c>
      <c r="W11907" t="s">
        <v>30735</v>
      </c>
    </row>
    <row r="11908" spans="20:23" x14ac:dyDescent="0.3">
      <c r="T11908" t="b">
        <f>U11908&gt;10</f>
        <v>0</v>
      </c>
      <c r="U11908" s="7">
        <v>9.09619377202125</v>
      </c>
      <c r="V11908" t="s">
        <v>30736</v>
      </c>
      <c r="W11908" t="s">
        <v>30737</v>
      </c>
    </row>
    <row r="11909" spans="20:23" x14ac:dyDescent="0.3">
      <c r="T11909" t="b">
        <f>U11909&gt;10</f>
        <v>0</v>
      </c>
      <c r="U11909" s="7">
        <v>9.9642824020775294</v>
      </c>
      <c r="V11909" t="s">
        <v>7474</v>
      </c>
      <c r="W11909" t="s">
        <v>30738</v>
      </c>
    </row>
    <row r="11910" spans="20:23" x14ac:dyDescent="0.3">
      <c r="T11910" t="b">
        <f>U11910&gt;10</f>
        <v>0</v>
      </c>
      <c r="U11910" s="7">
        <v>8.5208296271176902</v>
      </c>
      <c r="V11910" t="s">
        <v>7053</v>
      </c>
      <c r="W11910" t="s">
        <v>4453</v>
      </c>
    </row>
    <row r="11911" spans="20:23" x14ac:dyDescent="0.3">
      <c r="T11911" t="b">
        <f>U11911&gt;10</f>
        <v>0</v>
      </c>
      <c r="U11911" s="7">
        <v>8.4217387244734603</v>
      </c>
      <c r="V11911" t="s">
        <v>21883</v>
      </c>
      <c r="W11911" t="s">
        <v>30739</v>
      </c>
    </row>
    <row r="11912" spans="20:23" x14ac:dyDescent="0.3">
      <c r="T11912" t="b">
        <f>U11912&gt;10</f>
        <v>0</v>
      </c>
      <c r="U11912" s="7">
        <v>8.3666789472904295</v>
      </c>
      <c r="V11912" t="s">
        <v>18254</v>
      </c>
      <c r="W11912" t="s">
        <v>19933</v>
      </c>
    </row>
    <row r="11913" spans="20:23" x14ac:dyDescent="0.3">
      <c r="T11913" t="b">
        <f>U11913&gt;10</f>
        <v>0</v>
      </c>
      <c r="U11913" s="7">
        <v>8.4343971213453806</v>
      </c>
      <c r="V11913" t="s">
        <v>30740</v>
      </c>
      <c r="W11913" t="s">
        <v>23848</v>
      </c>
    </row>
    <row r="11914" spans="20:23" x14ac:dyDescent="0.3">
      <c r="T11914" t="b">
        <f>U11914&gt;10</f>
        <v>0</v>
      </c>
      <c r="U11914" s="7">
        <v>8.4343971213453806</v>
      </c>
      <c r="V11914" t="s">
        <v>23848</v>
      </c>
      <c r="W11914" t="s">
        <v>13109</v>
      </c>
    </row>
    <row r="11915" spans="20:23" x14ac:dyDescent="0.3">
      <c r="T11915" t="b">
        <f>U11915&gt;10</f>
        <v>0</v>
      </c>
      <c r="U11915" s="7">
        <v>9.5393992081122594</v>
      </c>
      <c r="V11915" t="s">
        <v>3390</v>
      </c>
      <c r="W11915" t="s">
        <v>4003</v>
      </c>
    </row>
    <row r="11916" spans="20:23" x14ac:dyDescent="0.3">
      <c r="T11916" t="b">
        <f>U11916&gt;10</f>
        <v>0</v>
      </c>
      <c r="U11916" s="7">
        <v>9.2139768076776392</v>
      </c>
      <c r="V11916" t="s">
        <v>9749</v>
      </c>
      <c r="W11916" t="s">
        <v>9005</v>
      </c>
    </row>
    <row r="11917" spans="20:23" x14ac:dyDescent="0.3">
      <c r="T11917" t="b">
        <f>U11917&gt;10</f>
        <v>0</v>
      </c>
      <c r="U11917" s="7">
        <v>9.5016588801294208</v>
      </c>
      <c r="V11917" t="s">
        <v>3652</v>
      </c>
      <c r="W11917" t="s">
        <v>9005</v>
      </c>
    </row>
    <row r="11918" spans="20:23" x14ac:dyDescent="0.3">
      <c r="T11918" t="b">
        <f>U11918&gt;10</f>
        <v>0</v>
      </c>
      <c r="U11918" s="7">
        <v>9.5988226285830596</v>
      </c>
      <c r="V11918" t="s">
        <v>1057</v>
      </c>
      <c r="W11918" t="s">
        <v>30741</v>
      </c>
    </row>
    <row r="11919" spans="20:23" x14ac:dyDescent="0.3">
      <c r="T11919" t="b">
        <f>U11919&gt;10</f>
        <v>0</v>
      </c>
      <c r="U11919" s="7">
        <v>8.7544444782992006</v>
      </c>
      <c r="V11919" t="s">
        <v>22498</v>
      </c>
      <c r="W11919" t="s">
        <v>3053</v>
      </c>
    </row>
    <row r="11920" spans="20:23" x14ac:dyDescent="0.3">
      <c r="T11920" t="b">
        <f>U11920&gt;10</f>
        <v>0</v>
      </c>
      <c r="U11920" s="7">
        <v>9.9642824020775294</v>
      </c>
      <c r="V11920" t="s">
        <v>12095</v>
      </c>
      <c r="W11920" t="s">
        <v>7358</v>
      </c>
    </row>
    <row r="11921" spans="20:23" x14ac:dyDescent="0.3">
      <c r="T11921" t="b">
        <f>U11921&gt;10</f>
        <v>0</v>
      </c>
      <c r="U11921" s="7">
        <v>8.6703613610886592</v>
      </c>
      <c r="V11921" t="s">
        <v>23846</v>
      </c>
      <c r="W11921" t="s">
        <v>30742</v>
      </c>
    </row>
    <row r="11922" spans="20:23" x14ac:dyDescent="0.3">
      <c r="T11922" t="b">
        <f>U11922&gt;10</f>
        <v>0</v>
      </c>
      <c r="U11922" s="7">
        <v>9.5016588801294208</v>
      </c>
      <c r="V11922" t="s">
        <v>30743</v>
      </c>
      <c r="W11922" t="s">
        <v>11045</v>
      </c>
    </row>
    <row r="11923" spans="20:23" x14ac:dyDescent="0.3">
      <c r="T11923" t="b">
        <f>U11923&gt;10</f>
        <v>0</v>
      </c>
      <c r="U11923" s="7">
        <v>9.8017634725797596</v>
      </c>
      <c r="V11923" t="s">
        <v>6127</v>
      </c>
      <c r="W11923" t="s">
        <v>4589</v>
      </c>
    </row>
    <row r="11924" spans="20:23" x14ac:dyDescent="0.3">
      <c r="T11924" t="b">
        <f>U11924&gt;10</f>
        <v>0</v>
      </c>
      <c r="U11924" s="7">
        <v>9.1468375048400095</v>
      </c>
      <c r="V11924" t="s">
        <v>30744</v>
      </c>
      <c r="W11924" t="s">
        <v>25760</v>
      </c>
    </row>
    <row r="11925" spans="20:23" x14ac:dyDescent="0.3">
      <c r="T11925" t="b">
        <f>U11925&gt;10</f>
        <v>0</v>
      </c>
      <c r="U11925" s="7">
        <v>8.7199583022280294</v>
      </c>
      <c r="V11925" t="s">
        <v>22296</v>
      </c>
      <c r="W11925" t="s">
        <v>30745</v>
      </c>
    </row>
    <row r="11926" spans="20:23" x14ac:dyDescent="0.3">
      <c r="T11926" t="b">
        <f>U11926&gt;10</f>
        <v>0</v>
      </c>
      <c r="U11926" s="7">
        <v>9.5016588801294208</v>
      </c>
      <c r="V11926" t="s">
        <v>30746</v>
      </c>
      <c r="W11926" t="s">
        <v>20315</v>
      </c>
    </row>
    <row r="11927" spans="20:23" x14ac:dyDescent="0.3">
      <c r="T11927" t="b">
        <f>U11927&gt;10</f>
        <v>0</v>
      </c>
      <c r="U11927" s="7">
        <v>8.2976860758034796</v>
      </c>
      <c r="V11927">
        <v>133</v>
      </c>
      <c r="W11927" t="s">
        <v>30747</v>
      </c>
    </row>
    <row r="11928" spans="20:23" x14ac:dyDescent="0.3">
      <c r="T11928" t="b">
        <f>U11928&gt;10</f>
        <v>0</v>
      </c>
      <c r="U11928" s="7">
        <v>8.1184557115792</v>
      </c>
      <c r="V11928" t="s">
        <v>20054</v>
      </c>
      <c r="W11928" t="s">
        <v>7358</v>
      </c>
    </row>
    <row r="11929" spans="20:23" x14ac:dyDescent="0.3">
      <c r="T11929" t="b">
        <f>U11929&gt;10</f>
        <v>0</v>
      </c>
      <c r="U11929" s="7">
        <v>9.4833097414612197</v>
      </c>
      <c r="V11929" t="s">
        <v>6190</v>
      </c>
      <c r="W11929" t="s">
        <v>20221</v>
      </c>
    </row>
    <row r="11930" spans="20:23" x14ac:dyDescent="0.3">
      <c r="T11930" t="b">
        <f>U11930&gt;10</f>
        <v>0</v>
      </c>
      <c r="U11930" s="7">
        <v>9.8797250140494697</v>
      </c>
      <c r="V11930" t="s">
        <v>30748</v>
      </c>
      <c r="W11930" t="s">
        <v>23657</v>
      </c>
    </row>
    <row r="11931" spans="20:23" x14ac:dyDescent="0.3">
      <c r="T11931" t="b">
        <f>U11931&gt;10</f>
        <v>0</v>
      </c>
      <c r="U11931" s="7">
        <v>8.2331475546659103</v>
      </c>
      <c r="V11931" t="s">
        <v>1700</v>
      </c>
      <c r="W11931">
        <v>125</v>
      </c>
    </row>
    <row r="11932" spans="20:23" x14ac:dyDescent="0.3">
      <c r="T11932" t="b">
        <f>U11932&gt;10</f>
        <v>0</v>
      </c>
      <c r="U11932" s="7">
        <v>8.9688543496446496</v>
      </c>
      <c r="V11932" t="s">
        <v>17053</v>
      </c>
      <c r="W11932" t="s">
        <v>30749</v>
      </c>
    </row>
    <row r="11933" spans="20:23" x14ac:dyDescent="0.3">
      <c r="T11933" t="b">
        <f>U11933&gt;10</f>
        <v>0</v>
      </c>
      <c r="U11933" s="7">
        <v>8.0100040033516997</v>
      </c>
      <c r="V11933" t="s">
        <v>30750</v>
      </c>
      <c r="W11933" t="s">
        <v>1699</v>
      </c>
    </row>
    <row r="11934" spans="20:23" x14ac:dyDescent="0.3">
      <c r="T11934" t="b">
        <f>U11934&gt;10</f>
        <v>0</v>
      </c>
      <c r="U11934" s="7">
        <v>8.3032571208529404</v>
      </c>
      <c r="V11934" t="s">
        <v>17055</v>
      </c>
      <c r="W11934" t="s">
        <v>30751</v>
      </c>
    </row>
    <row r="11935" spans="20:23" x14ac:dyDescent="0.3">
      <c r="T11935" t="b">
        <f>U11935&gt;10</f>
        <v>0</v>
      </c>
      <c r="U11935" s="7">
        <v>8.5418830363155198</v>
      </c>
      <c r="V11935" t="s">
        <v>21255</v>
      </c>
      <c r="W11935" t="s">
        <v>30752</v>
      </c>
    </row>
    <row r="11936" spans="20:23" x14ac:dyDescent="0.3">
      <c r="T11936" t="b">
        <f>U11936&gt;10</f>
        <v>0</v>
      </c>
      <c r="U11936" s="7">
        <v>9.5786199212655401</v>
      </c>
      <c r="V11936" t="s">
        <v>30753</v>
      </c>
      <c r="W11936" t="s">
        <v>16254</v>
      </c>
    </row>
    <row r="11937" spans="20:23" x14ac:dyDescent="0.3">
      <c r="T11937" t="b">
        <f>U11937&gt;10</f>
        <v>0</v>
      </c>
      <c r="U11937" s="7">
        <v>9.9352948652042805</v>
      </c>
      <c r="V11937" t="s">
        <v>30754</v>
      </c>
      <c r="W11937" t="s">
        <v>24756</v>
      </c>
    </row>
    <row r="11938" spans="20:23" x14ac:dyDescent="0.3">
      <c r="T11938" t="b">
        <f>U11938&gt;10</f>
        <v>0</v>
      </c>
      <c r="U11938" s="7">
        <v>8.7199583022280294</v>
      </c>
      <c r="V11938" t="e">
        <f>-sílica</f>
        <v>#NAME?</v>
      </c>
      <c r="W11938" t="s">
        <v>150</v>
      </c>
    </row>
    <row r="11939" spans="20:23" x14ac:dyDescent="0.3">
      <c r="T11939" t="b">
        <f>U11939&gt;10</f>
        <v>0</v>
      </c>
      <c r="U11939" s="7">
        <v>9.2139768076776392</v>
      </c>
      <c r="V11939" t="s">
        <v>30743</v>
      </c>
      <c r="W11939" t="s">
        <v>9546</v>
      </c>
    </row>
    <row r="11940" spans="20:23" x14ac:dyDescent="0.3">
      <c r="T11940" t="b">
        <f>U11940&gt;10</f>
        <v>0</v>
      </c>
      <c r="U11940" s="7">
        <v>8.9367660350931502</v>
      </c>
      <c r="V11940" t="s">
        <v>13567</v>
      </c>
      <c r="W11940" t="s">
        <v>30755</v>
      </c>
    </row>
    <row r="11941" spans="20:23" x14ac:dyDescent="0.3">
      <c r="T11941" t="b">
        <f>U11941&gt;10</f>
        <v>0</v>
      </c>
      <c r="U11941" s="7">
        <v>9.9352948652042805</v>
      </c>
      <c r="V11941" t="s">
        <v>17061</v>
      </c>
      <c r="W11941" t="s">
        <v>24756</v>
      </c>
    </row>
    <row r="11942" spans="20:23" x14ac:dyDescent="0.3">
      <c r="T11942" t="b">
        <f>U11942&gt;10</f>
        <v>0</v>
      </c>
      <c r="U11942" s="7">
        <v>8.9262947352258593</v>
      </c>
      <c r="V11942" t="s">
        <v>17063</v>
      </c>
      <c r="W11942" t="s">
        <v>30756</v>
      </c>
    </row>
    <row r="11943" spans="20:23" x14ac:dyDescent="0.3">
      <c r="T11943" t="b">
        <f>U11943&gt;10</f>
        <v>0</v>
      </c>
      <c r="U11943" s="7">
        <v>8.8854727407056</v>
      </c>
      <c r="V11943" t="s">
        <v>21497</v>
      </c>
      <c r="W11943" t="s">
        <v>17081</v>
      </c>
    </row>
    <row r="11944" spans="20:23" x14ac:dyDescent="0.3">
      <c r="T11944" t="b">
        <f>U11944&gt;10</f>
        <v>0</v>
      </c>
      <c r="U11944" s="7">
        <v>9.1339341000040992</v>
      </c>
      <c r="V11944" t="s">
        <v>10567</v>
      </c>
      <c r="W11944" t="s">
        <v>30757</v>
      </c>
    </row>
    <row r="11945" spans="20:23" x14ac:dyDescent="0.3">
      <c r="T11945" t="b">
        <f>U11945&gt;10</f>
        <v>0</v>
      </c>
      <c r="U11945" s="7">
        <v>9.6839804369233704</v>
      </c>
      <c r="V11945" t="s">
        <v>10566</v>
      </c>
      <c r="W11945" t="s">
        <v>11045</v>
      </c>
    </row>
    <row r="11946" spans="20:23" x14ac:dyDescent="0.3">
      <c r="T11946" t="b">
        <f>U11946&gt;10</f>
        <v>0</v>
      </c>
      <c r="U11946" s="7">
        <v>8.3088593764016103</v>
      </c>
      <c r="V11946" t="s">
        <v>30758</v>
      </c>
      <c r="W11946" t="s">
        <v>30759</v>
      </c>
    </row>
    <row r="11947" spans="20:23" x14ac:dyDescent="0.3">
      <c r="T11947" t="b">
        <f>U11947&gt;10</f>
        <v>0</v>
      </c>
      <c r="U11947" s="7">
        <v>8.3846974527931106</v>
      </c>
      <c r="V11947" t="s">
        <v>8597</v>
      </c>
      <c r="W11947" t="s">
        <v>20221</v>
      </c>
    </row>
    <row r="11948" spans="20:23" x14ac:dyDescent="0.3">
      <c r="T11948" t="b">
        <f>U11948&gt;10</f>
        <v>0</v>
      </c>
      <c r="U11948" s="7">
        <v>8.1200048985660302</v>
      </c>
      <c r="V11948" t="s">
        <v>30760</v>
      </c>
      <c r="W11948" t="s">
        <v>30761</v>
      </c>
    </row>
    <row r="11949" spans="20:23" x14ac:dyDescent="0.3">
      <c r="T11949" t="b">
        <f>U11949&gt;10</f>
        <v>0</v>
      </c>
      <c r="U11949" s="7">
        <v>8.8656701134094202</v>
      </c>
      <c r="V11949" t="s">
        <v>17074</v>
      </c>
      <c r="W11949" t="s">
        <v>23998</v>
      </c>
    </row>
    <row r="11950" spans="20:23" x14ac:dyDescent="0.3">
      <c r="T11950" t="b">
        <f>U11950&gt;10</f>
        <v>0</v>
      </c>
      <c r="U11950" s="7">
        <v>8.4280478936667294</v>
      </c>
      <c r="V11950" t="s">
        <v>30762</v>
      </c>
      <c r="W11950" t="s">
        <v>30763</v>
      </c>
    </row>
    <row r="11951" spans="20:23" x14ac:dyDescent="0.3">
      <c r="T11951" t="b">
        <f>U11951&gt;10</f>
        <v>0</v>
      </c>
      <c r="U11951" s="7">
        <v>8.7199583022280294</v>
      </c>
      <c r="V11951" t="s">
        <v>150</v>
      </c>
      <c r="W11951" t="s">
        <v>4452</v>
      </c>
    </row>
    <row r="11952" spans="20:23" x14ac:dyDescent="0.3">
      <c r="T11952" t="b">
        <f>U11952&gt;10</f>
        <v>0</v>
      </c>
      <c r="U11952" s="7">
        <v>8.3548444896434297</v>
      </c>
      <c r="V11952" t="s">
        <v>10383</v>
      </c>
      <c r="W11952" t="s">
        <v>27940</v>
      </c>
    </row>
    <row r="11953" spans="20:23" x14ac:dyDescent="0.3">
      <c r="T11953" t="b">
        <f>U11953&gt;10</f>
        <v>0</v>
      </c>
      <c r="U11953" s="7">
        <v>8.7544444782992006</v>
      </c>
      <c r="V11953" t="s">
        <v>22498</v>
      </c>
      <c r="W11953" t="s">
        <v>30764</v>
      </c>
    </row>
    <row r="11954" spans="20:23" x14ac:dyDescent="0.3">
      <c r="T11954" t="b">
        <f>U11954&gt;10</f>
        <v>0</v>
      </c>
      <c r="U11954" s="7">
        <v>9.7770708599893794</v>
      </c>
      <c r="V11954" t="s">
        <v>1001</v>
      </c>
      <c r="W11954" t="s">
        <v>30765</v>
      </c>
    </row>
    <row r="11955" spans="20:23" x14ac:dyDescent="0.3">
      <c r="T11955" t="b">
        <f>U11955&gt;10</f>
        <v>0</v>
      </c>
      <c r="U11955" s="7">
        <v>8.3088593764016103</v>
      </c>
      <c r="V11955" t="s">
        <v>30766</v>
      </c>
      <c r="W11955" t="s">
        <v>30759</v>
      </c>
    </row>
    <row r="11956" spans="20:23" x14ac:dyDescent="0.3">
      <c r="T11956" t="b">
        <f>U11956&gt;10</f>
        <v>0</v>
      </c>
      <c r="U11956" s="7">
        <v>8.1246669116718397</v>
      </c>
      <c r="V11956" t="s">
        <v>541</v>
      </c>
      <c r="W11956" t="s">
        <v>30767</v>
      </c>
    </row>
    <row r="11957" spans="20:23" x14ac:dyDescent="0.3">
      <c r="T11957" t="b">
        <f>U11957&gt;10</f>
        <v>0</v>
      </c>
      <c r="U11957" s="7">
        <v>8.5779880409576403</v>
      </c>
      <c r="V11957" t="s">
        <v>20059</v>
      </c>
      <c r="W11957" t="s">
        <v>30768</v>
      </c>
    </row>
    <row r="11958" spans="20:23" x14ac:dyDescent="0.3">
      <c r="T11958" t="b">
        <f>U11958&gt;10</f>
        <v>0</v>
      </c>
      <c r="U11958" s="7">
        <v>8.8854727407056</v>
      </c>
      <c r="V11958" t="s">
        <v>30769</v>
      </c>
      <c r="W11958" t="s">
        <v>16254</v>
      </c>
    </row>
    <row r="11959" spans="20:23" x14ac:dyDescent="0.3">
      <c r="T11959" t="b">
        <f>U11959&gt;10</f>
        <v>0</v>
      </c>
      <c r="U11959" s="7">
        <v>8.8854727407056</v>
      </c>
      <c r="V11959" t="s">
        <v>16254</v>
      </c>
      <c r="W11959" t="s">
        <v>17084</v>
      </c>
    </row>
    <row r="11960" spans="20:23" x14ac:dyDescent="0.3">
      <c r="T11960" t="b">
        <f>U11960&gt;10</f>
        <v>0</v>
      </c>
      <c r="U11960" s="7">
        <v>9.2139768076776392</v>
      </c>
      <c r="V11960" t="s">
        <v>3129</v>
      </c>
      <c r="W11960" t="s">
        <v>30770</v>
      </c>
    </row>
    <row r="11961" spans="20:23" x14ac:dyDescent="0.3">
      <c r="T11961" t="b">
        <f>U11961&gt;10</f>
        <v>0</v>
      </c>
      <c r="U11961" s="7">
        <v>9.2001834855453009</v>
      </c>
      <c r="V11961" t="s">
        <v>30771</v>
      </c>
      <c r="W11961" t="s">
        <v>30357</v>
      </c>
    </row>
    <row r="11962" spans="20:23" x14ac:dyDescent="0.3">
      <c r="T11962" t="b">
        <f>U11962&gt;10</f>
        <v>0</v>
      </c>
      <c r="U11962" s="7">
        <v>8.9367660350931502</v>
      </c>
      <c r="V11962" t="s">
        <v>25656</v>
      </c>
      <c r="W11962" t="s">
        <v>30772</v>
      </c>
    </row>
    <row r="11963" spans="20:23" x14ac:dyDescent="0.3">
      <c r="T11963" t="b">
        <f>U11963&gt;10</f>
        <v>0</v>
      </c>
      <c r="U11963" s="7">
        <v>9.4833097414612197</v>
      </c>
      <c r="V11963" t="s">
        <v>30773</v>
      </c>
      <c r="W11963" t="s">
        <v>89</v>
      </c>
    </row>
    <row r="11964" spans="20:23" x14ac:dyDescent="0.3">
      <c r="T11964" t="b">
        <f>U11964&gt;10</f>
        <v>0</v>
      </c>
      <c r="U11964" s="7">
        <v>9.4833097414612197</v>
      </c>
      <c r="V11964" t="s">
        <v>89</v>
      </c>
      <c r="W11964" t="s">
        <v>8538</v>
      </c>
    </row>
    <row r="11965" spans="20:23" x14ac:dyDescent="0.3">
      <c r="T11965" t="b">
        <f>U11965&gt;10</f>
        <v>0</v>
      </c>
      <c r="U11965" s="7">
        <v>8.9056754480231195</v>
      </c>
      <c r="V11965" t="s">
        <v>30650</v>
      </c>
      <c r="W11965" t="s">
        <v>12356</v>
      </c>
    </row>
    <row r="11966" spans="20:23" x14ac:dyDescent="0.3">
      <c r="T11966" t="b">
        <f>U11966&gt;10</f>
        <v>0</v>
      </c>
      <c r="U11966" s="7">
        <v>8.5853681482552595</v>
      </c>
      <c r="V11966" t="s">
        <v>23696</v>
      </c>
      <c r="W11966" t="s">
        <v>20321</v>
      </c>
    </row>
    <row r="11967" spans="20:23" x14ac:dyDescent="0.3">
      <c r="T11967" t="b">
        <f>U11967&gt;10</f>
        <v>0</v>
      </c>
      <c r="U11967" s="7">
        <v>8.9797834201768403</v>
      </c>
      <c r="V11967" t="s">
        <v>30774</v>
      </c>
      <c r="W11967" t="s">
        <v>19913</v>
      </c>
    </row>
    <row r="11968" spans="20:23" x14ac:dyDescent="0.3">
      <c r="T11968" t="b">
        <f>U11968&gt;10</f>
        <v>0</v>
      </c>
      <c r="U11968" s="7">
        <v>8.5070363049853501</v>
      </c>
      <c r="V11968" t="s">
        <v>30775</v>
      </c>
      <c r="W11968" t="s">
        <v>30776</v>
      </c>
    </row>
    <row r="11969" spans="20:23" x14ac:dyDescent="0.3">
      <c r="T11969" t="b">
        <f>U11969&gt;10</f>
        <v>0</v>
      </c>
      <c r="U11969" s="7">
        <v>9.0479916702033698</v>
      </c>
      <c r="V11969" t="s">
        <v>19927</v>
      </c>
      <c r="W11969" t="s">
        <v>30777</v>
      </c>
    </row>
    <row r="11970" spans="20:23" x14ac:dyDescent="0.3">
      <c r="T11970" t="b">
        <f>U11970&gt;10</f>
        <v>0</v>
      </c>
      <c r="U11970" s="7">
        <v>9.7064532927754303</v>
      </c>
      <c r="V11970" t="s">
        <v>30778</v>
      </c>
      <c r="W11970" t="s">
        <v>30779</v>
      </c>
    </row>
    <row r="11971" spans="20:23" x14ac:dyDescent="0.3">
      <c r="T11971" t="b">
        <f>U11971&gt;10</f>
        <v>0</v>
      </c>
      <c r="U11971" s="7">
        <v>8.5633892415364894</v>
      </c>
      <c r="V11971" t="s">
        <v>30780</v>
      </c>
      <c r="W11971" t="s">
        <v>30781</v>
      </c>
    </row>
    <row r="11972" spans="20:23" x14ac:dyDescent="0.3">
      <c r="T11972" t="b">
        <f>U11972&gt;10</f>
        <v>0</v>
      </c>
      <c r="U11972" s="7">
        <v>8.8854727407056</v>
      </c>
      <c r="V11972" t="s">
        <v>30782</v>
      </c>
      <c r="W11972" t="s">
        <v>6211</v>
      </c>
    </row>
    <row r="11973" spans="20:23" x14ac:dyDescent="0.3">
      <c r="T11973" t="b">
        <f>U11973&gt;10</f>
        <v>0</v>
      </c>
      <c r="U11973" s="7">
        <v>8.6703613610886592</v>
      </c>
      <c r="V11973" t="s">
        <v>30783</v>
      </c>
      <c r="W11973">
        <v>74</v>
      </c>
    </row>
    <row r="11974" spans="20:23" x14ac:dyDescent="0.3">
      <c r="T11974" t="b">
        <f>U11974&gt;10</f>
        <v>0</v>
      </c>
      <c r="U11974" s="7">
        <v>8.0834711552335694</v>
      </c>
      <c r="V11974" t="s">
        <v>30784</v>
      </c>
      <c r="W11974" t="s">
        <v>466</v>
      </c>
    </row>
    <row r="11975" spans="20:23" x14ac:dyDescent="0.3">
      <c r="T11975" t="b">
        <f>U11975&gt;10</f>
        <v>0</v>
      </c>
      <c r="U11975" s="7">
        <v>8.0834711552335694</v>
      </c>
      <c r="V11975" t="s">
        <v>466</v>
      </c>
      <c r="W11975" t="s">
        <v>30785</v>
      </c>
    </row>
    <row r="11976" spans="20:23" x14ac:dyDescent="0.3">
      <c r="T11976" t="b">
        <f>U11976&gt;10</f>
        <v>0</v>
      </c>
      <c r="U11976" s="7">
        <v>9.4652912359585404</v>
      </c>
      <c r="V11976" t="s">
        <v>17097</v>
      </c>
      <c r="W11976" t="s">
        <v>20934</v>
      </c>
    </row>
    <row r="11977" spans="20:23" x14ac:dyDescent="0.3">
      <c r="T11977" t="b">
        <f>U11977&gt;10</f>
        <v>0</v>
      </c>
      <c r="U11977" s="7">
        <v>8.7199583022280294</v>
      </c>
      <c r="V11977" t="s">
        <v>19708</v>
      </c>
      <c r="W11977" t="s">
        <v>30786</v>
      </c>
    </row>
    <row r="11978" spans="20:23" x14ac:dyDescent="0.3">
      <c r="T11978" t="b">
        <f>U11978&gt;10</f>
        <v>0</v>
      </c>
      <c r="U11978" s="7">
        <v>8.0439055550273793</v>
      </c>
      <c r="V11978" t="s">
        <v>30787</v>
      </c>
      <c r="W11978" t="s">
        <v>21694</v>
      </c>
    </row>
    <row r="11979" spans="20:23" x14ac:dyDescent="0.3">
      <c r="T11979" t="b">
        <f>U11979&gt;10</f>
        <v>0</v>
      </c>
      <c r="U11979" s="7">
        <v>8.1061478639045994</v>
      </c>
      <c r="V11979" t="s">
        <v>2832</v>
      </c>
      <c r="W11979" t="s">
        <v>1427</v>
      </c>
    </row>
    <row r="11980" spans="20:23" x14ac:dyDescent="0.3">
      <c r="T11980" t="b">
        <f>U11980&gt;10</f>
        <v>0</v>
      </c>
      <c r="U11980" s="7">
        <v>8.1725229328494802</v>
      </c>
      <c r="V11980" t="s">
        <v>10317</v>
      </c>
      <c r="W11980" t="s">
        <v>21061</v>
      </c>
    </row>
    <row r="11981" spans="20:23" x14ac:dyDescent="0.3">
      <c r="T11981" t="b">
        <f>U11981&gt;10</f>
        <v>0</v>
      </c>
      <c r="U11981" s="7">
        <v>9.5786199212655401</v>
      </c>
      <c r="V11981" t="s">
        <v>16254</v>
      </c>
      <c r="W11981" t="s">
        <v>30788</v>
      </c>
    </row>
    <row r="11982" spans="20:23" x14ac:dyDescent="0.3">
      <c r="T11982" t="b">
        <f>U11982&gt;10</f>
        <v>0</v>
      </c>
      <c r="U11982" s="7">
        <v>8.0183722530222195</v>
      </c>
      <c r="V11982" t="s">
        <v>30789</v>
      </c>
      <c r="W11982">
        <v>38</v>
      </c>
    </row>
    <row r="11983" spans="20:23" x14ac:dyDescent="0.3">
      <c r="T11983" t="b">
        <f>U11983&gt;10</f>
        <v>0</v>
      </c>
      <c r="U11983" s="7">
        <v>8.1200048985660302</v>
      </c>
      <c r="V11983" t="s">
        <v>8442</v>
      </c>
      <c r="W11983" t="s">
        <v>82</v>
      </c>
    </row>
    <row r="11984" spans="20:23" x14ac:dyDescent="0.3">
      <c r="T11984" t="b">
        <f>U11984&gt;10</f>
        <v>0</v>
      </c>
      <c r="U11984" s="7">
        <v>9.5588172939693692</v>
      </c>
      <c r="V11984" t="s">
        <v>7548</v>
      </c>
      <c r="W11984" t="s">
        <v>30790</v>
      </c>
    </row>
    <row r="11985" spans="20:23" x14ac:dyDescent="0.3">
      <c r="T11985" t="b">
        <f>U11985&gt;10</f>
        <v>0</v>
      </c>
      <c r="U11985" s="7">
        <v>9.5016588801294208</v>
      </c>
      <c r="V11985" t="s">
        <v>28059</v>
      </c>
      <c r="W11985" t="s">
        <v>30791</v>
      </c>
    </row>
    <row r="11986" spans="20:23" x14ac:dyDescent="0.3">
      <c r="T11986" t="b">
        <f>U11986&gt;10</f>
        <v>0</v>
      </c>
      <c r="U11986" s="7">
        <v>9.6404953249836307</v>
      </c>
      <c r="V11986" t="s">
        <v>30792</v>
      </c>
      <c r="W11986" t="s">
        <v>30793</v>
      </c>
    </row>
    <row r="11987" spans="20:23" x14ac:dyDescent="0.3">
      <c r="T11987" t="b">
        <f>U11987&gt;10</f>
        <v>0</v>
      </c>
      <c r="U11987" s="7">
        <v>8.6543610197422094</v>
      </c>
      <c r="V11987" t="s">
        <v>30794</v>
      </c>
      <c r="W11987" t="s">
        <v>8977</v>
      </c>
    </row>
    <row r="11988" spans="20:23" x14ac:dyDescent="0.3">
      <c r="T11988" t="b">
        <f>U11988&gt;10</f>
        <v>0</v>
      </c>
      <c r="U11988" s="7">
        <v>8.5490005040843897</v>
      </c>
      <c r="V11988" t="s">
        <v>8978</v>
      </c>
      <c r="W11988" t="s">
        <v>30795</v>
      </c>
    </row>
    <row r="11989" spans="20:23" x14ac:dyDescent="0.3">
      <c r="T11989" t="b">
        <f>U11989&gt;10</f>
        <v>0</v>
      </c>
      <c r="U11989" s="7">
        <v>9.8017634725797596</v>
      </c>
      <c r="V11989" t="s">
        <v>30795</v>
      </c>
      <c r="W11989" t="s">
        <v>14595</v>
      </c>
    </row>
    <row r="11990" spans="20:23" x14ac:dyDescent="0.3">
      <c r="T11990" t="b">
        <f>U11990&gt;10</f>
        <v>0</v>
      </c>
      <c r="U11990" s="7">
        <v>8.1725229328494802</v>
      </c>
      <c r="V11990" t="s">
        <v>30796</v>
      </c>
      <c r="W11990" t="s">
        <v>21473</v>
      </c>
    </row>
    <row r="11991" spans="20:23" x14ac:dyDescent="0.3">
      <c r="T11991" t="b">
        <f>U11991&gt;10</f>
        <v>0</v>
      </c>
      <c r="U11991" s="7">
        <v>8.9580434335404302</v>
      </c>
      <c r="V11991" t="s">
        <v>25537</v>
      </c>
      <c r="W11991" t="s">
        <v>22903</v>
      </c>
    </row>
    <row r="11992" spans="20:23" x14ac:dyDescent="0.3">
      <c r="T11992" t="b">
        <f>U11992&gt;10</f>
        <v>0</v>
      </c>
      <c r="U11992" s="7">
        <v>8.7031511839116504</v>
      </c>
      <c r="V11992" t="s">
        <v>8597</v>
      </c>
      <c r="W11992" t="s">
        <v>24666</v>
      </c>
    </row>
    <row r="11993" spans="20:23" x14ac:dyDescent="0.3">
      <c r="T11993" t="b">
        <f>U11993&gt;10</f>
        <v>0</v>
      </c>
      <c r="U11993" s="7">
        <v>8.1725229328494802</v>
      </c>
      <c r="V11993" t="s">
        <v>21473</v>
      </c>
      <c r="W11993" t="s">
        <v>30797</v>
      </c>
    </row>
    <row r="11994" spans="20:23" x14ac:dyDescent="0.3">
      <c r="T11994" t="b">
        <f>U11994&gt;10</f>
        <v>0</v>
      </c>
      <c r="U11994" s="7">
        <v>8.0439055550273793</v>
      </c>
      <c r="V11994" t="s">
        <v>30798</v>
      </c>
      <c r="W11994" t="s">
        <v>21694</v>
      </c>
    </row>
    <row r="11995" spans="20:23" x14ac:dyDescent="0.3">
      <c r="T11995" t="b">
        <f>U11995&gt;10</f>
        <v>0</v>
      </c>
      <c r="U11995" s="7">
        <v>8.2331475546659103</v>
      </c>
      <c r="V11995" t="s">
        <v>4427</v>
      </c>
      <c r="W11995" t="s">
        <v>27809</v>
      </c>
    </row>
    <row r="11996" spans="20:23" x14ac:dyDescent="0.3">
      <c r="T11996" t="b">
        <f>U11996&gt;10</f>
        <v>0</v>
      </c>
      <c r="U11996" s="7">
        <v>9.8797250140494697</v>
      </c>
      <c r="V11996" t="s">
        <v>30799</v>
      </c>
      <c r="W11996" t="s">
        <v>29899</v>
      </c>
    </row>
    <row r="11997" spans="20:23" x14ac:dyDescent="0.3">
      <c r="T11997" t="b">
        <f>U11997&gt;10</f>
        <v>0</v>
      </c>
      <c r="U11997" s="7">
        <v>8.0924802251759402</v>
      </c>
      <c r="V11997" t="s">
        <v>991</v>
      </c>
      <c r="W11997" t="s">
        <v>17115</v>
      </c>
    </row>
    <row r="11998" spans="20:23" x14ac:dyDescent="0.3">
      <c r="T11998" t="b">
        <f>U11998&gt;10</f>
        <v>0</v>
      </c>
      <c r="U11998" s="7">
        <v>8.1579241334283203</v>
      </c>
      <c r="V11998" t="s">
        <v>30800</v>
      </c>
      <c r="W11998" t="s">
        <v>21235</v>
      </c>
    </row>
    <row r="11999" spans="20:23" x14ac:dyDescent="0.3">
      <c r="T11999" t="b">
        <f>U11999&gt;10</f>
        <v>0</v>
      </c>
      <c r="U11999" s="7">
        <v>8.3666789472904295</v>
      </c>
      <c r="V11999" t="s">
        <v>797</v>
      </c>
      <c r="W11999" t="s">
        <v>30801</v>
      </c>
    </row>
    <row r="12000" spans="20:23" x14ac:dyDescent="0.3">
      <c r="T12000" t="b">
        <f>U12000&gt;10</f>
        <v>0</v>
      </c>
      <c r="U12000" s="7">
        <v>9.4652912359585404</v>
      </c>
      <c r="V12000" t="s">
        <v>30802</v>
      </c>
      <c r="W12000" t="s">
        <v>7900</v>
      </c>
    </row>
    <row r="12001" spans="20:23" x14ac:dyDescent="0.3">
      <c r="T12001" t="b">
        <f>U12001&gt;10</f>
        <v>0</v>
      </c>
      <c r="U12001" s="7">
        <v>9.2139768076776392</v>
      </c>
      <c r="V12001" t="s">
        <v>4427</v>
      </c>
      <c r="W12001" t="s">
        <v>30803</v>
      </c>
    </row>
    <row r="12002" spans="20:23" x14ac:dyDescent="0.3">
      <c r="T12002" t="b">
        <f>U12002&gt;10</f>
        <v>0</v>
      </c>
      <c r="U12002" s="7">
        <v>8.3666789472904295</v>
      </c>
      <c r="V12002" t="s">
        <v>24332</v>
      </c>
      <c r="W12002" t="s">
        <v>30804</v>
      </c>
    </row>
    <row r="12003" spans="20:23" x14ac:dyDescent="0.3">
      <c r="T12003" t="b">
        <f>U12003&gt;10</f>
        <v>0</v>
      </c>
      <c r="U12003" s="7">
        <v>9.4833097414612197</v>
      </c>
      <c r="V12003" t="s">
        <v>30805</v>
      </c>
      <c r="W12003" t="s">
        <v>20494</v>
      </c>
    </row>
    <row r="12004" spans="20:23" x14ac:dyDescent="0.3">
      <c r="T12004" t="b">
        <f>U12004&gt;10</f>
        <v>0</v>
      </c>
      <c r="U12004" s="7">
        <v>8.7544444782992006</v>
      </c>
      <c r="V12004" t="s">
        <v>22498</v>
      </c>
      <c r="W12004" t="s">
        <v>30806</v>
      </c>
    </row>
    <row r="12005" spans="20:23" x14ac:dyDescent="0.3">
      <c r="T12005" t="b">
        <f>U12005&gt;10</f>
        <v>0</v>
      </c>
      <c r="U12005" s="7">
        <v>8.7031511839116504</v>
      </c>
      <c r="V12005" t="s">
        <v>30806</v>
      </c>
      <c r="W12005" t="s">
        <v>441</v>
      </c>
    </row>
    <row r="12006" spans="20:23" x14ac:dyDescent="0.3">
      <c r="T12006" t="b">
        <f>U12006&gt;10</f>
        <v>0</v>
      </c>
      <c r="U12006" s="7">
        <v>8.7811127253813606</v>
      </c>
      <c r="V12006" t="s">
        <v>30807</v>
      </c>
      <c r="W12006" t="s">
        <v>30808</v>
      </c>
    </row>
    <row r="12007" spans="20:23" x14ac:dyDescent="0.3">
      <c r="T12007" t="b">
        <f>U12007&gt;10</f>
        <v>0</v>
      </c>
      <c r="U12007" s="7">
        <v>8.6308305223320207</v>
      </c>
      <c r="V12007" t="s">
        <v>1028</v>
      </c>
      <c r="W12007" t="s">
        <v>30809</v>
      </c>
    </row>
    <row r="12008" spans="20:23" x14ac:dyDescent="0.3">
      <c r="T12008" t="b">
        <f>U12008&gt;10</f>
        <v>0</v>
      </c>
      <c r="U12008" s="7">
        <v>9.9071239882375792</v>
      </c>
      <c r="V12008" t="s">
        <v>21077</v>
      </c>
      <c r="W12008">
        <v>8608</v>
      </c>
    </row>
    <row r="12009" spans="20:23" x14ac:dyDescent="0.3">
      <c r="T12009" t="b">
        <f>U12009&gt;10</f>
        <v>0</v>
      </c>
      <c r="U12009" s="7">
        <v>9.7529733084103203</v>
      </c>
      <c r="V12009">
        <v>8608</v>
      </c>
      <c r="W12009" t="s">
        <v>26559</v>
      </c>
    </row>
    <row r="12010" spans="20:23" x14ac:dyDescent="0.3">
      <c r="T12010" t="b">
        <f>U12010&gt;10</f>
        <v>0</v>
      </c>
      <c r="U12010" s="7">
        <v>8.2074391979557006</v>
      </c>
      <c r="V12010" t="s">
        <v>23462</v>
      </c>
      <c r="W12010" t="s">
        <v>30810</v>
      </c>
    </row>
    <row r="12011" spans="20:23" x14ac:dyDescent="0.3">
      <c r="T12011" t="b">
        <f>U12011&gt;10</f>
        <v>0</v>
      </c>
      <c r="U12011" s="7">
        <v>9.0598261278503802</v>
      </c>
      <c r="V12011" t="s">
        <v>30811</v>
      </c>
      <c r="W12011" t="s">
        <v>26559</v>
      </c>
    </row>
    <row r="12012" spans="20:23" x14ac:dyDescent="0.3">
      <c r="T12012" t="b">
        <f>U12012&gt;10</f>
        <v>0</v>
      </c>
      <c r="U12012" s="7">
        <v>8.0924802251759402</v>
      </c>
      <c r="V12012" t="s">
        <v>7358</v>
      </c>
      <c r="W12012" t="s">
        <v>30812</v>
      </c>
    </row>
    <row r="12013" spans="20:23" x14ac:dyDescent="0.3">
      <c r="T12013" t="b">
        <f>U12013&gt;10</f>
        <v>0</v>
      </c>
      <c r="U12013" s="7">
        <v>9.1468375048400095</v>
      </c>
      <c r="V12013" t="s">
        <v>25760</v>
      </c>
      <c r="W12013" t="s">
        <v>30813</v>
      </c>
    </row>
    <row r="12014" spans="20:23" x14ac:dyDescent="0.3">
      <c r="T12014" t="b">
        <f>U12014&gt;10</f>
        <v>0</v>
      </c>
      <c r="U12014" s="7">
        <v>8.6154456034925406</v>
      </c>
      <c r="V12014" t="s">
        <v>30814</v>
      </c>
      <c r="W12014" t="s">
        <v>10845</v>
      </c>
    </row>
    <row r="12015" spans="20:23" x14ac:dyDescent="0.3">
      <c r="T12015" t="b">
        <f>U12015&gt;10</f>
        <v>0</v>
      </c>
      <c r="U12015" s="7">
        <v>9.8017634725797596</v>
      </c>
      <c r="V12015" t="s">
        <v>17137</v>
      </c>
      <c r="W12015" t="s">
        <v>29481</v>
      </c>
    </row>
    <row r="12016" spans="20:23" x14ac:dyDescent="0.3">
      <c r="T12016" t="b">
        <f>U12016&gt;10</f>
        <v>0</v>
      </c>
      <c r="U12016" s="7">
        <v>8.9797834201768403</v>
      </c>
      <c r="V12016" t="s">
        <v>17140</v>
      </c>
      <c r="W12016" t="s">
        <v>19913</v>
      </c>
    </row>
    <row r="12017" spans="20:23" x14ac:dyDescent="0.3">
      <c r="T12017" t="b">
        <f>U12017&gt;10</f>
        <v>0</v>
      </c>
      <c r="U12017" s="7">
        <v>9.7529733084103203</v>
      </c>
      <c r="V12017" t="s">
        <v>17146</v>
      </c>
      <c r="W12017" t="s">
        <v>26559</v>
      </c>
    </row>
    <row r="12018" spans="20:23" x14ac:dyDescent="0.3">
      <c r="T12018" t="b">
        <f>U12018&gt;10</f>
        <v>0</v>
      </c>
      <c r="U12018" s="7">
        <v>9.7529733084103203</v>
      </c>
      <c r="V12018" t="s">
        <v>26559</v>
      </c>
      <c r="W12018" t="s">
        <v>12378</v>
      </c>
    </row>
    <row r="12019" spans="20:23" x14ac:dyDescent="0.3">
      <c r="T12019" t="b">
        <f>U12019&gt;10</f>
        <v>0</v>
      </c>
      <c r="U12019" s="7">
        <v>9.1468375048400095</v>
      </c>
      <c r="V12019" t="s">
        <v>25760</v>
      </c>
      <c r="W12019" t="s">
        <v>30815</v>
      </c>
    </row>
    <row r="12020" spans="20:23" x14ac:dyDescent="0.3">
      <c r="T12020" t="b">
        <f>U12020&gt;10</f>
        <v>0</v>
      </c>
      <c r="U12020" s="7">
        <v>8.7199583022280294</v>
      </c>
      <c r="V12020" t="s">
        <v>19708</v>
      </c>
      <c r="W12020" t="s">
        <v>30816</v>
      </c>
    </row>
    <row r="12021" spans="20:23" x14ac:dyDescent="0.3">
      <c r="T12021" t="b">
        <f>U12021&gt;10</f>
        <v>0</v>
      </c>
      <c r="U12021" s="7">
        <v>9.6839804369233704</v>
      </c>
      <c r="V12021" t="s">
        <v>20143</v>
      </c>
      <c r="W12021" t="s">
        <v>28913</v>
      </c>
    </row>
    <row r="12022" spans="20:23" x14ac:dyDescent="0.3">
      <c r="T12022" t="b">
        <f>U12022&gt;10</f>
        <v>0</v>
      </c>
      <c r="U12022" s="7">
        <v>8.8366825765361696</v>
      </c>
      <c r="V12022" t="s">
        <v>30817</v>
      </c>
      <c r="W12022" t="s">
        <v>22644</v>
      </c>
    </row>
    <row r="12023" spans="20:23" x14ac:dyDescent="0.3">
      <c r="T12023" t="b">
        <f>U12023&gt;10</f>
        <v>0</v>
      </c>
      <c r="U12023" s="7">
        <v>8.3666789472904295</v>
      </c>
      <c r="V12023" t="s">
        <v>20742</v>
      </c>
      <c r="W12023" t="s">
        <v>25454</v>
      </c>
    </row>
    <row r="12024" spans="20:23" x14ac:dyDescent="0.3">
      <c r="T12024" t="b">
        <f>U12024&gt;10</f>
        <v>0</v>
      </c>
      <c r="U12024" s="7">
        <v>8.2866362396169002</v>
      </c>
      <c r="V12024" t="s">
        <v>8968</v>
      </c>
      <c r="W12024" t="s">
        <v>30818</v>
      </c>
    </row>
    <row r="12025" spans="20:23" x14ac:dyDescent="0.3">
      <c r="T12025" t="b">
        <f>U12025&gt;10</f>
        <v>0</v>
      </c>
      <c r="U12025" s="7">
        <v>8.1305251592402108</v>
      </c>
      <c r="V12025" t="s">
        <v>30819</v>
      </c>
      <c r="W12025" t="s">
        <v>30820</v>
      </c>
    </row>
    <row r="12026" spans="20:23" x14ac:dyDescent="0.3">
      <c r="T12026" t="b">
        <f>U12026&gt;10</f>
        <v>0</v>
      </c>
      <c r="U12026" s="7">
        <v>8.6279277626740605</v>
      </c>
      <c r="V12026" t="s">
        <v>30821</v>
      </c>
      <c r="W12026" t="s">
        <v>485</v>
      </c>
    </row>
    <row r="12027" spans="20:23" x14ac:dyDescent="0.3">
      <c r="T12027" t="b">
        <f>U12027&gt;10</f>
        <v>0</v>
      </c>
      <c r="U12027" s="7">
        <v>9.2421476846443298</v>
      </c>
      <c r="V12027" t="s">
        <v>30644</v>
      </c>
      <c r="W12027" t="s">
        <v>26221</v>
      </c>
    </row>
    <row r="12028" spans="20:23" x14ac:dyDescent="0.3">
      <c r="T12028" t="b">
        <f>U12028&gt;10</f>
        <v>0</v>
      </c>
      <c r="U12028" s="7">
        <v>9.7064532927754303</v>
      </c>
      <c r="V12028" t="s">
        <v>7631</v>
      </c>
      <c r="W12028" t="s">
        <v>30822</v>
      </c>
    </row>
    <row r="12029" spans="20:23" x14ac:dyDescent="0.3">
      <c r="T12029" t="b">
        <f>U12029&gt;10</f>
        <v>0</v>
      </c>
      <c r="U12029" s="7">
        <v>9.9352948652042805</v>
      </c>
      <c r="V12029" t="s">
        <v>30823</v>
      </c>
      <c r="W12029" t="s">
        <v>26221</v>
      </c>
    </row>
    <row r="12030" spans="20:23" x14ac:dyDescent="0.3">
      <c r="T12030" t="b">
        <f>U12030&gt;10</f>
        <v>0</v>
      </c>
      <c r="U12030" s="7">
        <v>8.2976860758034796</v>
      </c>
      <c r="V12030" t="s">
        <v>30824</v>
      </c>
      <c r="W12030" t="s">
        <v>20642</v>
      </c>
    </row>
    <row r="12031" spans="20:23" x14ac:dyDescent="0.3">
      <c r="T12031" t="b">
        <f>U12031&gt;10</f>
        <v>0</v>
      </c>
      <c r="U12031" s="7">
        <v>8.1293507609842699</v>
      </c>
      <c r="V12031" t="s">
        <v>30825</v>
      </c>
      <c r="W12031" t="s">
        <v>23596</v>
      </c>
    </row>
    <row r="12032" spans="20:23" x14ac:dyDescent="0.3">
      <c r="T12032" t="b">
        <f>U12032&gt;10</f>
        <v>0</v>
      </c>
      <c r="U12032" s="7">
        <v>9.5016588801294208</v>
      </c>
      <c r="V12032" t="s">
        <v>30826</v>
      </c>
      <c r="W12032" t="s">
        <v>4672</v>
      </c>
    </row>
    <row r="12033" spans="20:23" x14ac:dyDescent="0.3">
      <c r="T12033" t="b">
        <f>U12033&gt;10</f>
        <v>0</v>
      </c>
      <c r="U12033" s="7">
        <v>8.8854727407056</v>
      </c>
      <c r="V12033" t="s">
        <v>30827</v>
      </c>
      <c r="W12033" t="s">
        <v>6472</v>
      </c>
    </row>
    <row r="12034" spans="20:23" x14ac:dyDescent="0.3">
      <c r="T12034" t="b">
        <f>U12034&gt;10</f>
        <v>0</v>
      </c>
      <c r="U12034" s="7">
        <v>9.1533521858612001</v>
      </c>
      <c r="V12034" t="s">
        <v>27140</v>
      </c>
      <c r="W12034" t="s">
        <v>30828</v>
      </c>
    </row>
    <row r="12035" spans="20:23" x14ac:dyDescent="0.3">
      <c r="T12035" t="b">
        <f>U12035&gt;10</f>
        <v>0</v>
      </c>
      <c r="U12035" s="7">
        <v>8.0525636177705007</v>
      </c>
      <c r="V12035" t="s">
        <v>30829</v>
      </c>
      <c r="W12035" t="s">
        <v>485</v>
      </c>
    </row>
    <row r="12036" spans="20:23" x14ac:dyDescent="0.3">
      <c r="T12036" t="b">
        <f>U12036&gt;10</f>
        <v>0</v>
      </c>
      <c r="U12036" s="7">
        <v>9.6839804369233704</v>
      </c>
      <c r="V12036" t="s">
        <v>30827</v>
      </c>
      <c r="W12036" t="s">
        <v>30830</v>
      </c>
    </row>
    <row r="12037" spans="20:23" x14ac:dyDescent="0.3">
      <c r="T12037" t="b">
        <f>U12037&gt;10</f>
        <v>0</v>
      </c>
      <c r="U12037" s="7">
        <v>9.4833097414612197</v>
      </c>
      <c r="V12037" t="s">
        <v>30827</v>
      </c>
      <c r="W12037" t="s">
        <v>30831</v>
      </c>
    </row>
    <row r="12038" spans="20:23" x14ac:dyDescent="0.3">
      <c r="T12038" t="b">
        <f>U12038&gt;10</f>
        <v>0</v>
      </c>
      <c r="U12038" s="7">
        <v>8.5490005040843897</v>
      </c>
      <c r="V12038" t="s">
        <v>30832</v>
      </c>
      <c r="W12038" t="s">
        <v>23516</v>
      </c>
    </row>
    <row r="12039" spans="20:23" x14ac:dyDescent="0.3">
      <c r="T12039" t="b">
        <f>U12039&gt;10</f>
        <v>0</v>
      </c>
      <c r="U12039" s="7">
        <v>9.2711352215175893</v>
      </c>
      <c r="V12039" t="s">
        <v>26679</v>
      </c>
      <c r="W12039" t="s">
        <v>21719</v>
      </c>
    </row>
    <row r="12040" spans="20:23" x14ac:dyDescent="0.3">
      <c r="T12040" t="b">
        <f>U12040&gt;10</f>
        <v>0</v>
      </c>
      <c r="U12040" s="7">
        <v>8.2811567738522704</v>
      </c>
      <c r="V12040" t="s">
        <v>22319</v>
      </c>
      <c r="W12040" t="s">
        <v>23439</v>
      </c>
    </row>
    <row r="12041" spans="20:23" x14ac:dyDescent="0.3">
      <c r="T12041" t="b">
        <f>U12041&gt;10</f>
        <v>0</v>
      </c>
      <c r="U12041" s="7">
        <v>9.8017634725797596</v>
      </c>
      <c r="V12041" t="s">
        <v>25304</v>
      </c>
      <c r="W12041" t="s">
        <v>30833</v>
      </c>
    </row>
    <row r="12042" spans="20:23" x14ac:dyDescent="0.3">
      <c r="T12042" t="b">
        <f>U12042&gt;10</f>
        <v>0</v>
      </c>
      <c r="U12042" s="7">
        <v>8.9228285272493704</v>
      </c>
      <c r="V12042" t="s">
        <v>7584</v>
      </c>
      <c r="W12042" t="s">
        <v>7493</v>
      </c>
    </row>
    <row r="12043" spans="20:23" x14ac:dyDescent="0.3">
      <c r="T12043" t="b">
        <f>U12043&gt;10</f>
        <v>0</v>
      </c>
      <c r="U12043" s="7">
        <v>8.1317009383292191</v>
      </c>
      <c r="V12043" t="s">
        <v>30834</v>
      </c>
      <c r="W12043" t="s">
        <v>7587</v>
      </c>
    </row>
    <row r="12044" spans="20:23" x14ac:dyDescent="0.3">
      <c r="T12044" t="b">
        <f>U12044&gt;10</f>
        <v>0</v>
      </c>
      <c r="U12044" s="7">
        <v>8.6656680906569097</v>
      </c>
      <c r="V12044" t="s">
        <v>30835</v>
      </c>
      <c r="W12044" t="s">
        <v>485</v>
      </c>
    </row>
    <row r="12045" spans="20:23" x14ac:dyDescent="0.3">
      <c r="T12045" t="b">
        <f>U12045&gt;10</f>
        <v>0</v>
      </c>
      <c r="U12045" s="7">
        <v>9.6839804369233704</v>
      </c>
      <c r="V12045" t="s">
        <v>30836</v>
      </c>
      <c r="W12045" t="s">
        <v>20061</v>
      </c>
    </row>
    <row r="12046" spans="20:23" x14ac:dyDescent="0.3">
      <c r="T12046" t="b">
        <f>U12046&gt;10</f>
        <v>0</v>
      </c>
      <c r="U12046" s="7">
        <v>8.8085116995694701</v>
      </c>
      <c r="V12046" t="s">
        <v>3775</v>
      </c>
      <c r="W12046" t="s">
        <v>4935</v>
      </c>
    </row>
    <row r="12047" spans="20:23" x14ac:dyDescent="0.3">
      <c r="T12047" t="b">
        <f>U12047&gt;10</f>
        <v>0</v>
      </c>
      <c r="U12047" s="7">
        <v>8.3060543254739994</v>
      </c>
      <c r="V12047" t="s">
        <v>22659</v>
      </c>
      <c r="W12047" t="s">
        <v>22334</v>
      </c>
    </row>
    <row r="12048" spans="20:23" x14ac:dyDescent="0.3">
      <c r="T12048" t="b">
        <f>U12048&gt;10</f>
        <v>0</v>
      </c>
      <c r="U12048" s="7">
        <v>9.3162556567980594</v>
      </c>
      <c r="V12048" t="s">
        <v>22794</v>
      </c>
      <c r="W12048" t="s">
        <v>30837</v>
      </c>
    </row>
    <row r="12049" spans="20:23" x14ac:dyDescent="0.3">
      <c r="T12049" t="b">
        <f>U12049&gt;10</f>
        <v>0</v>
      </c>
      <c r="U12049" s="7">
        <v>9.9642824020775294</v>
      </c>
      <c r="V12049" t="s">
        <v>30838</v>
      </c>
      <c r="W12049" t="s">
        <v>7504</v>
      </c>
    </row>
    <row r="12050" spans="20:23" x14ac:dyDescent="0.3">
      <c r="T12050" t="b">
        <f>U12050&gt;10</f>
        <v>0</v>
      </c>
      <c r="U12050" s="7">
        <v>8.3060543254739994</v>
      </c>
      <c r="V12050" t="s">
        <v>7504</v>
      </c>
      <c r="W12050" t="s">
        <v>22659</v>
      </c>
    </row>
    <row r="12051" spans="20:23" x14ac:dyDescent="0.3">
      <c r="T12051" t="b">
        <f>U12051&gt;10</f>
        <v>0</v>
      </c>
      <c r="U12051" s="7">
        <v>9.09619377202125</v>
      </c>
      <c r="V12051" t="s">
        <v>30839</v>
      </c>
      <c r="W12051" t="s">
        <v>3604</v>
      </c>
    </row>
    <row r="12052" spans="20:23" x14ac:dyDescent="0.3">
      <c r="T12052" t="b">
        <f>U12052&gt;10</f>
        <v>0</v>
      </c>
      <c r="U12052" s="7">
        <v>8.3489793701910298</v>
      </c>
      <c r="V12052" t="s">
        <v>30840</v>
      </c>
      <c r="W12052" t="s">
        <v>3051</v>
      </c>
    </row>
    <row r="12053" spans="20:23" x14ac:dyDescent="0.3">
      <c r="T12053" t="b">
        <f>U12053&gt;10</f>
        <v>0</v>
      </c>
      <c r="U12053" s="7">
        <v>8.6866218819604395</v>
      </c>
      <c r="V12053" t="s">
        <v>30841</v>
      </c>
      <c r="W12053" t="s">
        <v>30842</v>
      </c>
    </row>
    <row r="12054" spans="20:23" x14ac:dyDescent="0.3">
      <c r="T12054" t="b">
        <f>U12054&gt;10</f>
        <v>0</v>
      </c>
      <c r="U12054" s="7">
        <v>8.5633892415364894</v>
      </c>
      <c r="V12054" t="s">
        <v>20889</v>
      </c>
      <c r="W12054" t="s">
        <v>30843</v>
      </c>
    </row>
    <row r="12055" spans="20:23" x14ac:dyDescent="0.3">
      <c r="T12055" t="b">
        <f>U12055&gt;10</f>
        <v>0</v>
      </c>
      <c r="U12055" s="7">
        <v>9.1086162920198106</v>
      </c>
      <c r="V12055" t="s">
        <v>30844</v>
      </c>
      <c r="W12055" t="s">
        <v>20425</v>
      </c>
    </row>
    <row r="12056" spans="20:23" x14ac:dyDescent="0.3">
      <c r="T12056" t="b">
        <f>U12056&gt;10</f>
        <v>0</v>
      </c>
      <c r="U12056" s="7">
        <v>8.46676240584741</v>
      </c>
      <c r="V12056" t="s">
        <v>2040</v>
      </c>
      <c r="W12056" t="s">
        <v>30845</v>
      </c>
    </row>
    <row r="12057" spans="20:23" x14ac:dyDescent="0.3">
      <c r="T12057" t="b">
        <f>U12057&gt;10</f>
        <v>0</v>
      </c>
      <c r="U12057" s="7">
        <v>9.2565364220964295</v>
      </c>
      <c r="V12057" t="s">
        <v>215</v>
      </c>
      <c r="W12057" t="s">
        <v>30839</v>
      </c>
    </row>
    <row r="12058" spans="20:23" x14ac:dyDescent="0.3">
      <c r="T12058" t="b">
        <f>U12058&gt;10</f>
        <v>0</v>
      </c>
      <c r="U12058" s="7">
        <v>8.5490005040843897</v>
      </c>
      <c r="V12058" t="s">
        <v>30846</v>
      </c>
      <c r="W12058" t="s">
        <v>30847</v>
      </c>
    </row>
    <row r="12059" spans="20:23" x14ac:dyDescent="0.3">
      <c r="T12059" t="b">
        <f>U12059&gt;10</f>
        <v>0</v>
      </c>
      <c r="U12059" s="7">
        <v>8.2488959116340492</v>
      </c>
      <c r="V12059" t="s">
        <v>21373</v>
      </c>
      <c r="W12059" t="s">
        <v>10145</v>
      </c>
    </row>
    <row r="12060" spans="20:23" x14ac:dyDescent="0.3">
      <c r="T12060" t="b">
        <f>U12060&gt;10</f>
        <v>0</v>
      </c>
      <c r="U12060" s="7">
        <v>9.7529733084103203</v>
      </c>
      <c r="V12060" t="s">
        <v>10145</v>
      </c>
      <c r="W12060" t="s">
        <v>25838</v>
      </c>
    </row>
    <row r="12061" spans="20:23" x14ac:dyDescent="0.3">
      <c r="T12061" t="b">
        <f>U12061&gt;10</f>
        <v>0</v>
      </c>
      <c r="U12061" s="7">
        <v>8.0879655448214098</v>
      </c>
      <c r="V12061" t="s">
        <v>4672</v>
      </c>
      <c r="W12061" t="s">
        <v>30848</v>
      </c>
    </row>
    <row r="12062" spans="20:23" x14ac:dyDescent="0.3">
      <c r="T12062" t="b">
        <f>U12062&gt;10</f>
        <v>0</v>
      </c>
      <c r="U12062" s="7">
        <v>8.9634342821753101</v>
      </c>
      <c r="V12062" t="s">
        <v>30848</v>
      </c>
      <c r="W12062" t="s">
        <v>30849</v>
      </c>
    </row>
    <row r="12063" spans="20:23" x14ac:dyDescent="0.3">
      <c r="T12063" t="b">
        <f>U12063&gt;10</f>
        <v>0</v>
      </c>
      <c r="U12063" s="7">
        <v>8.2488959116340492</v>
      </c>
      <c r="V12063" t="s">
        <v>30850</v>
      </c>
      <c r="W12063" t="s">
        <v>20734</v>
      </c>
    </row>
    <row r="12064" spans="20:23" x14ac:dyDescent="0.3">
      <c r="T12064" t="b">
        <f>U12064&gt;10</f>
        <v>0</v>
      </c>
      <c r="U12064" s="7">
        <v>8.3315876274791592</v>
      </c>
      <c r="V12064" t="s">
        <v>25990</v>
      </c>
      <c r="W12064" t="s">
        <v>30851</v>
      </c>
    </row>
    <row r="12065" spans="20:23" x14ac:dyDescent="0.3">
      <c r="T12065" t="b">
        <f>U12065&gt;10</f>
        <v>0</v>
      </c>
      <c r="U12065" s="7">
        <v>8.4123489841236196</v>
      </c>
      <c r="V12065" t="s">
        <v>30852</v>
      </c>
      <c r="W12065" t="s">
        <v>16543</v>
      </c>
    </row>
    <row r="12066" spans="20:23" x14ac:dyDescent="0.3">
      <c r="T12066" t="b">
        <f>U12066&gt;10</f>
        <v>0</v>
      </c>
      <c r="U12066" s="7">
        <v>9.7529733084103203</v>
      </c>
      <c r="V12066" t="s">
        <v>8787</v>
      </c>
      <c r="W12066" t="s">
        <v>30853</v>
      </c>
    </row>
    <row r="12067" spans="20:23" x14ac:dyDescent="0.3">
      <c r="T12067" t="b">
        <f>U12067&gt;10</f>
        <v>0</v>
      </c>
      <c r="U12067" s="7">
        <v>9.3475082003021601</v>
      </c>
      <c r="V12067" t="s">
        <v>28808</v>
      </c>
      <c r="W12067" t="s">
        <v>13813</v>
      </c>
    </row>
    <row r="12068" spans="20:23" x14ac:dyDescent="0.3">
      <c r="T12068" t="b">
        <f>U12068&gt;10</f>
        <v>0</v>
      </c>
      <c r="U12068" s="7">
        <v>9.1731548131573799</v>
      </c>
      <c r="V12068" t="s">
        <v>30854</v>
      </c>
      <c r="W12068" t="s">
        <v>21570</v>
      </c>
    </row>
    <row r="12069" spans="20:23" x14ac:dyDescent="0.3">
      <c r="T12069" t="b">
        <f>U12069&gt;10</f>
        <v>0</v>
      </c>
      <c r="U12069" s="7">
        <v>9.7529733084103203</v>
      </c>
      <c r="V12069" t="s">
        <v>30855</v>
      </c>
      <c r="W12069" t="s">
        <v>30856</v>
      </c>
    </row>
    <row r="12070" spans="20:23" x14ac:dyDescent="0.3">
      <c r="T12070" t="b">
        <f>U12070&gt;10</f>
        <v>0</v>
      </c>
      <c r="U12070" s="7">
        <v>8.6078410041073194</v>
      </c>
      <c r="V12070" t="s">
        <v>25123</v>
      </c>
      <c r="W12070" t="s">
        <v>30857</v>
      </c>
    </row>
    <row r="12071" spans="20:23" x14ac:dyDescent="0.3">
      <c r="T12071" t="b">
        <f>U12071&gt;10</f>
        <v>0</v>
      </c>
      <c r="U12071" s="7">
        <v>8.9634342821753101</v>
      </c>
      <c r="V12071" t="s">
        <v>22141</v>
      </c>
      <c r="W12071" t="s">
        <v>27365</v>
      </c>
    </row>
    <row r="12072" spans="20:23" x14ac:dyDescent="0.3">
      <c r="T12072" t="b">
        <f>U12072&gt;10</f>
        <v>0</v>
      </c>
      <c r="U12072" s="7">
        <v>8.5779880409576403</v>
      </c>
      <c r="V12072" t="s">
        <v>30858</v>
      </c>
      <c r="W12072" t="s">
        <v>30859</v>
      </c>
    </row>
    <row r="12073" spans="20:23" x14ac:dyDescent="0.3">
      <c r="T12073" t="b">
        <f>U12073&gt;10</f>
        <v>0</v>
      </c>
      <c r="U12073" s="7">
        <v>9.5988226285830596</v>
      </c>
      <c r="V12073" t="s">
        <v>30860</v>
      </c>
      <c r="W12073" t="s">
        <v>30861</v>
      </c>
    </row>
    <row r="12074" spans="20:23" x14ac:dyDescent="0.3">
      <c r="T12074" t="b">
        <f>U12074&gt;10</f>
        <v>0</v>
      </c>
      <c r="U12074" s="7">
        <v>8.0745425244892708</v>
      </c>
      <c r="V12074" t="s">
        <v>30862</v>
      </c>
      <c r="W12074" t="s">
        <v>30863</v>
      </c>
    </row>
    <row r="12075" spans="20:23" x14ac:dyDescent="0.3">
      <c r="T12075" t="b">
        <f>U12075&gt;10</f>
        <v>0</v>
      </c>
      <c r="U12075" s="7">
        <v>8.11536451900953</v>
      </c>
      <c r="V12075" t="s">
        <v>516</v>
      </c>
      <c r="W12075" t="s">
        <v>30864</v>
      </c>
    </row>
    <row r="12076" spans="20:23" x14ac:dyDescent="0.3">
      <c r="T12076" t="b">
        <f>U12076&gt;10</f>
        <v>0</v>
      </c>
      <c r="U12076" s="7">
        <v>9.5988226285830596</v>
      </c>
      <c r="V12076" t="s">
        <v>30864</v>
      </c>
      <c r="W12076" t="s">
        <v>30860</v>
      </c>
    </row>
    <row r="12077" spans="20:23" x14ac:dyDescent="0.3">
      <c r="T12077" t="b">
        <f>U12077&gt;10</f>
        <v>0</v>
      </c>
      <c r="U12077" s="7">
        <v>9.5016588801294208</v>
      </c>
      <c r="V12077" t="s">
        <v>21373</v>
      </c>
      <c r="W12077" t="s">
        <v>30865</v>
      </c>
    </row>
    <row r="12078" spans="20:23" x14ac:dyDescent="0.3">
      <c r="T12078" t="b">
        <f>U12078&gt;10</f>
        <v>0</v>
      </c>
      <c r="U12078" s="7">
        <v>9.7893409525812007</v>
      </c>
      <c r="V12078" t="s">
        <v>30866</v>
      </c>
      <c r="W12078" t="s">
        <v>3604</v>
      </c>
    </row>
    <row r="12079" spans="20:23" x14ac:dyDescent="0.3">
      <c r="T12079" t="b">
        <f>U12079&gt;10</f>
        <v>0</v>
      </c>
      <c r="U12079" s="7">
        <v>9.1169845416903303</v>
      </c>
      <c r="V12079" t="s">
        <v>30867</v>
      </c>
      <c r="W12079" t="s">
        <v>7504</v>
      </c>
    </row>
    <row r="12080" spans="20:23" x14ac:dyDescent="0.3">
      <c r="T12080" t="b">
        <f>U12080&gt;10</f>
        <v>0</v>
      </c>
      <c r="U12080" s="7">
        <v>8.2049043423525099</v>
      </c>
      <c r="V12080" t="s">
        <v>19695</v>
      </c>
      <c r="W12080" t="s">
        <v>30868</v>
      </c>
    </row>
    <row r="12081" spans="20:23" x14ac:dyDescent="0.3">
      <c r="T12081" t="b">
        <f>U12081&gt;10</f>
        <v>0</v>
      </c>
      <c r="U12081" s="7">
        <v>8.7157299661185093</v>
      </c>
      <c r="V12081" t="s">
        <v>19695</v>
      </c>
      <c r="W12081" t="s">
        <v>30869</v>
      </c>
    </row>
    <row r="12082" spans="20:23" x14ac:dyDescent="0.3">
      <c r="T12082" t="b">
        <f>U12082&gt;10</f>
        <v>0</v>
      </c>
      <c r="U12082" s="7">
        <v>8.3460596600877004</v>
      </c>
      <c r="V12082" t="s">
        <v>30870</v>
      </c>
      <c r="W12082" t="s">
        <v>22867</v>
      </c>
    </row>
    <row r="12083" spans="20:23" x14ac:dyDescent="0.3">
      <c r="T12083" t="b">
        <f>U12083&gt;10</f>
        <v>0</v>
      </c>
      <c r="U12083" s="7">
        <v>9.8017634725797596</v>
      </c>
      <c r="V12083" t="s">
        <v>30871</v>
      </c>
      <c r="W12083" t="s">
        <v>6472</v>
      </c>
    </row>
    <row r="12084" spans="20:23" x14ac:dyDescent="0.3">
      <c r="T12084" t="b">
        <f>U12084&gt;10</f>
        <v>0</v>
      </c>
      <c r="U12084" s="7">
        <v>9.8270812805640499</v>
      </c>
      <c r="V12084" t="s">
        <v>22495</v>
      </c>
      <c r="W12084" t="s">
        <v>30872</v>
      </c>
    </row>
    <row r="12085" spans="20:23" x14ac:dyDescent="0.3">
      <c r="T12085" t="b">
        <f>U12085&gt;10</f>
        <v>0</v>
      </c>
      <c r="U12085" s="7">
        <v>9.9642824020775294</v>
      </c>
      <c r="V12085" t="s">
        <v>30873</v>
      </c>
      <c r="W12085" t="s">
        <v>30597</v>
      </c>
    </row>
    <row r="12086" spans="20:23" x14ac:dyDescent="0.3">
      <c r="T12086" t="b">
        <f>U12086&gt;10</f>
        <v>0</v>
      </c>
      <c r="U12086" s="7">
        <v>9.3475082003021601</v>
      </c>
      <c r="V12086" t="s">
        <v>27140</v>
      </c>
      <c r="W12086" t="s">
        <v>30874</v>
      </c>
    </row>
    <row r="12087" spans="20:23" x14ac:dyDescent="0.3">
      <c r="T12087" t="b">
        <f>U12087&gt;10</f>
        <v>0</v>
      </c>
      <c r="U12087" s="7">
        <v>8.0789968748386496</v>
      </c>
      <c r="V12087" t="s">
        <v>14883</v>
      </c>
      <c r="W12087" t="s">
        <v>8639</v>
      </c>
    </row>
    <row r="12088" spans="20:23" x14ac:dyDescent="0.3">
      <c r="T12088" t="b">
        <f>U12088&gt;10</f>
        <v>0</v>
      </c>
      <c r="U12088" s="7">
        <v>8.6269620455540998</v>
      </c>
      <c r="V12088" t="s">
        <v>8639</v>
      </c>
      <c r="W12088" t="s">
        <v>20181</v>
      </c>
    </row>
    <row r="12089" spans="20:23" x14ac:dyDescent="0.3">
      <c r="T12089" t="b">
        <f>U12089&gt;10</f>
        <v>0</v>
      </c>
      <c r="U12089" s="7">
        <v>8.0834711552335694</v>
      </c>
      <c r="V12089" t="s">
        <v>466</v>
      </c>
      <c r="W12089" t="s">
        <v>30875</v>
      </c>
    </row>
    <row r="12090" spans="20:23" x14ac:dyDescent="0.3">
      <c r="T12090" t="b">
        <f>U12090&gt;10</f>
        <v>0</v>
      </c>
      <c r="U12090" s="7">
        <v>8.5779880409576403</v>
      </c>
      <c r="V12090" t="s">
        <v>30876</v>
      </c>
      <c r="W12090" t="s">
        <v>24473</v>
      </c>
    </row>
    <row r="12091" spans="20:23" x14ac:dyDescent="0.3">
      <c r="T12091" t="b">
        <f>U12091&gt;10</f>
        <v>0</v>
      </c>
      <c r="U12091" s="7">
        <v>9.3317598433340194</v>
      </c>
      <c r="V12091" t="s">
        <v>13006</v>
      </c>
      <c r="W12091" t="s">
        <v>21201</v>
      </c>
    </row>
    <row r="12092" spans="20:23" x14ac:dyDescent="0.3">
      <c r="T12092" t="b">
        <f>U12092&gt;10</f>
        <v>0</v>
      </c>
      <c r="U12092" s="7">
        <v>8.7811127253813606</v>
      </c>
      <c r="V12092" t="s">
        <v>21354</v>
      </c>
      <c r="W12092" t="s">
        <v>661</v>
      </c>
    </row>
    <row r="12093" spans="20:23" x14ac:dyDescent="0.3">
      <c r="T12093" t="b">
        <f>U12093&gt;10</f>
        <v>0</v>
      </c>
      <c r="U12093" s="7">
        <v>9.9716625093751503</v>
      </c>
      <c r="V12093" t="s">
        <v>28919</v>
      </c>
      <c r="W12093" t="s">
        <v>1898</v>
      </c>
    </row>
    <row r="12094" spans="20:23" x14ac:dyDescent="0.3">
      <c r="T12094" t="b">
        <f>U12094&gt;10</f>
        <v>0</v>
      </c>
      <c r="U12094" s="7">
        <v>8.4602050053012601</v>
      </c>
      <c r="V12094" t="s">
        <v>30877</v>
      </c>
      <c r="W12094" t="s">
        <v>3709</v>
      </c>
    </row>
    <row r="12095" spans="20:23" x14ac:dyDescent="0.3">
      <c r="T12095" t="b">
        <f>U12095&gt;10</f>
        <v>0</v>
      </c>
      <c r="U12095" s="7">
        <v>8.3258569527701791</v>
      </c>
      <c r="V12095" t="s">
        <v>30878</v>
      </c>
      <c r="W12095" t="s">
        <v>30879</v>
      </c>
    </row>
    <row r="12096" spans="20:23" x14ac:dyDescent="0.3">
      <c r="T12096" t="b">
        <f>U12096&gt;10</f>
        <v>0</v>
      </c>
      <c r="U12096" s="7">
        <v>9.3635085416485992</v>
      </c>
      <c r="V12096" t="s">
        <v>30880</v>
      </c>
      <c r="W12096" t="s">
        <v>29195</v>
      </c>
    </row>
    <row r="12097" spans="20:23" x14ac:dyDescent="0.3">
      <c r="T12097" t="b">
        <f>U12097&gt;10</f>
        <v>0</v>
      </c>
      <c r="U12097" s="7">
        <v>8.4030465914613099</v>
      </c>
      <c r="V12097" t="s">
        <v>30881</v>
      </c>
      <c r="W12097" t="s">
        <v>22379</v>
      </c>
    </row>
    <row r="12098" spans="20:23" x14ac:dyDescent="0.3">
      <c r="T12098" t="b">
        <f>U12098&gt;10</f>
        <v>0</v>
      </c>
      <c r="U12098" s="7">
        <v>8.1923255601456599</v>
      </c>
      <c r="V12098" t="s">
        <v>30882</v>
      </c>
      <c r="W12098" t="s">
        <v>30883</v>
      </c>
    </row>
    <row r="12099" spans="20:23" x14ac:dyDescent="0.3">
      <c r="T12099" t="b">
        <f>U12099&gt;10</f>
        <v>0</v>
      </c>
      <c r="U12099" s="7">
        <v>9.09619377202125</v>
      </c>
      <c r="V12099" t="s">
        <v>30884</v>
      </c>
      <c r="W12099" t="s">
        <v>30885</v>
      </c>
    </row>
    <row r="12100" spans="20:23" x14ac:dyDescent="0.3">
      <c r="T12100" t="b">
        <f>U12100&gt;10</f>
        <v>0</v>
      </c>
      <c r="U12100" s="7">
        <v>8.0353218113359901</v>
      </c>
      <c r="V12100" t="s">
        <v>30886</v>
      </c>
      <c r="W12100" t="s">
        <v>30887</v>
      </c>
    </row>
    <row r="12101" spans="20:23" x14ac:dyDescent="0.3">
      <c r="T12101" t="b">
        <f>U12101&gt;10</f>
        <v>0</v>
      </c>
      <c r="U12101" s="7">
        <v>8.1948286903637708</v>
      </c>
      <c r="V12101" t="s">
        <v>30888</v>
      </c>
      <c r="W12101" t="s">
        <v>22185</v>
      </c>
    </row>
    <row r="12102" spans="20:23" x14ac:dyDescent="0.3">
      <c r="T12102" t="b">
        <f>U12102&gt;10</f>
        <v>0</v>
      </c>
      <c r="U12102" s="7">
        <v>9.2859503073027305</v>
      </c>
      <c r="V12102" t="s">
        <v>22652</v>
      </c>
      <c r="W12102" t="s">
        <v>30889</v>
      </c>
    </row>
    <row r="12103" spans="20:23" x14ac:dyDescent="0.3">
      <c r="T12103" t="b">
        <f>U12103&gt;10</f>
        <v>0</v>
      </c>
      <c r="U12103" s="7">
        <v>8.0100040033516997</v>
      </c>
      <c r="V12103" t="s">
        <v>30890</v>
      </c>
      <c r="W12103" t="s">
        <v>29058</v>
      </c>
    </row>
    <row r="12104" spans="20:23" x14ac:dyDescent="0.3">
      <c r="T12104" t="b">
        <f>U12104&gt;10</f>
        <v>0</v>
      </c>
      <c r="U12104" s="7">
        <v>8.11536451900953</v>
      </c>
      <c r="V12104" t="s">
        <v>30891</v>
      </c>
      <c r="W12104" t="s">
        <v>516</v>
      </c>
    </row>
    <row r="12105" spans="20:23" x14ac:dyDescent="0.3">
      <c r="T12105" t="b">
        <f>U12105&gt;10</f>
        <v>0</v>
      </c>
      <c r="U12105" s="7">
        <v>9.3475082003021601</v>
      </c>
      <c r="V12105" t="s">
        <v>21530</v>
      </c>
      <c r="W12105" t="s">
        <v>30892</v>
      </c>
    </row>
    <row r="12106" spans="20:23" x14ac:dyDescent="0.3">
      <c r="T12106" t="b">
        <f>U12106&gt;10</f>
        <v>0</v>
      </c>
      <c r="U12106" s="7">
        <v>9.8270812805640499</v>
      </c>
      <c r="V12106" t="s">
        <v>30893</v>
      </c>
      <c r="W12106" t="s">
        <v>30894</v>
      </c>
    </row>
    <row r="12107" spans="20:23" x14ac:dyDescent="0.3">
      <c r="T12107" t="b">
        <f>U12107&gt;10</f>
        <v>0</v>
      </c>
      <c r="U12107" s="7">
        <v>9.4216161724558791</v>
      </c>
      <c r="V12107" t="s">
        <v>30894</v>
      </c>
      <c r="W12107" t="s">
        <v>30895</v>
      </c>
    </row>
    <row r="12108" spans="20:23" x14ac:dyDescent="0.3">
      <c r="T12108" t="b">
        <f>U12108&gt;10</f>
        <v>0</v>
      </c>
      <c r="U12108" s="7">
        <v>8.3032571208529404</v>
      </c>
      <c r="V12108" t="s">
        <v>26340</v>
      </c>
      <c r="W12108" t="s">
        <v>30896</v>
      </c>
    </row>
    <row r="12109" spans="20:23" x14ac:dyDescent="0.3">
      <c r="T12109" t="b">
        <f>U12109&gt;10</f>
        <v>0</v>
      </c>
      <c r="U12109" s="7">
        <v>8.5002103399149593</v>
      </c>
      <c r="V12109" t="s">
        <v>30897</v>
      </c>
      <c r="W12109" t="s">
        <v>30898</v>
      </c>
    </row>
    <row r="12110" spans="20:23" x14ac:dyDescent="0.3">
      <c r="T12110" t="b">
        <f>U12110&gt;10</f>
        <v>0</v>
      </c>
      <c r="U12110" s="7">
        <v>8.1200048985660302</v>
      </c>
      <c r="V12110" t="s">
        <v>22614</v>
      </c>
      <c r="W12110" t="s">
        <v>30899</v>
      </c>
    </row>
    <row r="12111" spans="20:23" x14ac:dyDescent="0.3">
      <c r="T12111" t="b">
        <f>U12111&gt;10</f>
        <v>0</v>
      </c>
      <c r="U12111" s="7">
        <v>8.2976860758034796</v>
      </c>
      <c r="V12111" t="s">
        <v>16117</v>
      </c>
      <c r="W12111" t="s">
        <v>30900</v>
      </c>
    </row>
    <row r="12112" spans="20:23" x14ac:dyDescent="0.3">
      <c r="T12112" t="b">
        <f>U12112&gt;10</f>
        <v>0</v>
      </c>
      <c r="U12112" s="7">
        <v>8.0634926883026896</v>
      </c>
      <c r="V12112" t="s">
        <v>30901</v>
      </c>
      <c r="W12112" t="s">
        <v>30902</v>
      </c>
    </row>
    <row r="12113" spans="20:23" x14ac:dyDescent="0.3">
      <c r="T12113" t="b">
        <f>U12113&gt;10</f>
        <v>0</v>
      </c>
      <c r="U12113" s="7">
        <v>9.6620015302046003</v>
      </c>
      <c r="V12113" t="s">
        <v>30903</v>
      </c>
      <c r="W12113" t="s">
        <v>5111</v>
      </c>
    </row>
    <row r="12114" spans="20:23" x14ac:dyDescent="0.3">
      <c r="T12114" t="b">
        <f>U12114&gt;10</f>
        <v>0</v>
      </c>
      <c r="U12114" s="7">
        <v>8.7721440553986003</v>
      </c>
      <c r="V12114" t="s">
        <v>24925</v>
      </c>
      <c r="W12114" t="s">
        <v>30904</v>
      </c>
    </row>
    <row r="12115" spans="20:23" x14ac:dyDescent="0.3">
      <c r="T12115" t="b">
        <f>U12115&gt;10</f>
        <v>0</v>
      </c>
      <c r="U12115" s="7">
        <v>8.4800076325974398</v>
      </c>
      <c r="V12115" t="s">
        <v>25354</v>
      </c>
      <c r="W12115" t="s">
        <v>25412</v>
      </c>
    </row>
    <row r="12116" spans="20:23" x14ac:dyDescent="0.3">
      <c r="T12116" t="b">
        <f>U12116&gt;10</f>
        <v>0</v>
      </c>
      <c r="U12116" s="7">
        <v>9.6620015302046003</v>
      </c>
      <c r="V12116" t="s">
        <v>30905</v>
      </c>
      <c r="W12116" t="s">
        <v>30906</v>
      </c>
    </row>
    <row r="12117" spans="20:23" x14ac:dyDescent="0.3">
      <c r="T12117" t="b">
        <f>U12117&gt;10</f>
        <v>0</v>
      </c>
      <c r="U12117" s="7">
        <v>8.5571972712885707</v>
      </c>
      <c r="V12117" t="s">
        <v>153</v>
      </c>
      <c r="W12117" t="s">
        <v>21319</v>
      </c>
    </row>
    <row r="12118" spans="20:23" x14ac:dyDescent="0.3">
      <c r="T12118" t="b">
        <f>U12118&gt;10</f>
        <v>0</v>
      </c>
      <c r="U12118" s="7">
        <v>8.5490005040843897</v>
      </c>
      <c r="V12118" t="s">
        <v>30907</v>
      </c>
      <c r="W12118" t="s">
        <v>30908</v>
      </c>
    </row>
    <row r="12119" spans="20:23" x14ac:dyDescent="0.3">
      <c r="T12119" t="b">
        <f>U12119&gt;10</f>
        <v>0</v>
      </c>
      <c r="U12119" s="7">
        <v>9.6620015302046003</v>
      </c>
      <c r="V12119" t="s">
        <v>30908</v>
      </c>
      <c r="W12119" t="s">
        <v>20786</v>
      </c>
    </row>
    <row r="12120" spans="20:23" x14ac:dyDescent="0.3">
      <c r="T12120" t="b">
        <f>U12120&gt;10</f>
        <v>0</v>
      </c>
      <c r="U12120" s="7">
        <v>8.1435353959762207</v>
      </c>
      <c r="V12120" t="s">
        <v>30909</v>
      </c>
      <c r="W12120" t="s">
        <v>13122</v>
      </c>
    </row>
    <row r="12121" spans="20:23" x14ac:dyDescent="0.3">
      <c r="T12121" t="b">
        <f>U12121&gt;10</f>
        <v>0</v>
      </c>
      <c r="U12121" s="7">
        <v>8.6543610197422094</v>
      </c>
      <c r="V12121" t="s">
        <v>30910</v>
      </c>
      <c r="W12121" t="s">
        <v>26323</v>
      </c>
    </row>
    <row r="12122" spans="20:23" x14ac:dyDescent="0.3">
      <c r="T12122" t="b">
        <f>U12122&gt;10</f>
        <v>0</v>
      </c>
      <c r="U12122" s="7">
        <v>8.8085116995694701</v>
      </c>
      <c r="V12122" t="s">
        <v>30911</v>
      </c>
      <c r="W12122" t="s">
        <v>30912</v>
      </c>
    </row>
    <row r="12123" spans="20:23" x14ac:dyDescent="0.3">
      <c r="T12123" t="b">
        <f>U12123&gt;10</f>
        <v>0</v>
      </c>
      <c r="U12123" s="7">
        <v>9.9071239882375792</v>
      </c>
      <c r="V12123" t="s">
        <v>30912</v>
      </c>
      <c r="W12123" t="s">
        <v>27213</v>
      </c>
    </row>
    <row r="12124" spans="20:23" x14ac:dyDescent="0.3">
      <c r="T12124" t="b">
        <f>U12124&gt;10</f>
        <v>0</v>
      </c>
      <c r="U12124" s="7">
        <v>9.7294428110001299</v>
      </c>
      <c r="V12124" t="s">
        <v>1239</v>
      </c>
      <c r="W12124" t="s">
        <v>30913</v>
      </c>
    </row>
    <row r="12125" spans="20:23" x14ac:dyDescent="0.3">
      <c r="T12125" t="b">
        <f>U12125&gt;10</f>
        <v>0</v>
      </c>
      <c r="U12125" s="7">
        <v>8.5706620008655694</v>
      </c>
      <c r="V12125" t="s">
        <v>27300</v>
      </c>
      <c r="W12125" t="s">
        <v>30914</v>
      </c>
    </row>
    <row r="12126" spans="20:23" x14ac:dyDescent="0.3">
      <c r="T12126" t="b">
        <f>U12126&gt;10</f>
        <v>0</v>
      </c>
      <c r="U12126" s="7">
        <v>8.1725229328494802</v>
      </c>
      <c r="V12126" t="s">
        <v>22945</v>
      </c>
      <c r="W12126" t="s">
        <v>9476</v>
      </c>
    </row>
    <row r="12127" spans="20:23" x14ac:dyDescent="0.3">
      <c r="T12127" t="b">
        <f>U12127&gt;10</f>
        <v>0</v>
      </c>
      <c r="U12127" s="7">
        <v>8.0612972977392499</v>
      </c>
      <c r="V12127" t="s">
        <v>25236</v>
      </c>
      <c r="W12127" t="s">
        <v>30915</v>
      </c>
    </row>
    <row r="12128" spans="20:23" x14ac:dyDescent="0.3">
      <c r="T12128" t="b">
        <f>U12128&gt;10</f>
        <v>0</v>
      </c>
      <c r="U12128" s="7">
        <v>8.2436188545332101</v>
      </c>
      <c r="V12128" t="s">
        <v>30916</v>
      </c>
      <c r="W12128" t="s">
        <v>30917</v>
      </c>
    </row>
    <row r="12129" spans="20:23" x14ac:dyDescent="0.3">
      <c r="T12129" t="b">
        <f>U12129&gt;10</f>
        <v>0</v>
      </c>
      <c r="U12129" s="7">
        <v>8.73705273558733</v>
      </c>
      <c r="V12129" t="s">
        <v>26742</v>
      </c>
      <c r="W12129" t="s">
        <v>25043</v>
      </c>
    </row>
    <row r="12130" spans="20:23" x14ac:dyDescent="0.3">
      <c r="T12130" t="b">
        <f>U12130&gt;10</f>
        <v>0</v>
      </c>
      <c r="U12130" s="7">
        <v>8.4154691114598599</v>
      </c>
      <c r="V12130" t="s">
        <v>25304</v>
      </c>
      <c r="W12130" t="s">
        <v>30918</v>
      </c>
    </row>
    <row r="12131" spans="20:23" x14ac:dyDescent="0.3">
      <c r="T12131" t="b">
        <f>U12131&gt;10</f>
        <v>0</v>
      </c>
      <c r="U12131" s="7">
        <v>9.0598261278503802</v>
      </c>
      <c r="V12131" t="s">
        <v>12502</v>
      </c>
      <c r="W12131" t="s">
        <v>30919</v>
      </c>
    </row>
    <row r="12132" spans="20:23" x14ac:dyDescent="0.3">
      <c r="T12132" t="b">
        <f>U12132&gt;10</f>
        <v>0</v>
      </c>
      <c r="U12132" s="7">
        <v>8.1531048469923704</v>
      </c>
      <c r="V12132" t="s">
        <v>28934</v>
      </c>
      <c r="W12132" t="s">
        <v>30920</v>
      </c>
    </row>
    <row r="12133" spans="20:23" x14ac:dyDescent="0.3">
      <c r="T12133" t="b">
        <f>U12133&gt;10</f>
        <v>0</v>
      </c>
      <c r="U12133" s="7">
        <v>9.2139768076776392</v>
      </c>
      <c r="V12133" t="s">
        <v>30401</v>
      </c>
      <c r="W12133" t="s">
        <v>30921</v>
      </c>
    </row>
    <row r="12134" spans="20:23" x14ac:dyDescent="0.3">
      <c r="T12134" t="b">
        <f>U12134&gt;10</f>
        <v>0</v>
      </c>
      <c r="U12134" s="7">
        <v>9.7529733084103203</v>
      </c>
      <c r="V12134" t="s">
        <v>30921</v>
      </c>
      <c r="W12134" t="s">
        <v>20904</v>
      </c>
    </row>
    <row r="12135" spans="20:23" x14ac:dyDescent="0.3">
      <c r="T12135" t="b">
        <f>U12135&gt;10</f>
        <v>0</v>
      </c>
      <c r="U12135" s="7">
        <v>9.3635085416485992</v>
      </c>
      <c r="V12135" t="s">
        <v>22689</v>
      </c>
      <c r="W12135" t="s">
        <v>30922</v>
      </c>
    </row>
    <row r="12136" spans="20:23" x14ac:dyDescent="0.3">
      <c r="T12136" t="b">
        <f>U12136&gt;10</f>
        <v>0</v>
      </c>
      <c r="U12136" s="7">
        <v>8.1246669116718397</v>
      </c>
      <c r="V12136" t="s">
        <v>16543</v>
      </c>
      <c r="W12136" t="s">
        <v>8052</v>
      </c>
    </row>
    <row r="12137" spans="20:23" x14ac:dyDescent="0.3">
      <c r="T12137" t="b">
        <f>U12137&gt;10</f>
        <v>0</v>
      </c>
      <c r="U12137" s="7">
        <v>8.2023758959991593</v>
      </c>
      <c r="V12137" t="s">
        <v>30911</v>
      </c>
      <c r="W12137" t="s">
        <v>30923</v>
      </c>
    </row>
    <row r="12138" spans="20:23" x14ac:dyDescent="0.3">
      <c r="T12138" t="b">
        <f>U12138&gt;10</f>
        <v>0</v>
      </c>
      <c r="U12138" s="7">
        <v>8.5418830363155198</v>
      </c>
      <c r="V12138" t="s">
        <v>20444</v>
      </c>
      <c r="W12138" t="s">
        <v>30924</v>
      </c>
    </row>
    <row r="12139" spans="20:23" x14ac:dyDescent="0.3">
      <c r="T12139" t="b">
        <f>U12139&gt;10</f>
        <v>0</v>
      </c>
      <c r="U12139" s="7">
        <v>9.6194419157857993</v>
      </c>
      <c r="V12139" t="s">
        <v>30925</v>
      </c>
      <c r="W12139" t="s">
        <v>20717</v>
      </c>
    </row>
    <row r="12140" spans="20:23" x14ac:dyDescent="0.3">
      <c r="T12140" t="b">
        <f>U12140&gt;10</f>
        <v>0</v>
      </c>
      <c r="U12140" s="7">
        <v>8.9580434335404302</v>
      </c>
      <c r="V12140" t="s">
        <v>2186</v>
      </c>
      <c r="W12140" t="s">
        <v>30926</v>
      </c>
    </row>
    <row r="12141" spans="20:23" x14ac:dyDescent="0.3">
      <c r="T12141" t="b">
        <f>U12141&gt;10</f>
        <v>0</v>
      </c>
      <c r="U12141" s="7">
        <v>9.8530567669673097</v>
      </c>
      <c r="V12141" t="s">
        <v>30927</v>
      </c>
      <c r="W12141" t="s">
        <v>23004</v>
      </c>
    </row>
    <row r="12142" spans="20:23" x14ac:dyDescent="0.3">
      <c r="T12142" t="b">
        <f>U12142&gt;10</f>
        <v>0</v>
      </c>
      <c r="U12142" s="7">
        <v>9.3475082003021601</v>
      </c>
      <c r="V12142" t="s">
        <v>30928</v>
      </c>
      <c r="W12142" t="s">
        <v>22259</v>
      </c>
    </row>
    <row r="12143" spans="20:23" x14ac:dyDescent="0.3">
      <c r="T12143" t="b">
        <f>U12143&gt;10</f>
        <v>0</v>
      </c>
      <c r="U12143" s="7">
        <v>9.2421476846443298</v>
      </c>
      <c r="V12143" t="s">
        <v>30907</v>
      </c>
      <c r="W12143" t="s">
        <v>5228</v>
      </c>
    </row>
    <row r="12144" spans="20:23" x14ac:dyDescent="0.3">
      <c r="T12144" t="b">
        <f>U12144&gt;10</f>
        <v>0</v>
      </c>
      <c r="U12144" s="7">
        <v>8.8462520275523193</v>
      </c>
      <c r="V12144" t="s">
        <v>30929</v>
      </c>
      <c r="W12144" t="s">
        <v>30930</v>
      </c>
    </row>
    <row r="12145" spans="20:23" x14ac:dyDescent="0.3">
      <c r="T12145" t="b">
        <f>U12145&gt;10</f>
        <v>0</v>
      </c>
      <c r="U12145" s="7">
        <v>9.3317598433340194</v>
      </c>
      <c r="V12145" t="s">
        <v>28610</v>
      </c>
      <c r="W12145" t="s">
        <v>30931</v>
      </c>
    </row>
    <row r="12146" spans="20:23" x14ac:dyDescent="0.3">
      <c r="T12146" t="b">
        <f>U12146&gt;10</f>
        <v>0</v>
      </c>
      <c r="U12146" s="7">
        <v>8.1725229328494802</v>
      </c>
      <c r="V12146" t="s">
        <v>22308</v>
      </c>
      <c r="W12146" t="s">
        <v>30932</v>
      </c>
    </row>
    <row r="12147" spans="20:23" x14ac:dyDescent="0.3">
      <c r="T12147" t="b">
        <f>U12147&gt;10</f>
        <v>0</v>
      </c>
      <c r="U12147" s="7">
        <v>9.3009881846672702</v>
      </c>
      <c r="V12147" t="s">
        <v>5270</v>
      </c>
      <c r="W12147" t="s">
        <v>12067</v>
      </c>
    </row>
    <row r="12148" spans="20:23" x14ac:dyDescent="0.3">
      <c r="T12148" t="b">
        <f>U12148&gt;10</f>
        <v>0</v>
      </c>
      <c r="U12148" s="7">
        <v>9.7064532927754303</v>
      </c>
      <c r="V12148" t="s">
        <v>5309</v>
      </c>
      <c r="W12148" t="s">
        <v>2060</v>
      </c>
    </row>
    <row r="12149" spans="20:23" x14ac:dyDescent="0.3">
      <c r="T12149" t="b">
        <f>U12149&gt;10</f>
        <v>0</v>
      </c>
      <c r="U12149" s="7">
        <v>9.7529733084103203</v>
      </c>
      <c r="V12149" t="s">
        <v>12067</v>
      </c>
      <c r="W12149" t="s">
        <v>30933</v>
      </c>
    </row>
    <row r="12150" spans="20:23" x14ac:dyDescent="0.3">
      <c r="T12150" t="b">
        <f>U12150&gt;10</f>
        <v>0</v>
      </c>
      <c r="U12150" s="7">
        <v>8.0268111216680804</v>
      </c>
      <c r="V12150" t="s">
        <v>15828</v>
      </c>
      <c r="W12150" t="s">
        <v>1229</v>
      </c>
    </row>
    <row r="12151" spans="20:23" x14ac:dyDescent="0.3">
      <c r="T12151" t="b">
        <f>U12151&gt;10</f>
        <v>0</v>
      </c>
      <c r="U12151" s="7">
        <v>9.2279630496523808</v>
      </c>
      <c r="V12151" t="s">
        <v>30934</v>
      </c>
      <c r="W12151" t="s">
        <v>22825</v>
      </c>
    </row>
    <row r="12152" spans="20:23" x14ac:dyDescent="0.3">
      <c r="T12152" t="b">
        <f>U12152&gt;10</f>
        <v>0</v>
      </c>
      <c r="U12152" s="7">
        <v>8.0482252161719003</v>
      </c>
      <c r="V12152" t="s">
        <v>21593</v>
      </c>
      <c r="W12152" t="s">
        <v>12067</v>
      </c>
    </row>
    <row r="12153" spans="20:23" x14ac:dyDescent="0.3">
      <c r="T12153" t="b">
        <f>U12153&gt;10</f>
        <v>0</v>
      </c>
      <c r="U12153" s="7">
        <v>8.4154691114598599</v>
      </c>
      <c r="V12153" t="s">
        <v>2073</v>
      </c>
      <c r="W12153" t="s">
        <v>2410</v>
      </c>
    </row>
    <row r="12154" spans="20:23" x14ac:dyDescent="0.3">
      <c r="T12154" t="b">
        <f>U12154&gt;10</f>
        <v>0</v>
      </c>
      <c r="U12154" s="7">
        <v>8.1579241334283203</v>
      </c>
      <c r="V12154" t="s">
        <v>30935</v>
      </c>
      <c r="W12154" t="s">
        <v>23341</v>
      </c>
    </row>
    <row r="12155" spans="20:23" x14ac:dyDescent="0.3">
      <c r="T12155" t="b">
        <f>U12155&gt;10</f>
        <v>0</v>
      </c>
      <c r="U12155" s="7">
        <v>8.1531048469923704</v>
      </c>
      <c r="V12155" t="s">
        <v>28934</v>
      </c>
      <c r="W12155" t="s">
        <v>30936</v>
      </c>
    </row>
    <row r="12156" spans="20:23" x14ac:dyDescent="0.3">
      <c r="T12156" t="b">
        <f>U12156&gt;10</f>
        <v>0</v>
      </c>
      <c r="U12156" s="7">
        <v>9.9642824020775294</v>
      </c>
      <c r="V12156" t="s">
        <v>26844</v>
      </c>
      <c r="W12156" t="s">
        <v>30937</v>
      </c>
    </row>
    <row r="12157" spans="20:23" x14ac:dyDescent="0.3">
      <c r="T12157" t="b">
        <f>U12157&gt;10</f>
        <v>0</v>
      </c>
      <c r="U12157" s="7">
        <v>8.0612972977392499</v>
      </c>
      <c r="V12157" t="s">
        <v>30938</v>
      </c>
      <c r="W12157" t="s">
        <v>11693</v>
      </c>
    </row>
    <row r="12158" spans="20:23" x14ac:dyDescent="0.3">
      <c r="T12158" t="b">
        <f>U12158&gt;10</f>
        <v>0</v>
      </c>
      <c r="U12158" s="7">
        <v>8.2331475546659103</v>
      </c>
      <c r="V12158" t="s">
        <v>23138</v>
      </c>
      <c r="W12158" t="s">
        <v>30939</v>
      </c>
    </row>
    <row r="12159" spans="20:23" x14ac:dyDescent="0.3">
      <c r="T12159" t="b">
        <f>U12159&gt;10</f>
        <v>0</v>
      </c>
      <c r="U12159" s="7">
        <v>8.6386126627740794</v>
      </c>
      <c r="V12159" t="s">
        <v>30940</v>
      </c>
      <c r="W12159" t="s">
        <v>24951</v>
      </c>
    </row>
    <row r="12160" spans="20:23" x14ac:dyDescent="0.3">
      <c r="T12160" t="b">
        <f>U12160&gt;10</f>
        <v>0</v>
      </c>
      <c r="U12160" s="7">
        <v>8.0439055550273793</v>
      </c>
      <c r="V12160" t="s">
        <v>2891</v>
      </c>
      <c r="W12160" t="s">
        <v>30941</v>
      </c>
    </row>
    <row r="12161" spans="20:23" x14ac:dyDescent="0.3">
      <c r="T12161" t="b">
        <f>U12161&gt;10</f>
        <v>0</v>
      </c>
      <c r="U12161" s="7">
        <v>9.2565364220964295</v>
      </c>
      <c r="V12161" t="s">
        <v>30942</v>
      </c>
      <c r="W12161" t="s">
        <v>5188</v>
      </c>
    </row>
    <row r="12162" spans="20:23" x14ac:dyDescent="0.3">
      <c r="T12162" t="b">
        <f>U12162&gt;10</f>
        <v>0</v>
      </c>
      <c r="U12162" s="7">
        <v>9.0247348080391099</v>
      </c>
      <c r="V12162" t="s">
        <v>14958</v>
      </c>
      <c r="W12162" t="s">
        <v>2963</v>
      </c>
    </row>
    <row r="12163" spans="20:23" x14ac:dyDescent="0.3">
      <c r="T12163" t="b">
        <f>U12163&gt;10</f>
        <v>0</v>
      </c>
      <c r="U12163" s="7">
        <v>8.5208296271176902</v>
      </c>
      <c r="V12163" t="s">
        <v>22589</v>
      </c>
      <c r="W12163" t="s">
        <v>30943</v>
      </c>
    </row>
    <row r="12164" spans="20:23" x14ac:dyDescent="0.3">
      <c r="T12164" t="b">
        <f>U12164&gt;10</f>
        <v>0</v>
      </c>
      <c r="U12164" s="7">
        <v>8.8955230765590994</v>
      </c>
      <c r="V12164" t="s">
        <v>24702</v>
      </c>
      <c r="W12164" t="s">
        <v>30944</v>
      </c>
    </row>
    <row r="12165" spans="20:23" x14ac:dyDescent="0.3">
      <c r="T12165" t="b">
        <f>U12165&gt;10</f>
        <v>0</v>
      </c>
      <c r="U12165" s="7">
        <v>9.5016588801294208</v>
      </c>
      <c r="V12165" t="s">
        <v>30945</v>
      </c>
      <c r="W12165" t="s">
        <v>30946</v>
      </c>
    </row>
    <row r="12166" spans="20:23" x14ac:dyDescent="0.3">
      <c r="T12166" t="b">
        <f>U12166&gt;10</f>
        <v>0</v>
      </c>
      <c r="U12166" s="7">
        <v>8.4602050053012601</v>
      </c>
      <c r="V12166" t="s">
        <v>7460</v>
      </c>
      <c r="W12166" t="s">
        <v>30947</v>
      </c>
    </row>
    <row r="12167" spans="20:23" x14ac:dyDescent="0.3">
      <c r="T12167" t="b">
        <f>U12167&gt;10</f>
        <v>0</v>
      </c>
      <c r="U12167" s="7">
        <v>8.0970153803413307</v>
      </c>
      <c r="V12167" t="s">
        <v>12068</v>
      </c>
      <c r="W12167" t="s">
        <v>30948</v>
      </c>
    </row>
    <row r="12168" spans="20:23" x14ac:dyDescent="0.3">
      <c r="T12168" t="b">
        <f>U12168&gt;10</f>
        <v>0</v>
      </c>
      <c r="U12168" s="7">
        <v>8.2595343098391094</v>
      </c>
      <c r="V12168" t="s">
        <v>30949</v>
      </c>
      <c r="W12168" t="s">
        <v>22047</v>
      </c>
    </row>
    <row r="12169" spans="20:23" x14ac:dyDescent="0.3">
      <c r="T12169" t="b">
        <f>U12169&gt;10</f>
        <v>0</v>
      </c>
      <c r="U12169" s="7">
        <v>8.3607442117706192</v>
      </c>
      <c r="V12169" t="s">
        <v>30950</v>
      </c>
      <c r="W12169" t="s">
        <v>24880</v>
      </c>
    </row>
    <row r="12170" spans="20:23" x14ac:dyDescent="0.3">
      <c r="T12170" t="b">
        <f>U12170&gt;10</f>
        <v>0</v>
      </c>
      <c r="U12170" s="7">
        <v>8.7031511839116504</v>
      </c>
      <c r="V12170" t="s">
        <v>4619</v>
      </c>
      <c r="W12170" t="s">
        <v>27016</v>
      </c>
    </row>
    <row r="12171" spans="20:23" x14ac:dyDescent="0.3">
      <c r="T12171" t="b">
        <f>U12171&gt;10</f>
        <v>0</v>
      </c>
      <c r="U12171" s="7">
        <v>8.2125282674631794</v>
      </c>
      <c r="V12171" t="s">
        <v>30951</v>
      </c>
      <c r="W12171" t="s">
        <v>27541</v>
      </c>
    </row>
    <row r="12172" spans="20:23" x14ac:dyDescent="0.3">
      <c r="T12172" t="b">
        <f>U12172&gt;10</f>
        <v>0</v>
      </c>
      <c r="U12172" s="7">
        <v>8.7901625609012797</v>
      </c>
      <c r="V12172" t="s">
        <v>27433</v>
      </c>
      <c r="W12172" t="s">
        <v>5306</v>
      </c>
    </row>
    <row r="12173" spans="20:23" x14ac:dyDescent="0.3">
      <c r="T12173" t="b">
        <f>U12173&gt;10</f>
        <v>0</v>
      </c>
      <c r="U12173" s="7">
        <v>8.11536451900953</v>
      </c>
      <c r="V12173" t="s">
        <v>28211</v>
      </c>
      <c r="W12173" t="s">
        <v>2443</v>
      </c>
    </row>
    <row r="12174" spans="20:23" x14ac:dyDescent="0.3">
      <c r="T12174" t="b">
        <f>U12174&gt;10</f>
        <v>0</v>
      </c>
      <c r="U12174" s="7">
        <v>8.8656701134094202</v>
      </c>
      <c r="V12174" t="s">
        <v>2443</v>
      </c>
      <c r="W12174" t="s">
        <v>7575</v>
      </c>
    </row>
    <row r="12175" spans="20:23" x14ac:dyDescent="0.3">
      <c r="T12175" t="b">
        <f>U12175&gt;10</f>
        <v>0</v>
      </c>
      <c r="U12175" s="7">
        <v>9.9071239882375792</v>
      </c>
      <c r="V12175" t="s">
        <v>30952</v>
      </c>
      <c r="W12175" t="s">
        <v>30953</v>
      </c>
    </row>
    <row r="12176" spans="20:23" x14ac:dyDescent="0.3">
      <c r="T12176" t="b">
        <f>U12176&gt;10</f>
        <v>0</v>
      </c>
      <c r="U12176" s="7">
        <v>9.1731548131573799</v>
      </c>
      <c r="V12176" t="s">
        <v>1156</v>
      </c>
      <c r="W12176" t="s">
        <v>30954</v>
      </c>
    </row>
    <row r="12177" spans="20:23" x14ac:dyDescent="0.3">
      <c r="T12177" t="b">
        <f>U12177&gt;10</f>
        <v>0</v>
      </c>
      <c r="U12177" s="7">
        <v>8.7544444782992006</v>
      </c>
      <c r="V12177" t="s">
        <v>30955</v>
      </c>
      <c r="W12177" t="s">
        <v>20152</v>
      </c>
    </row>
    <row r="12178" spans="20:23" x14ac:dyDescent="0.3">
      <c r="T12178" t="b">
        <f>U12178&gt;10</f>
        <v>0</v>
      </c>
      <c r="U12178" s="7">
        <v>8.7544444782992006</v>
      </c>
      <c r="V12178" t="s">
        <v>20152</v>
      </c>
      <c r="W12178" t="s">
        <v>30956</v>
      </c>
    </row>
    <row r="12179" spans="20:23" x14ac:dyDescent="0.3">
      <c r="T12179" t="b">
        <f>U12179&gt;10</f>
        <v>0</v>
      </c>
      <c r="U12179" s="7">
        <v>8.0525636177705007</v>
      </c>
      <c r="V12179" t="s">
        <v>2602</v>
      </c>
      <c r="W12179" t="s">
        <v>30957</v>
      </c>
    </row>
    <row r="12180" spans="20:23" x14ac:dyDescent="0.3">
      <c r="T12180" t="b">
        <f>U12180&gt;10</f>
        <v>0</v>
      </c>
      <c r="U12180" s="7">
        <v>8.3726491142769408</v>
      </c>
      <c r="V12180" t="s">
        <v>30958</v>
      </c>
      <c r="W12180" t="s">
        <v>1478</v>
      </c>
    </row>
    <row r="12181" spans="20:23" x14ac:dyDescent="0.3">
      <c r="T12181" t="b">
        <f>U12181&gt;10</f>
        <v>0</v>
      </c>
      <c r="U12181" s="7">
        <v>8.2648962529804901</v>
      </c>
      <c r="V12181" t="s">
        <v>20554</v>
      </c>
      <c r="W12181" t="s">
        <v>30959</v>
      </c>
    </row>
    <row r="12182" spans="20:23" x14ac:dyDescent="0.3">
      <c r="T12182" t="b">
        <f>U12182&gt;10</f>
        <v>0</v>
      </c>
      <c r="U12182" s="7">
        <v>8.6948523810969505</v>
      </c>
      <c r="V12182" t="s">
        <v>30960</v>
      </c>
      <c r="W12182" t="s">
        <v>30961</v>
      </c>
    </row>
    <row r="12183" spans="20:23" x14ac:dyDescent="0.3">
      <c r="T12183" t="b">
        <f>U12183&gt;10</f>
        <v>0</v>
      </c>
      <c r="U12183" s="7">
        <v>9.9642824020775294</v>
      </c>
      <c r="V12183" t="s">
        <v>917</v>
      </c>
      <c r="W12183" t="s">
        <v>30962</v>
      </c>
    </row>
    <row r="12184" spans="20:23" x14ac:dyDescent="0.3">
      <c r="T12184" t="b">
        <f>U12184&gt;10</f>
        <v>0</v>
      </c>
      <c r="U12184" s="7">
        <v>8.0879655448214098</v>
      </c>
      <c r="V12184" t="s">
        <v>28634</v>
      </c>
      <c r="W12184" t="s">
        <v>2838</v>
      </c>
    </row>
    <row r="12185" spans="20:23" x14ac:dyDescent="0.3">
      <c r="T12185" t="b">
        <f>U12185&gt;10</f>
        <v>0</v>
      </c>
      <c r="U12185" s="7">
        <v>8.0100040033516997</v>
      </c>
      <c r="V12185" t="s">
        <v>26655</v>
      </c>
      <c r="W12185" t="s">
        <v>28939</v>
      </c>
    </row>
    <row r="12186" spans="20:23" x14ac:dyDescent="0.3">
      <c r="T12186" t="b">
        <f>U12186&gt;10</f>
        <v>0</v>
      </c>
      <c r="U12186" s="7">
        <v>8.4092385617092305</v>
      </c>
      <c r="V12186" t="s">
        <v>25908</v>
      </c>
      <c r="W12186" t="s">
        <v>30963</v>
      </c>
    </row>
    <row r="12187" spans="20:23" x14ac:dyDescent="0.3">
      <c r="T12187" t="b">
        <f>U12187&gt;10</f>
        <v>0</v>
      </c>
      <c r="U12187" s="7">
        <v>8.1200048985660302</v>
      </c>
      <c r="V12187" t="s">
        <v>28683</v>
      </c>
      <c r="W12187" t="s">
        <v>25758</v>
      </c>
    </row>
    <row r="12188" spans="20:23" x14ac:dyDescent="0.3">
      <c r="T12188" t="b">
        <f>U12188&gt;10</f>
        <v>0</v>
      </c>
      <c r="U12188" s="7">
        <v>8.5002103399149593</v>
      </c>
      <c r="V12188" t="s">
        <v>30964</v>
      </c>
      <c r="W12188" t="s">
        <v>5696</v>
      </c>
    </row>
    <row r="12189" spans="20:23" x14ac:dyDescent="0.3">
      <c r="T12189" t="b">
        <f>U12189&gt;10</f>
        <v>0</v>
      </c>
      <c r="U12189" s="7">
        <v>8.5490005040843897</v>
      </c>
      <c r="V12189" t="e">
        <f>-eletronic</f>
        <v>#NAME?</v>
      </c>
      <c r="W12189" t="s">
        <v>16731</v>
      </c>
    </row>
    <row r="12190" spans="20:23" x14ac:dyDescent="0.3">
      <c r="T12190" t="b">
        <f>U12190&gt;10</f>
        <v>0</v>
      </c>
      <c r="U12190" s="7">
        <v>8.0789968748386496</v>
      </c>
      <c r="V12190" t="s">
        <v>26427</v>
      </c>
      <c r="W12190" t="s">
        <v>30965</v>
      </c>
    </row>
    <row r="12191" spans="20:23" x14ac:dyDescent="0.3">
      <c r="T12191" t="b">
        <f>U12191&gt;10</f>
        <v>0</v>
      </c>
      <c r="U12191" s="7">
        <v>9.3317598433340194</v>
      </c>
      <c r="V12191" t="s">
        <v>30966</v>
      </c>
      <c r="W12191" t="s">
        <v>26427</v>
      </c>
    </row>
    <row r="12192" spans="20:23" x14ac:dyDescent="0.3">
      <c r="T12192" t="b">
        <f>U12192&gt;10</f>
        <v>0</v>
      </c>
      <c r="U12192" s="7">
        <v>8.2976860758034796</v>
      </c>
      <c r="V12192" t="s">
        <v>30967</v>
      </c>
      <c r="W12192" t="s">
        <v>30968</v>
      </c>
    </row>
    <row r="12193" spans="20:23" x14ac:dyDescent="0.3">
      <c r="T12193" t="b">
        <f>U12193&gt;10</f>
        <v>0</v>
      </c>
      <c r="U12193" s="7">
        <v>8.9367660350931502</v>
      </c>
      <c r="V12193" t="s">
        <v>23086</v>
      </c>
      <c r="W12193" t="s">
        <v>30969</v>
      </c>
    </row>
    <row r="12194" spans="20:23" x14ac:dyDescent="0.3">
      <c r="T12194" t="b">
        <f>U12194&gt;10</f>
        <v>0</v>
      </c>
      <c r="U12194" s="7">
        <v>8.6078410041073194</v>
      </c>
      <c r="V12194" t="s">
        <v>30969</v>
      </c>
      <c r="W12194" t="s">
        <v>30970</v>
      </c>
    </row>
    <row r="12195" spans="20:23" x14ac:dyDescent="0.3">
      <c r="T12195" t="b">
        <f>U12195&gt;10</f>
        <v>0</v>
      </c>
      <c r="U12195" s="7">
        <v>8.2648962529804901</v>
      </c>
      <c r="V12195" t="s">
        <v>22689</v>
      </c>
      <c r="W12195" t="s">
        <v>12854</v>
      </c>
    </row>
    <row r="12196" spans="20:23" x14ac:dyDescent="0.3">
      <c r="T12196" t="b">
        <f>U12196&gt;10</f>
        <v>0</v>
      </c>
      <c r="U12196" s="7">
        <v>9.3962983644715905</v>
      </c>
      <c r="V12196" t="s">
        <v>22043</v>
      </c>
      <c r="W12196" t="s">
        <v>30971</v>
      </c>
    </row>
    <row r="12197" spans="20:23" x14ac:dyDescent="0.3">
      <c r="T12197" t="b">
        <f>U12197&gt;10</f>
        <v>0</v>
      </c>
      <c r="U12197" s="7">
        <v>8.3060543254739994</v>
      </c>
      <c r="V12197" t="s">
        <v>30972</v>
      </c>
      <c r="W12197" t="s">
        <v>30973</v>
      </c>
    </row>
    <row r="12198" spans="20:23" x14ac:dyDescent="0.3">
      <c r="T12198" t="b">
        <f>U12198&gt;10</f>
        <v>0</v>
      </c>
      <c r="U12198" s="7">
        <v>8.8656701134094202</v>
      </c>
      <c r="V12198" t="s">
        <v>22935</v>
      </c>
      <c r="W12198">
        <v>9002</v>
      </c>
    </row>
    <row r="12199" spans="20:23" x14ac:dyDescent="0.3">
      <c r="T12199" t="b">
        <f>U12199&gt;10</f>
        <v>0</v>
      </c>
      <c r="U12199" s="7">
        <v>9.1211950742266694</v>
      </c>
      <c r="V12199" t="s">
        <v>30974</v>
      </c>
      <c r="W12199" t="s">
        <v>22070</v>
      </c>
    </row>
    <row r="12200" spans="20:23" x14ac:dyDescent="0.3">
      <c r="T12200" t="b">
        <f>U12200&gt;10</f>
        <v>0</v>
      </c>
      <c r="U12200" s="7">
        <v>8.0789968748386496</v>
      </c>
      <c r="V12200" t="s">
        <v>1044</v>
      </c>
      <c r="W12200" t="s">
        <v>30975</v>
      </c>
    </row>
    <row r="12201" spans="20:23" x14ac:dyDescent="0.3">
      <c r="T12201" t="b">
        <f>U12201&gt;10</f>
        <v>0</v>
      </c>
      <c r="U12201" s="7">
        <v>9.7529733084103203</v>
      </c>
      <c r="V12201" t="s">
        <v>24661</v>
      </c>
      <c r="W12201" t="s">
        <v>30976</v>
      </c>
    </row>
    <row r="12202" spans="20:23" x14ac:dyDescent="0.3">
      <c r="T12202" t="b">
        <f>U12202&gt;10</f>
        <v>0</v>
      </c>
      <c r="U12202" s="7">
        <v>8.9580434335404302</v>
      </c>
      <c r="V12202" t="s">
        <v>30977</v>
      </c>
      <c r="W12202" t="s">
        <v>24640</v>
      </c>
    </row>
    <row r="12203" spans="20:23" x14ac:dyDescent="0.3">
      <c r="T12203" t="b">
        <f>U12203&gt;10</f>
        <v>0</v>
      </c>
      <c r="U12203" s="7">
        <v>8.7544444782992006</v>
      </c>
      <c r="V12203" t="s">
        <v>26253</v>
      </c>
      <c r="W12203" t="s">
        <v>30978</v>
      </c>
    </row>
    <row r="12204" spans="20:23" x14ac:dyDescent="0.3">
      <c r="T12204" t="b">
        <f>U12204&gt;10</f>
        <v>0</v>
      </c>
      <c r="U12204" s="7">
        <v>9.5786199212655401</v>
      </c>
      <c r="V12204" t="s">
        <v>30979</v>
      </c>
      <c r="W12204" t="s">
        <v>30980</v>
      </c>
    </row>
    <row r="12205" spans="20:23" x14ac:dyDescent="0.3">
      <c r="T12205" t="b">
        <f>U12205&gt;10</f>
        <v>0</v>
      </c>
      <c r="U12205" s="7">
        <v>8.3666789472904295</v>
      </c>
      <c r="V12205" t="s">
        <v>30981</v>
      </c>
      <c r="W12205" t="s">
        <v>30982</v>
      </c>
    </row>
    <row r="12206" spans="20:23" x14ac:dyDescent="0.3">
      <c r="T12206" t="b">
        <f>U12206&gt;10</f>
        <v>0</v>
      </c>
      <c r="U12206" s="7">
        <v>9.3009881846672702</v>
      </c>
      <c r="V12206" t="s">
        <v>30960</v>
      </c>
      <c r="W12206" t="s">
        <v>30983</v>
      </c>
    </row>
    <row r="12207" spans="20:23" x14ac:dyDescent="0.3">
      <c r="T12207" t="b">
        <f>U12207&gt;10</f>
        <v>0</v>
      </c>
      <c r="U12207" s="7">
        <v>8.3666789472904295</v>
      </c>
      <c r="V12207" t="s">
        <v>30984</v>
      </c>
      <c r="W12207" t="s">
        <v>4843</v>
      </c>
    </row>
    <row r="12208" spans="20:23" x14ac:dyDescent="0.3">
      <c r="T12208" t="b">
        <f>U12208&gt;10</f>
        <v>0</v>
      </c>
      <c r="U12208" s="7">
        <v>8.3258569527701791</v>
      </c>
      <c r="V12208" t="s">
        <v>30878</v>
      </c>
      <c r="W12208" t="s">
        <v>30985</v>
      </c>
    </row>
    <row r="12209" spans="20:23" x14ac:dyDescent="0.3">
      <c r="T12209" t="b">
        <f>U12209&gt;10</f>
        <v>0</v>
      </c>
      <c r="U12209" s="7">
        <v>8.8656701134094202</v>
      </c>
      <c r="V12209" t="s">
        <v>8312</v>
      </c>
      <c r="W12209" t="s">
        <v>21713</v>
      </c>
    </row>
    <row r="12210" spans="20:23" x14ac:dyDescent="0.3">
      <c r="T12210" t="b">
        <f>U12210&gt;10</f>
        <v>0</v>
      </c>
      <c r="U12210" s="7">
        <v>9.1211950742266694</v>
      </c>
      <c r="V12210" t="s">
        <v>22025</v>
      </c>
      <c r="W12210" t="s">
        <v>13031</v>
      </c>
    </row>
    <row r="12211" spans="20:23" x14ac:dyDescent="0.3">
      <c r="T12211" t="b">
        <f>U12211&gt;10</f>
        <v>0</v>
      </c>
      <c r="U12211" s="7">
        <v>9.2711352215175893</v>
      </c>
      <c r="V12211" t="s">
        <v>12061</v>
      </c>
      <c r="W12211" t="s">
        <v>7383</v>
      </c>
    </row>
    <row r="12212" spans="20:23" x14ac:dyDescent="0.3">
      <c r="T12212" t="b">
        <f>U12212&gt;10</f>
        <v>0</v>
      </c>
      <c r="U12212" s="7">
        <v>8.4536903242800605</v>
      </c>
      <c r="V12212" t="s">
        <v>5957</v>
      </c>
      <c r="W12212" t="s">
        <v>17170</v>
      </c>
    </row>
    <row r="12213" spans="20:23" x14ac:dyDescent="0.3">
      <c r="T12213" t="b">
        <f>U12213&gt;10</f>
        <v>0</v>
      </c>
      <c r="U12213" s="7">
        <v>8.4536903242800605</v>
      </c>
      <c r="V12213" t="s">
        <v>5957</v>
      </c>
      <c r="W12213" t="s">
        <v>30986</v>
      </c>
    </row>
    <row r="12214" spans="20:23" x14ac:dyDescent="0.3">
      <c r="T12214" t="b">
        <f>U12214&gt;10</f>
        <v>0</v>
      </c>
      <c r="U12214" s="7">
        <v>8.2976860758034796</v>
      </c>
      <c r="V12214" t="s">
        <v>29222</v>
      </c>
      <c r="W12214" t="s">
        <v>6396</v>
      </c>
    </row>
    <row r="12215" spans="20:23" x14ac:dyDescent="0.3">
      <c r="T12215" t="b">
        <f>U12215&gt;10</f>
        <v>0</v>
      </c>
      <c r="U12215" s="7">
        <v>8.2976860758034796</v>
      </c>
      <c r="V12215" t="s">
        <v>1195</v>
      </c>
      <c r="W12215" t="s">
        <v>30987</v>
      </c>
    </row>
    <row r="12216" spans="20:23" x14ac:dyDescent="0.3">
      <c r="T12216" t="b">
        <f>U12216&gt;10</f>
        <v>0</v>
      </c>
      <c r="U12216" s="7">
        <v>8.2976860758034796</v>
      </c>
      <c r="V12216" t="s">
        <v>25543</v>
      </c>
      <c r="W12216" t="s">
        <v>30988</v>
      </c>
    </row>
    <row r="12217" spans="20:23" x14ac:dyDescent="0.3">
      <c r="T12217" t="b">
        <f>U12217&gt;10</f>
        <v>0</v>
      </c>
      <c r="U12217" s="7">
        <v>8.9056754480231195</v>
      </c>
      <c r="V12217" t="s">
        <v>30989</v>
      </c>
      <c r="W12217" t="s">
        <v>30990</v>
      </c>
    </row>
    <row r="12218" spans="20:23" x14ac:dyDescent="0.3">
      <c r="T12218" t="b">
        <f>U12218&gt;10</f>
        <v>0</v>
      </c>
      <c r="U12218" s="7">
        <v>8.8955230765590994</v>
      </c>
      <c r="V12218" t="s">
        <v>5486</v>
      </c>
      <c r="W12218" t="s">
        <v>30991</v>
      </c>
    </row>
    <row r="12219" spans="20:23" x14ac:dyDescent="0.3">
      <c r="T12219" t="b">
        <f>U12219&gt;10</f>
        <v>0</v>
      </c>
      <c r="U12219" s="7">
        <v>9.0598261278503802</v>
      </c>
      <c r="V12219" t="s">
        <v>30992</v>
      </c>
      <c r="W12219" t="s">
        <v>30993</v>
      </c>
    </row>
    <row r="12220" spans="20:23" x14ac:dyDescent="0.3">
      <c r="T12220" t="b">
        <f>U12220&gt;10</f>
        <v>0</v>
      </c>
      <c r="U12220" s="7">
        <v>9.1494382865400699</v>
      </c>
      <c r="V12220" t="s">
        <v>21878</v>
      </c>
      <c r="W12220" t="s">
        <v>30994</v>
      </c>
    </row>
    <row r="12221" spans="20:23" x14ac:dyDescent="0.3">
      <c r="T12221" t="b">
        <f>U12221&gt;10</f>
        <v>0</v>
      </c>
      <c r="U12221" s="7">
        <v>9.5786199212655401</v>
      </c>
      <c r="V12221" t="s">
        <v>4259</v>
      </c>
      <c r="W12221" t="s">
        <v>30908</v>
      </c>
    </row>
    <row r="12222" spans="20:23" x14ac:dyDescent="0.3">
      <c r="T12222" t="b">
        <f>U12222&gt;10</f>
        <v>0</v>
      </c>
      <c r="U12222" s="7">
        <v>9.7411388507633205</v>
      </c>
      <c r="V12222" t="s">
        <v>7417</v>
      </c>
      <c r="W12222" t="s">
        <v>14081</v>
      </c>
    </row>
    <row r="12223" spans="20:23" x14ac:dyDescent="0.3">
      <c r="T12223" t="b">
        <f>U12223&gt;10</f>
        <v>0</v>
      </c>
      <c r="U12223" s="7">
        <v>8.7901625609012797</v>
      </c>
      <c r="V12223" t="s">
        <v>8164</v>
      </c>
      <c r="W12223" t="s">
        <v>26711</v>
      </c>
    </row>
    <row r="12224" spans="20:23" x14ac:dyDescent="0.3">
      <c r="T12224" t="b">
        <f>U12224&gt;10</f>
        <v>0</v>
      </c>
      <c r="U12224" s="7">
        <v>8.1435353959762207</v>
      </c>
      <c r="V12224" t="s">
        <v>22847</v>
      </c>
      <c r="W12224" t="s">
        <v>23141</v>
      </c>
    </row>
    <row r="12225" spans="20:23" x14ac:dyDescent="0.3">
      <c r="T12225" t="b">
        <f>U12225&gt;10</f>
        <v>0</v>
      </c>
      <c r="U12225" s="7">
        <v>8.7199583022280294</v>
      </c>
      <c r="V12225" t="s">
        <v>21853</v>
      </c>
      <c r="W12225" t="s">
        <v>30995</v>
      </c>
    </row>
    <row r="12226" spans="20:23" x14ac:dyDescent="0.3">
      <c r="T12226" t="b">
        <f>U12226&gt;10</f>
        <v>0</v>
      </c>
      <c r="U12226" s="7">
        <v>8.0621748756806095</v>
      </c>
      <c r="V12226" t="s">
        <v>30996</v>
      </c>
      <c r="W12226" t="s">
        <v>30997</v>
      </c>
    </row>
    <row r="12227" spans="20:23" x14ac:dyDescent="0.3">
      <c r="T12227" t="b">
        <f>U12227&gt;10</f>
        <v>0</v>
      </c>
      <c r="U12227" s="7">
        <v>8.2595343098391094</v>
      </c>
      <c r="V12227" t="s">
        <v>30997</v>
      </c>
      <c r="W12227" t="s">
        <v>10282</v>
      </c>
    </row>
    <row r="12228" spans="20:23" x14ac:dyDescent="0.3">
      <c r="T12228" t="b">
        <f>U12228&gt;10</f>
        <v>0</v>
      </c>
      <c r="U12228" s="7">
        <v>8.4030465914613099</v>
      </c>
      <c r="V12228" t="s">
        <v>29732</v>
      </c>
      <c r="W12228" t="s">
        <v>30998</v>
      </c>
    </row>
    <row r="12229" spans="20:23" x14ac:dyDescent="0.3">
      <c r="T12229" t="b">
        <f>U12229&gt;10</f>
        <v>0</v>
      </c>
      <c r="U12229" s="7">
        <v>9.0598261278503802</v>
      </c>
      <c r="V12229" t="s">
        <v>3112</v>
      </c>
      <c r="W12229" t="s">
        <v>30999</v>
      </c>
    </row>
    <row r="12230" spans="20:23" x14ac:dyDescent="0.3">
      <c r="T12230" t="b">
        <f>U12230&gt;10</f>
        <v>0</v>
      </c>
      <c r="U12230" s="7">
        <v>9.7064532927754303</v>
      </c>
      <c r="V12230" t="s">
        <v>31000</v>
      </c>
      <c r="W12230" t="s">
        <v>5306</v>
      </c>
    </row>
    <row r="12231" spans="20:23" x14ac:dyDescent="0.3">
      <c r="T12231" t="b">
        <f>U12231&gt;10</f>
        <v>0</v>
      </c>
      <c r="U12231" s="7">
        <v>8.9056754480231195</v>
      </c>
      <c r="V12231" t="s">
        <v>839</v>
      </c>
      <c r="W12231" t="s">
        <v>31001</v>
      </c>
    </row>
    <row r="12232" spans="20:23" x14ac:dyDescent="0.3">
      <c r="T12232" t="b">
        <f>U12232&gt;10</f>
        <v>0</v>
      </c>
      <c r="U12232" s="7">
        <v>8.3315876274791592</v>
      </c>
      <c r="V12232" t="s">
        <v>31002</v>
      </c>
      <c r="W12232" t="s">
        <v>23983</v>
      </c>
    </row>
    <row r="12233" spans="20:23" x14ac:dyDescent="0.3">
      <c r="T12233" t="b">
        <f>U12233&gt;10</f>
        <v>0</v>
      </c>
      <c r="U12233" s="7">
        <v>8.4154691114598599</v>
      </c>
      <c r="V12233" t="s">
        <v>31003</v>
      </c>
      <c r="W12233" t="s">
        <v>31004</v>
      </c>
    </row>
    <row r="12234" spans="20:23" x14ac:dyDescent="0.3">
      <c r="T12234" t="b">
        <f>U12234&gt;10</f>
        <v>0</v>
      </c>
      <c r="U12234" s="7">
        <v>9.9642824020775294</v>
      </c>
      <c r="V12234" t="s">
        <v>27378</v>
      </c>
      <c r="W12234" t="s">
        <v>7575</v>
      </c>
    </row>
    <row r="12235" spans="20:23" x14ac:dyDescent="0.3">
      <c r="T12235" t="b">
        <f>U12235&gt;10</f>
        <v>0</v>
      </c>
      <c r="U12235" s="7">
        <v>8.6543610197422094</v>
      </c>
      <c r="V12235" t="s">
        <v>2481</v>
      </c>
      <c r="W12235" t="s">
        <v>25063</v>
      </c>
    </row>
    <row r="12236" spans="20:23" x14ac:dyDescent="0.3">
      <c r="T12236" t="b">
        <f>U12236&gt;10</f>
        <v>0</v>
      </c>
      <c r="U12236" s="7">
        <v>8.4407869194441592</v>
      </c>
      <c r="V12236" t="s">
        <v>28131</v>
      </c>
      <c r="W12236" t="s">
        <v>31005</v>
      </c>
    </row>
    <row r="12237" spans="20:23" x14ac:dyDescent="0.3">
      <c r="T12237" t="b">
        <f>U12237&gt;10</f>
        <v>0</v>
      </c>
      <c r="U12237" s="7">
        <v>8.6078410041073194</v>
      </c>
      <c r="V12237" t="s">
        <v>31006</v>
      </c>
      <c r="W12237" t="s">
        <v>579</v>
      </c>
    </row>
    <row r="12238" spans="20:23" x14ac:dyDescent="0.3">
      <c r="T12238" t="b">
        <f>U12238&gt;10</f>
        <v>0</v>
      </c>
      <c r="U12238" s="7">
        <v>8.6386126627740794</v>
      </c>
      <c r="V12238" t="s">
        <v>31007</v>
      </c>
      <c r="W12238" t="s">
        <v>21878</v>
      </c>
    </row>
    <row r="12239" spans="20:23" x14ac:dyDescent="0.3">
      <c r="T12239" t="b">
        <f>U12239&gt;10</f>
        <v>0</v>
      </c>
      <c r="U12239" s="7">
        <v>8.8656701134094202</v>
      </c>
      <c r="V12239" t="s">
        <v>27100</v>
      </c>
      <c r="W12239" t="s">
        <v>7543</v>
      </c>
    </row>
    <row r="12240" spans="20:23" x14ac:dyDescent="0.3">
      <c r="T12240" t="b">
        <f>U12240&gt;10</f>
        <v>0</v>
      </c>
      <c r="U12240" s="7">
        <v>8.2757071690847095</v>
      </c>
      <c r="V12240" t="s">
        <v>31007</v>
      </c>
      <c r="W12240" t="s">
        <v>31008</v>
      </c>
    </row>
    <row r="12241" spans="20:23" x14ac:dyDescent="0.3">
      <c r="T12241" t="b">
        <f>U12241&gt;10</f>
        <v>0</v>
      </c>
      <c r="U12241" s="7">
        <v>9.7529733084103203</v>
      </c>
      <c r="V12241" t="s">
        <v>31009</v>
      </c>
      <c r="W12241" t="s">
        <v>8834</v>
      </c>
    </row>
    <row r="12242" spans="20:23" x14ac:dyDescent="0.3">
      <c r="T12242" t="b">
        <f>U12242&gt;10</f>
        <v>0</v>
      </c>
      <c r="U12242" s="7">
        <v>8.2125282674631794</v>
      </c>
      <c r="V12242" t="s">
        <v>31010</v>
      </c>
      <c r="W12242" t="s">
        <v>31011</v>
      </c>
    </row>
    <row r="12243" spans="20:23" x14ac:dyDescent="0.3">
      <c r="T12243" t="b">
        <f>U12243&gt;10</f>
        <v>0</v>
      </c>
      <c r="U12243" s="7">
        <v>9.3475082003021601</v>
      </c>
      <c r="V12243" t="s">
        <v>31012</v>
      </c>
      <c r="W12243" t="s">
        <v>27526</v>
      </c>
    </row>
    <row r="12244" spans="20:23" x14ac:dyDescent="0.3">
      <c r="T12244" t="b">
        <f>U12244&gt;10</f>
        <v>0</v>
      </c>
      <c r="U12244" s="7">
        <v>9.8797250140494697</v>
      </c>
      <c r="V12244" t="s">
        <v>31013</v>
      </c>
      <c r="W12244" t="s">
        <v>31014</v>
      </c>
    </row>
    <row r="12245" spans="20:23" x14ac:dyDescent="0.3">
      <c r="T12245" t="b">
        <f>U12245&gt;10</f>
        <v>0</v>
      </c>
      <c r="U12245" s="7">
        <v>9.1339341000040992</v>
      </c>
      <c r="V12245" t="s">
        <v>31015</v>
      </c>
      <c r="W12245" t="s">
        <v>27401</v>
      </c>
    </row>
    <row r="12246" spans="20:23" x14ac:dyDescent="0.3">
      <c r="T12246" t="b">
        <f>U12246&gt;10</f>
        <v>0</v>
      </c>
      <c r="U12246" s="7">
        <v>9.5016588801294208</v>
      </c>
      <c r="V12246" t="s">
        <v>26315</v>
      </c>
      <c r="W12246" t="s">
        <v>17174</v>
      </c>
    </row>
    <row r="12247" spans="20:23" x14ac:dyDescent="0.3">
      <c r="T12247" t="b">
        <f>U12247&gt;10</f>
        <v>0</v>
      </c>
      <c r="U12247" s="7">
        <v>8.0789968748386496</v>
      </c>
      <c r="V12247" t="s">
        <v>25016</v>
      </c>
      <c r="W12247" t="s">
        <v>31016</v>
      </c>
    </row>
    <row r="12248" spans="20:23" x14ac:dyDescent="0.3">
      <c r="T12248" t="b">
        <f>U12248&gt;10</f>
        <v>0</v>
      </c>
      <c r="U12248" s="7">
        <v>8.2976860758034796</v>
      </c>
      <c r="V12248" t="s">
        <v>31017</v>
      </c>
      <c r="W12248" t="s">
        <v>31018</v>
      </c>
    </row>
    <row r="12249" spans="20:23" x14ac:dyDescent="0.3">
      <c r="T12249" t="b">
        <f>U12249&gt;10</f>
        <v>0</v>
      </c>
      <c r="U12249" s="7">
        <v>8.8656701134094202</v>
      </c>
      <c r="V12249" t="s">
        <v>31019</v>
      </c>
      <c r="W12249" t="s">
        <v>31020</v>
      </c>
    </row>
    <row r="12250" spans="20:23" x14ac:dyDescent="0.3">
      <c r="T12250" t="b">
        <f>U12250&gt;10</f>
        <v>0</v>
      </c>
      <c r="U12250" s="7">
        <v>8.7901625609012797</v>
      </c>
      <c r="V12250" t="s">
        <v>31021</v>
      </c>
      <c r="W12250" t="s">
        <v>552</v>
      </c>
    </row>
    <row r="12251" spans="20:23" x14ac:dyDescent="0.3">
      <c r="T12251" t="b">
        <f>U12251&gt;10</f>
        <v>0</v>
      </c>
      <c r="U12251" s="7">
        <v>8.5348158690924301</v>
      </c>
      <c r="V12251" t="s">
        <v>31022</v>
      </c>
      <c r="W12251" t="s">
        <v>31023</v>
      </c>
    </row>
    <row r="12252" spans="20:23" x14ac:dyDescent="0.3">
      <c r="T12252" t="b">
        <f>U12252&gt;10</f>
        <v>0</v>
      </c>
      <c r="U12252" s="7">
        <v>8.1435353959762207</v>
      </c>
      <c r="V12252" t="s">
        <v>31024</v>
      </c>
      <c r="W12252" t="s">
        <v>31025</v>
      </c>
    </row>
    <row r="12253" spans="20:23" x14ac:dyDescent="0.3">
      <c r="T12253" t="b">
        <f>U12253&gt;10</f>
        <v>0</v>
      </c>
      <c r="U12253" s="7">
        <v>8.2488959116340492</v>
      </c>
      <c r="V12253" t="s">
        <v>130</v>
      </c>
      <c r="W12253" t="s">
        <v>31026</v>
      </c>
    </row>
    <row r="12254" spans="20:23" x14ac:dyDescent="0.3">
      <c r="T12254" t="b">
        <f>U12254&gt;10</f>
        <v>0</v>
      </c>
      <c r="U12254" s="7">
        <v>8.9688543496446496</v>
      </c>
      <c r="V12254" t="s">
        <v>31027</v>
      </c>
      <c r="W12254" t="s">
        <v>11908</v>
      </c>
    </row>
    <row r="12255" spans="20:23" x14ac:dyDescent="0.3">
      <c r="T12255" t="b">
        <f>U12255&gt;10</f>
        <v>0</v>
      </c>
      <c r="U12255" s="7">
        <v>8.8656701134094202</v>
      </c>
      <c r="V12255" t="s">
        <v>31028</v>
      </c>
      <c r="W12255" t="s">
        <v>31029</v>
      </c>
    </row>
    <row r="12256" spans="20:23" x14ac:dyDescent="0.3">
      <c r="T12256" t="b">
        <f>U12256&gt;10</f>
        <v>0</v>
      </c>
      <c r="U12256" s="7">
        <v>8.6784585713212792</v>
      </c>
      <c r="V12256" t="s">
        <v>31030</v>
      </c>
      <c r="W12256" t="s">
        <v>29073</v>
      </c>
    </row>
    <row r="12257" spans="20:23" x14ac:dyDescent="0.3">
      <c r="T12257" t="b">
        <f>U12257&gt;10</f>
        <v>0</v>
      </c>
      <c r="U12257" s="7">
        <v>8.22278476763036</v>
      </c>
      <c r="V12257" t="s">
        <v>496</v>
      </c>
      <c r="W12257" t="s">
        <v>31031</v>
      </c>
    </row>
    <row r="12258" spans="20:23" x14ac:dyDescent="0.3">
      <c r="T12258" t="b">
        <f>U12258&gt;10</f>
        <v>0</v>
      </c>
      <c r="U12258" s="7">
        <v>8.9056754480231195</v>
      </c>
      <c r="V12258" t="s">
        <v>17178</v>
      </c>
      <c r="W12258" t="s">
        <v>31032</v>
      </c>
    </row>
    <row r="12259" spans="20:23" x14ac:dyDescent="0.3">
      <c r="T12259" t="b">
        <f>U12259&gt;10</f>
        <v>0</v>
      </c>
      <c r="U12259" s="7">
        <v>9.4652912359585404</v>
      </c>
      <c r="V12259" t="s">
        <v>30992</v>
      </c>
      <c r="W12259" t="s">
        <v>31033</v>
      </c>
    </row>
    <row r="12260" spans="20:23" x14ac:dyDescent="0.3">
      <c r="T12260" t="b">
        <f>U12260&gt;10</f>
        <v>0</v>
      </c>
      <c r="U12260" s="7">
        <v>9.6194419157857993</v>
      </c>
      <c r="V12260" t="s">
        <v>11662</v>
      </c>
      <c r="W12260" t="s">
        <v>4658</v>
      </c>
    </row>
    <row r="12261" spans="20:23" x14ac:dyDescent="0.3">
      <c r="T12261" t="b">
        <f>U12261&gt;10</f>
        <v>0</v>
      </c>
      <c r="U12261" s="7">
        <v>8.4934306529295807</v>
      </c>
      <c r="V12261" t="s">
        <v>26993</v>
      </c>
      <c r="W12261" t="s">
        <v>23038</v>
      </c>
    </row>
    <row r="12262" spans="20:23" x14ac:dyDescent="0.3">
      <c r="T12262" t="b">
        <f>U12262&gt;10</f>
        <v>0</v>
      </c>
      <c r="U12262" s="7">
        <v>9.8797250140494697</v>
      </c>
      <c r="V12262" t="s">
        <v>26993</v>
      </c>
      <c r="W12262" t="s">
        <v>31034</v>
      </c>
    </row>
    <row r="12263" spans="20:23" x14ac:dyDescent="0.3">
      <c r="T12263" t="b">
        <f>U12263&gt;10</f>
        <v>0</v>
      </c>
      <c r="U12263" s="7">
        <v>8.9367660350931502</v>
      </c>
      <c r="V12263" t="s">
        <v>29347</v>
      </c>
      <c r="W12263" t="s">
        <v>31035</v>
      </c>
    </row>
    <row r="12264" spans="20:23" x14ac:dyDescent="0.3">
      <c r="T12264" t="b">
        <f>U12264&gt;10</f>
        <v>0</v>
      </c>
      <c r="U12264" s="7">
        <v>9.5016588801294208</v>
      </c>
      <c r="V12264" t="s">
        <v>3688</v>
      </c>
      <c r="W12264" t="s">
        <v>31036</v>
      </c>
    </row>
    <row r="12265" spans="20:23" x14ac:dyDescent="0.3">
      <c r="T12265" t="b">
        <f>U12265&gt;10</f>
        <v>0</v>
      </c>
      <c r="U12265" s="7">
        <v>9.3009881846672702</v>
      </c>
      <c r="V12265" t="s">
        <v>31037</v>
      </c>
      <c r="W12265" t="s">
        <v>31038</v>
      </c>
    </row>
    <row r="12266" spans="20:23" x14ac:dyDescent="0.3">
      <c r="T12266" t="b">
        <f>U12266&gt;10</f>
        <v>0</v>
      </c>
      <c r="U12266" s="7">
        <v>8.7811127253813606</v>
      </c>
      <c r="V12266" t="s">
        <v>31039</v>
      </c>
      <c r="W12266" t="s">
        <v>31040</v>
      </c>
    </row>
    <row r="12267" spans="20:23" x14ac:dyDescent="0.3">
      <c r="T12267" t="b">
        <f>U12267&gt;10</f>
        <v>0</v>
      </c>
      <c r="U12267" s="7">
        <v>8.0745425244892708</v>
      </c>
      <c r="V12267" t="s">
        <v>31041</v>
      </c>
      <c r="W12267" t="s">
        <v>31042</v>
      </c>
    </row>
    <row r="12268" spans="20:23" x14ac:dyDescent="0.3">
      <c r="T12268" t="b">
        <f>U12268&gt;10</f>
        <v>0</v>
      </c>
      <c r="U12268" s="7">
        <v>9.9071239882375792</v>
      </c>
      <c r="V12268" t="s">
        <v>31043</v>
      </c>
      <c r="W12268" t="s">
        <v>31044</v>
      </c>
    </row>
    <row r="12269" spans="20:23" x14ac:dyDescent="0.3">
      <c r="T12269" t="b">
        <f>U12269&gt;10</f>
        <v>0</v>
      </c>
      <c r="U12269" s="7">
        <v>8.2595343098391094</v>
      </c>
      <c r="V12269" t="s">
        <v>31045</v>
      </c>
      <c r="W12269" t="s">
        <v>327</v>
      </c>
    </row>
    <row r="12270" spans="20:23" x14ac:dyDescent="0.3">
      <c r="T12270" t="b">
        <f>U12270&gt;10</f>
        <v>0</v>
      </c>
      <c r="U12270" s="7">
        <v>8.9908332563634303</v>
      </c>
      <c r="V12270" t="s">
        <v>19944</v>
      </c>
      <c r="W12270" t="s">
        <v>31046</v>
      </c>
    </row>
    <row r="12271" spans="20:23" x14ac:dyDescent="0.3">
      <c r="T12271" t="b">
        <f>U12271&gt;10</f>
        <v>0</v>
      </c>
      <c r="U12271" s="7">
        <v>9.6404953249836307</v>
      </c>
      <c r="V12271" t="s">
        <v>8969</v>
      </c>
      <c r="W12271" t="s">
        <v>20444</v>
      </c>
    </row>
    <row r="12272" spans="20:23" x14ac:dyDescent="0.3">
      <c r="T12272" t="b">
        <f>U12272&gt;10</f>
        <v>0</v>
      </c>
      <c r="U12272" s="7">
        <v>8.6623291893913894</v>
      </c>
      <c r="V12272">
        <v>98</v>
      </c>
      <c r="W12272" t="s">
        <v>31047</v>
      </c>
    </row>
    <row r="12273" spans="20:23" x14ac:dyDescent="0.3">
      <c r="T12273" t="b">
        <f>U12273&gt;10</f>
        <v>0</v>
      </c>
      <c r="U12273" s="7">
        <v>9.6839804369233704</v>
      </c>
      <c r="V12273" t="s">
        <v>31048</v>
      </c>
      <c r="W12273" t="s">
        <v>17179</v>
      </c>
    </row>
    <row r="12274" spans="20:23" x14ac:dyDescent="0.3">
      <c r="T12274" t="b">
        <f>U12274&gt;10</f>
        <v>0</v>
      </c>
      <c r="U12274" s="7">
        <v>9.1086162920198106</v>
      </c>
      <c r="V12274" t="s">
        <v>17180</v>
      </c>
      <c r="W12274" t="s">
        <v>1045</v>
      </c>
    </row>
    <row r="12275" spans="20:23" x14ac:dyDescent="0.3">
      <c r="T12275" t="b">
        <f>U12275&gt;10</f>
        <v>0</v>
      </c>
      <c r="U12275" s="7">
        <v>8.4934306529295807</v>
      </c>
      <c r="V12275" t="s">
        <v>757</v>
      </c>
      <c r="W12275" t="s">
        <v>9395</v>
      </c>
    </row>
    <row r="12276" spans="20:23" x14ac:dyDescent="0.3">
      <c r="T12276" t="b">
        <f>U12276&gt;10</f>
        <v>0</v>
      </c>
      <c r="U12276" s="7">
        <v>9.5016588801294208</v>
      </c>
      <c r="V12276" t="s">
        <v>31049</v>
      </c>
      <c r="W12276" t="s">
        <v>3698</v>
      </c>
    </row>
    <row r="12277" spans="20:23" x14ac:dyDescent="0.3">
      <c r="T12277" t="b">
        <f>U12277&gt;10</f>
        <v>0</v>
      </c>
      <c r="U12277" s="7">
        <v>9.2711352215175893</v>
      </c>
      <c r="V12277" t="s">
        <v>31050</v>
      </c>
      <c r="W12277" t="s">
        <v>31051</v>
      </c>
    </row>
    <row r="12278" spans="20:23" x14ac:dyDescent="0.3">
      <c r="T12278" t="b">
        <f>U12278&gt;10</f>
        <v>0</v>
      </c>
      <c r="U12278" s="7">
        <v>8.2331475546659103</v>
      </c>
      <c r="V12278" t="s">
        <v>29581</v>
      </c>
      <c r="W12278" t="s">
        <v>7791</v>
      </c>
    </row>
    <row r="12279" spans="20:23" x14ac:dyDescent="0.3">
      <c r="T12279" t="b">
        <f>U12279&gt;10</f>
        <v>0</v>
      </c>
      <c r="U12279" s="7">
        <v>8.9908332563634303</v>
      </c>
      <c r="V12279" t="s">
        <v>27342</v>
      </c>
      <c r="W12279" t="s">
        <v>31052</v>
      </c>
    </row>
    <row r="12280" spans="20:23" x14ac:dyDescent="0.3">
      <c r="T12280" t="b">
        <f>U12280&gt;10</f>
        <v>0</v>
      </c>
      <c r="U12280" s="7">
        <v>8.3666789472904295</v>
      </c>
      <c r="V12280" t="s">
        <v>27620</v>
      </c>
      <c r="W12280" t="s">
        <v>31053</v>
      </c>
    </row>
    <row r="12281" spans="20:23" x14ac:dyDescent="0.3">
      <c r="T12281" t="b">
        <f>U12281&gt;10</f>
        <v>0</v>
      </c>
      <c r="U12281" s="7">
        <v>8.3666789472904295</v>
      </c>
      <c r="V12281" t="s">
        <v>27620</v>
      </c>
      <c r="W12281" t="s">
        <v>31054</v>
      </c>
    </row>
    <row r="12282" spans="20:23" x14ac:dyDescent="0.3">
      <c r="T12282" t="b">
        <f>U12282&gt;10</f>
        <v>0</v>
      </c>
      <c r="U12282" s="7">
        <v>9.0133061122154796</v>
      </c>
      <c r="V12282" t="s">
        <v>31055</v>
      </c>
      <c r="W12282" t="s">
        <v>31056</v>
      </c>
    </row>
    <row r="12283" spans="20:23" x14ac:dyDescent="0.3">
      <c r="T12283" t="b">
        <f>U12283&gt;10</f>
        <v>0</v>
      </c>
      <c r="U12283" s="7">
        <v>8.11536451900953</v>
      </c>
      <c r="V12283" t="s">
        <v>4504</v>
      </c>
      <c r="W12283" t="s">
        <v>1663</v>
      </c>
    </row>
    <row r="12284" spans="20:23" x14ac:dyDescent="0.3">
      <c r="T12284" t="b">
        <f>U12284&gt;10</f>
        <v>0</v>
      </c>
      <c r="U12284" s="7">
        <v>9.7294428110001299</v>
      </c>
      <c r="V12284" t="s">
        <v>20859</v>
      </c>
      <c r="W12284" t="s">
        <v>31057</v>
      </c>
    </row>
    <row r="12285" spans="20:23" x14ac:dyDescent="0.3">
      <c r="T12285" t="b">
        <f>U12285&gt;10</f>
        <v>0</v>
      </c>
      <c r="U12285" s="7">
        <v>9.0598261278503802</v>
      </c>
      <c r="V12285" t="s">
        <v>21105</v>
      </c>
      <c r="W12285" t="s">
        <v>31058</v>
      </c>
    </row>
    <row r="12286" spans="20:23" x14ac:dyDescent="0.3">
      <c r="T12286" t="b">
        <f>U12286&gt;10</f>
        <v>0</v>
      </c>
      <c r="U12286" s="7">
        <v>8.3846974527931106</v>
      </c>
      <c r="V12286" t="s">
        <v>22213</v>
      </c>
      <c r="W12286" t="s">
        <v>31059</v>
      </c>
    </row>
    <row r="12287" spans="20:23" x14ac:dyDescent="0.3">
      <c r="T12287" t="b">
        <f>U12287&gt;10</f>
        <v>0</v>
      </c>
      <c r="U12287" s="7">
        <v>8.0834711552335694</v>
      </c>
      <c r="V12287" t="s">
        <v>466</v>
      </c>
      <c r="W12287" t="s">
        <v>31060</v>
      </c>
    </row>
    <row r="12288" spans="20:23" x14ac:dyDescent="0.3">
      <c r="T12288" t="b">
        <f>U12288&gt;10</f>
        <v>0</v>
      </c>
      <c r="U12288" s="7">
        <v>8.2331475546659103</v>
      </c>
      <c r="V12288" t="s">
        <v>31061</v>
      </c>
      <c r="W12288" t="s">
        <v>31062</v>
      </c>
    </row>
    <row r="12289" spans="20:23" x14ac:dyDescent="0.3">
      <c r="T12289" t="b">
        <f>U12289&gt;10</f>
        <v>0</v>
      </c>
      <c r="U12289" s="7">
        <v>8.0834711552335694</v>
      </c>
      <c r="V12289" t="s">
        <v>466</v>
      </c>
      <c r="W12289" t="s">
        <v>31063</v>
      </c>
    </row>
    <row r="12290" spans="20:23" x14ac:dyDescent="0.3">
      <c r="T12290" t="b">
        <f>U12290&gt;10</f>
        <v>0</v>
      </c>
      <c r="U12290" s="7">
        <v>8.1923255601456599</v>
      </c>
      <c r="V12290" t="s">
        <v>337</v>
      </c>
      <c r="W12290" t="s">
        <v>31064</v>
      </c>
    </row>
    <row r="12291" spans="20:23" x14ac:dyDescent="0.3">
      <c r="T12291" t="b">
        <f>U12291&gt;10</f>
        <v>0</v>
      </c>
      <c r="U12291" s="7">
        <v>8.2415158043364301</v>
      </c>
      <c r="V12291" t="s">
        <v>31065</v>
      </c>
      <c r="W12291" t="s">
        <v>27991</v>
      </c>
    </row>
    <row r="12292" spans="20:23" x14ac:dyDescent="0.3">
      <c r="T12292" t="b">
        <f>U12292&gt;10</f>
        <v>0</v>
      </c>
      <c r="U12292" s="7">
        <v>8.5779880409576403</v>
      </c>
      <c r="V12292" t="s">
        <v>27991</v>
      </c>
      <c r="W12292" t="s">
        <v>10646</v>
      </c>
    </row>
    <row r="12293" spans="20:23" x14ac:dyDescent="0.3">
      <c r="T12293" t="b">
        <f>U12293&gt;10</f>
        <v>0</v>
      </c>
      <c r="U12293" s="7">
        <v>9.9071239882375792</v>
      </c>
      <c r="V12293" t="s">
        <v>28935</v>
      </c>
      <c r="W12293" t="s">
        <v>31066</v>
      </c>
    </row>
    <row r="12294" spans="20:23" x14ac:dyDescent="0.3">
      <c r="T12294" t="b">
        <f>U12294&gt;10</f>
        <v>0</v>
      </c>
      <c r="U12294" s="7">
        <v>8.8656701134094202</v>
      </c>
      <c r="V12294" t="s">
        <v>23200</v>
      </c>
      <c r="W12294" t="s">
        <v>31067</v>
      </c>
    </row>
    <row r="12295" spans="20:23" x14ac:dyDescent="0.3">
      <c r="T12295" t="b">
        <f>U12295&gt;10</f>
        <v>0</v>
      </c>
      <c r="U12295" s="7">
        <v>9.7064532927754303</v>
      </c>
      <c r="V12295" t="s">
        <v>31068</v>
      </c>
      <c r="W12295" t="s">
        <v>23673</v>
      </c>
    </row>
    <row r="12296" spans="20:23" x14ac:dyDescent="0.3">
      <c r="T12296" t="b">
        <f>U12296&gt;10</f>
        <v>0</v>
      </c>
      <c r="U12296" s="7">
        <v>9.7064532927754303</v>
      </c>
      <c r="V12296" t="s">
        <v>23673</v>
      </c>
      <c r="W12296" t="s">
        <v>31069</v>
      </c>
    </row>
    <row r="12297" spans="20:23" x14ac:dyDescent="0.3">
      <c r="T12297" t="b">
        <f>U12297&gt;10</f>
        <v>0</v>
      </c>
      <c r="U12297" s="7">
        <v>8.6179933755713396</v>
      </c>
      <c r="V12297" t="s">
        <v>20460</v>
      </c>
      <c r="W12297" t="s">
        <v>31070</v>
      </c>
    </row>
    <row r="12298" spans="20:23" x14ac:dyDescent="0.3">
      <c r="T12298" t="b">
        <f>U12298&gt;10</f>
        <v>0</v>
      </c>
      <c r="U12298" s="7">
        <v>8.02152848920365</v>
      </c>
      <c r="V12298" t="s">
        <v>20530</v>
      </c>
      <c r="W12298" t="s">
        <v>2881</v>
      </c>
    </row>
    <row r="12299" spans="20:23" x14ac:dyDescent="0.3">
      <c r="T12299" t="b">
        <f>U12299&gt;10</f>
        <v>0</v>
      </c>
      <c r="U12299" s="7">
        <v>8.5853681482552595</v>
      </c>
      <c r="V12299" t="s">
        <v>31071</v>
      </c>
      <c r="W12299" t="s">
        <v>31072</v>
      </c>
    </row>
    <row r="12300" spans="20:23" x14ac:dyDescent="0.3">
      <c r="T12300" t="b">
        <f>U12300&gt;10</f>
        <v>0</v>
      </c>
      <c r="U12300" s="7">
        <v>8.0200543392052008</v>
      </c>
      <c r="V12300" t="s">
        <v>22422</v>
      </c>
      <c r="W12300" t="s">
        <v>7129</v>
      </c>
    </row>
    <row r="12301" spans="20:23" x14ac:dyDescent="0.3">
      <c r="T12301" t="b">
        <f>U12301&gt;10</f>
        <v>0</v>
      </c>
      <c r="U12301" s="7">
        <v>9.5298297570961097</v>
      </c>
      <c r="V12301" t="s">
        <v>5701</v>
      </c>
      <c r="W12301" t="s">
        <v>6121</v>
      </c>
    </row>
    <row r="12302" spans="20:23" x14ac:dyDescent="0.3">
      <c r="T12302" t="b">
        <f>U12302&gt;10</f>
        <v>0</v>
      </c>
      <c r="U12302" s="7">
        <v>8.8366825765361696</v>
      </c>
      <c r="V12302" t="s">
        <v>6121</v>
      </c>
      <c r="W12302" t="s">
        <v>5701</v>
      </c>
    </row>
    <row r="12303" spans="20:23" x14ac:dyDescent="0.3">
      <c r="T12303" t="b">
        <f>U12303&gt;10</f>
        <v>0</v>
      </c>
      <c r="U12303" s="7">
        <v>8.7811127253813606</v>
      </c>
      <c r="V12303" t="s">
        <v>30848</v>
      </c>
      <c r="W12303" t="s">
        <v>8193</v>
      </c>
    </row>
    <row r="12304" spans="20:23" x14ac:dyDescent="0.3">
      <c r="T12304" t="b">
        <f>U12304&gt;10</f>
        <v>0</v>
      </c>
      <c r="U12304" s="7">
        <v>9.7529733084103203</v>
      </c>
      <c r="V12304" t="s">
        <v>17186</v>
      </c>
      <c r="W12304" t="s">
        <v>5701</v>
      </c>
    </row>
    <row r="12305" spans="20:23" x14ac:dyDescent="0.3">
      <c r="T12305" t="b">
        <f>U12305&gt;10</f>
        <v>0</v>
      </c>
      <c r="U12305" s="7">
        <v>9.9642824020775294</v>
      </c>
      <c r="V12305" t="s">
        <v>17187</v>
      </c>
      <c r="W12305" t="s">
        <v>30597</v>
      </c>
    </row>
    <row r="12306" spans="20:23" x14ac:dyDescent="0.3">
      <c r="T12306" t="b">
        <f>U12306&gt;10</f>
        <v>0</v>
      </c>
      <c r="U12306" s="7">
        <v>9.8663019937173306</v>
      </c>
      <c r="V12306" t="s">
        <v>2666</v>
      </c>
      <c r="W12306" t="s">
        <v>6121</v>
      </c>
    </row>
    <row r="12307" spans="20:23" x14ac:dyDescent="0.3">
      <c r="T12307" t="b">
        <f>U12307&gt;10</f>
        <v>0</v>
      </c>
      <c r="U12307" s="7">
        <v>9.8663019937173306</v>
      </c>
      <c r="V12307" t="s">
        <v>6121</v>
      </c>
      <c r="W12307" t="s">
        <v>2666</v>
      </c>
    </row>
    <row r="12308" spans="20:23" x14ac:dyDescent="0.3">
      <c r="T12308" t="b">
        <f>U12308&gt;10</f>
        <v>0</v>
      </c>
      <c r="U12308" s="7">
        <v>9.3962983644715905</v>
      </c>
      <c r="V12308" t="s">
        <v>2666</v>
      </c>
      <c r="W12308" t="s">
        <v>6120</v>
      </c>
    </row>
    <row r="12309" spans="20:23" x14ac:dyDescent="0.3">
      <c r="T12309" t="b">
        <f>U12309&gt;10</f>
        <v>0</v>
      </c>
      <c r="U12309" s="7">
        <v>8.5779880409576403</v>
      </c>
      <c r="V12309" t="s">
        <v>6120</v>
      </c>
      <c r="W12309" t="s">
        <v>30597</v>
      </c>
    </row>
    <row r="12310" spans="20:23" x14ac:dyDescent="0.3">
      <c r="T12310" t="b">
        <f>U12310&gt;10</f>
        <v>0</v>
      </c>
      <c r="U12310" s="7">
        <v>9.6839804369233704</v>
      </c>
      <c r="V12310" t="s">
        <v>8193</v>
      </c>
      <c r="W12310" t="s">
        <v>2666</v>
      </c>
    </row>
    <row r="12311" spans="20:23" x14ac:dyDescent="0.3">
      <c r="T12311" t="b">
        <f>U12311&gt;10</f>
        <v>0</v>
      </c>
      <c r="U12311" s="7">
        <v>8.3258569527701791</v>
      </c>
      <c r="V12311" t="s">
        <v>23707</v>
      </c>
      <c r="W12311" t="s">
        <v>17188</v>
      </c>
    </row>
    <row r="12312" spans="20:23" x14ac:dyDescent="0.3">
      <c r="T12312" t="b">
        <f>U12312&gt;10</f>
        <v>0</v>
      </c>
      <c r="U12312" s="7">
        <v>8.6386126627740794</v>
      </c>
      <c r="V12312" t="s">
        <v>6083</v>
      </c>
      <c r="W12312" t="s">
        <v>31073</v>
      </c>
    </row>
    <row r="12313" spans="20:23" x14ac:dyDescent="0.3">
      <c r="T12313" t="b">
        <f>U12313&gt;10</f>
        <v>0</v>
      </c>
      <c r="U12313" s="7">
        <v>8.7031511839116504</v>
      </c>
      <c r="V12313" t="s">
        <v>31074</v>
      </c>
      <c r="W12313" t="s">
        <v>31075</v>
      </c>
    </row>
    <row r="12314" spans="20:23" x14ac:dyDescent="0.3">
      <c r="T12314" t="b">
        <f>U12314&gt;10</f>
        <v>0</v>
      </c>
      <c r="U12314" s="7">
        <v>8.7721440553986003</v>
      </c>
      <c r="V12314" t="s">
        <v>31076</v>
      </c>
      <c r="W12314" t="s">
        <v>25418</v>
      </c>
    </row>
    <row r="12315" spans="20:23" x14ac:dyDescent="0.3">
      <c r="T12315" t="b">
        <f>U12315&gt;10</f>
        <v>0</v>
      </c>
      <c r="U12315" s="7">
        <v>9.1599095864073607</v>
      </c>
      <c r="V12315" t="s">
        <v>25287</v>
      </c>
      <c r="W12315" t="s">
        <v>31077</v>
      </c>
    </row>
    <row r="12316" spans="20:23" x14ac:dyDescent="0.3">
      <c r="T12316" t="b">
        <f>U12316&gt;10</f>
        <v>0</v>
      </c>
      <c r="U12316" s="7">
        <v>8.8366825765361696</v>
      </c>
      <c r="V12316" t="s">
        <v>23722</v>
      </c>
      <c r="W12316" t="s">
        <v>31078</v>
      </c>
    </row>
    <row r="12317" spans="20:23" x14ac:dyDescent="0.3">
      <c r="T12317" t="b">
        <f>U12317&gt;10</f>
        <v>0</v>
      </c>
      <c r="U12317" s="7">
        <v>9.1339341000040992</v>
      </c>
      <c r="V12317" t="s">
        <v>31079</v>
      </c>
      <c r="W12317" t="s">
        <v>31080</v>
      </c>
    </row>
    <row r="12318" spans="20:23" x14ac:dyDescent="0.3">
      <c r="T12318" t="b">
        <f>U12318&gt;10</f>
        <v>0</v>
      </c>
      <c r="U12318" s="7">
        <v>8.6543610197422094</v>
      </c>
      <c r="V12318" t="s">
        <v>7129</v>
      </c>
      <c r="W12318" t="s">
        <v>31081</v>
      </c>
    </row>
    <row r="12319" spans="20:23" x14ac:dyDescent="0.3">
      <c r="T12319" t="b">
        <f>U12319&gt;10</f>
        <v>0</v>
      </c>
      <c r="U12319" s="7">
        <v>8.3786551383371499</v>
      </c>
      <c r="V12319" t="s">
        <v>22493</v>
      </c>
      <c r="W12319" t="s">
        <v>31082</v>
      </c>
    </row>
    <row r="12320" spans="20:23" x14ac:dyDescent="0.3">
      <c r="T12320" t="b">
        <f>U12320&gt;10</f>
        <v>0</v>
      </c>
      <c r="U12320" s="7">
        <v>8.5002103399149593</v>
      </c>
      <c r="V12320" t="s">
        <v>20460</v>
      </c>
      <c r="W12320" t="s">
        <v>31083</v>
      </c>
    </row>
    <row r="12321" spans="20:23" x14ac:dyDescent="0.3">
      <c r="T12321" t="b">
        <f>U12321&gt;10</f>
        <v>0</v>
      </c>
      <c r="U12321" s="7">
        <v>8.1027134014559703</v>
      </c>
      <c r="V12321" t="s">
        <v>23707</v>
      </c>
      <c r="W12321" t="s">
        <v>6082</v>
      </c>
    </row>
    <row r="12322" spans="20:23" x14ac:dyDescent="0.3">
      <c r="T12322" t="b">
        <f>U12322&gt;10</f>
        <v>0</v>
      </c>
      <c r="U12322" s="7">
        <v>9.7529733084103203</v>
      </c>
      <c r="V12322" t="s">
        <v>12466</v>
      </c>
      <c r="W12322" t="s">
        <v>31084</v>
      </c>
    </row>
    <row r="12323" spans="20:23" x14ac:dyDescent="0.3">
      <c r="T12323" t="b">
        <f>U12323&gt;10</f>
        <v>0</v>
      </c>
      <c r="U12323" s="7">
        <v>8.4536903242800605</v>
      </c>
      <c r="V12323" t="s">
        <v>31085</v>
      </c>
      <c r="W12323" t="s">
        <v>31086</v>
      </c>
    </row>
    <row r="12324" spans="20:23" x14ac:dyDescent="0.3">
      <c r="T12324" t="b">
        <f>U12324&gt;10</f>
        <v>0</v>
      </c>
      <c r="U12324" s="7">
        <v>8.4030465914613099</v>
      </c>
      <c r="V12324" t="s">
        <v>20370</v>
      </c>
      <c r="W12324" t="s">
        <v>31087</v>
      </c>
    </row>
    <row r="12325" spans="20:23" x14ac:dyDescent="0.3">
      <c r="T12325" t="b">
        <f>U12325&gt;10</f>
        <v>0</v>
      </c>
      <c r="U12325" s="7">
        <v>8.9056754480231195</v>
      </c>
      <c r="V12325" t="s">
        <v>12466</v>
      </c>
      <c r="W12325" t="s">
        <v>12467</v>
      </c>
    </row>
    <row r="12326" spans="20:23" x14ac:dyDescent="0.3">
      <c r="T12326" t="b">
        <f>U12326&gt;10</f>
        <v>0</v>
      </c>
      <c r="U12326" s="7">
        <v>9.7529733084103203</v>
      </c>
      <c r="V12326" t="s">
        <v>31088</v>
      </c>
      <c r="W12326" t="s">
        <v>31089</v>
      </c>
    </row>
    <row r="12327" spans="20:23" x14ac:dyDescent="0.3">
      <c r="T12327" t="b">
        <f>U12327&gt;10</f>
        <v>0</v>
      </c>
      <c r="U12327" s="7">
        <v>9.1086162920198106</v>
      </c>
      <c r="V12327" t="s">
        <v>31090</v>
      </c>
      <c r="W12327" t="s">
        <v>12191</v>
      </c>
    </row>
    <row r="12328" spans="20:23" x14ac:dyDescent="0.3">
      <c r="T12328" t="b">
        <f>U12328&gt;10</f>
        <v>0</v>
      </c>
      <c r="U12328" s="7">
        <v>8.8755224098524295</v>
      </c>
      <c r="V12328" t="s">
        <v>31091</v>
      </c>
      <c r="W12328" t="s">
        <v>31092</v>
      </c>
    </row>
    <row r="12329" spans="20:23" x14ac:dyDescent="0.3">
      <c r="T12329" t="b">
        <f>U12329&gt;10</f>
        <v>0</v>
      </c>
      <c r="U12329" s="7">
        <v>8.9797834201768403</v>
      </c>
      <c r="V12329" t="s">
        <v>31093</v>
      </c>
      <c r="W12329" t="s">
        <v>31094</v>
      </c>
    </row>
    <row r="12330" spans="20:23" x14ac:dyDescent="0.3">
      <c r="T12330" t="b">
        <f>U12330&gt;10</f>
        <v>0</v>
      </c>
      <c r="U12330" s="7">
        <v>8.6308305223320207</v>
      </c>
      <c r="V12330">
        <v>101325</v>
      </c>
      <c r="W12330" t="s">
        <v>1028</v>
      </c>
    </row>
    <row r="12331" spans="20:23" x14ac:dyDescent="0.3">
      <c r="T12331" t="b">
        <f>U12331&gt;10</f>
        <v>0</v>
      </c>
      <c r="U12331" s="7">
        <v>9.7529733084103203</v>
      </c>
      <c r="V12331" t="s">
        <v>20785</v>
      </c>
      <c r="W12331" t="s">
        <v>11173</v>
      </c>
    </row>
    <row r="12332" spans="20:23" x14ac:dyDescent="0.3">
      <c r="T12332" t="b">
        <f>U12332&gt;10</f>
        <v>0</v>
      </c>
      <c r="U12332" s="7">
        <v>8.9262947352258593</v>
      </c>
      <c r="V12332" t="s">
        <v>26699</v>
      </c>
      <c r="W12332" t="s">
        <v>31095</v>
      </c>
    </row>
    <row r="12333" spans="20:23" x14ac:dyDescent="0.3">
      <c r="T12333" t="b">
        <f>U12333&gt;10</f>
        <v>0</v>
      </c>
      <c r="U12333" s="7">
        <v>8.6866218819604395</v>
      </c>
      <c r="V12333" t="s">
        <v>31095</v>
      </c>
      <c r="W12333" t="s">
        <v>31096</v>
      </c>
    </row>
    <row r="12334" spans="20:23" x14ac:dyDescent="0.3">
      <c r="T12334" t="b">
        <f>U12334&gt;10</f>
        <v>0</v>
      </c>
      <c r="U12334" s="7">
        <v>9.6194419157857993</v>
      </c>
      <c r="V12334" t="s">
        <v>9472</v>
      </c>
      <c r="W12334" t="s">
        <v>28517</v>
      </c>
    </row>
    <row r="12335" spans="20:23" x14ac:dyDescent="0.3">
      <c r="T12335" t="b">
        <f>U12335&gt;10</f>
        <v>0</v>
      </c>
      <c r="U12335" s="7">
        <v>8.9056754480231195</v>
      </c>
      <c r="V12335" t="s">
        <v>31097</v>
      </c>
      <c r="W12335" t="s">
        <v>24820</v>
      </c>
    </row>
    <row r="12336" spans="20:23" x14ac:dyDescent="0.3">
      <c r="T12336" t="b">
        <f>U12336&gt;10</f>
        <v>0</v>
      </c>
      <c r="U12336" s="7">
        <v>8.8085116995694701</v>
      </c>
      <c r="V12336">
        <v>900</v>
      </c>
      <c r="W12336" t="s">
        <v>31098</v>
      </c>
    </row>
    <row r="12337" spans="20:23" x14ac:dyDescent="0.3">
      <c r="T12337" t="b">
        <f>U12337&gt;10</f>
        <v>0</v>
      </c>
      <c r="U12337" s="7">
        <v>9.5016588801294208</v>
      </c>
      <c r="V12337">
        <v>900</v>
      </c>
      <c r="W12337" t="s">
        <v>2733</v>
      </c>
    </row>
    <row r="12338" spans="20:23" x14ac:dyDescent="0.3">
      <c r="T12338" t="b">
        <f>U12338&gt;10</f>
        <v>0</v>
      </c>
      <c r="U12338" s="7">
        <v>9.6729306007367892</v>
      </c>
      <c r="V12338" t="s">
        <v>9038</v>
      </c>
      <c r="W12338" t="s">
        <v>8650</v>
      </c>
    </row>
    <row r="12339" spans="20:23" x14ac:dyDescent="0.3">
      <c r="T12339" t="b">
        <f>U12339&gt;10</f>
        <v>0</v>
      </c>
      <c r="U12339" s="7">
        <v>9.5786199212655401</v>
      </c>
      <c r="V12339" t="s">
        <v>31099</v>
      </c>
      <c r="W12339" t="s">
        <v>10708</v>
      </c>
    </row>
    <row r="12340" spans="20:23" x14ac:dyDescent="0.3">
      <c r="T12340" t="b">
        <f>U12340&gt;10</f>
        <v>0</v>
      </c>
      <c r="U12340" s="7">
        <v>8.8366825765361696</v>
      </c>
      <c r="V12340" t="s">
        <v>29838</v>
      </c>
      <c r="W12340" t="s">
        <v>31100</v>
      </c>
    </row>
    <row r="12341" spans="20:23" x14ac:dyDescent="0.3">
      <c r="T12341" t="b">
        <f>U12341&gt;10</f>
        <v>0</v>
      </c>
      <c r="U12341" s="7">
        <v>8.7457107983304407</v>
      </c>
      <c r="V12341" t="s">
        <v>31101</v>
      </c>
      <c r="W12341" t="s">
        <v>24629</v>
      </c>
    </row>
    <row r="12342" spans="20:23" x14ac:dyDescent="0.3">
      <c r="T12342" t="b">
        <f>U12342&gt;10</f>
        <v>0</v>
      </c>
      <c r="U12342" s="7">
        <v>9.6620015302046003</v>
      </c>
      <c r="V12342" t="s">
        <v>31102</v>
      </c>
      <c r="W12342" t="s">
        <v>31103</v>
      </c>
    </row>
    <row r="12343" spans="20:23" x14ac:dyDescent="0.3">
      <c r="T12343" t="b">
        <f>U12343&gt;10</f>
        <v>0</v>
      </c>
      <c r="U12343" s="7">
        <v>9.2421476846443298</v>
      </c>
      <c r="V12343" t="s">
        <v>31065</v>
      </c>
      <c r="W12343" t="s">
        <v>4263</v>
      </c>
    </row>
    <row r="12344" spans="20:23" x14ac:dyDescent="0.3">
      <c r="T12344" t="b">
        <f>U12344&gt;10</f>
        <v>0</v>
      </c>
      <c r="U12344" s="7">
        <v>8.9262947352258593</v>
      </c>
      <c r="V12344" t="s">
        <v>31104</v>
      </c>
      <c r="W12344" t="s">
        <v>31105</v>
      </c>
    </row>
    <row r="12345" spans="20:23" x14ac:dyDescent="0.3">
      <c r="T12345" t="b">
        <f>U12345&gt;10</f>
        <v>0</v>
      </c>
      <c r="U12345" s="7">
        <v>9.8270812805640499</v>
      </c>
      <c r="V12345" t="s">
        <v>31106</v>
      </c>
      <c r="W12345" t="s">
        <v>31107</v>
      </c>
    </row>
    <row r="12346" spans="20:23" x14ac:dyDescent="0.3">
      <c r="T12346" t="b">
        <f>U12346&gt;10</f>
        <v>0</v>
      </c>
      <c r="U12346" s="7">
        <v>8.0745425244892708</v>
      </c>
      <c r="V12346" t="s">
        <v>31041</v>
      </c>
      <c r="W12346" t="s">
        <v>31108</v>
      </c>
    </row>
    <row r="12347" spans="20:23" x14ac:dyDescent="0.3">
      <c r="T12347" t="b">
        <f>U12347&gt;10</f>
        <v>0</v>
      </c>
      <c r="U12347" s="7">
        <v>9.6194419157857993</v>
      </c>
      <c r="V12347" t="s">
        <v>31108</v>
      </c>
      <c r="W12347" t="s">
        <v>27755</v>
      </c>
    </row>
    <row r="12348" spans="20:23" x14ac:dyDescent="0.3">
      <c r="T12348" t="b">
        <f>U12348&gt;10</f>
        <v>0</v>
      </c>
      <c r="U12348" s="7">
        <v>8.1725229328494802</v>
      </c>
      <c r="V12348" t="s">
        <v>30843</v>
      </c>
      <c r="W12348" t="s">
        <v>20272</v>
      </c>
    </row>
    <row r="12349" spans="20:23" x14ac:dyDescent="0.3">
      <c r="T12349" t="b">
        <f>U12349&gt;10</f>
        <v>0</v>
      </c>
      <c r="U12349" s="7">
        <v>9.0839236794294393</v>
      </c>
      <c r="V12349" t="s">
        <v>24693</v>
      </c>
      <c r="W12349" t="s">
        <v>31109</v>
      </c>
    </row>
    <row r="12350" spans="20:23" x14ac:dyDescent="0.3">
      <c r="T12350" t="b">
        <f>U12350&gt;10</f>
        <v>0</v>
      </c>
      <c r="U12350" s="7">
        <v>8.2866362396169002</v>
      </c>
      <c r="V12350" t="s">
        <v>25168</v>
      </c>
      <c r="W12350" t="s">
        <v>31110</v>
      </c>
    </row>
    <row r="12351" spans="20:23" x14ac:dyDescent="0.3">
      <c r="T12351" t="b">
        <f>U12351&gt;10</f>
        <v>0</v>
      </c>
      <c r="U12351" s="7">
        <v>9.7770708599893794</v>
      </c>
      <c r="V12351" t="s">
        <v>21137</v>
      </c>
      <c r="W12351" t="s">
        <v>31111</v>
      </c>
    </row>
    <row r="12352" spans="20:23" x14ac:dyDescent="0.3">
      <c r="T12352" t="b">
        <f>U12352&gt;10</f>
        <v>0</v>
      </c>
      <c r="U12352" s="7">
        <v>9.2139768076776392</v>
      </c>
      <c r="V12352" t="s">
        <v>31112</v>
      </c>
      <c r="W12352" t="s">
        <v>9669</v>
      </c>
    </row>
    <row r="12353" spans="20:23" x14ac:dyDescent="0.3">
      <c r="T12353" t="b">
        <f>U12353&gt;10</f>
        <v>0</v>
      </c>
      <c r="U12353" s="7">
        <v>9.2139768076776392</v>
      </c>
      <c r="V12353" t="s">
        <v>31113</v>
      </c>
      <c r="W12353" t="s">
        <v>31114</v>
      </c>
    </row>
    <row r="12354" spans="20:23" x14ac:dyDescent="0.3">
      <c r="T12354" t="b">
        <f>U12354&gt;10</f>
        <v>0</v>
      </c>
      <c r="U12354" s="7">
        <v>9.3317598433340194</v>
      </c>
      <c r="V12354" t="s">
        <v>31115</v>
      </c>
      <c r="W12354" t="s">
        <v>24620</v>
      </c>
    </row>
    <row r="12355" spans="20:23" x14ac:dyDescent="0.3">
      <c r="T12355" t="b">
        <f>U12355&gt;10</f>
        <v>0</v>
      </c>
      <c r="U12355" s="7">
        <v>9.9071239882375792</v>
      </c>
      <c r="V12355" t="s">
        <v>26048</v>
      </c>
      <c r="W12355" t="s">
        <v>7147</v>
      </c>
    </row>
    <row r="12356" spans="20:23" x14ac:dyDescent="0.3">
      <c r="T12356" t="b">
        <f>U12356&gt;10</f>
        <v>0</v>
      </c>
      <c r="U12356" s="7">
        <v>8.0214326991753193</v>
      </c>
      <c r="V12356" t="s">
        <v>31116</v>
      </c>
      <c r="W12356" t="s">
        <v>31117</v>
      </c>
    </row>
    <row r="12357" spans="20:23" x14ac:dyDescent="0.3">
      <c r="T12357" t="b">
        <f>U12357&gt;10</f>
        <v>0</v>
      </c>
      <c r="U12357" s="7">
        <v>8.4700573017442693</v>
      </c>
      <c r="V12357" t="s">
        <v>2678</v>
      </c>
      <c r="W12357" t="s">
        <v>11365</v>
      </c>
    </row>
    <row r="12358" spans="20:23" x14ac:dyDescent="0.3">
      <c r="T12358" t="b">
        <f>U12358&gt;10</f>
        <v>0</v>
      </c>
      <c r="U12358" s="7">
        <v>8.6308305223320207</v>
      </c>
      <c r="V12358" t="s">
        <v>31118</v>
      </c>
      <c r="W12358" t="s">
        <v>17116</v>
      </c>
    </row>
    <row r="12359" spans="20:23" x14ac:dyDescent="0.3">
      <c r="T12359" t="b">
        <f>U12359&gt;10</f>
        <v>0</v>
      </c>
      <c r="U12359" s="7">
        <v>8.4217387244734603</v>
      </c>
      <c r="V12359" t="s">
        <v>31119</v>
      </c>
      <c r="W12359" t="s">
        <v>20696</v>
      </c>
    </row>
    <row r="12360" spans="20:23" x14ac:dyDescent="0.3">
      <c r="T12360" t="b">
        <f>U12360&gt;10</f>
        <v>0</v>
      </c>
      <c r="U12360" s="7">
        <v>9.9941353652272102</v>
      </c>
      <c r="V12360" t="s">
        <v>3572</v>
      </c>
      <c r="W12360" t="s">
        <v>4878</v>
      </c>
    </row>
    <row r="12361" spans="20:23" x14ac:dyDescent="0.3">
      <c r="T12361" t="b">
        <f>U12361&gt;10</f>
        <v>0</v>
      </c>
      <c r="U12361" s="7">
        <v>9.9941353652272102</v>
      </c>
      <c r="V12361" t="s">
        <v>4878</v>
      </c>
      <c r="W12361" t="s">
        <v>31120</v>
      </c>
    </row>
    <row r="12362" spans="20:23" x14ac:dyDescent="0.3">
      <c r="T12362" t="b">
        <f>U12362&gt;10</f>
        <v>0</v>
      </c>
      <c r="U12362" s="7">
        <v>9.9071239882375792</v>
      </c>
      <c r="V12362" t="s">
        <v>9655</v>
      </c>
      <c r="W12362" t="s">
        <v>13056</v>
      </c>
    </row>
    <row r="12363" spans="20:23" x14ac:dyDescent="0.3">
      <c r="T12363" t="b">
        <f>U12363&gt;10</f>
        <v>0</v>
      </c>
      <c r="U12363" s="7">
        <v>9.9071239882375792</v>
      </c>
      <c r="V12363" t="s">
        <v>9655</v>
      </c>
      <c r="W12363" t="s">
        <v>13087</v>
      </c>
    </row>
    <row r="12364" spans="20:23" x14ac:dyDescent="0.3">
      <c r="T12364" t="b">
        <f>U12364&gt;10</f>
        <v>0</v>
      </c>
      <c r="U12364" s="7">
        <v>8.1725229328494802</v>
      </c>
      <c r="V12364" t="s">
        <v>31121</v>
      </c>
      <c r="W12364" t="s">
        <v>19927</v>
      </c>
    </row>
    <row r="12365" spans="20:23" x14ac:dyDescent="0.3">
      <c r="T12365" t="b">
        <f>U12365&gt;10</f>
        <v>0</v>
      </c>
      <c r="U12365" s="7">
        <v>9.9941353652272102</v>
      </c>
      <c r="V12365" t="s">
        <v>31122</v>
      </c>
      <c r="W12365" t="s">
        <v>4878</v>
      </c>
    </row>
    <row r="12366" spans="20:23" x14ac:dyDescent="0.3">
      <c r="T12366" t="b">
        <f>U12366&gt;10</f>
        <v>0</v>
      </c>
      <c r="U12366" s="7">
        <v>9.7529733084103203</v>
      </c>
      <c r="V12366" t="s">
        <v>5943</v>
      </c>
      <c r="W12366" t="s">
        <v>31123</v>
      </c>
    </row>
    <row r="12367" spans="20:23" x14ac:dyDescent="0.3">
      <c r="T12367" t="b">
        <f>U12367&gt;10</f>
        <v>0</v>
      </c>
      <c r="U12367" s="7">
        <v>9.6194419157857993</v>
      </c>
      <c r="V12367" t="s">
        <v>31123</v>
      </c>
      <c r="W12367" t="s">
        <v>31124</v>
      </c>
    </row>
    <row r="12368" spans="20:23" x14ac:dyDescent="0.3">
      <c r="T12368" t="b">
        <f>U12368&gt;10</f>
        <v>0</v>
      </c>
      <c r="U12368" s="7">
        <v>8.3258569527701791</v>
      </c>
      <c r="V12368" t="s">
        <v>23707</v>
      </c>
      <c r="W12368" t="s">
        <v>31125</v>
      </c>
    </row>
    <row r="12369" spans="20:23" x14ac:dyDescent="0.3">
      <c r="T12369" t="b">
        <f>U12369&gt;10</f>
        <v>0</v>
      </c>
      <c r="U12369" s="7">
        <v>9.6194419157857993</v>
      </c>
      <c r="V12369" t="s">
        <v>31126</v>
      </c>
      <c r="W12369" t="s">
        <v>31127</v>
      </c>
    </row>
    <row r="12370" spans="20:23" x14ac:dyDescent="0.3">
      <c r="T12370" t="b">
        <f>U12370&gt;10</f>
        <v>0</v>
      </c>
      <c r="U12370" s="7">
        <v>9.1599095864073607</v>
      </c>
      <c r="V12370" t="s">
        <v>31128</v>
      </c>
      <c r="W12370" t="s">
        <v>29735</v>
      </c>
    </row>
    <row r="12371" spans="20:23" x14ac:dyDescent="0.3">
      <c r="T12371" t="b">
        <f>U12371&gt;10</f>
        <v>0</v>
      </c>
      <c r="U12371" s="7">
        <v>8.7031511839116504</v>
      </c>
      <c r="V12371" t="s">
        <v>2693</v>
      </c>
      <c r="W12371" t="s">
        <v>31129</v>
      </c>
    </row>
    <row r="12372" spans="20:23" x14ac:dyDescent="0.3">
      <c r="T12372" t="b">
        <f>U12372&gt;10</f>
        <v>0</v>
      </c>
      <c r="U12372" s="7">
        <v>8.1531048469923704</v>
      </c>
      <c r="V12372" t="s">
        <v>31130</v>
      </c>
      <c r="W12372" t="s">
        <v>31131</v>
      </c>
    </row>
    <row r="12373" spans="20:23" x14ac:dyDescent="0.3">
      <c r="T12373" t="b">
        <f>U12373&gt;10</f>
        <v>0</v>
      </c>
      <c r="U12373" s="7">
        <v>8.1293507609842699</v>
      </c>
      <c r="V12373" t="s">
        <v>31132</v>
      </c>
      <c r="W12373" t="s">
        <v>31133</v>
      </c>
    </row>
    <row r="12374" spans="20:23" x14ac:dyDescent="0.3">
      <c r="T12374" t="b">
        <f>U12374&gt;10</f>
        <v>0</v>
      </c>
      <c r="U12374" s="7">
        <v>9.3635085416485992</v>
      </c>
      <c r="V12374" t="s">
        <v>31133</v>
      </c>
      <c r="W12374" t="s">
        <v>31134</v>
      </c>
    </row>
    <row r="12375" spans="20:23" x14ac:dyDescent="0.3">
      <c r="T12375" t="b">
        <f>U12375&gt;10</f>
        <v>0</v>
      </c>
      <c r="U12375" s="7">
        <v>9.4475916588591407</v>
      </c>
      <c r="V12375" t="s">
        <v>13883</v>
      </c>
      <c r="W12375" t="s">
        <v>22977</v>
      </c>
    </row>
    <row r="12376" spans="20:23" x14ac:dyDescent="0.3">
      <c r="T12376" t="b">
        <f>U12376&gt;10</f>
        <v>0</v>
      </c>
      <c r="U12376" s="7">
        <v>9.6194419157857993</v>
      </c>
      <c r="V12376" t="s">
        <v>31135</v>
      </c>
      <c r="W12376" t="s">
        <v>4683</v>
      </c>
    </row>
    <row r="12377" spans="20:23" x14ac:dyDescent="0.3">
      <c r="T12377" t="b">
        <f>U12377&gt;10</f>
        <v>0</v>
      </c>
      <c r="U12377" s="7">
        <v>9.1339341000040992</v>
      </c>
      <c r="V12377" t="s">
        <v>23907</v>
      </c>
      <c r="W12377" t="s">
        <v>31136</v>
      </c>
    </row>
    <row r="12378" spans="20:23" x14ac:dyDescent="0.3">
      <c r="T12378" t="b">
        <f>U12378&gt;10</f>
        <v>0</v>
      </c>
      <c r="U12378" s="7">
        <v>8.9367660350931502</v>
      </c>
      <c r="V12378" t="s">
        <v>22977</v>
      </c>
      <c r="W12378" t="s">
        <v>9295</v>
      </c>
    </row>
    <row r="12379" spans="20:23" x14ac:dyDescent="0.3">
      <c r="T12379" t="b">
        <f>U12379&gt;10</f>
        <v>0</v>
      </c>
      <c r="U12379" s="7">
        <v>9.1086162920198106</v>
      </c>
      <c r="V12379" t="s">
        <v>31137</v>
      </c>
      <c r="W12379" t="s">
        <v>6286</v>
      </c>
    </row>
    <row r="12380" spans="20:23" x14ac:dyDescent="0.3">
      <c r="T12380" t="b">
        <f>U12380&gt;10</f>
        <v>0</v>
      </c>
      <c r="U12380" s="7">
        <v>8.6308305223320207</v>
      </c>
      <c r="V12380" t="s">
        <v>31138</v>
      </c>
      <c r="W12380" t="s">
        <v>17116</v>
      </c>
    </row>
    <row r="12381" spans="20:23" x14ac:dyDescent="0.3">
      <c r="T12381" t="b">
        <f>U12381&gt;10</f>
        <v>0</v>
      </c>
      <c r="U12381" s="7">
        <v>9.9071239882375792</v>
      </c>
      <c r="V12381" t="s">
        <v>9669</v>
      </c>
      <c r="W12381" t="s">
        <v>31139</v>
      </c>
    </row>
    <row r="12382" spans="20:23" x14ac:dyDescent="0.3">
      <c r="T12382" t="b">
        <f>U12382&gt;10</f>
        <v>0</v>
      </c>
      <c r="U12382" s="7">
        <v>8.1200048985660302</v>
      </c>
      <c r="V12382" t="s">
        <v>31118</v>
      </c>
      <c r="W12382" t="s">
        <v>31140</v>
      </c>
    </row>
    <row r="12383" spans="20:23" x14ac:dyDescent="0.3">
      <c r="T12383" t="b">
        <f>U12383&gt;10</f>
        <v>0</v>
      </c>
      <c r="U12383" s="7">
        <v>8.6543610197422094</v>
      </c>
      <c r="V12383" t="s">
        <v>8655</v>
      </c>
      <c r="W12383" t="s">
        <v>3629</v>
      </c>
    </row>
    <row r="12384" spans="20:23" x14ac:dyDescent="0.3">
      <c r="T12384" t="b">
        <f>U12384&gt;10</f>
        <v>0</v>
      </c>
      <c r="U12384" s="7">
        <v>9.8530567669673097</v>
      </c>
      <c r="V12384" t="s">
        <v>1532</v>
      </c>
      <c r="W12384" t="s">
        <v>31141</v>
      </c>
    </row>
    <row r="12385" spans="20:23" x14ac:dyDescent="0.3">
      <c r="T12385" t="b">
        <f>U12385&gt;10</f>
        <v>0</v>
      </c>
      <c r="U12385" s="7">
        <v>9.2565364220964295</v>
      </c>
      <c r="V12385" t="s">
        <v>31142</v>
      </c>
      <c r="W12385" t="s">
        <v>31143</v>
      </c>
    </row>
    <row r="12386" spans="20:23" x14ac:dyDescent="0.3">
      <c r="T12386" t="b">
        <f>U12386&gt;10</f>
        <v>0</v>
      </c>
      <c r="U12386" s="7">
        <v>9.1599095864073607</v>
      </c>
      <c r="V12386" t="s">
        <v>31144</v>
      </c>
      <c r="W12386" t="s">
        <v>21658</v>
      </c>
    </row>
    <row r="12387" spans="20:23" x14ac:dyDescent="0.3">
      <c r="T12387" t="b">
        <f>U12387&gt;10</f>
        <v>0</v>
      </c>
      <c r="U12387" s="7">
        <v>9.0362956304401791</v>
      </c>
      <c r="V12387" t="s">
        <v>31118</v>
      </c>
      <c r="W12387" t="s">
        <v>31145</v>
      </c>
    </row>
    <row r="12388" spans="20:23" x14ac:dyDescent="0.3">
      <c r="T12388" t="b">
        <f>U12388&gt;10</f>
        <v>0</v>
      </c>
      <c r="U12388" s="7">
        <v>9.09619377202125</v>
      </c>
      <c r="V12388" t="s">
        <v>31146</v>
      </c>
      <c r="W12388" t="s">
        <v>29732</v>
      </c>
    </row>
    <row r="12389" spans="20:23" x14ac:dyDescent="0.3">
      <c r="T12389" t="b">
        <f>U12389&gt;10</f>
        <v>0</v>
      </c>
      <c r="U12389" s="7">
        <v>8.5070363049853501</v>
      </c>
      <c r="V12389" t="s">
        <v>31147</v>
      </c>
      <c r="W12389" t="s">
        <v>19616</v>
      </c>
    </row>
    <row r="12390" spans="20:23" x14ac:dyDescent="0.3">
      <c r="T12390" t="b">
        <f>U12390&gt;10</f>
        <v>0</v>
      </c>
      <c r="U12390" s="7">
        <v>8.6703613610886592</v>
      </c>
      <c r="V12390" t="s">
        <v>31148</v>
      </c>
      <c r="W12390" t="s">
        <v>2192</v>
      </c>
    </row>
    <row r="12391" spans="20:23" x14ac:dyDescent="0.3">
      <c r="T12391" t="b">
        <f>U12391&gt;10</f>
        <v>0</v>
      </c>
      <c r="U12391" s="7">
        <v>9.2711352215175893</v>
      </c>
      <c r="V12391" t="s">
        <v>10519</v>
      </c>
      <c r="W12391" t="s">
        <v>21713</v>
      </c>
    </row>
    <row r="12392" spans="20:23" x14ac:dyDescent="0.3">
      <c r="T12392" t="b">
        <f>U12392&gt;10</f>
        <v>0</v>
      </c>
      <c r="U12392" s="7">
        <v>8.22278476763036</v>
      </c>
      <c r="V12392" t="s">
        <v>31149</v>
      </c>
      <c r="W12392" t="s">
        <v>31150</v>
      </c>
    </row>
    <row r="12393" spans="20:23" x14ac:dyDescent="0.3">
      <c r="T12393" t="b">
        <f>U12393&gt;10</f>
        <v>0</v>
      </c>
      <c r="U12393" s="7">
        <v>8.4407869194441592</v>
      </c>
      <c r="V12393" t="s">
        <v>3935</v>
      </c>
      <c r="W12393" t="s">
        <v>31151</v>
      </c>
    </row>
    <row r="12394" spans="20:23" x14ac:dyDescent="0.3">
      <c r="T12394" t="b">
        <f>U12394&gt;10</f>
        <v>0</v>
      </c>
      <c r="U12394" s="7">
        <v>8.5002103399149593</v>
      </c>
      <c r="V12394" t="s">
        <v>11</v>
      </c>
      <c r="W12394" t="s">
        <v>30265</v>
      </c>
    </row>
    <row r="12395" spans="20:23" x14ac:dyDescent="0.3">
      <c r="T12395" t="b">
        <f>U12395&gt;10</f>
        <v>0</v>
      </c>
      <c r="U12395" s="7">
        <v>8.6543610197422094</v>
      </c>
      <c r="V12395" t="s">
        <v>27629</v>
      </c>
      <c r="W12395" t="s">
        <v>31152</v>
      </c>
    </row>
    <row r="12396" spans="20:23" x14ac:dyDescent="0.3">
      <c r="T12396" t="b">
        <f>U12396&gt;10</f>
        <v>0</v>
      </c>
      <c r="U12396" s="7">
        <v>8.6543610197422094</v>
      </c>
      <c r="V12396" t="s">
        <v>31152</v>
      </c>
      <c r="W12396" t="s">
        <v>31153</v>
      </c>
    </row>
    <row r="12397" spans="20:23" x14ac:dyDescent="0.3">
      <c r="T12397" t="b">
        <f>U12397&gt;10</f>
        <v>0</v>
      </c>
      <c r="U12397" s="7">
        <v>8.1200048985660302</v>
      </c>
      <c r="V12397" t="s">
        <v>31154</v>
      </c>
      <c r="W12397" t="s">
        <v>31155</v>
      </c>
    </row>
    <row r="12398" spans="20:23" x14ac:dyDescent="0.3">
      <c r="T12398" t="b">
        <f>U12398&gt;10</f>
        <v>0</v>
      </c>
      <c r="U12398" s="7">
        <v>8.0970153803413307</v>
      </c>
      <c r="V12398" t="s">
        <v>26336</v>
      </c>
      <c r="W12398" t="s">
        <v>31156</v>
      </c>
    </row>
    <row r="12399" spans="20:23" x14ac:dyDescent="0.3">
      <c r="T12399" t="b">
        <f>U12399&gt;10</f>
        <v>0</v>
      </c>
      <c r="U12399" s="7">
        <v>8.9688543496446496</v>
      </c>
      <c r="V12399" t="s">
        <v>31157</v>
      </c>
      <c r="W12399" t="s">
        <v>29252</v>
      </c>
    </row>
    <row r="12400" spans="20:23" x14ac:dyDescent="0.3">
      <c r="T12400" t="b">
        <f>U12400&gt;10</f>
        <v>0</v>
      </c>
      <c r="U12400" s="7">
        <v>8.4536903242800605</v>
      </c>
      <c r="V12400" t="s">
        <v>31158</v>
      </c>
      <c r="W12400" t="s">
        <v>14941</v>
      </c>
    </row>
    <row r="12401" spans="20:23" x14ac:dyDescent="0.3">
      <c r="T12401" t="b">
        <f>U12401&gt;10</f>
        <v>0</v>
      </c>
      <c r="U12401" s="7">
        <v>9.3317598433340194</v>
      </c>
      <c r="V12401" t="s">
        <v>31159</v>
      </c>
      <c r="W12401" t="s">
        <v>25086</v>
      </c>
    </row>
    <row r="12402" spans="20:23" x14ac:dyDescent="0.3">
      <c r="T12402" t="b">
        <f>U12402&gt;10</f>
        <v>0</v>
      </c>
      <c r="U12402" s="7">
        <v>8.2976860758034796</v>
      </c>
      <c r="V12402" t="s">
        <v>20935</v>
      </c>
      <c r="W12402" t="s">
        <v>31160</v>
      </c>
    </row>
    <row r="12403" spans="20:23" x14ac:dyDescent="0.3">
      <c r="T12403" t="b">
        <f>U12403&gt;10</f>
        <v>0</v>
      </c>
      <c r="U12403" s="7">
        <v>8.5853681482552595</v>
      </c>
      <c r="V12403" t="s">
        <v>31160</v>
      </c>
      <c r="W12403" t="s">
        <v>31161</v>
      </c>
    </row>
    <row r="12404" spans="20:23" x14ac:dyDescent="0.3">
      <c r="T12404" t="b">
        <f>U12404&gt;10</f>
        <v>0</v>
      </c>
      <c r="U12404" s="7">
        <v>8.2595343098391094</v>
      </c>
      <c r="V12404" t="s">
        <v>31162</v>
      </c>
      <c r="W12404" t="s">
        <v>7559</v>
      </c>
    </row>
    <row r="12405" spans="20:23" x14ac:dyDescent="0.3">
      <c r="T12405" t="b">
        <f>U12405&gt;10</f>
        <v>0</v>
      </c>
      <c r="U12405" s="7">
        <v>8.0482252161719003</v>
      </c>
      <c r="V12405" t="s">
        <v>5835</v>
      </c>
      <c r="W12405" t="s">
        <v>30071</v>
      </c>
    </row>
    <row r="12406" spans="20:23" x14ac:dyDescent="0.3">
      <c r="T12406" t="b">
        <f>U12406&gt;10</f>
        <v>0</v>
      </c>
      <c r="U12406" s="7">
        <v>9.09619377202125</v>
      </c>
      <c r="V12406" t="s">
        <v>27584</v>
      </c>
      <c r="W12406" t="s">
        <v>31163</v>
      </c>
    </row>
    <row r="12407" spans="20:23" x14ac:dyDescent="0.3">
      <c r="T12407" t="b">
        <f>U12407&gt;10</f>
        <v>0</v>
      </c>
      <c r="U12407" s="7">
        <v>9.3962983644715905</v>
      </c>
      <c r="V12407" t="s">
        <v>25412</v>
      </c>
      <c r="W12407" t="s">
        <v>31164</v>
      </c>
    </row>
    <row r="12408" spans="20:23" x14ac:dyDescent="0.3">
      <c r="T12408" t="b">
        <f>U12408&gt;10</f>
        <v>0</v>
      </c>
      <c r="U12408" s="7">
        <v>9.6194419157857993</v>
      </c>
      <c r="V12408" t="s">
        <v>31164</v>
      </c>
      <c r="W12408" t="s">
        <v>20257</v>
      </c>
    </row>
    <row r="12409" spans="20:23" x14ac:dyDescent="0.3">
      <c r="T12409" t="b">
        <f>U12409&gt;10</f>
        <v>0</v>
      </c>
      <c r="U12409" s="7">
        <v>9.0598261278503802</v>
      </c>
      <c r="V12409" t="s">
        <v>9364</v>
      </c>
      <c r="W12409" t="s">
        <v>31165</v>
      </c>
    </row>
    <row r="12410" spans="20:23" x14ac:dyDescent="0.3">
      <c r="T12410" t="b">
        <f>U12410&gt;10</f>
        <v>0</v>
      </c>
      <c r="U12410" s="7">
        <v>8.1200048985660302</v>
      </c>
      <c r="V12410" t="s">
        <v>30182</v>
      </c>
      <c r="W12410" t="s">
        <v>31166</v>
      </c>
    </row>
    <row r="12411" spans="20:23" x14ac:dyDescent="0.3">
      <c r="T12411" t="b">
        <f>U12411&gt;10</f>
        <v>0</v>
      </c>
      <c r="U12411" s="7">
        <v>8.5490005040843897</v>
      </c>
      <c r="V12411" t="s">
        <v>11699</v>
      </c>
      <c r="W12411" t="s">
        <v>23007</v>
      </c>
    </row>
    <row r="12412" spans="20:23" x14ac:dyDescent="0.3">
      <c r="T12412" t="b">
        <f>U12412&gt;10</f>
        <v>0</v>
      </c>
      <c r="U12412" s="7">
        <v>8.0970153803413307</v>
      </c>
      <c r="V12412" t="s">
        <v>27478</v>
      </c>
      <c r="W12412" t="s">
        <v>31167</v>
      </c>
    </row>
    <row r="12413" spans="20:23" x14ac:dyDescent="0.3">
      <c r="T12413" t="b">
        <f>U12413&gt;10</f>
        <v>0</v>
      </c>
      <c r="U12413" s="7">
        <v>8.2488959116340492</v>
      </c>
      <c r="V12413" t="s">
        <v>26416</v>
      </c>
      <c r="W12413" t="s">
        <v>31168</v>
      </c>
    </row>
    <row r="12414" spans="20:23" x14ac:dyDescent="0.3">
      <c r="T12414" t="b">
        <f>U12414&gt;10</f>
        <v>0</v>
      </c>
      <c r="U12414" s="7">
        <v>9.4652912359585404</v>
      </c>
      <c r="V12414" t="s">
        <v>31169</v>
      </c>
      <c r="W12414" t="s">
        <v>22056</v>
      </c>
    </row>
    <row r="12415" spans="20:23" x14ac:dyDescent="0.3">
      <c r="T12415" t="b">
        <f>U12415&gt;10</f>
        <v>0</v>
      </c>
      <c r="U12415" s="7">
        <v>8.8366825765361696</v>
      </c>
      <c r="V12415" t="s">
        <v>31170</v>
      </c>
      <c r="W12415" t="s">
        <v>30909</v>
      </c>
    </row>
    <row r="12416" spans="20:23" x14ac:dyDescent="0.3">
      <c r="T12416" t="b">
        <f>U12416&gt;10</f>
        <v>0</v>
      </c>
      <c r="U12416" s="7">
        <v>8.1200048985660302</v>
      </c>
      <c r="V12416" t="s">
        <v>30182</v>
      </c>
      <c r="W12416" t="s">
        <v>6250</v>
      </c>
    </row>
    <row r="12417" spans="20:23" x14ac:dyDescent="0.3">
      <c r="T12417" t="b">
        <f>U12417&gt;10</f>
        <v>0</v>
      </c>
      <c r="U12417" s="7">
        <v>8.2595343098391094</v>
      </c>
      <c r="V12417" t="s">
        <v>25307</v>
      </c>
      <c r="W12417" t="s">
        <v>7575</v>
      </c>
    </row>
    <row r="12418" spans="20:23" x14ac:dyDescent="0.3">
      <c r="T12418" t="b">
        <f>U12418&gt;10</f>
        <v>0</v>
      </c>
      <c r="U12418" s="7">
        <v>8.4733630898787702</v>
      </c>
      <c r="V12418" t="s">
        <v>9425</v>
      </c>
      <c r="W12418" t="s">
        <v>21493</v>
      </c>
    </row>
    <row r="12419" spans="20:23" x14ac:dyDescent="0.3">
      <c r="T12419" t="b">
        <f>U12419&gt;10</f>
        <v>0</v>
      </c>
      <c r="U12419" s="7">
        <v>9.6839804369233704</v>
      </c>
      <c r="V12419" t="s">
        <v>21922</v>
      </c>
      <c r="W12419" t="s">
        <v>21923</v>
      </c>
    </row>
    <row r="12420" spans="20:23" x14ac:dyDescent="0.3">
      <c r="T12420" t="b">
        <f>U12420&gt;10</f>
        <v>0</v>
      </c>
      <c r="U12420" s="7">
        <v>8.9688543496446496</v>
      </c>
      <c r="V12420" t="s">
        <v>31171</v>
      </c>
      <c r="W12420" t="s">
        <v>5180</v>
      </c>
    </row>
    <row r="12421" spans="20:23" x14ac:dyDescent="0.3">
      <c r="T12421" t="b">
        <f>U12421&gt;10</f>
        <v>0</v>
      </c>
      <c r="U12421" s="7">
        <v>8.0100040033516997</v>
      </c>
      <c r="V12421" t="s">
        <v>25412</v>
      </c>
      <c r="W12421" t="s">
        <v>31172</v>
      </c>
    </row>
    <row r="12422" spans="20:23" x14ac:dyDescent="0.3">
      <c r="T12422" t="b">
        <f>U12422&gt;10</f>
        <v>0</v>
      </c>
      <c r="U12422" s="7">
        <v>8.1725229328494802</v>
      </c>
      <c r="V12422" t="s">
        <v>31028</v>
      </c>
      <c r="W12422" t="s">
        <v>31173</v>
      </c>
    </row>
    <row r="12423" spans="20:23" x14ac:dyDescent="0.3">
      <c r="T12423" t="b">
        <f>U12423&gt;10</f>
        <v>0</v>
      </c>
      <c r="U12423" s="7">
        <v>9.6404953249836307</v>
      </c>
      <c r="V12423" t="s">
        <v>31174</v>
      </c>
      <c r="W12423" t="s">
        <v>31175</v>
      </c>
    </row>
    <row r="12424" spans="20:23" x14ac:dyDescent="0.3">
      <c r="T12424" t="b">
        <f>U12424&gt;10</f>
        <v>0</v>
      </c>
      <c r="U12424" s="7">
        <v>8.9797834201768403</v>
      </c>
      <c r="V12424" t="s">
        <v>31176</v>
      </c>
      <c r="W12424" t="s">
        <v>27028</v>
      </c>
    </row>
    <row r="12425" spans="20:23" x14ac:dyDescent="0.3">
      <c r="T12425" t="b">
        <f>U12425&gt;10</f>
        <v>0</v>
      </c>
      <c r="U12425" s="7">
        <v>8.7284689918959302</v>
      </c>
      <c r="V12425" t="s">
        <v>31177</v>
      </c>
      <c r="W12425" t="s">
        <v>31178</v>
      </c>
    </row>
    <row r="12426" spans="20:23" x14ac:dyDescent="0.3">
      <c r="T12426" t="b">
        <f>U12426&gt;10</f>
        <v>0</v>
      </c>
      <c r="U12426" s="7">
        <v>9.3962983644715905</v>
      </c>
      <c r="V12426" t="s">
        <v>20202</v>
      </c>
      <c r="W12426" t="s">
        <v>31179</v>
      </c>
    </row>
    <row r="12427" spans="20:23" x14ac:dyDescent="0.3">
      <c r="T12427" t="b">
        <f>U12427&gt;10</f>
        <v>0</v>
      </c>
      <c r="U12427" s="7">
        <v>8.11536451900953</v>
      </c>
      <c r="V12427" t="s">
        <v>31180</v>
      </c>
      <c r="W12427" t="s">
        <v>860</v>
      </c>
    </row>
    <row r="12428" spans="20:23" x14ac:dyDescent="0.3">
      <c r="T12428" t="b">
        <f>U12428&gt;10</f>
        <v>0</v>
      </c>
      <c r="U12428" s="7">
        <v>9.3962983644715905</v>
      </c>
      <c r="V12428" t="s">
        <v>2835</v>
      </c>
      <c r="W12428" t="s">
        <v>31181</v>
      </c>
    </row>
    <row r="12429" spans="20:23" x14ac:dyDescent="0.3">
      <c r="T12429" t="b">
        <f>U12429&gt;10</f>
        <v>0</v>
      </c>
      <c r="U12429" s="7">
        <v>8.1246669116718397</v>
      </c>
      <c r="V12429" t="s">
        <v>26592</v>
      </c>
      <c r="W12429" t="s">
        <v>31182</v>
      </c>
    </row>
    <row r="12430" spans="20:23" x14ac:dyDescent="0.3">
      <c r="T12430" t="b">
        <f>U12430&gt;10</f>
        <v>0</v>
      </c>
      <c r="U12430" s="7">
        <v>8.0701079274214091</v>
      </c>
      <c r="V12430" t="s">
        <v>22989</v>
      </c>
      <c r="W12430" t="s">
        <v>31183</v>
      </c>
    </row>
    <row r="12431" spans="20:23" x14ac:dyDescent="0.3">
      <c r="T12431" t="b">
        <f>U12431&gt;10</f>
        <v>0</v>
      </c>
      <c r="U12431" s="7">
        <v>8.46676240584741</v>
      </c>
      <c r="V12431" t="s">
        <v>6649</v>
      </c>
      <c r="W12431" t="s">
        <v>31184</v>
      </c>
    </row>
    <row r="12432" spans="20:23" x14ac:dyDescent="0.3">
      <c r="T12432" t="b">
        <f>U12432&gt;10</f>
        <v>0</v>
      </c>
      <c r="U12432" s="7">
        <v>8.3431484498802408</v>
      </c>
      <c r="V12432" t="s">
        <v>30182</v>
      </c>
      <c r="W12432" t="s">
        <v>31185</v>
      </c>
    </row>
    <row r="12433" spans="20:23" x14ac:dyDescent="0.3">
      <c r="T12433" t="b">
        <f>U12433&gt;10</f>
        <v>0</v>
      </c>
      <c r="U12433" s="7">
        <v>9.2421476846443298</v>
      </c>
      <c r="V12433" t="s">
        <v>31186</v>
      </c>
      <c r="W12433" t="s">
        <v>599</v>
      </c>
    </row>
    <row r="12434" spans="20:23" x14ac:dyDescent="0.3">
      <c r="T12434" t="b">
        <f>U12434&gt;10</f>
        <v>0</v>
      </c>
      <c r="U12434" s="7">
        <v>8.1364179282073597</v>
      </c>
      <c r="V12434" t="s">
        <v>23354</v>
      </c>
      <c r="W12434" t="s">
        <v>31187</v>
      </c>
    </row>
    <row r="12435" spans="20:23" x14ac:dyDescent="0.3">
      <c r="T12435" t="b">
        <f>U12435&gt;10</f>
        <v>0</v>
      </c>
      <c r="U12435" s="7">
        <v>8.3846974527931106</v>
      </c>
      <c r="V12435">
        <v>65</v>
      </c>
      <c r="W12435" t="s">
        <v>31188</v>
      </c>
    </row>
    <row r="12436" spans="20:23" x14ac:dyDescent="0.3">
      <c r="T12436" t="b">
        <f>U12436&gt;10</f>
        <v>0</v>
      </c>
      <c r="U12436" s="7">
        <v>8.4934306529295807</v>
      </c>
      <c r="V12436" t="s">
        <v>31189</v>
      </c>
      <c r="W12436" t="s">
        <v>31190</v>
      </c>
    </row>
    <row r="12437" spans="20:23" x14ac:dyDescent="0.3">
      <c r="T12437" t="b">
        <f>U12437&gt;10</f>
        <v>0</v>
      </c>
      <c r="U12437" s="7">
        <v>8.0412565468558093</v>
      </c>
      <c r="V12437" t="s">
        <v>29260</v>
      </c>
      <c r="W12437" t="s">
        <v>5835</v>
      </c>
    </row>
    <row r="12438" spans="20:23" x14ac:dyDescent="0.3">
      <c r="T12438" t="b">
        <f>U12438&gt;10</f>
        <v>0</v>
      </c>
      <c r="U12438" s="7">
        <v>9.5786199212655401</v>
      </c>
      <c r="V12438" t="s">
        <v>31191</v>
      </c>
      <c r="W12438" t="s">
        <v>4160</v>
      </c>
    </row>
    <row r="12439" spans="20:23" x14ac:dyDescent="0.3">
      <c r="T12439" t="b">
        <f>U12439&gt;10</f>
        <v>0</v>
      </c>
      <c r="U12439" s="7">
        <v>8.0970153803413307</v>
      </c>
      <c r="V12439" t="s">
        <v>26336</v>
      </c>
      <c r="W12439" t="s">
        <v>31192</v>
      </c>
    </row>
    <row r="12440" spans="20:23" x14ac:dyDescent="0.3">
      <c r="T12440" t="b">
        <f>U12440&gt;10</f>
        <v>0</v>
      </c>
      <c r="U12440" s="7">
        <v>8.5853681482552595</v>
      </c>
      <c r="V12440" t="s">
        <v>2835</v>
      </c>
      <c r="W12440" t="s">
        <v>31193</v>
      </c>
    </row>
    <row r="12441" spans="20:23" x14ac:dyDescent="0.3">
      <c r="T12441" t="b">
        <f>U12441&gt;10</f>
        <v>0</v>
      </c>
      <c r="U12441" s="7">
        <v>8.6948523810969505</v>
      </c>
      <c r="V12441" t="s">
        <v>31194</v>
      </c>
      <c r="W12441" t="s">
        <v>31195</v>
      </c>
    </row>
    <row r="12442" spans="20:23" x14ac:dyDescent="0.3">
      <c r="T12442" t="b">
        <f>U12442&gt;10</f>
        <v>0</v>
      </c>
      <c r="U12442" s="7">
        <v>9.7294428110001299</v>
      </c>
      <c r="V12442" t="s">
        <v>31196</v>
      </c>
      <c r="W12442" t="s">
        <v>1239</v>
      </c>
    </row>
    <row r="12443" spans="20:23" x14ac:dyDescent="0.3">
      <c r="T12443" t="b">
        <f>U12443&gt;10</f>
        <v>0</v>
      </c>
      <c r="U12443" s="7">
        <v>8.7721440553986003</v>
      </c>
      <c r="V12443" t="s">
        <v>24863</v>
      </c>
      <c r="W12443" t="s">
        <v>31197</v>
      </c>
    </row>
    <row r="12444" spans="20:23" x14ac:dyDescent="0.3">
      <c r="T12444" t="b">
        <f>U12444&gt;10</f>
        <v>0</v>
      </c>
      <c r="U12444" s="7">
        <v>9.9071239882375792</v>
      </c>
      <c r="V12444" t="s">
        <v>31198</v>
      </c>
      <c r="W12444" t="s">
        <v>20145</v>
      </c>
    </row>
    <row r="12445" spans="20:23" x14ac:dyDescent="0.3">
      <c r="T12445" t="b">
        <f>U12445&gt;10</f>
        <v>0</v>
      </c>
      <c r="U12445" s="7">
        <v>8.2176433681299397</v>
      </c>
      <c r="V12445" t="s">
        <v>31199</v>
      </c>
      <c r="W12445" t="s">
        <v>31200</v>
      </c>
    </row>
    <row r="12446" spans="20:23" x14ac:dyDescent="0.3">
      <c r="T12446" t="b">
        <f>U12446&gt;10</f>
        <v>0</v>
      </c>
      <c r="U12446" s="7">
        <v>8.2488959116340492</v>
      </c>
      <c r="V12446" t="s">
        <v>31201</v>
      </c>
      <c r="W12446" t="s">
        <v>31202</v>
      </c>
    </row>
    <row r="12447" spans="20:23" x14ac:dyDescent="0.3">
      <c r="T12447" t="b">
        <f>U12447&gt;10</f>
        <v>0</v>
      </c>
      <c r="U12447" s="7">
        <v>9.0362956304401791</v>
      </c>
      <c r="V12447" t="s">
        <v>23366</v>
      </c>
      <c r="W12447" t="s">
        <v>31203</v>
      </c>
    </row>
    <row r="12448" spans="20:23" x14ac:dyDescent="0.3">
      <c r="T12448" t="b">
        <f>U12448&gt;10</f>
        <v>0</v>
      </c>
      <c r="U12448" s="7">
        <v>8.8656701134094202</v>
      </c>
      <c r="V12448" t="s">
        <v>31204</v>
      </c>
      <c r="W12448" t="s">
        <v>21458</v>
      </c>
    </row>
    <row r="12449" spans="20:23" x14ac:dyDescent="0.3">
      <c r="T12449" t="b">
        <f>U12449&gt;10</f>
        <v>0</v>
      </c>
      <c r="U12449" s="7">
        <v>8.1725229328494802</v>
      </c>
      <c r="V12449" t="s">
        <v>27866</v>
      </c>
      <c r="W12449" t="s">
        <v>31205</v>
      </c>
    </row>
    <row r="12450" spans="20:23" x14ac:dyDescent="0.3">
      <c r="T12450" t="b">
        <f>U12450&gt;10</f>
        <v>0</v>
      </c>
      <c r="U12450" s="7">
        <v>9.7770708599893794</v>
      </c>
      <c r="V12450" t="s">
        <v>1329</v>
      </c>
      <c r="W12450" t="s">
        <v>31206</v>
      </c>
    </row>
    <row r="12451" spans="20:23" x14ac:dyDescent="0.3">
      <c r="T12451" t="b">
        <f>U12451&gt;10</f>
        <v>0</v>
      </c>
      <c r="U12451" s="7">
        <v>8.8462520275523193</v>
      </c>
      <c r="V12451" t="s">
        <v>31207</v>
      </c>
      <c r="W12451" t="s">
        <v>31208</v>
      </c>
    </row>
    <row r="12452" spans="20:23" x14ac:dyDescent="0.3">
      <c r="T12452" t="b">
        <f>U12452&gt;10</f>
        <v>0</v>
      </c>
      <c r="U12452" s="7">
        <v>8.5928031267427798</v>
      </c>
      <c r="V12452" t="s">
        <v>31209</v>
      </c>
      <c r="W12452" t="s">
        <v>31210</v>
      </c>
    </row>
    <row r="12453" spans="20:23" x14ac:dyDescent="0.3">
      <c r="T12453" t="b">
        <f>U12453&gt;10</f>
        <v>0</v>
      </c>
      <c r="U12453" s="7">
        <v>8.1531048469923704</v>
      </c>
      <c r="V12453" t="s">
        <v>28934</v>
      </c>
      <c r="W12453" t="s">
        <v>31211</v>
      </c>
    </row>
    <row r="12454" spans="20:23" x14ac:dyDescent="0.3">
      <c r="T12454" t="b">
        <f>U12454&gt;10</f>
        <v>0</v>
      </c>
      <c r="U12454" s="7">
        <v>9.1339341000040992</v>
      </c>
      <c r="V12454" t="s">
        <v>31212</v>
      </c>
      <c r="W12454" t="s">
        <v>30894</v>
      </c>
    </row>
    <row r="12455" spans="20:23" x14ac:dyDescent="0.3">
      <c r="T12455" t="b">
        <f>U12455&gt;10</f>
        <v>0</v>
      </c>
      <c r="U12455" s="7">
        <v>8.0789968748386496</v>
      </c>
      <c r="V12455" t="s">
        <v>31213</v>
      </c>
      <c r="W12455" t="s">
        <v>27350</v>
      </c>
    </row>
    <row r="12456" spans="20:23" x14ac:dyDescent="0.3">
      <c r="T12456" t="b">
        <f>U12456&gt;10</f>
        <v>0</v>
      </c>
      <c r="U12456" s="7">
        <v>8.8955230765590994</v>
      </c>
      <c r="V12456" t="s">
        <v>8288</v>
      </c>
      <c r="W12456" t="s">
        <v>12430</v>
      </c>
    </row>
    <row r="12457" spans="20:23" x14ac:dyDescent="0.3">
      <c r="T12457" t="b">
        <f>U12457&gt;10</f>
        <v>0</v>
      </c>
      <c r="U12457" s="7">
        <v>8.2125282674631794</v>
      </c>
      <c r="V12457" t="s">
        <v>23310</v>
      </c>
      <c r="W12457" t="s">
        <v>31181</v>
      </c>
    </row>
    <row r="12458" spans="20:23" x14ac:dyDescent="0.3">
      <c r="T12458" t="b">
        <f>U12458&gt;10</f>
        <v>0</v>
      </c>
      <c r="U12458" s="7">
        <v>8.6866218819604395</v>
      </c>
      <c r="V12458" t="s">
        <v>2091</v>
      </c>
      <c r="W12458" t="s">
        <v>25041</v>
      </c>
    </row>
    <row r="12459" spans="20:23" x14ac:dyDescent="0.3">
      <c r="T12459" t="b">
        <f>U12459&gt;10</f>
        <v>0</v>
      </c>
      <c r="U12459" s="7">
        <v>9.2421476846443298</v>
      </c>
      <c r="V12459" t="s">
        <v>31214</v>
      </c>
      <c r="W12459" t="s">
        <v>31215</v>
      </c>
    </row>
    <row r="12460" spans="20:23" x14ac:dyDescent="0.3">
      <c r="T12460" t="b">
        <f>U12460&gt;10</f>
        <v>0</v>
      </c>
      <c r="U12460" s="7">
        <v>8.4602050053012601</v>
      </c>
      <c r="V12460" t="s">
        <v>24767</v>
      </c>
      <c r="W12460" t="s">
        <v>31216</v>
      </c>
    </row>
    <row r="12461" spans="20:23" x14ac:dyDescent="0.3">
      <c r="T12461" t="b">
        <f>U12461&gt;10</f>
        <v>0</v>
      </c>
      <c r="U12461" s="7">
        <v>8.8656701134094202</v>
      </c>
      <c r="V12461" t="s">
        <v>7905</v>
      </c>
      <c r="W12461" t="s">
        <v>31217</v>
      </c>
    </row>
    <row r="12462" spans="20:23" x14ac:dyDescent="0.3">
      <c r="T12462" t="b">
        <f>U12462&gt;10</f>
        <v>0</v>
      </c>
      <c r="U12462" s="7">
        <v>8.6078410041073194</v>
      </c>
      <c r="V12462" t="s">
        <v>31218</v>
      </c>
      <c r="W12462" t="s">
        <v>30091</v>
      </c>
    </row>
    <row r="12463" spans="20:23" x14ac:dyDescent="0.3">
      <c r="T12463" t="b">
        <f>U12463&gt;10</f>
        <v>0</v>
      </c>
      <c r="U12463" s="7">
        <v>9.8017634725797596</v>
      </c>
      <c r="V12463" t="s">
        <v>1798</v>
      </c>
      <c r="W12463" t="s">
        <v>31219</v>
      </c>
    </row>
    <row r="12464" spans="20:23" x14ac:dyDescent="0.3">
      <c r="T12464" t="b">
        <f>U12464&gt;10</f>
        <v>0</v>
      </c>
      <c r="U12464" s="7">
        <v>8.2921458954278702</v>
      </c>
      <c r="V12464" t="s">
        <v>23638</v>
      </c>
      <c r="W12464" t="s">
        <v>31220</v>
      </c>
    </row>
    <row r="12465" spans="20:23" x14ac:dyDescent="0.3">
      <c r="T12465" t="b">
        <f>U12465&gt;10</f>
        <v>0</v>
      </c>
      <c r="U12465" s="7">
        <v>8.5554498277642992</v>
      </c>
      <c r="V12465" t="s">
        <v>26592</v>
      </c>
      <c r="W12465" t="s">
        <v>31221</v>
      </c>
    </row>
    <row r="12466" spans="20:23" x14ac:dyDescent="0.3">
      <c r="T12466" t="b">
        <f>U12466&gt;10</f>
        <v>0</v>
      </c>
      <c r="U12466" s="7">
        <v>8.2331475546659103</v>
      </c>
      <c r="V12466" t="s">
        <v>6114</v>
      </c>
      <c r="W12466" t="s">
        <v>205</v>
      </c>
    </row>
    <row r="12467" spans="20:23" x14ac:dyDescent="0.3">
      <c r="T12467" t="b">
        <f>U12467&gt;10</f>
        <v>0</v>
      </c>
      <c r="U12467" s="7">
        <v>8.5490005040843897</v>
      </c>
      <c r="V12467" t="s">
        <v>5887</v>
      </c>
      <c r="W12467" t="s">
        <v>22581</v>
      </c>
    </row>
    <row r="12468" spans="20:23" x14ac:dyDescent="0.3">
      <c r="T12468" t="b">
        <f>U12468&gt;10</f>
        <v>0</v>
      </c>
      <c r="U12468" s="7">
        <v>8.7901625609012797</v>
      </c>
      <c r="V12468" t="s">
        <v>31222</v>
      </c>
      <c r="W12468" t="s">
        <v>31223</v>
      </c>
    </row>
    <row r="12469" spans="20:23" x14ac:dyDescent="0.3">
      <c r="T12469" t="b">
        <f>U12469&gt;10</f>
        <v>0</v>
      </c>
      <c r="U12469" s="7">
        <v>8.6386126627740794</v>
      </c>
      <c r="V12469" t="s">
        <v>24628</v>
      </c>
      <c r="W12469" t="s">
        <v>31224</v>
      </c>
    </row>
    <row r="12470" spans="20:23" x14ac:dyDescent="0.3">
      <c r="T12470" t="b">
        <f>U12470&gt;10</f>
        <v>0</v>
      </c>
      <c r="U12470" s="7">
        <v>9.0133061122154796</v>
      </c>
      <c r="V12470" t="s">
        <v>31222</v>
      </c>
      <c r="W12470" t="s">
        <v>29050</v>
      </c>
    </row>
    <row r="12471" spans="20:23" x14ac:dyDescent="0.3">
      <c r="T12471" t="b">
        <f>U12471&gt;10</f>
        <v>0</v>
      </c>
      <c r="U12471" s="7">
        <v>8.2811567738522704</v>
      </c>
      <c r="V12471" t="s">
        <v>31225</v>
      </c>
      <c r="W12471" t="s">
        <v>14968</v>
      </c>
    </row>
    <row r="12472" spans="20:23" x14ac:dyDescent="0.3">
      <c r="T12472" t="b">
        <f>U12472&gt;10</f>
        <v>0</v>
      </c>
      <c r="U12472" s="7">
        <v>9.6620015302046003</v>
      </c>
      <c r="V12472" t="s">
        <v>31226</v>
      </c>
      <c r="W12472" t="s">
        <v>31227</v>
      </c>
    </row>
    <row r="12473" spans="20:23" x14ac:dyDescent="0.3">
      <c r="T12473" t="b">
        <f>U12473&gt;10</f>
        <v>0</v>
      </c>
      <c r="U12473" s="7">
        <v>8.5139091842731194</v>
      </c>
      <c r="V12473" t="s">
        <v>31228</v>
      </c>
      <c r="W12473" t="s">
        <v>31229</v>
      </c>
    </row>
    <row r="12474" spans="20:23" x14ac:dyDescent="0.3">
      <c r="T12474" t="b">
        <f>U12474&gt;10</f>
        <v>0</v>
      </c>
      <c r="U12474" s="7">
        <v>8.1435353959762207</v>
      </c>
      <c r="V12474" t="s">
        <v>31230</v>
      </c>
      <c r="W12474" t="s">
        <v>21530</v>
      </c>
    </row>
    <row r="12475" spans="20:23" x14ac:dyDescent="0.3">
      <c r="T12475" t="b">
        <f>U12475&gt;10</f>
        <v>0</v>
      </c>
      <c r="U12475" s="7">
        <v>8.3666789472904295</v>
      </c>
      <c r="V12475" t="s">
        <v>22098</v>
      </c>
      <c r="W12475" t="s">
        <v>9364</v>
      </c>
    </row>
    <row r="12476" spans="20:23" x14ac:dyDescent="0.3">
      <c r="T12476" t="b">
        <f>U12476&gt;10</f>
        <v>0</v>
      </c>
      <c r="U12476" s="7">
        <v>8.2023758959991593</v>
      </c>
      <c r="V12476" t="s">
        <v>31222</v>
      </c>
      <c r="W12476" t="s">
        <v>31231</v>
      </c>
    </row>
    <row r="12477" spans="20:23" x14ac:dyDescent="0.3">
      <c r="T12477" t="b">
        <f>U12477&gt;10</f>
        <v>0</v>
      </c>
      <c r="U12477" s="7">
        <v>9.3317598433340194</v>
      </c>
      <c r="V12477" t="s">
        <v>1798</v>
      </c>
      <c r="W12477" t="s">
        <v>31232</v>
      </c>
    </row>
    <row r="12478" spans="20:23" x14ac:dyDescent="0.3">
      <c r="T12478" t="b">
        <f>U12478&gt;10</f>
        <v>0</v>
      </c>
      <c r="U12478" s="7">
        <v>8.7901625609012797</v>
      </c>
      <c r="V12478" t="s">
        <v>5887</v>
      </c>
      <c r="W12478" t="s">
        <v>31233</v>
      </c>
    </row>
    <row r="12479" spans="20:23" x14ac:dyDescent="0.3">
      <c r="T12479" t="b">
        <f>U12479&gt;10</f>
        <v>0</v>
      </c>
      <c r="U12479" s="7">
        <v>8.1246669116718397</v>
      </c>
      <c r="V12479" t="s">
        <v>10394</v>
      </c>
      <c r="W12479" t="s">
        <v>26592</v>
      </c>
    </row>
    <row r="12480" spans="20:23" x14ac:dyDescent="0.3">
      <c r="T12480" t="b">
        <f>U12480&gt;10</f>
        <v>0</v>
      </c>
      <c r="U12480" s="7">
        <v>9.0133061122154796</v>
      </c>
      <c r="V12480" t="s">
        <v>31222</v>
      </c>
      <c r="W12480" t="s">
        <v>31227</v>
      </c>
    </row>
    <row r="12481" spans="20:23" x14ac:dyDescent="0.3">
      <c r="T12481" t="b">
        <f>U12481&gt;10</f>
        <v>0</v>
      </c>
      <c r="U12481" s="7">
        <v>8.6866218819604395</v>
      </c>
      <c r="V12481" t="s">
        <v>31234</v>
      </c>
      <c r="W12481" t="s">
        <v>30842</v>
      </c>
    </row>
    <row r="12482" spans="20:23" x14ac:dyDescent="0.3">
      <c r="T12482" t="b">
        <f>U12482&gt;10</f>
        <v>0</v>
      </c>
      <c r="U12482" s="7">
        <v>9.9642824020775294</v>
      </c>
      <c r="V12482" t="s">
        <v>25393</v>
      </c>
      <c r="W12482" t="s">
        <v>31235</v>
      </c>
    </row>
    <row r="12483" spans="20:23" x14ac:dyDescent="0.3">
      <c r="T12483" t="b">
        <f>U12483&gt;10</f>
        <v>0</v>
      </c>
      <c r="U12483" s="7">
        <v>8.0612972977392499</v>
      </c>
      <c r="V12483" t="s">
        <v>4740</v>
      </c>
      <c r="W12483" t="s">
        <v>6735</v>
      </c>
    </row>
    <row r="12484" spans="20:23" x14ac:dyDescent="0.3">
      <c r="T12484" t="b">
        <f>U12484&gt;10</f>
        <v>0</v>
      </c>
      <c r="U12484" s="7">
        <v>8.3032571208529404</v>
      </c>
      <c r="V12484" t="s">
        <v>24608</v>
      </c>
      <c r="W12484" t="s">
        <v>31236</v>
      </c>
    </row>
    <row r="12485" spans="20:23" x14ac:dyDescent="0.3">
      <c r="T12485" t="b">
        <f>U12485&gt;10</f>
        <v>0</v>
      </c>
      <c r="U12485" s="7">
        <v>8.3201589316555395</v>
      </c>
      <c r="V12485" t="s">
        <v>31222</v>
      </c>
      <c r="W12485" t="s">
        <v>31237</v>
      </c>
    </row>
    <row r="12486" spans="20:23" x14ac:dyDescent="0.3">
      <c r="T12486" t="b">
        <f>U12486&gt;10</f>
        <v>0</v>
      </c>
      <c r="U12486" s="7">
        <v>8.2866362396169002</v>
      </c>
      <c r="V12486" t="s">
        <v>1814</v>
      </c>
      <c r="W12486" t="s">
        <v>31238</v>
      </c>
    </row>
    <row r="12487" spans="20:23" x14ac:dyDescent="0.3">
      <c r="T12487" t="b">
        <f>U12487&gt;10</f>
        <v>0</v>
      </c>
      <c r="U12487" s="7">
        <v>8.5853681482552595</v>
      </c>
      <c r="V12487" t="s">
        <v>31239</v>
      </c>
      <c r="W12487" t="s">
        <v>31199</v>
      </c>
    </row>
    <row r="12488" spans="20:23" x14ac:dyDescent="0.3">
      <c r="T12488" t="b">
        <f>U12488&gt;10</f>
        <v>0</v>
      </c>
      <c r="U12488" s="7">
        <v>9.8017634725797596</v>
      </c>
      <c r="V12488" t="s">
        <v>31240</v>
      </c>
      <c r="W12488" t="s">
        <v>31241</v>
      </c>
    </row>
    <row r="12489" spans="20:23" x14ac:dyDescent="0.3">
      <c r="T12489" t="b">
        <f>U12489&gt;10</f>
        <v>0</v>
      </c>
      <c r="U12489" s="7">
        <v>9.8017634725797596</v>
      </c>
      <c r="V12489" t="s">
        <v>31242</v>
      </c>
      <c r="W12489" t="s">
        <v>31241</v>
      </c>
    </row>
    <row r="12490" spans="20:23" x14ac:dyDescent="0.3">
      <c r="T12490" t="b">
        <f>U12490&gt;10</f>
        <v>0</v>
      </c>
      <c r="U12490" s="7">
        <v>8.2976860758034796</v>
      </c>
      <c r="V12490" t="s">
        <v>31243</v>
      </c>
      <c r="W12490" t="s">
        <v>31214</v>
      </c>
    </row>
    <row r="12491" spans="20:23" x14ac:dyDescent="0.3">
      <c r="T12491" t="b">
        <f>U12491&gt;10</f>
        <v>0</v>
      </c>
      <c r="U12491" s="7">
        <v>8.4866966207482299</v>
      </c>
      <c r="V12491" t="s">
        <v>31244</v>
      </c>
      <c r="W12491" t="s">
        <v>28038</v>
      </c>
    </row>
    <row r="12492" spans="20:23" x14ac:dyDescent="0.3">
      <c r="T12492" t="b">
        <f>U12492&gt;10</f>
        <v>0</v>
      </c>
      <c r="U12492" s="7">
        <v>8.4602050053012601</v>
      </c>
      <c r="V12492" t="s">
        <v>31245</v>
      </c>
      <c r="W12492" t="s">
        <v>31205</v>
      </c>
    </row>
    <row r="12493" spans="20:23" x14ac:dyDescent="0.3">
      <c r="T12493" t="b">
        <f>U12493&gt;10</f>
        <v>0</v>
      </c>
      <c r="U12493" s="7">
        <v>8.8178140922317905</v>
      </c>
      <c r="V12493" t="s">
        <v>26592</v>
      </c>
      <c r="W12493" t="s">
        <v>31246</v>
      </c>
    </row>
    <row r="12494" spans="20:23" x14ac:dyDescent="0.3">
      <c r="T12494" t="b">
        <f>U12494&gt;10</f>
        <v>0</v>
      </c>
      <c r="U12494" s="7">
        <v>8.1246669116718397</v>
      </c>
      <c r="V12494" t="s">
        <v>26592</v>
      </c>
      <c r="W12494" t="s">
        <v>31247</v>
      </c>
    </row>
    <row r="12495" spans="20:23" x14ac:dyDescent="0.3">
      <c r="T12495" t="b">
        <f>U12495&gt;10</f>
        <v>0</v>
      </c>
      <c r="U12495" s="7">
        <v>8.9056754480231195</v>
      </c>
      <c r="V12495">
        <v>66000</v>
      </c>
      <c r="W12495" t="s">
        <v>24820</v>
      </c>
    </row>
    <row r="12496" spans="20:23" x14ac:dyDescent="0.3">
      <c r="T12496" t="b">
        <f>U12496&gt;10</f>
        <v>0</v>
      </c>
      <c r="U12496" s="7">
        <v>8.9056754480231195</v>
      </c>
      <c r="V12496">
        <v>90000</v>
      </c>
      <c r="W12496" t="s">
        <v>24820</v>
      </c>
    </row>
    <row r="12497" spans="20:23" x14ac:dyDescent="0.3">
      <c r="T12497" t="b">
        <f>U12497&gt;10</f>
        <v>0</v>
      </c>
      <c r="U12497" s="7">
        <v>8.9056754480231195</v>
      </c>
      <c r="V12497">
        <v>135000</v>
      </c>
      <c r="W12497" t="s">
        <v>24820</v>
      </c>
    </row>
    <row r="12498" spans="20:23" x14ac:dyDescent="0.3">
      <c r="T12498" t="b">
        <f>U12498&gt;10</f>
        <v>0</v>
      </c>
      <c r="U12498" s="7">
        <v>9.7064532927754303</v>
      </c>
      <c r="V12498" t="s">
        <v>31222</v>
      </c>
      <c r="W12498" t="s">
        <v>31248</v>
      </c>
    </row>
    <row r="12499" spans="20:23" x14ac:dyDescent="0.3">
      <c r="T12499" t="b">
        <f>U12499&gt;10</f>
        <v>0</v>
      </c>
      <c r="U12499" s="7">
        <v>9.5016588801294208</v>
      </c>
      <c r="V12499" t="s">
        <v>31249</v>
      </c>
      <c r="W12499" t="s">
        <v>31250</v>
      </c>
    </row>
    <row r="12500" spans="20:23" x14ac:dyDescent="0.3">
      <c r="T12500" t="b">
        <f>U12500&gt;10</f>
        <v>0</v>
      </c>
      <c r="U12500" s="7">
        <v>9.1339341000040992</v>
      </c>
      <c r="V12500" t="s">
        <v>22685</v>
      </c>
      <c r="W12500" t="s">
        <v>31251</v>
      </c>
    </row>
    <row r="12501" spans="20:23" x14ac:dyDescent="0.3">
      <c r="T12501" t="b">
        <f>U12501&gt;10</f>
        <v>0</v>
      </c>
      <c r="U12501" s="7">
        <v>8.4602050053012601</v>
      </c>
      <c r="V12501" t="s">
        <v>31216</v>
      </c>
      <c r="W12501" t="s">
        <v>24767</v>
      </c>
    </row>
    <row r="12502" spans="20:23" x14ac:dyDescent="0.3">
      <c r="T12502" t="b">
        <f>U12502&gt;10</f>
        <v>0</v>
      </c>
      <c r="U12502" s="7">
        <v>9.1086162920198106</v>
      </c>
      <c r="V12502" t="s">
        <v>25543</v>
      </c>
      <c r="W12502" t="s">
        <v>31252</v>
      </c>
    </row>
    <row r="12503" spans="20:23" x14ac:dyDescent="0.3">
      <c r="T12503" t="b">
        <f>U12503&gt;10</f>
        <v>0</v>
      </c>
      <c r="U12503" s="7">
        <v>8.6386126627740794</v>
      </c>
      <c r="V12503" t="s">
        <v>24980</v>
      </c>
      <c r="W12503" t="s">
        <v>31253</v>
      </c>
    </row>
    <row r="12504" spans="20:23" x14ac:dyDescent="0.3">
      <c r="T12504" t="b">
        <f>U12504&gt;10</f>
        <v>0</v>
      </c>
      <c r="U12504" s="7">
        <v>9.5786199212655401</v>
      </c>
      <c r="V12504" t="s">
        <v>31254</v>
      </c>
      <c r="W12504" t="s">
        <v>31255</v>
      </c>
    </row>
    <row r="12505" spans="20:23" x14ac:dyDescent="0.3">
      <c r="T12505" t="b">
        <f>U12505&gt;10</f>
        <v>0</v>
      </c>
      <c r="U12505" s="7">
        <v>8.0970153803413307</v>
      </c>
      <c r="V12505" t="s">
        <v>31256</v>
      </c>
      <c r="W12505" t="s">
        <v>26336</v>
      </c>
    </row>
    <row r="12506" spans="20:23" x14ac:dyDescent="0.3">
      <c r="T12506" t="b">
        <f>U12506&gt;10</f>
        <v>0</v>
      </c>
      <c r="U12506" s="7">
        <v>8.9724841176952292</v>
      </c>
      <c r="V12506" t="s">
        <v>4302</v>
      </c>
      <c r="W12506" t="s">
        <v>5393</v>
      </c>
    </row>
    <row r="12507" spans="20:23" x14ac:dyDescent="0.3">
      <c r="T12507" t="b">
        <f>U12507&gt;10</f>
        <v>0</v>
      </c>
      <c r="U12507" s="7">
        <v>8.8559139384640595</v>
      </c>
      <c r="V12507" t="s">
        <v>31257</v>
      </c>
      <c r="W12507" t="s">
        <v>31258</v>
      </c>
    </row>
    <row r="12508" spans="20:23" x14ac:dyDescent="0.3">
      <c r="T12508" t="b">
        <f>U12508&gt;10</f>
        <v>0</v>
      </c>
      <c r="U12508" s="7">
        <v>8.2921458954278702</v>
      </c>
      <c r="V12508" t="s">
        <v>31258</v>
      </c>
      <c r="W12508" t="s">
        <v>275</v>
      </c>
    </row>
    <row r="12509" spans="20:23" x14ac:dyDescent="0.3">
      <c r="T12509" t="b">
        <f>U12509&gt;10</f>
        <v>0</v>
      </c>
      <c r="U12509" s="7">
        <v>8.6543610197422094</v>
      </c>
      <c r="V12509" t="s">
        <v>31259</v>
      </c>
      <c r="W12509" t="s">
        <v>5602</v>
      </c>
    </row>
    <row r="12510" spans="20:23" x14ac:dyDescent="0.3">
      <c r="T12510" t="b">
        <f>U12510&gt;10</f>
        <v>0</v>
      </c>
      <c r="U12510" s="7">
        <v>8.0525636177705007</v>
      </c>
      <c r="V12510" t="s">
        <v>21087</v>
      </c>
      <c r="W12510" t="s">
        <v>23943</v>
      </c>
    </row>
    <row r="12511" spans="20:23" x14ac:dyDescent="0.3">
      <c r="T12511" t="b">
        <f>U12511&gt;10</f>
        <v>0</v>
      </c>
      <c r="U12511" s="7">
        <v>8.6269620455540998</v>
      </c>
      <c r="V12511" t="s">
        <v>5602</v>
      </c>
      <c r="W12511" t="s">
        <v>30848</v>
      </c>
    </row>
    <row r="12512" spans="20:23" x14ac:dyDescent="0.3">
      <c r="T12512" t="b">
        <f>U12512&gt;10</f>
        <v>0</v>
      </c>
      <c r="U12512" s="7">
        <v>8.7811127253813606</v>
      </c>
      <c r="V12512" t="s">
        <v>30848</v>
      </c>
      <c r="W12512" t="s">
        <v>5601</v>
      </c>
    </row>
    <row r="12513" spans="20:23" x14ac:dyDescent="0.3">
      <c r="T12513" t="b">
        <f>U12513&gt;10</f>
        <v>0</v>
      </c>
      <c r="U12513" s="7">
        <v>8.3666789472904295</v>
      </c>
      <c r="V12513" t="s">
        <v>5602</v>
      </c>
      <c r="W12513" t="s">
        <v>4378</v>
      </c>
    </row>
    <row r="12514" spans="20:23" x14ac:dyDescent="0.3">
      <c r="T12514" t="b">
        <f>U12514&gt;10</f>
        <v>0</v>
      </c>
      <c r="U12514" s="7">
        <v>9.8017634725797596</v>
      </c>
      <c r="V12514" t="s">
        <v>31260</v>
      </c>
      <c r="W12514" t="s">
        <v>31261</v>
      </c>
    </row>
    <row r="12515" spans="20:23" x14ac:dyDescent="0.3">
      <c r="T12515" t="b">
        <f>U12515&gt;10</f>
        <v>0</v>
      </c>
      <c r="U12515" s="7">
        <v>8.1923255601456599</v>
      </c>
      <c r="V12515" t="s">
        <v>13689</v>
      </c>
      <c r="W12515" t="s">
        <v>864</v>
      </c>
    </row>
    <row r="12516" spans="20:23" x14ac:dyDescent="0.3">
      <c r="T12516" t="b">
        <f>U12516&gt;10</f>
        <v>0</v>
      </c>
      <c r="U12516" s="7">
        <v>9.8797250140494697</v>
      </c>
      <c r="V12516" t="s">
        <v>30848</v>
      </c>
      <c r="W12516" t="s">
        <v>12448</v>
      </c>
    </row>
    <row r="12517" spans="20:23" x14ac:dyDescent="0.3">
      <c r="T12517" t="b">
        <f>U12517&gt;10</f>
        <v>0</v>
      </c>
      <c r="U12517" s="7">
        <v>8.4536903242800605</v>
      </c>
      <c r="V12517" t="s">
        <v>31262</v>
      </c>
      <c r="W12517" t="s">
        <v>14941</v>
      </c>
    </row>
    <row r="12518" spans="20:23" x14ac:dyDescent="0.3">
      <c r="T12518" t="b">
        <f>U12518&gt;10</f>
        <v>0</v>
      </c>
      <c r="U12518" s="7">
        <v>8.8854727407056</v>
      </c>
      <c r="V12518" t="s">
        <v>31263</v>
      </c>
      <c r="W12518">
        <v>91</v>
      </c>
    </row>
    <row r="12519" spans="20:23" x14ac:dyDescent="0.3">
      <c r="T12519" t="b">
        <f>U12519&gt;10</f>
        <v>0</v>
      </c>
      <c r="U12519" s="7">
        <v>8.9908332563634303</v>
      </c>
      <c r="V12519" t="s">
        <v>31264</v>
      </c>
      <c r="W12519" t="s">
        <v>7233</v>
      </c>
    </row>
    <row r="12520" spans="20:23" x14ac:dyDescent="0.3">
      <c r="T12520" t="b">
        <f>U12520&gt;10</f>
        <v>0</v>
      </c>
      <c r="U12520" s="7">
        <v>9.3962983644715905</v>
      </c>
      <c r="V12520" t="s">
        <v>20121</v>
      </c>
      <c r="W12520" t="s">
        <v>31265</v>
      </c>
    </row>
    <row r="12521" spans="20:23" x14ac:dyDescent="0.3">
      <c r="T12521" t="b">
        <f>U12521&gt;10</f>
        <v>0</v>
      </c>
      <c r="U12521" s="7">
        <v>9.2711352215175893</v>
      </c>
      <c r="V12521" t="s">
        <v>7577</v>
      </c>
      <c r="W12521" t="s">
        <v>31266</v>
      </c>
    </row>
    <row r="12522" spans="20:23" x14ac:dyDescent="0.3">
      <c r="T12522" t="b">
        <f>U12522&gt;10</f>
        <v>0</v>
      </c>
      <c r="U12522" s="7">
        <v>8.5633892415364894</v>
      </c>
      <c r="V12522" t="s">
        <v>25323</v>
      </c>
      <c r="W12522" t="s">
        <v>31267</v>
      </c>
    </row>
    <row r="12523" spans="20:23" x14ac:dyDescent="0.3">
      <c r="T12523" t="b">
        <f>U12523&gt;10</f>
        <v>0</v>
      </c>
      <c r="U12523" s="7">
        <v>9.3962983644715905</v>
      </c>
      <c r="V12523" t="s">
        <v>31268</v>
      </c>
      <c r="W12523" t="s">
        <v>28931</v>
      </c>
    </row>
    <row r="12524" spans="20:23" x14ac:dyDescent="0.3">
      <c r="T12524" t="b">
        <f>U12524&gt;10</f>
        <v>0</v>
      </c>
      <c r="U12524" s="7">
        <v>9.1086162920198106</v>
      </c>
      <c r="V12524" t="s">
        <v>31264</v>
      </c>
      <c r="W12524" t="s">
        <v>7901</v>
      </c>
    </row>
    <row r="12525" spans="20:23" x14ac:dyDescent="0.3">
      <c r="T12525" t="b">
        <f>U12525&gt;10</f>
        <v>0</v>
      </c>
      <c r="U12525" s="7">
        <v>9.0247348080391099</v>
      </c>
      <c r="V12525" t="s">
        <v>31269</v>
      </c>
      <c r="W12525" t="s">
        <v>31270</v>
      </c>
    </row>
    <row r="12526" spans="20:23" x14ac:dyDescent="0.3">
      <c r="T12526" t="b">
        <f>U12526&gt;10</f>
        <v>0</v>
      </c>
      <c r="U12526" s="7">
        <v>8.7992950444645501</v>
      </c>
      <c r="V12526" t="s">
        <v>1183</v>
      </c>
      <c r="W12526" t="s">
        <v>31271</v>
      </c>
    </row>
    <row r="12527" spans="20:23" x14ac:dyDescent="0.3">
      <c r="T12527" t="b">
        <f>U12527&gt;10</f>
        <v>0</v>
      </c>
      <c r="U12527" s="7">
        <v>8.0745425244892708</v>
      </c>
      <c r="V12527" t="s">
        <v>8360</v>
      </c>
      <c r="W12527" t="s">
        <v>8360</v>
      </c>
    </row>
    <row r="12528" spans="20:23" x14ac:dyDescent="0.3">
      <c r="T12528" t="b">
        <f>U12528&gt;10</f>
        <v>0</v>
      </c>
      <c r="U12528" s="7">
        <v>8.2436188545332101</v>
      </c>
      <c r="V12528" t="s">
        <v>10533</v>
      </c>
      <c r="W12528" t="s">
        <v>29092</v>
      </c>
    </row>
    <row r="12529" spans="20:23" x14ac:dyDescent="0.3">
      <c r="T12529" t="b">
        <f>U12529&gt;10</f>
        <v>0</v>
      </c>
      <c r="U12529" s="7">
        <v>9.5016588801294208</v>
      </c>
      <c r="V12529" t="s">
        <v>3757</v>
      </c>
      <c r="W12529" t="s">
        <v>31272</v>
      </c>
    </row>
    <row r="12530" spans="20:23" x14ac:dyDescent="0.3">
      <c r="T12530" t="b">
        <f>U12530&gt;10</f>
        <v>0</v>
      </c>
      <c r="U12530" s="7">
        <v>8.5348158690924301</v>
      </c>
      <c r="V12530" t="s">
        <v>31273</v>
      </c>
      <c r="W12530" t="s">
        <v>31274</v>
      </c>
    </row>
    <row r="12531" spans="20:23" x14ac:dyDescent="0.3">
      <c r="T12531" t="b">
        <f>U12531&gt;10</f>
        <v>0</v>
      </c>
      <c r="U12531" s="7">
        <v>8.1774369476519002</v>
      </c>
      <c r="V12531" t="s">
        <v>10285</v>
      </c>
      <c r="W12531" t="s">
        <v>21900</v>
      </c>
    </row>
    <row r="12532" spans="20:23" x14ac:dyDescent="0.3">
      <c r="T12532" t="b">
        <f>U12532&gt;10</f>
        <v>0</v>
      </c>
      <c r="U12532" s="7">
        <v>8.0970153803413307</v>
      </c>
      <c r="V12532" t="s">
        <v>26336</v>
      </c>
      <c r="W12532" t="s">
        <v>31275</v>
      </c>
    </row>
    <row r="12533" spans="20:23" x14ac:dyDescent="0.3">
      <c r="T12533" t="b">
        <f>U12533&gt;10</f>
        <v>0</v>
      </c>
      <c r="U12533" s="7">
        <v>8.8559139384640595</v>
      </c>
      <c r="V12533" t="s">
        <v>886</v>
      </c>
      <c r="W12533" t="s">
        <v>31276</v>
      </c>
    </row>
    <row r="12534" spans="20:23" x14ac:dyDescent="0.3">
      <c r="T12534" t="b">
        <f>U12534&gt;10</f>
        <v>0</v>
      </c>
      <c r="U12534" s="7">
        <v>8.2125282674631794</v>
      </c>
      <c r="V12534" t="s">
        <v>24820</v>
      </c>
      <c r="W12534" t="s">
        <v>31277</v>
      </c>
    </row>
    <row r="12535" spans="20:23" x14ac:dyDescent="0.3">
      <c r="T12535" t="b">
        <f>U12535&gt;10</f>
        <v>0</v>
      </c>
      <c r="U12535" s="7">
        <v>8.9056754480231195</v>
      </c>
      <c r="V12535" t="s">
        <v>31278</v>
      </c>
      <c r="W12535" t="s">
        <v>24820</v>
      </c>
    </row>
    <row r="12536" spans="20:23" x14ac:dyDescent="0.3">
      <c r="T12536" t="b">
        <f>U12536&gt;10</f>
        <v>0</v>
      </c>
      <c r="U12536" s="7">
        <v>9.5786199212655401</v>
      </c>
      <c r="V12536" t="s">
        <v>8351</v>
      </c>
      <c r="W12536">
        <v>221</v>
      </c>
    </row>
    <row r="12537" spans="20:23" x14ac:dyDescent="0.3">
      <c r="T12537" t="b">
        <f>U12537&gt;10</f>
        <v>0</v>
      </c>
      <c r="U12537" s="7">
        <v>8.9056754480231195</v>
      </c>
      <c r="V12537" t="s">
        <v>31279</v>
      </c>
      <c r="W12537" t="s">
        <v>24820</v>
      </c>
    </row>
    <row r="12538" spans="20:23" x14ac:dyDescent="0.3">
      <c r="T12538" t="b">
        <f>U12538&gt;10</f>
        <v>0</v>
      </c>
      <c r="U12538" s="7">
        <v>9.0598261278503802</v>
      </c>
      <c r="V12538" t="s">
        <v>31280</v>
      </c>
      <c r="W12538" t="s">
        <v>31281</v>
      </c>
    </row>
    <row r="12539" spans="20:23" x14ac:dyDescent="0.3">
      <c r="T12539" t="b">
        <f>U12539&gt;10</f>
        <v>0</v>
      </c>
      <c r="U12539" s="7">
        <v>8.2488959116340492</v>
      </c>
      <c r="V12539" t="s">
        <v>130</v>
      </c>
      <c r="W12539" t="s">
        <v>31282</v>
      </c>
    </row>
    <row r="12540" spans="20:23" x14ac:dyDescent="0.3">
      <c r="T12540" t="b">
        <f>U12540&gt;10</f>
        <v>0</v>
      </c>
      <c r="U12540" s="7">
        <v>8.4217387244734603</v>
      </c>
      <c r="V12540" t="s">
        <v>21187</v>
      </c>
      <c r="W12540" t="s">
        <v>31283</v>
      </c>
    </row>
    <row r="12541" spans="20:23" x14ac:dyDescent="0.3">
      <c r="T12541" t="b">
        <f>U12541&gt;10</f>
        <v>0</v>
      </c>
      <c r="U12541" s="7">
        <v>9.3962983644715905</v>
      </c>
      <c r="V12541" t="s">
        <v>31283</v>
      </c>
      <c r="W12541" t="s">
        <v>31284</v>
      </c>
    </row>
    <row r="12542" spans="20:23" x14ac:dyDescent="0.3">
      <c r="T12542" t="b">
        <f>U12542&gt;10</f>
        <v>0</v>
      </c>
      <c r="U12542" s="7">
        <v>8.8366825765361696</v>
      </c>
      <c r="V12542" t="s">
        <v>31285</v>
      </c>
      <c r="W12542" t="s">
        <v>22784</v>
      </c>
    </row>
    <row r="12543" spans="20:23" x14ac:dyDescent="0.3">
      <c r="T12543" t="b">
        <f>U12543&gt;10</f>
        <v>0</v>
      </c>
      <c r="U12543" s="7">
        <v>8.3666789472904295</v>
      </c>
      <c r="V12543" t="s">
        <v>31286</v>
      </c>
      <c r="W12543" t="s">
        <v>30404</v>
      </c>
    </row>
    <row r="12544" spans="20:23" x14ac:dyDescent="0.3">
      <c r="T12544" t="b">
        <f>U12544&gt;10</f>
        <v>0</v>
      </c>
      <c r="U12544" s="7">
        <v>8.7811127253813606</v>
      </c>
      <c r="V12544" t="s">
        <v>31287</v>
      </c>
      <c r="W12544" t="s">
        <v>31288</v>
      </c>
    </row>
    <row r="12545" spans="20:23" x14ac:dyDescent="0.3">
      <c r="T12545" t="b">
        <f>U12545&gt;10</f>
        <v>0</v>
      </c>
      <c r="U12545" s="7">
        <v>9.7529733084103203</v>
      </c>
      <c r="V12545" t="s">
        <v>23240</v>
      </c>
      <c r="W12545" t="e">
        <f>-ypd</f>
        <v>#NAME?</v>
      </c>
    </row>
    <row r="12546" spans="20:23" x14ac:dyDescent="0.3">
      <c r="T12546" t="b">
        <f>U12546&gt;10</f>
        <v>0</v>
      </c>
      <c r="U12546" s="7">
        <v>8.7199583022280294</v>
      </c>
      <c r="V12546" t="s">
        <v>31289</v>
      </c>
      <c r="W12546" t="s">
        <v>22057</v>
      </c>
    </row>
    <row r="12547" spans="20:23" x14ac:dyDescent="0.3">
      <c r="T12547" t="b">
        <f>U12547&gt;10</f>
        <v>0</v>
      </c>
      <c r="U12547" s="7">
        <v>9.0598261278503802</v>
      </c>
      <c r="V12547" t="s">
        <v>25513</v>
      </c>
      <c r="W12547" t="s">
        <v>31290</v>
      </c>
    </row>
    <row r="12548" spans="20:23" x14ac:dyDescent="0.3">
      <c r="T12548" t="b">
        <f>U12548&gt;10</f>
        <v>0</v>
      </c>
      <c r="U12548" s="7">
        <v>8.8462520275523193</v>
      </c>
      <c r="V12548" t="s">
        <v>22157</v>
      </c>
      <c r="W12548" t="s">
        <v>9493</v>
      </c>
    </row>
    <row r="12549" spans="20:23" x14ac:dyDescent="0.3">
      <c r="T12549" t="b">
        <f>U12549&gt;10</f>
        <v>0</v>
      </c>
      <c r="U12549" s="7">
        <v>9.6194419157857993</v>
      </c>
      <c r="V12549" t="s">
        <v>4916</v>
      </c>
      <c r="W12549" t="s">
        <v>31291</v>
      </c>
    </row>
    <row r="12550" spans="20:23" x14ac:dyDescent="0.3">
      <c r="T12550" t="b">
        <f>U12550&gt;10</f>
        <v>0</v>
      </c>
      <c r="U12550" s="7">
        <v>8.1531048469923704</v>
      </c>
      <c r="V12550" t="s">
        <v>22157</v>
      </c>
      <c r="W12550" t="s">
        <v>31292</v>
      </c>
    </row>
    <row r="12551" spans="20:23" x14ac:dyDescent="0.3">
      <c r="T12551" t="b">
        <f>U12551&gt;10</f>
        <v>0</v>
      </c>
      <c r="U12551" s="7">
        <v>8.8462520275523193</v>
      </c>
      <c r="V12551" t="s">
        <v>2881</v>
      </c>
      <c r="W12551" t="s">
        <v>31293</v>
      </c>
    </row>
    <row r="12552" spans="20:23" x14ac:dyDescent="0.3">
      <c r="T12552" t="b">
        <f>U12552&gt;10</f>
        <v>0</v>
      </c>
      <c r="U12552" s="7">
        <v>9.1086162920198106</v>
      </c>
      <c r="V12552" t="s">
        <v>1682</v>
      </c>
      <c r="W12552" t="s">
        <v>24797</v>
      </c>
    </row>
    <row r="12553" spans="20:23" x14ac:dyDescent="0.3">
      <c r="T12553" t="b">
        <f>U12553&gt;10</f>
        <v>0</v>
      </c>
      <c r="U12553" s="7">
        <v>8.1483086747288809</v>
      </c>
      <c r="V12553" t="s">
        <v>31294</v>
      </c>
      <c r="W12553" t="s">
        <v>31295</v>
      </c>
    </row>
    <row r="12554" spans="20:23" x14ac:dyDescent="0.3">
      <c r="T12554" t="b">
        <f>U12554&gt;10</f>
        <v>0</v>
      </c>
      <c r="U12554" s="7">
        <v>8.0834711552335694</v>
      </c>
      <c r="V12554" t="s">
        <v>31296</v>
      </c>
      <c r="W12554" t="s">
        <v>20274</v>
      </c>
    </row>
    <row r="12555" spans="20:23" x14ac:dyDescent="0.3">
      <c r="T12555" t="b">
        <f>U12555&gt;10</f>
        <v>0</v>
      </c>
      <c r="U12555" s="7">
        <v>9.8017634725797596</v>
      </c>
      <c r="V12555" t="s">
        <v>25837</v>
      </c>
      <c r="W12555" t="s">
        <v>17218</v>
      </c>
    </row>
    <row r="12556" spans="20:23" x14ac:dyDescent="0.3">
      <c r="T12556" t="b">
        <f>U12556&gt;10</f>
        <v>0</v>
      </c>
      <c r="U12556" s="7">
        <v>8.2648962529804901</v>
      </c>
      <c r="V12556" t="s">
        <v>17219</v>
      </c>
      <c r="W12556" t="s">
        <v>23925</v>
      </c>
    </row>
    <row r="12557" spans="20:23" x14ac:dyDescent="0.3">
      <c r="T12557" t="b">
        <f>U12557&gt;10</f>
        <v>0</v>
      </c>
      <c r="U12557" s="7">
        <v>8.2648962529804901</v>
      </c>
      <c r="V12557" t="s">
        <v>23925</v>
      </c>
      <c r="W12557" t="s">
        <v>17220</v>
      </c>
    </row>
    <row r="12558" spans="20:23" x14ac:dyDescent="0.3">
      <c r="T12558" t="b">
        <f>U12558&gt;10</f>
        <v>0</v>
      </c>
      <c r="U12558" s="7">
        <v>9.4652912359585404</v>
      </c>
      <c r="V12558" t="s">
        <v>31297</v>
      </c>
      <c r="W12558" t="s">
        <v>28599</v>
      </c>
    </row>
    <row r="12559" spans="20:23" x14ac:dyDescent="0.3">
      <c r="T12559" t="b">
        <f>U12559&gt;10</f>
        <v>0</v>
      </c>
      <c r="U12559" s="7">
        <v>8.7811127253813606</v>
      </c>
      <c r="V12559" t="s">
        <v>31288</v>
      </c>
      <c r="W12559" t="s">
        <v>31298</v>
      </c>
    </row>
    <row r="12560" spans="20:23" x14ac:dyDescent="0.3">
      <c r="T12560" t="b">
        <f>U12560&gt;10</f>
        <v>0</v>
      </c>
      <c r="U12560" s="7">
        <v>8.0396044731279908</v>
      </c>
      <c r="V12560" t="s">
        <v>20614</v>
      </c>
      <c r="W12560" t="s">
        <v>31299</v>
      </c>
    </row>
    <row r="12561" spans="20:23" x14ac:dyDescent="0.3">
      <c r="T12561" t="b">
        <f>U12561&gt;10</f>
        <v>0</v>
      </c>
      <c r="U12561" s="7">
        <v>9.09619377202125</v>
      </c>
      <c r="V12561" t="s">
        <v>31300</v>
      </c>
      <c r="W12561" t="s">
        <v>29732</v>
      </c>
    </row>
    <row r="12562" spans="20:23" x14ac:dyDescent="0.3">
      <c r="T12562" t="b">
        <f>U12562&gt;10</f>
        <v>0</v>
      </c>
      <c r="U12562" s="7">
        <v>9.6404953249836307</v>
      </c>
      <c r="V12562" t="s">
        <v>28602</v>
      </c>
      <c r="W12562" t="s">
        <v>31301</v>
      </c>
    </row>
    <row r="12563" spans="20:23" x14ac:dyDescent="0.3">
      <c r="T12563" t="b">
        <f>U12563&gt;10</f>
        <v>0</v>
      </c>
      <c r="U12563" s="7">
        <v>8.1627667579041105</v>
      </c>
      <c r="V12563" t="s">
        <v>59</v>
      </c>
      <c r="W12563" t="s">
        <v>31302</v>
      </c>
    </row>
    <row r="12564" spans="20:23" x14ac:dyDescent="0.3">
      <c r="T12564" t="b">
        <f>U12564&gt;10</f>
        <v>0</v>
      </c>
      <c r="U12564" s="7">
        <v>9.4652912359585404</v>
      </c>
      <c r="V12564" t="s">
        <v>12128</v>
      </c>
      <c r="W12564" t="s">
        <v>31303</v>
      </c>
    </row>
    <row r="12565" spans="20:23" x14ac:dyDescent="0.3">
      <c r="T12565" t="b">
        <f>U12565&gt;10</f>
        <v>0</v>
      </c>
      <c r="U12565" s="7">
        <v>9.3635085416485992</v>
      </c>
      <c r="V12565" t="s">
        <v>31304</v>
      </c>
      <c r="W12565" t="s">
        <v>31305</v>
      </c>
    </row>
    <row r="12566" spans="20:23" x14ac:dyDescent="0.3">
      <c r="T12566" t="b">
        <f>U12566&gt;10</f>
        <v>0</v>
      </c>
      <c r="U12566" s="7">
        <v>9.6404953249836307</v>
      </c>
      <c r="V12566" t="s">
        <v>28602</v>
      </c>
      <c r="W12566" t="s">
        <v>31306</v>
      </c>
    </row>
    <row r="12567" spans="20:23" x14ac:dyDescent="0.3">
      <c r="T12567" t="b">
        <f>U12567&gt;10</f>
        <v>0</v>
      </c>
      <c r="U12567" s="7">
        <v>8.6543610197422094</v>
      </c>
      <c r="V12567" t="s">
        <v>31307</v>
      </c>
      <c r="W12567" t="s">
        <v>27034</v>
      </c>
    </row>
    <row r="12568" spans="20:23" x14ac:dyDescent="0.3">
      <c r="T12568" t="b">
        <f>U12568&gt;10</f>
        <v>0</v>
      </c>
      <c r="U12568" s="7">
        <v>9.3962983644715905</v>
      </c>
      <c r="V12568" t="s">
        <v>31308</v>
      </c>
      <c r="W12568" t="s">
        <v>2730</v>
      </c>
    </row>
    <row r="12569" spans="20:23" x14ac:dyDescent="0.3">
      <c r="T12569" t="b">
        <f>U12569&gt;10</f>
        <v>0</v>
      </c>
      <c r="U12569" s="7">
        <v>9.3009881846672702</v>
      </c>
      <c r="V12569" t="s">
        <v>31309</v>
      </c>
      <c r="W12569" t="s">
        <v>12990</v>
      </c>
    </row>
    <row r="12570" spans="20:23" x14ac:dyDescent="0.3">
      <c r="T12570" t="b">
        <f>U12570&gt;10</f>
        <v>0</v>
      </c>
      <c r="U12570" s="7">
        <v>8.0439055550273793</v>
      </c>
      <c r="V12570" t="s">
        <v>29465</v>
      </c>
      <c r="W12570" t="s">
        <v>31310</v>
      </c>
    </row>
    <row r="12571" spans="20:23" x14ac:dyDescent="0.3">
      <c r="T12571" t="b">
        <f>U12571&gt;10</f>
        <v>0</v>
      </c>
      <c r="U12571" s="7">
        <v>8.1627667579041105</v>
      </c>
      <c r="V12571" t="s">
        <v>59</v>
      </c>
      <c r="W12571" t="s">
        <v>31311</v>
      </c>
    </row>
    <row r="12572" spans="20:23" x14ac:dyDescent="0.3">
      <c r="T12572" t="b">
        <f>U12572&gt;10</f>
        <v>0</v>
      </c>
      <c r="U12572" s="7">
        <v>8.1873380186346196</v>
      </c>
      <c r="V12572" t="s">
        <v>22585</v>
      </c>
      <c r="W12572" t="s">
        <v>31312</v>
      </c>
    </row>
    <row r="12573" spans="20:23" x14ac:dyDescent="0.3">
      <c r="T12573" t="b">
        <f>U12573&gt;10</f>
        <v>0</v>
      </c>
      <c r="U12573" s="7">
        <v>8.5418830363155198</v>
      </c>
      <c r="V12573" t="s">
        <v>30211</v>
      </c>
      <c r="W12573" t="s">
        <v>31313</v>
      </c>
    </row>
    <row r="12574" spans="20:23" x14ac:dyDescent="0.3">
      <c r="T12574" t="b">
        <f>U12574&gt;10</f>
        <v>0</v>
      </c>
      <c r="U12574" s="7">
        <v>8.2125282674631794</v>
      </c>
      <c r="V12574" t="s">
        <v>17224</v>
      </c>
      <c r="W12574" t="s">
        <v>20450</v>
      </c>
    </row>
    <row r="12575" spans="20:23" x14ac:dyDescent="0.3">
      <c r="T12575" t="b">
        <f>U12575&gt;10</f>
        <v>0</v>
      </c>
      <c r="U12575" s="7">
        <v>9.1865778334895207</v>
      </c>
      <c r="V12575" t="s">
        <v>31314</v>
      </c>
      <c r="W12575" t="s">
        <v>30848</v>
      </c>
    </row>
    <row r="12576" spans="20:23" x14ac:dyDescent="0.3">
      <c r="T12576" t="b">
        <f>U12576&gt;10</f>
        <v>0</v>
      </c>
      <c r="U12576" s="7">
        <v>9.8797250140494697</v>
      </c>
      <c r="V12576" t="s">
        <v>30848</v>
      </c>
      <c r="W12576" t="s">
        <v>13618</v>
      </c>
    </row>
    <row r="12577" spans="20:23" x14ac:dyDescent="0.3">
      <c r="T12577" t="b">
        <f>U12577&gt;10</f>
        <v>0</v>
      </c>
      <c r="U12577" s="7">
        <v>9.43019991614727</v>
      </c>
      <c r="V12577" t="s">
        <v>19931</v>
      </c>
      <c r="W12577" t="s">
        <v>31315</v>
      </c>
    </row>
    <row r="12578" spans="20:23" x14ac:dyDescent="0.3">
      <c r="T12578" t="b">
        <f>U12578&gt;10</f>
        <v>0</v>
      </c>
      <c r="U12578" s="7">
        <v>8.8085116995694701</v>
      </c>
      <c r="V12578" t="s">
        <v>31316</v>
      </c>
      <c r="W12578" t="s">
        <v>13518</v>
      </c>
    </row>
    <row r="12579" spans="20:23" x14ac:dyDescent="0.3">
      <c r="T12579" t="b">
        <f>U12579&gt;10</f>
        <v>0</v>
      </c>
      <c r="U12579" s="7">
        <v>8.2488959116340492</v>
      </c>
      <c r="V12579" t="s">
        <v>29380</v>
      </c>
      <c r="W12579" t="s">
        <v>31317</v>
      </c>
    </row>
    <row r="12580" spans="20:23" x14ac:dyDescent="0.3">
      <c r="T12580" t="b">
        <f>U12580&gt;10</f>
        <v>0</v>
      </c>
      <c r="U12580" s="7">
        <v>8.3666789472904295</v>
      </c>
      <c r="V12580" t="s">
        <v>20999</v>
      </c>
      <c r="W12580" t="s">
        <v>31318</v>
      </c>
    </row>
    <row r="12581" spans="20:23" x14ac:dyDescent="0.3">
      <c r="T12581" t="b">
        <f>U12581&gt;10</f>
        <v>0</v>
      </c>
      <c r="U12581" s="7">
        <v>8.1799030401470993</v>
      </c>
      <c r="V12581" t="s">
        <v>31319</v>
      </c>
      <c r="W12581" t="s">
        <v>28657</v>
      </c>
    </row>
    <row r="12582" spans="20:23" x14ac:dyDescent="0.3">
      <c r="T12582" t="b">
        <f>U12582&gt;10</f>
        <v>0</v>
      </c>
      <c r="U12582" s="7">
        <v>8.11536451900953</v>
      </c>
      <c r="V12582" t="s">
        <v>31319</v>
      </c>
      <c r="W12582" t="s">
        <v>4719</v>
      </c>
    </row>
    <row r="12583" spans="20:23" x14ac:dyDescent="0.3">
      <c r="T12583" t="b">
        <f>U12583&gt;10</f>
        <v>0</v>
      </c>
      <c r="U12583" s="7">
        <v>9.8797250140494697</v>
      </c>
      <c r="V12583" t="s">
        <v>31320</v>
      </c>
      <c r="W12583" t="s">
        <v>30848</v>
      </c>
    </row>
    <row r="12584" spans="20:23" x14ac:dyDescent="0.3">
      <c r="T12584" t="b">
        <f>U12584&gt;10</f>
        <v>0</v>
      </c>
      <c r="U12584" s="7">
        <v>8.4536903242800605</v>
      </c>
      <c r="V12584" t="s">
        <v>14941</v>
      </c>
      <c r="W12584" t="e">
        <f>-e</f>
        <v>#NAME?</v>
      </c>
    </row>
    <row r="12585" spans="20:23" x14ac:dyDescent="0.3">
      <c r="T12585" t="b">
        <f>U12585&gt;10</f>
        <v>0</v>
      </c>
      <c r="U12585" s="7">
        <v>8.3666789472904295</v>
      </c>
      <c r="V12585" t="s">
        <v>797</v>
      </c>
      <c r="W12585" t="s">
        <v>31321</v>
      </c>
    </row>
    <row r="12586" spans="20:23" x14ac:dyDescent="0.3">
      <c r="T12586" t="b">
        <f>U12586&gt;10</f>
        <v>0</v>
      </c>
      <c r="U12586" s="7">
        <v>8.2702871016153701</v>
      </c>
      <c r="V12586" t="s">
        <v>31322</v>
      </c>
      <c r="W12586" t="s">
        <v>31323</v>
      </c>
    </row>
    <row r="12587" spans="20:23" x14ac:dyDescent="0.3">
      <c r="T12587" t="b">
        <f>U12587&gt;10</f>
        <v>0</v>
      </c>
      <c r="U12587" s="7">
        <v>9.7529733084103203</v>
      </c>
      <c r="V12587" t="s">
        <v>31324</v>
      </c>
      <c r="W12587" t="s">
        <v>27632</v>
      </c>
    </row>
    <row r="12588" spans="20:23" x14ac:dyDescent="0.3">
      <c r="T12588" t="b">
        <f>U12588&gt;10</f>
        <v>0</v>
      </c>
      <c r="U12588" s="7">
        <v>8.9473481444236906</v>
      </c>
      <c r="V12588" t="s">
        <v>28602</v>
      </c>
      <c r="W12588" t="s">
        <v>31325</v>
      </c>
    </row>
    <row r="12589" spans="20:23" x14ac:dyDescent="0.3">
      <c r="T12589" t="b">
        <f>U12589&gt;10</f>
        <v>0</v>
      </c>
      <c r="U12589" s="7">
        <v>8.9262947352258593</v>
      </c>
      <c r="V12589" t="s">
        <v>31326</v>
      </c>
      <c r="W12589" t="s">
        <v>192</v>
      </c>
    </row>
    <row r="12590" spans="20:23" x14ac:dyDescent="0.3">
      <c r="T12590" t="b">
        <f>U12590&gt;10</f>
        <v>0</v>
      </c>
      <c r="U12590" s="7">
        <v>8.7031511839116504</v>
      </c>
      <c r="V12590" t="s">
        <v>8422</v>
      </c>
      <c r="W12590" t="s">
        <v>31327</v>
      </c>
    </row>
    <row r="12591" spans="20:23" x14ac:dyDescent="0.3">
      <c r="T12591" t="b">
        <f>U12591&gt;10</f>
        <v>0</v>
      </c>
      <c r="U12591" s="7">
        <v>8.8085116995694701</v>
      </c>
      <c r="V12591" t="s">
        <v>31328</v>
      </c>
      <c r="W12591" t="s">
        <v>24899</v>
      </c>
    </row>
    <row r="12592" spans="20:23" x14ac:dyDescent="0.3">
      <c r="T12592" t="b">
        <f>U12592&gt;10</f>
        <v>0</v>
      </c>
      <c r="U12592" s="7">
        <v>8.3846974527931106</v>
      </c>
      <c r="V12592" t="s">
        <v>22418</v>
      </c>
      <c r="W12592" t="s">
        <v>31329</v>
      </c>
    </row>
    <row r="12593" spans="20:23" x14ac:dyDescent="0.3">
      <c r="T12593" t="b">
        <f>U12593&gt;10</f>
        <v>0</v>
      </c>
      <c r="U12593" s="7">
        <v>8.2488959116340492</v>
      </c>
      <c r="V12593" t="s">
        <v>31330</v>
      </c>
      <c r="W12593" t="s">
        <v>29380</v>
      </c>
    </row>
    <row r="12594" spans="20:23" x14ac:dyDescent="0.3">
      <c r="T12594" t="b">
        <f>U12594&gt;10</f>
        <v>0</v>
      </c>
      <c r="U12594" s="7">
        <v>8.5070363049853501</v>
      </c>
      <c r="V12594" t="s">
        <v>19616</v>
      </c>
      <c r="W12594" t="s">
        <v>31331</v>
      </c>
    </row>
    <row r="12595" spans="20:23" x14ac:dyDescent="0.3">
      <c r="T12595" t="b">
        <f>U12595&gt;10</f>
        <v>0</v>
      </c>
      <c r="U12595" s="7">
        <v>9.9941353652272102</v>
      </c>
      <c r="V12595" t="s">
        <v>31332</v>
      </c>
      <c r="W12595" t="s">
        <v>12430</v>
      </c>
    </row>
    <row r="12596" spans="20:23" x14ac:dyDescent="0.3">
      <c r="T12596" t="b">
        <f>U12596&gt;10</f>
        <v>0</v>
      </c>
      <c r="U12596" s="7">
        <v>8.8955230765590994</v>
      </c>
      <c r="V12596" t="s">
        <v>12430</v>
      </c>
      <c r="W12596" t="s">
        <v>30790</v>
      </c>
    </row>
    <row r="12597" spans="20:23" x14ac:dyDescent="0.3">
      <c r="T12597" t="b">
        <f>U12597&gt;10</f>
        <v>0</v>
      </c>
      <c r="U12597" s="7">
        <v>8.3528856251581001</v>
      </c>
      <c r="V12597" t="s">
        <v>31333</v>
      </c>
      <c r="W12597" t="s">
        <v>22889</v>
      </c>
    </row>
    <row r="12598" spans="20:23" x14ac:dyDescent="0.3">
      <c r="T12598" t="b">
        <f>U12598&gt;10</f>
        <v>0</v>
      </c>
      <c r="U12598" s="7">
        <v>8.6543610197422094</v>
      </c>
      <c r="V12598" t="s">
        <v>31334</v>
      </c>
      <c r="W12598" t="s">
        <v>31088</v>
      </c>
    </row>
    <row r="12599" spans="20:23" x14ac:dyDescent="0.3">
      <c r="T12599" t="b">
        <f>U12599&gt;10</f>
        <v>0</v>
      </c>
      <c r="U12599" s="7">
        <v>8.9159319481903108</v>
      </c>
      <c r="V12599" t="s">
        <v>24601</v>
      </c>
      <c r="W12599" t="s">
        <v>31335</v>
      </c>
    </row>
    <row r="12600" spans="20:23" x14ac:dyDescent="0.3">
      <c r="T12600" t="b">
        <f>U12600&gt;10</f>
        <v>0</v>
      </c>
      <c r="U12600" s="7">
        <v>8.0970153803413307</v>
      </c>
      <c r="V12600" t="s">
        <v>29014</v>
      </c>
      <c r="W12600" t="s">
        <v>31336</v>
      </c>
    </row>
    <row r="12601" spans="20:23" x14ac:dyDescent="0.3">
      <c r="T12601" t="b">
        <f>U12601&gt;10</f>
        <v>0</v>
      </c>
      <c r="U12601" s="7">
        <v>8.3726491142769408</v>
      </c>
      <c r="V12601" t="s">
        <v>499</v>
      </c>
      <c r="W12601" t="s">
        <v>31337</v>
      </c>
    </row>
    <row r="12602" spans="20:23" x14ac:dyDescent="0.3">
      <c r="T12602" t="b">
        <f>U12602&gt;10</f>
        <v>0</v>
      </c>
      <c r="U12602" s="7">
        <v>9.9352948652042805</v>
      </c>
      <c r="V12602" t="s">
        <v>31338</v>
      </c>
      <c r="W12602" t="s">
        <v>21022</v>
      </c>
    </row>
    <row r="12603" spans="20:23" x14ac:dyDescent="0.3">
      <c r="T12603" t="b">
        <f>U12603&gt;10</f>
        <v>0</v>
      </c>
      <c r="U12603" s="7">
        <v>8.2866362396169002</v>
      </c>
      <c r="V12603" t="s">
        <v>31333</v>
      </c>
      <c r="W12603" t="s">
        <v>31339</v>
      </c>
    </row>
    <row r="12604" spans="20:23" x14ac:dyDescent="0.3">
      <c r="T12604" t="b">
        <f>U12604&gt;10</f>
        <v>0</v>
      </c>
      <c r="U12604" s="7">
        <v>8.8366825765361696</v>
      </c>
      <c r="V12604" t="s">
        <v>24868</v>
      </c>
      <c r="W12604" t="s">
        <v>309</v>
      </c>
    </row>
    <row r="12605" spans="20:23" x14ac:dyDescent="0.3">
      <c r="T12605" t="b">
        <f>U12605&gt;10</f>
        <v>0</v>
      </c>
      <c r="U12605" s="7">
        <v>9.4652912359585404</v>
      </c>
      <c r="V12605" t="s">
        <v>309</v>
      </c>
      <c r="W12605" t="s">
        <v>21075</v>
      </c>
    </row>
    <row r="12606" spans="20:23" x14ac:dyDescent="0.3">
      <c r="T12606" t="b">
        <f>U12606&gt;10</f>
        <v>0</v>
      </c>
      <c r="U12606" s="7">
        <v>8.1676329475552798</v>
      </c>
      <c r="V12606" t="s">
        <v>31340</v>
      </c>
      <c r="W12606" t="s">
        <v>31341</v>
      </c>
    </row>
    <row r="12607" spans="20:23" x14ac:dyDescent="0.3">
      <c r="T12607" t="b">
        <f>U12607&gt;10</f>
        <v>0</v>
      </c>
      <c r="U12607" s="7">
        <v>8.0439055550273793</v>
      </c>
      <c r="V12607" t="s">
        <v>21694</v>
      </c>
      <c r="W12607" t="s">
        <v>31342</v>
      </c>
    </row>
    <row r="12608" spans="20:23" x14ac:dyDescent="0.3">
      <c r="T12608" t="b">
        <f>U12608&gt;10</f>
        <v>0</v>
      </c>
      <c r="U12608" s="7">
        <v>8.7721440553986003</v>
      </c>
      <c r="V12608" t="s">
        <v>31343</v>
      </c>
      <c r="W12608" t="s">
        <v>3080</v>
      </c>
    </row>
    <row r="12609" spans="20:23" x14ac:dyDescent="0.3">
      <c r="T12609" t="b">
        <f>U12609&gt;10</f>
        <v>0</v>
      </c>
      <c r="U12609" s="7">
        <v>8.2932514787356197</v>
      </c>
      <c r="V12609" t="s">
        <v>1874</v>
      </c>
      <c r="W12609" t="s">
        <v>8134</v>
      </c>
    </row>
    <row r="12610" spans="20:23" x14ac:dyDescent="0.3">
      <c r="T12610" t="b">
        <f>U12610&gt;10</f>
        <v>0</v>
      </c>
      <c r="U12610" s="7">
        <v>8.9908332563634303</v>
      </c>
      <c r="V12610" t="s">
        <v>451</v>
      </c>
      <c r="W12610" t="s">
        <v>31344</v>
      </c>
    </row>
    <row r="12611" spans="20:23" x14ac:dyDescent="0.3">
      <c r="T12611" t="b">
        <f>U12611&gt;10</f>
        <v>0</v>
      </c>
      <c r="U12611" s="7">
        <v>9.1468375048400095</v>
      </c>
      <c r="V12611" t="s">
        <v>21593</v>
      </c>
      <c r="W12611" t="s">
        <v>4179</v>
      </c>
    </row>
    <row r="12612" spans="20:23" x14ac:dyDescent="0.3">
      <c r="T12612" t="b">
        <f>U12612&gt;10</f>
        <v>0</v>
      </c>
      <c r="U12612" s="7">
        <v>8.7115194335821595</v>
      </c>
      <c r="V12612" t="s">
        <v>1176</v>
      </c>
      <c r="W12612" t="s">
        <v>13307</v>
      </c>
    </row>
    <row r="12613" spans="20:23" x14ac:dyDescent="0.3">
      <c r="T12613" t="b">
        <f>U12613&gt;10</f>
        <v>0</v>
      </c>
      <c r="U12613" s="7">
        <v>8.7811127253813606</v>
      </c>
      <c r="V12613" t="s">
        <v>17233</v>
      </c>
      <c r="W12613" t="s">
        <v>79</v>
      </c>
    </row>
    <row r="12614" spans="20:23" x14ac:dyDescent="0.3">
      <c r="T12614" t="b">
        <f>U12614&gt;10</f>
        <v>0</v>
      </c>
      <c r="U12614" s="7">
        <v>8.4934306529295807</v>
      </c>
      <c r="V12614" t="s">
        <v>79</v>
      </c>
      <c r="W12614" t="s">
        <v>11650</v>
      </c>
    </row>
    <row r="12615" spans="20:23" x14ac:dyDescent="0.3">
      <c r="T12615" t="b">
        <f>U12615&gt;10</f>
        <v>0</v>
      </c>
      <c r="U12615" s="7">
        <v>8.2488959116340492</v>
      </c>
      <c r="V12615" t="s">
        <v>31345</v>
      </c>
      <c r="W12615" t="s">
        <v>31346</v>
      </c>
    </row>
    <row r="12616" spans="20:23" x14ac:dyDescent="0.3">
      <c r="T12616" t="b">
        <f>U12616&gt;10</f>
        <v>0</v>
      </c>
      <c r="U12616" s="7">
        <v>9.5588172939693692</v>
      </c>
      <c r="V12616" t="s">
        <v>31347</v>
      </c>
      <c r="W12616" t="s">
        <v>22308</v>
      </c>
    </row>
    <row r="12617" spans="20:23" x14ac:dyDescent="0.3">
      <c r="T12617" t="b">
        <f>U12617&gt;10</f>
        <v>0</v>
      </c>
      <c r="U12617" s="7">
        <v>9.7529733084103203</v>
      </c>
      <c r="V12617" t="s">
        <v>31348</v>
      </c>
      <c r="W12617" t="s">
        <v>31088</v>
      </c>
    </row>
    <row r="12618" spans="20:23" x14ac:dyDescent="0.3">
      <c r="T12618" t="b">
        <f>U12618&gt;10</f>
        <v>0</v>
      </c>
      <c r="U12618" s="7">
        <v>9.6194419157857993</v>
      </c>
      <c r="V12618" t="s">
        <v>21666</v>
      </c>
      <c r="W12618" t="s">
        <v>31349</v>
      </c>
    </row>
    <row r="12619" spans="20:23" x14ac:dyDescent="0.3">
      <c r="T12619" t="b">
        <f>U12619&gt;10</f>
        <v>0</v>
      </c>
      <c r="U12619" s="7">
        <v>8.2331475546659103</v>
      </c>
      <c r="V12619" t="s">
        <v>2025</v>
      </c>
      <c r="W12619" t="s">
        <v>9894</v>
      </c>
    </row>
    <row r="12620" spans="20:23" x14ac:dyDescent="0.3">
      <c r="T12620" t="b">
        <f>U12620&gt;10</f>
        <v>0</v>
      </c>
      <c r="U12620" s="7">
        <v>8.6866218819604395</v>
      </c>
      <c r="V12620" t="s">
        <v>31350</v>
      </c>
      <c r="W12620" t="s">
        <v>31351</v>
      </c>
    </row>
    <row r="12621" spans="20:23" x14ac:dyDescent="0.3">
      <c r="T12621" t="b">
        <f>U12621&gt;10</f>
        <v>0</v>
      </c>
      <c r="U12621" s="7">
        <v>9.6839804369233704</v>
      </c>
      <c r="V12621" t="s">
        <v>31352</v>
      </c>
      <c r="W12621" t="s">
        <v>26110</v>
      </c>
    </row>
    <row r="12622" spans="20:23" x14ac:dyDescent="0.3">
      <c r="T12622" t="b">
        <f>U12622&gt;10</f>
        <v>0</v>
      </c>
      <c r="U12622" s="7">
        <v>9.1086162920198106</v>
      </c>
      <c r="V12622" t="s">
        <v>31353</v>
      </c>
      <c r="W12622" t="s">
        <v>31354</v>
      </c>
    </row>
    <row r="12623" spans="20:23" x14ac:dyDescent="0.3">
      <c r="T12623" t="b">
        <f>U12623&gt;10</f>
        <v>0</v>
      </c>
      <c r="U12623" s="7">
        <v>8.3060543254739994</v>
      </c>
      <c r="V12623" t="s">
        <v>31355</v>
      </c>
      <c r="W12623" t="s">
        <v>31356</v>
      </c>
    </row>
    <row r="12624" spans="20:23" x14ac:dyDescent="0.3">
      <c r="T12624" t="b">
        <f>U12624&gt;10</f>
        <v>0</v>
      </c>
      <c r="U12624" s="7">
        <v>8.1712981929535804</v>
      </c>
      <c r="V12624" t="s">
        <v>21055</v>
      </c>
      <c r="W12624" t="s">
        <v>1177</v>
      </c>
    </row>
    <row r="12625" spans="20:23" x14ac:dyDescent="0.3">
      <c r="T12625" t="b">
        <f>U12625&gt;10</f>
        <v>0</v>
      </c>
      <c r="U12625" s="7">
        <v>9.2711352215175893</v>
      </c>
      <c r="V12625">
        <v>106</v>
      </c>
      <c r="W12625" t="s">
        <v>31357</v>
      </c>
    </row>
    <row r="12626" spans="20:23" x14ac:dyDescent="0.3">
      <c r="T12626" t="b">
        <f>U12626&gt;10</f>
        <v>0</v>
      </c>
      <c r="U12626" s="7">
        <v>9.4475916588591407</v>
      </c>
      <c r="V12626">
        <v>1</v>
      </c>
      <c r="W12626" t="s">
        <v>31358</v>
      </c>
    </row>
    <row r="12627" spans="20:23" x14ac:dyDescent="0.3">
      <c r="T12627" t="b">
        <f>U12627&gt;10</f>
        <v>0</v>
      </c>
      <c r="U12627" s="7">
        <v>9.1731548131573799</v>
      </c>
      <c r="V12627" t="s">
        <v>428</v>
      </c>
      <c r="W12627" t="s">
        <v>4796</v>
      </c>
    </row>
    <row r="12628" spans="20:23" x14ac:dyDescent="0.3">
      <c r="T12628" t="b">
        <f>U12628&gt;10</f>
        <v>0</v>
      </c>
      <c r="U12628" s="7">
        <v>9.9642824020775294</v>
      </c>
      <c r="V12628" t="s">
        <v>975</v>
      </c>
      <c r="W12628" t="s">
        <v>31359</v>
      </c>
    </row>
    <row r="12629" spans="20:23" x14ac:dyDescent="0.3">
      <c r="T12629" t="b">
        <f>U12629&gt;10</f>
        <v>0</v>
      </c>
      <c r="U12629" s="7">
        <v>9.0362956304401791</v>
      </c>
      <c r="V12629" t="s">
        <v>31359</v>
      </c>
      <c r="W12629" t="s">
        <v>31360</v>
      </c>
    </row>
    <row r="12630" spans="20:23" x14ac:dyDescent="0.3">
      <c r="T12630" t="b">
        <f>U12630&gt;10</f>
        <v>0</v>
      </c>
      <c r="U12630" s="7">
        <v>8.8272038325816293</v>
      </c>
      <c r="V12630" t="s">
        <v>21046</v>
      </c>
      <c r="W12630" t="s">
        <v>31361</v>
      </c>
    </row>
    <row r="12631" spans="20:23" x14ac:dyDescent="0.3">
      <c r="T12631" t="b">
        <f>U12631&gt;10</f>
        <v>0</v>
      </c>
      <c r="U12631" s="7">
        <v>8.2542009638637399</v>
      </c>
      <c r="V12631" t="s">
        <v>31361</v>
      </c>
      <c r="W12631" t="s">
        <v>388</v>
      </c>
    </row>
    <row r="12632" spans="20:23" x14ac:dyDescent="0.3">
      <c r="T12632" t="b">
        <f>U12632&gt;10</f>
        <v>0</v>
      </c>
      <c r="U12632" s="7">
        <v>8.1340566520216804</v>
      </c>
      <c r="V12632" t="s">
        <v>31362</v>
      </c>
      <c r="W12632" t="s">
        <v>31363</v>
      </c>
    </row>
    <row r="12633" spans="20:23" x14ac:dyDescent="0.3">
      <c r="T12633" t="b">
        <f>U12633&gt;10</f>
        <v>0</v>
      </c>
      <c r="U12633" s="7">
        <v>8.0482252161719003</v>
      </c>
      <c r="V12633" t="s">
        <v>31364</v>
      </c>
      <c r="W12633" t="s">
        <v>31283</v>
      </c>
    </row>
    <row r="12634" spans="20:23" x14ac:dyDescent="0.3">
      <c r="T12634" t="b">
        <f>U12634&gt;10</f>
        <v>0</v>
      </c>
      <c r="U12634" s="7">
        <v>8.1061478639045994</v>
      </c>
      <c r="V12634" t="s">
        <v>1427</v>
      </c>
      <c r="W12634" t="s">
        <v>31365</v>
      </c>
    </row>
    <row r="12635" spans="20:23" x14ac:dyDescent="0.3">
      <c r="T12635" t="b">
        <f>U12635&gt;10</f>
        <v>0</v>
      </c>
      <c r="U12635" s="7">
        <v>8.9473481444236906</v>
      </c>
      <c r="V12635" t="s">
        <v>20032</v>
      </c>
      <c r="W12635" t="s">
        <v>31366</v>
      </c>
    </row>
    <row r="12636" spans="20:23" x14ac:dyDescent="0.3">
      <c r="T12636" t="b">
        <f>U12636&gt;10</f>
        <v>0</v>
      </c>
      <c r="U12636" s="7">
        <v>9.07180231889709</v>
      </c>
      <c r="V12636" t="s">
        <v>798</v>
      </c>
      <c r="W12636" t="s">
        <v>31367</v>
      </c>
    </row>
    <row r="12637" spans="20:23" x14ac:dyDescent="0.3">
      <c r="T12637" t="b">
        <f>U12637&gt;10</f>
        <v>0</v>
      </c>
      <c r="U12637" s="7">
        <v>8.3786551383371499</v>
      </c>
      <c r="V12637" t="s">
        <v>798</v>
      </c>
      <c r="W12637" t="s">
        <v>31368</v>
      </c>
    </row>
    <row r="12638" spans="20:23" x14ac:dyDescent="0.3">
      <c r="T12638" t="b">
        <f>U12638&gt;10</f>
        <v>0</v>
      </c>
      <c r="U12638" s="7">
        <v>8.2542009638637399</v>
      </c>
      <c r="V12638" t="s">
        <v>21582</v>
      </c>
      <c r="W12638" t="s">
        <v>21963</v>
      </c>
    </row>
    <row r="12639" spans="20:23" x14ac:dyDescent="0.3">
      <c r="T12639" t="b">
        <f>U12639&gt;10</f>
        <v>0</v>
      </c>
      <c r="U12639" s="7">
        <v>8.3666789472904295</v>
      </c>
      <c r="V12639" t="s">
        <v>424</v>
      </c>
      <c r="W12639" t="s">
        <v>31369</v>
      </c>
    </row>
    <row r="12640" spans="20:23" x14ac:dyDescent="0.3">
      <c r="T12640" t="b">
        <f>U12640&gt;10</f>
        <v>0</v>
      </c>
      <c r="U12640" s="7">
        <v>8.5418830363155198</v>
      </c>
      <c r="V12640" t="s">
        <v>31370</v>
      </c>
      <c r="W12640" t="s">
        <v>21255</v>
      </c>
    </row>
    <row r="12641" spans="20:23" x14ac:dyDescent="0.3">
      <c r="T12641" t="b">
        <f>U12641&gt;10</f>
        <v>0</v>
      </c>
      <c r="U12641" s="7">
        <v>8.3846974527931106</v>
      </c>
      <c r="V12641" t="s">
        <v>31371</v>
      </c>
      <c r="W12641" t="s">
        <v>31372</v>
      </c>
    </row>
    <row r="12642" spans="20:23" x14ac:dyDescent="0.3">
      <c r="T12642" t="b">
        <f>U12642&gt;10</f>
        <v>0</v>
      </c>
      <c r="U12642" s="7">
        <v>9.09619377202125</v>
      </c>
      <c r="V12642" t="s">
        <v>29732</v>
      </c>
      <c r="W12642" t="s">
        <v>31373</v>
      </c>
    </row>
    <row r="12643" spans="20:23" x14ac:dyDescent="0.3">
      <c r="T12643" t="b">
        <f>U12643&gt;10</f>
        <v>0</v>
      </c>
      <c r="U12643" s="7">
        <v>8.0353218113359901</v>
      </c>
      <c r="V12643" t="s">
        <v>29189</v>
      </c>
      <c r="W12643" t="s">
        <v>31374</v>
      </c>
    </row>
    <row r="12644" spans="20:23" x14ac:dyDescent="0.3">
      <c r="T12644" t="b">
        <f>U12644&gt;10</f>
        <v>0</v>
      </c>
      <c r="U12644" s="7">
        <v>8.6623291893913894</v>
      </c>
      <c r="V12644" t="s">
        <v>31375</v>
      </c>
      <c r="W12644" t="s">
        <v>487</v>
      </c>
    </row>
    <row r="12645" spans="20:23" x14ac:dyDescent="0.3">
      <c r="T12645" t="b">
        <f>U12645&gt;10</f>
        <v>0</v>
      </c>
      <c r="U12645" s="7">
        <v>8.8085116995694701</v>
      </c>
      <c r="V12645" t="s">
        <v>4620</v>
      </c>
      <c r="W12645" t="s">
        <v>11390</v>
      </c>
    </row>
    <row r="12646" spans="20:23" x14ac:dyDescent="0.3">
      <c r="T12646" t="b">
        <f>U12646&gt;10</f>
        <v>0</v>
      </c>
      <c r="U12646" s="7">
        <v>8.0100040033516997</v>
      </c>
      <c r="V12646" t="s">
        <v>31376</v>
      </c>
      <c r="W12646" t="s">
        <v>23713</v>
      </c>
    </row>
    <row r="12647" spans="20:23" x14ac:dyDescent="0.3">
      <c r="T12647" t="b">
        <f>U12647&gt;10</f>
        <v>0</v>
      </c>
      <c r="U12647" s="7">
        <v>8.9908332563634303</v>
      </c>
      <c r="V12647" t="s">
        <v>23713</v>
      </c>
      <c r="W12647" t="s">
        <v>31377</v>
      </c>
    </row>
    <row r="12648" spans="20:23" x14ac:dyDescent="0.3">
      <c r="T12648" t="b">
        <f>U12648&gt;10</f>
        <v>0</v>
      </c>
      <c r="U12648" s="7">
        <v>8.2976860758034796</v>
      </c>
      <c r="V12648" t="s">
        <v>20684</v>
      </c>
      <c r="W12648" t="s">
        <v>31378</v>
      </c>
    </row>
    <row r="12649" spans="20:23" x14ac:dyDescent="0.3">
      <c r="T12649" t="b">
        <f>U12649&gt;10</f>
        <v>0</v>
      </c>
      <c r="U12649" s="7">
        <v>9.3635085416485992</v>
      </c>
      <c r="V12649" t="s">
        <v>8137</v>
      </c>
      <c r="W12649" t="s">
        <v>2271</v>
      </c>
    </row>
    <row r="12650" spans="20:23" x14ac:dyDescent="0.3">
      <c r="T12650" t="b">
        <f>U12650&gt;10</f>
        <v>0</v>
      </c>
      <c r="U12650" s="7">
        <v>8.0100040033516997</v>
      </c>
      <c r="V12650" t="s">
        <v>31379</v>
      </c>
      <c r="W12650" t="s">
        <v>3169</v>
      </c>
    </row>
    <row r="12651" spans="20:23" x14ac:dyDescent="0.3">
      <c r="T12651" t="b">
        <f>U12651&gt;10</f>
        <v>0</v>
      </c>
      <c r="U12651" s="7">
        <v>9.1468375048400095</v>
      </c>
      <c r="V12651" t="s">
        <v>9958</v>
      </c>
      <c r="W12651" t="s">
        <v>31380</v>
      </c>
    </row>
    <row r="12652" spans="20:23" x14ac:dyDescent="0.3">
      <c r="T12652" t="b">
        <f>U12652&gt;10</f>
        <v>0</v>
      </c>
      <c r="U12652" s="7">
        <v>8.2279527377888098</v>
      </c>
      <c r="V12652" t="s">
        <v>31381</v>
      </c>
      <c r="W12652" t="s">
        <v>1070</v>
      </c>
    </row>
    <row r="12653" spans="20:23" x14ac:dyDescent="0.3">
      <c r="T12653" t="b">
        <f>U12653&gt;10</f>
        <v>0</v>
      </c>
      <c r="U12653" s="7">
        <v>9.1599095864073607</v>
      </c>
      <c r="V12653" t="s">
        <v>31382</v>
      </c>
      <c r="W12653" t="s">
        <v>29735</v>
      </c>
    </row>
    <row r="12654" spans="20:23" x14ac:dyDescent="0.3">
      <c r="T12654" t="b">
        <f>U12654&gt;10</f>
        <v>0</v>
      </c>
      <c r="U12654" s="7">
        <v>8.9056754480231195</v>
      </c>
      <c r="V12654" t="s">
        <v>19771</v>
      </c>
      <c r="W12654" t="s">
        <v>31383</v>
      </c>
    </row>
    <row r="12655" spans="20:23" x14ac:dyDescent="0.3">
      <c r="T12655" t="b">
        <f>U12655&gt;10</f>
        <v>0</v>
      </c>
      <c r="U12655" s="7">
        <v>8.2331475546659103</v>
      </c>
      <c r="V12655" t="s">
        <v>1241</v>
      </c>
      <c r="W12655" t="s">
        <v>31384</v>
      </c>
    </row>
    <row r="12656" spans="20:23" x14ac:dyDescent="0.3">
      <c r="T12656" t="b">
        <f>U12656&gt;10</f>
        <v>0</v>
      </c>
      <c r="U12656" s="7">
        <v>8.0183722530222195</v>
      </c>
      <c r="V12656" t="s">
        <v>19728</v>
      </c>
      <c r="W12656" t="s">
        <v>31385</v>
      </c>
    </row>
    <row r="12657" spans="20:23" x14ac:dyDescent="0.3">
      <c r="T12657" t="b">
        <f>U12657&gt;10</f>
        <v>0</v>
      </c>
      <c r="U12657" s="7">
        <v>8.4407869194441592</v>
      </c>
      <c r="V12657" t="s">
        <v>27087</v>
      </c>
      <c r="W12657" t="s">
        <v>20636</v>
      </c>
    </row>
    <row r="12658" spans="20:23" x14ac:dyDescent="0.3">
      <c r="T12658" t="b">
        <f>U12658&gt;10</f>
        <v>0</v>
      </c>
      <c r="U12658" s="7">
        <v>9.3962983644715905</v>
      </c>
      <c r="V12658" t="s">
        <v>9853</v>
      </c>
      <c r="W12658" t="s">
        <v>31386</v>
      </c>
    </row>
    <row r="12659" spans="20:23" x14ac:dyDescent="0.3">
      <c r="T12659" t="b">
        <f>U12659&gt;10</f>
        <v>0</v>
      </c>
      <c r="U12659" s="7">
        <v>8.3315876274791592</v>
      </c>
      <c r="V12659" t="s">
        <v>31387</v>
      </c>
      <c r="W12659" t="s">
        <v>649</v>
      </c>
    </row>
    <row r="12660" spans="20:23" x14ac:dyDescent="0.3">
      <c r="T12660" t="b">
        <f>U12660&gt;10</f>
        <v>0</v>
      </c>
      <c r="U12660" s="7">
        <v>9.7770708599893794</v>
      </c>
      <c r="V12660" t="s">
        <v>31388</v>
      </c>
      <c r="W12660" t="s">
        <v>19608</v>
      </c>
    </row>
    <row r="12661" spans="20:23" x14ac:dyDescent="0.3">
      <c r="T12661" t="b">
        <f>U12661&gt;10</f>
        <v>0</v>
      </c>
      <c r="U12661" s="7">
        <v>9.0362956304401791</v>
      </c>
      <c r="V12661" t="s">
        <v>31389</v>
      </c>
      <c r="W12661" t="s">
        <v>31390</v>
      </c>
    </row>
    <row r="12662" spans="20:23" x14ac:dyDescent="0.3">
      <c r="T12662" t="b">
        <f>U12662&gt;10</f>
        <v>0</v>
      </c>
      <c r="U12662" s="7">
        <v>8.4154691114598599</v>
      </c>
      <c r="V12662">
        <v>1791</v>
      </c>
      <c r="W12662" t="s">
        <v>21091</v>
      </c>
    </row>
    <row r="12663" spans="20:23" x14ac:dyDescent="0.3">
      <c r="T12663" t="b">
        <f>U12663&gt;10</f>
        <v>0</v>
      </c>
      <c r="U12663" s="7">
        <v>9.7770708599893794</v>
      </c>
      <c r="V12663" t="s">
        <v>31391</v>
      </c>
      <c r="W12663" t="s">
        <v>19608</v>
      </c>
    </row>
    <row r="12664" spans="20:23" x14ac:dyDescent="0.3">
      <c r="T12664" t="b">
        <f>U12664&gt;10</f>
        <v>0</v>
      </c>
      <c r="U12664" s="7">
        <v>9.0133061122154796</v>
      </c>
      <c r="V12664" t="s">
        <v>24441</v>
      </c>
      <c r="W12664" t="s">
        <v>25728</v>
      </c>
    </row>
    <row r="12665" spans="20:23" x14ac:dyDescent="0.3">
      <c r="T12665" t="b">
        <f>U12665&gt;10</f>
        <v>0</v>
      </c>
      <c r="U12665" s="7">
        <v>8.3431484498802408</v>
      </c>
      <c r="V12665">
        <v>87</v>
      </c>
      <c r="W12665" t="s">
        <v>31392</v>
      </c>
    </row>
    <row r="12666" spans="20:23" x14ac:dyDescent="0.3">
      <c r="T12666" t="b">
        <f>U12666&gt;10</f>
        <v>0</v>
      </c>
      <c r="U12666" s="7">
        <v>8.2542009638637399</v>
      </c>
      <c r="V12666" t="s">
        <v>22517</v>
      </c>
      <c r="W12666" t="s">
        <v>31393</v>
      </c>
    </row>
    <row r="12667" spans="20:23" x14ac:dyDescent="0.3">
      <c r="T12667" t="b">
        <f>U12667&gt;10</f>
        <v>0</v>
      </c>
      <c r="U12667" s="7">
        <v>8.11536451900953</v>
      </c>
      <c r="V12667">
        <v>79</v>
      </c>
      <c r="W12667" t="s">
        <v>31392</v>
      </c>
    </row>
    <row r="12668" spans="20:23" x14ac:dyDescent="0.3">
      <c r="T12668" t="b">
        <f>U12668&gt;10</f>
        <v>0</v>
      </c>
      <c r="U12668" s="7">
        <v>8.5208296271176902</v>
      </c>
      <c r="V12668" t="s">
        <v>31394</v>
      </c>
      <c r="W12668" t="s">
        <v>31395</v>
      </c>
    </row>
    <row r="12669" spans="20:23" x14ac:dyDescent="0.3">
      <c r="T12669" t="b">
        <f>U12669&gt;10</f>
        <v>0</v>
      </c>
      <c r="U12669" s="7">
        <v>8.8178140922317905</v>
      </c>
      <c r="V12669" t="s">
        <v>26592</v>
      </c>
      <c r="W12669" t="s">
        <v>31396</v>
      </c>
    </row>
    <row r="12670" spans="20:23" x14ac:dyDescent="0.3">
      <c r="T12670" t="b">
        <f>U12670&gt;10</f>
        <v>0</v>
      </c>
      <c r="U12670" s="7">
        <v>8.2648962529804901</v>
      </c>
      <c r="V12670" t="s">
        <v>31397</v>
      </c>
      <c r="W12670" t="s">
        <v>559</v>
      </c>
    </row>
    <row r="12671" spans="20:23" x14ac:dyDescent="0.3">
      <c r="T12671" t="b">
        <f>U12671&gt;10</f>
        <v>0</v>
      </c>
      <c r="U12671" s="7">
        <v>8.0789968748386496</v>
      </c>
      <c r="V12671" t="s">
        <v>31398</v>
      </c>
      <c r="W12671" t="s">
        <v>12361</v>
      </c>
    </row>
    <row r="12672" spans="20:23" x14ac:dyDescent="0.3">
      <c r="T12672" t="b">
        <f>U12672&gt;10</f>
        <v>0</v>
      </c>
      <c r="U12672" s="7">
        <v>9.4131054827879694</v>
      </c>
      <c r="V12672" t="s">
        <v>31399</v>
      </c>
      <c r="W12672" t="s">
        <v>17249</v>
      </c>
    </row>
    <row r="12673" spans="20:23" x14ac:dyDescent="0.3">
      <c r="T12673" t="b">
        <f>U12673&gt;10</f>
        <v>0</v>
      </c>
      <c r="U12673" s="7">
        <v>8.4934306529295807</v>
      </c>
      <c r="V12673" t="s">
        <v>31400</v>
      </c>
      <c r="W12673" t="s">
        <v>31401</v>
      </c>
    </row>
    <row r="12674" spans="20:23" x14ac:dyDescent="0.3">
      <c r="T12674" t="b">
        <f>U12674&gt;10</f>
        <v>0</v>
      </c>
      <c r="U12674" s="7">
        <v>9.5786199212655401</v>
      </c>
      <c r="V12674" t="s">
        <v>14027</v>
      </c>
      <c r="W12674" t="s">
        <v>6190</v>
      </c>
    </row>
    <row r="12675" spans="20:23" x14ac:dyDescent="0.3">
      <c r="T12675" t="b">
        <f>U12675&gt;10</f>
        <v>0</v>
      </c>
      <c r="U12675" s="7">
        <v>8.7901625609012797</v>
      </c>
      <c r="V12675" t="s">
        <v>20097</v>
      </c>
      <c r="W12675" t="s">
        <v>17251</v>
      </c>
    </row>
    <row r="12676" spans="20:23" x14ac:dyDescent="0.3">
      <c r="T12676" t="b">
        <f>U12676&gt;10</f>
        <v>0</v>
      </c>
      <c r="U12676" s="7">
        <v>8.8559139384640595</v>
      </c>
      <c r="V12676" t="s">
        <v>31402</v>
      </c>
      <c r="W12676" t="s">
        <v>28819</v>
      </c>
    </row>
    <row r="12677" spans="20:23" x14ac:dyDescent="0.3">
      <c r="T12677" t="b">
        <f>U12677&gt;10</f>
        <v>0</v>
      </c>
      <c r="U12677" s="7">
        <v>8.2976860758034796</v>
      </c>
      <c r="V12677" t="s">
        <v>31403</v>
      </c>
      <c r="W12677" t="s">
        <v>26941</v>
      </c>
    </row>
    <row r="12678" spans="20:23" x14ac:dyDescent="0.3">
      <c r="T12678" t="b">
        <f>U12678&gt;10</f>
        <v>0</v>
      </c>
      <c r="U12678" s="7">
        <v>8.73705273558733</v>
      </c>
      <c r="V12678" t="s">
        <v>1326</v>
      </c>
      <c r="W12678" t="s">
        <v>31404</v>
      </c>
    </row>
    <row r="12679" spans="20:23" x14ac:dyDescent="0.3">
      <c r="T12679" t="b">
        <f>U12679&gt;10</f>
        <v>0</v>
      </c>
      <c r="U12679" s="7">
        <v>8.8366825765361696</v>
      </c>
      <c r="V12679" t="s">
        <v>2815</v>
      </c>
      <c r="W12679" t="s">
        <v>31405</v>
      </c>
    </row>
    <row r="12680" spans="20:23" x14ac:dyDescent="0.3">
      <c r="T12680" t="b">
        <f>U12680&gt;10</f>
        <v>0</v>
      </c>
      <c r="U12680" s="7">
        <v>8.3846974527931106</v>
      </c>
      <c r="V12680" t="s">
        <v>31406</v>
      </c>
      <c r="W12680" t="s">
        <v>31407</v>
      </c>
    </row>
    <row r="12681" spans="20:23" x14ac:dyDescent="0.3">
      <c r="T12681" t="b">
        <f>U12681&gt;10</f>
        <v>0</v>
      </c>
      <c r="U12681" s="7">
        <v>8.73705273558733</v>
      </c>
      <c r="V12681" t="s">
        <v>31408</v>
      </c>
      <c r="W12681" t="s">
        <v>28046</v>
      </c>
    </row>
    <row r="12682" spans="20:23" x14ac:dyDescent="0.3">
      <c r="T12682" t="b">
        <f>U12682&gt;10</f>
        <v>0</v>
      </c>
      <c r="U12682" s="7">
        <v>8.9908332563634303</v>
      </c>
      <c r="V12682" t="s">
        <v>7216</v>
      </c>
      <c r="W12682" t="s">
        <v>31409</v>
      </c>
    </row>
    <row r="12683" spans="20:23" x14ac:dyDescent="0.3">
      <c r="T12683" t="b">
        <f>U12683&gt;10</f>
        <v>0</v>
      </c>
      <c r="U12683" s="7">
        <v>8.9580434335404302</v>
      </c>
      <c r="V12683" t="s">
        <v>31410</v>
      </c>
      <c r="W12683" t="s">
        <v>23896</v>
      </c>
    </row>
    <row r="12684" spans="20:23" x14ac:dyDescent="0.3">
      <c r="T12684" t="b">
        <f>U12684&gt;10</f>
        <v>0</v>
      </c>
      <c r="U12684" s="7">
        <v>8.1725229328494802</v>
      </c>
      <c r="V12684" t="s">
        <v>31411</v>
      </c>
      <c r="W12684" t="s">
        <v>31412</v>
      </c>
    </row>
    <row r="12685" spans="20:23" x14ac:dyDescent="0.3">
      <c r="T12685" t="b">
        <f>U12685&gt;10</f>
        <v>0</v>
      </c>
      <c r="U12685" s="7">
        <v>9.8530567669673097</v>
      </c>
      <c r="V12685" t="s">
        <v>31412</v>
      </c>
      <c r="W12685" t="s">
        <v>31413</v>
      </c>
    </row>
    <row r="12686" spans="20:23" x14ac:dyDescent="0.3">
      <c r="T12686" t="b">
        <f>U12686&gt;10</f>
        <v>0</v>
      </c>
      <c r="U12686" s="7">
        <v>8.9056754480231195</v>
      </c>
      <c r="V12686" t="s">
        <v>19771</v>
      </c>
      <c r="W12686" t="s">
        <v>31414</v>
      </c>
    </row>
    <row r="12687" spans="20:23" x14ac:dyDescent="0.3">
      <c r="T12687" t="b">
        <f>U12687&gt;10</f>
        <v>0</v>
      </c>
      <c r="U12687" s="7">
        <v>8.5208296271176902</v>
      </c>
      <c r="V12687" t="s">
        <v>17254</v>
      </c>
      <c r="W12687" t="s">
        <v>1512</v>
      </c>
    </row>
    <row r="12688" spans="20:23" x14ac:dyDescent="0.3">
      <c r="T12688" t="b">
        <f>U12688&gt;10</f>
        <v>0</v>
      </c>
      <c r="U12688" s="7">
        <v>8.3489793701910298</v>
      </c>
      <c r="V12688" t="s">
        <v>6721</v>
      </c>
      <c r="W12688" t="s">
        <v>31415</v>
      </c>
    </row>
    <row r="12689" spans="20:23" x14ac:dyDescent="0.3">
      <c r="T12689" t="b">
        <f>U12689&gt;10</f>
        <v>0</v>
      </c>
      <c r="U12689" s="7">
        <v>8.1725229328494802</v>
      </c>
      <c r="V12689" t="s">
        <v>31411</v>
      </c>
      <c r="W12689" t="s">
        <v>31416</v>
      </c>
    </row>
    <row r="12690" spans="20:23" x14ac:dyDescent="0.3">
      <c r="T12690" t="b">
        <f>U12690&gt;10</f>
        <v>0</v>
      </c>
      <c r="U12690" s="7">
        <v>8.5743183120686801</v>
      </c>
      <c r="V12690" t="s">
        <v>31417</v>
      </c>
      <c r="W12690" t="s">
        <v>31418</v>
      </c>
    </row>
    <row r="12691" spans="20:23" x14ac:dyDescent="0.3">
      <c r="T12691" t="b">
        <f>U12691&gt;10</f>
        <v>0</v>
      </c>
      <c r="U12691" s="7">
        <v>9.2421476846443298</v>
      </c>
      <c r="V12691" t="s">
        <v>31419</v>
      </c>
      <c r="W12691" t="s">
        <v>10730</v>
      </c>
    </row>
    <row r="12692" spans="20:23" x14ac:dyDescent="0.3">
      <c r="T12692" t="b">
        <f>U12692&gt;10</f>
        <v>0</v>
      </c>
      <c r="U12692" s="7">
        <v>8.8085116995694701</v>
      </c>
      <c r="V12692" t="s">
        <v>31420</v>
      </c>
      <c r="W12692" t="s">
        <v>27888</v>
      </c>
    </row>
    <row r="12693" spans="20:23" x14ac:dyDescent="0.3">
      <c r="T12693" t="b">
        <f>U12693&gt;10</f>
        <v>0</v>
      </c>
      <c r="U12693" s="7">
        <v>8.1725229328494802</v>
      </c>
      <c r="V12693" t="s">
        <v>31411</v>
      </c>
      <c r="W12693" t="s">
        <v>31421</v>
      </c>
    </row>
    <row r="12694" spans="20:23" x14ac:dyDescent="0.3">
      <c r="T12694" t="b">
        <f>U12694&gt;10</f>
        <v>0</v>
      </c>
      <c r="U12694" s="7">
        <v>9.3009881846672702</v>
      </c>
      <c r="V12694" t="s">
        <v>31422</v>
      </c>
      <c r="W12694" t="s">
        <v>113</v>
      </c>
    </row>
    <row r="12695" spans="20:23" x14ac:dyDescent="0.3">
      <c r="T12695" t="b">
        <f>U12695&gt;10</f>
        <v>0</v>
      </c>
      <c r="U12695" s="7">
        <v>8.9056754480231195</v>
      </c>
      <c r="V12695" t="s">
        <v>31423</v>
      </c>
      <c r="W12695" t="s">
        <v>5642</v>
      </c>
    </row>
    <row r="12696" spans="20:23" x14ac:dyDescent="0.3">
      <c r="T12696" t="b">
        <f>U12696&gt;10</f>
        <v>0</v>
      </c>
      <c r="U12696" s="7">
        <v>8.1340566520216804</v>
      </c>
      <c r="V12696" t="s">
        <v>12092</v>
      </c>
      <c r="W12696" t="s">
        <v>26181</v>
      </c>
    </row>
    <row r="12697" spans="20:23" x14ac:dyDescent="0.3">
      <c r="T12697" t="b">
        <f>U12697&gt;10</f>
        <v>0</v>
      </c>
      <c r="U12697" s="7">
        <v>8.9262947352258593</v>
      </c>
      <c r="V12697" t="s">
        <v>31424</v>
      </c>
      <c r="W12697" t="s">
        <v>9797</v>
      </c>
    </row>
    <row r="12698" spans="20:23" x14ac:dyDescent="0.3">
      <c r="T12698" t="b">
        <f>U12698&gt;10</f>
        <v>0</v>
      </c>
      <c r="U12698" s="7">
        <v>9.3009881846672702</v>
      </c>
      <c r="V12698" t="s">
        <v>31112</v>
      </c>
      <c r="W12698" t="s">
        <v>31425</v>
      </c>
    </row>
    <row r="12699" spans="20:23" x14ac:dyDescent="0.3">
      <c r="T12699" t="b">
        <f>U12699&gt;10</f>
        <v>0</v>
      </c>
      <c r="U12699" s="7">
        <v>9.3475082003021601</v>
      </c>
      <c r="V12699" t="s">
        <v>31425</v>
      </c>
      <c r="W12699" t="s">
        <v>22259</v>
      </c>
    </row>
    <row r="12700" spans="20:23" x14ac:dyDescent="0.3">
      <c r="T12700" t="b">
        <f>U12700&gt;10</f>
        <v>0</v>
      </c>
      <c r="U12700" s="7">
        <v>8.9056754480231195</v>
      </c>
      <c r="V12700" t="s">
        <v>195</v>
      </c>
      <c r="W12700" t="s">
        <v>27518</v>
      </c>
    </row>
    <row r="12701" spans="20:23" x14ac:dyDescent="0.3">
      <c r="T12701" t="b">
        <f>U12701&gt;10</f>
        <v>0</v>
      </c>
      <c r="U12701" s="7">
        <v>9.3162556567980594</v>
      </c>
      <c r="V12701" t="s">
        <v>31426</v>
      </c>
      <c r="W12701" t="s">
        <v>31427</v>
      </c>
    </row>
    <row r="12702" spans="20:23" x14ac:dyDescent="0.3">
      <c r="T12702" t="b">
        <f>U12702&gt;10</f>
        <v>0</v>
      </c>
      <c r="U12702" s="7">
        <v>8.5779880409576403</v>
      </c>
      <c r="V12702" t="s">
        <v>22234</v>
      </c>
      <c r="W12702" t="s">
        <v>17259</v>
      </c>
    </row>
    <row r="12703" spans="20:23" x14ac:dyDescent="0.3">
      <c r="T12703" t="b">
        <f>U12703&gt;10</f>
        <v>0</v>
      </c>
      <c r="U12703" s="7">
        <v>9.4131054827879694</v>
      </c>
      <c r="V12703" t="s">
        <v>23817</v>
      </c>
      <c r="W12703" t="s">
        <v>31428</v>
      </c>
    </row>
    <row r="12704" spans="20:23" x14ac:dyDescent="0.3">
      <c r="T12704" t="b">
        <f>U12704&gt;10</f>
        <v>0</v>
      </c>
      <c r="U12704" s="7">
        <v>8.3144931941198603</v>
      </c>
      <c r="V12704" t="s">
        <v>29370</v>
      </c>
      <c r="W12704" t="s">
        <v>29853</v>
      </c>
    </row>
    <row r="12705" spans="20:23" x14ac:dyDescent="0.3">
      <c r="T12705" t="b">
        <f>U12705&gt;10</f>
        <v>0</v>
      </c>
      <c r="U12705" s="7">
        <v>9.3009881846672702</v>
      </c>
      <c r="V12705" t="s">
        <v>31429</v>
      </c>
      <c r="W12705" t="s">
        <v>113</v>
      </c>
    </row>
    <row r="12706" spans="20:23" x14ac:dyDescent="0.3">
      <c r="T12706" t="b">
        <f>U12706&gt;10</f>
        <v>0</v>
      </c>
      <c r="U12706" s="7">
        <v>8.0058459932030406</v>
      </c>
      <c r="V12706" t="s">
        <v>1213</v>
      </c>
      <c r="W12706" t="s">
        <v>31430</v>
      </c>
    </row>
    <row r="12707" spans="20:23" x14ac:dyDescent="0.3">
      <c r="T12707" t="b">
        <f>U12707&gt;10</f>
        <v>0</v>
      </c>
      <c r="U12707" s="7">
        <v>9.3962983644715905</v>
      </c>
      <c r="V12707" t="s">
        <v>500</v>
      </c>
      <c r="W12707" t="s">
        <v>5981</v>
      </c>
    </row>
    <row r="12708" spans="20:23" x14ac:dyDescent="0.3">
      <c r="T12708" t="b">
        <f>U12708&gt;10</f>
        <v>0</v>
      </c>
      <c r="U12708" s="7">
        <v>9.3009881846672702</v>
      </c>
      <c r="V12708" t="s">
        <v>31431</v>
      </c>
      <c r="W12708" t="s">
        <v>113</v>
      </c>
    </row>
    <row r="12709" spans="20:23" x14ac:dyDescent="0.3">
      <c r="T12709" t="b">
        <f>U12709&gt;10</f>
        <v>0</v>
      </c>
      <c r="U12709" s="7">
        <v>8.6703613610886592</v>
      </c>
      <c r="V12709" t="s">
        <v>21140</v>
      </c>
      <c r="W12709" t="s">
        <v>31432</v>
      </c>
    </row>
    <row r="12710" spans="20:23" x14ac:dyDescent="0.3">
      <c r="T12710" t="b">
        <f>U12710&gt;10</f>
        <v>0</v>
      </c>
      <c r="U12710" s="7">
        <v>9.5016588801294208</v>
      </c>
      <c r="V12710" t="s">
        <v>31433</v>
      </c>
      <c r="W12710" t="s">
        <v>23584</v>
      </c>
    </row>
    <row r="12711" spans="20:23" x14ac:dyDescent="0.3">
      <c r="T12711" t="b">
        <f>U12711&gt;10</f>
        <v>0</v>
      </c>
      <c r="U12711" s="7">
        <v>8.8178140922317905</v>
      </c>
      <c r="V12711" t="s">
        <v>31434</v>
      </c>
      <c r="W12711" t="s">
        <v>17260</v>
      </c>
    </row>
    <row r="12712" spans="20:23" x14ac:dyDescent="0.3">
      <c r="T12712" t="b">
        <f>U12712&gt;10</f>
        <v>0</v>
      </c>
      <c r="U12712" s="7">
        <v>8.8178140922317905</v>
      </c>
      <c r="V12712" t="s">
        <v>31434</v>
      </c>
      <c r="W12712" t="s">
        <v>31435</v>
      </c>
    </row>
    <row r="12713" spans="20:23" x14ac:dyDescent="0.3">
      <c r="T12713" t="b">
        <f>U12713&gt;10</f>
        <v>0</v>
      </c>
      <c r="U12713" s="7">
        <v>8.9797834201768403</v>
      </c>
      <c r="V12713" t="s">
        <v>8724</v>
      </c>
      <c r="W12713" t="s">
        <v>30757</v>
      </c>
    </row>
    <row r="12714" spans="20:23" x14ac:dyDescent="0.3">
      <c r="T12714" t="b">
        <f>U12714&gt;10</f>
        <v>0</v>
      </c>
      <c r="U12714" s="7">
        <v>9.3962983644715905</v>
      </c>
      <c r="V12714" t="s">
        <v>23416</v>
      </c>
      <c r="W12714" t="s">
        <v>31436</v>
      </c>
    </row>
    <row r="12715" spans="20:23" x14ac:dyDescent="0.3">
      <c r="T12715" t="b">
        <f>U12715&gt;10</f>
        <v>0</v>
      </c>
      <c r="U12715" s="7">
        <v>9.3317598433340194</v>
      </c>
      <c r="V12715" t="s">
        <v>31437</v>
      </c>
      <c r="W12715" t="s">
        <v>1808</v>
      </c>
    </row>
    <row r="12716" spans="20:23" x14ac:dyDescent="0.3">
      <c r="T12716" t="b">
        <f>U12716&gt;10</f>
        <v>0</v>
      </c>
      <c r="U12716" s="7">
        <v>9.6194419157857993</v>
      </c>
      <c r="V12716" t="s">
        <v>31438</v>
      </c>
      <c r="W12716" t="s">
        <v>1808</v>
      </c>
    </row>
    <row r="12717" spans="20:23" x14ac:dyDescent="0.3">
      <c r="T12717" t="b">
        <f>U12717&gt;10</f>
        <v>0</v>
      </c>
      <c r="U12717" s="7">
        <v>8.1435353959762207</v>
      </c>
      <c r="V12717" t="s">
        <v>3139</v>
      </c>
      <c r="W12717" t="s">
        <v>23416</v>
      </c>
    </row>
    <row r="12718" spans="20:23" x14ac:dyDescent="0.3">
      <c r="T12718" t="b">
        <f>U12718&gt;10</f>
        <v>0</v>
      </c>
      <c r="U12718" s="7">
        <v>8.4800076325974398</v>
      </c>
      <c r="V12718" t="s">
        <v>31439</v>
      </c>
      <c r="W12718" t="s">
        <v>4154</v>
      </c>
    </row>
    <row r="12719" spans="20:23" x14ac:dyDescent="0.3">
      <c r="T12719" t="b">
        <f>U12719&gt;10</f>
        <v>0</v>
      </c>
      <c r="U12719" s="7">
        <v>8.7544444782992006</v>
      </c>
      <c r="V12719" t="s">
        <v>31439</v>
      </c>
      <c r="W12719" t="s">
        <v>24480</v>
      </c>
    </row>
    <row r="12720" spans="20:23" x14ac:dyDescent="0.3">
      <c r="T12720" t="b">
        <f>U12720&gt;10</f>
        <v>0</v>
      </c>
      <c r="U12720" s="7">
        <v>9.1339341000040992</v>
      </c>
      <c r="V12720" t="s">
        <v>31439</v>
      </c>
      <c r="W12720" t="s">
        <v>3826</v>
      </c>
    </row>
    <row r="12721" spans="20:23" x14ac:dyDescent="0.3">
      <c r="T12721" t="b">
        <f>U12721&gt;10</f>
        <v>0</v>
      </c>
      <c r="U12721" s="7">
        <v>8.6078410041073194</v>
      </c>
      <c r="V12721" t="s">
        <v>20950</v>
      </c>
      <c r="W12721" t="s">
        <v>31439</v>
      </c>
    </row>
    <row r="12722" spans="20:23" x14ac:dyDescent="0.3">
      <c r="T12722" t="b">
        <f>U12722&gt;10</f>
        <v>0</v>
      </c>
      <c r="U12722" s="7">
        <v>9.0598261278503802</v>
      </c>
      <c r="V12722" t="s">
        <v>31439</v>
      </c>
      <c r="W12722" t="s">
        <v>20347</v>
      </c>
    </row>
    <row r="12723" spans="20:23" x14ac:dyDescent="0.3">
      <c r="T12723" t="b">
        <f>U12723&gt;10</f>
        <v>0</v>
      </c>
      <c r="U12723" s="7">
        <v>8.0310574125495293</v>
      </c>
      <c r="V12723" t="s">
        <v>20958</v>
      </c>
      <c r="W12723" t="s">
        <v>31440</v>
      </c>
    </row>
    <row r="12724" spans="20:23" x14ac:dyDescent="0.3">
      <c r="T12724" t="b">
        <f>U12724&gt;10</f>
        <v>0</v>
      </c>
      <c r="U12724" s="7">
        <v>8.5490005040843897</v>
      </c>
      <c r="V12724" t="s">
        <v>20925</v>
      </c>
      <c r="W12724" t="s">
        <v>5642</v>
      </c>
    </row>
    <row r="12725" spans="20:23" x14ac:dyDescent="0.3">
      <c r="T12725" t="b">
        <f>U12725&gt;10</f>
        <v>0</v>
      </c>
      <c r="U12725" s="7">
        <v>8.4934306529295807</v>
      </c>
      <c r="V12725" t="s">
        <v>31441</v>
      </c>
      <c r="W12725" t="s">
        <v>31442</v>
      </c>
    </row>
    <row r="12726" spans="20:23" x14ac:dyDescent="0.3">
      <c r="T12726" t="b">
        <f>U12726&gt;10</f>
        <v>0</v>
      </c>
      <c r="U12726" s="7">
        <v>8.9688543496446496</v>
      </c>
      <c r="V12726" t="s">
        <v>31441</v>
      </c>
      <c r="W12726" t="s">
        <v>5180</v>
      </c>
    </row>
    <row r="12727" spans="20:23" x14ac:dyDescent="0.3">
      <c r="T12727" t="b">
        <f>U12727&gt;10</f>
        <v>0</v>
      </c>
      <c r="U12727" s="7">
        <v>8.7901625609012797</v>
      </c>
      <c r="V12727" t="s">
        <v>89</v>
      </c>
      <c r="W12727" t="s">
        <v>31443</v>
      </c>
    </row>
    <row r="12728" spans="20:23" x14ac:dyDescent="0.3">
      <c r="T12728" t="b">
        <f>U12728&gt;10</f>
        <v>0</v>
      </c>
      <c r="U12728" s="7">
        <v>8.6543610197422094</v>
      </c>
      <c r="V12728" t="s">
        <v>31444</v>
      </c>
      <c r="W12728" t="s">
        <v>23879</v>
      </c>
    </row>
    <row r="12729" spans="20:23" x14ac:dyDescent="0.3">
      <c r="T12729" t="b">
        <f>U12729&gt;10</f>
        <v>0</v>
      </c>
      <c r="U12729" s="7">
        <v>9.7529733084103203</v>
      </c>
      <c r="V12729">
        <v>220</v>
      </c>
      <c r="W12729" t="s">
        <v>31445</v>
      </c>
    </row>
    <row r="12730" spans="20:23" x14ac:dyDescent="0.3">
      <c r="T12730" t="b">
        <f>U12730&gt;10</f>
        <v>0</v>
      </c>
      <c r="U12730" s="7">
        <v>8.6002937984719399</v>
      </c>
      <c r="V12730" t="s">
        <v>31446</v>
      </c>
      <c r="W12730" t="s">
        <v>31447</v>
      </c>
    </row>
    <row r="12731" spans="20:23" x14ac:dyDescent="0.3">
      <c r="T12731" t="b">
        <f>U12731&gt;10</f>
        <v>0</v>
      </c>
      <c r="U12731" s="7">
        <v>8.4602050053012601</v>
      </c>
      <c r="V12731" t="s">
        <v>1071</v>
      </c>
      <c r="W12731" t="s">
        <v>31448</v>
      </c>
    </row>
    <row r="12732" spans="20:23" x14ac:dyDescent="0.3">
      <c r="T12732" t="b">
        <f>U12732&gt;10</f>
        <v>0</v>
      </c>
      <c r="U12732" s="7">
        <v>9.6476127927525006</v>
      </c>
      <c r="V12732" t="s">
        <v>31449</v>
      </c>
      <c r="W12732" t="s">
        <v>3365</v>
      </c>
    </row>
    <row r="12733" spans="20:23" x14ac:dyDescent="0.3">
      <c r="T12733" t="b">
        <f>U12733&gt;10</f>
        <v>0</v>
      </c>
      <c r="U12733" s="7">
        <v>8.7031511839116504</v>
      </c>
      <c r="V12733" t="s">
        <v>915</v>
      </c>
      <c r="W12733" t="s">
        <v>31450</v>
      </c>
    </row>
    <row r="12734" spans="20:23" x14ac:dyDescent="0.3">
      <c r="T12734" t="b">
        <f>U12734&gt;10</f>
        <v>0</v>
      </c>
      <c r="U12734" s="7">
        <v>8.5208296271176902</v>
      </c>
      <c r="V12734" t="s">
        <v>31451</v>
      </c>
      <c r="W12734" t="s">
        <v>31452</v>
      </c>
    </row>
    <row r="12735" spans="20:23" x14ac:dyDescent="0.3">
      <c r="T12735" t="b">
        <f>U12735&gt;10</f>
        <v>0</v>
      </c>
      <c r="U12735" s="7">
        <v>9.9840850293737091</v>
      </c>
      <c r="V12735" t="s">
        <v>3365</v>
      </c>
      <c r="W12735">
        <v>1303</v>
      </c>
    </row>
    <row r="12736" spans="20:23" x14ac:dyDescent="0.3">
      <c r="T12736" t="b">
        <f>U12736&gt;10</f>
        <v>0</v>
      </c>
      <c r="U12736" s="7">
        <v>8.0225827855585603</v>
      </c>
      <c r="V12736" t="s">
        <v>31453</v>
      </c>
      <c r="W12736" t="s">
        <v>8321</v>
      </c>
    </row>
    <row r="12737" spans="20:23" x14ac:dyDescent="0.3">
      <c r="T12737" t="b">
        <f>U12737&gt;10</f>
        <v>0</v>
      </c>
      <c r="U12737" s="7">
        <v>9.3162556567980594</v>
      </c>
      <c r="V12737" t="s">
        <v>19948</v>
      </c>
      <c r="W12737" t="s">
        <v>31454</v>
      </c>
    </row>
    <row r="12738" spans="20:23" x14ac:dyDescent="0.3">
      <c r="T12738" t="b">
        <f>U12738&gt;10</f>
        <v>0</v>
      </c>
      <c r="U12738" s="7">
        <v>9.3009881846672702</v>
      </c>
      <c r="V12738" t="s">
        <v>31455</v>
      </c>
      <c r="W12738" t="s">
        <v>31456</v>
      </c>
    </row>
    <row r="12739" spans="20:23" x14ac:dyDescent="0.3">
      <c r="T12739" t="b">
        <f>U12739&gt;10</f>
        <v>0</v>
      </c>
      <c r="U12739" s="7">
        <v>8.5633892415364894</v>
      </c>
      <c r="V12739" t="s">
        <v>31457</v>
      </c>
      <c r="W12739" t="s">
        <v>31458</v>
      </c>
    </row>
    <row r="12740" spans="20:23" x14ac:dyDescent="0.3">
      <c r="T12740" t="b">
        <f>U12740&gt;10</f>
        <v>0</v>
      </c>
      <c r="U12740" s="7">
        <v>8.5418830363155198</v>
      </c>
      <c r="V12740" t="s">
        <v>29194</v>
      </c>
      <c r="W12740" t="s">
        <v>31458</v>
      </c>
    </row>
    <row r="12741" spans="20:23" x14ac:dyDescent="0.3">
      <c r="T12741" t="b">
        <f>U12741&gt;10</f>
        <v>0</v>
      </c>
      <c r="U12741" s="7">
        <v>8.5208296271176902</v>
      </c>
      <c r="V12741" t="s">
        <v>31459</v>
      </c>
      <c r="W12741" t="s">
        <v>30884</v>
      </c>
    </row>
    <row r="12742" spans="20:23" x14ac:dyDescent="0.3">
      <c r="T12742" t="b">
        <f>U12742&gt;10</f>
        <v>0</v>
      </c>
      <c r="U12742" s="7">
        <v>8.0268111216680804</v>
      </c>
      <c r="V12742" t="s">
        <v>18873</v>
      </c>
      <c r="W12742" t="s">
        <v>286</v>
      </c>
    </row>
    <row r="12743" spans="20:23" x14ac:dyDescent="0.3">
      <c r="T12743" t="b">
        <f>U12743&gt;10</f>
        <v>0</v>
      </c>
      <c r="U12743" s="7">
        <v>8.3032571208529404</v>
      </c>
      <c r="V12743" t="s">
        <v>26340</v>
      </c>
      <c r="W12743" t="s">
        <v>31460</v>
      </c>
    </row>
    <row r="12744" spans="20:23" x14ac:dyDescent="0.3">
      <c r="T12744" t="b">
        <f>U12744&gt;10</f>
        <v>0</v>
      </c>
      <c r="U12744" s="7">
        <v>8.0482252161719003</v>
      </c>
      <c r="V12744" t="s">
        <v>31461</v>
      </c>
      <c r="W12744" t="s">
        <v>31462</v>
      </c>
    </row>
    <row r="12745" spans="20:23" x14ac:dyDescent="0.3">
      <c r="T12745" t="b">
        <f>U12745&gt;10</f>
        <v>0</v>
      </c>
      <c r="U12745" s="7">
        <v>9.8270812805640499</v>
      </c>
      <c r="V12745" t="s">
        <v>31463</v>
      </c>
      <c r="W12745" t="s">
        <v>31464</v>
      </c>
    </row>
    <row r="12746" spans="20:23" x14ac:dyDescent="0.3">
      <c r="T12746" t="b">
        <f>U12746&gt;10</f>
        <v>0</v>
      </c>
      <c r="U12746" s="7">
        <v>8.8722275139555808</v>
      </c>
      <c r="V12746" t="s">
        <v>686</v>
      </c>
      <c r="W12746" t="s">
        <v>31465</v>
      </c>
    </row>
    <row r="12747" spans="20:23" x14ac:dyDescent="0.3">
      <c r="T12747" t="b">
        <f>U12747&gt;10</f>
        <v>0</v>
      </c>
      <c r="U12747" s="7">
        <v>8.5348158690924301</v>
      </c>
      <c r="V12747" t="s">
        <v>31466</v>
      </c>
      <c r="W12747" t="s">
        <v>24674</v>
      </c>
    </row>
    <row r="12748" spans="20:23" x14ac:dyDescent="0.3">
      <c r="T12748" t="b">
        <f>U12748&gt;10</f>
        <v>0</v>
      </c>
      <c r="U12748" s="7">
        <v>8.2176433681299397</v>
      </c>
      <c r="V12748" t="s">
        <v>31467</v>
      </c>
      <c r="W12748" t="s">
        <v>30986</v>
      </c>
    </row>
    <row r="12749" spans="20:23" x14ac:dyDescent="0.3">
      <c r="T12749" t="b">
        <f>U12749&gt;10</f>
        <v>0</v>
      </c>
      <c r="U12749" s="7">
        <v>8.6231084762381105</v>
      </c>
      <c r="V12749" t="s">
        <v>31468</v>
      </c>
      <c r="W12749" t="s">
        <v>31469</v>
      </c>
    </row>
    <row r="12750" spans="20:23" x14ac:dyDescent="0.3">
      <c r="T12750" t="b">
        <f>U12750&gt;10</f>
        <v>0</v>
      </c>
      <c r="U12750" s="7">
        <v>8.4280478936667294</v>
      </c>
      <c r="V12750" t="s">
        <v>22542</v>
      </c>
      <c r="W12750" t="s">
        <v>31470</v>
      </c>
    </row>
    <row r="12751" spans="20:23" x14ac:dyDescent="0.3">
      <c r="T12751" t="b">
        <f>U12751&gt;10</f>
        <v>0</v>
      </c>
      <c r="U12751" s="7">
        <v>8.4343971213453806</v>
      </c>
      <c r="V12751" t="s">
        <v>31471</v>
      </c>
      <c r="W12751" t="s">
        <v>31472</v>
      </c>
    </row>
    <row r="12752" spans="20:23" x14ac:dyDescent="0.3">
      <c r="T12752" t="b">
        <f>U12752&gt;10</f>
        <v>0</v>
      </c>
      <c r="U12752" s="7">
        <v>9.4475916588591407</v>
      </c>
      <c r="V12752" t="s">
        <v>31473</v>
      </c>
      <c r="W12752" t="s">
        <v>1587</v>
      </c>
    </row>
    <row r="12753" spans="20:23" x14ac:dyDescent="0.3">
      <c r="T12753" t="b">
        <f>U12753&gt;10</f>
        <v>0</v>
      </c>
      <c r="U12753" s="7">
        <v>9.0839236794294393</v>
      </c>
      <c r="V12753" t="s">
        <v>24308</v>
      </c>
      <c r="W12753" t="s">
        <v>31474</v>
      </c>
    </row>
    <row r="12754" spans="20:23" x14ac:dyDescent="0.3">
      <c r="T12754" t="b">
        <f>U12754&gt;10</f>
        <v>0</v>
      </c>
      <c r="U12754" s="7">
        <v>8.4407869194441592</v>
      </c>
      <c r="V12754" t="s">
        <v>23676</v>
      </c>
      <c r="W12754" t="s">
        <v>31475</v>
      </c>
    </row>
    <row r="12755" spans="20:23" x14ac:dyDescent="0.3">
      <c r="T12755" t="b">
        <f>U12755&gt;10</f>
        <v>0</v>
      </c>
      <c r="U12755" s="7">
        <v>8.1579241334283203</v>
      </c>
      <c r="V12755" t="s">
        <v>31476</v>
      </c>
      <c r="W12755" t="s">
        <v>30719</v>
      </c>
    </row>
    <row r="12756" spans="20:23" x14ac:dyDescent="0.3">
      <c r="T12756" t="b">
        <f>U12756&gt;10</f>
        <v>0</v>
      </c>
      <c r="U12756" s="7">
        <v>8.3301518770530603</v>
      </c>
      <c r="V12756" t="s">
        <v>24308</v>
      </c>
      <c r="W12756" t="s">
        <v>31477</v>
      </c>
    </row>
    <row r="12757" spans="20:23" x14ac:dyDescent="0.3">
      <c r="T12757" t="b">
        <f>U12757&gt;10</f>
        <v>0</v>
      </c>
      <c r="U12757" s="7">
        <v>8.4602050053012601</v>
      </c>
      <c r="V12757" t="s">
        <v>1071</v>
      </c>
      <c r="W12757" t="s">
        <v>31478</v>
      </c>
    </row>
    <row r="12758" spans="20:23" x14ac:dyDescent="0.3">
      <c r="T12758" t="b">
        <f>U12758&gt;10</f>
        <v>0</v>
      </c>
      <c r="U12758" s="7">
        <v>9.4833097414612197</v>
      </c>
      <c r="V12758" t="s">
        <v>8304</v>
      </c>
      <c r="W12758" t="s">
        <v>5299</v>
      </c>
    </row>
    <row r="12759" spans="20:23" x14ac:dyDescent="0.3">
      <c r="T12759" t="b">
        <f>U12759&gt;10</f>
        <v>0</v>
      </c>
      <c r="U12759" s="7">
        <v>8.8955230765590994</v>
      </c>
      <c r="V12759" t="s">
        <v>5299</v>
      </c>
      <c r="W12759" t="s">
        <v>10977</v>
      </c>
    </row>
    <row r="12760" spans="20:23" x14ac:dyDescent="0.3">
      <c r="T12760" t="b">
        <f>U12760&gt;10</f>
        <v>0</v>
      </c>
      <c r="U12760" s="7">
        <v>8.7199583022280294</v>
      </c>
      <c r="V12760" t="s">
        <v>31479</v>
      </c>
      <c r="W12760" t="s">
        <v>1470</v>
      </c>
    </row>
    <row r="12761" spans="20:23" x14ac:dyDescent="0.3">
      <c r="T12761" t="b">
        <f>U12761&gt;10</f>
        <v>0</v>
      </c>
      <c r="U12761" s="7">
        <v>8.0789968748386496</v>
      </c>
      <c r="V12761" t="s">
        <v>2067</v>
      </c>
      <c r="W12761" t="s">
        <v>3182</v>
      </c>
    </row>
    <row r="12762" spans="20:23" x14ac:dyDescent="0.3">
      <c r="T12762" t="b">
        <f>U12762&gt;10</f>
        <v>0</v>
      </c>
      <c r="U12762" s="7">
        <v>8.2331475546659103</v>
      </c>
      <c r="V12762" t="s">
        <v>2067</v>
      </c>
      <c r="W12762" t="s">
        <v>31480</v>
      </c>
    </row>
    <row r="12763" spans="20:23" x14ac:dyDescent="0.3">
      <c r="T12763" t="b">
        <f>U12763&gt;10</f>
        <v>0</v>
      </c>
      <c r="U12763" s="7">
        <v>9.0598261278503802</v>
      </c>
      <c r="V12763" t="s">
        <v>31481</v>
      </c>
      <c r="W12763" t="s">
        <v>31482</v>
      </c>
    </row>
    <row r="12764" spans="20:23" x14ac:dyDescent="0.3">
      <c r="T12764" t="b">
        <f>U12764&gt;10</f>
        <v>0</v>
      </c>
      <c r="U12764" s="7">
        <v>8.4536903242800605</v>
      </c>
      <c r="V12764" t="s">
        <v>31483</v>
      </c>
      <c r="W12764" t="s">
        <v>31484</v>
      </c>
    </row>
    <row r="12765" spans="20:23" x14ac:dyDescent="0.3">
      <c r="T12765" t="b">
        <f>U12765&gt;10</f>
        <v>0</v>
      </c>
      <c r="U12765" s="7">
        <v>8.1531048469923704</v>
      </c>
      <c r="V12765" t="s">
        <v>24032</v>
      </c>
      <c r="W12765" t="s">
        <v>31485</v>
      </c>
    </row>
    <row r="12766" spans="20:23" x14ac:dyDescent="0.3">
      <c r="T12766" t="b">
        <f>U12766&gt;10</f>
        <v>0</v>
      </c>
      <c r="U12766" s="7">
        <v>8.3826792886368704</v>
      </c>
      <c r="V12766" t="s">
        <v>23836</v>
      </c>
      <c r="W12766" t="s">
        <v>31486</v>
      </c>
    </row>
    <row r="12767" spans="20:23" x14ac:dyDescent="0.3">
      <c r="T12767" t="b">
        <f>U12767&gt;10</f>
        <v>0</v>
      </c>
      <c r="U12767" s="7">
        <v>9.3009881846672702</v>
      </c>
      <c r="V12767" t="s">
        <v>31487</v>
      </c>
      <c r="W12767" t="s">
        <v>113</v>
      </c>
    </row>
    <row r="12768" spans="20:23" x14ac:dyDescent="0.3">
      <c r="T12768" t="b">
        <f>U12768&gt;10</f>
        <v>0</v>
      </c>
      <c r="U12768" s="7">
        <v>8.5633892415364894</v>
      </c>
      <c r="V12768" t="s">
        <v>31488</v>
      </c>
      <c r="W12768" t="s">
        <v>31489</v>
      </c>
    </row>
    <row r="12769" spans="20:23" x14ac:dyDescent="0.3">
      <c r="T12769" t="b">
        <f>U12769&gt;10</f>
        <v>0</v>
      </c>
      <c r="U12769" s="7">
        <v>9.9352948652042805</v>
      </c>
      <c r="V12769" t="s">
        <v>31490</v>
      </c>
      <c r="W12769">
        <v>550</v>
      </c>
    </row>
    <row r="12770" spans="20:23" x14ac:dyDescent="0.3">
      <c r="T12770" t="b">
        <f>U12770&gt;10</f>
        <v>0</v>
      </c>
      <c r="U12770" s="7">
        <v>8.6154456034925406</v>
      </c>
      <c r="V12770" t="s">
        <v>19959</v>
      </c>
      <c r="W12770" t="s">
        <v>31491</v>
      </c>
    </row>
    <row r="12771" spans="20:23" x14ac:dyDescent="0.3">
      <c r="T12771" t="b">
        <f>U12771&gt;10</f>
        <v>0</v>
      </c>
      <c r="U12771" s="7">
        <v>9.2421476846443298</v>
      </c>
      <c r="V12771" t="s">
        <v>26401</v>
      </c>
      <c r="W12771" t="s">
        <v>8647</v>
      </c>
    </row>
    <row r="12772" spans="20:23" x14ac:dyDescent="0.3">
      <c r="T12772" t="b">
        <f>U12772&gt;10</f>
        <v>0</v>
      </c>
      <c r="U12772" s="7">
        <v>9.43019991614727</v>
      </c>
      <c r="V12772" t="s">
        <v>2992</v>
      </c>
      <c r="W12772" t="s">
        <v>31492</v>
      </c>
    </row>
    <row r="12773" spans="20:23" x14ac:dyDescent="0.3">
      <c r="T12773" t="b">
        <f>U12773&gt;10</f>
        <v>0</v>
      </c>
      <c r="U12773" s="7">
        <v>8.1676329475552798</v>
      </c>
      <c r="V12773" t="s">
        <v>31493</v>
      </c>
      <c r="W12773" t="s">
        <v>31494</v>
      </c>
    </row>
    <row r="12774" spans="20:23" x14ac:dyDescent="0.3">
      <c r="T12774" t="b">
        <f>U12774&gt;10</f>
        <v>0</v>
      </c>
      <c r="U12774" s="7">
        <v>9.3009881846672702</v>
      </c>
      <c r="V12774" t="s">
        <v>31495</v>
      </c>
      <c r="W12774" t="s">
        <v>113</v>
      </c>
    </row>
    <row r="12775" spans="20:23" x14ac:dyDescent="0.3">
      <c r="T12775" t="b">
        <f>U12775&gt;10</f>
        <v>0</v>
      </c>
      <c r="U12775" s="7">
        <v>8.3907764988694904</v>
      </c>
      <c r="V12775" t="s">
        <v>31493</v>
      </c>
      <c r="W12775" t="s">
        <v>30904</v>
      </c>
    </row>
    <row r="12776" spans="20:23" x14ac:dyDescent="0.3">
      <c r="T12776" t="b">
        <f>U12776&gt;10</f>
        <v>0</v>
      </c>
      <c r="U12776" s="7">
        <v>9.5988226285830596</v>
      </c>
      <c r="V12776" t="s">
        <v>195</v>
      </c>
      <c r="W12776" t="s">
        <v>31496</v>
      </c>
    </row>
    <row r="12777" spans="20:23" x14ac:dyDescent="0.3">
      <c r="T12777" t="b">
        <f>U12777&gt;10</f>
        <v>0</v>
      </c>
      <c r="U12777" s="7">
        <v>9.1086162920198106</v>
      </c>
      <c r="V12777" t="s">
        <v>31497</v>
      </c>
      <c r="W12777" t="s">
        <v>27881</v>
      </c>
    </row>
    <row r="12778" spans="20:23" x14ac:dyDescent="0.3">
      <c r="T12778" t="b">
        <f>U12778&gt;10</f>
        <v>0</v>
      </c>
      <c r="U12778" s="7">
        <v>9.6194419157857993</v>
      </c>
      <c r="V12778" t="s">
        <v>31498</v>
      </c>
      <c r="W12778" t="s">
        <v>1367</v>
      </c>
    </row>
    <row r="12779" spans="20:23" x14ac:dyDescent="0.3">
      <c r="T12779" t="b">
        <f>U12779&gt;10</f>
        <v>0</v>
      </c>
      <c r="U12779" s="7">
        <v>8.5243078914940202</v>
      </c>
      <c r="V12779" t="s">
        <v>31493</v>
      </c>
      <c r="W12779" t="s">
        <v>31499</v>
      </c>
    </row>
    <row r="12780" spans="20:23" x14ac:dyDescent="0.3">
      <c r="T12780" t="b">
        <f>U12780&gt;10</f>
        <v>0</v>
      </c>
      <c r="U12780" s="7">
        <v>8.0141793747621808</v>
      </c>
      <c r="V12780" t="s">
        <v>31500</v>
      </c>
      <c r="W12780" t="s">
        <v>999</v>
      </c>
    </row>
    <row r="12781" spans="20:23" x14ac:dyDescent="0.3">
      <c r="T12781" t="b">
        <f>U12781&gt;10</f>
        <v>0</v>
      </c>
      <c r="U12781" s="7">
        <v>9.7294428110001299</v>
      </c>
      <c r="V12781" t="s">
        <v>23096</v>
      </c>
      <c r="W12781" t="s">
        <v>31501</v>
      </c>
    </row>
    <row r="12782" spans="20:23" x14ac:dyDescent="0.3">
      <c r="T12782" t="b">
        <f>U12782&gt;10</f>
        <v>0</v>
      </c>
      <c r="U12782" s="7">
        <v>8.1725229328494802</v>
      </c>
      <c r="V12782" t="s">
        <v>24352</v>
      </c>
      <c r="W12782" t="s">
        <v>21713</v>
      </c>
    </row>
    <row r="12783" spans="20:23" x14ac:dyDescent="0.3">
      <c r="T12783" t="b">
        <f>U12783&gt;10</f>
        <v>0</v>
      </c>
      <c r="U12783" s="7">
        <v>9.8017634725797596</v>
      </c>
      <c r="V12783" t="s">
        <v>31502</v>
      </c>
      <c r="W12783" t="s">
        <v>6300</v>
      </c>
    </row>
    <row r="12784" spans="20:23" x14ac:dyDescent="0.3">
      <c r="T12784" t="b">
        <f>U12784&gt;10</f>
        <v>0</v>
      </c>
      <c r="U12784" s="7">
        <v>9.0362956304401791</v>
      </c>
      <c r="V12784" t="s">
        <v>1762</v>
      </c>
      <c r="W12784" t="s">
        <v>31138</v>
      </c>
    </row>
    <row r="12785" spans="20:23" x14ac:dyDescent="0.3">
      <c r="T12785" t="b">
        <f>U12785&gt;10</f>
        <v>0</v>
      </c>
      <c r="U12785" s="7">
        <v>8.73705273558733</v>
      </c>
      <c r="V12785" t="s">
        <v>2891</v>
      </c>
      <c r="W12785" t="s">
        <v>31503</v>
      </c>
    </row>
    <row r="12786" spans="20:23" x14ac:dyDescent="0.3">
      <c r="T12786" t="b">
        <f>U12786&gt;10</f>
        <v>0</v>
      </c>
      <c r="U12786" s="7">
        <v>9.2139768076776392</v>
      </c>
      <c r="V12786" t="s">
        <v>20162</v>
      </c>
      <c r="W12786" t="s">
        <v>31504</v>
      </c>
    </row>
    <row r="12787" spans="20:23" x14ac:dyDescent="0.3">
      <c r="T12787" t="b">
        <f>U12787&gt;10</f>
        <v>0</v>
      </c>
      <c r="U12787" s="7">
        <v>9.3962983644715905</v>
      </c>
      <c r="V12787" t="s">
        <v>21098</v>
      </c>
      <c r="W12787" t="s">
        <v>7623</v>
      </c>
    </row>
    <row r="12788" spans="20:23" x14ac:dyDescent="0.3">
      <c r="T12788" t="b">
        <f>U12788&gt;10</f>
        <v>0</v>
      </c>
      <c r="U12788" s="7">
        <v>8.0100040033516997</v>
      </c>
      <c r="V12788" t="s">
        <v>21813</v>
      </c>
      <c r="W12788" t="s">
        <v>4812</v>
      </c>
    </row>
    <row r="12789" spans="20:23" x14ac:dyDescent="0.3">
      <c r="T12789" t="b">
        <f>U12789&gt;10</f>
        <v>0</v>
      </c>
      <c r="U12789" s="7">
        <v>9.9071239882375792</v>
      </c>
      <c r="V12789" t="s">
        <v>31505</v>
      </c>
      <c r="W12789" t="s">
        <v>31506</v>
      </c>
    </row>
    <row r="12790" spans="20:23" x14ac:dyDescent="0.3">
      <c r="T12790" t="b">
        <f>U12790&gt;10</f>
        <v>0</v>
      </c>
      <c r="U12790" s="7">
        <v>8.0482252161719003</v>
      </c>
      <c r="V12790" t="s">
        <v>29665</v>
      </c>
      <c r="W12790" t="s">
        <v>5642</v>
      </c>
    </row>
    <row r="12791" spans="20:23" x14ac:dyDescent="0.3">
      <c r="T12791" t="b">
        <f>U12791&gt;10</f>
        <v>0</v>
      </c>
      <c r="U12791" s="7">
        <v>8.1676329475552798</v>
      </c>
      <c r="V12791" t="s">
        <v>26042</v>
      </c>
      <c r="W12791" t="s">
        <v>31507</v>
      </c>
    </row>
    <row r="12792" spans="20:23" x14ac:dyDescent="0.3">
      <c r="T12792" t="b">
        <f>U12792&gt;10</f>
        <v>0</v>
      </c>
      <c r="U12792" s="7">
        <v>8.7992950444645501</v>
      </c>
      <c r="V12792" t="s">
        <v>21821</v>
      </c>
      <c r="W12792" t="s">
        <v>31508</v>
      </c>
    </row>
    <row r="12793" spans="20:23" x14ac:dyDescent="0.3">
      <c r="T12793" t="b">
        <f>U12793&gt;10</f>
        <v>0</v>
      </c>
      <c r="U12793" s="7">
        <v>8.11536451900953</v>
      </c>
      <c r="V12793" t="s">
        <v>19674</v>
      </c>
      <c r="W12793" t="s">
        <v>31509</v>
      </c>
    </row>
    <row r="12794" spans="20:23" x14ac:dyDescent="0.3">
      <c r="T12794" t="b">
        <f>U12794&gt;10</f>
        <v>0</v>
      </c>
      <c r="U12794" s="7">
        <v>8.10157119687719</v>
      </c>
      <c r="V12794" t="s">
        <v>19998</v>
      </c>
      <c r="W12794" t="s">
        <v>14173</v>
      </c>
    </row>
    <row r="12795" spans="20:23" x14ac:dyDescent="0.3">
      <c r="T12795" t="b">
        <f>U12795&gt;10</f>
        <v>0</v>
      </c>
      <c r="U12795" s="7">
        <v>8.2023758959991593</v>
      </c>
      <c r="V12795" t="s">
        <v>31112</v>
      </c>
      <c r="W12795" t="s">
        <v>31509</v>
      </c>
    </row>
    <row r="12796" spans="20:23" x14ac:dyDescent="0.3">
      <c r="T12796" t="b">
        <f>U12796&gt;10</f>
        <v>0</v>
      </c>
      <c r="U12796" s="7">
        <v>8.2488959116340492</v>
      </c>
      <c r="V12796" t="s">
        <v>31509</v>
      </c>
      <c r="W12796" t="s">
        <v>22259</v>
      </c>
    </row>
    <row r="12797" spans="20:23" x14ac:dyDescent="0.3">
      <c r="T12797" t="b">
        <f>U12797&gt;10</f>
        <v>0</v>
      </c>
      <c r="U12797" s="7">
        <v>9.3009881846672702</v>
      </c>
      <c r="V12797" t="s">
        <v>31112</v>
      </c>
      <c r="W12797" t="s">
        <v>31510</v>
      </c>
    </row>
    <row r="12798" spans="20:23" x14ac:dyDescent="0.3">
      <c r="T12798" t="b">
        <f>U12798&gt;10</f>
        <v>0</v>
      </c>
      <c r="U12798" s="7">
        <v>8.3144931941198603</v>
      </c>
      <c r="V12798" t="s">
        <v>31510</v>
      </c>
      <c r="W12798" t="s">
        <v>83</v>
      </c>
    </row>
    <row r="12799" spans="20:23" x14ac:dyDescent="0.3">
      <c r="T12799" t="b">
        <f>U12799&gt;10</f>
        <v>0</v>
      </c>
      <c r="U12799" s="7">
        <v>8.1435353959762207</v>
      </c>
      <c r="V12799" t="s">
        <v>28148</v>
      </c>
      <c r="W12799" t="s">
        <v>31511</v>
      </c>
    </row>
    <row r="12800" spans="20:23" x14ac:dyDescent="0.3">
      <c r="T12800" t="b">
        <f>U12800&gt;10</f>
        <v>0</v>
      </c>
      <c r="U12800" s="7">
        <v>8.8414558552888298</v>
      </c>
      <c r="V12800" t="s">
        <v>21648</v>
      </c>
      <c r="W12800" t="s">
        <v>31512</v>
      </c>
    </row>
    <row r="12801" spans="20:23" x14ac:dyDescent="0.3">
      <c r="T12801" t="b">
        <f>U12801&gt;10</f>
        <v>0</v>
      </c>
      <c r="U12801" s="7">
        <v>8.8955230765590994</v>
      </c>
      <c r="V12801" t="s">
        <v>31512</v>
      </c>
      <c r="W12801" t="s">
        <v>10997</v>
      </c>
    </row>
    <row r="12802" spans="20:23" x14ac:dyDescent="0.3">
      <c r="T12802" t="b">
        <f>U12802&gt;10</f>
        <v>0</v>
      </c>
      <c r="U12802" s="7">
        <v>8.0789968748386496</v>
      </c>
      <c r="V12802" t="s">
        <v>31513</v>
      </c>
      <c r="W12802" t="s">
        <v>20158</v>
      </c>
    </row>
    <row r="12803" spans="20:23" x14ac:dyDescent="0.3">
      <c r="T12803" t="b">
        <f>U12803&gt;10</f>
        <v>0</v>
      </c>
      <c r="U12803" s="7">
        <v>8.3431484498802408</v>
      </c>
      <c r="V12803" t="s">
        <v>31514</v>
      </c>
      <c r="W12803" t="s">
        <v>31515</v>
      </c>
    </row>
    <row r="12804" spans="20:23" x14ac:dyDescent="0.3">
      <c r="T12804" t="b">
        <f>U12804&gt;10</f>
        <v>0</v>
      </c>
      <c r="U12804" s="7">
        <v>8.2648962529804901</v>
      </c>
      <c r="V12804" t="s">
        <v>31515</v>
      </c>
      <c r="W12804" t="s">
        <v>31516</v>
      </c>
    </row>
    <row r="12805" spans="20:23" x14ac:dyDescent="0.3">
      <c r="T12805" t="b">
        <f>U12805&gt;10</f>
        <v>0</v>
      </c>
      <c r="U12805" s="7">
        <v>8.0017052005369997</v>
      </c>
      <c r="V12805" t="s">
        <v>23550</v>
      </c>
      <c r="W12805" t="s">
        <v>10084</v>
      </c>
    </row>
    <row r="12806" spans="20:23" x14ac:dyDescent="0.3">
      <c r="T12806" t="b">
        <f>U12806&gt;10</f>
        <v>0</v>
      </c>
      <c r="U12806" s="7">
        <v>9.6620015302046003</v>
      </c>
      <c r="V12806" t="s">
        <v>31517</v>
      </c>
      <c r="W12806" t="s">
        <v>5159</v>
      </c>
    </row>
    <row r="12807" spans="20:23" x14ac:dyDescent="0.3">
      <c r="T12807" t="b">
        <f>U12807&gt;10</f>
        <v>0</v>
      </c>
      <c r="U12807" s="7">
        <v>8.9908332563634303</v>
      </c>
      <c r="V12807" t="s">
        <v>31518</v>
      </c>
      <c r="W12807" t="s">
        <v>16117</v>
      </c>
    </row>
    <row r="12808" spans="20:23" x14ac:dyDescent="0.3">
      <c r="T12808" t="b">
        <f>U12808&gt;10</f>
        <v>0</v>
      </c>
      <c r="U12808" s="7">
        <v>9.1599095864073607</v>
      </c>
      <c r="V12808" t="s">
        <v>31519</v>
      </c>
      <c r="W12808" t="s">
        <v>31520</v>
      </c>
    </row>
    <row r="12809" spans="20:23" x14ac:dyDescent="0.3">
      <c r="T12809" t="b">
        <f>U12809&gt;10</f>
        <v>0</v>
      </c>
      <c r="U12809" s="7">
        <v>9.7064532927754303</v>
      </c>
      <c r="V12809" t="s">
        <v>31521</v>
      </c>
      <c r="W12809" t="s">
        <v>31522</v>
      </c>
    </row>
    <row r="12810" spans="20:23" x14ac:dyDescent="0.3">
      <c r="T12810" t="b">
        <f>U12810&gt;10</f>
        <v>0</v>
      </c>
      <c r="U12810" s="7">
        <v>8.5002103399149593</v>
      </c>
      <c r="V12810" t="s">
        <v>31419</v>
      </c>
      <c r="W12810" t="s">
        <v>31523</v>
      </c>
    </row>
    <row r="12811" spans="20:23" x14ac:dyDescent="0.3">
      <c r="T12811" t="b">
        <f>U12811&gt;10</f>
        <v>0</v>
      </c>
      <c r="U12811" s="7">
        <v>8.0970153803413307</v>
      </c>
      <c r="V12811" t="s">
        <v>6508</v>
      </c>
      <c r="W12811" t="s">
        <v>23550</v>
      </c>
    </row>
    <row r="12812" spans="20:23" x14ac:dyDescent="0.3">
      <c r="T12812" t="b">
        <f>U12812&gt;10</f>
        <v>0</v>
      </c>
      <c r="U12812" s="7">
        <v>8.8462520275523193</v>
      </c>
      <c r="V12812" t="s">
        <v>29377</v>
      </c>
      <c r="W12812">
        <v>1045</v>
      </c>
    </row>
    <row r="12813" spans="20:23" x14ac:dyDescent="0.3">
      <c r="T12813" t="b">
        <f>U12813&gt;10</f>
        <v>0</v>
      </c>
      <c r="U12813" s="7">
        <v>8.2125282674631794</v>
      </c>
      <c r="V12813" t="s">
        <v>31524</v>
      </c>
      <c r="W12813" t="s">
        <v>31525</v>
      </c>
    </row>
    <row r="12814" spans="20:23" x14ac:dyDescent="0.3">
      <c r="T12814" t="b">
        <f>U12814&gt;10</f>
        <v>0</v>
      </c>
      <c r="U12814" s="7">
        <v>8.3938299363563793</v>
      </c>
      <c r="V12814" t="s">
        <v>23489</v>
      </c>
      <c r="W12814" t="s">
        <v>31526</v>
      </c>
    </row>
    <row r="12815" spans="20:23" x14ac:dyDescent="0.3">
      <c r="T12815" t="b">
        <f>U12815&gt;10</f>
        <v>0</v>
      </c>
      <c r="U12815" s="7">
        <v>8.6639304707583609</v>
      </c>
      <c r="V12815" t="s">
        <v>29377</v>
      </c>
      <c r="W12815">
        <v>4140</v>
      </c>
    </row>
    <row r="12816" spans="20:23" x14ac:dyDescent="0.3">
      <c r="T12816" t="b">
        <f>U12816&gt;10</f>
        <v>0</v>
      </c>
      <c r="U12816" s="7">
        <v>8.8462520275523193</v>
      </c>
      <c r="V12816" t="s">
        <v>29377</v>
      </c>
      <c r="W12816">
        <v>4340</v>
      </c>
    </row>
    <row r="12817" spans="20:23" x14ac:dyDescent="0.3">
      <c r="T12817" t="b">
        <f>U12817&gt;10</f>
        <v>0</v>
      </c>
      <c r="U12817" s="7">
        <v>8.3666789472904295</v>
      </c>
      <c r="V12817" t="s">
        <v>31527</v>
      </c>
      <c r="W12817" t="s">
        <v>20999</v>
      </c>
    </row>
    <row r="12818" spans="20:23" x14ac:dyDescent="0.3">
      <c r="T12818" t="b">
        <f>U12818&gt;10</f>
        <v>0</v>
      </c>
      <c r="U12818" s="7">
        <v>9.1599095864073607</v>
      </c>
      <c r="V12818" t="s">
        <v>1342</v>
      </c>
      <c r="W12818" t="s">
        <v>31528</v>
      </c>
    </row>
    <row r="12819" spans="20:23" x14ac:dyDescent="0.3">
      <c r="T12819" t="b">
        <f>U12819&gt;10</f>
        <v>0</v>
      </c>
      <c r="U12819" s="7">
        <v>8.9056754480231195</v>
      </c>
      <c r="V12819" t="s">
        <v>31529</v>
      </c>
      <c r="W12819" t="s">
        <v>8901</v>
      </c>
    </row>
    <row r="12820" spans="20:23" x14ac:dyDescent="0.3">
      <c r="T12820" t="b">
        <f>U12820&gt;10</f>
        <v>0</v>
      </c>
      <c r="U12820" s="7">
        <v>8.4536903242800605</v>
      </c>
      <c r="V12820" t="s">
        <v>31530</v>
      </c>
      <c r="W12820" t="s">
        <v>8901</v>
      </c>
    </row>
    <row r="12821" spans="20:23" x14ac:dyDescent="0.3">
      <c r="T12821" t="b">
        <f>U12821&gt;10</f>
        <v>0</v>
      </c>
      <c r="U12821" s="7">
        <v>8.2488959116340492</v>
      </c>
      <c r="V12821" t="s">
        <v>31531</v>
      </c>
      <c r="W12821" t="s">
        <v>31532</v>
      </c>
    </row>
    <row r="12822" spans="20:23" x14ac:dyDescent="0.3">
      <c r="T12822" t="b">
        <f>U12822&gt;10</f>
        <v>0</v>
      </c>
      <c r="U12822" s="7">
        <v>8.6543610197422094</v>
      </c>
      <c r="V12822" t="s">
        <v>31531</v>
      </c>
      <c r="W12822" t="s">
        <v>31533</v>
      </c>
    </row>
    <row r="12823" spans="20:23" x14ac:dyDescent="0.3">
      <c r="T12823" t="b">
        <f>U12823&gt;10</f>
        <v>0</v>
      </c>
      <c r="U12823" s="7">
        <v>8.2884694206985596</v>
      </c>
      <c r="V12823" t="s">
        <v>23489</v>
      </c>
      <c r="W12823" t="s">
        <v>31534</v>
      </c>
    </row>
    <row r="12824" spans="20:23" x14ac:dyDescent="0.3">
      <c r="T12824" t="b">
        <f>U12824&gt;10</f>
        <v>0</v>
      </c>
      <c r="U12824" s="7">
        <v>8.0612972977392499</v>
      </c>
      <c r="V12824" t="s">
        <v>31535</v>
      </c>
      <c r="W12824" t="s">
        <v>21848</v>
      </c>
    </row>
    <row r="12825" spans="20:23" x14ac:dyDescent="0.3">
      <c r="T12825" t="b">
        <f>U12825&gt;10</f>
        <v>0</v>
      </c>
      <c r="U12825" s="7">
        <v>8.0353218113359901</v>
      </c>
      <c r="V12825" t="s">
        <v>30578</v>
      </c>
      <c r="W12825" t="s">
        <v>23551</v>
      </c>
    </row>
    <row r="12826" spans="20:23" x14ac:dyDescent="0.3">
      <c r="T12826" t="b">
        <f>U12826&gt;10</f>
        <v>0</v>
      </c>
      <c r="U12826" s="7">
        <v>8.6543610197422094</v>
      </c>
      <c r="V12826" t="s">
        <v>22199</v>
      </c>
      <c r="W12826" t="s">
        <v>31536</v>
      </c>
    </row>
    <row r="12827" spans="20:23" x14ac:dyDescent="0.3">
      <c r="T12827" t="b">
        <f>U12827&gt;10</f>
        <v>0</v>
      </c>
      <c r="U12827" s="7">
        <v>9.9071239882375792</v>
      </c>
      <c r="V12827" t="s">
        <v>31537</v>
      </c>
      <c r="W12827" t="s">
        <v>17275</v>
      </c>
    </row>
    <row r="12828" spans="20:23" x14ac:dyDescent="0.3">
      <c r="T12828" t="b">
        <f>U12828&gt;10</f>
        <v>0</v>
      </c>
      <c r="U12828" s="7">
        <v>9.3962983644715905</v>
      </c>
      <c r="V12828" t="s">
        <v>21838</v>
      </c>
      <c r="W12828" t="s">
        <v>31538</v>
      </c>
    </row>
    <row r="12829" spans="20:23" x14ac:dyDescent="0.3">
      <c r="T12829" t="b">
        <f>U12829&gt;10</f>
        <v>0</v>
      </c>
      <c r="U12829" s="7">
        <v>9.9071239882375792</v>
      </c>
      <c r="V12829" t="s">
        <v>31539</v>
      </c>
      <c r="W12829" t="s">
        <v>19784</v>
      </c>
    </row>
    <row r="12830" spans="20:23" x14ac:dyDescent="0.3">
      <c r="T12830" t="b">
        <f>U12830&gt;10</f>
        <v>0</v>
      </c>
      <c r="U12830" s="7">
        <v>8.4092385617092305</v>
      </c>
      <c r="V12830" t="s">
        <v>31540</v>
      </c>
      <c r="W12830" t="s">
        <v>5192</v>
      </c>
    </row>
    <row r="12831" spans="20:23" x14ac:dyDescent="0.3">
      <c r="T12831" t="b">
        <f>U12831&gt;10</f>
        <v>0</v>
      </c>
      <c r="U12831" s="7">
        <v>8.0789968748386496</v>
      </c>
      <c r="V12831" t="s">
        <v>1935</v>
      </c>
      <c r="W12831" t="s">
        <v>22581</v>
      </c>
    </row>
    <row r="12832" spans="20:23" x14ac:dyDescent="0.3">
      <c r="T12832" t="b">
        <f>U12832&gt;10</f>
        <v>0</v>
      </c>
      <c r="U12832" s="7">
        <v>8.1579241334283203</v>
      </c>
      <c r="V12832" t="s">
        <v>1451</v>
      </c>
      <c r="W12832" t="s">
        <v>6061</v>
      </c>
    </row>
    <row r="12833" spans="20:23" x14ac:dyDescent="0.3">
      <c r="T12833" t="b">
        <f>U12833&gt;10</f>
        <v>0</v>
      </c>
      <c r="U12833" s="7">
        <v>8.7284689918959302</v>
      </c>
      <c r="V12833" t="s">
        <v>31541</v>
      </c>
      <c r="W12833" t="s">
        <v>31542</v>
      </c>
    </row>
    <row r="12834" spans="20:23" x14ac:dyDescent="0.3">
      <c r="T12834" t="b">
        <f>U12834&gt;10</f>
        <v>0</v>
      </c>
      <c r="U12834" s="7">
        <v>8.6464558402351006</v>
      </c>
      <c r="V12834" t="s">
        <v>23495</v>
      </c>
      <c r="W12834" t="s">
        <v>31543</v>
      </c>
    </row>
    <row r="12835" spans="20:23" x14ac:dyDescent="0.3">
      <c r="T12835" t="b">
        <f>U12835&gt;10</f>
        <v>0</v>
      </c>
      <c r="U12835" s="7">
        <v>9.3635085416485992</v>
      </c>
      <c r="V12835" t="s">
        <v>25022</v>
      </c>
      <c r="W12835" t="s">
        <v>31544</v>
      </c>
    </row>
    <row r="12836" spans="20:23" x14ac:dyDescent="0.3">
      <c r="T12836" t="b">
        <f>U12836&gt;10</f>
        <v>0</v>
      </c>
      <c r="U12836" s="7">
        <v>9.8017634725797596</v>
      </c>
      <c r="V12836" t="s">
        <v>31545</v>
      </c>
      <c r="W12836" t="s">
        <v>4376</v>
      </c>
    </row>
    <row r="12837" spans="20:23" x14ac:dyDescent="0.3">
      <c r="T12837" t="b">
        <f>U12837&gt;10</f>
        <v>0</v>
      </c>
      <c r="U12837" s="7">
        <v>8.4030465914613099</v>
      </c>
      <c r="V12837" t="s">
        <v>31546</v>
      </c>
      <c r="W12837" t="s">
        <v>21759</v>
      </c>
    </row>
    <row r="12838" spans="20:23" x14ac:dyDescent="0.3">
      <c r="T12838" t="b">
        <f>U12838&gt;10</f>
        <v>0</v>
      </c>
      <c r="U12838" s="7">
        <v>9.2139768076776392</v>
      </c>
      <c r="V12838">
        <v>4140</v>
      </c>
      <c r="W12838" t="s">
        <v>9797</v>
      </c>
    </row>
    <row r="12839" spans="20:23" x14ac:dyDescent="0.3">
      <c r="T12839" t="b">
        <f>U12839&gt;10</f>
        <v>0</v>
      </c>
      <c r="U12839" s="7">
        <v>8.7992950444645501</v>
      </c>
      <c r="V12839" t="s">
        <v>23489</v>
      </c>
      <c r="W12839" t="s">
        <v>31547</v>
      </c>
    </row>
    <row r="12840" spans="20:23" x14ac:dyDescent="0.3">
      <c r="T12840" t="b">
        <f>U12840&gt;10</f>
        <v>0</v>
      </c>
      <c r="U12840" s="7">
        <v>9.4131054827879694</v>
      </c>
      <c r="V12840" t="s">
        <v>31548</v>
      </c>
      <c r="W12840" t="s">
        <v>22733</v>
      </c>
    </row>
    <row r="12841" spans="20:23" x14ac:dyDescent="0.3">
      <c r="T12841" t="b">
        <f>U12841&gt;10</f>
        <v>0</v>
      </c>
      <c r="U12841" s="7">
        <v>8.0482252161719003</v>
      </c>
      <c r="V12841" t="s">
        <v>31549</v>
      </c>
      <c r="W12841" t="s">
        <v>31550</v>
      </c>
    </row>
    <row r="12842" spans="20:23" x14ac:dyDescent="0.3">
      <c r="T12842" t="b">
        <f>U12842&gt;10</f>
        <v>0</v>
      </c>
      <c r="U12842" s="7">
        <v>8.5853681482552595</v>
      </c>
      <c r="V12842">
        <v>387</v>
      </c>
      <c r="W12842" t="s">
        <v>8457</v>
      </c>
    </row>
    <row r="12843" spans="20:23" x14ac:dyDescent="0.3">
      <c r="T12843" t="b">
        <f>U12843&gt;10</f>
        <v>0</v>
      </c>
      <c r="U12843" s="7">
        <v>8.2125282674631794</v>
      </c>
      <c r="V12843" t="s">
        <v>31524</v>
      </c>
      <c r="W12843" t="s">
        <v>31551</v>
      </c>
    </row>
    <row r="12844" spans="20:23" x14ac:dyDescent="0.3">
      <c r="T12844" t="b">
        <f>U12844&gt;10</f>
        <v>0</v>
      </c>
      <c r="U12844" s="7">
        <v>8.8854727407056</v>
      </c>
      <c r="V12844" t="s">
        <v>31552</v>
      </c>
      <c r="W12844" t="s">
        <v>21508</v>
      </c>
    </row>
    <row r="12845" spans="20:23" x14ac:dyDescent="0.3">
      <c r="T12845" t="b">
        <f>U12845&gt;10</f>
        <v>0</v>
      </c>
      <c r="U12845" s="7">
        <v>8.9908332563634303</v>
      </c>
      <c r="V12845" t="s">
        <v>31553</v>
      </c>
      <c r="W12845" t="s">
        <v>31554</v>
      </c>
    </row>
    <row r="12846" spans="20:23" x14ac:dyDescent="0.3">
      <c r="T12846" t="b">
        <f>U12846&gt;10</f>
        <v>0</v>
      </c>
      <c r="U12846" s="7">
        <v>8.8854727407056</v>
      </c>
      <c r="V12846" t="s">
        <v>31555</v>
      </c>
      <c r="W12846" t="s">
        <v>31556</v>
      </c>
    </row>
    <row r="12847" spans="20:23" x14ac:dyDescent="0.3">
      <c r="T12847" t="b">
        <f>U12847&gt;10</f>
        <v>0</v>
      </c>
      <c r="U12847" s="7">
        <v>9.2279630496523808</v>
      </c>
      <c r="V12847" t="s">
        <v>22338</v>
      </c>
      <c r="W12847" t="s">
        <v>31557</v>
      </c>
    </row>
    <row r="12848" spans="20:23" x14ac:dyDescent="0.3">
      <c r="T12848" t="b">
        <f>U12848&gt;10</f>
        <v>0</v>
      </c>
      <c r="U12848" s="7">
        <v>8.8462520275523193</v>
      </c>
      <c r="V12848" t="s">
        <v>31558</v>
      </c>
      <c r="W12848" t="s">
        <v>9274</v>
      </c>
    </row>
    <row r="12849" spans="20:23" x14ac:dyDescent="0.3">
      <c r="T12849" t="b">
        <f>U12849&gt;10</f>
        <v>0</v>
      </c>
      <c r="U12849" s="7">
        <v>9.1086162920198106</v>
      </c>
      <c r="V12849" t="s">
        <v>23514</v>
      </c>
      <c r="W12849" t="s">
        <v>31559</v>
      </c>
    </row>
    <row r="12850" spans="20:23" x14ac:dyDescent="0.3">
      <c r="T12850" t="b">
        <f>U12850&gt;10</f>
        <v>0</v>
      </c>
      <c r="U12850" s="7">
        <v>9.1599095864073607</v>
      </c>
      <c r="V12850" t="s">
        <v>1342</v>
      </c>
      <c r="W12850">
        <v>6157</v>
      </c>
    </row>
    <row r="12851" spans="20:23" x14ac:dyDescent="0.3">
      <c r="T12851" t="b">
        <f>U12851&gt;10</f>
        <v>0</v>
      </c>
      <c r="U12851" s="7">
        <v>8.9056754480231195</v>
      </c>
      <c r="V12851" t="s">
        <v>31560</v>
      </c>
      <c r="W12851" t="s">
        <v>31561</v>
      </c>
    </row>
    <row r="12852" spans="20:23" x14ac:dyDescent="0.3">
      <c r="T12852" t="b">
        <f>U12852&gt;10</f>
        <v>0</v>
      </c>
      <c r="U12852" s="7">
        <v>8.4154691114598599</v>
      </c>
      <c r="V12852" t="s">
        <v>20884</v>
      </c>
      <c r="W12852" t="s">
        <v>31562</v>
      </c>
    </row>
    <row r="12853" spans="20:23" x14ac:dyDescent="0.3">
      <c r="T12853" t="b">
        <f>U12853&gt;10</f>
        <v>0</v>
      </c>
      <c r="U12853" s="7">
        <v>8.3666789472904295</v>
      </c>
      <c r="V12853" t="s">
        <v>31563</v>
      </c>
      <c r="W12853" t="s">
        <v>21142</v>
      </c>
    </row>
    <row r="12854" spans="20:23" x14ac:dyDescent="0.3">
      <c r="T12854" t="b">
        <f>U12854&gt;10</f>
        <v>0</v>
      </c>
      <c r="U12854" s="7">
        <v>8.2866362396169002</v>
      </c>
      <c r="V12854" t="s">
        <v>31564</v>
      </c>
      <c r="W12854" t="s">
        <v>19673</v>
      </c>
    </row>
    <row r="12855" spans="20:23" x14ac:dyDescent="0.3">
      <c r="T12855" t="b">
        <f>U12855&gt;10</f>
        <v>0</v>
      </c>
      <c r="U12855" s="7">
        <v>8.0100040033516997</v>
      </c>
      <c r="V12855">
        <v>248</v>
      </c>
      <c r="W12855" t="s">
        <v>6185</v>
      </c>
    </row>
    <row r="12856" spans="20:23" x14ac:dyDescent="0.3">
      <c r="T12856" t="b">
        <f>U12856&gt;10</f>
        <v>0</v>
      </c>
      <c r="U12856" s="7">
        <v>9.0598261278503802</v>
      </c>
      <c r="V12856" t="s">
        <v>24860</v>
      </c>
      <c r="W12856" t="s">
        <v>31565</v>
      </c>
    </row>
    <row r="12857" spans="20:23" x14ac:dyDescent="0.3">
      <c r="T12857" t="b">
        <f>U12857&gt;10</f>
        <v>0</v>
      </c>
      <c r="U12857" s="7">
        <v>8.1387847932176296</v>
      </c>
      <c r="V12857" t="s">
        <v>31566</v>
      </c>
      <c r="W12857" t="s">
        <v>233</v>
      </c>
    </row>
    <row r="12858" spans="20:23" x14ac:dyDescent="0.3">
      <c r="T12858" t="b">
        <f>U12858&gt;10</f>
        <v>0</v>
      </c>
      <c r="U12858" s="7">
        <v>8.6231084762381105</v>
      </c>
      <c r="V12858" t="s">
        <v>29938</v>
      </c>
      <c r="W12858" s="10">
        <v>43956</v>
      </c>
    </row>
    <row r="12859" spans="20:23" x14ac:dyDescent="0.3">
      <c r="T12859" t="b">
        <f>U12859&gt;10</f>
        <v>0</v>
      </c>
      <c r="U12859" s="7">
        <v>9.8797250140494697</v>
      </c>
      <c r="V12859" t="s">
        <v>23499</v>
      </c>
      <c r="W12859" t="s">
        <v>31567</v>
      </c>
    </row>
    <row r="12860" spans="20:23" x14ac:dyDescent="0.3">
      <c r="T12860" t="b">
        <f>U12860&gt;10</f>
        <v>0</v>
      </c>
      <c r="U12860" s="7">
        <v>9.2421476846443298</v>
      </c>
      <c r="V12860" t="s">
        <v>7618</v>
      </c>
      <c r="W12860" s="10">
        <v>43961</v>
      </c>
    </row>
    <row r="12861" spans="20:23" x14ac:dyDescent="0.3">
      <c r="T12861" t="b">
        <f>U12861&gt;10</f>
        <v>0</v>
      </c>
      <c r="U12861" s="7">
        <v>9.2421476846443298</v>
      </c>
      <c r="V12861" t="s">
        <v>7618</v>
      </c>
      <c r="W12861" s="10">
        <v>44114</v>
      </c>
    </row>
    <row r="12862" spans="20:23" x14ac:dyDescent="0.3">
      <c r="T12862" t="b">
        <f>U12862&gt;10</f>
        <v>0</v>
      </c>
      <c r="U12862" s="7">
        <v>9.2421476846443298</v>
      </c>
      <c r="V12862" t="s">
        <v>7618</v>
      </c>
      <c r="W12862" s="12">
        <v>42644</v>
      </c>
    </row>
    <row r="12863" spans="20:23" x14ac:dyDescent="0.3">
      <c r="T12863" t="b">
        <f>U12863&gt;10</f>
        <v>0</v>
      </c>
      <c r="U12863" s="7">
        <v>9.5203510131415694</v>
      </c>
      <c r="V12863" t="s">
        <v>4076</v>
      </c>
      <c r="W12863" t="s">
        <v>20930</v>
      </c>
    </row>
    <row r="12864" spans="20:23" x14ac:dyDescent="0.3">
      <c r="T12864" t="b">
        <f>U12864&gt;10</f>
        <v>0</v>
      </c>
      <c r="U12864" s="7">
        <v>8.7284689918959302</v>
      </c>
      <c r="V12864" t="s">
        <v>31568</v>
      </c>
      <c r="W12864" t="s">
        <v>31569</v>
      </c>
    </row>
    <row r="12865" spans="20:23" x14ac:dyDescent="0.3">
      <c r="T12865" t="b">
        <f>U12865&gt;10</f>
        <v>0</v>
      </c>
      <c r="U12865" s="7">
        <v>8.1442158995751299</v>
      </c>
      <c r="V12865" t="s">
        <v>31570</v>
      </c>
      <c r="W12865" t="s">
        <v>29585</v>
      </c>
    </row>
    <row r="12866" spans="20:23" x14ac:dyDescent="0.3">
      <c r="T12866" t="b">
        <f>U12866&gt;10</f>
        <v>0</v>
      </c>
      <c r="U12866" s="7">
        <v>8.2436188545332101</v>
      </c>
      <c r="V12866" t="s">
        <v>31571</v>
      </c>
      <c r="W12866" t="s">
        <v>31572</v>
      </c>
    </row>
    <row r="12867" spans="20:23" x14ac:dyDescent="0.3">
      <c r="T12867" t="b">
        <f>U12867&gt;10</f>
        <v>0</v>
      </c>
      <c r="U12867" s="7">
        <v>9.5988226285830596</v>
      </c>
      <c r="V12867" t="s">
        <v>31573</v>
      </c>
      <c r="W12867" t="s">
        <v>31574</v>
      </c>
    </row>
    <row r="12868" spans="20:23" x14ac:dyDescent="0.3">
      <c r="T12868" t="b">
        <f>U12868&gt;10</f>
        <v>0</v>
      </c>
      <c r="U12868" s="7">
        <v>8.2542009638637399</v>
      </c>
      <c r="V12868" t="s">
        <v>388</v>
      </c>
      <c r="W12868" t="s">
        <v>31575</v>
      </c>
    </row>
    <row r="12869" spans="20:23" x14ac:dyDescent="0.3">
      <c r="T12869" t="b">
        <f>U12869&gt;10</f>
        <v>0</v>
      </c>
      <c r="U12869" s="7">
        <v>8.1293507609842699</v>
      </c>
      <c r="V12869" t="s">
        <v>20395</v>
      </c>
      <c r="W12869" t="s">
        <v>31576</v>
      </c>
    </row>
    <row r="12870" spans="20:23" x14ac:dyDescent="0.3">
      <c r="T12870" t="b">
        <f>U12870&gt;10</f>
        <v>0</v>
      </c>
      <c r="U12870" s="7">
        <v>9.6194419157857993</v>
      </c>
      <c r="V12870" t="s">
        <v>31577</v>
      </c>
      <c r="W12870" t="s">
        <v>4909</v>
      </c>
    </row>
    <row r="12871" spans="20:23" x14ac:dyDescent="0.3">
      <c r="T12871" t="b">
        <f>U12871&gt;10</f>
        <v>0</v>
      </c>
      <c r="U12871" s="7">
        <v>9.0247348080391099</v>
      </c>
      <c r="V12871" t="s">
        <v>25212</v>
      </c>
      <c r="W12871" t="s">
        <v>31578</v>
      </c>
    </row>
    <row r="12872" spans="20:23" x14ac:dyDescent="0.3">
      <c r="T12872" t="b">
        <f>U12872&gt;10</f>
        <v>0</v>
      </c>
      <c r="U12872" s="7">
        <v>9.5016588801294208</v>
      </c>
      <c r="V12872" t="s">
        <v>31578</v>
      </c>
      <c r="W12872" t="s">
        <v>21092</v>
      </c>
    </row>
    <row r="12873" spans="20:23" x14ac:dyDescent="0.3">
      <c r="T12873" t="b">
        <f>U12873&gt;10</f>
        <v>0</v>
      </c>
      <c r="U12873" s="7">
        <v>9.4833097414612197</v>
      </c>
      <c r="V12873" t="s">
        <v>31579</v>
      </c>
      <c r="W12873" t="s">
        <v>31580</v>
      </c>
    </row>
    <row r="12874" spans="20:23" x14ac:dyDescent="0.3">
      <c r="T12874" t="b">
        <f>U12874&gt;10</f>
        <v>0</v>
      </c>
      <c r="U12874" s="7">
        <v>8.2488959116340492</v>
      </c>
      <c r="V12874" t="s">
        <v>3519</v>
      </c>
      <c r="W12874" t="s">
        <v>26669</v>
      </c>
    </row>
    <row r="12875" spans="20:23" x14ac:dyDescent="0.3">
      <c r="T12875" t="b">
        <f>U12875&gt;10</f>
        <v>0</v>
      </c>
      <c r="U12875" s="7">
        <v>8.6181756079180794</v>
      </c>
      <c r="V12875" t="s">
        <v>27225</v>
      </c>
      <c r="W12875" t="s">
        <v>31581</v>
      </c>
    </row>
    <row r="12876" spans="20:23" x14ac:dyDescent="0.3">
      <c r="T12876" t="b">
        <f>U12876&gt;10</f>
        <v>0</v>
      </c>
      <c r="U12876" s="7">
        <v>8.5070363049853501</v>
      </c>
      <c r="V12876" t="s">
        <v>31582</v>
      </c>
      <c r="W12876" t="s">
        <v>31583</v>
      </c>
    </row>
    <row r="12877" spans="20:23" x14ac:dyDescent="0.3">
      <c r="T12877" t="b">
        <f>U12877&gt;10</f>
        <v>0</v>
      </c>
      <c r="U12877" s="7">
        <v>8.5561689935630003</v>
      </c>
      <c r="V12877" t="s">
        <v>31583</v>
      </c>
      <c r="W12877" t="s">
        <v>24920</v>
      </c>
    </row>
    <row r="12878" spans="20:23" x14ac:dyDescent="0.3">
      <c r="T12878" t="b">
        <f>U12878&gt;10</f>
        <v>0</v>
      </c>
      <c r="U12878" s="7">
        <v>8.5561689935630003</v>
      </c>
      <c r="V12878" t="s">
        <v>24920</v>
      </c>
      <c r="W12878" t="s">
        <v>31584</v>
      </c>
    </row>
    <row r="12879" spans="20:23" x14ac:dyDescent="0.3">
      <c r="T12879" t="b">
        <f>U12879&gt;10</f>
        <v>0</v>
      </c>
      <c r="U12879" s="7">
        <v>8.3144931941198603</v>
      </c>
      <c r="V12879" t="s">
        <v>24195</v>
      </c>
      <c r="W12879" t="s">
        <v>8180</v>
      </c>
    </row>
    <row r="12880" spans="20:23" x14ac:dyDescent="0.3">
      <c r="T12880" t="b">
        <f>U12880&gt;10</f>
        <v>0</v>
      </c>
      <c r="U12880" s="7">
        <v>8.1866275390310204</v>
      </c>
      <c r="V12880" t="s">
        <v>31585</v>
      </c>
      <c r="W12880" t="s">
        <v>24052</v>
      </c>
    </row>
    <row r="12881" spans="20:23" x14ac:dyDescent="0.3">
      <c r="T12881" t="b">
        <f>U12881&gt;10</f>
        <v>0</v>
      </c>
      <c r="U12881" s="7">
        <v>8.7828185866455204</v>
      </c>
      <c r="V12881" t="s">
        <v>31586</v>
      </c>
      <c r="W12881" t="s">
        <v>20290</v>
      </c>
    </row>
    <row r="12882" spans="20:23" x14ac:dyDescent="0.3">
      <c r="T12882" t="b">
        <f>U12882&gt;10</f>
        <v>0</v>
      </c>
      <c r="U12882" s="7">
        <v>8.5706620008655694</v>
      </c>
      <c r="V12882" t="s">
        <v>30713</v>
      </c>
      <c r="W12882" t="s">
        <v>31587</v>
      </c>
    </row>
    <row r="12883" spans="20:23" x14ac:dyDescent="0.3">
      <c r="T12883" t="b">
        <f>U12883&gt;10</f>
        <v>0</v>
      </c>
      <c r="U12883" s="7">
        <v>8.6649994179472696</v>
      </c>
      <c r="V12883" t="s">
        <v>31588</v>
      </c>
      <c r="W12883" t="s">
        <v>5581</v>
      </c>
    </row>
    <row r="12884" spans="20:23" x14ac:dyDescent="0.3">
      <c r="T12884" t="b">
        <f>U12884&gt;10</f>
        <v>0</v>
      </c>
      <c r="U12884" s="7">
        <v>9.2711352215175893</v>
      </c>
      <c r="V12884" t="s">
        <v>20133</v>
      </c>
      <c r="W12884" t="s">
        <v>31589</v>
      </c>
    </row>
    <row r="12885" spans="20:23" x14ac:dyDescent="0.3">
      <c r="T12885" t="b">
        <f>U12885&gt;10</f>
        <v>0</v>
      </c>
      <c r="U12885" s="7">
        <v>8.3666789472904295</v>
      </c>
      <c r="V12885" t="s">
        <v>4686</v>
      </c>
      <c r="W12885" t="s">
        <v>8929</v>
      </c>
    </row>
    <row r="12886" spans="20:23" x14ac:dyDescent="0.3">
      <c r="T12886" t="b">
        <f>U12886&gt;10</f>
        <v>0</v>
      </c>
      <c r="U12886" s="7">
        <v>8.9908332563634303</v>
      </c>
      <c r="V12886" t="s">
        <v>8221</v>
      </c>
      <c r="W12886" t="s">
        <v>31590</v>
      </c>
    </row>
    <row r="12887" spans="20:23" x14ac:dyDescent="0.3">
      <c r="T12887" t="b">
        <f>U12887&gt;10</f>
        <v>0</v>
      </c>
      <c r="U12887" s="7">
        <v>9.09619377202125</v>
      </c>
      <c r="V12887" t="s">
        <v>31591</v>
      </c>
      <c r="W12887" t="s">
        <v>3591</v>
      </c>
    </row>
    <row r="12888" spans="20:23" x14ac:dyDescent="0.3">
      <c r="T12888" t="b">
        <f>U12888&gt;10</f>
        <v>0</v>
      </c>
      <c r="U12888" s="7">
        <v>9.5016588801294208</v>
      </c>
      <c r="V12888" t="s">
        <v>3546</v>
      </c>
      <c r="W12888" t="s">
        <v>31592</v>
      </c>
    </row>
    <row r="12889" spans="20:23" x14ac:dyDescent="0.3">
      <c r="T12889" t="b">
        <f>U12889&gt;10</f>
        <v>0</v>
      </c>
      <c r="U12889" s="7">
        <v>8.5853681482552595</v>
      </c>
      <c r="V12889" t="s">
        <v>3546</v>
      </c>
      <c r="W12889" t="s">
        <v>31593</v>
      </c>
    </row>
    <row r="12890" spans="20:23" x14ac:dyDescent="0.3">
      <c r="T12890" t="b">
        <f>U12890&gt;10</f>
        <v>0</v>
      </c>
      <c r="U12890" s="7">
        <v>8.0268111216680804</v>
      </c>
      <c r="V12890" t="s">
        <v>21926</v>
      </c>
      <c r="W12890" t="s">
        <v>31592</v>
      </c>
    </row>
    <row r="12891" spans="20:23" x14ac:dyDescent="0.3">
      <c r="T12891" t="b">
        <f>U12891&gt;10</f>
        <v>0</v>
      </c>
      <c r="U12891" s="7">
        <v>8.8462520275523193</v>
      </c>
      <c r="V12891" t="s">
        <v>11205</v>
      </c>
      <c r="W12891" t="s">
        <v>31594</v>
      </c>
    </row>
    <row r="12892" spans="20:23" x14ac:dyDescent="0.3">
      <c r="T12892" t="b">
        <f>U12892&gt;10</f>
        <v>0</v>
      </c>
      <c r="U12892" s="7">
        <v>8.0353218113359901</v>
      </c>
      <c r="V12892" t="s">
        <v>22774</v>
      </c>
      <c r="W12892" t="s">
        <v>31595</v>
      </c>
    </row>
    <row r="12893" spans="20:23" x14ac:dyDescent="0.3">
      <c r="T12893" t="b">
        <f>U12893&gt;10</f>
        <v>0</v>
      </c>
      <c r="U12893" s="7">
        <v>9.6194419157857993</v>
      </c>
      <c r="V12893" t="s">
        <v>31596</v>
      </c>
      <c r="W12893" t="s">
        <v>21831</v>
      </c>
    </row>
    <row r="12894" spans="20:23" x14ac:dyDescent="0.3">
      <c r="T12894" t="b">
        <f>U12894&gt;10</f>
        <v>0</v>
      </c>
      <c r="U12894" s="7">
        <v>8.3666789472904295</v>
      </c>
      <c r="V12894" t="s">
        <v>31597</v>
      </c>
      <c r="W12894" t="s">
        <v>424</v>
      </c>
    </row>
    <row r="12895" spans="20:23" x14ac:dyDescent="0.3">
      <c r="T12895" t="b">
        <f>U12895&gt;10</f>
        <v>0</v>
      </c>
      <c r="U12895" s="7">
        <v>8.0183722530222195</v>
      </c>
      <c r="V12895" t="s">
        <v>11709</v>
      </c>
      <c r="W12895" t="s">
        <v>22803</v>
      </c>
    </row>
    <row r="12896" spans="20:23" x14ac:dyDescent="0.3">
      <c r="T12896" t="b">
        <f>U12896&gt;10</f>
        <v>0</v>
      </c>
      <c r="U12896" s="7">
        <v>9.9071239882375792</v>
      </c>
      <c r="V12896" t="s">
        <v>6911</v>
      </c>
      <c r="W12896" t="s">
        <v>31598</v>
      </c>
    </row>
    <row r="12897" spans="20:23" x14ac:dyDescent="0.3">
      <c r="T12897" t="b">
        <f>U12897&gt;10</f>
        <v>0</v>
      </c>
      <c r="U12897" s="7">
        <v>8.2542009638637399</v>
      </c>
      <c r="V12897" t="s">
        <v>22786</v>
      </c>
      <c r="W12897" t="s">
        <v>31598</v>
      </c>
    </row>
    <row r="12898" spans="20:23" x14ac:dyDescent="0.3">
      <c r="T12898" t="b">
        <f>U12898&gt;10</f>
        <v>0</v>
      </c>
      <c r="U12898" s="7">
        <v>8.3201589316555395</v>
      </c>
      <c r="V12898" t="s">
        <v>31599</v>
      </c>
      <c r="W12898" t="s">
        <v>24052</v>
      </c>
    </row>
    <row r="12899" spans="20:23" x14ac:dyDescent="0.3">
      <c r="T12899" t="b">
        <f>U12899&gt;10</f>
        <v>0</v>
      </c>
      <c r="U12899" s="7">
        <v>8.3201589316555395</v>
      </c>
      <c r="V12899" t="s">
        <v>24052</v>
      </c>
      <c r="W12899" t="s">
        <v>13902</v>
      </c>
    </row>
    <row r="12900" spans="20:23" x14ac:dyDescent="0.3">
      <c r="T12900" t="b">
        <f>U12900&gt;10</f>
        <v>0</v>
      </c>
      <c r="U12900" s="7">
        <v>8.7457107983304407</v>
      </c>
      <c r="V12900" t="s">
        <v>5188</v>
      </c>
      <c r="W12900" t="s">
        <v>8211</v>
      </c>
    </row>
    <row r="12901" spans="20:23" x14ac:dyDescent="0.3">
      <c r="T12901" t="b">
        <f>U12901&gt;10</f>
        <v>0</v>
      </c>
      <c r="U12901" s="7">
        <v>8.5208296271176902</v>
      </c>
      <c r="V12901" t="s">
        <v>28970</v>
      </c>
      <c r="W12901" t="s">
        <v>31600</v>
      </c>
    </row>
    <row r="12902" spans="20:23" x14ac:dyDescent="0.3">
      <c r="T12902" t="b">
        <f>U12902&gt;10</f>
        <v>0</v>
      </c>
      <c r="U12902" s="7">
        <v>9.4475916588591407</v>
      </c>
      <c r="V12902" t="s">
        <v>6611</v>
      </c>
      <c r="W12902" t="s">
        <v>31601</v>
      </c>
    </row>
    <row r="12903" spans="20:23" x14ac:dyDescent="0.3">
      <c r="T12903" t="b">
        <f>U12903&gt;10</f>
        <v>0</v>
      </c>
      <c r="U12903" s="7">
        <v>8.10157119687719</v>
      </c>
      <c r="V12903" t="s">
        <v>30340</v>
      </c>
      <c r="W12903" t="s">
        <v>31602</v>
      </c>
    </row>
    <row r="12904" spans="20:23" x14ac:dyDescent="0.3">
      <c r="T12904" t="b">
        <f>U12904&gt;10</f>
        <v>0</v>
      </c>
      <c r="U12904" s="7">
        <v>8.8085116995694701</v>
      </c>
      <c r="V12904" t="s">
        <v>3546</v>
      </c>
      <c r="W12904" t="s">
        <v>31603</v>
      </c>
    </row>
    <row r="12905" spans="20:23" x14ac:dyDescent="0.3">
      <c r="T12905" t="b">
        <f>U12905&gt;10</f>
        <v>0</v>
      </c>
      <c r="U12905" s="7">
        <v>8.0789968748386496</v>
      </c>
      <c r="V12905" t="s">
        <v>22056</v>
      </c>
      <c r="W12905" t="s">
        <v>31603</v>
      </c>
    </row>
    <row r="12906" spans="20:23" x14ac:dyDescent="0.3">
      <c r="T12906" t="b">
        <f>U12906&gt;10</f>
        <v>0</v>
      </c>
      <c r="U12906" s="7">
        <v>8.0310574125495293</v>
      </c>
      <c r="V12906" t="s">
        <v>22786</v>
      </c>
      <c r="W12906" t="s">
        <v>31593</v>
      </c>
    </row>
    <row r="12907" spans="20:23" x14ac:dyDescent="0.3">
      <c r="T12907" t="b">
        <f>U12907&gt;10</f>
        <v>0</v>
      </c>
      <c r="U12907" s="7">
        <v>8.8462520275523193</v>
      </c>
      <c r="V12907" t="s">
        <v>23308</v>
      </c>
      <c r="W12907" t="s">
        <v>31604</v>
      </c>
    </row>
    <row r="12908" spans="20:23" x14ac:dyDescent="0.3">
      <c r="T12908" t="b">
        <f>U12908&gt;10</f>
        <v>0</v>
      </c>
      <c r="U12908" s="7">
        <v>9.4652912359585404</v>
      </c>
      <c r="V12908" t="s">
        <v>31605</v>
      </c>
      <c r="W12908" t="s">
        <v>31606</v>
      </c>
    </row>
    <row r="12909" spans="20:23" x14ac:dyDescent="0.3">
      <c r="T12909" t="b">
        <f>U12909&gt;10</f>
        <v>0</v>
      </c>
      <c r="U12909" s="7">
        <v>8.1435353959762207</v>
      </c>
      <c r="V12909" t="s">
        <v>1011</v>
      </c>
      <c r="W12909" t="s">
        <v>17288</v>
      </c>
    </row>
    <row r="12910" spans="20:23" x14ac:dyDescent="0.3">
      <c r="T12910" t="b">
        <f>U12910&gt;10</f>
        <v>0</v>
      </c>
      <c r="U12910" s="7">
        <v>8.6308305223320207</v>
      </c>
      <c r="V12910" t="s">
        <v>31607</v>
      </c>
      <c r="W12910" t="s">
        <v>23209</v>
      </c>
    </row>
    <row r="12911" spans="20:23" x14ac:dyDescent="0.3">
      <c r="T12911" t="b">
        <f>U12911&gt;10</f>
        <v>0</v>
      </c>
      <c r="U12911" s="7">
        <v>9.3570776513183098</v>
      </c>
      <c r="V12911" t="s">
        <v>4499</v>
      </c>
      <c r="W12911" t="s">
        <v>22984</v>
      </c>
    </row>
    <row r="12912" spans="20:23" x14ac:dyDescent="0.3">
      <c r="T12912" t="b">
        <f>U12912&gt;10</f>
        <v>0</v>
      </c>
      <c r="U12912" s="7">
        <v>8.9262947352258593</v>
      </c>
      <c r="V12912" t="s">
        <v>22340</v>
      </c>
      <c r="W12912" t="s">
        <v>9810</v>
      </c>
    </row>
    <row r="12913" spans="20:23" x14ac:dyDescent="0.3">
      <c r="T12913" t="b">
        <f>U12913&gt;10</f>
        <v>0</v>
      </c>
      <c r="U12913" s="7">
        <v>9.7217207649062196</v>
      </c>
      <c r="V12913" t="s">
        <v>31608</v>
      </c>
      <c r="W12913" t="s">
        <v>22984</v>
      </c>
    </row>
    <row r="12914" spans="20:23" x14ac:dyDescent="0.3">
      <c r="T12914" t="b">
        <f>U12914&gt;10</f>
        <v>0</v>
      </c>
      <c r="U12914" s="7">
        <v>8.4280478936667294</v>
      </c>
      <c r="V12914" t="s">
        <v>31609</v>
      </c>
      <c r="W12914" t="s">
        <v>28889</v>
      </c>
    </row>
    <row r="12915" spans="20:23" x14ac:dyDescent="0.3">
      <c r="T12915" t="b">
        <f>U12915&gt;10</f>
        <v>0</v>
      </c>
      <c r="U12915" s="7">
        <v>9.1599095864073607</v>
      </c>
      <c r="V12915" t="s">
        <v>20363</v>
      </c>
      <c r="W12915" t="s">
        <v>31610</v>
      </c>
    </row>
    <row r="12916" spans="20:23" x14ac:dyDescent="0.3">
      <c r="T12916" t="b">
        <f>U12916&gt;10</f>
        <v>0</v>
      </c>
      <c r="U12916" s="7">
        <v>9.1339341000040992</v>
      </c>
      <c r="V12916" t="s">
        <v>25214</v>
      </c>
      <c r="W12916" t="s">
        <v>14651</v>
      </c>
    </row>
    <row r="12917" spans="20:23" x14ac:dyDescent="0.3">
      <c r="T12917" t="b">
        <f>U12917&gt;10</f>
        <v>0</v>
      </c>
      <c r="U12917" s="7">
        <v>9.1599095864073607</v>
      </c>
      <c r="V12917" t="s">
        <v>6611</v>
      </c>
      <c r="W12917" t="s">
        <v>31611</v>
      </c>
    </row>
    <row r="12918" spans="20:23" x14ac:dyDescent="0.3">
      <c r="T12918" t="b">
        <f>U12918&gt;10</f>
        <v>0</v>
      </c>
      <c r="U12918" s="7">
        <v>8.1340566520216804</v>
      </c>
      <c r="V12918" t="s">
        <v>20956</v>
      </c>
      <c r="W12918" t="s">
        <v>17350</v>
      </c>
    </row>
    <row r="12919" spans="20:23" x14ac:dyDescent="0.3">
      <c r="T12919" t="b">
        <f>U12919&gt;10</f>
        <v>0</v>
      </c>
      <c r="U12919" s="7">
        <v>8.0970153803413307</v>
      </c>
      <c r="V12919" t="s">
        <v>25357</v>
      </c>
      <c r="W12919" t="s">
        <v>29210</v>
      </c>
    </row>
    <row r="12920" spans="20:23" x14ac:dyDescent="0.3">
      <c r="T12920" t="b">
        <f>U12920&gt;10</f>
        <v>0</v>
      </c>
      <c r="U12920" s="7">
        <v>8.2176433681299397</v>
      </c>
      <c r="V12920" t="s">
        <v>2541</v>
      </c>
      <c r="W12920" t="s">
        <v>31464</v>
      </c>
    </row>
    <row r="12921" spans="20:23" x14ac:dyDescent="0.3">
      <c r="T12921" t="b">
        <f>U12921&gt;10</f>
        <v>0</v>
      </c>
      <c r="U12921" s="7">
        <v>9.7064532927754303</v>
      </c>
      <c r="V12921" t="s">
        <v>5508</v>
      </c>
      <c r="W12921" t="s">
        <v>28642</v>
      </c>
    </row>
    <row r="12922" spans="20:23" x14ac:dyDescent="0.3">
      <c r="T12922" t="b">
        <f>U12922&gt;10</f>
        <v>0</v>
      </c>
      <c r="U12922" s="7">
        <v>9.0133061122154796</v>
      </c>
      <c r="V12922" t="s">
        <v>5508</v>
      </c>
      <c r="W12922" t="s">
        <v>11506</v>
      </c>
    </row>
    <row r="12923" spans="20:23" x14ac:dyDescent="0.3">
      <c r="T12923" t="b">
        <f>U12923&gt;10</f>
        <v>0</v>
      </c>
      <c r="U12923" s="7">
        <v>8.0970153803413307</v>
      </c>
      <c r="V12923" t="s">
        <v>31612</v>
      </c>
      <c r="W12923" t="s">
        <v>25327</v>
      </c>
    </row>
    <row r="12924" spans="20:23" x14ac:dyDescent="0.3">
      <c r="T12924" t="b">
        <f>U12924&gt;10</f>
        <v>0</v>
      </c>
      <c r="U12924" s="7">
        <v>9.09619377202125</v>
      </c>
      <c r="V12924" t="s">
        <v>23774</v>
      </c>
      <c r="W12924" t="s">
        <v>31613</v>
      </c>
    </row>
    <row r="12925" spans="20:23" x14ac:dyDescent="0.3">
      <c r="T12925" t="b">
        <f>U12925&gt;10</f>
        <v>0</v>
      </c>
      <c r="U12925" s="7">
        <v>9.4131054827879694</v>
      </c>
      <c r="V12925" t="s">
        <v>31581</v>
      </c>
      <c r="W12925" t="s">
        <v>31614</v>
      </c>
    </row>
    <row r="12926" spans="20:23" x14ac:dyDescent="0.3">
      <c r="T12926" t="b">
        <f>U12926&gt;10</f>
        <v>0</v>
      </c>
      <c r="U12926" s="7">
        <v>8.5561689935630003</v>
      </c>
      <c r="V12926" t="s">
        <v>31615</v>
      </c>
      <c r="W12926" t="s">
        <v>24920</v>
      </c>
    </row>
    <row r="12927" spans="20:23" x14ac:dyDescent="0.3">
      <c r="T12927" t="b">
        <f>U12927&gt;10</f>
        <v>0</v>
      </c>
      <c r="U12927" s="7">
        <v>9.1211950742266694</v>
      </c>
      <c r="V12927" t="s">
        <v>26282</v>
      </c>
      <c r="W12927" t="s">
        <v>31616</v>
      </c>
    </row>
    <row r="12928" spans="20:23" x14ac:dyDescent="0.3">
      <c r="T12928" t="b">
        <f>U12928&gt;10</f>
        <v>0</v>
      </c>
      <c r="U12928" s="7">
        <v>8.5418830363155198</v>
      </c>
      <c r="V12928" t="s">
        <v>31617</v>
      </c>
      <c r="W12928" t="s">
        <v>31618</v>
      </c>
    </row>
    <row r="12929" spans="20:23" x14ac:dyDescent="0.3">
      <c r="T12929" t="b">
        <f>U12929&gt;10</f>
        <v>0</v>
      </c>
      <c r="U12929" s="7">
        <v>8.3315876274791592</v>
      </c>
      <c r="V12929" t="s">
        <v>31619</v>
      </c>
      <c r="W12929" t="s">
        <v>5229</v>
      </c>
    </row>
    <row r="12930" spans="20:23" x14ac:dyDescent="0.3">
      <c r="T12930" t="b">
        <f>U12930&gt;10</f>
        <v>0</v>
      </c>
      <c r="U12930" s="7">
        <v>8.3315876274791592</v>
      </c>
      <c r="V12930" t="s">
        <v>5229</v>
      </c>
      <c r="W12930" t="s">
        <v>17323</v>
      </c>
    </row>
    <row r="12931" spans="20:23" x14ac:dyDescent="0.3">
      <c r="T12931" t="b">
        <f>U12931&gt;10</f>
        <v>0</v>
      </c>
      <c r="U12931" s="7">
        <v>9.7529733084103203</v>
      </c>
      <c r="V12931" t="s">
        <v>24634</v>
      </c>
      <c r="W12931" t="s">
        <v>31620</v>
      </c>
    </row>
    <row r="12932" spans="20:23" x14ac:dyDescent="0.3">
      <c r="T12932" t="b">
        <f>U12932&gt;10</f>
        <v>0</v>
      </c>
      <c r="U12932" s="7">
        <v>9.0247348080391099</v>
      </c>
      <c r="V12932" t="s">
        <v>5229</v>
      </c>
      <c r="W12932" t="s">
        <v>31621</v>
      </c>
    </row>
    <row r="12933" spans="20:23" x14ac:dyDescent="0.3">
      <c r="T12933" t="b">
        <f>U12933&gt;10</f>
        <v>0</v>
      </c>
      <c r="U12933" s="7">
        <v>8.5490005040843897</v>
      </c>
      <c r="V12933" t="s">
        <v>3407</v>
      </c>
      <c r="W12933" t="s">
        <v>31622</v>
      </c>
    </row>
    <row r="12934" spans="20:23" x14ac:dyDescent="0.3">
      <c r="T12934" t="b">
        <f>U12934&gt;10</f>
        <v>0</v>
      </c>
      <c r="U12934" s="7">
        <v>8.3666789472904295</v>
      </c>
      <c r="V12934" t="s">
        <v>25533</v>
      </c>
      <c r="W12934" t="s">
        <v>31623</v>
      </c>
    </row>
    <row r="12935" spans="20:23" x14ac:dyDescent="0.3">
      <c r="T12935" t="b">
        <f>U12935&gt;10</f>
        <v>0</v>
      </c>
      <c r="U12935" s="7">
        <v>8.7901625609012797</v>
      </c>
      <c r="V12935" t="s">
        <v>23775</v>
      </c>
      <c r="W12935" t="s">
        <v>31624</v>
      </c>
    </row>
    <row r="12936" spans="20:23" x14ac:dyDescent="0.3">
      <c r="T12936" t="b">
        <f>U12936&gt;10</f>
        <v>0</v>
      </c>
      <c r="U12936" s="7">
        <v>8.2648962529804901</v>
      </c>
      <c r="V12936" t="s">
        <v>31625</v>
      </c>
      <c r="W12936" t="s">
        <v>31626</v>
      </c>
    </row>
    <row r="12937" spans="20:23" x14ac:dyDescent="0.3">
      <c r="T12937" t="b">
        <f>U12937&gt;10</f>
        <v>0</v>
      </c>
      <c r="U12937" s="7">
        <v>8.8272038325816293</v>
      </c>
      <c r="V12937" t="s">
        <v>31627</v>
      </c>
      <c r="W12937" t="s">
        <v>20343</v>
      </c>
    </row>
    <row r="12938" spans="20:23" x14ac:dyDescent="0.3">
      <c r="T12938" t="b">
        <f>U12938&gt;10</f>
        <v>0</v>
      </c>
      <c r="U12938" s="7">
        <v>8.7721440553986003</v>
      </c>
      <c r="V12938" t="s">
        <v>27660</v>
      </c>
      <c r="W12938" t="s">
        <v>11618</v>
      </c>
    </row>
    <row r="12939" spans="20:23" x14ac:dyDescent="0.3">
      <c r="T12939" t="b">
        <f>U12939&gt;10</f>
        <v>0</v>
      </c>
      <c r="U12939" s="7">
        <v>9.9642824020775294</v>
      </c>
      <c r="V12939" t="s">
        <v>7397</v>
      </c>
      <c r="W12939" t="s">
        <v>31628</v>
      </c>
    </row>
    <row r="12940" spans="20:23" x14ac:dyDescent="0.3">
      <c r="T12940" t="b">
        <f>U12940&gt;10</f>
        <v>0</v>
      </c>
      <c r="U12940" s="7">
        <v>8.7031511839116504</v>
      </c>
      <c r="V12940" t="s">
        <v>4994</v>
      </c>
      <c r="W12940" t="s">
        <v>13573</v>
      </c>
    </row>
    <row r="12941" spans="20:23" x14ac:dyDescent="0.3">
      <c r="T12941" t="b">
        <f>U12941&gt;10</f>
        <v>0</v>
      </c>
      <c r="U12941" s="7">
        <v>9.0133061122154796</v>
      </c>
      <c r="V12941" t="s">
        <v>31629</v>
      </c>
      <c r="W12941" t="s">
        <v>24047</v>
      </c>
    </row>
    <row r="12942" spans="20:23" x14ac:dyDescent="0.3">
      <c r="T12942" t="b">
        <f>U12942&gt;10</f>
        <v>0</v>
      </c>
      <c r="U12942" s="7">
        <v>9.0133061122154796</v>
      </c>
      <c r="V12942" t="s">
        <v>24047</v>
      </c>
      <c r="W12942" t="s">
        <v>31630</v>
      </c>
    </row>
    <row r="12943" spans="20:23" x14ac:dyDescent="0.3">
      <c r="T12943" t="b">
        <f>U12943&gt;10</f>
        <v>0</v>
      </c>
      <c r="U12943" s="7">
        <v>8.2648962529804901</v>
      </c>
      <c r="V12943" t="s">
        <v>25022</v>
      </c>
      <c r="W12943" t="s">
        <v>31631</v>
      </c>
    </row>
    <row r="12944" spans="20:23" x14ac:dyDescent="0.3">
      <c r="T12944" t="b">
        <f>U12944&gt;10</f>
        <v>0</v>
      </c>
      <c r="U12944" s="7">
        <v>8.2176433681299397</v>
      </c>
      <c r="V12944" t="s">
        <v>23190</v>
      </c>
      <c r="W12944" t="s">
        <v>31632</v>
      </c>
    </row>
    <row r="12945" spans="20:23" x14ac:dyDescent="0.3">
      <c r="T12945" t="b">
        <f>U12945&gt;10</f>
        <v>0</v>
      </c>
      <c r="U12945" s="7">
        <v>8.3431484498802408</v>
      </c>
      <c r="V12945" t="s">
        <v>19888</v>
      </c>
      <c r="W12945" t="s">
        <v>31633</v>
      </c>
    </row>
    <row r="12946" spans="20:23" x14ac:dyDescent="0.3">
      <c r="T12946" t="b">
        <f>U12946&gt;10</f>
        <v>0</v>
      </c>
      <c r="U12946" s="7">
        <v>8.2542009638637399</v>
      </c>
      <c r="V12946" t="s">
        <v>388</v>
      </c>
      <c r="W12946" t="s">
        <v>31634</v>
      </c>
    </row>
    <row r="12947" spans="20:23" x14ac:dyDescent="0.3">
      <c r="T12947" t="b">
        <f>U12947&gt;10</f>
        <v>0</v>
      </c>
      <c r="U12947" s="7">
        <v>8.2702871016153701</v>
      </c>
      <c r="V12947" t="s">
        <v>2878</v>
      </c>
      <c r="W12947" t="s">
        <v>31635</v>
      </c>
    </row>
    <row r="12948" spans="20:23" x14ac:dyDescent="0.3">
      <c r="T12948" t="b">
        <f>U12948&gt;10</f>
        <v>0</v>
      </c>
      <c r="U12948" s="7">
        <v>9.0362956304401791</v>
      </c>
      <c r="V12948" t="s">
        <v>5427</v>
      </c>
      <c r="W12948" t="s">
        <v>17294</v>
      </c>
    </row>
    <row r="12949" spans="20:23" x14ac:dyDescent="0.3">
      <c r="T12949" t="b">
        <f>U12949&gt;10</f>
        <v>0</v>
      </c>
      <c r="U12949" s="7">
        <v>8.2702871016153701</v>
      </c>
      <c r="V12949" t="s">
        <v>2878</v>
      </c>
      <c r="W12949" t="s">
        <v>31636</v>
      </c>
    </row>
    <row r="12950" spans="20:23" x14ac:dyDescent="0.3">
      <c r="T12950" t="b">
        <f>U12950&gt;10</f>
        <v>0</v>
      </c>
      <c r="U12950" s="7">
        <v>8.1973381019691995</v>
      </c>
      <c r="V12950" t="s">
        <v>31637</v>
      </c>
      <c r="W12950" t="s">
        <v>22264</v>
      </c>
    </row>
    <row r="12951" spans="20:23" x14ac:dyDescent="0.3">
      <c r="T12951" t="b">
        <f>U12951&gt;10</f>
        <v>0</v>
      </c>
      <c r="U12951" s="7">
        <v>9.0362956304401791</v>
      </c>
      <c r="V12951" t="s">
        <v>5427</v>
      </c>
      <c r="W12951" t="s">
        <v>17298</v>
      </c>
    </row>
    <row r="12952" spans="20:23" x14ac:dyDescent="0.3">
      <c r="T12952" t="b">
        <f>U12952&gt;10</f>
        <v>0</v>
      </c>
      <c r="U12952" s="7">
        <v>9.5786199212655401</v>
      </c>
      <c r="V12952" t="s">
        <v>12193</v>
      </c>
      <c r="W12952" t="s">
        <v>6086</v>
      </c>
    </row>
    <row r="12953" spans="20:23" x14ac:dyDescent="0.3">
      <c r="T12953" t="b">
        <f>U12953&gt;10</f>
        <v>0</v>
      </c>
      <c r="U12953" s="7">
        <v>8.9580434335404302</v>
      </c>
      <c r="V12953" t="s">
        <v>2450</v>
      </c>
      <c r="W12953" t="s">
        <v>31638</v>
      </c>
    </row>
    <row r="12954" spans="20:23" x14ac:dyDescent="0.3">
      <c r="T12954" t="b">
        <f>U12954&gt;10</f>
        <v>0</v>
      </c>
      <c r="U12954" s="7">
        <v>8.7115194335821595</v>
      </c>
      <c r="V12954" t="s">
        <v>31639</v>
      </c>
      <c r="W12954" t="s">
        <v>27749</v>
      </c>
    </row>
    <row r="12955" spans="20:23" x14ac:dyDescent="0.3">
      <c r="T12955" t="b">
        <f>U12955&gt;10</f>
        <v>0</v>
      </c>
      <c r="U12955" s="7">
        <v>8.6764281137708892</v>
      </c>
      <c r="V12955" t="s">
        <v>7424</v>
      </c>
      <c r="W12955" t="s">
        <v>26235</v>
      </c>
    </row>
    <row r="12956" spans="20:23" x14ac:dyDescent="0.3">
      <c r="T12956" t="b">
        <f>U12956&gt;10</f>
        <v>0</v>
      </c>
      <c r="U12956" s="7">
        <v>8.2383694986470601</v>
      </c>
      <c r="V12956" t="s">
        <v>24834</v>
      </c>
      <c r="W12956" t="s">
        <v>31640</v>
      </c>
    </row>
    <row r="12957" spans="20:23" x14ac:dyDescent="0.3">
      <c r="T12957" t="b">
        <f>U12957&gt;10</f>
        <v>0</v>
      </c>
      <c r="U12957" s="7">
        <v>9.7529733084103203</v>
      </c>
      <c r="V12957" t="s">
        <v>31641</v>
      </c>
      <c r="W12957" t="s">
        <v>31642</v>
      </c>
    </row>
    <row r="12958" spans="20:23" x14ac:dyDescent="0.3">
      <c r="T12958" t="b">
        <f>U12958&gt;10</f>
        <v>0</v>
      </c>
      <c r="U12958" s="7">
        <v>8.3666789472904295</v>
      </c>
      <c r="V12958" t="s">
        <v>30404</v>
      </c>
      <c r="W12958" t="s">
        <v>31643</v>
      </c>
    </row>
    <row r="12959" spans="20:23" x14ac:dyDescent="0.3">
      <c r="T12959" t="b">
        <f>U12959&gt;10</f>
        <v>0</v>
      </c>
      <c r="U12959" s="7">
        <v>9.2139768076776392</v>
      </c>
      <c r="V12959" t="s">
        <v>7117</v>
      </c>
      <c r="W12959" t="s">
        <v>6473</v>
      </c>
    </row>
    <row r="12960" spans="20:23" x14ac:dyDescent="0.3">
      <c r="T12960" t="b">
        <f>U12960&gt;10</f>
        <v>0</v>
      </c>
      <c r="U12960" s="7">
        <v>9.0479916702033698</v>
      </c>
      <c r="V12960" t="s">
        <v>6474</v>
      </c>
      <c r="W12960" t="s">
        <v>31644</v>
      </c>
    </row>
    <row r="12961" spans="20:23" x14ac:dyDescent="0.3">
      <c r="T12961" t="b">
        <f>U12961&gt;10</f>
        <v>0</v>
      </c>
      <c r="U12961" s="7">
        <v>9.0479916702033698</v>
      </c>
      <c r="V12961" t="s">
        <v>31644</v>
      </c>
      <c r="W12961" t="s">
        <v>4296</v>
      </c>
    </row>
    <row r="12962" spans="20:23" x14ac:dyDescent="0.3">
      <c r="T12962" t="b">
        <f>U12962&gt;10</f>
        <v>0</v>
      </c>
      <c r="U12962" s="7">
        <v>8.6784585713212792</v>
      </c>
      <c r="V12962" t="s">
        <v>24405</v>
      </c>
      <c r="W12962" t="s">
        <v>31645</v>
      </c>
    </row>
    <row r="12963" spans="20:23" x14ac:dyDescent="0.3">
      <c r="T12963" t="b">
        <f>U12963&gt;10</f>
        <v>0</v>
      </c>
      <c r="U12963" s="7">
        <v>8.2702871016153701</v>
      </c>
      <c r="V12963" t="s">
        <v>2878</v>
      </c>
      <c r="W12963" t="s">
        <v>31646</v>
      </c>
    </row>
    <row r="12964" spans="20:23" x14ac:dyDescent="0.3">
      <c r="T12964" t="b">
        <f>U12964&gt;10</f>
        <v>0</v>
      </c>
      <c r="U12964" s="7">
        <v>8.9580434335404302</v>
      </c>
      <c r="V12964" t="s">
        <v>2450</v>
      </c>
      <c r="W12964" t="s">
        <v>31647</v>
      </c>
    </row>
    <row r="12965" spans="20:23" x14ac:dyDescent="0.3">
      <c r="T12965" t="b">
        <f>U12965&gt;10</f>
        <v>0</v>
      </c>
      <c r="U12965" s="7">
        <v>8.2702871016153701</v>
      </c>
      <c r="V12965" t="s">
        <v>2878</v>
      </c>
      <c r="W12965" t="s">
        <v>31648</v>
      </c>
    </row>
    <row r="12966" spans="20:23" x14ac:dyDescent="0.3">
      <c r="T12966" t="b">
        <f>U12966&gt;10</f>
        <v>0</v>
      </c>
      <c r="U12966" s="7">
        <v>8.2176433681299397</v>
      </c>
      <c r="V12966" t="s">
        <v>998</v>
      </c>
      <c r="W12966" t="s">
        <v>31649</v>
      </c>
    </row>
    <row r="12967" spans="20:23" x14ac:dyDescent="0.3">
      <c r="T12967" t="b">
        <f>U12967&gt;10</f>
        <v>0</v>
      </c>
      <c r="U12967" s="7">
        <v>9.9071239882375792</v>
      </c>
      <c r="V12967" t="s">
        <v>31650</v>
      </c>
      <c r="W12967" t="s">
        <v>22655</v>
      </c>
    </row>
    <row r="12968" spans="20:23" x14ac:dyDescent="0.3">
      <c r="T12968" t="b">
        <f>U12968&gt;10</f>
        <v>0</v>
      </c>
      <c r="U12968" s="7">
        <v>9.3962983644715905</v>
      </c>
      <c r="V12968" t="s">
        <v>26198</v>
      </c>
      <c r="W12968" t="s">
        <v>31651</v>
      </c>
    </row>
    <row r="12969" spans="20:23" x14ac:dyDescent="0.3">
      <c r="T12969" t="b">
        <f>U12969&gt;10</f>
        <v>0</v>
      </c>
      <c r="U12969" s="7">
        <v>9.0598261278503802</v>
      </c>
      <c r="V12969" t="s">
        <v>31652</v>
      </c>
      <c r="W12969" t="s">
        <v>31653</v>
      </c>
    </row>
    <row r="12970" spans="20:23" x14ac:dyDescent="0.3">
      <c r="T12970" t="b">
        <f>U12970&gt;10</f>
        <v>0</v>
      </c>
      <c r="U12970" s="7">
        <v>8.9580434335404302</v>
      </c>
      <c r="V12970" t="s">
        <v>2450</v>
      </c>
      <c r="W12970" t="s">
        <v>17303</v>
      </c>
    </row>
    <row r="12971" spans="20:23" x14ac:dyDescent="0.3">
      <c r="T12971" t="b">
        <f>U12971&gt;10</f>
        <v>0</v>
      </c>
      <c r="U12971" s="7">
        <v>8.9580434335404302</v>
      </c>
      <c r="V12971" t="s">
        <v>17304</v>
      </c>
      <c r="W12971" t="s">
        <v>2450</v>
      </c>
    </row>
    <row r="12972" spans="20:23" x14ac:dyDescent="0.3">
      <c r="T12972" t="b">
        <f>U12972&gt;10</f>
        <v>0</v>
      </c>
      <c r="U12972" s="7">
        <v>8.9580434335404302</v>
      </c>
      <c r="V12972" t="s">
        <v>2450</v>
      </c>
      <c r="W12972" t="s">
        <v>1968</v>
      </c>
    </row>
    <row r="12973" spans="20:23" x14ac:dyDescent="0.3">
      <c r="T12973" t="b">
        <f>U12973&gt;10</f>
        <v>0</v>
      </c>
      <c r="U12973" s="7">
        <v>9.0362956304401791</v>
      </c>
      <c r="V12973" t="s">
        <v>5427</v>
      </c>
      <c r="W12973" t="s">
        <v>31654</v>
      </c>
    </row>
    <row r="12974" spans="20:23" x14ac:dyDescent="0.3">
      <c r="T12974" t="b">
        <f>U12974&gt;10</f>
        <v>0</v>
      </c>
      <c r="U12974" s="7">
        <v>9.9642824020775294</v>
      </c>
      <c r="V12974" t="s">
        <v>31654</v>
      </c>
      <c r="W12974" t="s">
        <v>31655</v>
      </c>
    </row>
    <row r="12975" spans="20:23" x14ac:dyDescent="0.3">
      <c r="T12975" t="b">
        <f>U12975&gt;10</f>
        <v>0</v>
      </c>
      <c r="U12975" s="7">
        <v>8.2702871016153701</v>
      </c>
      <c r="V12975" t="s">
        <v>2878</v>
      </c>
      <c r="W12975" t="s">
        <v>31656</v>
      </c>
    </row>
    <row r="12976" spans="20:23" x14ac:dyDescent="0.3">
      <c r="T12976" t="b">
        <f>U12976&gt;10</f>
        <v>0</v>
      </c>
      <c r="U12976" s="7">
        <v>9.09619377202125</v>
      </c>
      <c r="V12976" t="s">
        <v>17315</v>
      </c>
      <c r="W12976" t="s">
        <v>3591</v>
      </c>
    </row>
    <row r="12977" spans="20:23" x14ac:dyDescent="0.3">
      <c r="T12977" t="b">
        <f>U12977&gt;10</f>
        <v>0</v>
      </c>
      <c r="U12977" s="7">
        <v>8.2702871016153701</v>
      </c>
      <c r="V12977" t="s">
        <v>2878</v>
      </c>
      <c r="W12977" t="s">
        <v>31657</v>
      </c>
    </row>
    <row r="12978" spans="20:23" x14ac:dyDescent="0.3">
      <c r="T12978" t="b">
        <f>U12978&gt;10</f>
        <v>0</v>
      </c>
      <c r="U12978" s="7">
        <v>8.1973381019691995</v>
      </c>
      <c r="V12978" t="s">
        <v>22264</v>
      </c>
      <c r="W12978" t="s">
        <v>31658</v>
      </c>
    </row>
    <row r="12979" spans="20:23" x14ac:dyDescent="0.3">
      <c r="T12979" t="b">
        <f>U12979&gt;10</f>
        <v>0</v>
      </c>
      <c r="U12979" s="7">
        <v>8.1973381019691995</v>
      </c>
      <c r="V12979" t="s">
        <v>22264</v>
      </c>
      <c r="W12979" t="s">
        <v>31659</v>
      </c>
    </row>
    <row r="12980" spans="20:23" x14ac:dyDescent="0.3">
      <c r="T12980" t="b">
        <f>U12980&gt;10</f>
        <v>0</v>
      </c>
      <c r="U12980" s="7">
        <v>8.1973381019691995</v>
      </c>
      <c r="V12980" t="s">
        <v>22264</v>
      </c>
      <c r="W12980" t="s">
        <v>31660</v>
      </c>
    </row>
    <row r="12981" spans="20:23" x14ac:dyDescent="0.3">
      <c r="T12981" t="b">
        <f>U12981&gt;10</f>
        <v>0</v>
      </c>
      <c r="U12981" s="7">
        <v>8.1973381019691995</v>
      </c>
      <c r="V12981" t="s">
        <v>22264</v>
      </c>
      <c r="W12981" t="s">
        <v>31661</v>
      </c>
    </row>
    <row r="12982" spans="20:23" x14ac:dyDescent="0.3">
      <c r="T12982" t="b">
        <f>U12982&gt;10</f>
        <v>0</v>
      </c>
      <c r="U12982" s="7">
        <v>8.5139091842731194</v>
      </c>
      <c r="V12982" t="s">
        <v>26742</v>
      </c>
      <c r="W12982" t="s">
        <v>6199</v>
      </c>
    </row>
    <row r="12983" spans="20:23" x14ac:dyDescent="0.3">
      <c r="T12983" t="b">
        <f>U12983&gt;10</f>
        <v>0</v>
      </c>
      <c r="U12983" s="7">
        <v>8.9262947352258593</v>
      </c>
      <c r="V12983" t="s">
        <v>4675</v>
      </c>
      <c r="W12983" t="s">
        <v>16409</v>
      </c>
    </row>
    <row r="12984" spans="20:23" x14ac:dyDescent="0.3">
      <c r="T12984" t="b">
        <f>U12984&gt;10</f>
        <v>0</v>
      </c>
      <c r="U12984" s="7">
        <v>8.4536903242800605</v>
      </c>
      <c r="V12984" t="s">
        <v>31662</v>
      </c>
      <c r="W12984" t="s">
        <v>31663</v>
      </c>
    </row>
    <row r="12985" spans="20:23" x14ac:dyDescent="0.3">
      <c r="T12985" t="b">
        <f>U12985&gt;10</f>
        <v>0</v>
      </c>
      <c r="U12985" s="7">
        <v>9.7529733084103203</v>
      </c>
      <c r="V12985" t="s">
        <v>8651</v>
      </c>
      <c r="W12985" t="s">
        <v>9778</v>
      </c>
    </row>
    <row r="12986" spans="20:23" x14ac:dyDescent="0.3">
      <c r="T12986" t="b">
        <f>U12986&gt;10</f>
        <v>0</v>
      </c>
      <c r="U12986" s="7">
        <v>8.9580434335404302</v>
      </c>
      <c r="V12986" t="s">
        <v>2450</v>
      </c>
      <c r="W12986" t="s">
        <v>31664</v>
      </c>
    </row>
    <row r="12987" spans="20:23" x14ac:dyDescent="0.3">
      <c r="T12987" t="b">
        <f>U12987&gt;10</f>
        <v>0</v>
      </c>
      <c r="U12987" s="7">
        <v>8.11536451900953</v>
      </c>
      <c r="V12987" t="s">
        <v>7117</v>
      </c>
      <c r="W12987" t="s">
        <v>4691</v>
      </c>
    </row>
    <row r="12988" spans="20:23" x14ac:dyDescent="0.3">
      <c r="T12988" t="b">
        <f>U12988&gt;10</f>
        <v>0</v>
      </c>
      <c r="U12988" s="7">
        <v>9.3962983644715905</v>
      </c>
      <c r="V12988" t="s">
        <v>4691</v>
      </c>
      <c r="W12988" t="s">
        <v>10708</v>
      </c>
    </row>
    <row r="12989" spans="20:23" x14ac:dyDescent="0.3">
      <c r="T12989" t="b">
        <f>U12989&gt;10</f>
        <v>0</v>
      </c>
      <c r="U12989" s="7">
        <v>8.4154691114598599</v>
      </c>
      <c r="V12989" t="s">
        <v>10708</v>
      </c>
      <c r="W12989" t="s">
        <v>1736</v>
      </c>
    </row>
    <row r="12990" spans="20:23" x14ac:dyDescent="0.3">
      <c r="T12990" t="b">
        <f>U12990&gt;10</f>
        <v>0</v>
      </c>
      <c r="U12990" s="7">
        <v>9.3962983644715905</v>
      </c>
      <c r="V12990" t="s">
        <v>31665</v>
      </c>
      <c r="W12990" t="s">
        <v>26198</v>
      </c>
    </row>
    <row r="12991" spans="20:23" x14ac:dyDescent="0.3">
      <c r="T12991" t="b">
        <f>U12991&gt;10</f>
        <v>0</v>
      </c>
      <c r="U12991" s="7">
        <v>8.0439055550273793</v>
      </c>
      <c r="V12991" t="s">
        <v>31666</v>
      </c>
      <c r="W12991" t="s">
        <v>31667</v>
      </c>
    </row>
    <row r="12992" spans="20:23" x14ac:dyDescent="0.3">
      <c r="T12992" t="b">
        <f>U12992&gt;10</f>
        <v>0</v>
      </c>
      <c r="U12992" s="7">
        <v>8.8462520275523193</v>
      </c>
      <c r="V12992" t="s">
        <v>11205</v>
      </c>
      <c r="W12992" t="s">
        <v>31668</v>
      </c>
    </row>
    <row r="12993" spans="20:23" x14ac:dyDescent="0.3">
      <c r="T12993" t="b">
        <f>U12993&gt;10</f>
        <v>0</v>
      </c>
      <c r="U12993" s="7">
        <v>8.1340566520216804</v>
      </c>
      <c r="V12993" t="s">
        <v>81</v>
      </c>
      <c r="W12993" t="s">
        <v>31669</v>
      </c>
    </row>
    <row r="12994" spans="20:23" x14ac:dyDescent="0.3">
      <c r="T12994" t="b">
        <f>U12994&gt;10</f>
        <v>0</v>
      </c>
      <c r="U12994" s="7">
        <v>8.7115194335821595</v>
      </c>
      <c r="V12994" t="s">
        <v>21574</v>
      </c>
      <c r="W12994" t="s">
        <v>31670</v>
      </c>
    </row>
    <row r="12995" spans="20:23" x14ac:dyDescent="0.3">
      <c r="T12995" t="b">
        <f>U12995&gt;10</f>
        <v>0</v>
      </c>
      <c r="U12995" s="7">
        <v>9.3162556567980594</v>
      </c>
      <c r="V12995" t="s">
        <v>22616</v>
      </c>
      <c r="W12995" t="s">
        <v>31671</v>
      </c>
    </row>
    <row r="12996" spans="20:23" x14ac:dyDescent="0.3">
      <c r="T12996" t="b">
        <f>U12996&gt;10</f>
        <v>0</v>
      </c>
      <c r="U12996" s="7">
        <v>8.3786551383371499</v>
      </c>
      <c r="V12996" t="s">
        <v>31672</v>
      </c>
      <c r="W12996" t="s">
        <v>22038</v>
      </c>
    </row>
    <row r="12997" spans="20:23" x14ac:dyDescent="0.3">
      <c r="T12997" t="b">
        <f>U12997&gt;10</f>
        <v>0</v>
      </c>
      <c r="U12997" s="7">
        <v>9.07180231889709</v>
      </c>
      <c r="V12997" t="s">
        <v>22038</v>
      </c>
      <c r="W12997" t="s">
        <v>31673</v>
      </c>
    </row>
    <row r="12998" spans="20:23" x14ac:dyDescent="0.3">
      <c r="T12998" t="b">
        <f>U12998&gt;10</f>
        <v>0</v>
      </c>
      <c r="U12998" s="7">
        <v>9.9071239882375792</v>
      </c>
      <c r="V12998" t="s">
        <v>10890</v>
      </c>
      <c r="W12998" t="s">
        <v>26315</v>
      </c>
    </row>
    <row r="12999" spans="20:23" x14ac:dyDescent="0.3">
      <c r="T12999" t="b">
        <f>U12999&gt;10</f>
        <v>0</v>
      </c>
      <c r="U12999" s="7">
        <v>9.9071239882375792</v>
      </c>
      <c r="V12999" t="s">
        <v>26315</v>
      </c>
      <c r="W12999" t="s">
        <v>31674</v>
      </c>
    </row>
    <row r="13000" spans="20:23" x14ac:dyDescent="0.3">
      <c r="T13000" t="b">
        <f>U13000&gt;10</f>
        <v>0</v>
      </c>
      <c r="U13000" s="7">
        <v>8.9473481444236906</v>
      </c>
      <c r="V13000" t="s">
        <v>26489</v>
      </c>
      <c r="W13000" t="s">
        <v>31675</v>
      </c>
    </row>
    <row r="13001" spans="20:23" x14ac:dyDescent="0.3">
      <c r="T13001" t="b">
        <f>U13001&gt;10</f>
        <v>0</v>
      </c>
      <c r="U13001" s="7">
        <v>8.0879655448214098</v>
      </c>
      <c r="V13001" t="s">
        <v>2404</v>
      </c>
      <c r="W13001" t="s">
        <v>29049</v>
      </c>
    </row>
    <row r="13002" spans="20:23" x14ac:dyDescent="0.3">
      <c r="T13002" t="b">
        <f>U13002&gt;10</f>
        <v>0</v>
      </c>
      <c r="U13002" s="7">
        <v>8.2595343098391094</v>
      </c>
      <c r="V13002" t="s">
        <v>10188</v>
      </c>
      <c r="W13002" t="s">
        <v>29764</v>
      </c>
    </row>
    <row r="13003" spans="20:23" x14ac:dyDescent="0.3">
      <c r="T13003" t="b">
        <f>U13003&gt;10</f>
        <v>0</v>
      </c>
      <c r="U13003" s="7">
        <v>8.3144931941198603</v>
      </c>
      <c r="V13003" t="s">
        <v>4499</v>
      </c>
      <c r="W13003" t="s">
        <v>22733</v>
      </c>
    </row>
    <row r="13004" spans="20:23" x14ac:dyDescent="0.3">
      <c r="T13004" t="b">
        <f>U13004&gt;10</f>
        <v>0</v>
      </c>
      <c r="U13004" s="7">
        <v>8.2488959116340492</v>
      </c>
      <c r="V13004" t="s">
        <v>31676</v>
      </c>
      <c r="W13004" t="s">
        <v>31677</v>
      </c>
    </row>
    <row r="13005" spans="20:23" x14ac:dyDescent="0.3">
      <c r="T13005" t="b">
        <f>U13005&gt;10</f>
        <v>0</v>
      </c>
      <c r="U13005" s="7">
        <v>8.5779880409576403</v>
      </c>
      <c r="V13005" t="s">
        <v>7486</v>
      </c>
      <c r="W13005" t="s">
        <v>27846</v>
      </c>
    </row>
    <row r="13006" spans="20:23" x14ac:dyDescent="0.3">
      <c r="T13006" t="b">
        <f>U13006&gt;10</f>
        <v>0</v>
      </c>
      <c r="U13006" s="7">
        <v>9.1599095864073607</v>
      </c>
      <c r="V13006" t="s">
        <v>31678</v>
      </c>
      <c r="W13006" t="s">
        <v>24292</v>
      </c>
    </row>
    <row r="13007" spans="20:23" x14ac:dyDescent="0.3">
      <c r="T13007" t="b">
        <f>U13007&gt;10</f>
        <v>0</v>
      </c>
      <c r="U13007" s="7">
        <v>8.7457107983304407</v>
      </c>
      <c r="V13007" t="s">
        <v>22323</v>
      </c>
      <c r="W13007" t="s">
        <v>10809</v>
      </c>
    </row>
    <row r="13008" spans="20:23" x14ac:dyDescent="0.3">
      <c r="T13008" t="b">
        <f>U13008&gt;10</f>
        <v>0</v>
      </c>
      <c r="U13008" s="7">
        <v>8.7284689918959302</v>
      </c>
      <c r="V13008" t="s">
        <v>31679</v>
      </c>
      <c r="W13008" t="s">
        <v>22774</v>
      </c>
    </row>
    <row r="13009" spans="20:23" x14ac:dyDescent="0.3">
      <c r="T13009" t="b">
        <f>U13009&gt;10</f>
        <v>0</v>
      </c>
      <c r="U13009" s="7">
        <v>8.6543610197422094</v>
      </c>
      <c r="V13009" t="s">
        <v>31680</v>
      </c>
      <c r="W13009" t="s">
        <v>27140</v>
      </c>
    </row>
    <row r="13010" spans="20:23" x14ac:dyDescent="0.3">
      <c r="T13010" t="b">
        <f>U13010&gt;10</f>
        <v>0</v>
      </c>
      <c r="U13010" s="7">
        <v>8.4154691114598599</v>
      </c>
      <c r="V13010" t="s">
        <v>7950</v>
      </c>
      <c r="W13010" t="s">
        <v>25316</v>
      </c>
    </row>
    <row r="13011" spans="20:23" x14ac:dyDescent="0.3">
      <c r="T13011" t="b">
        <f>U13011&gt;10</f>
        <v>0</v>
      </c>
      <c r="U13011" s="7">
        <v>8.6543610197422094</v>
      </c>
      <c r="V13011" t="s">
        <v>31681</v>
      </c>
      <c r="W13011" t="s">
        <v>31682</v>
      </c>
    </row>
    <row r="13012" spans="20:23" x14ac:dyDescent="0.3">
      <c r="T13012" t="b">
        <f>U13012&gt;10</f>
        <v>0</v>
      </c>
      <c r="U13012" s="7">
        <v>8.5743183120686801</v>
      </c>
      <c r="V13012" t="s">
        <v>31683</v>
      </c>
      <c r="W13012" t="s">
        <v>23140</v>
      </c>
    </row>
    <row r="13013" spans="20:23" x14ac:dyDescent="0.3">
      <c r="T13013" t="b">
        <f>U13013&gt;10</f>
        <v>0</v>
      </c>
      <c r="U13013" s="7">
        <v>8.1435353959762207</v>
      </c>
      <c r="V13013" t="s">
        <v>23140</v>
      </c>
      <c r="W13013" t="s">
        <v>4149</v>
      </c>
    </row>
    <row r="13014" spans="20:23" x14ac:dyDescent="0.3">
      <c r="T13014" t="b">
        <f>U13014&gt;10</f>
        <v>0</v>
      </c>
      <c r="U13014" s="7">
        <v>8.3489793701910298</v>
      </c>
      <c r="V13014" t="s">
        <v>31684</v>
      </c>
      <c r="W13014" t="s">
        <v>6700</v>
      </c>
    </row>
    <row r="13015" spans="20:23" x14ac:dyDescent="0.3">
      <c r="T13015" t="b">
        <f>U13015&gt;10</f>
        <v>0</v>
      </c>
      <c r="U13015" s="7">
        <v>9.8530567669673097</v>
      </c>
      <c r="V13015" t="s">
        <v>6645</v>
      </c>
      <c r="W13015" t="s">
        <v>31685</v>
      </c>
    </row>
    <row r="13016" spans="20:23" x14ac:dyDescent="0.3">
      <c r="T13016" t="b">
        <f>U13016&gt;10</f>
        <v>0</v>
      </c>
      <c r="U13016" s="7">
        <v>8.6543610197422094</v>
      </c>
      <c r="V13016" t="s">
        <v>23140</v>
      </c>
      <c r="W13016" t="s">
        <v>31686</v>
      </c>
    </row>
    <row r="13017" spans="20:23" x14ac:dyDescent="0.3">
      <c r="T13017" t="b">
        <f>U13017&gt;10</f>
        <v>0</v>
      </c>
      <c r="U13017" s="7">
        <v>8.1435353959762207</v>
      </c>
      <c r="V13017" t="s">
        <v>14019</v>
      </c>
      <c r="W13017" t="s">
        <v>23140</v>
      </c>
    </row>
    <row r="13018" spans="20:23" x14ac:dyDescent="0.3">
      <c r="T13018" t="b">
        <f>U13018&gt;10</f>
        <v>0</v>
      </c>
      <c r="U13018" s="7">
        <v>8.1107455731532294</v>
      </c>
      <c r="V13018" t="s">
        <v>31687</v>
      </c>
      <c r="W13018" t="s">
        <v>31688</v>
      </c>
    </row>
    <row r="13019" spans="20:23" x14ac:dyDescent="0.3">
      <c r="T13019" t="b">
        <f>U13019&gt;10</f>
        <v>0</v>
      </c>
      <c r="U13019" s="7">
        <v>8.0970153803413307</v>
      </c>
      <c r="V13019" t="s">
        <v>26336</v>
      </c>
      <c r="W13019" t="s">
        <v>31689</v>
      </c>
    </row>
    <row r="13020" spans="20:23" x14ac:dyDescent="0.3">
      <c r="T13020" t="b">
        <f>U13020&gt;10</f>
        <v>0</v>
      </c>
      <c r="U13020" s="7">
        <v>9.4652912359585404</v>
      </c>
      <c r="V13020" t="s">
        <v>31689</v>
      </c>
      <c r="W13020" t="s">
        <v>31690</v>
      </c>
    </row>
    <row r="13021" spans="20:23" x14ac:dyDescent="0.3">
      <c r="T13021" t="b">
        <f>U13021&gt;10</f>
        <v>0</v>
      </c>
      <c r="U13021" s="7">
        <v>8.1774369476519002</v>
      </c>
      <c r="V13021" t="s">
        <v>31687</v>
      </c>
      <c r="W13021" t="s">
        <v>26235</v>
      </c>
    </row>
    <row r="13022" spans="20:23" x14ac:dyDescent="0.3">
      <c r="T13022" t="b">
        <f>U13022&gt;10</f>
        <v>0</v>
      </c>
      <c r="U13022" s="7">
        <v>8.9908332563634303</v>
      </c>
      <c r="V13022" t="s">
        <v>31691</v>
      </c>
      <c r="W13022" t="s">
        <v>31692</v>
      </c>
    </row>
    <row r="13023" spans="20:23" x14ac:dyDescent="0.3">
      <c r="T13023" t="b">
        <f>U13023&gt;10</f>
        <v>0</v>
      </c>
      <c r="U13023" s="7">
        <v>8.6078410041073194</v>
      </c>
      <c r="V13023" t="s">
        <v>27040</v>
      </c>
      <c r="W13023" t="s">
        <v>31693</v>
      </c>
    </row>
    <row r="13024" spans="20:23" x14ac:dyDescent="0.3">
      <c r="T13024" t="b">
        <f>U13024&gt;10</f>
        <v>0</v>
      </c>
      <c r="U13024" s="7">
        <v>9.0598261278503802</v>
      </c>
      <c r="V13024" t="s">
        <v>31693</v>
      </c>
      <c r="W13024" t="s">
        <v>31694</v>
      </c>
    </row>
    <row r="13025" spans="20:23" x14ac:dyDescent="0.3">
      <c r="T13025" t="b">
        <f>U13025&gt;10</f>
        <v>0</v>
      </c>
      <c r="U13025" s="7">
        <v>9.2711352215175893</v>
      </c>
      <c r="V13025" t="s">
        <v>31695</v>
      </c>
      <c r="W13025" t="s">
        <v>27749</v>
      </c>
    </row>
    <row r="13026" spans="20:23" x14ac:dyDescent="0.3">
      <c r="T13026" t="b">
        <f>U13026&gt;10</f>
        <v>0</v>
      </c>
      <c r="U13026" s="7">
        <v>9.0479916702033698</v>
      </c>
      <c r="V13026" t="s">
        <v>27749</v>
      </c>
      <c r="W13026" t="s">
        <v>25576</v>
      </c>
    </row>
    <row r="13027" spans="20:23" x14ac:dyDescent="0.3">
      <c r="T13027" t="b">
        <f>U13027&gt;10</f>
        <v>0</v>
      </c>
      <c r="U13027" s="7">
        <v>9.6404953249836307</v>
      </c>
      <c r="V13027" t="s">
        <v>31696</v>
      </c>
      <c r="W13027" t="s">
        <v>31697</v>
      </c>
    </row>
    <row r="13028" spans="20:23" x14ac:dyDescent="0.3">
      <c r="T13028" t="b">
        <f>U13028&gt;10</f>
        <v>0</v>
      </c>
      <c r="U13028" s="7">
        <v>9.6839804369233704</v>
      </c>
      <c r="V13028" t="s">
        <v>31698</v>
      </c>
      <c r="W13028" t="s">
        <v>29478</v>
      </c>
    </row>
    <row r="13029" spans="20:23" x14ac:dyDescent="0.3">
      <c r="T13029" t="b">
        <f>U13029&gt;10</f>
        <v>0</v>
      </c>
      <c r="U13029" s="7">
        <v>8.1725229328494802</v>
      </c>
      <c r="V13029" t="s">
        <v>27749</v>
      </c>
      <c r="W13029" t="s">
        <v>31699</v>
      </c>
    </row>
    <row r="13030" spans="20:23" x14ac:dyDescent="0.3">
      <c r="T13030" t="b">
        <f>U13030&gt;10</f>
        <v>0</v>
      </c>
      <c r="U13030" s="7">
        <v>9.4652912359585404</v>
      </c>
      <c r="V13030" t="s">
        <v>31700</v>
      </c>
      <c r="W13030" t="s">
        <v>1358</v>
      </c>
    </row>
    <row r="13031" spans="20:23" x14ac:dyDescent="0.3">
      <c r="T13031" t="b">
        <f>U13031&gt;10</f>
        <v>0</v>
      </c>
      <c r="U13031" s="7">
        <v>8.2976860758034796</v>
      </c>
      <c r="V13031" t="s">
        <v>31701</v>
      </c>
      <c r="W13031" t="s">
        <v>26198</v>
      </c>
    </row>
    <row r="13032" spans="20:23" x14ac:dyDescent="0.3">
      <c r="T13032" t="b">
        <f>U13032&gt;10</f>
        <v>0</v>
      </c>
      <c r="U13032" s="7">
        <v>8.8462520275523193</v>
      </c>
      <c r="V13032" t="s">
        <v>3868</v>
      </c>
      <c r="W13032" t="s">
        <v>8092</v>
      </c>
    </row>
    <row r="13033" spans="20:23" x14ac:dyDescent="0.3">
      <c r="T13033" t="b">
        <f>U13033&gt;10</f>
        <v>0</v>
      </c>
      <c r="U13033" s="7">
        <v>9.5203510131415694</v>
      </c>
      <c r="V13033" t="s">
        <v>31702</v>
      </c>
      <c r="W13033" t="s">
        <v>31703</v>
      </c>
    </row>
    <row r="13034" spans="20:23" x14ac:dyDescent="0.3">
      <c r="T13034" t="b">
        <f>U13034&gt;10</f>
        <v>0</v>
      </c>
      <c r="U13034" s="7">
        <v>9.1468375048400095</v>
      </c>
      <c r="V13034" t="s">
        <v>31704</v>
      </c>
      <c r="W13034" t="s">
        <v>31705</v>
      </c>
    </row>
    <row r="13035" spans="20:23" x14ac:dyDescent="0.3">
      <c r="T13035" t="b">
        <f>U13035&gt;10</f>
        <v>0</v>
      </c>
      <c r="U13035" s="7">
        <v>8.3032571208529404</v>
      </c>
      <c r="V13035" t="s">
        <v>24608</v>
      </c>
      <c r="W13035" t="s">
        <v>31706</v>
      </c>
    </row>
    <row r="13036" spans="20:23" x14ac:dyDescent="0.3">
      <c r="T13036" t="b">
        <f>U13036&gt;10</f>
        <v>0</v>
      </c>
      <c r="U13036" s="7">
        <v>8.8272038325816293</v>
      </c>
      <c r="V13036" t="s">
        <v>31706</v>
      </c>
      <c r="W13036" t="s">
        <v>24389</v>
      </c>
    </row>
    <row r="13037" spans="20:23" x14ac:dyDescent="0.3">
      <c r="T13037" t="b">
        <f>U13037&gt;10</f>
        <v>0</v>
      </c>
      <c r="U13037" s="7">
        <v>8.0745425244892708</v>
      </c>
      <c r="V13037" t="s">
        <v>28087</v>
      </c>
      <c r="W13037" t="s">
        <v>31707</v>
      </c>
    </row>
    <row r="13038" spans="20:23" x14ac:dyDescent="0.3">
      <c r="T13038" t="b">
        <f>U13038&gt;10</f>
        <v>0</v>
      </c>
      <c r="U13038" s="7">
        <v>8.0612972977392499</v>
      </c>
      <c r="V13038" t="s">
        <v>22992</v>
      </c>
      <c r="W13038" t="s">
        <v>26730</v>
      </c>
    </row>
    <row r="13039" spans="20:23" x14ac:dyDescent="0.3">
      <c r="T13039" t="b">
        <f>U13039&gt;10</f>
        <v>0</v>
      </c>
      <c r="U13039" s="7">
        <v>9.1211950742266694</v>
      </c>
      <c r="V13039" t="s">
        <v>31708</v>
      </c>
      <c r="W13039" t="s">
        <v>26282</v>
      </c>
    </row>
    <row r="13040" spans="20:23" x14ac:dyDescent="0.3">
      <c r="T13040" t="b">
        <f>U13040&gt;10</f>
        <v>0</v>
      </c>
      <c r="U13040" s="7">
        <v>9.0839236794294393</v>
      </c>
      <c r="V13040" t="s">
        <v>31709</v>
      </c>
      <c r="W13040" t="s">
        <v>31710</v>
      </c>
    </row>
    <row r="13041" spans="20:23" x14ac:dyDescent="0.3">
      <c r="T13041" t="b">
        <f>U13041&gt;10</f>
        <v>0</v>
      </c>
      <c r="U13041" s="7">
        <v>9.2711352215175893</v>
      </c>
      <c r="V13041" t="s">
        <v>31711</v>
      </c>
      <c r="W13041" t="s">
        <v>31712</v>
      </c>
    </row>
    <row r="13042" spans="20:23" x14ac:dyDescent="0.3">
      <c r="T13042" t="b">
        <f>U13042&gt;10</f>
        <v>0</v>
      </c>
      <c r="U13042" s="7">
        <v>8.4866966207482299</v>
      </c>
      <c r="V13042" t="s">
        <v>22082</v>
      </c>
      <c r="W13042" t="s">
        <v>12722</v>
      </c>
    </row>
    <row r="13043" spans="20:23" x14ac:dyDescent="0.3">
      <c r="T13043" t="b">
        <f>U13043&gt;10</f>
        <v>0</v>
      </c>
      <c r="U13043" s="7">
        <v>9.5786199212655401</v>
      </c>
      <c r="V13043" t="s">
        <v>31713</v>
      </c>
      <c r="W13043" t="s">
        <v>29064</v>
      </c>
    </row>
    <row r="13044" spans="20:23" x14ac:dyDescent="0.3">
      <c r="T13044" t="b">
        <f>U13044&gt;10</f>
        <v>0</v>
      </c>
      <c r="U13044" s="7">
        <v>9.3317598433340194</v>
      </c>
      <c r="V13044" t="s">
        <v>31714</v>
      </c>
      <c r="W13044" t="s">
        <v>2090</v>
      </c>
    </row>
    <row r="13045" spans="20:23" x14ac:dyDescent="0.3">
      <c r="T13045" t="b">
        <f>U13045&gt;10</f>
        <v>0</v>
      </c>
      <c r="U13045" s="7">
        <v>9.1086162920198106</v>
      </c>
      <c r="V13045" t="s">
        <v>31715</v>
      </c>
      <c r="W13045" t="s">
        <v>24955</v>
      </c>
    </row>
    <row r="13046" spans="20:23" x14ac:dyDescent="0.3">
      <c r="T13046" t="b">
        <f>U13046&gt;10</f>
        <v>0</v>
      </c>
      <c r="U13046" s="7">
        <v>9.07180231889709</v>
      </c>
      <c r="V13046" t="s">
        <v>31716</v>
      </c>
      <c r="W13046" t="s">
        <v>24189</v>
      </c>
    </row>
    <row r="13047" spans="20:23" x14ac:dyDescent="0.3">
      <c r="T13047" t="b">
        <f>U13047&gt;10</f>
        <v>0</v>
      </c>
      <c r="U13047" s="7">
        <v>9.3962983644715905</v>
      </c>
      <c r="V13047" t="s">
        <v>11954</v>
      </c>
      <c r="W13047" t="s">
        <v>2792</v>
      </c>
    </row>
    <row r="13048" spans="20:23" x14ac:dyDescent="0.3">
      <c r="T13048" t="b">
        <f>U13048&gt;10</f>
        <v>0</v>
      </c>
      <c r="U13048" s="7">
        <v>8.6703613610886592</v>
      </c>
      <c r="V13048" t="s">
        <v>26662</v>
      </c>
      <c r="W13048" t="s">
        <v>19554</v>
      </c>
    </row>
    <row r="13049" spans="20:23" x14ac:dyDescent="0.3">
      <c r="T13049" t="b">
        <f>U13049&gt;10</f>
        <v>0</v>
      </c>
      <c r="U13049" s="7">
        <v>9.8017634725797596</v>
      </c>
      <c r="V13049" t="s">
        <v>26497</v>
      </c>
      <c r="W13049" t="s">
        <v>17322</v>
      </c>
    </row>
    <row r="13050" spans="20:23" x14ac:dyDescent="0.3">
      <c r="T13050" t="b">
        <f>U13050&gt;10</f>
        <v>0</v>
      </c>
      <c r="U13050" s="7">
        <v>9.7770708599893794</v>
      </c>
      <c r="V13050" t="s">
        <v>31717</v>
      </c>
      <c r="W13050" t="s">
        <v>25014</v>
      </c>
    </row>
    <row r="13051" spans="20:23" x14ac:dyDescent="0.3">
      <c r="T13051" t="b">
        <f>U13051&gt;10</f>
        <v>0</v>
      </c>
      <c r="U13051" s="7">
        <v>9.0598261278503802</v>
      </c>
      <c r="V13051" t="s">
        <v>11244</v>
      </c>
      <c r="W13051" t="s">
        <v>31718</v>
      </c>
    </row>
    <row r="13052" spans="20:23" x14ac:dyDescent="0.3">
      <c r="T13052" t="b">
        <f>U13052&gt;10</f>
        <v>0</v>
      </c>
      <c r="U13052" s="7">
        <v>9.07180231889709</v>
      </c>
      <c r="V13052" t="s">
        <v>24189</v>
      </c>
      <c r="W13052" t="s">
        <v>31719</v>
      </c>
    </row>
    <row r="13053" spans="20:23" x14ac:dyDescent="0.3">
      <c r="T13053" t="b">
        <f>U13053&gt;10</f>
        <v>0</v>
      </c>
      <c r="U13053" s="7">
        <v>9.7064532927754303</v>
      </c>
      <c r="V13053" t="s">
        <v>31720</v>
      </c>
      <c r="W13053" t="s">
        <v>31721</v>
      </c>
    </row>
    <row r="13054" spans="20:23" x14ac:dyDescent="0.3">
      <c r="T13054" t="b">
        <f>U13054&gt;10</f>
        <v>0</v>
      </c>
      <c r="U13054" s="7">
        <v>8.8085116995694701</v>
      </c>
      <c r="V13054" t="s">
        <v>11246</v>
      </c>
      <c r="W13054" t="s">
        <v>9018</v>
      </c>
    </row>
    <row r="13055" spans="20:23" x14ac:dyDescent="0.3">
      <c r="T13055" t="b">
        <f>U13055&gt;10</f>
        <v>0</v>
      </c>
      <c r="U13055" s="7">
        <v>9.7529733084103203</v>
      </c>
      <c r="V13055" t="s">
        <v>31722</v>
      </c>
      <c r="W13055" t="s">
        <v>31723</v>
      </c>
    </row>
    <row r="13056" spans="20:23" x14ac:dyDescent="0.3">
      <c r="T13056" t="b">
        <f>U13056&gt;10</f>
        <v>0</v>
      </c>
      <c r="U13056" s="7">
        <v>9.3716057518812192</v>
      </c>
      <c r="V13056" t="s">
        <v>31623</v>
      </c>
      <c r="W13056" t="s">
        <v>20647</v>
      </c>
    </row>
    <row r="13057" spans="20:23" x14ac:dyDescent="0.3">
      <c r="T13057" t="b">
        <f>U13057&gt;10</f>
        <v>0</v>
      </c>
      <c r="U13057" s="7">
        <v>9.5016588801294208</v>
      </c>
      <c r="V13057" t="s">
        <v>31724</v>
      </c>
      <c r="W13057" t="s">
        <v>6914</v>
      </c>
    </row>
    <row r="13058" spans="20:23" x14ac:dyDescent="0.3">
      <c r="T13058" t="b">
        <f>U13058&gt;10</f>
        <v>0</v>
      </c>
      <c r="U13058" s="7">
        <v>9.3162556567980594</v>
      </c>
      <c r="V13058" t="s">
        <v>25580</v>
      </c>
      <c r="W13058" t="s">
        <v>31725</v>
      </c>
    </row>
    <row r="13059" spans="20:23" x14ac:dyDescent="0.3">
      <c r="T13059" t="b">
        <f>U13059&gt;10</f>
        <v>0</v>
      </c>
      <c r="U13059" s="7">
        <v>9.5016588801294208</v>
      </c>
      <c r="V13059" t="s">
        <v>11147</v>
      </c>
      <c r="W13059" t="s">
        <v>31726</v>
      </c>
    </row>
    <row r="13060" spans="20:23" x14ac:dyDescent="0.3">
      <c r="T13060" t="b">
        <f>U13060&gt;10</f>
        <v>0</v>
      </c>
      <c r="U13060" s="7">
        <v>8.6231084762381105</v>
      </c>
      <c r="V13060" t="s">
        <v>31727</v>
      </c>
      <c r="W13060" t="s">
        <v>31728</v>
      </c>
    </row>
    <row r="13061" spans="20:23" x14ac:dyDescent="0.3">
      <c r="T13061" t="b">
        <f>U13061&gt;10</f>
        <v>0</v>
      </c>
      <c r="U13061" s="7">
        <v>9.3317598433340194</v>
      </c>
      <c r="V13061" t="s">
        <v>26583</v>
      </c>
      <c r="W13061" t="s">
        <v>31729</v>
      </c>
    </row>
    <row r="13062" spans="20:23" x14ac:dyDescent="0.3">
      <c r="T13062" t="b">
        <f>U13062&gt;10</f>
        <v>0</v>
      </c>
      <c r="U13062" s="7">
        <v>9.3962983644715905</v>
      </c>
      <c r="V13062" t="s">
        <v>2593</v>
      </c>
      <c r="W13062" t="s">
        <v>31730</v>
      </c>
    </row>
    <row r="13063" spans="20:23" x14ac:dyDescent="0.3">
      <c r="T13063" t="b">
        <f>U13063&gt;10</f>
        <v>0</v>
      </c>
      <c r="U13063" s="7">
        <v>8.0353218113359901</v>
      </c>
      <c r="V13063" t="s">
        <v>31731</v>
      </c>
      <c r="W13063" t="s">
        <v>31732</v>
      </c>
    </row>
    <row r="13064" spans="20:23" x14ac:dyDescent="0.3">
      <c r="T13064" t="b">
        <f>U13064&gt;10</f>
        <v>0</v>
      </c>
      <c r="U13064" s="7">
        <v>8.6543610197422094</v>
      </c>
      <c r="V13064" t="s">
        <v>12482</v>
      </c>
      <c r="W13064" t="s">
        <v>24343</v>
      </c>
    </row>
    <row r="13065" spans="20:23" x14ac:dyDescent="0.3">
      <c r="T13065" t="b">
        <f>U13065&gt;10</f>
        <v>0</v>
      </c>
      <c r="U13065" s="7">
        <v>8.3144931941198603</v>
      </c>
      <c r="V13065" t="s">
        <v>31581</v>
      </c>
      <c r="W13065" t="s">
        <v>24220</v>
      </c>
    </row>
    <row r="13066" spans="20:23" x14ac:dyDescent="0.3">
      <c r="T13066" t="b">
        <f>U13066&gt;10</f>
        <v>0</v>
      </c>
      <c r="U13066" s="7">
        <v>8.7031511839116504</v>
      </c>
      <c r="V13066" t="s">
        <v>31733</v>
      </c>
      <c r="W13066" t="s">
        <v>31601</v>
      </c>
    </row>
    <row r="13067" spans="20:23" x14ac:dyDescent="0.3">
      <c r="T13067" t="b">
        <f>U13067&gt;10</f>
        <v>0</v>
      </c>
      <c r="U13067" s="7">
        <v>8.0100040033516997</v>
      </c>
      <c r="V13067" t="s">
        <v>2593</v>
      </c>
      <c r="W13067" t="s">
        <v>31734</v>
      </c>
    </row>
    <row r="13068" spans="20:23" x14ac:dyDescent="0.3">
      <c r="T13068" t="b">
        <f>U13068&gt;10</f>
        <v>0</v>
      </c>
      <c r="U13068" s="7">
        <v>9.6194419157857993</v>
      </c>
      <c r="V13068" t="s">
        <v>31734</v>
      </c>
      <c r="W13068" t="s">
        <v>5760</v>
      </c>
    </row>
    <row r="13069" spans="20:23" x14ac:dyDescent="0.3">
      <c r="T13069" t="b">
        <f>U13069&gt;10</f>
        <v>0</v>
      </c>
      <c r="U13069" s="7">
        <v>8.1340566520216804</v>
      </c>
      <c r="V13069" t="s">
        <v>81</v>
      </c>
      <c r="W13069" t="s">
        <v>31735</v>
      </c>
    </row>
    <row r="13070" spans="20:23" x14ac:dyDescent="0.3">
      <c r="T13070" t="b">
        <f>U13070&gt;10</f>
        <v>0</v>
      </c>
      <c r="U13070" s="7">
        <v>8.3201589316555395</v>
      </c>
      <c r="V13070" t="s">
        <v>31114</v>
      </c>
      <c r="W13070" t="s">
        <v>24052</v>
      </c>
    </row>
    <row r="13071" spans="20:23" x14ac:dyDescent="0.3">
      <c r="T13071" t="b">
        <f>U13071&gt;10</f>
        <v>0</v>
      </c>
      <c r="U13071" s="7">
        <v>9.7770708599893794</v>
      </c>
      <c r="V13071" t="s">
        <v>31736</v>
      </c>
      <c r="W13071" t="s">
        <v>25440</v>
      </c>
    </row>
    <row r="13072" spans="20:23" x14ac:dyDescent="0.3">
      <c r="T13072" t="b">
        <f>U13072&gt;10</f>
        <v>0</v>
      </c>
      <c r="U13072" s="7">
        <v>9.9642824020775294</v>
      </c>
      <c r="V13072" t="s">
        <v>7363</v>
      </c>
      <c r="W13072" t="s">
        <v>11848</v>
      </c>
    </row>
    <row r="13073" spans="20:23" x14ac:dyDescent="0.3">
      <c r="T13073" t="b">
        <f>U13073&gt;10</f>
        <v>0</v>
      </c>
      <c r="U13073" s="7">
        <v>8.7901625609012797</v>
      </c>
      <c r="V13073" t="s">
        <v>21617</v>
      </c>
      <c r="W13073" t="s">
        <v>31737</v>
      </c>
    </row>
    <row r="13074" spans="20:23" x14ac:dyDescent="0.3">
      <c r="T13074" t="b">
        <f>U13074&gt;10</f>
        <v>0</v>
      </c>
      <c r="U13074" s="7">
        <v>8.8178140922317905</v>
      </c>
      <c r="V13074" t="s">
        <v>16543</v>
      </c>
      <c r="W13074" t="s">
        <v>31738</v>
      </c>
    </row>
    <row r="13075" spans="20:23" x14ac:dyDescent="0.3">
      <c r="T13075" t="b">
        <f>U13075&gt;10</f>
        <v>0</v>
      </c>
      <c r="U13075" s="7">
        <v>9.2421476846443298</v>
      </c>
      <c r="V13075" t="s">
        <v>27952</v>
      </c>
      <c r="W13075" t="s">
        <v>31739</v>
      </c>
    </row>
    <row r="13076" spans="20:23" x14ac:dyDescent="0.3">
      <c r="T13076" t="b">
        <f>U13076&gt;10</f>
        <v>0</v>
      </c>
      <c r="U13076" s="7">
        <v>8.73705273558733</v>
      </c>
      <c r="V13076" t="s">
        <v>3145</v>
      </c>
      <c r="W13076" t="s">
        <v>3009</v>
      </c>
    </row>
    <row r="13077" spans="20:23" x14ac:dyDescent="0.3">
      <c r="T13077" t="b">
        <f>U13077&gt;10</f>
        <v>0</v>
      </c>
      <c r="U13077" s="7">
        <v>8.6744017706256606</v>
      </c>
      <c r="V13077" t="s">
        <v>25227</v>
      </c>
      <c r="W13077" t="s">
        <v>9180</v>
      </c>
    </row>
    <row r="13078" spans="20:23" x14ac:dyDescent="0.3">
      <c r="T13078" t="b">
        <f>U13078&gt;10</f>
        <v>0</v>
      </c>
      <c r="U13078" s="7">
        <v>8.8462520275523193</v>
      </c>
      <c r="V13078" t="s">
        <v>3993</v>
      </c>
      <c r="W13078" t="s">
        <v>31740</v>
      </c>
    </row>
    <row r="13079" spans="20:23" x14ac:dyDescent="0.3">
      <c r="T13079" t="b">
        <f>U13079&gt;10</f>
        <v>0</v>
      </c>
      <c r="U13079" s="7">
        <v>9.5016588801294208</v>
      </c>
      <c r="V13079" t="s">
        <v>25278</v>
      </c>
      <c r="W13079" t="s">
        <v>31741</v>
      </c>
    </row>
    <row r="13080" spans="20:23" x14ac:dyDescent="0.3">
      <c r="T13080" t="b">
        <f>U13080&gt;10</f>
        <v>0</v>
      </c>
      <c r="U13080" s="7">
        <v>9.6839804369233704</v>
      </c>
      <c r="V13080" t="s">
        <v>31741</v>
      </c>
      <c r="W13080" t="s">
        <v>31742</v>
      </c>
    </row>
    <row r="13081" spans="20:23" x14ac:dyDescent="0.3">
      <c r="T13081" t="b">
        <f>U13081&gt;10</f>
        <v>0</v>
      </c>
      <c r="U13081" s="7">
        <v>9.09619377202125</v>
      </c>
      <c r="V13081" t="s">
        <v>31743</v>
      </c>
      <c r="W13081" t="s">
        <v>31744</v>
      </c>
    </row>
    <row r="13082" spans="20:23" x14ac:dyDescent="0.3">
      <c r="T13082" t="b">
        <f>U13082&gt;10</f>
        <v>0</v>
      </c>
      <c r="U13082" s="7">
        <v>8.6386126627740794</v>
      </c>
      <c r="V13082" t="s">
        <v>26583</v>
      </c>
      <c r="W13082" t="s">
        <v>31745</v>
      </c>
    </row>
    <row r="13083" spans="20:23" x14ac:dyDescent="0.3">
      <c r="T13083" t="b">
        <f>U13083&gt;10</f>
        <v>0</v>
      </c>
      <c r="U13083" s="7">
        <v>8.7721440553986003</v>
      </c>
      <c r="V13083" t="s">
        <v>27660</v>
      </c>
      <c r="W13083" t="s">
        <v>26312</v>
      </c>
    </row>
    <row r="13084" spans="20:23" x14ac:dyDescent="0.3">
      <c r="T13084" t="b">
        <f>U13084&gt;10</f>
        <v>0</v>
      </c>
      <c r="U13084" s="7">
        <v>8.0439055550273793</v>
      </c>
      <c r="V13084" t="s">
        <v>3009</v>
      </c>
      <c r="W13084" t="s">
        <v>27000</v>
      </c>
    </row>
    <row r="13085" spans="20:23" x14ac:dyDescent="0.3">
      <c r="T13085" t="b">
        <f>U13085&gt;10</f>
        <v>0</v>
      </c>
      <c r="U13085" s="7">
        <v>9.5393992081122594</v>
      </c>
      <c r="V13085" t="s">
        <v>27000</v>
      </c>
      <c r="W13085" t="s">
        <v>9180</v>
      </c>
    </row>
    <row r="13086" spans="20:23" x14ac:dyDescent="0.3">
      <c r="T13086" t="b">
        <f>U13086&gt;10</f>
        <v>0</v>
      </c>
      <c r="U13086" s="7">
        <v>9.3317598433340194</v>
      </c>
      <c r="V13086" t="s">
        <v>9544</v>
      </c>
      <c r="W13086" t="s">
        <v>27116</v>
      </c>
    </row>
    <row r="13087" spans="20:23" x14ac:dyDescent="0.3">
      <c r="T13087" t="b">
        <f>U13087&gt;10</f>
        <v>0</v>
      </c>
      <c r="U13087" s="7">
        <v>9.1086162920198106</v>
      </c>
      <c r="V13087" t="s">
        <v>24955</v>
      </c>
      <c r="W13087" t="s">
        <v>31746</v>
      </c>
    </row>
    <row r="13088" spans="20:23" x14ac:dyDescent="0.3">
      <c r="T13088" t="b">
        <f>U13088&gt;10</f>
        <v>0</v>
      </c>
      <c r="U13088" s="7">
        <v>8.6623291893913894</v>
      </c>
      <c r="V13088" t="s">
        <v>28121</v>
      </c>
      <c r="W13088" t="s">
        <v>31747</v>
      </c>
    </row>
    <row r="13089" spans="20:23" x14ac:dyDescent="0.3">
      <c r="T13089" t="b">
        <f>U13089&gt;10</f>
        <v>0</v>
      </c>
      <c r="U13089" s="7">
        <v>8.1107455731532294</v>
      </c>
      <c r="V13089" t="s">
        <v>31747</v>
      </c>
      <c r="W13089" t="s">
        <v>20986</v>
      </c>
    </row>
    <row r="13090" spans="20:23" x14ac:dyDescent="0.3">
      <c r="T13090" t="b">
        <f>U13090&gt;10</f>
        <v>0</v>
      </c>
      <c r="U13090" s="7">
        <v>8.0183722530222195</v>
      </c>
      <c r="V13090" t="s">
        <v>21574</v>
      </c>
      <c r="W13090" t="s">
        <v>31748</v>
      </c>
    </row>
    <row r="13091" spans="20:23" x14ac:dyDescent="0.3">
      <c r="T13091" t="b">
        <f>U13091&gt;10</f>
        <v>0</v>
      </c>
      <c r="U13091" s="7">
        <v>8.2515449198056299</v>
      </c>
      <c r="V13091" t="s">
        <v>3009</v>
      </c>
      <c r="W13091" t="s">
        <v>9180</v>
      </c>
    </row>
    <row r="13092" spans="20:23" x14ac:dyDescent="0.3">
      <c r="T13092" t="b">
        <f>U13092&gt;10</f>
        <v>0</v>
      </c>
      <c r="U13092" s="7">
        <v>9.1086162920198106</v>
      </c>
      <c r="V13092" t="s">
        <v>31749</v>
      </c>
      <c r="W13092" t="s">
        <v>26679</v>
      </c>
    </row>
    <row r="13093" spans="20:23" x14ac:dyDescent="0.3">
      <c r="T13093" t="b">
        <f>U13093&gt;10</f>
        <v>0</v>
      </c>
      <c r="U13093" s="7">
        <v>9.9071239882375792</v>
      </c>
      <c r="V13093" t="s">
        <v>31750</v>
      </c>
      <c r="W13093" t="s">
        <v>30153</v>
      </c>
    </row>
    <row r="13094" spans="20:23" x14ac:dyDescent="0.3">
      <c r="T13094" t="b">
        <f>U13094&gt;10</f>
        <v>0</v>
      </c>
      <c r="U13094" s="7">
        <v>8.9908332563634303</v>
      </c>
      <c r="V13094" t="s">
        <v>31751</v>
      </c>
      <c r="W13094" t="s">
        <v>31752</v>
      </c>
    </row>
    <row r="13095" spans="20:23" x14ac:dyDescent="0.3">
      <c r="T13095" t="b">
        <f>U13095&gt;10</f>
        <v>0</v>
      </c>
      <c r="U13095" s="7">
        <v>8.7031511839116504</v>
      </c>
      <c r="V13095" t="s">
        <v>31753</v>
      </c>
      <c r="W13095" t="s">
        <v>27642</v>
      </c>
    </row>
    <row r="13096" spans="20:23" x14ac:dyDescent="0.3">
      <c r="T13096" t="b">
        <f>U13096&gt;10</f>
        <v>0</v>
      </c>
      <c r="U13096" s="7">
        <v>9.5016588801294208</v>
      </c>
      <c r="V13096" t="s">
        <v>27705</v>
      </c>
      <c r="W13096" t="s">
        <v>31754</v>
      </c>
    </row>
    <row r="13097" spans="20:23" x14ac:dyDescent="0.3">
      <c r="T13097" t="b">
        <f>U13097&gt;10</f>
        <v>0</v>
      </c>
      <c r="U13097" s="7">
        <v>9.6194419157857993</v>
      </c>
      <c r="V13097" t="s">
        <v>31754</v>
      </c>
      <c r="W13097" t="s">
        <v>27639</v>
      </c>
    </row>
    <row r="13098" spans="20:23" x14ac:dyDescent="0.3">
      <c r="T13098" t="b">
        <f>U13098&gt;10</f>
        <v>0</v>
      </c>
      <c r="U13098" s="7">
        <v>8.3666789472904295</v>
      </c>
      <c r="V13098" t="s">
        <v>550</v>
      </c>
      <c r="W13098" t="s">
        <v>31755</v>
      </c>
    </row>
    <row r="13099" spans="20:23" x14ac:dyDescent="0.3">
      <c r="T13099" t="b">
        <f>U13099&gt;10</f>
        <v>0</v>
      </c>
      <c r="U13099" s="7">
        <v>8.6231084762381105</v>
      </c>
      <c r="V13099" t="s">
        <v>31756</v>
      </c>
      <c r="W13099" t="s">
        <v>31757</v>
      </c>
    </row>
    <row r="13100" spans="20:23" x14ac:dyDescent="0.3">
      <c r="T13100" t="b">
        <f>U13100&gt;10</f>
        <v>0</v>
      </c>
      <c r="U13100" s="7">
        <v>8.46676240584741</v>
      </c>
      <c r="V13100" t="s">
        <v>31758</v>
      </c>
      <c r="W13100" t="s">
        <v>20671</v>
      </c>
    </row>
    <row r="13101" spans="20:23" x14ac:dyDescent="0.3">
      <c r="T13101" t="b">
        <f>U13101&gt;10</f>
        <v>0</v>
      </c>
      <c r="U13101" s="7">
        <v>9.2711352215175893</v>
      </c>
      <c r="V13101" t="s">
        <v>22858</v>
      </c>
      <c r="W13101" t="s">
        <v>31759</v>
      </c>
    </row>
    <row r="13102" spans="20:23" x14ac:dyDescent="0.3">
      <c r="T13102" t="b">
        <f>U13102&gt;10</f>
        <v>0</v>
      </c>
      <c r="U13102" s="7">
        <v>9.7529733084103203</v>
      </c>
      <c r="V13102" t="s">
        <v>31759</v>
      </c>
      <c r="W13102" t="s">
        <v>31739</v>
      </c>
    </row>
    <row r="13103" spans="20:23" x14ac:dyDescent="0.3">
      <c r="T13103" t="b">
        <f>U13103&gt;10</f>
        <v>0</v>
      </c>
      <c r="U13103" s="7">
        <v>8.3315876274791592</v>
      </c>
      <c r="V13103" t="s">
        <v>5229</v>
      </c>
      <c r="W13103" t="s">
        <v>31760</v>
      </c>
    </row>
    <row r="13104" spans="20:23" x14ac:dyDescent="0.3">
      <c r="T13104" t="b">
        <f>U13104&gt;10</f>
        <v>0</v>
      </c>
      <c r="U13104" s="7">
        <v>8.9159319481903108</v>
      </c>
      <c r="V13104" t="s">
        <v>31761</v>
      </c>
      <c r="W13104" t="s">
        <v>31762</v>
      </c>
    </row>
    <row r="13105" spans="20:23" x14ac:dyDescent="0.3">
      <c r="T13105" t="b">
        <f>U13105&gt;10</f>
        <v>0</v>
      </c>
      <c r="U13105" s="7">
        <v>9.9071239882375792</v>
      </c>
      <c r="V13105" t="s">
        <v>31762</v>
      </c>
      <c r="W13105" t="s">
        <v>25093</v>
      </c>
    </row>
    <row r="13106" spans="20:23" x14ac:dyDescent="0.3">
      <c r="T13106" t="b">
        <f>U13106&gt;10</f>
        <v>0</v>
      </c>
      <c r="U13106" s="7">
        <v>8.7544444782992006</v>
      </c>
      <c r="V13106" t="s">
        <v>31750</v>
      </c>
      <c r="W13106" t="s">
        <v>6638</v>
      </c>
    </row>
    <row r="13107" spans="20:23" x14ac:dyDescent="0.3">
      <c r="T13107" t="b">
        <f>U13107&gt;10</f>
        <v>0</v>
      </c>
      <c r="U13107" s="7">
        <v>9.3962983644715905</v>
      </c>
      <c r="V13107" t="s">
        <v>21714</v>
      </c>
      <c r="W13107" t="s">
        <v>31763</v>
      </c>
    </row>
    <row r="13108" spans="20:23" x14ac:dyDescent="0.3">
      <c r="T13108" t="b">
        <f>U13108&gt;10</f>
        <v>0</v>
      </c>
      <c r="U13108" s="7">
        <v>9.09619377202125</v>
      </c>
      <c r="V13108" t="s">
        <v>31744</v>
      </c>
      <c r="W13108" t="s">
        <v>31764</v>
      </c>
    </row>
    <row r="13109" spans="20:23" x14ac:dyDescent="0.3">
      <c r="T13109" t="b">
        <f>U13109&gt;10</f>
        <v>0</v>
      </c>
      <c r="U13109" s="7">
        <v>8.0353218113359901</v>
      </c>
      <c r="V13109" t="s">
        <v>19699</v>
      </c>
      <c r="W13109" t="s">
        <v>31765</v>
      </c>
    </row>
    <row r="13110" spans="20:23" x14ac:dyDescent="0.3">
      <c r="T13110" t="b">
        <f>U13110&gt;10</f>
        <v>0</v>
      </c>
      <c r="U13110" s="7">
        <v>8.4602050053012601</v>
      </c>
      <c r="V13110" t="s">
        <v>13154</v>
      </c>
      <c r="W13110" t="s">
        <v>31766</v>
      </c>
    </row>
    <row r="13111" spans="20:23" x14ac:dyDescent="0.3">
      <c r="T13111" t="b">
        <f>U13111&gt;10</f>
        <v>0</v>
      </c>
      <c r="U13111" s="7">
        <v>9.8530567669673097</v>
      </c>
      <c r="V13111" t="s">
        <v>31767</v>
      </c>
      <c r="W13111" t="s">
        <v>6700</v>
      </c>
    </row>
    <row r="13112" spans="20:23" x14ac:dyDescent="0.3">
      <c r="T13112" t="b">
        <f>U13112&gt;10</f>
        <v>0</v>
      </c>
      <c r="U13112" s="7">
        <v>8.9262947352258593</v>
      </c>
      <c r="V13112" t="s">
        <v>31768</v>
      </c>
      <c r="W13112" t="s">
        <v>2385</v>
      </c>
    </row>
    <row r="13113" spans="20:23" x14ac:dyDescent="0.3">
      <c r="T13113" t="b">
        <f>U13113&gt;10</f>
        <v>0</v>
      </c>
      <c r="U13113" s="7">
        <v>9.3009881846672702</v>
      </c>
      <c r="V13113" t="s">
        <v>2385</v>
      </c>
      <c r="W13113" t="s">
        <v>31769</v>
      </c>
    </row>
    <row r="13114" spans="20:23" x14ac:dyDescent="0.3">
      <c r="T13114" t="b">
        <f>U13114&gt;10</f>
        <v>0</v>
      </c>
      <c r="U13114" s="7">
        <v>9.3162556567980594</v>
      </c>
      <c r="V13114" t="s">
        <v>31683</v>
      </c>
      <c r="W13114" t="s">
        <v>4348</v>
      </c>
    </row>
    <row r="13115" spans="20:23" x14ac:dyDescent="0.3">
      <c r="T13115" t="b">
        <f>U13115&gt;10</f>
        <v>0</v>
      </c>
      <c r="U13115" s="7">
        <v>8.0947452318067903</v>
      </c>
      <c r="V13115" t="s">
        <v>23310</v>
      </c>
      <c r="W13115" t="s">
        <v>31770</v>
      </c>
    </row>
    <row r="13116" spans="20:23" x14ac:dyDescent="0.3">
      <c r="T13116" t="b">
        <f>U13116&gt;10</f>
        <v>0</v>
      </c>
      <c r="U13116" s="7">
        <v>8.7031511839116504</v>
      </c>
      <c r="V13116" t="s">
        <v>31733</v>
      </c>
      <c r="W13116" t="s">
        <v>31771</v>
      </c>
    </row>
    <row r="13117" spans="20:23" x14ac:dyDescent="0.3">
      <c r="T13117" t="b">
        <f>U13117&gt;10</f>
        <v>0</v>
      </c>
      <c r="U13117" s="7">
        <v>8.3201589316555395</v>
      </c>
      <c r="V13117" t="s">
        <v>31768</v>
      </c>
      <c r="W13117" t="s">
        <v>31772</v>
      </c>
    </row>
    <row r="13118" spans="20:23" x14ac:dyDescent="0.3">
      <c r="T13118" t="b">
        <f>U13118&gt;10</f>
        <v>0</v>
      </c>
      <c r="U13118" s="7">
        <v>8.22278476763036</v>
      </c>
      <c r="V13118" t="s">
        <v>31761</v>
      </c>
      <c r="W13118" t="s">
        <v>31773</v>
      </c>
    </row>
    <row r="13119" spans="20:23" x14ac:dyDescent="0.3">
      <c r="T13119" t="b">
        <f>U13119&gt;10</f>
        <v>0</v>
      </c>
      <c r="U13119" s="7">
        <v>8.0439055550273793</v>
      </c>
      <c r="V13119" t="s">
        <v>1326</v>
      </c>
      <c r="W13119" t="s">
        <v>31774</v>
      </c>
    </row>
    <row r="13120" spans="20:23" x14ac:dyDescent="0.3">
      <c r="T13120" t="b">
        <f>U13120&gt;10</f>
        <v>0</v>
      </c>
      <c r="U13120" s="7">
        <v>8.9580434335404302</v>
      </c>
      <c r="V13120" t="s">
        <v>27225</v>
      </c>
      <c r="W13120" t="s">
        <v>31775</v>
      </c>
    </row>
    <row r="13121" spans="20:23" x14ac:dyDescent="0.3">
      <c r="T13121" t="b">
        <f>U13121&gt;10</f>
        <v>0</v>
      </c>
      <c r="U13121" s="7">
        <v>8.6360118810740207</v>
      </c>
      <c r="V13121" t="s">
        <v>31776</v>
      </c>
      <c r="W13121" t="s">
        <v>2365</v>
      </c>
    </row>
    <row r="13122" spans="20:23" x14ac:dyDescent="0.3">
      <c r="T13122" t="b">
        <f>U13122&gt;10</f>
        <v>0</v>
      </c>
      <c r="U13122" s="7">
        <v>8.8462520275523193</v>
      </c>
      <c r="V13122" t="s">
        <v>1908</v>
      </c>
      <c r="W13122" t="s">
        <v>9180</v>
      </c>
    </row>
    <row r="13123" spans="20:23" x14ac:dyDescent="0.3">
      <c r="T13123" t="b">
        <f>U13123&gt;10</f>
        <v>0</v>
      </c>
      <c r="U13123" s="7">
        <v>9.09619377202125</v>
      </c>
      <c r="V13123" t="s">
        <v>3146</v>
      </c>
      <c r="W13123" t="s">
        <v>31744</v>
      </c>
    </row>
    <row r="13124" spans="20:23" x14ac:dyDescent="0.3">
      <c r="T13124" t="b">
        <f>U13124&gt;10</f>
        <v>0</v>
      </c>
      <c r="U13124" s="7">
        <v>8.2331475546659103</v>
      </c>
      <c r="V13124" t="s">
        <v>31777</v>
      </c>
      <c r="W13124" t="s">
        <v>31778</v>
      </c>
    </row>
    <row r="13125" spans="20:23" x14ac:dyDescent="0.3">
      <c r="T13125" t="b">
        <f>U13125&gt;10</f>
        <v>0</v>
      </c>
      <c r="U13125" s="7">
        <v>9.1211950742266694</v>
      </c>
      <c r="V13125" t="s">
        <v>16182</v>
      </c>
      <c r="W13125" t="s">
        <v>17343</v>
      </c>
    </row>
    <row r="13126" spans="20:23" x14ac:dyDescent="0.3">
      <c r="T13126" t="b">
        <f>U13126&gt;10</f>
        <v>0</v>
      </c>
      <c r="U13126" s="7">
        <v>8.4280478936667294</v>
      </c>
      <c r="V13126" t="s">
        <v>16182</v>
      </c>
      <c r="W13126" t="s">
        <v>31779</v>
      </c>
    </row>
    <row r="13127" spans="20:23" x14ac:dyDescent="0.3">
      <c r="T13127" t="b">
        <f>U13127&gt;10</f>
        <v>0</v>
      </c>
      <c r="U13127" s="7">
        <v>8.4800076325974398</v>
      </c>
      <c r="V13127" t="s">
        <v>10385</v>
      </c>
      <c r="W13127" t="s">
        <v>29321</v>
      </c>
    </row>
    <row r="13128" spans="20:23" x14ac:dyDescent="0.3">
      <c r="T13128" t="b">
        <f>U13128&gt;10</f>
        <v>0</v>
      </c>
      <c r="U13128" s="7">
        <v>9.3475082003021601</v>
      </c>
      <c r="V13128" t="s">
        <v>24857</v>
      </c>
      <c r="W13128" t="s">
        <v>31780</v>
      </c>
    </row>
    <row r="13129" spans="20:23" x14ac:dyDescent="0.3">
      <c r="T13129" t="b">
        <f>U13129&gt;10</f>
        <v>0</v>
      </c>
      <c r="U13129" s="7">
        <v>9.1211950742266694</v>
      </c>
      <c r="V13129" t="s">
        <v>16182</v>
      </c>
      <c r="W13129" t="s">
        <v>31781</v>
      </c>
    </row>
    <row r="13130" spans="20:23" x14ac:dyDescent="0.3">
      <c r="T13130" t="b">
        <f>U13130&gt;10</f>
        <v>0</v>
      </c>
      <c r="U13130" s="7">
        <v>8.0789968748386496</v>
      </c>
      <c r="V13130" t="s">
        <v>3145</v>
      </c>
      <c r="W13130" t="s">
        <v>31758</v>
      </c>
    </row>
    <row r="13131" spans="20:23" x14ac:dyDescent="0.3">
      <c r="T13131" t="b">
        <f>U13131&gt;10</f>
        <v>0</v>
      </c>
      <c r="U13131" s="7">
        <v>8.0789968748386496</v>
      </c>
      <c r="V13131" t="s">
        <v>1769</v>
      </c>
      <c r="W13131" t="s">
        <v>31782</v>
      </c>
    </row>
    <row r="13132" spans="20:23" x14ac:dyDescent="0.3">
      <c r="T13132" t="b">
        <f>U13132&gt;10</f>
        <v>0</v>
      </c>
      <c r="U13132" s="7">
        <v>9.2711352215175893</v>
      </c>
      <c r="V13132" t="s">
        <v>31783</v>
      </c>
      <c r="W13132" t="s">
        <v>24082</v>
      </c>
    </row>
    <row r="13133" spans="20:23" x14ac:dyDescent="0.3">
      <c r="T13133" t="b">
        <f>U13133&gt;10</f>
        <v>0</v>
      </c>
      <c r="U13133" s="7">
        <v>9.3009881846672702</v>
      </c>
      <c r="V13133" t="s">
        <v>31784</v>
      </c>
      <c r="W13133" t="s">
        <v>26916</v>
      </c>
    </row>
    <row r="13134" spans="20:23" x14ac:dyDescent="0.3">
      <c r="T13134" t="b">
        <f>U13134&gt;10</f>
        <v>0</v>
      </c>
      <c r="U13134" s="7">
        <v>9.2711352215175893</v>
      </c>
      <c r="V13134" t="s">
        <v>31785</v>
      </c>
      <c r="W13134" t="s">
        <v>28308</v>
      </c>
    </row>
    <row r="13135" spans="20:23" x14ac:dyDescent="0.3">
      <c r="T13135" t="b">
        <f>U13135&gt;10</f>
        <v>0</v>
      </c>
      <c r="U13135" s="7">
        <v>9.43019991614727</v>
      </c>
      <c r="V13135" t="s">
        <v>28308</v>
      </c>
      <c r="W13135" t="s">
        <v>24228</v>
      </c>
    </row>
    <row r="13136" spans="20:23" x14ac:dyDescent="0.3">
      <c r="T13136" t="b">
        <f>U13136&gt;10</f>
        <v>0</v>
      </c>
      <c r="U13136" s="7">
        <v>8.11536451900953</v>
      </c>
      <c r="V13136" t="s">
        <v>10707</v>
      </c>
      <c r="W13136" t="s">
        <v>1372</v>
      </c>
    </row>
    <row r="13137" spans="20:23" x14ac:dyDescent="0.3">
      <c r="T13137" t="b">
        <f>U13137&gt;10</f>
        <v>0</v>
      </c>
      <c r="U13137" s="7">
        <v>8.8085116995694701</v>
      </c>
      <c r="V13137" t="s">
        <v>22714</v>
      </c>
      <c r="W13137" t="s">
        <v>31786</v>
      </c>
    </row>
    <row r="13138" spans="20:23" x14ac:dyDescent="0.3">
      <c r="T13138" t="b">
        <f>U13138&gt;10</f>
        <v>0</v>
      </c>
      <c r="U13138" s="7">
        <v>9.8017634725797596</v>
      </c>
      <c r="V13138" t="s">
        <v>31733</v>
      </c>
      <c r="W13138" t="s">
        <v>31787</v>
      </c>
    </row>
    <row r="13139" spans="20:23" x14ac:dyDescent="0.3">
      <c r="T13139" t="b">
        <f>U13139&gt;10</f>
        <v>0</v>
      </c>
      <c r="U13139" s="7">
        <v>8.2176433681299397</v>
      </c>
      <c r="V13139" t="s">
        <v>31757</v>
      </c>
      <c r="W13139" t="s">
        <v>24234</v>
      </c>
    </row>
    <row r="13140" spans="20:23" x14ac:dyDescent="0.3">
      <c r="T13140" t="b">
        <f>U13140&gt;10</f>
        <v>0</v>
      </c>
      <c r="U13140" s="7">
        <v>8.6703613610886592</v>
      </c>
      <c r="V13140" t="s">
        <v>72</v>
      </c>
      <c r="W13140" t="s">
        <v>17358</v>
      </c>
    </row>
    <row r="13141" spans="20:23" x14ac:dyDescent="0.3">
      <c r="T13141" t="b">
        <f>U13141&gt;10</f>
        <v>0</v>
      </c>
      <c r="U13141" s="7">
        <v>8.5928031267427798</v>
      </c>
      <c r="V13141" t="s">
        <v>31788</v>
      </c>
      <c r="W13141" t="s">
        <v>31789</v>
      </c>
    </row>
    <row r="13142" spans="20:23" x14ac:dyDescent="0.3">
      <c r="T13142" t="b">
        <f>U13142&gt;10</f>
        <v>0</v>
      </c>
      <c r="U13142" s="7">
        <v>8.1603425142925996</v>
      </c>
      <c r="V13142" t="s">
        <v>31581</v>
      </c>
      <c r="W13142" t="s">
        <v>31790</v>
      </c>
    </row>
    <row r="13143" spans="20:23" x14ac:dyDescent="0.3">
      <c r="T13143" t="b">
        <f>U13143&gt;10</f>
        <v>0</v>
      </c>
      <c r="U13143" s="7">
        <v>8.7544444782992006</v>
      </c>
      <c r="V13143" t="s">
        <v>25236</v>
      </c>
      <c r="W13143" t="s">
        <v>9393</v>
      </c>
    </row>
    <row r="13144" spans="20:23" x14ac:dyDescent="0.3">
      <c r="T13144" t="b">
        <f>U13144&gt;10</f>
        <v>0</v>
      </c>
      <c r="U13144" s="7">
        <v>9.9071239882375792</v>
      </c>
      <c r="V13144" t="s">
        <v>31791</v>
      </c>
      <c r="W13144" t="s">
        <v>31792</v>
      </c>
    </row>
    <row r="13145" spans="20:23" x14ac:dyDescent="0.3">
      <c r="T13145" t="b">
        <f>U13145&gt;10</f>
        <v>0</v>
      </c>
      <c r="U13145" s="7">
        <v>9.0598261278503802</v>
      </c>
      <c r="V13145" t="s">
        <v>31793</v>
      </c>
      <c r="W13145" t="s">
        <v>23140</v>
      </c>
    </row>
    <row r="13146" spans="20:23" x14ac:dyDescent="0.3">
      <c r="T13146" t="b">
        <f>U13146&gt;10</f>
        <v>0</v>
      </c>
      <c r="U13146" s="7">
        <v>8.5208296271176902</v>
      </c>
      <c r="V13146" t="s">
        <v>28731</v>
      </c>
      <c r="W13146" t="s">
        <v>19791</v>
      </c>
    </row>
    <row r="13147" spans="20:23" x14ac:dyDescent="0.3">
      <c r="T13147" t="b">
        <f>U13147&gt;10</f>
        <v>0</v>
      </c>
      <c r="U13147" s="7">
        <v>8.9262947352258593</v>
      </c>
      <c r="V13147" t="s">
        <v>7950</v>
      </c>
      <c r="W13147" t="s">
        <v>4714</v>
      </c>
    </row>
    <row r="13148" spans="20:23" x14ac:dyDescent="0.3">
      <c r="T13148" t="b">
        <f>U13148&gt;10</f>
        <v>0</v>
      </c>
      <c r="U13148" s="7">
        <v>8.9908332563634303</v>
      </c>
      <c r="V13148" t="s">
        <v>2720</v>
      </c>
      <c r="W13148" t="s">
        <v>31794</v>
      </c>
    </row>
    <row r="13149" spans="20:23" x14ac:dyDescent="0.3">
      <c r="T13149" t="b">
        <f>U13149&gt;10</f>
        <v>0</v>
      </c>
      <c r="U13149" s="7">
        <v>8.6078410041073194</v>
      </c>
      <c r="V13149" t="s">
        <v>1719</v>
      </c>
      <c r="W13149" t="s">
        <v>20397</v>
      </c>
    </row>
    <row r="13150" spans="20:23" x14ac:dyDescent="0.3">
      <c r="T13150" t="b">
        <f>U13150&gt;10</f>
        <v>0</v>
      </c>
      <c r="U13150" s="7">
        <v>8.0225827855585603</v>
      </c>
      <c r="V13150" t="s">
        <v>31795</v>
      </c>
      <c r="W13150" t="s">
        <v>20745</v>
      </c>
    </row>
    <row r="13151" spans="20:23" x14ac:dyDescent="0.3">
      <c r="T13151" t="b">
        <f>U13151&gt;10</f>
        <v>0</v>
      </c>
      <c r="U13151" s="7">
        <v>8.4030465914613099</v>
      </c>
      <c r="V13151" t="s">
        <v>31744</v>
      </c>
      <c r="W13151" t="s">
        <v>31796</v>
      </c>
    </row>
    <row r="13152" spans="20:23" x14ac:dyDescent="0.3">
      <c r="T13152" t="b">
        <f>U13152&gt;10</f>
        <v>0</v>
      </c>
      <c r="U13152" s="7">
        <v>9.1599095864073607</v>
      </c>
      <c r="V13152" t="s">
        <v>31797</v>
      </c>
      <c r="W13152" t="s">
        <v>20305</v>
      </c>
    </row>
    <row r="13153" spans="20:23" x14ac:dyDescent="0.3">
      <c r="T13153" t="b">
        <f>U13153&gt;10</f>
        <v>0</v>
      </c>
      <c r="U13153" s="7">
        <v>8.7721440553986003</v>
      </c>
      <c r="V13153" t="s">
        <v>3145</v>
      </c>
      <c r="W13153" t="s">
        <v>31798</v>
      </c>
    </row>
    <row r="13154" spans="20:23" x14ac:dyDescent="0.3">
      <c r="T13154" t="b">
        <f>U13154&gt;10</f>
        <v>0</v>
      </c>
      <c r="U13154" s="7">
        <v>8.8085116995694701</v>
      </c>
      <c r="V13154" t="s">
        <v>7107</v>
      </c>
      <c r="W13154" t="s">
        <v>9617</v>
      </c>
    </row>
    <row r="13155" spans="20:23" x14ac:dyDescent="0.3">
      <c r="T13155" t="b">
        <f>U13155&gt;10</f>
        <v>0</v>
      </c>
      <c r="U13155" s="7">
        <v>8.9367660350931502</v>
      </c>
      <c r="V13155" t="s">
        <v>31799</v>
      </c>
      <c r="W13155" t="s">
        <v>30572</v>
      </c>
    </row>
    <row r="13156" spans="20:23" x14ac:dyDescent="0.3">
      <c r="T13156" t="b">
        <f>U13156&gt;10</f>
        <v>0</v>
      </c>
      <c r="U13156" s="7">
        <v>9.6194419157857993</v>
      </c>
      <c r="V13156" t="s">
        <v>4913</v>
      </c>
      <c r="W13156" t="s">
        <v>4705</v>
      </c>
    </row>
    <row r="13157" spans="20:23" x14ac:dyDescent="0.3">
      <c r="T13157" t="b">
        <f>U13157&gt;10</f>
        <v>0</v>
      </c>
      <c r="U13157" s="7">
        <v>9.7529733084103203</v>
      </c>
      <c r="V13157" t="s">
        <v>31800</v>
      </c>
      <c r="W13157" t="s">
        <v>12723</v>
      </c>
    </row>
    <row r="13158" spans="20:23" x14ac:dyDescent="0.3">
      <c r="T13158" t="b">
        <f>U13158&gt;10</f>
        <v>0</v>
      </c>
      <c r="U13158" s="7">
        <v>8.0970153803413307</v>
      </c>
      <c r="V13158" t="s">
        <v>25357</v>
      </c>
      <c r="W13158" t="s">
        <v>17350</v>
      </c>
    </row>
    <row r="13159" spans="20:23" x14ac:dyDescent="0.3">
      <c r="T13159" t="b">
        <f>U13159&gt;10</f>
        <v>0</v>
      </c>
      <c r="U13159" s="7">
        <v>9.4475916588591407</v>
      </c>
      <c r="V13159" t="s">
        <v>20692</v>
      </c>
      <c r="W13159" t="s">
        <v>31801</v>
      </c>
    </row>
    <row r="13160" spans="20:23" x14ac:dyDescent="0.3">
      <c r="T13160" t="b">
        <f>U13160&gt;10</f>
        <v>0</v>
      </c>
      <c r="U13160" s="7">
        <v>8.8366825765361696</v>
      </c>
      <c r="V13160" t="s">
        <v>14094</v>
      </c>
      <c r="W13160" t="s">
        <v>20571</v>
      </c>
    </row>
    <row r="13161" spans="20:23" x14ac:dyDescent="0.3">
      <c r="T13161" t="b">
        <f>U13161&gt;10</f>
        <v>0</v>
      </c>
      <c r="U13161" s="7">
        <v>8.7115194335821595</v>
      </c>
      <c r="V13161" t="s">
        <v>21574</v>
      </c>
      <c r="W13161" t="s">
        <v>31802</v>
      </c>
    </row>
    <row r="13162" spans="20:23" x14ac:dyDescent="0.3">
      <c r="T13162" t="b">
        <f>U13162&gt;10</f>
        <v>0</v>
      </c>
      <c r="U13162" s="7">
        <v>8.6543610197422094</v>
      </c>
      <c r="V13162" t="s">
        <v>31803</v>
      </c>
      <c r="W13162" t="s">
        <v>31790</v>
      </c>
    </row>
    <row r="13163" spans="20:23" x14ac:dyDescent="0.3">
      <c r="T13163" t="b">
        <f>U13163&gt;10</f>
        <v>0</v>
      </c>
      <c r="U13163" s="7">
        <v>9.6194419157857993</v>
      </c>
      <c r="V13163" t="s">
        <v>7897</v>
      </c>
      <c r="W13163" t="s">
        <v>4714</v>
      </c>
    </row>
    <row r="13164" spans="20:23" x14ac:dyDescent="0.3">
      <c r="T13164" t="b">
        <f>U13164&gt;10</f>
        <v>0</v>
      </c>
      <c r="U13164" s="7">
        <v>8.8366825765361696</v>
      </c>
      <c r="V13164" t="s">
        <v>20571</v>
      </c>
      <c r="W13164" t="s">
        <v>31804</v>
      </c>
    </row>
    <row r="13165" spans="20:23" x14ac:dyDescent="0.3">
      <c r="T13165" t="b">
        <f>U13165&gt;10</f>
        <v>0</v>
      </c>
      <c r="U13165" s="7">
        <v>9.07180231889709</v>
      </c>
      <c r="V13165" t="s">
        <v>31805</v>
      </c>
      <c r="W13165" t="s">
        <v>31806</v>
      </c>
    </row>
    <row r="13166" spans="20:23" x14ac:dyDescent="0.3">
      <c r="T13166" t="b">
        <f>U13166&gt;10</f>
        <v>0</v>
      </c>
      <c r="U13166" s="7">
        <v>9.5588172939693692</v>
      </c>
      <c r="V13166" t="s">
        <v>17354</v>
      </c>
      <c r="W13166" t="s">
        <v>27749</v>
      </c>
    </row>
    <row r="13167" spans="20:23" x14ac:dyDescent="0.3">
      <c r="T13167" t="b">
        <f>U13167&gt;10</f>
        <v>0</v>
      </c>
      <c r="U13167" s="7">
        <v>9.5016588801294208</v>
      </c>
      <c r="V13167" t="s">
        <v>25278</v>
      </c>
      <c r="W13167" t="s">
        <v>31807</v>
      </c>
    </row>
    <row r="13168" spans="20:23" x14ac:dyDescent="0.3">
      <c r="T13168" t="b">
        <f>U13168&gt;10</f>
        <v>0</v>
      </c>
      <c r="U13168" s="7">
        <v>9.6839804369233704</v>
      </c>
      <c r="V13168" t="s">
        <v>31807</v>
      </c>
      <c r="W13168" t="s">
        <v>31742</v>
      </c>
    </row>
    <row r="13169" spans="20:23" x14ac:dyDescent="0.3">
      <c r="T13169" t="b">
        <f>U13169&gt;10</f>
        <v>0</v>
      </c>
      <c r="U13169" s="7">
        <v>8.6231084762381105</v>
      </c>
      <c r="V13169" t="s">
        <v>13824</v>
      </c>
      <c r="W13169" t="s">
        <v>3993</v>
      </c>
    </row>
    <row r="13170" spans="20:23" x14ac:dyDescent="0.3">
      <c r="T13170" t="b">
        <f>U13170&gt;10</f>
        <v>0</v>
      </c>
      <c r="U13170" s="7">
        <v>8.3666789472904295</v>
      </c>
      <c r="V13170" t="s">
        <v>797</v>
      </c>
      <c r="W13170" t="s">
        <v>31808</v>
      </c>
    </row>
    <row r="13171" spans="20:23" x14ac:dyDescent="0.3">
      <c r="T13171" t="b">
        <f>U13171&gt;10</f>
        <v>0</v>
      </c>
      <c r="U13171" s="7">
        <v>8.4800076325974398</v>
      </c>
      <c r="V13171" t="s">
        <v>6382</v>
      </c>
      <c r="W13171" t="s">
        <v>493</v>
      </c>
    </row>
    <row r="13172" spans="20:23" x14ac:dyDescent="0.3">
      <c r="T13172" t="b">
        <f>U13172&gt;10</f>
        <v>0</v>
      </c>
      <c r="U13172" s="7">
        <v>8.73705273558733</v>
      </c>
      <c r="V13172" t="s">
        <v>1326</v>
      </c>
      <c r="W13172" t="s">
        <v>31809</v>
      </c>
    </row>
    <row r="13173" spans="20:23" x14ac:dyDescent="0.3">
      <c r="T13173" t="b">
        <f>U13173&gt;10</f>
        <v>0</v>
      </c>
      <c r="U13173" s="7">
        <v>9.9642824020775294</v>
      </c>
      <c r="V13173" t="s">
        <v>23756</v>
      </c>
      <c r="W13173" t="s">
        <v>31810</v>
      </c>
    </row>
    <row r="13174" spans="20:23" x14ac:dyDescent="0.3">
      <c r="T13174" t="b">
        <f>U13174&gt;10</f>
        <v>0</v>
      </c>
      <c r="U13174" s="7">
        <v>9.8270812805640499</v>
      </c>
      <c r="V13174" t="s">
        <v>31811</v>
      </c>
      <c r="W13174" t="s">
        <v>31812</v>
      </c>
    </row>
    <row r="13175" spans="20:23" x14ac:dyDescent="0.3">
      <c r="T13175" t="b">
        <f>U13175&gt;10</f>
        <v>0</v>
      </c>
      <c r="U13175" s="7">
        <v>8.8272038325816293</v>
      </c>
      <c r="V13175" t="s">
        <v>5697</v>
      </c>
      <c r="W13175" t="s">
        <v>24389</v>
      </c>
    </row>
    <row r="13176" spans="20:23" x14ac:dyDescent="0.3">
      <c r="T13176" t="b">
        <f>U13176&gt;10</f>
        <v>0</v>
      </c>
      <c r="U13176" s="7">
        <v>9.3962983644715905</v>
      </c>
      <c r="V13176" t="s">
        <v>6864</v>
      </c>
      <c r="W13176" t="s">
        <v>6227</v>
      </c>
    </row>
    <row r="13177" spans="20:23" x14ac:dyDescent="0.3">
      <c r="T13177" t="b">
        <f>U13177&gt;10</f>
        <v>0</v>
      </c>
      <c r="U13177" s="7">
        <v>8.5490005040843897</v>
      </c>
      <c r="V13177" t="s">
        <v>6227</v>
      </c>
      <c r="W13177" t="s">
        <v>31813</v>
      </c>
    </row>
    <row r="13178" spans="20:23" x14ac:dyDescent="0.3">
      <c r="T13178" t="b">
        <f>U13178&gt;10</f>
        <v>0</v>
      </c>
      <c r="U13178" s="7">
        <v>8.1107455731532294</v>
      </c>
      <c r="V13178" t="s">
        <v>26909</v>
      </c>
      <c r="W13178" t="s">
        <v>31790</v>
      </c>
    </row>
    <row r="13179" spans="20:23" x14ac:dyDescent="0.3">
      <c r="T13179" t="b">
        <f>U13179&gt;10</f>
        <v>0</v>
      </c>
      <c r="U13179" s="7">
        <v>9.9071239882375792</v>
      </c>
      <c r="V13179" t="s">
        <v>31814</v>
      </c>
      <c r="W13179" t="s">
        <v>24373</v>
      </c>
    </row>
    <row r="13180" spans="20:23" x14ac:dyDescent="0.3">
      <c r="T13180" t="b">
        <f>U13180&gt;10</f>
        <v>0</v>
      </c>
      <c r="U13180" s="7">
        <v>8.6078410041073194</v>
      </c>
      <c r="V13180" t="s">
        <v>31815</v>
      </c>
      <c r="W13180" t="s">
        <v>21576</v>
      </c>
    </row>
    <row r="13181" spans="20:23" x14ac:dyDescent="0.3">
      <c r="T13181" t="b">
        <f>U13181&gt;10</f>
        <v>0</v>
      </c>
      <c r="U13181" s="7">
        <v>9.8270812805640499</v>
      </c>
      <c r="V13181" t="s">
        <v>31816</v>
      </c>
      <c r="W13181" t="s">
        <v>31725</v>
      </c>
    </row>
    <row r="13182" spans="20:23" x14ac:dyDescent="0.3">
      <c r="T13182" t="b">
        <f>U13182&gt;10</f>
        <v>0</v>
      </c>
      <c r="U13182" s="7">
        <v>9.5988226285830596</v>
      </c>
      <c r="V13182" t="s">
        <v>31790</v>
      </c>
      <c r="W13182" t="s">
        <v>3320</v>
      </c>
    </row>
    <row r="13183" spans="20:23" x14ac:dyDescent="0.3">
      <c r="T13183" t="b">
        <f>U13183&gt;10</f>
        <v>0</v>
      </c>
      <c r="U13183" s="7">
        <v>9.5393992081122594</v>
      </c>
      <c r="V13183" t="s">
        <v>4008</v>
      </c>
      <c r="W13183" t="s">
        <v>9332</v>
      </c>
    </row>
    <row r="13184" spans="20:23" x14ac:dyDescent="0.3">
      <c r="T13184" t="b">
        <f>U13184&gt;10</f>
        <v>0</v>
      </c>
      <c r="U13184" s="7">
        <v>8.4472178097744397</v>
      </c>
      <c r="V13184" t="s">
        <v>31817</v>
      </c>
      <c r="W13184" t="s">
        <v>31818</v>
      </c>
    </row>
    <row r="13185" spans="20:23" x14ac:dyDescent="0.3">
      <c r="T13185" t="b">
        <f>U13185&gt;10</f>
        <v>0</v>
      </c>
      <c r="U13185" s="7">
        <v>8.7284689918959302</v>
      </c>
      <c r="V13185" t="s">
        <v>23042</v>
      </c>
      <c r="W13185" t="s">
        <v>31819</v>
      </c>
    </row>
    <row r="13186" spans="20:23" x14ac:dyDescent="0.3">
      <c r="T13186" t="b">
        <f>U13186&gt;10</f>
        <v>0</v>
      </c>
      <c r="U13186" s="7">
        <v>9.1865778334895207</v>
      </c>
      <c r="V13186" t="s">
        <v>20489</v>
      </c>
      <c r="W13186" t="s">
        <v>31820</v>
      </c>
    </row>
    <row r="13187" spans="20:23" x14ac:dyDescent="0.3">
      <c r="T13187" t="b">
        <f>U13187&gt;10</f>
        <v>0</v>
      </c>
      <c r="U13187" s="7">
        <v>8.5002103399149593</v>
      </c>
      <c r="V13187" t="s">
        <v>31739</v>
      </c>
      <c r="W13187" t="s">
        <v>26964</v>
      </c>
    </row>
    <row r="13188" spans="20:23" x14ac:dyDescent="0.3">
      <c r="T13188" t="b">
        <f>U13188&gt;10</f>
        <v>0</v>
      </c>
      <c r="U13188" s="7">
        <v>9.9941353652272102</v>
      </c>
      <c r="V13188" t="s">
        <v>26696</v>
      </c>
      <c r="W13188" t="s">
        <v>31821</v>
      </c>
    </row>
    <row r="13189" spans="20:23" x14ac:dyDescent="0.3">
      <c r="T13189" t="b">
        <f>U13189&gt;10</f>
        <v>0</v>
      </c>
      <c r="U13189" s="7">
        <v>8.9580434335404302</v>
      </c>
      <c r="V13189" t="s">
        <v>2450</v>
      </c>
      <c r="W13189" t="s">
        <v>17360</v>
      </c>
    </row>
    <row r="13190" spans="20:23" x14ac:dyDescent="0.3">
      <c r="T13190" t="b">
        <f>U13190&gt;10</f>
        <v>0</v>
      </c>
      <c r="U13190" s="7">
        <v>8.1435353959762207</v>
      </c>
      <c r="V13190" t="s">
        <v>31822</v>
      </c>
      <c r="W13190" t="s">
        <v>1011</v>
      </c>
    </row>
    <row r="13191" spans="20:23" x14ac:dyDescent="0.3">
      <c r="T13191" t="b">
        <f>U13191&gt;10</f>
        <v>0</v>
      </c>
      <c r="U13191" s="7">
        <v>8.5121865309616709</v>
      </c>
      <c r="V13191" t="s">
        <v>24448</v>
      </c>
      <c r="W13191" t="s">
        <v>24497</v>
      </c>
    </row>
    <row r="13192" spans="20:23" x14ac:dyDescent="0.3">
      <c r="T13192" t="b">
        <f>U13192&gt;10</f>
        <v>0</v>
      </c>
      <c r="U13192" s="7">
        <v>8.4934306529295807</v>
      </c>
      <c r="V13192" t="s">
        <v>25657</v>
      </c>
      <c r="W13192" t="s">
        <v>8022</v>
      </c>
    </row>
    <row r="13193" spans="20:23" x14ac:dyDescent="0.3">
      <c r="T13193" t="b">
        <f>U13193&gt;10</f>
        <v>0</v>
      </c>
      <c r="U13193" s="7">
        <v>8.0183722530222195</v>
      </c>
      <c r="V13193" t="s">
        <v>31823</v>
      </c>
      <c r="W13193" t="s">
        <v>236</v>
      </c>
    </row>
    <row r="13194" spans="20:23" x14ac:dyDescent="0.3">
      <c r="T13194" t="b">
        <f>U13194&gt;10</f>
        <v>0</v>
      </c>
      <c r="U13194" s="7">
        <v>8.9473481444236906</v>
      </c>
      <c r="V13194" t="s">
        <v>22786</v>
      </c>
      <c r="W13194" t="s">
        <v>31824</v>
      </c>
    </row>
    <row r="13195" spans="20:23" x14ac:dyDescent="0.3">
      <c r="T13195" t="b">
        <f>U13195&gt;10</f>
        <v>0</v>
      </c>
      <c r="U13195" s="7">
        <v>9.8530567669673097</v>
      </c>
      <c r="V13195" t="s">
        <v>22134</v>
      </c>
      <c r="W13195" t="s">
        <v>31825</v>
      </c>
    </row>
    <row r="13196" spans="20:23" x14ac:dyDescent="0.3">
      <c r="T13196" t="b">
        <f>U13196&gt;10</f>
        <v>0</v>
      </c>
      <c r="U13196" s="7">
        <v>8.8366825765361696</v>
      </c>
      <c r="V13196" t="s">
        <v>31826</v>
      </c>
      <c r="W13196" t="s">
        <v>8474</v>
      </c>
    </row>
    <row r="13197" spans="20:23" x14ac:dyDescent="0.3">
      <c r="T13197" t="b">
        <f>U13197&gt;10</f>
        <v>0</v>
      </c>
      <c r="U13197" s="7">
        <v>8.6231084762381105</v>
      </c>
      <c r="V13197" t="s">
        <v>4053</v>
      </c>
      <c r="W13197" t="s">
        <v>19752</v>
      </c>
    </row>
    <row r="13198" spans="20:23" x14ac:dyDescent="0.3">
      <c r="T13198" t="b">
        <f>U13198&gt;10</f>
        <v>0</v>
      </c>
      <c r="U13198" s="7">
        <v>9.3317598433340194</v>
      </c>
      <c r="V13198" t="s">
        <v>1720</v>
      </c>
      <c r="W13198" t="s">
        <v>4881</v>
      </c>
    </row>
    <row r="13199" spans="20:23" x14ac:dyDescent="0.3">
      <c r="T13199" t="b">
        <f>U13199&gt;10</f>
        <v>0</v>
      </c>
      <c r="U13199" s="7">
        <v>8.8366825765361696</v>
      </c>
      <c r="V13199" t="s">
        <v>8474</v>
      </c>
      <c r="W13199" t="s">
        <v>12502</v>
      </c>
    </row>
    <row r="13200" spans="20:23" x14ac:dyDescent="0.3">
      <c r="T13200" t="b">
        <f>U13200&gt;10</f>
        <v>0</v>
      </c>
      <c r="U13200" s="7">
        <v>8.1435353959762207</v>
      </c>
      <c r="V13200" t="s">
        <v>2720</v>
      </c>
      <c r="W13200" t="s">
        <v>31827</v>
      </c>
    </row>
    <row r="13201" spans="20:23" x14ac:dyDescent="0.3">
      <c r="T13201" t="b">
        <f>U13201&gt;10</f>
        <v>0</v>
      </c>
      <c r="U13201" s="7">
        <v>9.7529733084103203</v>
      </c>
      <c r="V13201" t="s">
        <v>31639</v>
      </c>
      <c r="W13201" t="s">
        <v>12882</v>
      </c>
    </row>
    <row r="13202" spans="20:23" x14ac:dyDescent="0.3">
      <c r="T13202" t="b">
        <f>U13202&gt;10</f>
        <v>0</v>
      </c>
      <c r="U13202" s="7">
        <v>8.9580434335404302</v>
      </c>
      <c r="V13202" t="s">
        <v>27225</v>
      </c>
      <c r="W13202" t="s">
        <v>31828</v>
      </c>
    </row>
    <row r="13203" spans="20:23" x14ac:dyDescent="0.3">
      <c r="T13203" t="b">
        <f>U13203&gt;10</f>
        <v>0</v>
      </c>
      <c r="U13203" s="7">
        <v>9.6194419157857993</v>
      </c>
      <c r="V13203" t="s">
        <v>1464</v>
      </c>
      <c r="W13203" t="s">
        <v>31829</v>
      </c>
    </row>
    <row r="13204" spans="20:23" x14ac:dyDescent="0.3">
      <c r="T13204" t="b">
        <f>U13204&gt;10</f>
        <v>0</v>
      </c>
      <c r="U13204" s="7">
        <v>8.2542009638637399</v>
      </c>
      <c r="V13204" t="s">
        <v>22786</v>
      </c>
      <c r="W13204" t="s">
        <v>17316</v>
      </c>
    </row>
    <row r="13205" spans="20:23" x14ac:dyDescent="0.3">
      <c r="T13205" t="b">
        <f>U13205&gt;10</f>
        <v>0</v>
      </c>
      <c r="U13205" s="7">
        <v>9.1599095864073607</v>
      </c>
      <c r="V13205" t="s">
        <v>31830</v>
      </c>
      <c r="W13205" t="s">
        <v>31831</v>
      </c>
    </row>
    <row r="13206" spans="20:23" x14ac:dyDescent="0.3">
      <c r="T13206" t="b">
        <f>U13206&gt;10</f>
        <v>0</v>
      </c>
      <c r="U13206" s="7">
        <v>9.4652912359585404</v>
      </c>
      <c r="V13206" t="s">
        <v>30243</v>
      </c>
      <c r="W13206" t="s">
        <v>31832</v>
      </c>
    </row>
    <row r="13207" spans="20:23" x14ac:dyDescent="0.3">
      <c r="T13207" t="b">
        <f>U13207&gt;10</f>
        <v>0</v>
      </c>
      <c r="U13207" s="7">
        <v>8.6078410041073194</v>
      </c>
      <c r="V13207" t="s">
        <v>31833</v>
      </c>
      <c r="W13207" t="s">
        <v>31834</v>
      </c>
    </row>
    <row r="13208" spans="20:23" x14ac:dyDescent="0.3">
      <c r="T13208" t="b">
        <f>U13208&gt;10</f>
        <v>0</v>
      </c>
      <c r="U13208" s="7">
        <v>8.4800076325974398</v>
      </c>
      <c r="V13208" t="s">
        <v>21098</v>
      </c>
      <c r="W13208" t="s">
        <v>2809</v>
      </c>
    </row>
    <row r="13209" spans="20:23" x14ac:dyDescent="0.3">
      <c r="T13209" t="b">
        <f>U13209&gt;10</f>
        <v>0</v>
      </c>
      <c r="U13209" s="7">
        <v>8.3431484498802408</v>
      </c>
      <c r="V13209" t="s">
        <v>222</v>
      </c>
      <c r="W13209" t="s">
        <v>4988</v>
      </c>
    </row>
    <row r="13210" spans="20:23" x14ac:dyDescent="0.3">
      <c r="T13210" t="b">
        <f>U13210&gt;10</f>
        <v>0</v>
      </c>
      <c r="U13210" s="7">
        <v>8.0183722530222195</v>
      </c>
      <c r="V13210" t="s">
        <v>31835</v>
      </c>
      <c r="W13210" t="s">
        <v>22803</v>
      </c>
    </row>
    <row r="13211" spans="20:23" x14ac:dyDescent="0.3">
      <c r="T13211" t="b">
        <f>U13211&gt;10</f>
        <v>0</v>
      </c>
      <c r="U13211" s="7">
        <v>8.8178140922317905</v>
      </c>
      <c r="V13211" t="s">
        <v>26196</v>
      </c>
      <c r="W13211" t="s">
        <v>31836</v>
      </c>
    </row>
    <row r="13212" spans="20:23" x14ac:dyDescent="0.3">
      <c r="T13212" t="b">
        <f>U13212&gt;10</f>
        <v>0</v>
      </c>
      <c r="U13212" s="7">
        <v>8.3315876274791592</v>
      </c>
      <c r="V13212" t="s">
        <v>2955</v>
      </c>
      <c r="W13212" t="s">
        <v>27879</v>
      </c>
    </row>
    <row r="13213" spans="20:23" x14ac:dyDescent="0.3">
      <c r="T13213" t="b">
        <f>U13213&gt;10</f>
        <v>0</v>
      </c>
      <c r="U13213" s="7">
        <v>9.9352948652042805</v>
      </c>
      <c r="V13213" t="s">
        <v>31837</v>
      </c>
      <c r="W13213" t="s">
        <v>28200</v>
      </c>
    </row>
    <row r="13214" spans="20:23" x14ac:dyDescent="0.3">
      <c r="T13214" t="b">
        <f>U13214&gt;10</f>
        <v>0</v>
      </c>
      <c r="U13214" s="7">
        <v>9.9642824020775294</v>
      </c>
      <c r="V13214" t="s">
        <v>31838</v>
      </c>
      <c r="W13214" t="s">
        <v>31839</v>
      </c>
    </row>
    <row r="13215" spans="20:23" x14ac:dyDescent="0.3">
      <c r="T13215" t="b">
        <f>U13215&gt;10</f>
        <v>0</v>
      </c>
      <c r="U13215" s="7">
        <v>9.6194419157857993</v>
      </c>
      <c r="V13215" t="s">
        <v>13342</v>
      </c>
      <c r="W13215" t="s">
        <v>31840</v>
      </c>
    </row>
    <row r="13216" spans="20:23" x14ac:dyDescent="0.3">
      <c r="T13216" t="b">
        <f>U13216&gt;10</f>
        <v>0</v>
      </c>
      <c r="U13216" s="7">
        <v>8.3144931941198603</v>
      </c>
      <c r="V13216" t="s">
        <v>22880</v>
      </c>
      <c r="W13216" t="s">
        <v>24657</v>
      </c>
    </row>
    <row r="13217" spans="20:23" x14ac:dyDescent="0.3">
      <c r="T13217" t="b">
        <f>U13217&gt;10</f>
        <v>0</v>
      </c>
      <c r="U13217" s="7">
        <v>8.1923255601456599</v>
      </c>
      <c r="V13217" t="s">
        <v>25192</v>
      </c>
      <c r="W13217" t="s">
        <v>31841</v>
      </c>
    </row>
    <row r="13218" spans="20:23" x14ac:dyDescent="0.3">
      <c r="T13218" t="b">
        <f>U13218&gt;10</f>
        <v>0</v>
      </c>
      <c r="U13218" s="7">
        <v>8.9473481444236906</v>
      </c>
      <c r="V13218" t="s">
        <v>22786</v>
      </c>
      <c r="W13218" t="s">
        <v>31842</v>
      </c>
    </row>
    <row r="13219" spans="20:23" x14ac:dyDescent="0.3">
      <c r="T13219" t="b">
        <f>U13219&gt;10</f>
        <v>0</v>
      </c>
      <c r="U13219" s="7">
        <v>8.3489793701910298</v>
      </c>
      <c r="V13219" t="s">
        <v>27600</v>
      </c>
      <c r="W13219" t="s">
        <v>31843</v>
      </c>
    </row>
    <row r="13220" spans="20:23" x14ac:dyDescent="0.3">
      <c r="T13220" t="b">
        <f>U13220&gt;10</f>
        <v>0</v>
      </c>
      <c r="U13220" s="7">
        <v>9.6839804369233704</v>
      </c>
      <c r="V13220" t="s">
        <v>31844</v>
      </c>
      <c r="W13220" t="s">
        <v>31845</v>
      </c>
    </row>
    <row r="13221" spans="20:23" x14ac:dyDescent="0.3">
      <c r="T13221" t="b">
        <f>U13221&gt;10</f>
        <v>0</v>
      </c>
      <c r="U13221" s="7">
        <v>8.0353218113359901</v>
      </c>
      <c r="V13221" t="s">
        <v>19699</v>
      </c>
      <c r="W13221" t="s">
        <v>31846</v>
      </c>
    </row>
    <row r="13222" spans="20:23" x14ac:dyDescent="0.3">
      <c r="T13222" t="b">
        <f>U13222&gt;10</f>
        <v>0</v>
      </c>
      <c r="U13222" s="7">
        <v>9.0362956304401791</v>
      </c>
      <c r="V13222" t="s">
        <v>28069</v>
      </c>
      <c r="W13222" t="s">
        <v>31847</v>
      </c>
    </row>
    <row r="13223" spans="20:23" x14ac:dyDescent="0.3">
      <c r="T13223" t="b">
        <f>U13223&gt;10</f>
        <v>0</v>
      </c>
      <c r="U13223" s="7">
        <v>8.0701079274214091</v>
      </c>
      <c r="V13223" t="s">
        <v>31847</v>
      </c>
      <c r="W13223" t="s">
        <v>27166</v>
      </c>
    </row>
    <row r="13224" spans="20:23" x14ac:dyDescent="0.3">
      <c r="T13224" t="b">
        <f>U13224&gt;10</f>
        <v>0</v>
      </c>
      <c r="U13224" s="7">
        <v>8.1531048469923704</v>
      </c>
      <c r="V13224" t="s">
        <v>31848</v>
      </c>
      <c r="W13224" t="s">
        <v>31849</v>
      </c>
    </row>
    <row r="13225" spans="20:23" x14ac:dyDescent="0.3">
      <c r="T13225" t="b">
        <f>U13225&gt;10</f>
        <v>0</v>
      </c>
      <c r="U13225" s="7">
        <v>8.1725229328494802</v>
      </c>
      <c r="V13225" t="s">
        <v>24286</v>
      </c>
      <c r="W13225" t="s">
        <v>31850</v>
      </c>
    </row>
    <row r="13226" spans="20:23" x14ac:dyDescent="0.3">
      <c r="T13226" t="b">
        <f>U13226&gt;10</f>
        <v>0</v>
      </c>
      <c r="U13226" s="7">
        <v>9.1599095864073607</v>
      </c>
      <c r="V13226" t="s">
        <v>25615</v>
      </c>
      <c r="W13226" t="s">
        <v>31851</v>
      </c>
    </row>
    <row r="13227" spans="20:23" x14ac:dyDescent="0.3">
      <c r="T13227" t="b">
        <f>U13227&gt;10</f>
        <v>0</v>
      </c>
      <c r="U13227" s="7">
        <v>9.3317598433340194</v>
      </c>
      <c r="V13227" t="s">
        <v>31852</v>
      </c>
      <c r="W13227" t="s">
        <v>31853</v>
      </c>
    </row>
    <row r="13228" spans="20:23" x14ac:dyDescent="0.3">
      <c r="T13228" t="b">
        <f>U13228&gt;10</f>
        <v>0</v>
      </c>
      <c r="U13228" s="7">
        <v>9.0598261278503802</v>
      </c>
      <c r="V13228" t="s">
        <v>22120</v>
      </c>
      <c r="W13228" t="s">
        <v>8204</v>
      </c>
    </row>
    <row r="13229" spans="20:23" x14ac:dyDescent="0.3">
      <c r="T13229" t="b">
        <f>U13229&gt;10</f>
        <v>0</v>
      </c>
      <c r="U13229" s="7">
        <v>8.7901625609012797</v>
      </c>
      <c r="V13229" t="s">
        <v>6108</v>
      </c>
      <c r="W13229" t="s">
        <v>31772</v>
      </c>
    </row>
    <row r="13230" spans="20:23" x14ac:dyDescent="0.3">
      <c r="T13230" t="b">
        <f>U13230&gt;10</f>
        <v>0</v>
      </c>
      <c r="U13230" s="7">
        <v>8.6948523810969505</v>
      </c>
      <c r="V13230" t="s">
        <v>28734</v>
      </c>
      <c r="W13230" t="s">
        <v>31854</v>
      </c>
    </row>
    <row r="13231" spans="20:23" x14ac:dyDescent="0.3">
      <c r="T13231" t="b">
        <f>U13231&gt;10</f>
        <v>0</v>
      </c>
      <c r="U13231" s="7">
        <v>9.6839804369233704</v>
      </c>
      <c r="V13231" t="s">
        <v>31855</v>
      </c>
      <c r="W13231" t="s">
        <v>31856</v>
      </c>
    </row>
    <row r="13232" spans="20:23" x14ac:dyDescent="0.3">
      <c r="T13232" t="b">
        <f>U13232&gt;10</f>
        <v>0</v>
      </c>
      <c r="U13232" s="7">
        <v>8.8462520275523193</v>
      </c>
      <c r="V13232" t="s">
        <v>26773</v>
      </c>
      <c r="W13232" t="s">
        <v>3819</v>
      </c>
    </row>
    <row r="13233" spans="20:23" x14ac:dyDescent="0.3">
      <c r="T13233" t="b">
        <f>U13233&gt;10</f>
        <v>0</v>
      </c>
      <c r="U13233" s="7">
        <v>9.7529733084103203</v>
      </c>
      <c r="V13233" t="s">
        <v>31857</v>
      </c>
      <c r="W13233" t="s">
        <v>31858</v>
      </c>
    </row>
    <row r="13234" spans="20:23" x14ac:dyDescent="0.3">
      <c r="T13234" t="b">
        <f>U13234&gt;10</f>
        <v>0</v>
      </c>
      <c r="U13234" s="7">
        <v>9.0133061122154796</v>
      </c>
      <c r="V13234" t="s">
        <v>31859</v>
      </c>
      <c r="W13234" t="s">
        <v>31860</v>
      </c>
    </row>
    <row r="13235" spans="20:23" x14ac:dyDescent="0.3">
      <c r="T13235" t="b">
        <f>U13235&gt;10</f>
        <v>0</v>
      </c>
      <c r="U13235" s="7">
        <v>9.5786199212655401</v>
      </c>
      <c r="V13235" t="s">
        <v>31861</v>
      </c>
      <c r="W13235" t="s">
        <v>31862</v>
      </c>
    </row>
    <row r="13236" spans="20:23" x14ac:dyDescent="0.3">
      <c r="T13236" t="b">
        <f>U13236&gt;10</f>
        <v>0</v>
      </c>
      <c r="U13236" s="7">
        <v>9.0247348080391099</v>
      </c>
      <c r="V13236" t="s">
        <v>25212</v>
      </c>
      <c r="W13236" t="s">
        <v>31863</v>
      </c>
    </row>
    <row r="13237" spans="20:23" x14ac:dyDescent="0.3">
      <c r="T13237" t="b">
        <f>U13237&gt;10</f>
        <v>0</v>
      </c>
      <c r="U13237" s="7">
        <v>8.0834711552335694</v>
      </c>
      <c r="V13237" t="s">
        <v>31864</v>
      </c>
      <c r="W13237" t="s">
        <v>31865</v>
      </c>
    </row>
    <row r="13238" spans="20:23" x14ac:dyDescent="0.3">
      <c r="T13238" t="b">
        <f>U13238&gt;10</f>
        <v>0</v>
      </c>
      <c r="U13238" s="7">
        <v>9.9071239882375792</v>
      </c>
      <c r="V13238" t="s">
        <v>5008</v>
      </c>
      <c r="W13238" t="s">
        <v>31866</v>
      </c>
    </row>
    <row r="13239" spans="20:23" x14ac:dyDescent="0.3">
      <c r="T13239" t="b">
        <f>U13239&gt;10</f>
        <v>0</v>
      </c>
      <c r="U13239" s="7">
        <v>8.7811127253813606</v>
      </c>
      <c r="V13239" t="s">
        <v>21976</v>
      </c>
      <c r="W13239" t="s">
        <v>31867</v>
      </c>
    </row>
    <row r="13240" spans="20:23" x14ac:dyDescent="0.3">
      <c r="T13240" t="b">
        <f>U13240&gt;10</f>
        <v>0</v>
      </c>
      <c r="U13240" s="7">
        <v>8.5490005040843897</v>
      </c>
      <c r="V13240" t="s">
        <v>21098</v>
      </c>
      <c r="W13240" t="s">
        <v>31868</v>
      </c>
    </row>
    <row r="13241" spans="20:23" x14ac:dyDescent="0.3">
      <c r="T13241" t="b">
        <f>U13241&gt;10</f>
        <v>0</v>
      </c>
      <c r="U13241" s="7">
        <v>8.7632551079813492</v>
      </c>
      <c r="V13241" t="s">
        <v>31570</v>
      </c>
      <c r="W13241" t="s">
        <v>31869</v>
      </c>
    </row>
    <row r="13242" spans="20:23" x14ac:dyDescent="0.3">
      <c r="T13242" t="b">
        <f>U13242&gt;10</f>
        <v>0</v>
      </c>
      <c r="U13242" s="7">
        <v>8.2331475546659103</v>
      </c>
      <c r="V13242" t="s">
        <v>14883</v>
      </c>
      <c r="W13242" t="s">
        <v>10520</v>
      </c>
    </row>
    <row r="13243" spans="20:23" x14ac:dyDescent="0.3">
      <c r="T13243" t="b">
        <f>U13243&gt;10</f>
        <v>0</v>
      </c>
      <c r="U13243" s="7">
        <v>9.7770708599893794</v>
      </c>
      <c r="V13243" t="s">
        <v>15598</v>
      </c>
      <c r="W13243" t="s">
        <v>31870</v>
      </c>
    </row>
    <row r="13244" spans="20:23" x14ac:dyDescent="0.3">
      <c r="T13244" t="b">
        <f>U13244&gt;10</f>
        <v>0</v>
      </c>
      <c r="U13244" s="7">
        <v>8.7721440553986003</v>
      </c>
      <c r="V13244" t="s">
        <v>7734</v>
      </c>
      <c r="W13244" t="s">
        <v>31871</v>
      </c>
    </row>
    <row r="13245" spans="20:23" x14ac:dyDescent="0.3">
      <c r="T13245" t="b">
        <f>U13245&gt;10</f>
        <v>0</v>
      </c>
      <c r="U13245" s="7">
        <v>9.0839236794294393</v>
      </c>
      <c r="V13245" t="s">
        <v>31872</v>
      </c>
      <c r="W13245" t="s">
        <v>31710</v>
      </c>
    </row>
    <row r="13246" spans="20:23" x14ac:dyDescent="0.3">
      <c r="T13246" t="b">
        <f>U13246&gt;10</f>
        <v>0</v>
      </c>
      <c r="U13246" s="7">
        <v>8.2176433681299397</v>
      </c>
      <c r="V13246" t="s">
        <v>31873</v>
      </c>
      <c r="W13246" t="s">
        <v>31874</v>
      </c>
    </row>
    <row r="13247" spans="20:23" x14ac:dyDescent="0.3">
      <c r="T13247" t="b">
        <f>U13247&gt;10</f>
        <v>0</v>
      </c>
      <c r="U13247" s="7">
        <v>8.0879655448214098</v>
      </c>
      <c r="V13247" t="s">
        <v>31875</v>
      </c>
      <c r="W13247" t="s">
        <v>1412</v>
      </c>
    </row>
    <row r="13248" spans="20:23" x14ac:dyDescent="0.3">
      <c r="T13248" t="b">
        <f>U13248&gt;10</f>
        <v>0</v>
      </c>
      <c r="U13248" s="7">
        <v>9.9941353652272102</v>
      </c>
      <c r="V13248" t="s">
        <v>31876</v>
      </c>
      <c r="W13248" t="s">
        <v>31877</v>
      </c>
    </row>
    <row r="13249" spans="20:23" x14ac:dyDescent="0.3">
      <c r="T13249" t="b">
        <f>U13249&gt;10</f>
        <v>0</v>
      </c>
      <c r="U13249" s="7">
        <v>8.11536451900953</v>
      </c>
      <c r="V13249" t="s">
        <v>3493</v>
      </c>
      <c r="W13249" t="s">
        <v>31878</v>
      </c>
    </row>
    <row r="13250" spans="20:23" x14ac:dyDescent="0.3">
      <c r="T13250" t="b">
        <f>U13250&gt;10</f>
        <v>0</v>
      </c>
      <c r="U13250" s="7">
        <v>9.8017634725797596</v>
      </c>
      <c r="V13250" t="s">
        <v>31879</v>
      </c>
      <c r="W13250" t="s">
        <v>31880</v>
      </c>
    </row>
    <row r="13251" spans="20:23" x14ac:dyDescent="0.3">
      <c r="T13251" t="b">
        <f>U13251&gt;10</f>
        <v>0</v>
      </c>
      <c r="U13251" s="7">
        <v>9.43019991614727</v>
      </c>
      <c r="V13251" t="s">
        <v>26300</v>
      </c>
      <c r="W13251" t="s">
        <v>31881</v>
      </c>
    </row>
    <row r="13252" spans="20:23" x14ac:dyDescent="0.3">
      <c r="T13252" t="b">
        <f>U13252&gt;10</f>
        <v>0</v>
      </c>
      <c r="U13252" s="7">
        <v>8.0100040033516997</v>
      </c>
      <c r="V13252" t="s">
        <v>2004</v>
      </c>
      <c r="W13252" t="s">
        <v>8498</v>
      </c>
    </row>
    <row r="13253" spans="20:23" x14ac:dyDescent="0.3">
      <c r="T13253" t="b">
        <f>U13253&gt;10</f>
        <v>0</v>
      </c>
      <c r="U13253" s="7">
        <v>9.5588172939693692</v>
      </c>
      <c r="V13253" t="s">
        <v>28825</v>
      </c>
      <c r="W13253" t="s">
        <v>31882</v>
      </c>
    </row>
    <row r="13254" spans="20:23" x14ac:dyDescent="0.3">
      <c r="T13254" t="b">
        <f>U13254&gt;10</f>
        <v>0</v>
      </c>
      <c r="U13254" s="7">
        <v>9.1086162920198106</v>
      </c>
      <c r="V13254" t="s">
        <v>8115</v>
      </c>
      <c r="W13254" t="s">
        <v>31883</v>
      </c>
    </row>
    <row r="13255" spans="20:23" x14ac:dyDescent="0.3">
      <c r="T13255" t="b">
        <f>U13255&gt;10</f>
        <v>0</v>
      </c>
      <c r="U13255" s="7">
        <v>9.2279630496523808</v>
      </c>
      <c r="V13255" t="s">
        <v>21628</v>
      </c>
      <c r="W13255" t="s">
        <v>31884</v>
      </c>
    </row>
    <row r="13256" spans="20:23" x14ac:dyDescent="0.3">
      <c r="T13256" t="b">
        <f>U13256&gt;10</f>
        <v>0</v>
      </c>
      <c r="U13256" s="7">
        <v>8.4407869194441592</v>
      </c>
      <c r="V13256" t="s">
        <v>31885</v>
      </c>
      <c r="W13256" t="s">
        <v>31886</v>
      </c>
    </row>
    <row r="13257" spans="20:23" x14ac:dyDescent="0.3">
      <c r="T13257" t="b">
        <f>U13257&gt;10</f>
        <v>0</v>
      </c>
      <c r="U13257" s="7">
        <v>9.8530567669673097</v>
      </c>
      <c r="V13257" t="s">
        <v>31887</v>
      </c>
      <c r="W13257" t="s">
        <v>21636</v>
      </c>
    </row>
    <row r="13258" spans="20:23" x14ac:dyDescent="0.3">
      <c r="T13258" t="b">
        <f>U13258&gt;10</f>
        <v>0</v>
      </c>
      <c r="U13258" s="7">
        <v>8.2279527377888098</v>
      </c>
      <c r="V13258" t="s">
        <v>6713</v>
      </c>
      <c r="W13258">
        <v>3894</v>
      </c>
    </row>
    <row r="13259" spans="20:23" x14ac:dyDescent="0.3">
      <c r="T13259" t="b">
        <f>U13259&gt;10</f>
        <v>0</v>
      </c>
      <c r="U13259" s="7">
        <v>8.9159319481903108</v>
      </c>
      <c r="V13259" t="s">
        <v>31761</v>
      </c>
      <c r="W13259">
        <v>2724</v>
      </c>
    </row>
    <row r="13260" spans="20:23" x14ac:dyDescent="0.3">
      <c r="T13260" t="b">
        <f>U13260&gt;10</f>
        <v>0</v>
      </c>
      <c r="U13260" s="7">
        <v>8.9262947352258593</v>
      </c>
      <c r="V13260" t="s">
        <v>31888</v>
      </c>
      <c r="W13260">
        <v>1926</v>
      </c>
    </row>
    <row r="13261" spans="20:23" x14ac:dyDescent="0.3">
      <c r="T13261" t="b">
        <f>U13261&gt;10</f>
        <v>0</v>
      </c>
      <c r="U13261" s="7">
        <v>9.3317598433340194</v>
      </c>
      <c r="V13261" t="s">
        <v>31889</v>
      </c>
      <c r="W13261" t="s">
        <v>1688</v>
      </c>
    </row>
    <row r="13262" spans="20:23" x14ac:dyDescent="0.3">
      <c r="T13262" t="b">
        <f>U13262&gt;10</f>
        <v>0</v>
      </c>
      <c r="U13262" s="7">
        <v>9.3962983644715905</v>
      </c>
      <c r="V13262" t="s">
        <v>31890</v>
      </c>
      <c r="W13262" t="s">
        <v>13734</v>
      </c>
    </row>
    <row r="13263" spans="20:23" x14ac:dyDescent="0.3">
      <c r="T13263" t="b">
        <f>U13263&gt;10</f>
        <v>0</v>
      </c>
      <c r="U13263" s="7">
        <v>9.0362956304401791</v>
      </c>
      <c r="V13263" t="s">
        <v>31891</v>
      </c>
      <c r="W13263" t="s">
        <v>31892</v>
      </c>
    </row>
    <row r="13264" spans="20:23" x14ac:dyDescent="0.3">
      <c r="T13264" t="b">
        <f>U13264&gt;10</f>
        <v>0</v>
      </c>
      <c r="U13264" s="7">
        <v>9.5016588801294208</v>
      </c>
      <c r="V13264" t="s">
        <v>31893</v>
      </c>
      <c r="W13264" t="s">
        <v>2375</v>
      </c>
    </row>
    <row r="13265" spans="20:23" x14ac:dyDescent="0.3">
      <c r="T13265" t="b">
        <f>U13265&gt;10</f>
        <v>0</v>
      </c>
      <c r="U13265" s="7">
        <v>8.5490005040843897</v>
      </c>
      <c r="V13265" t="s">
        <v>31894</v>
      </c>
      <c r="W13265" t="s">
        <v>8868</v>
      </c>
    </row>
    <row r="13266" spans="20:23" x14ac:dyDescent="0.3">
      <c r="T13266" t="b">
        <f>U13266&gt;10</f>
        <v>0</v>
      </c>
      <c r="U13266" s="7">
        <v>9.9941353652272102</v>
      </c>
      <c r="V13266" t="s">
        <v>31895</v>
      </c>
      <c r="W13266" t="s">
        <v>31896</v>
      </c>
    </row>
    <row r="13267" spans="20:23" x14ac:dyDescent="0.3">
      <c r="T13267" t="b">
        <f>U13267&gt;10</f>
        <v>0</v>
      </c>
      <c r="U13267" s="7">
        <v>8.4030465914613099</v>
      </c>
      <c r="V13267" t="s">
        <v>31897</v>
      </c>
      <c r="W13267" t="s">
        <v>25726</v>
      </c>
    </row>
    <row r="13268" spans="20:23" x14ac:dyDescent="0.3">
      <c r="T13268" t="b">
        <f>U13268&gt;10</f>
        <v>0</v>
      </c>
      <c r="U13268" s="7">
        <v>8.1579241334283203</v>
      </c>
      <c r="V13268" t="s">
        <v>31897</v>
      </c>
      <c r="W13268" t="s">
        <v>22335</v>
      </c>
    </row>
    <row r="13269" spans="20:23" x14ac:dyDescent="0.3">
      <c r="T13269" t="b">
        <f>U13269&gt;10</f>
        <v>0</v>
      </c>
      <c r="U13269" s="7">
        <v>9.0479916702033698</v>
      </c>
      <c r="V13269" t="s">
        <v>31898</v>
      </c>
      <c r="W13269" t="s">
        <v>24736</v>
      </c>
    </row>
    <row r="13270" spans="20:23" x14ac:dyDescent="0.3">
      <c r="T13270" t="b">
        <f>U13270&gt;10</f>
        <v>0</v>
      </c>
      <c r="U13270" s="7">
        <v>8.9797834201768403</v>
      </c>
      <c r="V13270">
        <v>1977</v>
      </c>
      <c r="W13270" t="s">
        <v>31899</v>
      </c>
    </row>
    <row r="13271" spans="20:23" x14ac:dyDescent="0.3">
      <c r="T13271" t="b">
        <f>U13271&gt;10</f>
        <v>0</v>
      </c>
      <c r="U13271" s="7">
        <v>9.5016588801294208</v>
      </c>
      <c r="V13271" t="s">
        <v>31899</v>
      </c>
      <c r="W13271" t="s">
        <v>31900</v>
      </c>
    </row>
    <row r="13272" spans="20:23" x14ac:dyDescent="0.3">
      <c r="T13272" t="b">
        <f>U13272&gt;10</f>
        <v>0</v>
      </c>
      <c r="U13272" s="7">
        <v>8.4407869194441592</v>
      </c>
      <c r="V13272" t="s">
        <v>1323</v>
      </c>
      <c r="W13272" t="s">
        <v>24213</v>
      </c>
    </row>
    <row r="13273" spans="20:23" x14ac:dyDescent="0.3">
      <c r="T13273" t="b">
        <f>U13273&gt;10</f>
        <v>0</v>
      </c>
      <c r="U13273" s="7">
        <v>9.5786199212655401</v>
      </c>
      <c r="V13273" t="s">
        <v>6273</v>
      </c>
      <c r="W13273" t="s">
        <v>2341</v>
      </c>
    </row>
    <row r="13274" spans="20:23" x14ac:dyDescent="0.3">
      <c r="T13274" t="b">
        <f>U13274&gt;10</f>
        <v>0</v>
      </c>
      <c r="U13274" s="7">
        <v>8.2436188545332101</v>
      </c>
      <c r="V13274" t="s">
        <v>31901</v>
      </c>
      <c r="W13274" t="s">
        <v>29302</v>
      </c>
    </row>
    <row r="13275" spans="20:23" x14ac:dyDescent="0.3">
      <c r="T13275" t="b">
        <f>U13275&gt;10</f>
        <v>0</v>
      </c>
      <c r="U13275" s="7">
        <v>9.1865778334895207</v>
      </c>
      <c r="V13275" t="s">
        <v>173</v>
      </c>
      <c r="W13275" t="s">
        <v>31902</v>
      </c>
    </row>
    <row r="13276" spans="20:23" x14ac:dyDescent="0.3">
      <c r="T13276" t="b">
        <f>U13276&gt;10</f>
        <v>0</v>
      </c>
      <c r="U13276" s="7">
        <v>8.4407869194441592</v>
      </c>
      <c r="V13276" t="s">
        <v>31903</v>
      </c>
      <c r="W13276" t="s">
        <v>31886</v>
      </c>
    </row>
    <row r="13277" spans="20:23" x14ac:dyDescent="0.3">
      <c r="T13277" t="b">
        <f>U13277&gt;10</f>
        <v>0</v>
      </c>
      <c r="U13277" s="7">
        <v>9.43019991614727</v>
      </c>
      <c r="V13277" t="s">
        <v>26300</v>
      </c>
      <c r="W13277" t="s">
        <v>12995</v>
      </c>
    </row>
    <row r="13278" spans="20:23" x14ac:dyDescent="0.3">
      <c r="T13278" t="b">
        <f>U13278&gt;10</f>
        <v>0</v>
      </c>
      <c r="U13278" s="7">
        <v>9.7770708599893794</v>
      </c>
      <c r="V13278">
        <v>1957</v>
      </c>
      <c r="W13278" t="s">
        <v>31904</v>
      </c>
    </row>
    <row r="13279" spans="20:23" x14ac:dyDescent="0.3">
      <c r="T13279" t="b">
        <f>U13279&gt;10</f>
        <v>0</v>
      </c>
      <c r="U13279" s="7">
        <v>9.09619377202125</v>
      </c>
      <c r="V13279" t="s">
        <v>31905</v>
      </c>
      <c r="W13279" t="s">
        <v>31906</v>
      </c>
    </row>
    <row r="13280" spans="20:23" x14ac:dyDescent="0.3">
      <c r="T13280" t="b">
        <f>U13280&gt;10</f>
        <v>0</v>
      </c>
      <c r="U13280" s="7">
        <v>8.3846974527931106</v>
      </c>
      <c r="V13280" t="s">
        <v>25193</v>
      </c>
      <c r="W13280" t="s">
        <v>22101</v>
      </c>
    </row>
    <row r="13281" spans="20:23" x14ac:dyDescent="0.3">
      <c r="T13281" t="b">
        <f>U13281&gt;10</f>
        <v>0</v>
      </c>
      <c r="U13281" s="7">
        <v>9.1339341000040992</v>
      </c>
      <c r="V13281" t="s">
        <v>25172</v>
      </c>
      <c r="W13281" t="s">
        <v>6536</v>
      </c>
    </row>
    <row r="13282" spans="20:23" x14ac:dyDescent="0.3">
      <c r="T13282" t="b">
        <f>U13282&gt;10</f>
        <v>0</v>
      </c>
      <c r="U13282" s="7">
        <v>8.1873380186346196</v>
      </c>
      <c r="V13282" t="s">
        <v>31907</v>
      </c>
      <c r="W13282" t="s">
        <v>2745</v>
      </c>
    </row>
    <row r="13283" spans="20:23" x14ac:dyDescent="0.3">
      <c r="T13283" t="b">
        <f>U13283&gt;10</f>
        <v>0</v>
      </c>
      <c r="U13283" s="7">
        <v>9.3162556567980594</v>
      </c>
      <c r="V13283" t="s">
        <v>31908</v>
      </c>
      <c r="W13283" t="s">
        <v>9068</v>
      </c>
    </row>
    <row r="13284" spans="20:23" x14ac:dyDescent="0.3">
      <c r="T13284" t="b">
        <f>U13284&gt;10</f>
        <v>0</v>
      </c>
      <c r="U13284" s="7">
        <v>8.2976860758034796</v>
      </c>
      <c r="V13284" t="s">
        <v>2553</v>
      </c>
      <c r="W13284" t="s">
        <v>3633</v>
      </c>
    </row>
    <row r="13285" spans="20:23" x14ac:dyDescent="0.3">
      <c r="T13285" t="b">
        <f>U13285&gt;10</f>
        <v>0</v>
      </c>
      <c r="U13285" s="7">
        <v>8.3907764988694904</v>
      </c>
      <c r="V13285" t="s">
        <v>30157</v>
      </c>
      <c r="W13285" t="s">
        <v>31909</v>
      </c>
    </row>
    <row r="13286" spans="20:23" x14ac:dyDescent="0.3">
      <c r="T13286" t="b">
        <f>U13286&gt;10</f>
        <v>0</v>
      </c>
      <c r="U13286" s="7">
        <v>9.7529733084103203</v>
      </c>
      <c r="V13286" t="s">
        <v>31910</v>
      </c>
      <c r="W13286" t="s">
        <v>31739</v>
      </c>
    </row>
    <row r="13287" spans="20:23" x14ac:dyDescent="0.3">
      <c r="T13287" t="b">
        <f>U13287&gt;10</f>
        <v>0</v>
      </c>
      <c r="U13287" s="7">
        <v>8.2866362396169002</v>
      </c>
      <c r="V13287" t="s">
        <v>31911</v>
      </c>
      <c r="W13287" t="s">
        <v>26659</v>
      </c>
    </row>
    <row r="13288" spans="20:23" x14ac:dyDescent="0.3">
      <c r="T13288" t="b">
        <f>U13288&gt;10</f>
        <v>0</v>
      </c>
      <c r="U13288" s="7">
        <v>9.2139768076776392</v>
      </c>
      <c r="V13288" t="s">
        <v>27118</v>
      </c>
      <c r="W13288" t="s">
        <v>31912</v>
      </c>
    </row>
    <row r="13289" spans="20:23" x14ac:dyDescent="0.3">
      <c r="T13289" t="b">
        <f>U13289&gt;10</f>
        <v>0</v>
      </c>
      <c r="U13289" s="7">
        <v>8.2648962529804901</v>
      </c>
      <c r="V13289" t="s">
        <v>27531</v>
      </c>
      <c r="W13289" t="s">
        <v>31913</v>
      </c>
    </row>
    <row r="13290" spans="20:23" x14ac:dyDescent="0.3">
      <c r="T13290" t="b">
        <f>U13290&gt;10</f>
        <v>0</v>
      </c>
      <c r="U13290" s="7">
        <v>8.7901625609012797</v>
      </c>
      <c r="V13290" t="s">
        <v>22933</v>
      </c>
      <c r="W13290" t="s">
        <v>30729</v>
      </c>
    </row>
    <row r="13291" spans="20:23" x14ac:dyDescent="0.3">
      <c r="T13291" t="b">
        <f>U13291&gt;10</f>
        <v>0</v>
      </c>
      <c r="U13291" s="7">
        <v>8.1873380186346196</v>
      </c>
      <c r="V13291" t="s">
        <v>782</v>
      </c>
      <c r="W13291" t="s">
        <v>31914</v>
      </c>
    </row>
    <row r="13292" spans="20:23" x14ac:dyDescent="0.3">
      <c r="T13292" t="b">
        <f>U13292&gt;10</f>
        <v>0</v>
      </c>
      <c r="U13292" s="7">
        <v>8.3201589316555395</v>
      </c>
      <c r="V13292" t="s">
        <v>31915</v>
      </c>
      <c r="W13292" t="s">
        <v>31916</v>
      </c>
    </row>
    <row r="13293" spans="20:23" x14ac:dyDescent="0.3">
      <c r="T13293" t="b">
        <f>U13293&gt;10</f>
        <v>0</v>
      </c>
      <c r="U13293" s="7">
        <v>9.3009881846672702</v>
      </c>
      <c r="V13293" t="s">
        <v>31917</v>
      </c>
      <c r="W13293" t="s">
        <v>31877</v>
      </c>
    </row>
    <row r="13294" spans="20:23" x14ac:dyDescent="0.3">
      <c r="T13294" t="b">
        <f>U13294&gt;10</f>
        <v>0</v>
      </c>
      <c r="U13294" s="7">
        <v>9.2711352215175893</v>
      </c>
      <c r="V13294" t="s">
        <v>6038</v>
      </c>
      <c r="W13294" t="s">
        <v>31588</v>
      </c>
    </row>
    <row r="13295" spans="20:23" x14ac:dyDescent="0.3">
      <c r="T13295" t="b">
        <f>U13295&gt;10</f>
        <v>0</v>
      </c>
      <c r="U13295" s="7">
        <v>8.6386126627740794</v>
      </c>
      <c r="V13295" t="s">
        <v>6038</v>
      </c>
      <c r="W13295" t="s">
        <v>23987</v>
      </c>
    </row>
    <row r="13296" spans="20:23" x14ac:dyDescent="0.3">
      <c r="T13296" t="b">
        <f>U13296&gt;10</f>
        <v>0</v>
      </c>
      <c r="U13296" s="7">
        <v>8.6543610197422094</v>
      </c>
      <c r="V13296" t="s">
        <v>31857</v>
      </c>
      <c r="W13296" t="s">
        <v>27208</v>
      </c>
    </row>
    <row r="13297" spans="20:23" x14ac:dyDescent="0.3">
      <c r="T13297" t="b">
        <f>U13297&gt;10</f>
        <v>0</v>
      </c>
      <c r="U13297" s="7">
        <v>8.1435353959762207</v>
      </c>
      <c r="V13297" t="s">
        <v>31857</v>
      </c>
      <c r="W13297" t="s">
        <v>31918</v>
      </c>
    </row>
    <row r="13298" spans="20:23" x14ac:dyDescent="0.3">
      <c r="T13298" t="b">
        <f>U13298&gt;10</f>
        <v>0</v>
      </c>
      <c r="U13298" s="7">
        <v>8.0353218113359901</v>
      </c>
      <c r="V13298" t="s">
        <v>19699</v>
      </c>
      <c r="W13298" t="s">
        <v>31919</v>
      </c>
    </row>
    <row r="13299" spans="20:23" x14ac:dyDescent="0.3">
      <c r="T13299" t="b">
        <f>U13299&gt;10</f>
        <v>0</v>
      </c>
      <c r="U13299" s="7">
        <v>8.4934306529295807</v>
      </c>
      <c r="V13299" t="s">
        <v>31920</v>
      </c>
      <c r="W13299" t="s">
        <v>27365</v>
      </c>
    </row>
    <row r="13300" spans="20:23" x14ac:dyDescent="0.3">
      <c r="T13300" t="b">
        <f>U13300&gt;10</f>
        <v>0</v>
      </c>
      <c r="U13300" s="7">
        <v>8.0834711552335694</v>
      </c>
      <c r="V13300" t="s">
        <v>31921</v>
      </c>
      <c r="W13300" t="s">
        <v>30004</v>
      </c>
    </row>
    <row r="13301" spans="20:23" x14ac:dyDescent="0.3">
      <c r="T13301" t="b">
        <f>U13301&gt;10</f>
        <v>0</v>
      </c>
      <c r="U13301" s="7">
        <v>8.9908332563634303</v>
      </c>
      <c r="V13301" t="s">
        <v>31922</v>
      </c>
      <c r="W13301" t="s">
        <v>28087</v>
      </c>
    </row>
    <row r="13302" spans="20:23" x14ac:dyDescent="0.3">
      <c r="T13302" t="b">
        <f>U13302&gt;10</f>
        <v>0</v>
      </c>
      <c r="U13302" s="7">
        <v>8.3666789472904295</v>
      </c>
      <c r="V13302" t="s">
        <v>3133</v>
      </c>
      <c r="W13302" t="s">
        <v>24392</v>
      </c>
    </row>
    <row r="13303" spans="20:23" x14ac:dyDescent="0.3">
      <c r="T13303" t="b">
        <f>U13303&gt;10</f>
        <v>0</v>
      </c>
      <c r="U13303" s="7">
        <v>8.6231084762381105</v>
      </c>
      <c r="V13303" t="s">
        <v>22616</v>
      </c>
      <c r="W13303" t="s">
        <v>31923</v>
      </c>
    </row>
    <row r="13304" spans="20:23" x14ac:dyDescent="0.3">
      <c r="T13304" t="b">
        <f>U13304&gt;10</f>
        <v>0</v>
      </c>
      <c r="U13304" s="7">
        <v>9.3635085416485992</v>
      </c>
      <c r="V13304" t="s">
        <v>31923</v>
      </c>
      <c r="W13304" t="s">
        <v>2154</v>
      </c>
    </row>
    <row r="13305" spans="20:23" x14ac:dyDescent="0.3">
      <c r="T13305" t="b">
        <f>U13305&gt;10</f>
        <v>0</v>
      </c>
      <c r="U13305" s="7">
        <v>9.9941353652272102</v>
      </c>
      <c r="V13305" t="s">
        <v>31877</v>
      </c>
      <c r="W13305" t="s">
        <v>31924</v>
      </c>
    </row>
    <row r="13306" spans="20:23" x14ac:dyDescent="0.3">
      <c r="T13306" t="b">
        <f>U13306&gt;10</f>
        <v>0</v>
      </c>
      <c r="U13306" s="7">
        <v>8.2436188545332101</v>
      </c>
      <c r="V13306" t="s">
        <v>31925</v>
      </c>
      <c r="W13306" t="s">
        <v>29302</v>
      </c>
    </row>
    <row r="13307" spans="20:23" x14ac:dyDescent="0.3">
      <c r="T13307" t="b">
        <f>U13307&gt;10</f>
        <v>0</v>
      </c>
      <c r="U13307" s="7">
        <v>9.1865778334895207</v>
      </c>
      <c r="V13307" t="s">
        <v>31926</v>
      </c>
      <c r="W13307" t="s">
        <v>23461</v>
      </c>
    </row>
    <row r="13308" spans="20:23" x14ac:dyDescent="0.3">
      <c r="T13308" t="b">
        <f>U13308&gt;10</f>
        <v>0</v>
      </c>
      <c r="U13308" s="7">
        <v>8.5070363049853501</v>
      </c>
      <c r="V13308" t="s">
        <v>31927</v>
      </c>
      <c r="W13308" t="s">
        <v>31928</v>
      </c>
    </row>
    <row r="13309" spans="20:23" x14ac:dyDescent="0.3">
      <c r="T13309" t="b">
        <f>U13309&gt;10</f>
        <v>0</v>
      </c>
      <c r="U13309" s="7">
        <v>8.2436188545332101</v>
      </c>
      <c r="V13309" t="s">
        <v>1535</v>
      </c>
      <c r="W13309" t="s">
        <v>21419</v>
      </c>
    </row>
    <row r="13310" spans="20:23" x14ac:dyDescent="0.3">
      <c r="T13310" t="b">
        <f>U13310&gt;10</f>
        <v>0</v>
      </c>
      <c r="U13310" s="7">
        <v>8.5418830363155198</v>
      </c>
      <c r="V13310" t="s">
        <v>20644</v>
      </c>
      <c r="W13310" t="s">
        <v>11276</v>
      </c>
    </row>
    <row r="13311" spans="20:23" x14ac:dyDescent="0.3">
      <c r="T13311" t="b">
        <f>U13311&gt;10</f>
        <v>0</v>
      </c>
      <c r="U13311" s="7">
        <v>8.1483086747288809</v>
      </c>
      <c r="V13311" t="s">
        <v>30916</v>
      </c>
      <c r="W13311" t="s">
        <v>31929</v>
      </c>
    </row>
    <row r="13312" spans="20:23" x14ac:dyDescent="0.3">
      <c r="T13312" t="b">
        <f>U13312&gt;10</f>
        <v>0</v>
      </c>
      <c r="U13312" s="7">
        <v>9.0133061122154796</v>
      </c>
      <c r="V13312" t="s">
        <v>5421</v>
      </c>
      <c r="W13312" t="s">
        <v>31930</v>
      </c>
    </row>
    <row r="13313" spans="20:23" x14ac:dyDescent="0.3">
      <c r="T13313" t="b">
        <f>U13313&gt;10</f>
        <v>0</v>
      </c>
      <c r="U13313" s="7">
        <v>8.11536451900953</v>
      </c>
      <c r="V13313" t="s">
        <v>31931</v>
      </c>
      <c r="W13313" t="s">
        <v>31932</v>
      </c>
    </row>
    <row r="13314" spans="20:23" x14ac:dyDescent="0.3">
      <c r="T13314" t="b">
        <f>U13314&gt;10</f>
        <v>0</v>
      </c>
      <c r="U13314" s="7">
        <v>8.0268111216680804</v>
      </c>
      <c r="V13314" t="s">
        <v>24195</v>
      </c>
      <c r="W13314" t="s">
        <v>31933</v>
      </c>
    </row>
    <row r="13315" spans="20:23" x14ac:dyDescent="0.3">
      <c r="T13315" t="b">
        <f>U13315&gt;10</f>
        <v>0</v>
      </c>
      <c r="U13315" s="7">
        <v>8.2176433681299397</v>
      </c>
      <c r="V13315" t="s">
        <v>26334</v>
      </c>
      <c r="W13315" t="s">
        <v>31934</v>
      </c>
    </row>
    <row r="13316" spans="20:23" x14ac:dyDescent="0.3">
      <c r="T13316" t="b">
        <f>U13316&gt;10</f>
        <v>0</v>
      </c>
      <c r="U13316" s="7">
        <v>8.2125282674631706</v>
      </c>
      <c r="V13316" t="s">
        <v>25135</v>
      </c>
      <c r="W13316" t="s">
        <v>26358</v>
      </c>
    </row>
    <row r="13317" spans="20:23" x14ac:dyDescent="0.3">
      <c r="T13317" t="b">
        <f>U13317&gt;10</f>
        <v>0</v>
      </c>
      <c r="U13317" s="7">
        <v>8.7115194335821595</v>
      </c>
      <c r="V13317" t="s">
        <v>19728</v>
      </c>
      <c r="W13317" t="s">
        <v>12311</v>
      </c>
    </row>
    <row r="13318" spans="20:23" x14ac:dyDescent="0.3">
      <c r="T13318" t="b">
        <f>U13318&gt;10</f>
        <v>0</v>
      </c>
      <c r="U13318" s="7">
        <v>8.7031511839116504</v>
      </c>
      <c r="V13318" t="s">
        <v>31935</v>
      </c>
      <c r="W13318" t="s">
        <v>26422</v>
      </c>
    </row>
    <row r="13319" spans="20:23" x14ac:dyDescent="0.3">
      <c r="T13319" t="b">
        <f>U13319&gt;10</f>
        <v>0</v>
      </c>
      <c r="U13319" s="7">
        <v>8.4092385617092305</v>
      </c>
      <c r="V13319" t="s">
        <v>24271</v>
      </c>
      <c r="W13319" t="s">
        <v>31936</v>
      </c>
    </row>
    <row r="13320" spans="20:23" x14ac:dyDescent="0.3">
      <c r="T13320" t="b">
        <f>U13320&gt;10</f>
        <v>0</v>
      </c>
      <c r="U13320" s="7">
        <v>9.1086162920198106</v>
      </c>
      <c r="V13320" t="s">
        <v>1045</v>
      </c>
      <c r="W13320" t="s">
        <v>31937</v>
      </c>
    </row>
    <row r="13321" spans="20:23" x14ac:dyDescent="0.3">
      <c r="T13321" t="b">
        <f>U13321&gt;10</f>
        <v>0</v>
      </c>
      <c r="U13321" s="7">
        <v>8.2595343098391094</v>
      </c>
      <c r="V13321" t="s">
        <v>31938</v>
      </c>
      <c r="W13321" t="s">
        <v>327</v>
      </c>
    </row>
    <row r="13322" spans="20:23" x14ac:dyDescent="0.3">
      <c r="T13322" t="b">
        <f>U13322&gt;10</f>
        <v>0</v>
      </c>
      <c r="U13322" s="7">
        <v>8.9688543496446496</v>
      </c>
      <c r="V13322" t="s">
        <v>24523</v>
      </c>
      <c r="W13322" t="s">
        <v>25368</v>
      </c>
    </row>
    <row r="13323" spans="20:23" x14ac:dyDescent="0.3">
      <c r="T13323" t="b">
        <f>U13323&gt;10</f>
        <v>0</v>
      </c>
      <c r="U13323" s="7">
        <v>9.2565364220964295</v>
      </c>
      <c r="V13323" t="s">
        <v>5148</v>
      </c>
      <c r="W13323" t="s">
        <v>31939</v>
      </c>
    </row>
    <row r="13324" spans="20:23" x14ac:dyDescent="0.3">
      <c r="T13324" t="b">
        <f>U13324&gt;10</f>
        <v>0</v>
      </c>
      <c r="U13324" s="7">
        <v>8.9797834201768403</v>
      </c>
      <c r="V13324" t="s">
        <v>20966</v>
      </c>
      <c r="W13324" t="s">
        <v>31940</v>
      </c>
    </row>
    <row r="13325" spans="20:23" x14ac:dyDescent="0.3">
      <c r="T13325" t="b">
        <f>U13325&gt;10</f>
        <v>0</v>
      </c>
      <c r="U13325" s="7">
        <v>8.0100040033516997</v>
      </c>
      <c r="V13325" t="s">
        <v>9595</v>
      </c>
      <c r="W13325" t="s">
        <v>17383</v>
      </c>
    </row>
    <row r="13326" spans="20:23" x14ac:dyDescent="0.3">
      <c r="T13326" t="b">
        <f>U13326&gt;10</f>
        <v>0</v>
      </c>
      <c r="U13326" s="7">
        <v>8.9262947352258593</v>
      </c>
      <c r="V13326" t="s">
        <v>14883</v>
      </c>
      <c r="W13326" t="s">
        <v>31941</v>
      </c>
    </row>
    <row r="13327" spans="20:23" x14ac:dyDescent="0.3">
      <c r="T13327" t="b">
        <f>U13327&gt;10</f>
        <v>0</v>
      </c>
      <c r="U13327" s="7">
        <v>9.5988226285830596</v>
      </c>
      <c r="V13327" t="s">
        <v>22160</v>
      </c>
      <c r="W13327" t="s">
        <v>31942</v>
      </c>
    </row>
    <row r="13328" spans="20:23" x14ac:dyDescent="0.3">
      <c r="T13328" t="b">
        <f>U13328&gt;10</f>
        <v>0</v>
      </c>
      <c r="U13328" s="7">
        <v>9.6839804369233704</v>
      </c>
      <c r="V13328" t="s">
        <v>31943</v>
      </c>
      <c r="W13328" t="s">
        <v>31944</v>
      </c>
    </row>
    <row r="13329" spans="20:23" x14ac:dyDescent="0.3">
      <c r="T13329" t="b">
        <f>U13329&gt;10</f>
        <v>0</v>
      </c>
      <c r="U13329" s="7">
        <v>8.0789968748386496</v>
      </c>
      <c r="V13329" t="s">
        <v>22048</v>
      </c>
      <c r="W13329" t="s">
        <v>31945</v>
      </c>
    </row>
    <row r="13330" spans="20:23" x14ac:dyDescent="0.3">
      <c r="T13330" t="b">
        <f>U13330&gt;10</f>
        <v>0</v>
      </c>
      <c r="U13330" s="7">
        <v>9.0362956304401791</v>
      </c>
      <c r="V13330" t="s">
        <v>31946</v>
      </c>
      <c r="W13330" t="s">
        <v>24553</v>
      </c>
    </row>
    <row r="13331" spans="20:23" x14ac:dyDescent="0.3">
      <c r="T13331" t="b">
        <f>U13331&gt;10</f>
        <v>0</v>
      </c>
      <c r="U13331" s="7">
        <v>8.7901625609012797</v>
      </c>
      <c r="V13331" t="s">
        <v>230</v>
      </c>
      <c r="W13331" t="e">
        <f>-situação</f>
        <v>#NAME?</v>
      </c>
    </row>
    <row r="13332" spans="20:23" x14ac:dyDescent="0.3">
      <c r="T13332" t="b">
        <f>U13332&gt;10</f>
        <v>0</v>
      </c>
      <c r="U13332" s="7">
        <v>8.4407869194441592</v>
      </c>
      <c r="V13332" t="s">
        <v>850</v>
      </c>
      <c r="W13332" t="s">
        <v>28667</v>
      </c>
    </row>
    <row r="13333" spans="20:23" x14ac:dyDescent="0.3">
      <c r="T13333" t="b">
        <f>U13333&gt;10</f>
        <v>0</v>
      </c>
      <c r="U13333" s="7">
        <v>8.2811567738522704</v>
      </c>
      <c r="V13333" t="s">
        <v>25005</v>
      </c>
      <c r="W13333" t="s">
        <v>31947</v>
      </c>
    </row>
    <row r="13334" spans="20:23" x14ac:dyDescent="0.3">
      <c r="T13334" t="b">
        <f>U13334&gt;10</f>
        <v>0</v>
      </c>
      <c r="U13334" s="7">
        <v>9.7294428110001299</v>
      </c>
      <c r="V13334" t="s">
        <v>24553</v>
      </c>
      <c r="W13334" t="s">
        <v>31948</v>
      </c>
    </row>
    <row r="13335" spans="20:23" x14ac:dyDescent="0.3">
      <c r="T13335" t="b">
        <f>U13335&gt;10</f>
        <v>0</v>
      </c>
      <c r="U13335" s="7">
        <v>9.1599095864073607</v>
      </c>
      <c r="V13335" t="s">
        <v>31949</v>
      </c>
      <c r="W13335" t="s">
        <v>31950</v>
      </c>
    </row>
    <row r="13336" spans="20:23" x14ac:dyDescent="0.3">
      <c r="T13336" t="b">
        <f>U13336&gt;10</f>
        <v>0</v>
      </c>
      <c r="U13336" s="7">
        <v>8.7199583022280294</v>
      </c>
      <c r="V13336" t="s">
        <v>22880</v>
      </c>
      <c r="W13336" t="s">
        <v>31951</v>
      </c>
    </row>
    <row r="13337" spans="20:23" x14ac:dyDescent="0.3">
      <c r="T13337" t="b">
        <f>U13337&gt;10</f>
        <v>0</v>
      </c>
      <c r="U13337" s="7">
        <v>8.5418830363155198</v>
      </c>
      <c r="V13337" t="s">
        <v>24714</v>
      </c>
      <c r="W13337" t="s">
        <v>33</v>
      </c>
    </row>
    <row r="13338" spans="20:23" x14ac:dyDescent="0.3">
      <c r="T13338" t="b">
        <f>U13338&gt;10</f>
        <v>0</v>
      </c>
      <c r="U13338" s="7">
        <v>8.9908332563634303</v>
      </c>
      <c r="V13338" t="s">
        <v>8439</v>
      </c>
      <c r="W13338" t="s">
        <v>31947</v>
      </c>
    </row>
    <row r="13339" spans="20:23" x14ac:dyDescent="0.3">
      <c r="T13339" t="b">
        <f>U13339&gt;10</f>
        <v>0</v>
      </c>
      <c r="U13339" s="7">
        <v>8.6866218819604395</v>
      </c>
      <c r="V13339" t="s">
        <v>25005</v>
      </c>
      <c r="W13339" t="s">
        <v>31952</v>
      </c>
    </row>
    <row r="13340" spans="20:23" x14ac:dyDescent="0.3">
      <c r="T13340" t="b">
        <f>U13340&gt;10</f>
        <v>0</v>
      </c>
      <c r="U13340" s="7">
        <v>9.0839236794294393</v>
      </c>
      <c r="V13340" t="s">
        <v>23213</v>
      </c>
      <c r="W13340" t="s">
        <v>31953</v>
      </c>
    </row>
    <row r="13341" spans="20:23" x14ac:dyDescent="0.3">
      <c r="T13341" t="b">
        <f>U13341&gt;10</f>
        <v>0</v>
      </c>
      <c r="U13341" s="7">
        <v>8.2811567738522704</v>
      </c>
      <c r="V13341" t="s">
        <v>25005</v>
      </c>
      <c r="W13341" t="s">
        <v>24554</v>
      </c>
    </row>
    <row r="13342" spans="20:23" x14ac:dyDescent="0.3">
      <c r="T13342" t="b">
        <f>U13342&gt;10</f>
        <v>0</v>
      </c>
      <c r="U13342" s="7">
        <v>9.0247348080391099</v>
      </c>
      <c r="V13342" t="s">
        <v>25212</v>
      </c>
      <c r="W13342" t="s">
        <v>31954</v>
      </c>
    </row>
    <row r="13343" spans="20:23" x14ac:dyDescent="0.3">
      <c r="T13343" t="b">
        <f>U13343&gt;10</f>
        <v>0</v>
      </c>
      <c r="U13343" s="7">
        <v>9.9642824020775294</v>
      </c>
      <c r="V13343" t="s">
        <v>31955</v>
      </c>
      <c r="W13343" t="s">
        <v>31956</v>
      </c>
    </row>
    <row r="13344" spans="20:23" x14ac:dyDescent="0.3">
      <c r="T13344" t="b">
        <f>U13344&gt;10</f>
        <v>0</v>
      </c>
      <c r="U13344" s="7">
        <v>8.6543610197422094</v>
      </c>
      <c r="V13344" t="s">
        <v>31957</v>
      </c>
      <c r="W13344" t="s">
        <v>29074</v>
      </c>
    </row>
    <row r="13345" spans="20:23" x14ac:dyDescent="0.3">
      <c r="T13345" t="b">
        <f>U13345&gt;10</f>
        <v>0</v>
      </c>
      <c r="U13345" s="7">
        <v>8.7031511839116504</v>
      </c>
      <c r="V13345" t="s">
        <v>20121</v>
      </c>
      <c r="W13345" t="s">
        <v>31958</v>
      </c>
    </row>
    <row r="13346" spans="20:23" x14ac:dyDescent="0.3">
      <c r="T13346" t="b">
        <f>U13346&gt;10</f>
        <v>0</v>
      </c>
      <c r="U13346" s="7">
        <v>9.9071239882375792</v>
      </c>
      <c r="V13346" t="s">
        <v>9669</v>
      </c>
      <c r="W13346" t="s">
        <v>31959</v>
      </c>
    </row>
    <row r="13347" spans="20:23" x14ac:dyDescent="0.3">
      <c r="T13347" t="b">
        <f>U13347&gt;10</f>
        <v>0</v>
      </c>
      <c r="U13347" s="7">
        <v>8.7544444782992006</v>
      </c>
      <c r="V13347" t="s">
        <v>31960</v>
      </c>
      <c r="W13347" t="s">
        <v>31961</v>
      </c>
    </row>
    <row r="13348" spans="20:23" x14ac:dyDescent="0.3">
      <c r="T13348" t="b">
        <f>U13348&gt;10</f>
        <v>0</v>
      </c>
      <c r="U13348" s="7">
        <v>9.9071239882375792</v>
      </c>
      <c r="V13348" t="s">
        <v>20804</v>
      </c>
      <c r="W13348" t="s">
        <v>31962</v>
      </c>
    </row>
    <row r="13349" spans="20:23" x14ac:dyDescent="0.3">
      <c r="T13349" t="b">
        <f>U13349&gt;10</f>
        <v>0</v>
      </c>
      <c r="U13349" s="7">
        <v>8.1435353959762207</v>
      </c>
      <c r="V13349" t="s">
        <v>31963</v>
      </c>
      <c r="W13349" t="s">
        <v>31964</v>
      </c>
    </row>
    <row r="13350" spans="20:23" x14ac:dyDescent="0.3">
      <c r="T13350" t="b">
        <f>U13350&gt;10</f>
        <v>0</v>
      </c>
      <c r="U13350" s="7">
        <v>9.09619377202125</v>
      </c>
      <c r="V13350" t="s">
        <v>27584</v>
      </c>
      <c r="W13350" t="s">
        <v>31965</v>
      </c>
    </row>
    <row r="13351" spans="20:23" x14ac:dyDescent="0.3">
      <c r="T13351" t="b">
        <f>U13351&gt;10</f>
        <v>0</v>
      </c>
      <c r="U13351" s="7">
        <v>9.0133061122154796</v>
      </c>
      <c r="V13351" t="s">
        <v>22920</v>
      </c>
      <c r="W13351" t="s">
        <v>10035</v>
      </c>
    </row>
    <row r="13352" spans="20:23" x14ac:dyDescent="0.3">
      <c r="T13352" t="b">
        <f>U13352&gt;10</f>
        <v>0</v>
      </c>
      <c r="U13352" s="7">
        <v>9.09619377202125</v>
      </c>
      <c r="V13352" t="s">
        <v>27584</v>
      </c>
      <c r="W13352" t="s">
        <v>31966</v>
      </c>
    </row>
    <row r="13353" spans="20:23" x14ac:dyDescent="0.3">
      <c r="T13353" t="b">
        <f>U13353&gt;10</f>
        <v>0</v>
      </c>
      <c r="U13353" s="7">
        <v>8.8656701134094202</v>
      </c>
      <c r="V13353" t="s">
        <v>25628</v>
      </c>
      <c r="W13353" t="s">
        <v>31967</v>
      </c>
    </row>
    <row r="13354" spans="20:23" x14ac:dyDescent="0.3">
      <c r="T13354" t="b">
        <f>U13354&gt;10</f>
        <v>0</v>
      </c>
      <c r="U13354" s="7">
        <v>9.0479916702033698</v>
      </c>
      <c r="V13354" t="s">
        <v>24662</v>
      </c>
      <c r="W13354" t="s">
        <v>31968</v>
      </c>
    </row>
    <row r="13355" spans="20:23" x14ac:dyDescent="0.3">
      <c r="T13355" t="b">
        <f>U13355&gt;10</f>
        <v>0</v>
      </c>
      <c r="U13355" s="7">
        <v>8.7901625609012797</v>
      </c>
      <c r="V13355" t="s">
        <v>25515</v>
      </c>
      <c r="W13355" t="s">
        <v>31969</v>
      </c>
    </row>
    <row r="13356" spans="20:23" x14ac:dyDescent="0.3">
      <c r="T13356" t="b">
        <f>U13356&gt;10</f>
        <v>0</v>
      </c>
      <c r="U13356" s="7">
        <v>8.3548444896434297</v>
      </c>
      <c r="V13356" t="s">
        <v>24662</v>
      </c>
      <c r="W13356" t="s">
        <v>31970</v>
      </c>
    </row>
    <row r="13357" spans="20:23" x14ac:dyDescent="0.3">
      <c r="T13357" t="b">
        <f>U13357&gt;10</f>
        <v>0</v>
      </c>
      <c r="U13357" s="7">
        <v>9.0479916702033698</v>
      </c>
      <c r="V13357" t="s">
        <v>24662</v>
      </c>
      <c r="W13357" t="s">
        <v>31971</v>
      </c>
    </row>
    <row r="13358" spans="20:23" x14ac:dyDescent="0.3">
      <c r="T13358" t="b">
        <f>U13358&gt;10</f>
        <v>0</v>
      </c>
      <c r="U13358" s="7">
        <v>9.0479916702033698</v>
      </c>
      <c r="V13358" t="s">
        <v>24662</v>
      </c>
      <c r="W13358" t="s">
        <v>31972</v>
      </c>
    </row>
    <row r="13359" spans="20:23" x14ac:dyDescent="0.3">
      <c r="T13359" t="b">
        <f>U13359&gt;10</f>
        <v>0</v>
      </c>
      <c r="U13359" s="7">
        <v>8.8955230765590994</v>
      </c>
      <c r="V13359" t="s">
        <v>31973</v>
      </c>
      <c r="W13359" t="s">
        <v>26189</v>
      </c>
    </row>
    <row r="13360" spans="20:23" x14ac:dyDescent="0.3">
      <c r="T13360" t="b">
        <f>U13360&gt;10</f>
        <v>0</v>
      </c>
      <c r="U13360" s="7">
        <v>9.3009881846672702</v>
      </c>
      <c r="V13360" t="s">
        <v>25938</v>
      </c>
      <c r="W13360" t="s">
        <v>31974</v>
      </c>
    </row>
    <row r="13361" spans="20:23" x14ac:dyDescent="0.3">
      <c r="T13361" t="b">
        <f>U13361&gt;10</f>
        <v>0</v>
      </c>
      <c r="U13361" s="7">
        <v>9.2652701020651893</v>
      </c>
      <c r="V13361" t="s">
        <v>3619</v>
      </c>
      <c r="W13361" t="s">
        <v>25227</v>
      </c>
    </row>
    <row r="13362" spans="20:23" x14ac:dyDescent="0.3">
      <c r="T13362" t="b">
        <f>U13362&gt;10</f>
        <v>0</v>
      </c>
      <c r="U13362" s="7">
        <v>9.2139768076776392</v>
      </c>
      <c r="V13362" t="s">
        <v>31975</v>
      </c>
      <c r="W13362" t="s">
        <v>31773</v>
      </c>
    </row>
    <row r="13363" spans="20:23" x14ac:dyDescent="0.3">
      <c r="T13363" t="b">
        <f>U13363&gt;10</f>
        <v>0</v>
      </c>
      <c r="U13363" s="7">
        <v>8.0482252161719003</v>
      </c>
      <c r="V13363" t="s">
        <v>31837</v>
      </c>
      <c r="W13363" t="s">
        <v>21576</v>
      </c>
    </row>
    <row r="13364" spans="20:23" x14ac:dyDescent="0.3">
      <c r="T13364" t="b">
        <f>U13364&gt;10</f>
        <v>0</v>
      </c>
      <c r="U13364" s="7">
        <v>8.6078410041073194</v>
      </c>
      <c r="V13364" t="s">
        <v>21576</v>
      </c>
      <c r="W13364" t="s">
        <v>31976</v>
      </c>
    </row>
    <row r="13365" spans="20:23" x14ac:dyDescent="0.3">
      <c r="T13365" t="b">
        <f>U13365&gt;10</f>
        <v>0</v>
      </c>
      <c r="U13365" s="7">
        <v>8.5633892415364894</v>
      </c>
      <c r="V13365" t="s">
        <v>25596</v>
      </c>
      <c r="W13365" t="s">
        <v>31977</v>
      </c>
    </row>
    <row r="13366" spans="20:23" x14ac:dyDescent="0.3">
      <c r="T13366" t="b">
        <f>U13366&gt;10</f>
        <v>0</v>
      </c>
      <c r="U13366" s="7">
        <v>8.1435353959762207</v>
      </c>
      <c r="V13366" t="s">
        <v>31978</v>
      </c>
      <c r="W13366" t="s">
        <v>28767</v>
      </c>
    </row>
    <row r="13367" spans="20:23" x14ac:dyDescent="0.3">
      <c r="T13367" t="b">
        <f>U13367&gt;10</f>
        <v>0</v>
      </c>
      <c r="U13367" s="7">
        <v>8.7878924123667392</v>
      </c>
      <c r="V13367" t="s">
        <v>20556</v>
      </c>
      <c r="W13367" t="s">
        <v>3619</v>
      </c>
    </row>
    <row r="13368" spans="20:23" x14ac:dyDescent="0.3">
      <c r="T13368" t="b">
        <f>U13368&gt;10</f>
        <v>0</v>
      </c>
      <c r="U13368" s="7">
        <v>9.3009881846672702</v>
      </c>
      <c r="V13368" t="s">
        <v>31979</v>
      </c>
      <c r="W13368" t="s">
        <v>23474</v>
      </c>
    </row>
    <row r="13369" spans="20:23" x14ac:dyDescent="0.3">
      <c r="T13369" t="b">
        <f>U13369&gt;10</f>
        <v>0</v>
      </c>
      <c r="U13369" s="7">
        <v>8.8366825765361696</v>
      </c>
      <c r="V13369" t="s">
        <v>23474</v>
      </c>
      <c r="W13369" t="s">
        <v>22460</v>
      </c>
    </row>
    <row r="13370" spans="20:23" x14ac:dyDescent="0.3">
      <c r="T13370" t="b">
        <f>U13370&gt;10</f>
        <v>0</v>
      </c>
      <c r="U13370" s="7">
        <v>9.3317598433340194</v>
      </c>
      <c r="V13370" t="s">
        <v>21878</v>
      </c>
      <c r="W13370" t="s">
        <v>31980</v>
      </c>
    </row>
    <row r="13371" spans="20:23" x14ac:dyDescent="0.3">
      <c r="T13371" t="b">
        <f>U13371&gt;10</f>
        <v>0</v>
      </c>
      <c r="U13371" s="7">
        <v>8.4800076325974398</v>
      </c>
      <c r="V13371" t="s">
        <v>31981</v>
      </c>
      <c r="W13371" t="s">
        <v>31982</v>
      </c>
    </row>
    <row r="13372" spans="20:23" x14ac:dyDescent="0.3">
      <c r="T13372" t="b">
        <f>U13372&gt;10</f>
        <v>0</v>
      </c>
      <c r="U13372" s="7">
        <v>8.5706620008655694</v>
      </c>
      <c r="V13372" t="s">
        <v>30713</v>
      </c>
      <c r="W13372" t="s">
        <v>31983</v>
      </c>
    </row>
    <row r="13373" spans="20:23" x14ac:dyDescent="0.3">
      <c r="T13373" t="b">
        <f>U13373&gt;10</f>
        <v>0</v>
      </c>
      <c r="U13373" s="7">
        <v>9.7529733084103203</v>
      </c>
      <c r="V13373" t="s">
        <v>31984</v>
      </c>
      <c r="W13373" t="s">
        <v>12742</v>
      </c>
    </row>
    <row r="13374" spans="20:23" x14ac:dyDescent="0.3">
      <c r="T13374" t="b">
        <f>U13374&gt;10</f>
        <v>0</v>
      </c>
      <c r="U13374" s="7">
        <v>8.3666789472904295</v>
      </c>
      <c r="V13374" t="s">
        <v>4772</v>
      </c>
      <c r="W13374" t="s">
        <v>31985</v>
      </c>
    </row>
    <row r="13375" spans="20:23" x14ac:dyDescent="0.3">
      <c r="T13375" t="b">
        <f>U13375&gt;10</f>
        <v>0</v>
      </c>
      <c r="U13375" s="7">
        <v>8.3846974527931106</v>
      </c>
      <c r="V13375" t="s">
        <v>6009</v>
      </c>
      <c r="W13375" t="s">
        <v>21080</v>
      </c>
    </row>
    <row r="13376" spans="20:23" x14ac:dyDescent="0.3">
      <c r="T13376" t="b">
        <f>U13376&gt;10</f>
        <v>0</v>
      </c>
      <c r="U13376" s="7">
        <v>8.3846974527931106</v>
      </c>
      <c r="V13376" t="s">
        <v>21080</v>
      </c>
      <c r="W13376" t="s">
        <v>31986</v>
      </c>
    </row>
    <row r="13377" spans="20:23" x14ac:dyDescent="0.3">
      <c r="T13377" t="b">
        <f>U13377&gt;10</f>
        <v>0</v>
      </c>
      <c r="U13377" s="7">
        <v>8.9056754480231195</v>
      </c>
      <c r="V13377" t="s">
        <v>31987</v>
      </c>
      <c r="W13377" t="s">
        <v>8868</v>
      </c>
    </row>
    <row r="13378" spans="20:23" x14ac:dyDescent="0.3">
      <c r="T13378" t="b">
        <f>U13378&gt;10</f>
        <v>0</v>
      </c>
      <c r="U13378" s="7">
        <v>8.2702871016153701</v>
      </c>
      <c r="V13378" t="s">
        <v>31988</v>
      </c>
      <c r="W13378" t="s">
        <v>31322</v>
      </c>
    </row>
    <row r="13379" spans="20:23" x14ac:dyDescent="0.3">
      <c r="T13379" t="b">
        <f>U13379&gt;10</f>
        <v>0</v>
      </c>
      <c r="U13379" s="7">
        <v>8.4030465914613099</v>
      </c>
      <c r="V13379" t="s">
        <v>30737</v>
      </c>
      <c r="W13379" t="s">
        <v>25577</v>
      </c>
    </row>
    <row r="13380" spans="20:23" x14ac:dyDescent="0.3">
      <c r="T13380" t="b">
        <f>U13380&gt;10</f>
        <v>0</v>
      </c>
      <c r="U13380" s="7">
        <v>9.9071239882375792</v>
      </c>
      <c r="V13380" t="s">
        <v>31989</v>
      </c>
      <c r="W13380" t="s">
        <v>15220</v>
      </c>
    </row>
    <row r="13381" spans="20:23" x14ac:dyDescent="0.3">
      <c r="T13381" t="b">
        <f>U13381&gt;10</f>
        <v>0</v>
      </c>
      <c r="U13381" s="7">
        <v>8.3666789472904295</v>
      </c>
      <c r="V13381" t="s">
        <v>22782</v>
      </c>
      <c r="W13381" t="s">
        <v>16270</v>
      </c>
    </row>
    <row r="13382" spans="20:23" x14ac:dyDescent="0.3">
      <c r="T13382" t="b">
        <f>U13382&gt;10</f>
        <v>0</v>
      </c>
      <c r="U13382" s="7">
        <v>8.9473481444236906</v>
      </c>
      <c r="V13382" t="s">
        <v>20024</v>
      </c>
      <c r="W13382" t="s">
        <v>31990</v>
      </c>
    </row>
    <row r="13383" spans="20:23" x14ac:dyDescent="0.3">
      <c r="T13383" t="b">
        <f>U13383&gt;10</f>
        <v>0</v>
      </c>
      <c r="U13383" s="7">
        <v>8.9580434335404302</v>
      </c>
      <c r="V13383" t="s">
        <v>2450</v>
      </c>
      <c r="W13383" t="s">
        <v>31991</v>
      </c>
    </row>
    <row r="13384" spans="20:23" x14ac:dyDescent="0.3">
      <c r="T13384" t="b">
        <f>U13384&gt;10</f>
        <v>0</v>
      </c>
      <c r="U13384" s="7">
        <v>8.3489793701910298</v>
      </c>
      <c r="V13384" t="s">
        <v>12230</v>
      </c>
      <c r="W13384" t="s">
        <v>14053</v>
      </c>
    </row>
    <row r="13385" spans="20:23" x14ac:dyDescent="0.3">
      <c r="T13385" t="b">
        <f>U13385&gt;10</f>
        <v>0</v>
      </c>
      <c r="U13385" s="7">
        <v>9.7294428110001299</v>
      </c>
      <c r="V13385" t="s">
        <v>31992</v>
      </c>
      <c r="W13385" t="s">
        <v>31993</v>
      </c>
    </row>
    <row r="13386" spans="20:23" x14ac:dyDescent="0.3">
      <c r="T13386" t="b">
        <f>U13386&gt;10</f>
        <v>0</v>
      </c>
      <c r="U13386" s="7">
        <v>8.2702871016153701</v>
      </c>
      <c r="V13386" t="s">
        <v>2878</v>
      </c>
      <c r="W13386" t="s">
        <v>31994</v>
      </c>
    </row>
    <row r="13387" spans="20:23" x14ac:dyDescent="0.3">
      <c r="T13387" t="b">
        <f>U13387&gt;10</f>
        <v>0</v>
      </c>
      <c r="U13387" s="7">
        <v>9.1865778334895207</v>
      </c>
      <c r="V13387" t="s">
        <v>31995</v>
      </c>
      <c r="W13387" t="s">
        <v>31996</v>
      </c>
    </row>
    <row r="13388" spans="20:23" x14ac:dyDescent="0.3">
      <c r="T13388" t="b">
        <f>U13388&gt;10</f>
        <v>0</v>
      </c>
      <c r="U13388" s="7">
        <v>9.7770708599893794</v>
      </c>
      <c r="V13388" t="s">
        <v>31997</v>
      </c>
      <c r="W13388" t="s">
        <v>17397</v>
      </c>
    </row>
    <row r="13389" spans="20:23" x14ac:dyDescent="0.3">
      <c r="T13389" t="b">
        <f>U13389&gt;10</f>
        <v>0</v>
      </c>
      <c r="U13389" s="7">
        <v>8.9688543496446496</v>
      </c>
      <c r="V13389" t="s">
        <v>31604</v>
      </c>
      <c r="W13389" t="s">
        <v>31998</v>
      </c>
    </row>
    <row r="13390" spans="20:23" x14ac:dyDescent="0.3">
      <c r="T13390" t="b">
        <f>U13390&gt;10</f>
        <v>0</v>
      </c>
      <c r="U13390" s="7">
        <v>9.5988226285830596</v>
      </c>
      <c r="V13390" t="s">
        <v>22039</v>
      </c>
      <c r="W13390" t="s">
        <v>31999</v>
      </c>
    </row>
    <row r="13391" spans="20:23" x14ac:dyDescent="0.3">
      <c r="T13391" t="b">
        <f>U13391&gt;10</f>
        <v>0</v>
      </c>
      <c r="U13391" s="7">
        <v>8.9262947352258593</v>
      </c>
      <c r="V13391" t="s">
        <v>20018</v>
      </c>
      <c r="W13391" t="s">
        <v>26240</v>
      </c>
    </row>
    <row r="13392" spans="20:23" x14ac:dyDescent="0.3">
      <c r="T13392" t="b">
        <f>U13392&gt;10</f>
        <v>0</v>
      </c>
      <c r="U13392" s="7">
        <v>8.9908332563634303</v>
      </c>
      <c r="V13392" t="s">
        <v>32000</v>
      </c>
      <c r="W13392" t="s">
        <v>32001</v>
      </c>
    </row>
    <row r="13393" spans="20:23" x14ac:dyDescent="0.3">
      <c r="T13393" t="b">
        <f>U13393&gt;10</f>
        <v>0</v>
      </c>
      <c r="U13393" s="7">
        <v>9.1599095864073607</v>
      </c>
      <c r="V13393" t="s">
        <v>23221</v>
      </c>
      <c r="W13393" t="s">
        <v>32002</v>
      </c>
    </row>
    <row r="13394" spans="20:23" x14ac:dyDescent="0.3">
      <c r="T13394" t="b">
        <f>U13394&gt;10</f>
        <v>0</v>
      </c>
      <c r="U13394" s="7">
        <v>9.0247348080391099</v>
      </c>
      <c r="V13394" t="s">
        <v>32002</v>
      </c>
      <c r="W13394" t="s">
        <v>5229</v>
      </c>
    </row>
    <row r="13395" spans="20:23" x14ac:dyDescent="0.3">
      <c r="T13395" t="b">
        <f>U13395&gt;10</f>
        <v>0</v>
      </c>
      <c r="U13395" s="7">
        <v>8.2176433681299397</v>
      </c>
      <c r="V13395">
        <v>5436</v>
      </c>
      <c r="W13395" t="s">
        <v>31874</v>
      </c>
    </row>
    <row r="13396" spans="20:23" x14ac:dyDescent="0.3">
      <c r="T13396" t="b">
        <f>U13396&gt;10</f>
        <v>0</v>
      </c>
      <c r="U13396" s="7">
        <v>9.43019991614727</v>
      </c>
      <c r="V13396" t="s">
        <v>22755</v>
      </c>
      <c r="W13396" t="s">
        <v>32003</v>
      </c>
    </row>
    <row r="13397" spans="20:23" x14ac:dyDescent="0.3">
      <c r="T13397" t="b">
        <f>U13397&gt;10</f>
        <v>0</v>
      </c>
      <c r="U13397" s="7">
        <v>8.5490005040843897</v>
      </c>
      <c r="V13397" t="s">
        <v>32004</v>
      </c>
      <c r="W13397" t="s">
        <v>2300</v>
      </c>
    </row>
    <row r="13398" spans="20:23" x14ac:dyDescent="0.3">
      <c r="T13398" t="b">
        <f>U13398&gt;10</f>
        <v>0</v>
      </c>
      <c r="U13398" s="7">
        <v>9.8797250140494697</v>
      </c>
      <c r="V13398" t="s">
        <v>32005</v>
      </c>
      <c r="W13398" t="s">
        <v>22172</v>
      </c>
    </row>
    <row r="13399" spans="20:23" x14ac:dyDescent="0.3">
      <c r="T13399" t="b">
        <f>U13399&gt;10</f>
        <v>0</v>
      </c>
      <c r="U13399" s="7">
        <v>8.5490005040843897</v>
      </c>
      <c r="V13399" t="s">
        <v>32006</v>
      </c>
      <c r="W13399" t="s">
        <v>32007</v>
      </c>
    </row>
    <row r="13400" spans="20:23" x14ac:dyDescent="0.3">
      <c r="T13400" t="b">
        <f>U13400&gt;10</f>
        <v>0</v>
      </c>
      <c r="U13400" s="7">
        <v>8.9473481444236906</v>
      </c>
      <c r="V13400" t="s">
        <v>22627</v>
      </c>
      <c r="W13400" t="s">
        <v>32008</v>
      </c>
    </row>
    <row r="13401" spans="20:23" x14ac:dyDescent="0.3">
      <c r="T13401" t="b">
        <f>U13401&gt;10</f>
        <v>0</v>
      </c>
      <c r="U13401" s="7">
        <v>8.4280478936667294</v>
      </c>
      <c r="V13401" t="s">
        <v>32009</v>
      </c>
      <c r="W13401" t="s">
        <v>21922</v>
      </c>
    </row>
    <row r="13402" spans="20:23" x14ac:dyDescent="0.3">
      <c r="T13402" t="b">
        <f>U13402&gt;10</f>
        <v>0</v>
      </c>
      <c r="U13402" s="7">
        <v>8.8462520275523193</v>
      </c>
      <c r="V13402" t="s">
        <v>32010</v>
      </c>
      <c r="W13402" t="s">
        <v>126</v>
      </c>
    </row>
    <row r="13403" spans="20:23" x14ac:dyDescent="0.3">
      <c r="T13403" t="b">
        <f>U13403&gt;10</f>
        <v>0</v>
      </c>
      <c r="U13403" s="7">
        <v>8.7544444782992006</v>
      </c>
      <c r="V13403" t="s">
        <v>32011</v>
      </c>
      <c r="W13403" t="s">
        <v>26467</v>
      </c>
    </row>
    <row r="13404" spans="20:23" x14ac:dyDescent="0.3">
      <c r="T13404" t="b">
        <f>U13404&gt;10</f>
        <v>0</v>
      </c>
      <c r="U13404" s="7">
        <v>8.0701079274214091</v>
      </c>
      <c r="V13404" t="s">
        <v>27216</v>
      </c>
      <c r="W13404" t="s">
        <v>27166</v>
      </c>
    </row>
    <row r="13405" spans="20:23" x14ac:dyDescent="0.3">
      <c r="T13405" t="b">
        <f>U13405&gt;10</f>
        <v>0</v>
      </c>
      <c r="U13405" s="7">
        <v>9.3962983644715905</v>
      </c>
      <c r="V13405" t="s">
        <v>32012</v>
      </c>
      <c r="W13405" t="s">
        <v>2758</v>
      </c>
    </row>
    <row r="13406" spans="20:23" x14ac:dyDescent="0.3">
      <c r="T13406" t="b">
        <f>U13406&gt;10</f>
        <v>0</v>
      </c>
      <c r="U13406" s="7">
        <v>8.7115194335821595</v>
      </c>
      <c r="V13406" t="s">
        <v>7575</v>
      </c>
      <c r="W13406" t="s">
        <v>5783</v>
      </c>
    </row>
    <row r="13407" spans="20:23" x14ac:dyDescent="0.3">
      <c r="T13407" t="b">
        <f>U13407&gt;10</f>
        <v>0</v>
      </c>
      <c r="U13407" s="7">
        <v>8.2976860758034796</v>
      </c>
      <c r="V13407" t="s">
        <v>32013</v>
      </c>
      <c r="W13407" t="s">
        <v>31631</v>
      </c>
    </row>
    <row r="13408" spans="20:23" x14ac:dyDescent="0.3">
      <c r="T13408" t="b">
        <f>U13408&gt;10</f>
        <v>0</v>
      </c>
      <c r="U13408" s="7">
        <v>8.0879655448214098</v>
      </c>
      <c r="V13408" t="s">
        <v>31631</v>
      </c>
      <c r="W13408" t="s">
        <v>31442</v>
      </c>
    </row>
    <row r="13409" spans="20:23" x14ac:dyDescent="0.3">
      <c r="T13409" t="b">
        <f>U13409&gt;10</f>
        <v>0</v>
      </c>
      <c r="U13409" s="7">
        <v>8.0924802251759402</v>
      </c>
      <c r="V13409" t="s">
        <v>17402</v>
      </c>
      <c r="W13409" t="s">
        <v>25239</v>
      </c>
    </row>
    <row r="13410" spans="20:23" x14ac:dyDescent="0.3">
      <c r="T13410" t="b">
        <f>U13410&gt;10</f>
        <v>0</v>
      </c>
      <c r="U13410" s="7">
        <v>9.1086162920198106</v>
      </c>
      <c r="V13410" t="s">
        <v>32014</v>
      </c>
      <c r="W13410" t="s">
        <v>24929</v>
      </c>
    </row>
    <row r="13411" spans="20:23" x14ac:dyDescent="0.3">
      <c r="T13411" t="b">
        <f>U13411&gt;10</f>
        <v>0</v>
      </c>
      <c r="U13411" s="7">
        <v>8.9688543496446496</v>
      </c>
      <c r="V13411" t="s">
        <v>30328</v>
      </c>
      <c r="W13411" t="s">
        <v>32015</v>
      </c>
    </row>
    <row r="13412" spans="20:23" x14ac:dyDescent="0.3">
      <c r="T13412" t="b">
        <f>U13412&gt;10</f>
        <v>0</v>
      </c>
      <c r="U13412" s="7">
        <v>9.8530567669673097</v>
      </c>
      <c r="V13412" t="s">
        <v>32016</v>
      </c>
      <c r="W13412" t="s">
        <v>3047</v>
      </c>
    </row>
    <row r="13413" spans="20:23" x14ac:dyDescent="0.3">
      <c r="T13413" t="b">
        <f>U13413&gt;10</f>
        <v>0</v>
      </c>
      <c r="U13413" s="7">
        <v>9.5016588801294208</v>
      </c>
      <c r="V13413" t="s">
        <v>3546</v>
      </c>
      <c r="W13413" t="s">
        <v>32017</v>
      </c>
    </row>
    <row r="13414" spans="20:23" x14ac:dyDescent="0.3">
      <c r="T13414" t="b">
        <f>U13414&gt;10</f>
        <v>0</v>
      </c>
      <c r="U13414" s="7">
        <v>9.3962983644715905</v>
      </c>
      <c r="V13414" t="s">
        <v>24675</v>
      </c>
      <c r="W13414" t="s">
        <v>32018</v>
      </c>
    </row>
    <row r="13415" spans="20:23" x14ac:dyDescent="0.3">
      <c r="T13415" t="b">
        <f>U13415&gt;10</f>
        <v>0</v>
      </c>
      <c r="U13415" s="7">
        <v>8.8085116995694701</v>
      </c>
      <c r="V13415" t="s">
        <v>9872</v>
      </c>
      <c r="W13415" t="s">
        <v>3618</v>
      </c>
    </row>
    <row r="13416" spans="20:23" x14ac:dyDescent="0.3">
      <c r="T13416" t="b">
        <f>U13416&gt;10</f>
        <v>0</v>
      </c>
      <c r="U13416" s="7">
        <v>9.7529733084103203</v>
      </c>
      <c r="V13416" t="s">
        <v>32019</v>
      </c>
      <c r="W13416" t="s">
        <v>3149</v>
      </c>
    </row>
    <row r="13417" spans="20:23" x14ac:dyDescent="0.3">
      <c r="T13417" t="b">
        <f>U13417&gt;10</f>
        <v>0</v>
      </c>
      <c r="U13417" s="7">
        <v>8.4154691114598599</v>
      </c>
      <c r="V13417" t="s">
        <v>1769</v>
      </c>
      <c r="W13417" t="s">
        <v>32020</v>
      </c>
    </row>
    <row r="13418" spans="20:23" x14ac:dyDescent="0.3">
      <c r="T13418" t="b">
        <f>U13418&gt;10</f>
        <v>0</v>
      </c>
      <c r="U13418" s="7">
        <v>8.0924802251759402</v>
      </c>
      <c r="V13418" t="s">
        <v>32021</v>
      </c>
      <c r="W13418" t="s">
        <v>27521</v>
      </c>
    </row>
    <row r="13419" spans="20:23" x14ac:dyDescent="0.3">
      <c r="T13419" t="b">
        <f>U13419&gt;10</f>
        <v>0</v>
      </c>
      <c r="U13419" s="7">
        <v>9.1211950742266694</v>
      </c>
      <c r="V13419" t="s">
        <v>32022</v>
      </c>
      <c r="W13419" t="s">
        <v>9883</v>
      </c>
    </row>
    <row r="13420" spans="20:23" x14ac:dyDescent="0.3">
      <c r="T13420" t="b">
        <f>U13420&gt;10</f>
        <v>0</v>
      </c>
      <c r="U13420" s="7">
        <v>9.6729306007367892</v>
      </c>
      <c r="V13420" t="s">
        <v>8720</v>
      </c>
      <c r="W13420" t="s">
        <v>4028</v>
      </c>
    </row>
    <row r="13421" spans="20:23" x14ac:dyDescent="0.3">
      <c r="T13421" t="b">
        <f>U13421&gt;10</f>
        <v>0</v>
      </c>
      <c r="U13421" s="7">
        <v>8.6386126627740794</v>
      </c>
      <c r="V13421" t="s">
        <v>32023</v>
      </c>
      <c r="W13421" t="s">
        <v>26583</v>
      </c>
    </row>
    <row r="13422" spans="20:23" x14ac:dyDescent="0.3">
      <c r="T13422" t="b">
        <f>U13422&gt;10</f>
        <v>0</v>
      </c>
      <c r="U13422" s="7">
        <v>8.0353218113359901</v>
      </c>
      <c r="V13422" t="s">
        <v>19699</v>
      </c>
      <c r="W13422" t="s">
        <v>32024</v>
      </c>
    </row>
    <row r="13423" spans="20:23" x14ac:dyDescent="0.3">
      <c r="T13423" t="b">
        <f>U13423&gt;10</f>
        <v>0</v>
      </c>
      <c r="U13423" s="7">
        <v>8.8272038325816293</v>
      </c>
      <c r="V13423" t="s">
        <v>32025</v>
      </c>
      <c r="W13423" t="s">
        <v>20343</v>
      </c>
    </row>
    <row r="13424" spans="20:23" x14ac:dyDescent="0.3">
      <c r="T13424" t="b">
        <f>U13424&gt;10</f>
        <v>0</v>
      </c>
      <c r="U13424" s="7">
        <v>9.4475916588591407</v>
      </c>
      <c r="V13424" t="s">
        <v>25529</v>
      </c>
      <c r="W13424" t="s">
        <v>32026</v>
      </c>
    </row>
    <row r="13425" spans="20:23" x14ac:dyDescent="0.3">
      <c r="T13425" t="b">
        <f>U13425&gt;10</f>
        <v>0</v>
      </c>
      <c r="U13425" s="7">
        <v>9.5988226285830596</v>
      </c>
      <c r="V13425" t="s">
        <v>22039</v>
      </c>
      <c r="W13425" t="s">
        <v>32027</v>
      </c>
    </row>
    <row r="13426" spans="20:23" x14ac:dyDescent="0.3">
      <c r="T13426" t="b">
        <f>U13426&gt;10</f>
        <v>0</v>
      </c>
      <c r="U13426" s="7">
        <v>8.2436188545332101</v>
      </c>
      <c r="V13426" t="s">
        <v>32027</v>
      </c>
      <c r="W13426" t="s">
        <v>29302</v>
      </c>
    </row>
    <row r="13427" spans="20:23" x14ac:dyDescent="0.3">
      <c r="T13427" t="b">
        <f>U13427&gt;10</f>
        <v>0</v>
      </c>
      <c r="U13427" s="7">
        <v>9.3962983644715905</v>
      </c>
      <c r="V13427" t="s">
        <v>32028</v>
      </c>
      <c r="W13427" t="s">
        <v>2758</v>
      </c>
    </row>
    <row r="13428" spans="20:23" x14ac:dyDescent="0.3">
      <c r="T13428" t="b">
        <f>U13428&gt;10</f>
        <v>0</v>
      </c>
      <c r="U13428" s="7">
        <v>9.4652912359585404</v>
      </c>
      <c r="V13428" t="s">
        <v>9875</v>
      </c>
      <c r="W13428" t="s">
        <v>32029</v>
      </c>
    </row>
    <row r="13429" spans="20:23" x14ac:dyDescent="0.3">
      <c r="T13429" t="b">
        <f>U13429&gt;10</f>
        <v>0</v>
      </c>
      <c r="U13429" s="7">
        <v>8.6623291893913894</v>
      </c>
      <c r="V13429" t="s">
        <v>32030</v>
      </c>
      <c r="W13429" t="s">
        <v>22231</v>
      </c>
    </row>
    <row r="13430" spans="20:23" x14ac:dyDescent="0.3">
      <c r="T13430" t="b">
        <f>U13430&gt;10</f>
        <v>0</v>
      </c>
      <c r="U13430" s="7">
        <v>9.0598261278503802</v>
      </c>
      <c r="V13430" t="s">
        <v>32031</v>
      </c>
      <c r="W13430" t="s">
        <v>4504</v>
      </c>
    </row>
    <row r="13431" spans="20:23" x14ac:dyDescent="0.3">
      <c r="T13431" t="b">
        <f>U13431&gt;10</f>
        <v>0</v>
      </c>
      <c r="U13431" s="7">
        <v>8.6948523810969505</v>
      </c>
      <c r="V13431" t="s">
        <v>32032</v>
      </c>
      <c r="W13431" t="s">
        <v>5368</v>
      </c>
    </row>
    <row r="13432" spans="20:23" x14ac:dyDescent="0.3">
      <c r="T13432" t="b">
        <f>U13432&gt;10</f>
        <v>0</v>
      </c>
      <c r="U13432" s="7">
        <v>9.2421476846443298</v>
      </c>
      <c r="V13432" t="s">
        <v>28687</v>
      </c>
      <c r="W13432" t="s">
        <v>3308</v>
      </c>
    </row>
    <row r="13433" spans="20:23" x14ac:dyDescent="0.3">
      <c r="T13433" t="b">
        <f>U13433&gt;10</f>
        <v>0</v>
      </c>
      <c r="U13433" s="7">
        <v>8.9908332563634303</v>
      </c>
      <c r="V13433" t="s">
        <v>32033</v>
      </c>
      <c r="W13433" t="s">
        <v>2758</v>
      </c>
    </row>
    <row r="13434" spans="20:23" x14ac:dyDescent="0.3">
      <c r="T13434" t="b">
        <f>U13434&gt;10</f>
        <v>0</v>
      </c>
      <c r="U13434" s="7">
        <v>9.9642824020775294</v>
      </c>
      <c r="V13434" t="s">
        <v>32034</v>
      </c>
      <c r="W13434" t="s">
        <v>7551</v>
      </c>
    </row>
    <row r="13435" spans="20:23" x14ac:dyDescent="0.3">
      <c r="T13435" t="b">
        <f>U13435&gt;10</f>
        <v>0</v>
      </c>
      <c r="U13435" s="7">
        <v>8.6308305223320207</v>
      </c>
      <c r="V13435" t="s">
        <v>22987</v>
      </c>
      <c r="W13435" t="s">
        <v>32035</v>
      </c>
    </row>
    <row r="13436" spans="20:23" x14ac:dyDescent="0.3">
      <c r="T13436" t="b">
        <f>U13436&gt;10</f>
        <v>0</v>
      </c>
      <c r="U13436" s="7">
        <v>9.3962983644715905</v>
      </c>
      <c r="V13436" t="s">
        <v>4882</v>
      </c>
      <c r="W13436" t="s">
        <v>32036</v>
      </c>
    </row>
    <row r="13437" spans="20:23" x14ac:dyDescent="0.3">
      <c r="T13437" t="b">
        <f>U13437&gt;10</f>
        <v>0</v>
      </c>
      <c r="U13437" s="7">
        <v>9.2421476846443298</v>
      </c>
      <c r="V13437" t="s">
        <v>3262</v>
      </c>
      <c r="W13437" t="s">
        <v>32037</v>
      </c>
    </row>
    <row r="13438" spans="20:23" x14ac:dyDescent="0.3">
      <c r="T13438" t="b">
        <f>U13438&gt;10</f>
        <v>0</v>
      </c>
      <c r="U13438" s="7">
        <v>8.6543610197422094</v>
      </c>
      <c r="V13438" t="s">
        <v>26595</v>
      </c>
      <c r="W13438" t="s">
        <v>32038</v>
      </c>
    </row>
    <row r="13439" spans="20:23" x14ac:dyDescent="0.3">
      <c r="T13439" t="b">
        <f>U13439&gt;10</f>
        <v>0</v>
      </c>
      <c r="U13439" s="7">
        <v>8.5418830363155198</v>
      </c>
      <c r="V13439" t="s">
        <v>33</v>
      </c>
      <c r="W13439" t="s">
        <v>32039</v>
      </c>
    </row>
    <row r="13440" spans="20:23" x14ac:dyDescent="0.3">
      <c r="T13440" t="b">
        <f>U13440&gt;10</f>
        <v>0</v>
      </c>
      <c r="U13440" s="7">
        <v>8.6543610197422094</v>
      </c>
      <c r="V13440" t="s">
        <v>6955</v>
      </c>
      <c r="W13440" t="s">
        <v>32040</v>
      </c>
    </row>
    <row r="13441" spans="20:23" x14ac:dyDescent="0.3">
      <c r="T13441" t="b">
        <f>U13441&gt;10</f>
        <v>0</v>
      </c>
      <c r="U13441" s="7">
        <v>8.6907286639130898</v>
      </c>
      <c r="V13441" t="s">
        <v>3775</v>
      </c>
      <c r="W13441" t="s">
        <v>6955</v>
      </c>
    </row>
    <row r="13442" spans="20:23" x14ac:dyDescent="0.3">
      <c r="T13442" t="b">
        <f>U13442&gt;10</f>
        <v>0</v>
      </c>
      <c r="U13442" s="7">
        <v>8.0162736163653001</v>
      </c>
      <c r="V13442" t="s">
        <v>32041</v>
      </c>
      <c r="W13442" t="s">
        <v>13759</v>
      </c>
    </row>
    <row r="13443" spans="20:23" x14ac:dyDescent="0.3">
      <c r="T13443" t="b">
        <f>U13443&gt;10</f>
        <v>0</v>
      </c>
      <c r="U13443" s="7">
        <v>8.2176433681299397</v>
      </c>
      <c r="V13443" t="s">
        <v>32042</v>
      </c>
      <c r="W13443" t="s">
        <v>22984</v>
      </c>
    </row>
    <row r="13444" spans="20:23" x14ac:dyDescent="0.3">
      <c r="T13444" t="b">
        <f>U13444&gt;10</f>
        <v>0</v>
      </c>
      <c r="U13444" s="7">
        <v>9.43019991614727</v>
      </c>
      <c r="V13444" t="s">
        <v>32043</v>
      </c>
      <c r="W13444" t="s">
        <v>32044</v>
      </c>
    </row>
    <row r="13445" spans="20:23" x14ac:dyDescent="0.3">
      <c r="T13445" t="b">
        <f>U13445&gt;10</f>
        <v>0</v>
      </c>
      <c r="U13445" s="7">
        <v>8.6623291893913894</v>
      </c>
      <c r="V13445" t="s">
        <v>28121</v>
      </c>
      <c r="W13445" t="s">
        <v>32045</v>
      </c>
    </row>
    <row r="13446" spans="20:23" x14ac:dyDescent="0.3">
      <c r="T13446" t="b">
        <f>U13446&gt;10</f>
        <v>0</v>
      </c>
      <c r="U13446" s="7">
        <v>9.8270812805640499</v>
      </c>
      <c r="V13446" t="s">
        <v>13359</v>
      </c>
      <c r="W13446" t="s">
        <v>32046</v>
      </c>
    </row>
    <row r="13447" spans="20:23" x14ac:dyDescent="0.3">
      <c r="T13447" t="b">
        <f>U13447&gt;10</f>
        <v>0</v>
      </c>
      <c r="U13447" s="7">
        <v>8.7721440553986003</v>
      </c>
      <c r="V13447" t="s">
        <v>14016</v>
      </c>
      <c r="W13447" t="s">
        <v>32047</v>
      </c>
    </row>
    <row r="13448" spans="20:23" x14ac:dyDescent="0.3">
      <c r="T13448" t="b">
        <f>U13448&gt;10</f>
        <v>0</v>
      </c>
      <c r="U13448" s="7">
        <v>8.8955230765590994</v>
      </c>
      <c r="V13448" t="s">
        <v>699</v>
      </c>
      <c r="W13448" t="s">
        <v>25327</v>
      </c>
    </row>
    <row r="13449" spans="20:23" x14ac:dyDescent="0.3">
      <c r="T13449" t="b">
        <f>U13449&gt;10</f>
        <v>0</v>
      </c>
      <c r="U13449" s="7">
        <v>8.6002937984719399</v>
      </c>
      <c r="V13449" t="s">
        <v>32048</v>
      </c>
      <c r="W13449" t="s">
        <v>32049</v>
      </c>
    </row>
    <row r="13450" spans="20:23" x14ac:dyDescent="0.3">
      <c r="T13450" t="b">
        <f>U13450&gt;10</f>
        <v>0</v>
      </c>
      <c r="U13450" s="7">
        <v>8.11536451900953</v>
      </c>
      <c r="V13450" t="s">
        <v>8722</v>
      </c>
      <c r="W13450" t="s">
        <v>26251</v>
      </c>
    </row>
    <row r="13451" spans="20:23" x14ac:dyDescent="0.3">
      <c r="T13451" t="b">
        <f>U13451&gt;10</f>
        <v>0</v>
      </c>
      <c r="U13451" s="7">
        <v>8.4934306529295807</v>
      </c>
      <c r="V13451" t="s">
        <v>20489</v>
      </c>
      <c r="W13451" t="s">
        <v>32050</v>
      </c>
    </row>
    <row r="13452" spans="20:23" x14ac:dyDescent="0.3">
      <c r="T13452" t="b">
        <f>U13452&gt;10</f>
        <v>0</v>
      </c>
      <c r="U13452" s="7">
        <v>8.11536451900953</v>
      </c>
      <c r="V13452" t="s">
        <v>32051</v>
      </c>
      <c r="W13452" t="s">
        <v>32052</v>
      </c>
    </row>
    <row r="13453" spans="20:23" x14ac:dyDescent="0.3">
      <c r="T13453" t="b">
        <f>U13453&gt;10</f>
        <v>0</v>
      </c>
      <c r="U13453" s="7">
        <v>9.5786199212655401</v>
      </c>
      <c r="V13453" t="s">
        <v>32053</v>
      </c>
      <c r="W13453" t="s">
        <v>32054</v>
      </c>
    </row>
    <row r="13454" spans="20:23" x14ac:dyDescent="0.3">
      <c r="T13454" t="b">
        <f>U13454&gt;10</f>
        <v>0</v>
      </c>
      <c r="U13454" s="7">
        <v>8.9908332563634303</v>
      </c>
      <c r="V13454" t="s">
        <v>32055</v>
      </c>
      <c r="W13454" t="s">
        <v>2758</v>
      </c>
    </row>
    <row r="13455" spans="20:23" x14ac:dyDescent="0.3">
      <c r="T13455" t="b">
        <f>U13455&gt;10</f>
        <v>0</v>
      </c>
      <c r="U13455" s="7">
        <v>9.5588172939693692</v>
      </c>
      <c r="V13455" t="s">
        <v>32056</v>
      </c>
      <c r="W13455" t="s">
        <v>32057</v>
      </c>
    </row>
    <row r="13456" spans="20:23" x14ac:dyDescent="0.3">
      <c r="T13456" t="b">
        <f>U13456&gt;10</f>
        <v>0</v>
      </c>
      <c r="U13456" s="7">
        <v>9.0247348080391099</v>
      </c>
      <c r="V13456" t="s">
        <v>5229</v>
      </c>
      <c r="W13456" t="s">
        <v>32058</v>
      </c>
    </row>
    <row r="13457" spans="20:23" x14ac:dyDescent="0.3">
      <c r="T13457" t="b">
        <f>U13457&gt;10</f>
        <v>0</v>
      </c>
      <c r="U13457" s="7">
        <v>8.11536451900953</v>
      </c>
      <c r="V13457" t="s">
        <v>13237</v>
      </c>
      <c r="W13457" t="s">
        <v>30887</v>
      </c>
    </row>
    <row r="13458" spans="20:23" x14ac:dyDescent="0.3">
      <c r="T13458" t="b">
        <f>U13458&gt;10</f>
        <v>0</v>
      </c>
      <c r="U13458" s="7">
        <v>9.6194419157857993</v>
      </c>
      <c r="V13458" t="s">
        <v>31848</v>
      </c>
      <c r="W13458" t="s">
        <v>32059</v>
      </c>
    </row>
    <row r="13459" spans="20:23" x14ac:dyDescent="0.3">
      <c r="T13459" t="b">
        <f>U13459&gt;10</f>
        <v>0</v>
      </c>
      <c r="U13459" s="7">
        <v>8.3315876274791592</v>
      </c>
      <c r="V13459" t="s">
        <v>26742</v>
      </c>
      <c r="W13459" t="s">
        <v>4660</v>
      </c>
    </row>
    <row r="13460" spans="20:23" x14ac:dyDescent="0.3">
      <c r="T13460" t="b">
        <f>U13460&gt;10</f>
        <v>0</v>
      </c>
      <c r="U13460" s="7">
        <v>9.5786199212655401</v>
      </c>
      <c r="V13460" t="s">
        <v>27709</v>
      </c>
      <c r="W13460" t="s">
        <v>6462</v>
      </c>
    </row>
    <row r="13461" spans="20:23" x14ac:dyDescent="0.3">
      <c r="T13461" t="b">
        <f>U13461&gt;10</f>
        <v>0</v>
      </c>
      <c r="U13461" s="7">
        <v>9.6194419157857993</v>
      </c>
      <c r="V13461" t="s">
        <v>32060</v>
      </c>
      <c r="W13461" t="s">
        <v>2570</v>
      </c>
    </row>
    <row r="13462" spans="20:23" x14ac:dyDescent="0.3">
      <c r="T13462" t="b">
        <f>U13462&gt;10</f>
        <v>0</v>
      </c>
      <c r="U13462" s="7">
        <v>9.0598261278503802</v>
      </c>
      <c r="V13462" t="s">
        <v>3172</v>
      </c>
      <c r="W13462" t="s">
        <v>32061</v>
      </c>
    </row>
    <row r="13463" spans="20:23" x14ac:dyDescent="0.3">
      <c r="T13463" t="b">
        <f>U13463&gt;10</f>
        <v>0</v>
      </c>
      <c r="U13463" s="7">
        <v>9.1339341000040992</v>
      </c>
      <c r="V13463" t="s">
        <v>32062</v>
      </c>
      <c r="W13463" t="s">
        <v>25465</v>
      </c>
    </row>
    <row r="13464" spans="20:23" x14ac:dyDescent="0.3">
      <c r="T13464" t="b">
        <f>U13464&gt;10</f>
        <v>0</v>
      </c>
      <c r="U13464" s="7">
        <v>9.09619377202125</v>
      </c>
      <c r="V13464" t="s">
        <v>32063</v>
      </c>
      <c r="W13464" t="s">
        <v>30737</v>
      </c>
    </row>
    <row r="13465" spans="20:23" x14ac:dyDescent="0.3">
      <c r="T13465" t="b">
        <f>U13465&gt;10</f>
        <v>0</v>
      </c>
      <c r="U13465" s="7">
        <v>9.09619377202125</v>
      </c>
      <c r="V13465" t="s">
        <v>30737</v>
      </c>
      <c r="W13465" t="s">
        <v>32064</v>
      </c>
    </row>
    <row r="13466" spans="20:23" x14ac:dyDescent="0.3">
      <c r="T13466" t="b">
        <f>U13466&gt;10</f>
        <v>0</v>
      </c>
      <c r="U13466" s="7">
        <v>8.9908332563634303</v>
      </c>
      <c r="V13466" t="s">
        <v>5689</v>
      </c>
      <c r="W13466" t="s">
        <v>32065</v>
      </c>
    </row>
    <row r="13467" spans="20:23" x14ac:dyDescent="0.3">
      <c r="T13467" t="b">
        <f>U13467&gt;10</f>
        <v>0</v>
      </c>
      <c r="U13467" s="7">
        <v>9.2139768076776392</v>
      </c>
      <c r="V13467" t="s">
        <v>5689</v>
      </c>
      <c r="W13467" t="s">
        <v>22917</v>
      </c>
    </row>
    <row r="13468" spans="20:23" x14ac:dyDescent="0.3">
      <c r="T13468" t="b">
        <f>U13468&gt;10</f>
        <v>0</v>
      </c>
      <c r="U13468" s="7">
        <v>9.9352948652042805</v>
      </c>
      <c r="V13468" t="s">
        <v>32066</v>
      </c>
      <c r="W13468" t="s">
        <v>32067</v>
      </c>
    </row>
    <row r="13469" spans="20:23" x14ac:dyDescent="0.3">
      <c r="T13469" t="b">
        <f>U13469&gt;10</f>
        <v>0</v>
      </c>
      <c r="U13469" s="7">
        <v>9.9352948652042805</v>
      </c>
      <c r="V13469" t="s">
        <v>32066</v>
      </c>
      <c r="W13469" t="s">
        <v>32068</v>
      </c>
    </row>
    <row r="13470" spans="20:23" x14ac:dyDescent="0.3">
      <c r="T13470" t="b">
        <f>U13470&gt;10</f>
        <v>0</v>
      </c>
      <c r="U13470" s="7">
        <v>8.46676240584741</v>
      </c>
      <c r="V13470" t="s">
        <v>4491</v>
      </c>
      <c r="W13470" t="s">
        <v>32069</v>
      </c>
    </row>
    <row r="13471" spans="20:23" x14ac:dyDescent="0.3">
      <c r="T13471" t="b">
        <f>U13471&gt;10</f>
        <v>0</v>
      </c>
      <c r="U13471" s="7">
        <v>8.0100040033516997</v>
      </c>
      <c r="V13471" t="s">
        <v>27597</v>
      </c>
      <c r="W13471" t="s">
        <v>11627</v>
      </c>
    </row>
    <row r="13472" spans="20:23" x14ac:dyDescent="0.3">
      <c r="T13472" t="b">
        <f>U13472&gt;10</f>
        <v>0</v>
      </c>
      <c r="U13472" s="7">
        <v>9.5988226285830596</v>
      </c>
      <c r="V13472" t="s">
        <v>25540</v>
      </c>
      <c r="W13472" t="s">
        <v>32070</v>
      </c>
    </row>
    <row r="13473" spans="20:23" x14ac:dyDescent="0.3">
      <c r="T13473" t="b">
        <f>U13473&gt;10</f>
        <v>0</v>
      </c>
      <c r="U13473" s="7">
        <v>8.6078410041073194</v>
      </c>
      <c r="V13473" t="s">
        <v>32071</v>
      </c>
      <c r="W13473" t="s">
        <v>25327</v>
      </c>
    </row>
    <row r="13474" spans="20:23" x14ac:dyDescent="0.3">
      <c r="T13474" t="b">
        <f>U13474&gt;10</f>
        <v>0</v>
      </c>
      <c r="U13474" s="7">
        <v>8.5348158690924301</v>
      </c>
      <c r="V13474" t="s">
        <v>21053</v>
      </c>
      <c r="W13474" t="s">
        <v>32072</v>
      </c>
    </row>
    <row r="13475" spans="20:23" x14ac:dyDescent="0.3">
      <c r="T13475" t="b">
        <f>U13475&gt;10</f>
        <v>0</v>
      </c>
      <c r="U13475" s="7">
        <v>9.0598261278503802</v>
      </c>
      <c r="V13475" t="s">
        <v>23140</v>
      </c>
      <c r="W13475" t="s">
        <v>32073</v>
      </c>
    </row>
    <row r="13476" spans="20:23" x14ac:dyDescent="0.3">
      <c r="T13476" t="b">
        <f>U13476&gt;10</f>
        <v>0</v>
      </c>
      <c r="U13476" s="7">
        <v>9.9642824020775294</v>
      </c>
      <c r="V13476" t="s">
        <v>32074</v>
      </c>
      <c r="W13476" t="s">
        <v>32075</v>
      </c>
    </row>
    <row r="13477" spans="20:23" x14ac:dyDescent="0.3">
      <c r="T13477" t="b">
        <f>U13477&gt;10</f>
        <v>0</v>
      </c>
      <c r="U13477" s="7">
        <v>9.0598261278503802</v>
      </c>
      <c r="V13477" t="s">
        <v>4660</v>
      </c>
      <c r="W13477" t="s">
        <v>4102</v>
      </c>
    </row>
    <row r="13478" spans="20:23" x14ac:dyDescent="0.3">
      <c r="T13478" t="b">
        <f>U13478&gt;10</f>
        <v>0</v>
      </c>
      <c r="U13478" s="7">
        <v>8.7901625609012797</v>
      </c>
      <c r="V13478" t="s">
        <v>27709</v>
      </c>
      <c r="W13478" t="s">
        <v>5368</v>
      </c>
    </row>
    <row r="13479" spans="20:23" x14ac:dyDescent="0.3">
      <c r="T13479" t="b">
        <f>U13479&gt;10</f>
        <v>0</v>
      </c>
      <c r="U13479" s="7">
        <v>8.2023758959991593</v>
      </c>
      <c r="V13479" t="s">
        <v>32076</v>
      </c>
      <c r="W13479" t="s">
        <v>21576</v>
      </c>
    </row>
    <row r="13480" spans="20:23" x14ac:dyDescent="0.3">
      <c r="T13480" t="b">
        <f>U13480&gt;10</f>
        <v>0</v>
      </c>
      <c r="U13480" s="7">
        <v>8.4536903242800605</v>
      </c>
      <c r="V13480" t="s">
        <v>3308</v>
      </c>
      <c r="W13480" t="s">
        <v>32077</v>
      </c>
    </row>
    <row r="13481" spans="20:23" x14ac:dyDescent="0.3">
      <c r="T13481" t="b">
        <f>U13481&gt;10</f>
        <v>0</v>
      </c>
      <c r="U13481" s="7">
        <v>8.5633892415364894</v>
      </c>
      <c r="V13481" t="s">
        <v>22247</v>
      </c>
      <c r="W13481" t="s">
        <v>32078</v>
      </c>
    </row>
    <row r="13482" spans="20:23" x14ac:dyDescent="0.3">
      <c r="T13482" t="b">
        <f>U13482&gt;10</f>
        <v>0</v>
      </c>
      <c r="U13482" s="7">
        <v>8.5139091842731194</v>
      </c>
      <c r="V13482" t="s">
        <v>27709</v>
      </c>
      <c r="W13482" t="s">
        <v>27071</v>
      </c>
    </row>
    <row r="13483" spans="20:23" x14ac:dyDescent="0.3">
      <c r="T13483" t="b">
        <f>U13483&gt;10</f>
        <v>0</v>
      </c>
      <c r="U13483" s="7">
        <v>9.0598261278503802</v>
      </c>
      <c r="V13483" t="s">
        <v>23140</v>
      </c>
      <c r="W13483" t="s">
        <v>32079</v>
      </c>
    </row>
    <row r="13484" spans="20:23" x14ac:dyDescent="0.3">
      <c r="T13484" t="b">
        <f>U13484&gt;10</f>
        <v>0</v>
      </c>
      <c r="U13484" s="7">
        <v>8.6784585713212792</v>
      </c>
      <c r="V13484" t="s">
        <v>21078</v>
      </c>
      <c r="W13484" t="s">
        <v>32080</v>
      </c>
    </row>
    <row r="13485" spans="20:23" x14ac:dyDescent="0.3">
      <c r="T13485" t="b">
        <f>U13485&gt;10</f>
        <v>0</v>
      </c>
      <c r="U13485" s="7">
        <v>8.7901625609012797</v>
      </c>
      <c r="V13485" t="s">
        <v>6634</v>
      </c>
      <c r="W13485" t="s">
        <v>230</v>
      </c>
    </row>
    <row r="13486" spans="20:23" x14ac:dyDescent="0.3">
      <c r="T13486" t="b">
        <f>U13486&gt;10</f>
        <v>0</v>
      </c>
      <c r="U13486" s="7">
        <v>9.2711352215175893</v>
      </c>
      <c r="V13486" t="s">
        <v>28724</v>
      </c>
      <c r="W13486" t="s">
        <v>32081</v>
      </c>
    </row>
    <row r="13487" spans="20:23" x14ac:dyDescent="0.3">
      <c r="T13487" t="b">
        <f>U13487&gt;10</f>
        <v>0</v>
      </c>
      <c r="U13487" s="7">
        <v>8.4536903242800605</v>
      </c>
      <c r="V13487" t="s">
        <v>32081</v>
      </c>
      <c r="W13487" t="s">
        <v>650</v>
      </c>
    </row>
    <row r="13488" spans="20:23" x14ac:dyDescent="0.3">
      <c r="T13488" t="b">
        <f>U13488&gt;10</f>
        <v>0</v>
      </c>
      <c r="U13488" s="7">
        <v>8.7284689918959302</v>
      </c>
      <c r="V13488" t="s">
        <v>31613</v>
      </c>
      <c r="W13488" t="s">
        <v>9253</v>
      </c>
    </row>
    <row r="13489" spans="20:23" x14ac:dyDescent="0.3">
      <c r="T13489" t="b">
        <f>U13489&gt;10</f>
        <v>0</v>
      </c>
      <c r="U13489" s="7">
        <v>9.7064532927754303</v>
      </c>
      <c r="V13489" t="s">
        <v>5508</v>
      </c>
      <c r="W13489" t="s">
        <v>32082</v>
      </c>
    </row>
    <row r="13490" spans="20:23" x14ac:dyDescent="0.3">
      <c r="T13490" t="b">
        <f>U13490&gt;10</f>
        <v>0</v>
      </c>
      <c r="U13490" s="7">
        <v>9.1086162920198106</v>
      </c>
      <c r="V13490" t="s">
        <v>32082</v>
      </c>
      <c r="W13490" t="s">
        <v>26504</v>
      </c>
    </row>
    <row r="13491" spans="20:23" x14ac:dyDescent="0.3">
      <c r="T13491" t="b">
        <f>U13491&gt;10</f>
        <v>0</v>
      </c>
      <c r="U13491" s="7">
        <v>9.4833097414612197</v>
      </c>
      <c r="V13491" t="s">
        <v>5508</v>
      </c>
      <c r="W13491" t="s">
        <v>13950</v>
      </c>
    </row>
    <row r="13492" spans="20:23" x14ac:dyDescent="0.3">
      <c r="T13492" t="b">
        <f>U13492&gt;10</f>
        <v>0</v>
      </c>
      <c r="U13492" s="7">
        <v>8.5418830363155198</v>
      </c>
      <c r="V13492" t="s">
        <v>32083</v>
      </c>
      <c r="W13492" t="s">
        <v>32084</v>
      </c>
    </row>
    <row r="13493" spans="20:23" x14ac:dyDescent="0.3">
      <c r="T13493" t="b">
        <f>U13493&gt;10</f>
        <v>0</v>
      </c>
      <c r="U13493" s="7">
        <v>9.6194419157857993</v>
      </c>
      <c r="V13493" t="s">
        <v>21942</v>
      </c>
      <c r="W13493" t="s">
        <v>24914</v>
      </c>
    </row>
    <row r="13494" spans="20:23" x14ac:dyDescent="0.3">
      <c r="T13494" t="b">
        <f>U13494&gt;10</f>
        <v>0</v>
      </c>
      <c r="U13494" s="7">
        <v>8.4154691114598599</v>
      </c>
      <c r="V13494" t="s">
        <v>25304</v>
      </c>
      <c r="W13494" t="s">
        <v>32085</v>
      </c>
    </row>
    <row r="13495" spans="20:23" x14ac:dyDescent="0.3">
      <c r="T13495" t="b">
        <f>U13495&gt;10</f>
        <v>0</v>
      </c>
      <c r="U13495" s="7">
        <v>9.5786199212655401</v>
      </c>
      <c r="V13495" t="s">
        <v>13950</v>
      </c>
      <c r="W13495" t="s">
        <v>30236</v>
      </c>
    </row>
    <row r="13496" spans="20:23" x14ac:dyDescent="0.3">
      <c r="T13496" t="b">
        <f>U13496&gt;10</f>
        <v>0</v>
      </c>
      <c r="U13496" s="7">
        <v>9.1339341000040992</v>
      </c>
      <c r="V13496" t="s">
        <v>32086</v>
      </c>
      <c r="W13496" t="s">
        <v>4946</v>
      </c>
    </row>
    <row r="13497" spans="20:23" x14ac:dyDescent="0.3">
      <c r="T13497" t="b">
        <f>U13497&gt;10</f>
        <v>0</v>
      </c>
      <c r="U13497" s="7">
        <v>8.7031511839116504</v>
      </c>
      <c r="V13497" t="s">
        <v>22074</v>
      </c>
      <c r="W13497" t="s">
        <v>32087</v>
      </c>
    </row>
    <row r="13498" spans="20:23" x14ac:dyDescent="0.3">
      <c r="T13498" t="b">
        <f>U13498&gt;10</f>
        <v>0</v>
      </c>
      <c r="U13498" s="7">
        <v>9.3962983644715905</v>
      </c>
      <c r="V13498" t="s">
        <v>27597</v>
      </c>
      <c r="W13498" t="s">
        <v>32088</v>
      </c>
    </row>
    <row r="13499" spans="20:23" x14ac:dyDescent="0.3">
      <c r="T13499" t="b">
        <f>U13499&gt;10</f>
        <v>0</v>
      </c>
      <c r="U13499" s="7">
        <v>8.3907764988694904</v>
      </c>
      <c r="V13499" t="s">
        <v>20290</v>
      </c>
      <c r="W13499" t="s">
        <v>17389</v>
      </c>
    </row>
    <row r="13500" spans="20:23" x14ac:dyDescent="0.3">
      <c r="T13500" t="b">
        <f>U13500&gt;10</f>
        <v>0</v>
      </c>
      <c r="U13500" s="7">
        <v>9.5786199212655401</v>
      </c>
      <c r="V13500" t="s">
        <v>31586</v>
      </c>
      <c r="W13500" t="s">
        <v>32089</v>
      </c>
    </row>
    <row r="13501" spans="20:23" x14ac:dyDescent="0.3">
      <c r="T13501" t="b">
        <f>U13501&gt;10</f>
        <v>0</v>
      </c>
      <c r="U13501" s="7">
        <v>8.0268111216680804</v>
      </c>
      <c r="V13501" t="s">
        <v>32081</v>
      </c>
      <c r="W13501" t="s">
        <v>286</v>
      </c>
    </row>
    <row r="13502" spans="20:23" x14ac:dyDescent="0.3">
      <c r="T13502" t="b">
        <f>U13502&gt;10</f>
        <v>0</v>
      </c>
      <c r="U13502" s="7">
        <v>9.6620015302046003</v>
      </c>
      <c r="V13502" t="s">
        <v>30328</v>
      </c>
      <c r="W13502" t="s">
        <v>32090</v>
      </c>
    </row>
    <row r="13503" spans="20:23" x14ac:dyDescent="0.3">
      <c r="T13503" t="b">
        <f>U13503&gt;10</f>
        <v>0</v>
      </c>
      <c r="U13503" s="7">
        <v>9.6839804369233704</v>
      </c>
      <c r="V13503" t="s">
        <v>32091</v>
      </c>
      <c r="W13503" t="s">
        <v>32092</v>
      </c>
    </row>
    <row r="13504" spans="20:23" x14ac:dyDescent="0.3">
      <c r="T13504" t="b">
        <f>U13504&gt;10</f>
        <v>0</v>
      </c>
      <c r="U13504" s="7">
        <v>9.3635085416485992</v>
      </c>
      <c r="V13504" t="s">
        <v>32093</v>
      </c>
      <c r="W13504" t="s">
        <v>2208</v>
      </c>
    </row>
    <row r="13505" spans="20:23" x14ac:dyDescent="0.3">
      <c r="T13505" t="b">
        <f>U13505&gt;10</f>
        <v>0</v>
      </c>
      <c r="U13505" s="7">
        <v>8.0525636177705007</v>
      </c>
      <c r="V13505" t="s">
        <v>32094</v>
      </c>
      <c r="W13505" t="s">
        <v>32095</v>
      </c>
    </row>
    <row r="13506" spans="20:23" x14ac:dyDescent="0.3">
      <c r="T13506" t="b">
        <f>U13506&gt;10</f>
        <v>0</v>
      </c>
      <c r="U13506" s="7">
        <v>8.4602050053012601</v>
      </c>
      <c r="V13506" t="s">
        <v>26702</v>
      </c>
      <c r="W13506" t="s">
        <v>32096</v>
      </c>
    </row>
    <row r="13507" spans="20:23" x14ac:dyDescent="0.3">
      <c r="T13507" t="b">
        <f>U13507&gt;10</f>
        <v>0</v>
      </c>
      <c r="U13507" s="7">
        <v>8.1923255601456599</v>
      </c>
      <c r="V13507" t="s">
        <v>32097</v>
      </c>
      <c r="W13507" t="s">
        <v>32098</v>
      </c>
    </row>
    <row r="13508" spans="20:23" x14ac:dyDescent="0.3">
      <c r="T13508" t="b">
        <f>U13508&gt;10</f>
        <v>0</v>
      </c>
      <c r="U13508" s="7">
        <v>8.7544444782992006</v>
      </c>
      <c r="V13508" t="s">
        <v>20216</v>
      </c>
      <c r="W13508" t="s">
        <v>32099</v>
      </c>
    </row>
    <row r="13509" spans="20:23" x14ac:dyDescent="0.3">
      <c r="T13509" t="b">
        <f>U13509&gt;10</f>
        <v>0</v>
      </c>
      <c r="U13509" s="7">
        <v>8.9473481444236906</v>
      </c>
      <c r="V13509" t="s">
        <v>22786</v>
      </c>
      <c r="W13509" t="s">
        <v>32100</v>
      </c>
    </row>
    <row r="13510" spans="20:23" x14ac:dyDescent="0.3">
      <c r="T13510" t="b">
        <f>U13510&gt;10</f>
        <v>0</v>
      </c>
      <c r="U13510" s="7">
        <v>8.3032571208529404</v>
      </c>
      <c r="V13510" t="s">
        <v>32100</v>
      </c>
      <c r="W13510" t="s">
        <v>1097</v>
      </c>
    </row>
    <row r="13511" spans="20:23" x14ac:dyDescent="0.3">
      <c r="T13511" t="b">
        <f>U13511&gt;10</f>
        <v>0</v>
      </c>
      <c r="U13511" s="7">
        <v>8.3032571208529404</v>
      </c>
      <c r="V13511" t="s">
        <v>1097</v>
      </c>
      <c r="W13511" t="s">
        <v>32101</v>
      </c>
    </row>
    <row r="13512" spans="20:23" x14ac:dyDescent="0.3">
      <c r="T13512" t="b">
        <f>U13512&gt;10</f>
        <v>0</v>
      </c>
      <c r="U13512" s="7">
        <v>8.3666789472904295</v>
      </c>
      <c r="V13512" t="s">
        <v>32102</v>
      </c>
      <c r="W13512" t="s">
        <v>32103</v>
      </c>
    </row>
    <row r="13513" spans="20:23" x14ac:dyDescent="0.3">
      <c r="T13513" t="b">
        <f>U13513&gt;10</f>
        <v>0</v>
      </c>
      <c r="U13513" s="7">
        <v>8.3258569527701791</v>
      </c>
      <c r="V13513" t="s">
        <v>32104</v>
      </c>
      <c r="W13513" t="s">
        <v>32105</v>
      </c>
    </row>
    <row r="13514" spans="20:23" x14ac:dyDescent="0.3">
      <c r="T13514" t="b">
        <f>U13514&gt;10</f>
        <v>0</v>
      </c>
      <c r="U13514" s="7">
        <v>9.1339341000040992</v>
      </c>
      <c r="V13514" t="s">
        <v>25546</v>
      </c>
      <c r="W13514" t="s">
        <v>3092</v>
      </c>
    </row>
    <row r="13515" spans="20:23" x14ac:dyDescent="0.3">
      <c r="T13515" t="b">
        <f>U13515&gt;10</f>
        <v>0</v>
      </c>
      <c r="U13515" s="7">
        <v>9.09619377202125</v>
      </c>
      <c r="V13515" t="s">
        <v>27734</v>
      </c>
      <c r="W13515" t="s">
        <v>12717</v>
      </c>
    </row>
    <row r="13516" spans="20:23" x14ac:dyDescent="0.3">
      <c r="T13516" t="b">
        <f>U13516&gt;10</f>
        <v>0</v>
      </c>
      <c r="U13516" s="7">
        <v>9.2565364220964295</v>
      </c>
      <c r="V13516" t="s">
        <v>5093</v>
      </c>
      <c r="W13516" t="s">
        <v>12717</v>
      </c>
    </row>
    <row r="13517" spans="20:23" x14ac:dyDescent="0.3">
      <c r="T13517" t="b">
        <f>U13517&gt;10</f>
        <v>0</v>
      </c>
      <c r="U13517" s="7">
        <v>9.5988226285830596</v>
      </c>
      <c r="V13517" t="s">
        <v>31826</v>
      </c>
      <c r="W13517" t="s">
        <v>32106</v>
      </c>
    </row>
    <row r="13518" spans="20:23" x14ac:dyDescent="0.3">
      <c r="T13518" t="b">
        <f>U13518&gt;10</f>
        <v>0</v>
      </c>
      <c r="U13518" s="7">
        <v>8.2488959116340492</v>
      </c>
      <c r="V13518" t="s">
        <v>11078</v>
      </c>
      <c r="W13518" t="s">
        <v>23955</v>
      </c>
    </row>
    <row r="13519" spans="20:23" x14ac:dyDescent="0.3">
      <c r="T13519" t="b">
        <f>U13519&gt;10</f>
        <v>0</v>
      </c>
      <c r="U13519" s="7">
        <v>8.5561689935630003</v>
      </c>
      <c r="V13519" t="s">
        <v>32107</v>
      </c>
      <c r="W13519" t="s">
        <v>24920</v>
      </c>
    </row>
    <row r="13520" spans="20:23" x14ac:dyDescent="0.3">
      <c r="T13520" t="b">
        <f>U13520&gt;10</f>
        <v>0</v>
      </c>
      <c r="U13520" s="7">
        <v>8.8854727407056</v>
      </c>
      <c r="V13520" t="s">
        <v>10771</v>
      </c>
      <c r="W13520" t="s">
        <v>6289</v>
      </c>
    </row>
    <row r="13521" spans="20:23" x14ac:dyDescent="0.3">
      <c r="T13521" t="b">
        <f>U13521&gt;10</f>
        <v>0</v>
      </c>
      <c r="U13521" s="7">
        <v>8.2331475546659103</v>
      </c>
      <c r="V13521" t="s">
        <v>25721</v>
      </c>
      <c r="W13521" t="s">
        <v>32108</v>
      </c>
    </row>
    <row r="13522" spans="20:23" x14ac:dyDescent="0.3">
      <c r="T13522" t="b">
        <f>U13522&gt;10</f>
        <v>0</v>
      </c>
      <c r="U13522" s="7">
        <v>8.4407869194441592</v>
      </c>
      <c r="V13522" t="s">
        <v>32109</v>
      </c>
      <c r="W13522" t="s">
        <v>19849</v>
      </c>
    </row>
    <row r="13523" spans="20:23" x14ac:dyDescent="0.3">
      <c r="T13523" t="b">
        <f>U13523&gt;10</f>
        <v>0</v>
      </c>
      <c r="U13523" s="7">
        <v>8.5779880409576403</v>
      </c>
      <c r="V13523" t="s">
        <v>32110</v>
      </c>
      <c r="W13523" t="s">
        <v>32111</v>
      </c>
    </row>
    <row r="13524" spans="20:23" x14ac:dyDescent="0.3">
      <c r="T13524" t="b">
        <f>U13524&gt;10</f>
        <v>0</v>
      </c>
      <c r="U13524" s="7">
        <v>9.5016588801294208</v>
      </c>
      <c r="V13524" t="s">
        <v>32112</v>
      </c>
      <c r="W13524" t="s">
        <v>32113</v>
      </c>
    </row>
    <row r="13525" spans="20:23" x14ac:dyDescent="0.3">
      <c r="T13525" t="b">
        <f>U13525&gt;10</f>
        <v>0</v>
      </c>
      <c r="U13525" s="7">
        <v>9.3009881846672702</v>
      </c>
      <c r="V13525" t="s">
        <v>32114</v>
      </c>
      <c r="W13525" t="s">
        <v>26185</v>
      </c>
    </row>
    <row r="13526" spans="20:23" x14ac:dyDescent="0.3">
      <c r="T13526" t="b">
        <f>U13526&gt;10</f>
        <v>0</v>
      </c>
      <c r="U13526" s="7">
        <v>9.8530567669673097</v>
      </c>
      <c r="V13526" t="s">
        <v>32115</v>
      </c>
      <c r="W13526" t="s">
        <v>32116</v>
      </c>
    </row>
    <row r="13527" spans="20:23" x14ac:dyDescent="0.3">
      <c r="T13527" t="b">
        <f>U13527&gt;10</f>
        <v>0</v>
      </c>
      <c r="U13527" s="7">
        <v>9.3317598433340194</v>
      </c>
      <c r="V13527" t="s">
        <v>2090</v>
      </c>
      <c r="W13527" t="s">
        <v>32117</v>
      </c>
    </row>
    <row r="13528" spans="20:23" x14ac:dyDescent="0.3">
      <c r="T13528" t="b">
        <f>U13528&gt;10</f>
        <v>0</v>
      </c>
      <c r="U13528" s="7">
        <v>8.9580434335404302</v>
      </c>
      <c r="V13528" t="s">
        <v>13263</v>
      </c>
      <c r="W13528" t="s">
        <v>32118</v>
      </c>
    </row>
    <row r="13529" spans="20:23" x14ac:dyDescent="0.3">
      <c r="T13529" t="b">
        <f>U13529&gt;10</f>
        <v>0</v>
      </c>
      <c r="U13529" s="7">
        <v>9.3009881846672702</v>
      </c>
      <c r="V13529" t="s">
        <v>32119</v>
      </c>
      <c r="W13529" t="s">
        <v>32120</v>
      </c>
    </row>
    <row r="13530" spans="20:23" x14ac:dyDescent="0.3">
      <c r="T13530" t="b">
        <f>U13530&gt;10</f>
        <v>0</v>
      </c>
      <c r="U13530" s="7">
        <v>8.5633892415364894</v>
      </c>
      <c r="V13530" t="s">
        <v>846</v>
      </c>
      <c r="W13530" t="s">
        <v>19273</v>
      </c>
    </row>
    <row r="13531" spans="20:23" x14ac:dyDescent="0.3">
      <c r="T13531" t="b">
        <f>U13531&gt;10</f>
        <v>0</v>
      </c>
      <c r="U13531" s="7">
        <v>9.07180231889709</v>
      </c>
      <c r="V13531" t="s">
        <v>32121</v>
      </c>
      <c r="W13531" t="s">
        <v>1333</v>
      </c>
    </row>
    <row r="13532" spans="20:23" x14ac:dyDescent="0.3">
      <c r="T13532" t="b">
        <f>U13532&gt;10</f>
        <v>0</v>
      </c>
      <c r="U13532" s="7">
        <v>8.9908332563634303</v>
      </c>
      <c r="V13532" t="s">
        <v>26867</v>
      </c>
      <c r="W13532" t="s">
        <v>32122</v>
      </c>
    </row>
    <row r="13533" spans="20:23" x14ac:dyDescent="0.3">
      <c r="T13533" t="b">
        <f>U13533&gt;10</f>
        <v>0</v>
      </c>
      <c r="U13533" s="7">
        <v>8.2023758959991593</v>
      </c>
      <c r="V13533" t="s">
        <v>32123</v>
      </c>
      <c r="W13533" t="s">
        <v>32124</v>
      </c>
    </row>
    <row r="13534" spans="20:23" x14ac:dyDescent="0.3">
      <c r="T13534" t="b">
        <f>U13534&gt;10</f>
        <v>0</v>
      </c>
      <c r="U13534" s="7">
        <v>8.5853681482552595</v>
      </c>
      <c r="V13534" t="s">
        <v>32124</v>
      </c>
      <c r="W13534" t="s">
        <v>32125</v>
      </c>
    </row>
    <row r="13535" spans="20:23" x14ac:dyDescent="0.3">
      <c r="T13535" t="b">
        <f>U13535&gt;10</f>
        <v>0</v>
      </c>
      <c r="U13535" s="7">
        <v>9.1086162920198106</v>
      </c>
      <c r="V13535" t="s">
        <v>9595</v>
      </c>
      <c r="W13535" t="s">
        <v>32126</v>
      </c>
    </row>
    <row r="13536" spans="20:23" x14ac:dyDescent="0.3">
      <c r="T13536" t="b">
        <f>U13536&gt;10</f>
        <v>0</v>
      </c>
      <c r="U13536" s="7">
        <v>8.2757071690847095</v>
      </c>
      <c r="V13536" t="s">
        <v>25177</v>
      </c>
      <c r="W13536" t="s">
        <v>32127</v>
      </c>
    </row>
    <row r="13537" spans="20:23" x14ac:dyDescent="0.3">
      <c r="T13537" t="b">
        <f>U13537&gt;10</f>
        <v>0</v>
      </c>
      <c r="U13537" s="7">
        <v>8.2811567738522704</v>
      </c>
      <c r="V13537" t="s">
        <v>32128</v>
      </c>
      <c r="W13537" t="s">
        <v>28805</v>
      </c>
    </row>
    <row r="13538" spans="20:23" x14ac:dyDescent="0.3">
      <c r="T13538" t="b">
        <f>U13538&gt;10</f>
        <v>0</v>
      </c>
      <c r="U13538" s="7">
        <v>8.6543610197422094</v>
      </c>
      <c r="V13538" t="s">
        <v>11813</v>
      </c>
      <c r="W13538" t="s">
        <v>34</v>
      </c>
    </row>
    <row r="13539" spans="20:23" x14ac:dyDescent="0.3">
      <c r="T13539" t="b">
        <f>U13539&gt;10</f>
        <v>0</v>
      </c>
      <c r="U13539" s="7">
        <v>8.2074391979557006</v>
      </c>
      <c r="V13539" t="s">
        <v>927</v>
      </c>
      <c r="W13539" t="s">
        <v>32129</v>
      </c>
    </row>
    <row r="13540" spans="20:23" x14ac:dyDescent="0.3">
      <c r="T13540" t="b">
        <f>U13540&gt;10</f>
        <v>0</v>
      </c>
      <c r="U13540" s="7">
        <v>9.3962983644715905</v>
      </c>
      <c r="V13540" t="s">
        <v>32130</v>
      </c>
      <c r="W13540" t="s">
        <v>9924</v>
      </c>
    </row>
    <row r="13541" spans="20:23" x14ac:dyDescent="0.3">
      <c r="T13541" t="b">
        <f>U13541&gt;10</f>
        <v>0</v>
      </c>
      <c r="U13541" s="7">
        <v>8.5633892415364894</v>
      </c>
      <c r="V13541" t="s">
        <v>23185</v>
      </c>
      <c r="W13541" t="s">
        <v>32131</v>
      </c>
    </row>
    <row r="13542" spans="20:23" x14ac:dyDescent="0.3">
      <c r="T13542" t="b">
        <f>U13542&gt;10</f>
        <v>0</v>
      </c>
      <c r="U13542" s="7">
        <v>9.2711352215175893</v>
      </c>
      <c r="V13542" t="s">
        <v>32110</v>
      </c>
      <c r="W13542" t="s">
        <v>32132</v>
      </c>
    </row>
    <row r="13543" spans="20:23" x14ac:dyDescent="0.3">
      <c r="T13543" t="b">
        <f>U13543&gt;10</f>
        <v>0</v>
      </c>
      <c r="U13543" s="7">
        <v>9.8797250140494697</v>
      </c>
      <c r="V13543" t="s">
        <v>32132</v>
      </c>
      <c r="W13543" t="s">
        <v>24181</v>
      </c>
    </row>
    <row r="13544" spans="20:23" x14ac:dyDescent="0.3">
      <c r="T13544" t="b">
        <f>U13544&gt;10</f>
        <v>0</v>
      </c>
      <c r="U13544" s="7">
        <v>8.5779880409576403</v>
      </c>
      <c r="V13544" t="s">
        <v>32110</v>
      </c>
      <c r="W13544" t="s">
        <v>32133</v>
      </c>
    </row>
    <row r="13545" spans="20:23" x14ac:dyDescent="0.3">
      <c r="T13545" t="b">
        <f>U13545&gt;10</f>
        <v>0</v>
      </c>
      <c r="U13545" s="7">
        <v>8.0353218113359901</v>
      </c>
      <c r="V13545" t="s">
        <v>19699</v>
      </c>
      <c r="W13545" t="s">
        <v>32134</v>
      </c>
    </row>
    <row r="13546" spans="20:23" x14ac:dyDescent="0.3">
      <c r="T13546" t="b">
        <f>U13546&gt;10</f>
        <v>0</v>
      </c>
      <c r="U13546" s="7">
        <v>8.7199583022280294</v>
      </c>
      <c r="V13546" t="s">
        <v>24195</v>
      </c>
      <c r="W13546" t="s">
        <v>32135</v>
      </c>
    </row>
    <row r="13547" spans="20:23" x14ac:dyDescent="0.3">
      <c r="T13547" t="b">
        <f>U13547&gt;10</f>
        <v>0</v>
      </c>
      <c r="U13547" s="7">
        <v>8.6078410041073194</v>
      </c>
      <c r="V13547" t="s">
        <v>32135</v>
      </c>
      <c r="W13547" t="s">
        <v>29038</v>
      </c>
    </row>
    <row r="13548" spans="20:23" x14ac:dyDescent="0.3">
      <c r="T13548" t="b">
        <f>U13548&gt;10</f>
        <v>0</v>
      </c>
      <c r="U13548" s="7">
        <v>8.3431484498802408</v>
      </c>
      <c r="V13548" t="s">
        <v>31915</v>
      </c>
      <c r="W13548" t="s">
        <v>32136</v>
      </c>
    </row>
    <row r="13549" spans="20:23" x14ac:dyDescent="0.3">
      <c r="T13549" t="b">
        <f>U13549&gt;10</f>
        <v>0</v>
      </c>
      <c r="U13549" s="7">
        <v>8.6078410041073194</v>
      </c>
      <c r="V13549" t="s">
        <v>32137</v>
      </c>
      <c r="W13549" t="s">
        <v>32138</v>
      </c>
    </row>
    <row r="13550" spans="20:23" x14ac:dyDescent="0.3">
      <c r="T13550" t="b">
        <f>U13550&gt;10</f>
        <v>0</v>
      </c>
      <c r="U13550" s="7">
        <v>8.1531048469923704</v>
      </c>
      <c r="V13550" t="s">
        <v>32139</v>
      </c>
      <c r="W13550" t="s">
        <v>32140</v>
      </c>
    </row>
    <row r="13551" spans="20:23" x14ac:dyDescent="0.3">
      <c r="T13551" t="b">
        <f>U13551&gt;10</f>
        <v>0</v>
      </c>
      <c r="U13551" s="7">
        <v>9.4131054827879694</v>
      </c>
      <c r="V13551" t="s">
        <v>24195</v>
      </c>
      <c r="W13551" t="s">
        <v>32141</v>
      </c>
    </row>
    <row r="13552" spans="20:23" x14ac:dyDescent="0.3">
      <c r="T13552" t="b">
        <f>U13552&gt;10</f>
        <v>0</v>
      </c>
      <c r="U13552" s="7">
        <v>8.5070363049853501</v>
      </c>
      <c r="V13552" t="s">
        <v>29775</v>
      </c>
      <c r="W13552" t="s">
        <v>32142</v>
      </c>
    </row>
    <row r="13553" spans="20:23" x14ac:dyDescent="0.3">
      <c r="T13553" t="b">
        <f>U13553&gt;10</f>
        <v>0</v>
      </c>
      <c r="U13553" s="7">
        <v>8.0789968748386496</v>
      </c>
      <c r="V13553" t="s">
        <v>32143</v>
      </c>
      <c r="W13553" t="s">
        <v>21014</v>
      </c>
    </row>
    <row r="13554" spans="20:23" x14ac:dyDescent="0.3">
      <c r="T13554" t="b">
        <f>U13554&gt;10</f>
        <v>0</v>
      </c>
      <c r="U13554" s="7">
        <v>8.7811127253813606</v>
      </c>
      <c r="V13554" t="s">
        <v>21976</v>
      </c>
      <c r="W13554" t="s">
        <v>32144</v>
      </c>
    </row>
    <row r="13555" spans="20:23" x14ac:dyDescent="0.3">
      <c r="T13555" t="b">
        <f>U13555&gt;10</f>
        <v>0</v>
      </c>
      <c r="U13555" s="7">
        <v>8.2976860758034796</v>
      </c>
      <c r="V13555" t="s">
        <v>32145</v>
      </c>
      <c r="W13555" t="s">
        <v>31631</v>
      </c>
    </row>
    <row r="13556" spans="20:23" x14ac:dyDescent="0.3">
      <c r="T13556" t="b">
        <f>U13556&gt;10</f>
        <v>0</v>
      </c>
      <c r="U13556" s="7">
        <v>8.11536451900953</v>
      </c>
      <c r="V13556" t="s">
        <v>22175</v>
      </c>
      <c r="W13556" t="s">
        <v>32146</v>
      </c>
    </row>
    <row r="13557" spans="20:23" x14ac:dyDescent="0.3">
      <c r="T13557" t="b">
        <f>U13557&gt;10</f>
        <v>0</v>
      </c>
      <c r="U13557" s="7">
        <v>9.2139768076776392</v>
      </c>
      <c r="V13557" t="s">
        <v>32147</v>
      </c>
      <c r="W13557" t="s">
        <v>32148</v>
      </c>
    </row>
    <row r="13558" spans="20:23" x14ac:dyDescent="0.3">
      <c r="T13558" t="b">
        <f>U13558&gt;10</f>
        <v>0</v>
      </c>
      <c r="U13558" s="7">
        <v>8.2675880446461996</v>
      </c>
      <c r="V13558" t="s">
        <v>30569</v>
      </c>
      <c r="W13558" t="s">
        <v>32149</v>
      </c>
    </row>
    <row r="13559" spans="20:23" x14ac:dyDescent="0.3">
      <c r="T13559" t="b">
        <f>U13559&gt;10</f>
        <v>0</v>
      </c>
      <c r="U13559" s="7">
        <v>8.6623291893913894</v>
      </c>
      <c r="V13559" t="s">
        <v>32150</v>
      </c>
      <c r="W13559" t="s">
        <v>32151</v>
      </c>
    </row>
    <row r="13560" spans="20:23" x14ac:dyDescent="0.3">
      <c r="T13560" t="b">
        <f>U13560&gt;10</f>
        <v>0</v>
      </c>
      <c r="U13560" s="7">
        <v>8.7811127253813606</v>
      </c>
      <c r="V13560" t="s">
        <v>28136</v>
      </c>
      <c r="W13560" t="s">
        <v>30100</v>
      </c>
    </row>
    <row r="13561" spans="20:23" x14ac:dyDescent="0.3">
      <c r="T13561" t="b">
        <f>U13561&gt;10</f>
        <v>0</v>
      </c>
      <c r="U13561" s="7">
        <v>9.1086162920198106</v>
      </c>
      <c r="V13561" t="s">
        <v>9595</v>
      </c>
      <c r="W13561" t="s">
        <v>32152</v>
      </c>
    </row>
    <row r="13562" spans="20:23" x14ac:dyDescent="0.3">
      <c r="T13562" t="b">
        <f>U13562&gt;10</f>
        <v>0</v>
      </c>
      <c r="U13562" s="7">
        <v>8.7901625609012797</v>
      </c>
      <c r="V13562" t="s">
        <v>10854</v>
      </c>
      <c r="W13562" t="s">
        <v>32153</v>
      </c>
    </row>
    <row r="13563" spans="20:23" x14ac:dyDescent="0.3">
      <c r="T13563" t="b">
        <f>U13563&gt;10</f>
        <v>0</v>
      </c>
      <c r="U13563" s="7">
        <v>8.2488959116340492</v>
      </c>
      <c r="V13563" t="s">
        <v>29074</v>
      </c>
      <c r="W13563" t="s">
        <v>25292</v>
      </c>
    </row>
    <row r="13564" spans="20:23" x14ac:dyDescent="0.3">
      <c r="T13564" t="b">
        <f>U13564&gt;10</f>
        <v>0</v>
      </c>
      <c r="U13564" s="7">
        <v>8.6386126627740794</v>
      </c>
      <c r="V13564" t="s">
        <v>32154</v>
      </c>
      <c r="W13564" t="s">
        <v>26583</v>
      </c>
    </row>
    <row r="13565" spans="20:23" x14ac:dyDescent="0.3">
      <c r="T13565" t="b">
        <f>U13565&gt;10</f>
        <v>0</v>
      </c>
      <c r="U13565" s="7">
        <v>8.4154691114598599</v>
      </c>
      <c r="V13565" t="s">
        <v>32060</v>
      </c>
      <c r="W13565" t="s">
        <v>32155</v>
      </c>
    </row>
    <row r="13566" spans="20:23" x14ac:dyDescent="0.3">
      <c r="T13566" t="b">
        <f>U13566&gt;10</f>
        <v>0</v>
      </c>
      <c r="U13566" s="7">
        <v>9.0598261278503802</v>
      </c>
      <c r="V13566" t="s">
        <v>3091</v>
      </c>
      <c r="W13566" t="s">
        <v>9936</v>
      </c>
    </row>
    <row r="13567" spans="20:23" x14ac:dyDescent="0.3">
      <c r="T13567" t="b">
        <f>U13567&gt;10</f>
        <v>0</v>
      </c>
      <c r="U13567" s="7">
        <v>8.5853681482552595</v>
      </c>
      <c r="V13567" t="s">
        <v>25165</v>
      </c>
      <c r="W13567" t="s">
        <v>32156</v>
      </c>
    </row>
    <row r="13568" spans="20:23" x14ac:dyDescent="0.3">
      <c r="T13568" t="b">
        <f>U13568&gt;10</f>
        <v>0</v>
      </c>
      <c r="U13568" s="7">
        <v>8.9056754480231195</v>
      </c>
      <c r="V13568" t="s">
        <v>532</v>
      </c>
      <c r="W13568" t="s">
        <v>32157</v>
      </c>
    </row>
    <row r="13569" spans="20:23" x14ac:dyDescent="0.3">
      <c r="T13569" t="b">
        <f>U13569&gt;10</f>
        <v>0</v>
      </c>
      <c r="U13569" s="7">
        <v>8.2976860758034796</v>
      </c>
      <c r="V13569" t="s">
        <v>12765</v>
      </c>
      <c r="W13569" t="s">
        <v>21714</v>
      </c>
    </row>
    <row r="13570" spans="20:23" x14ac:dyDescent="0.3">
      <c r="T13570" t="b">
        <f>U13570&gt;10</f>
        <v>0</v>
      </c>
      <c r="U13570" s="7">
        <v>8.0100040033516997</v>
      </c>
      <c r="V13570" t="s">
        <v>21714</v>
      </c>
      <c r="W13570" t="s">
        <v>9332</v>
      </c>
    </row>
    <row r="13571" spans="20:23" x14ac:dyDescent="0.3">
      <c r="T13571" t="b">
        <f>U13571&gt;10</f>
        <v>0</v>
      </c>
      <c r="U13571" s="7">
        <v>8.5208296271176902</v>
      </c>
      <c r="V13571" t="s">
        <v>26961</v>
      </c>
      <c r="W13571" t="s">
        <v>25276</v>
      </c>
    </row>
    <row r="13572" spans="20:23" x14ac:dyDescent="0.3">
      <c r="T13572" t="b">
        <f>U13572&gt;10</f>
        <v>0</v>
      </c>
      <c r="U13572" s="7">
        <v>8.8272038325816293</v>
      </c>
      <c r="V13572" t="s">
        <v>20926</v>
      </c>
      <c r="W13572" t="s">
        <v>32158</v>
      </c>
    </row>
    <row r="13573" spans="20:23" x14ac:dyDescent="0.3">
      <c r="T13573" t="b">
        <f>U13573&gt;10</f>
        <v>0</v>
      </c>
      <c r="U13573" s="7">
        <v>8.3201589316555395</v>
      </c>
      <c r="V13573" t="s">
        <v>24052</v>
      </c>
      <c r="W13573" t="s">
        <v>32159</v>
      </c>
    </row>
    <row r="13574" spans="20:23" x14ac:dyDescent="0.3">
      <c r="T13574" t="b">
        <f>U13574&gt;10</f>
        <v>0</v>
      </c>
      <c r="U13574" s="7">
        <v>9.0247348080391099</v>
      </c>
      <c r="V13574" t="s">
        <v>25212</v>
      </c>
      <c r="W13574" t="s">
        <v>32160</v>
      </c>
    </row>
    <row r="13575" spans="20:23" x14ac:dyDescent="0.3">
      <c r="T13575" t="b">
        <f>U13575&gt;10</f>
        <v>0</v>
      </c>
      <c r="U13575" s="7">
        <v>8.0612972977392499</v>
      </c>
      <c r="V13575" t="s">
        <v>5008</v>
      </c>
      <c r="W13575" t="s">
        <v>6611</v>
      </c>
    </row>
    <row r="13576" spans="20:23" x14ac:dyDescent="0.3">
      <c r="T13576" t="b">
        <f>U13576&gt;10</f>
        <v>0</v>
      </c>
      <c r="U13576" s="7">
        <v>9.6839804369233704</v>
      </c>
      <c r="V13576" t="s">
        <v>22015</v>
      </c>
      <c r="W13576" t="s">
        <v>3472</v>
      </c>
    </row>
    <row r="13577" spans="20:23" x14ac:dyDescent="0.3">
      <c r="T13577" t="b">
        <f>U13577&gt;10</f>
        <v>0</v>
      </c>
      <c r="U13577" s="7">
        <v>8.5633892415364894</v>
      </c>
      <c r="V13577" t="s">
        <v>30328</v>
      </c>
      <c r="W13577" t="s">
        <v>32161</v>
      </c>
    </row>
    <row r="13578" spans="20:23" x14ac:dyDescent="0.3">
      <c r="T13578" t="b">
        <f>U13578&gt;10</f>
        <v>0</v>
      </c>
      <c r="U13578" s="7">
        <v>9.8017634725797596</v>
      </c>
      <c r="V13578" t="s">
        <v>7689</v>
      </c>
      <c r="W13578" t="s">
        <v>32162</v>
      </c>
    </row>
    <row r="13579" spans="20:23" x14ac:dyDescent="0.3">
      <c r="T13579" t="b">
        <f>U13579&gt;10</f>
        <v>0</v>
      </c>
      <c r="U13579" s="7">
        <v>9.6620015302046003</v>
      </c>
      <c r="V13579" t="s">
        <v>28638</v>
      </c>
      <c r="W13579" t="s">
        <v>32163</v>
      </c>
    </row>
    <row r="13580" spans="20:23" x14ac:dyDescent="0.3">
      <c r="T13580" t="b">
        <f>U13580&gt;10</f>
        <v>0</v>
      </c>
      <c r="U13580" s="7">
        <v>8.1531048469923704</v>
      </c>
      <c r="V13580" t="s">
        <v>32164</v>
      </c>
      <c r="W13580" t="s">
        <v>23308</v>
      </c>
    </row>
    <row r="13581" spans="20:23" x14ac:dyDescent="0.3">
      <c r="T13581" t="b">
        <f>U13581&gt;10</f>
        <v>0</v>
      </c>
      <c r="U13581" s="7">
        <v>8.5208296271176902</v>
      </c>
      <c r="V13581" t="s">
        <v>32165</v>
      </c>
      <c r="W13581" t="s">
        <v>32166</v>
      </c>
    </row>
    <row r="13582" spans="20:23" x14ac:dyDescent="0.3">
      <c r="T13582" t="b">
        <f>U13582&gt;10</f>
        <v>0</v>
      </c>
      <c r="U13582" s="7">
        <v>8.2866362396169002</v>
      </c>
      <c r="V13582" t="s">
        <v>26659</v>
      </c>
      <c r="W13582" t="s">
        <v>32167</v>
      </c>
    </row>
    <row r="13583" spans="20:23" x14ac:dyDescent="0.3">
      <c r="T13583" t="b">
        <f>U13583&gt;10</f>
        <v>0</v>
      </c>
      <c r="U13583" s="7">
        <v>8.3431484498802408</v>
      </c>
      <c r="V13583" t="s">
        <v>32168</v>
      </c>
      <c r="W13583" t="s">
        <v>16605</v>
      </c>
    </row>
    <row r="13584" spans="20:23" x14ac:dyDescent="0.3">
      <c r="T13584" t="b">
        <f>U13584&gt;10</f>
        <v>0</v>
      </c>
      <c r="U13584" s="7">
        <v>8.5418830363155198</v>
      </c>
      <c r="V13584" t="s">
        <v>16178</v>
      </c>
      <c r="W13584" t="s">
        <v>28602</v>
      </c>
    </row>
    <row r="13585" spans="20:23" x14ac:dyDescent="0.3">
      <c r="T13585" t="b">
        <f>U13585&gt;10</f>
        <v>0</v>
      </c>
      <c r="U13585" s="7">
        <v>8.2542009638637399</v>
      </c>
      <c r="V13585" t="s">
        <v>28602</v>
      </c>
      <c r="W13585" t="s">
        <v>4748</v>
      </c>
    </row>
    <row r="13586" spans="20:23" x14ac:dyDescent="0.3">
      <c r="T13586" t="b">
        <f>U13586&gt;10</f>
        <v>0</v>
      </c>
      <c r="U13586" s="7">
        <v>9.1731548131573799</v>
      </c>
      <c r="V13586" t="s">
        <v>2290</v>
      </c>
      <c r="W13586" t="s">
        <v>32169</v>
      </c>
    </row>
    <row r="13587" spans="20:23" x14ac:dyDescent="0.3">
      <c r="T13587" t="b">
        <f>U13587&gt;10</f>
        <v>0</v>
      </c>
      <c r="U13587" s="7">
        <v>8.3258569527701791</v>
      </c>
      <c r="V13587" t="s">
        <v>32169</v>
      </c>
      <c r="W13587" t="s">
        <v>32170</v>
      </c>
    </row>
    <row r="13588" spans="20:23" x14ac:dyDescent="0.3">
      <c r="T13588" t="b">
        <f>U13588&gt;10</f>
        <v>0</v>
      </c>
      <c r="U13588" s="7">
        <v>9.0598261278503802</v>
      </c>
      <c r="V13588" t="s">
        <v>32171</v>
      </c>
      <c r="W13588" t="s">
        <v>25513</v>
      </c>
    </row>
    <row r="13589" spans="20:23" x14ac:dyDescent="0.3">
      <c r="T13589" t="b">
        <f>U13589&gt;10</f>
        <v>0</v>
      </c>
      <c r="U13589" s="7">
        <v>9.4652912359585404</v>
      </c>
      <c r="V13589" t="s">
        <v>11546</v>
      </c>
      <c r="W13589" t="s">
        <v>5796</v>
      </c>
    </row>
    <row r="13590" spans="20:23" x14ac:dyDescent="0.3">
      <c r="T13590" t="b">
        <f>U13590&gt;10</f>
        <v>0</v>
      </c>
      <c r="U13590" s="7">
        <v>9.7529733084103203</v>
      </c>
      <c r="V13590" t="s">
        <v>5796</v>
      </c>
      <c r="W13590" t="s">
        <v>32172</v>
      </c>
    </row>
    <row r="13591" spans="20:23" x14ac:dyDescent="0.3">
      <c r="T13591" t="b">
        <f>U13591&gt;10</f>
        <v>0</v>
      </c>
      <c r="U13591" s="7">
        <v>8.9473481444236906</v>
      </c>
      <c r="V13591" t="s">
        <v>32173</v>
      </c>
      <c r="W13591" t="s">
        <v>28602</v>
      </c>
    </row>
    <row r="13592" spans="20:23" x14ac:dyDescent="0.3">
      <c r="T13592" t="b">
        <f>U13592&gt;10</f>
        <v>0</v>
      </c>
      <c r="U13592" s="7">
        <v>8.2488959116340492</v>
      </c>
      <c r="V13592" t="s">
        <v>5796</v>
      </c>
      <c r="W13592" t="s">
        <v>20292</v>
      </c>
    </row>
    <row r="13593" spans="20:23" x14ac:dyDescent="0.3">
      <c r="T13593" t="b">
        <f>U13593&gt;10</f>
        <v>0</v>
      </c>
      <c r="U13593" s="7">
        <v>8.0482252161719003</v>
      </c>
      <c r="V13593" t="s">
        <v>5619</v>
      </c>
      <c r="W13593" t="s">
        <v>24978</v>
      </c>
    </row>
    <row r="13594" spans="20:23" x14ac:dyDescent="0.3">
      <c r="T13594" t="b">
        <f>U13594&gt;10</f>
        <v>0</v>
      </c>
      <c r="U13594" s="7">
        <v>8.0612972977392499</v>
      </c>
      <c r="V13594" t="s">
        <v>26754</v>
      </c>
      <c r="W13594" t="s">
        <v>1857</v>
      </c>
    </row>
    <row r="13595" spans="20:23" x14ac:dyDescent="0.3">
      <c r="T13595" t="b">
        <f>U13595&gt;10</f>
        <v>0</v>
      </c>
      <c r="U13595" s="7">
        <v>9.4652912359585404</v>
      </c>
      <c r="V13595" t="s">
        <v>1857</v>
      </c>
      <c r="W13595" t="s">
        <v>8953</v>
      </c>
    </row>
    <row r="13596" spans="20:23" x14ac:dyDescent="0.3">
      <c r="T13596" t="b">
        <f>U13596&gt;10</f>
        <v>0</v>
      </c>
      <c r="U13596" s="7">
        <v>9.7411388507633205</v>
      </c>
      <c r="V13596" t="s">
        <v>32174</v>
      </c>
      <c r="W13596" t="s">
        <v>32175</v>
      </c>
    </row>
    <row r="13597" spans="20:23" x14ac:dyDescent="0.3">
      <c r="T13597" t="b">
        <f>U13597&gt;10</f>
        <v>0</v>
      </c>
      <c r="U13597" s="7">
        <v>9.5786199212655401</v>
      </c>
      <c r="V13597" t="s">
        <v>6412</v>
      </c>
      <c r="W13597" t="s">
        <v>10590</v>
      </c>
    </row>
    <row r="13598" spans="20:23" x14ac:dyDescent="0.3">
      <c r="T13598" t="b">
        <f>U13598&gt;10</f>
        <v>0</v>
      </c>
      <c r="U13598" s="7">
        <v>9.6194419157857993</v>
      </c>
      <c r="V13598" t="s">
        <v>6413</v>
      </c>
      <c r="W13598" t="s">
        <v>26348</v>
      </c>
    </row>
    <row r="13599" spans="20:23" x14ac:dyDescent="0.3">
      <c r="T13599" t="b">
        <f>U13599&gt;10</f>
        <v>0</v>
      </c>
      <c r="U13599" s="7">
        <v>9.8017634725797596</v>
      </c>
      <c r="V13599" t="s">
        <v>10409</v>
      </c>
      <c r="W13599" t="s">
        <v>4481</v>
      </c>
    </row>
    <row r="13600" spans="20:23" x14ac:dyDescent="0.3">
      <c r="T13600" t="b">
        <f>U13600&gt;10</f>
        <v>0</v>
      </c>
      <c r="U13600" s="7">
        <v>8.9797834201768403</v>
      </c>
      <c r="V13600" t="s">
        <v>12350</v>
      </c>
      <c r="W13600" t="s">
        <v>32176</v>
      </c>
    </row>
    <row r="13601" spans="20:23" x14ac:dyDescent="0.3">
      <c r="T13601" t="b">
        <f>U13601&gt;10</f>
        <v>0</v>
      </c>
      <c r="U13601" s="7">
        <v>8.6231084762381105</v>
      </c>
      <c r="V13601" t="s">
        <v>4319</v>
      </c>
      <c r="W13601" t="s">
        <v>335</v>
      </c>
    </row>
    <row r="13602" spans="20:23" x14ac:dyDescent="0.3">
      <c r="T13602" t="b">
        <f>U13602&gt;10</f>
        <v>0</v>
      </c>
      <c r="U13602" s="7">
        <v>8.4536903242800605</v>
      </c>
      <c r="V13602" t="s">
        <v>5957</v>
      </c>
      <c r="W13602" t="s">
        <v>32177</v>
      </c>
    </row>
    <row r="13603" spans="20:23" x14ac:dyDescent="0.3">
      <c r="T13603" t="b">
        <f>U13603&gt;10</f>
        <v>0</v>
      </c>
      <c r="U13603" s="7">
        <v>9.2711352215175893</v>
      </c>
      <c r="V13603" t="s">
        <v>2644</v>
      </c>
      <c r="W13603" t="s">
        <v>32178</v>
      </c>
    </row>
    <row r="13604" spans="20:23" x14ac:dyDescent="0.3">
      <c r="T13604" t="b">
        <f>U13604&gt;10</f>
        <v>0</v>
      </c>
      <c r="U13604" s="7">
        <v>9.9642824020775294</v>
      </c>
      <c r="V13604" t="s">
        <v>32178</v>
      </c>
      <c r="W13604" t="s">
        <v>32179</v>
      </c>
    </row>
    <row r="13605" spans="20:23" x14ac:dyDescent="0.3">
      <c r="T13605" t="b">
        <f>U13605&gt;10</f>
        <v>0</v>
      </c>
      <c r="U13605" s="7">
        <v>8.7031511839116504</v>
      </c>
      <c r="V13605" t="s">
        <v>32180</v>
      </c>
      <c r="W13605" t="s">
        <v>2827</v>
      </c>
    </row>
    <row r="13606" spans="20:23" x14ac:dyDescent="0.3">
      <c r="T13606" t="b">
        <f>U13606&gt;10</f>
        <v>0</v>
      </c>
      <c r="U13606" s="7">
        <v>8.2436188545332101</v>
      </c>
      <c r="V13606" t="s">
        <v>1088</v>
      </c>
      <c r="W13606" t="s">
        <v>32181</v>
      </c>
    </row>
    <row r="13607" spans="20:23" x14ac:dyDescent="0.3">
      <c r="T13607" t="b">
        <f>U13607&gt;10</f>
        <v>0</v>
      </c>
      <c r="U13607" s="7">
        <v>8.3786551383371499</v>
      </c>
      <c r="V13607" t="s">
        <v>22261</v>
      </c>
      <c r="W13607" t="s">
        <v>17444</v>
      </c>
    </row>
    <row r="13608" spans="20:23" x14ac:dyDescent="0.3">
      <c r="T13608" t="b">
        <f>U13608&gt;10</f>
        <v>0</v>
      </c>
      <c r="U13608" s="7">
        <v>9.8017634725797596</v>
      </c>
      <c r="V13608" t="s">
        <v>32182</v>
      </c>
      <c r="W13608" t="s">
        <v>32183</v>
      </c>
    </row>
    <row r="13609" spans="20:23" x14ac:dyDescent="0.3">
      <c r="T13609" t="b">
        <f>U13609&gt;10</f>
        <v>0</v>
      </c>
      <c r="U13609" s="7">
        <v>8.0396044731279908</v>
      </c>
      <c r="V13609" t="s">
        <v>4400</v>
      </c>
      <c r="W13609" t="s">
        <v>32184</v>
      </c>
    </row>
    <row r="13610" spans="20:23" x14ac:dyDescent="0.3">
      <c r="T13610" t="b">
        <f>U13610&gt;10</f>
        <v>0</v>
      </c>
      <c r="U13610" s="7">
        <v>8.0396044731279908</v>
      </c>
      <c r="V13610" t="s">
        <v>32185</v>
      </c>
      <c r="W13610" t="s">
        <v>4400</v>
      </c>
    </row>
    <row r="13611" spans="20:23" x14ac:dyDescent="0.3">
      <c r="T13611" t="b">
        <f>U13611&gt;10</f>
        <v>0</v>
      </c>
      <c r="U13611" s="7">
        <v>8.0396044731279908</v>
      </c>
      <c r="V13611" t="s">
        <v>4400</v>
      </c>
      <c r="W13611" t="s">
        <v>32186</v>
      </c>
    </row>
    <row r="13612" spans="20:23" x14ac:dyDescent="0.3">
      <c r="T13612" t="b">
        <f>U13612&gt;10</f>
        <v>0</v>
      </c>
      <c r="U13612" s="7">
        <v>8.4217387244734603</v>
      </c>
      <c r="V13612" t="s">
        <v>32187</v>
      </c>
      <c r="W13612" t="s">
        <v>32188</v>
      </c>
    </row>
    <row r="13613" spans="20:23" x14ac:dyDescent="0.3">
      <c r="T13613" t="b">
        <f>U13613&gt;10</f>
        <v>0</v>
      </c>
      <c r="U13613" s="7">
        <v>8.3666789472904295</v>
      </c>
      <c r="V13613" t="s">
        <v>5796</v>
      </c>
      <c r="W13613" t="s">
        <v>319</v>
      </c>
    </row>
    <row r="13614" spans="20:23" x14ac:dyDescent="0.3">
      <c r="T13614" t="b">
        <f>U13614&gt;10</f>
        <v>0</v>
      </c>
      <c r="U13614" s="7">
        <v>8.5490005040843897</v>
      </c>
      <c r="V13614" t="s">
        <v>20689</v>
      </c>
      <c r="W13614" t="s">
        <v>32189</v>
      </c>
    </row>
    <row r="13615" spans="20:23" x14ac:dyDescent="0.3">
      <c r="T13615" t="b">
        <f>U13615&gt;10</f>
        <v>0</v>
      </c>
      <c r="U13615" s="7">
        <v>9.4652912359585404</v>
      </c>
      <c r="V13615" t="s">
        <v>32190</v>
      </c>
      <c r="W13615" t="s">
        <v>32191</v>
      </c>
    </row>
    <row r="13616" spans="20:23" x14ac:dyDescent="0.3">
      <c r="T13616" t="b">
        <f>U13616&gt;10</f>
        <v>0</v>
      </c>
      <c r="U13616" s="7">
        <v>8.7544444782992006</v>
      </c>
      <c r="V13616" t="s">
        <v>24480</v>
      </c>
      <c r="W13616" t="s">
        <v>13246</v>
      </c>
    </row>
    <row r="13617" spans="20:23" x14ac:dyDescent="0.3">
      <c r="T13617" t="b">
        <f>U13617&gt;10</f>
        <v>0</v>
      </c>
      <c r="U13617" s="7">
        <v>9.3009881846672702</v>
      </c>
      <c r="V13617" t="s">
        <v>22422</v>
      </c>
      <c r="W13617" t="s">
        <v>32192</v>
      </c>
    </row>
    <row r="13618" spans="20:23" x14ac:dyDescent="0.3">
      <c r="T13618" t="b">
        <f>U13618&gt;10</f>
        <v>0</v>
      </c>
      <c r="U13618" s="7">
        <v>8.4536903242800605</v>
      </c>
      <c r="V13618" t="s">
        <v>5957</v>
      </c>
      <c r="W13618" t="s">
        <v>32193</v>
      </c>
    </row>
    <row r="13619" spans="20:23" x14ac:dyDescent="0.3">
      <c r="T13619" t="b">
        <f>U13619&gt;10</f>
        <v>0</v>
      </c>
      <c r="U13619" s="7">
        <v>8.0183722530222195</v>
      </c>
      <c r="V13619" t="s">
        <v>19988</v>
      </c>
      <c r="W13619" t="s">
        <v>32194</v>
      </c>
    </row>
    <row r="13620" spans="20:23" x14ac:dyDescent="0.3">
      <c r="T13620" t="b">
        <f>U13620&gt;10</f>
        <v>0</v>
      </c>
      <c r="U13620" s="7">
        <v>9.3009881846672702</v>
      </c>
      <c r="V13620" t="s">
        <v>5329</v>
      </c>
      <c r="W13620" t="s">
        <v>32195</v>
      </c>
    </row>
    <row r="13621" spans="20:23" x14ac:dyDescent="0.3">
      <c r="T13621" t="b">
        <f>U13621&gt;10</f>
        <v>0</v>
      </c>
      <c r="U13621" s="7">
        <v>9.1339341000040992</v>
      </c>
      <c r="V13621" t="s">
        <v>32196</v>
      </c>
      <c r="W13621" t="s">
        <v>13207</v>
      </c>
    </row>
    <row r="13622" spans="20:23" x14ac:dyDescent="0.3">
      <c r="T13622" t="b">
        <f>U13622&gt;10</f>
        <v>0</v>
      </c>
      <c r="U13622" s="7">
        <v>8.0100040033516997</v>
      </c>
      <c r="V13622" t="s">
        <v>4510</v>
      </c>
      <c r="W13622" t="s">
        <v>22209</v>
      </c>
    </row>
    <row r="13623" spans="20:23" x14ac:dyDescent="0.3">
      <c r="T13623" t="b">
        <f>U13623&gt;10</f>
        <v>0</v>
      </c>
      <c r="U13623" s="7">
        <v>8.2488959116340492</v>
      </c>
      <c r="V13623" t="s">
        <v>5796</v>
      </c>
      <c r="W13623" t="s">
        <v>21421</v>
      </c>
    </row>
    <row r="13624" spans="20:23" x14ac:dyDescent="0.3">
      <c r="T13624" t="b">
        <f>U13624&gt;10</f>
        <v>0</v>
      </c>
      <c r="U13624" s="7">
        <v>8.5070363049853501</v>
      </c>
      <c r="V13624" t="s">
        <v>20530</v>
      </c>
      <c r="W13624" t="s">
        <v>32197</v>
      </c>
    </row>
    <row r="13625" spans="20:23" x14ac:dyDescent="0.3">
      <c r="T13625" t="b">
        <f>U13625&gt;10</f>
        <v>0</v>
      </c>
      <c r="U13625" s="7">
        <v>8.0396044731279908</v>
      </c>
      <c r="V13625" t="s">
        <v>4400</v>
      </c>
      <c r="W13625" t="s">
        <v>32198</v>
      </c>
    </row>
    <row r="13626" spans="20:23" x14ac:dyDescent="0.3">
      <c r="T13626" t="b">
        <f>U13626&gt;10</f>
        <v>0</v>
      </c>
      <c r="U13626" s="7">
        <v>8.0396044731279908</v>
      </c>
      <c r="V13626" t="s">
        <v>4400</v>
      </c>
      <c r="W13626" t="s">
        <v>32199</v>
      </c>
    </row>
    <row r="13627" spans="20:23" x14ac:dyDescent="0.3">
      <c r="T13627" t="b">
        <f>U13627&gt;10</f>
        <v>0</v>
      </c>
      <c r="U13627" s="7">
        <v>8.0396044731279908</v>
      </c>
      <c r="V13627" t="s">
        <v>4400</v>
      </c>
      <c r="W13627" t="s">
        <v>32200</v>
      </c>
    </row>
    <row r="13628" spans="20:23" x14ac:dyDescent="0.3">
      <c r="T13628" t="b">
        <f>U13628&gt;10</f>
        <v>0</v>
      </c>
      <c r="U13628" s="7">
        <v>8.0396044731279908</v>
      </c>
      <c r="V13628" t="s">
        <v>4400</v>
      </c>
      <c r="W13628" t="s">
        <v>32201</v>
      </c>
    </row>
    <row r="13629" spans="20:23" x14ac:dyDescent="0.3">
      <c r="T13629" t="b">
        <f>U13629&gt;10</f>
        <v>0</v>
      </c>
      <c r="U13629" s="7">
        <v>8.0396044731279908</v>
      </c>
      <c r="V13629" t="s">
        <v>4400</v>
      </c>
      <c r="W13629" t="s">
        <v>32202</v>
      </c>
    </row>
    <row r="13630" spans="20:23" x14ac:dyDescent="0.3">
      <c r="T13630" t="b">
        <f>U13630&gt;10</f>
        <v>0</v>
      </c>
      <c r="U13630" s="7">
        <v>8.0396044731279908</v>
      </c>
      <c r="V13630" t="s">
        <v>4400</v>
      </c>
      <c r="W13630" t="s">
        <v>32203</v>
      </c>
    </row>
    <row r="13631" spans="20:23" x14ac:dyDescent="0.3">
      <c r="T13631" t="b">
        <f>U13631&gt;10</f>
        <v>0</v>
      </c>
      <c r="U13631" s="7">
        <v>8.7544444782992006</v>
      </c>
      <c r="V13631" t="s">
        <v>21765</v>
      </c>
      <c r="W13631" t="s">
        <v>32204</v>
      </c>
    </row>
    <row r="13632" spans="20:23" x14ac:dyDescent="0.3">
      <c r="T13632" t="b">
        <f>U13632&gt;10</f>
        <v>0</v>
      </c>
      <c r="U13632" s="7">
        <v>8.3846974527931106</v>
      </c>
      <c r="V13632" t="s">
        <v>32205</v>
      </c>
      <c r="W13632" t="s">
        <v>587</v>
      </c>
    </row>
    <row r="13633" spans="20:23" x14ac:dyDescent="0.3">
      <c r="T13633" t="b">
        <f>U13633&gt;10</f>
        <v>0</v>
      </c>
      <c r="U13633" s="7">
        <v>8.3258569527701791</v>
      </c>
      <c r="V13633" t="s">
        <v>32206</v>
      </c>
      <c r="W13633" t="s">
        <v>32207</v>
      </c>
    </row>
    <row r="13634" spans="20:23" x14ac:dyDescent="0.3">
      <c r="T13634" t="b">
        <f>U13634&gt;10</f>
        <v>0</v>
      </c>
      <c r="U13634" s="7">
        <v>8.3548444896434297</v>
      </c>
      <c r="V13634" t="s">
        <v>32208</v>
      </c>
      <c r="W13634" t="s">
        <v>32209</v>
      </c>
    </row>
    <row r="13635" spans="20:23" x14ac:dyDescent="0.3">
      <c r="T13635" t="b">
        <f>U13635&gt;10</f>
        <v>0</v>
      </c>
      <c r="U13635" s="7">
        <v>9.6620015302046003</v>
      </c>
      <c r="V13635" t="s">
        <v>32210</v>
      </c>
      <c r="W13635" t="s">
        <v>25908</v>
      </c>
    </row>
    <row r="13636" spans="20:23" x14ac:dyDescent="0.3">
      <c r="T13636" t="b">
        <f>U13636&gt;10</f>
        <v>0</v>
      </c>
      <c r="U13636" s="7">
        <v>8.9367660350931502</v>
      </c>
      <c r="V13636" t="s">
        <v>32211</v>
      </c>
      <c r="W13636" t="s">
        <v>32212</v>
      </c>
    </row>
    <row r="13637" spans="20:23" x14ac:dyDescent="0.3">
      <c r="T13637" t="b">
        <f>U13637&gt;10</f>
        <v>0</v>
      </c>
      <c r="U13637" s="7">
        <v>8.5633892415364894</v>
      </c>
      <c r="V13637" t="s">
        <v>32213</v>
      </c>
      <c r="W13637" t="s">
        <v>1549</v>
      </c>
    </row>
    <row r="13638" spans="20:23" x14ac:dyDescent="0.3">
      <c r="T13638" t="b">
        <f>U13638&gt;10</f>
        <v>0</v>
      </c>
      <c r="U13638" s="7">
        <v>8.9797834201768403</v>
      </c>
      <c r="V13638" t="s">
        <v>998</v>
      </c>
      <c r="W13638" t="s">
        <v>32214</v>
      </c>
    </row>
    <row r="13639" spans="20:23" x14ac:dyDescent="0.3">
      <c r="T13639" t="b">
        <f>U13639&gt;10</f>
        <v>0</v>
      </c>
      <c r="U13639" s="7">
        <v>8.0100040033516997</v>
      </c>
      <c r="V13639" t="s">
        <v>32215</v>
      </c>
      <c r="W13639" t="s">
        <v>1223</v>
      </c>
    </row>
    <row r="13640" spans="20:23" x14ac:dyDescent="0.3">
      <c r="T13640" t="b">
        <f>U13640&gt;10</f>
        <v>0</v>
      </c>
      <c r="U13640" s="7">
        <v>8.0100040033516997</v>
      </c>
      <c r="V13640" t="s">
        <v>32215</v>
      </c>
      <c r="W13640" t="s">
        <v>10077</v>
      </c>
    </row>
    <row r="13641" spans="20:23" x14ac:dyDescent="0.3">
      <c r="T13641" t="b">
        <f>U13641&gt;10</f>
        <v>0</v>
      </c>
      <c r="U13641" s="7">
        <v>9.5988226285830596</v>
      </c>
      <c r="V13641" t="s">
        <v>9323</v>
      </c>
      <c r="W13641">
        <v>1014</v>
      </c>
    </row>
    <row r="13642" spans="20:23" x14ac:dyDescent="0.3">
      <c r="T13642" t="b">
        <f>U13642&gt;10</f>
        <v>0</v>
      </c>
      <c r="U13642" s="7">
        <v>9.2001834855453009</v>
      </c>
      <c r="V13642" t="s">
        <v>472</v>
      </c>
      <c r="W13642" t="s">
        <v>32216</v>
      </c>
    </row>
    <row r="13643" spans="20:23" x14ac:dyDescent="0.3">
      <c r="T13643" t="b">
        <f>U13643&gt;10</f>
        <v>0</v>
      </c>
      <c r="U13643" s="7">
        <v>8.9056754480231195</v>
      </c>
      <c r="V13643" t="s">
        <v>9323</v>
      </c>
      <c r="W13643">
        <v>1013</v>
      </c>
    </row>
    <row r="13644" spans="20:23" x14ac:dyDescent="0.3">
      <c r="T13644" t="b">
        <f>U13644&gt;10</f>
        <v>0</v>
      </c>
      <c r="U13644" s="7">
        <v>8.0396044731279908</v>
      </c>
      <c r="V13644" t="s">
        <v>32217</v>
      </c>
      <c r="W13644" t="s">
        <v>4400</v>
      </c>
    </row>
    <row r="13645" spans="20:23" x14ac:dyDescent="0.3">
      <c r="T13645" t="b">
        <f>U13645&gt;10</f>
        <v>0</v>
      </c>
      <c r="U13645" s="7">
        <v>9.7529733084103203</v>
      </c>
      <c r="V13645" t="s">
        <v>17457</v>
      </c>
      <c r="W13645" t="s">
        <v>5639</v>
      </c>
    </row>
    <row r="13646" spans="20:23" x14ac:dyDescent="0.3">
      <c r="T13646" t="b">
        <f>U13646&gt;10</f>
        <v>0</v>
      </c>
      <c r="U13646" s="7">
        <v>9.9071239882375792</v>
      </c>
      <c r="V13646" t="s">
        <v>32218</v>
      </c>
      <c r="W13646" t="s">
        <v>22279</v>
      </c>
    </row>
    <row r="13647" spans="20:23" x14ac:dyDescent="0.3">
      <c r="T13647" t="b">
        <f>U13647&gt;10</f>
        <v>0</v>
      </c>
      <c r="U13647" s="7">
        <v>9.0598261278503802</v>
      </c>
      <c r="V13647" t="s">
        <v>25977</v>
      </c>
      <c r="W13647">
        <v>7720</v>
      </c>
    </row>
    <row r="13648" spans="20:23" x14ac:dyDescent="0.3">
      <c r="T13648" t="b">
        <f>U13648&gt;10</f>
        <v>0</v>
      </c>
      <c r="U13648" s="7">
        <v>8.1799030401470993</v>
      </c>
      <c r="V13648" t="s">
        <v>23425</v>
      </c>
      <c r="W13648" t="s">
        <v>30457</v>
      </c>
    </row>
    <row r="13649" spans="20:23" x14ac:dyDescent="0.3">
      <c r="T13649" t="b">
        <f>U13649&gt;10</f>
        <v>0</v>
      </c>
      <c r="U13649" s="7">
        <v>8.0612972977392499</v>
      </c>
      <c r="V13649" t="s">
        <v>26754</v>
      </c>
      <c r="W13649" t="s">
        <v>17462</v>
      </c>
    </row>
    <row r="13650" spans="20:23" x14ac:dyDescent="0.3">
      <c r="T13650" t="b">
        <f>U13650&gt;10</f>
        <v>0</v>
      </c>
      <c r="U13650" s="7">
        <v>8.5208296271176902</v>
      </c>
      <c r="V13650" t="s">
        <v>32219</v>
      </c>
      <c r="W13650" t="s">
        <v>1223</v>
      </c>
    </row>
    <row r="13651" spans="20:23" x14ac:dyDescent="0.3">
      <c r="T13651" t="b">
        <f>U13651&gt;10</f>
        <v>0</v>
      </c>
      <c r="U13651" s="7">
        <v>9.3635085416485992</v>
      </c>
      <c r="V13651" t="s">
        <v>19980</v>
      </c>
      <c r="W13651" t="s">
        <v>3907</v>
      </c>
    </row>
    <row r="13652" spans="20:23" x14ac:dyDescent="0.3">
      <c r="T13652" t="b">
        <f>U13652&gt;10</f>
        <v>0</v>
      </c>
      <c r="U13652" s="7">
        <v>8.0396044731279908</v>
      </c>
      <c r="V13652" t="s">
        <v>32220</v>
      </c>
      <c r="W13652" t="s">
        <v>4400</v>
      </c>
    </row>
    <row r="13653" spans="20:23" x14ac:dyDescent="0.3">
      <c r="T13653" t="b">
        <f>U13653&gt;10</f>
        <v>0</v>
      </c>
      <c r="U13653" s="7">
        <v>8.2866362396169002</v>
      </c>
      <c r="V13653" s="10">
        <v>43871</v>
      </c>
      <c r="W13653" t="s">
        <v>3061</v>
      </c>
    </row>
    <row r="13654" spans="20:23" x14ac:dyDescent="0.3">
      <c r="T13654" t="b">
        <f>U13654&gt;10</f>
        <v>0</v>
      </c>
      <c r="U13654" s="7">
        <v>8.6231084762381105</v>
      </c>
      <c r="V13654" t="s">
        <v>19750</v>
      </c>
      <c r="W13654" t="s">
        <v>32221</v>
      </c>
    </row>
    <row r="13655" spans="20:23" x14ac:dyDescent="0.3">
      <c r="T13655" t="b">
        <f>U13655&gt;10</f>
        <v>0</v>
      </c>
      <c r="U13655" s="7">
        <v>8.6543610197422094</v>
      </c>
      <c r="V13655" t="s">
        <v>32222</v>
      </c>
      <c r="W13655" t="s">
        <v>4629</v>
      </c>
    </row>
    <row r="13656" spans="20:23" x14ac:dyDescent="0.3">
      <c r="T13656" t="b">
        <f>U13656&gt;10</f>
        <v>0</v>
      </c>
      <c r="U13656" s="7">
        <v>9.2711352215175893</v>
      </c>
      <c r="V13656" t="s">
        <v>32223</v>
      </c>
      <c r="W13656" t="s">
        <v>20272</v>
      </c>
    </row>
    <row r="13657" spans="20:23" x14ac:dyDescent="0.3">
      <c r="T13657" t="b">
        <f>U13657&gt;10</f>
        <v>0</v>
      </c>
      <c r="U13657" s="7">
        <v>8.4154691114598599</v>
      </c>
      <c r="V13657" t="s">
        <v>32224</v>
      </c>
      <c r="W13657" t="s">
        <v>23384</v>
      </c>
    </row>
    <row r="13658" spans="20:23" x14ac:dyDescent="0.3">
      <c r="T13658" t="b">
        <f>U13658&gt;10</f>
        <v>0</v>
      </c>
      <c r="U13658" s="7">
        <v>9.8017634725797596</v>
      </c>
      <c r="V13658" t="s">
        <v>32225</v>
      </c>
      <c r="W13658" t="s">
        <v>337</v>
      </c>
    </row>
    <row r="13659" spans="20:23" x14ac:dyDescent="0.3">
      <c r="T13659" t="b">
        <f>U13659&gt;10</f>
        <v>0</v>
      </c>
      <c r="U13659" s="7">
        <v>8.3201589316555395</v>
      </c>
      <c r="V13659" t="s">
        <v>11786</v>
      </c>
      <c r="W13659" t="s">
        <v>32226</v>
      </c>
    </row>
    <row r="13660" spans="20:23" x14ac:dyDescent="0.3">
      <c r="T13660" t="b">
        <f>U13660&gt;10</f>
        <v>0</v>
      </c>
      <c r="U13660" s="7">
        <v>8.5779880409576403</v>
      </c>
      <c r="V13660" t="s">
        <v>22529</v>
      </c>
      <c r="W13660" t="s">
        <v>32227</v>
      </c>
    </row>
    <row r="13661" spans="20:23" x14ac:dyDescent="0.3">
      <c r="T13661" t="b">
        <f>U13661&gt;10</f>
        <v>0</v>
      </c>
      <c r="U13661" s="7">
        <v>8.6078410041073194</v>
      </c>
      <c r="V13661" t="s">
        <v>13515</v>
      </c>
      <c r="W13661" t="s">
        <v>32226</v>
      </c>
    </row>
    <row r="13662" spans="20:23" x14ac:dyDescent="0.3">
      <c r="T13662" t="b">
        <f>U13662&gt;10</f>
        <v>0</v>
      </c>
      <c r="U13662" s="7">
        <v>8.1107455731532294</v>
      </c>
      <c r="V13662" t="s">
        <v>32228</v>
      </c>
      <c r="W13662" t="s">
        <v>31304</v>
      </c>
    </row>
    <row r="13663" spans="20:23" x14ac:dyDescent="0.3">
      <c r="T13663" t="b">
        <f>U13663&gt;10</f>
        <v>0</v>
      </c>
      <c r="U13663" s="7">
        <v>8.2757071690847095</v>
      </c>
      <c r="V13663" t="s">
        <v>19941</v>
      </c>
      <c r="W13663" t="s">
        <v>32229</v>
      </c>
    </row>
    <row r="13664" spans="20:23" x14ac:dyDescent="0.3">
      <c r="T13664" t="b">
        <f>U13664&gt;10</f>
        <v>0</v>
      </c>
      <c r="U13664" s="7">
        <v>8.9367660350931502</v>
      </c>
      <c r="V13664" t="s">
        <v>17206</v>
      </c>
      <c r="W13664" t="s">
        <v>21193</v>
      </c>
    </row>
    <row r="13665" spans="20:23" x14ac:dyDescent="0.3">
      <c r="T13665" t="b">
        <f>U13665&gt;10</f>
        <v>0</v>
      </c>
      <c r="U13665" s="7">
        <v>8.8366825765361696</v>
      </c>
      <c r="V13665" t="s">
        <v>23534</v>
      </c>
      <c r="W13665" t="s">
        <v>32230</v>
      </c>
    </row>
    <row r="13666" spans="20:23" x14ac:dyDescent="0.3">
      <c r="T13666" t="b">
        <f>U13666&gt;10</f>
        <v>0</v>
      </c>
      <c r="U13666" s="7">
        <v>8.8366825765361696</v>
      </c>
      <c r="V13666" t="s">
        <v>32230</v>
      </c>
      <c r="W13666" t="s">
        <v>23534</v>
      </c>
    </row>
    <row r="13667" spans="20:23" x14ac:dyDescent="0.3">
      <c r="T13667" t="b">
        <f>U13667&gt;10</f>
        <v>0</v>
      </c>
      <c r="U13667" s="7">
        <v>8.1435353959762207</v>
      </c>
      <c r="V13667" t="s">
        <v>23534</v>
      </c>
      <c r="W13667" t="s">
        <v>1223</v>
      </c>
    </row>
    <row r="13668" spans="20:23" x14ac:dyDescent="0.3">
      <c r="T13668" t="b">
        <f>U13668&gt;10</f>
        <v>0</v>
      </c>
      <c r="U13668" s="7">
        <v>8.9908332563634303</v>
      </c>
      <c r="V13668" t="s">
        <v>32231</v>
      </c>
      <c r="W13668" t="s">
        <v>29887</v>
      </c>
    </row>
    <row r="13669" spans="20:23" x14ac:dyDescent="0.3">
      <c r="T13669" t="b">
        <f>U13669&gt;10</f>
        <v>0</v>
      </c>
      <c r="U13669" s="7">
        <v>9.1599095864073607</v>
      </c>
      <c r="V13669" t="s">
        <v>32232</v>
      </c>
      <c r="W13669" t="s">
        <v>1269</v>
      </c>
    </row>
    <row r="13670" spans="20:23" x14ac:dyDescent="0.3">
      <c r="T13670" t="b">
        <f>U13670&gt;10</f>
        <v>0</v>
      </c>
      <c r="U13670" s="7">
        <v>8.5208296271176902</v>
      </c>
      <c r="V13670" t="s">
        <v>32233</v>
      </c>
      <c r="W13670" t="s">
        <v>32234</v>
      </c>
    </row>
    <row r="13671" spans="20:23" x14ac:dyDescent="0.3">
      <c r="T13671" t="b">
        <f>U13671&gt;10</f>
        <v>0</v>
      </c>
      <c r="U13671" s="7">
        <v>8.3315876274791592</v>
      </c>
      <c r="V13671" t="s">
        <v>26096</v>
      </c>
      <c r="W13671" t="s">
        <v>32235</v>
      </c>
    </row>
    <row r="13672" spans="20:23" x14ac:dyDescent="0.3">
      <c r="T13672" t="b">
        <f>U13672&gt;10</f>
        <v>0</v>
      </c>
      <c r="U13672" s="7">
        <v>9.7529733084103203</v>
      </c>
      <c r="V13672" t="s">
        <v>32222</v>
      </c>
      <c r="W13672" t="s">
        <v>32236</v>
      </c>
    </row>
    <row r="13673" spans="20:23" x14ac:dyDescent="0.3">
      <c r="T13673" t="b">
        <f>U13673&gt;10</f>
        <v>0</v>
      </c>
      <c r="U13673" s="7">
        <v>8.0396044731279908</v>
      </c>
      <c r="V13673" t="s">
        <v>4400</v>
      </c>
      <c r="W13673" t="s">
        <v>32237</v>
      </c>
    </row>
    <row r="13674" spans="20:23" x14ac:dyDescent="0.3">
      <c r="T13674" t="b">
        <f>U13674&gt;10</f>
        <v>0</v>
      </c>
      <c r="U13674" s="7">
        <v>8.7544444782992006</v>
      </c>
      <c r="V13674" t="s">
        <v>32237</v>
      </c>
      <c r="W13674" t="s">
        <v>21765</v>
      </c>
    </row>
    <row r="13675" spans="20:23" x14ac:dyDescent="0.3">
      <c r="T13675" t="b">
        <f>U13675&gt;10</f>
        <v>0</v>
      </c>
      <c r="U13675" s="7">
        <v>8.1579241334283203</v>
      </c>
      <c r="V13675" t="s">
        <v>32238</v>
      </c>
      <c r="W13675" t="s">
        <v>28543</v>
      </c>
    </row>
    <row r="13676" spans="20:23" x14ac:dyDescent="0.3">
      <c r="T13676" t="b">
        <f>U13676&gt;10</f>
        <v>0</v>
      </c>
      <c r="U13676" s="7">
        <v>9.9071239882375792</v>
      </c>
      <c r="V13676" t="s">
        <v>20650</v>
      </c>
      <c r="W13676" t="s">
        <v>9994</v>
      </c>
    </row>
    <row r="13677" spans="20:23" x14ac:dyDescent="0.3">
      <c r="T13677" t="b">
        <f>U13677&gt;10</f>
        <v>0</v>
      </c>
      <c r="U13677" s="7">
        <v>8.9688543496446496</v>
      </c>
      <c r="V13677" t="s">
        <v>32239</v>
      </c>
      <c r="W13677" t="s">
        <v>6502</v>
      </c>
    </row>
    <row r="13678" spans="20:23" x14ac:dyDescent="0.3">
      <c r="T13678" t="b">
        <f>U13678&gt;10</f>
        <v>0</v>
      </c>
      <c r="U13678" s="7">
        <v>8.2436188545332101</v>
      </c>
      <c r="V13678" t="s">
        <v>338</v>
      </c>
      <c r="W13678" t="s">
        <v>32240</v>
      </c>
    </row>
    <row r="13679" spans="20:23" x14ac:dyDescent="0.3">
      <c r="T13679" t="b">
        <f>U13679&gt;10</f>
        <v>0</v>
      </c>
      <c r="U13679" s="7">
        <v>9.8530567669673097</v>
      </c>
      <c r="V13679" t="s">
        <v>32241</v>
      </c>
      <c r="W13679" t="s">
        <v>32242</v>
      </c>
    </row>
    <row r="13680" spans="20:23" x14ac:dyDescent="0.3">
      <c r="T13680" t="b">
        <f>U13680&gt;10</f>
        <v>0</v>
      </c>
      <c r="U13680" s="7">
        <v>9.2001834855453009</v>
      </c>
      <c r="V13680" t="s">
        <v>472</v>
      </c>
      <c r="W13680" t="s">
        <v>32243</v>
      </c>
    </row>
    <row r="13681" spans="20:23" x14ac:dyDescent="0.3">
      <c r="T13681" t="b">
        <f>U13681&gt;10</f>
        <v>0</v>
      </c>
      <c r="U13681" s="7">
        <v>9.3962983644715905</v>
      </c>
      <c r="V13681" t="s">
        <v>25966</v>
      </c>
      <c r="W13681" t="s">
        <v>32244</v>
      </c>
    </row>
    <row r="13682" spans="20:23" x14ac:dyDescent="0.3">
      <c r="T13682" t="b">
        <f>U13682&gt;10</f>
        <v>0</v>
      </c>
      <c r="U13682" s="7">
        <v>8.8178140922317905</v>
      </c>
      <c r="V13682" t="s">
        <v>23945</v>
      </c>
      <c r="W13682" t="s">
        <v>32245</v>
      </c>
    </row>
    <row r="13683" spans="20:23" x14ac:dyDescent="0.3">
      <c r="T13683" t="b">
        <f>U13683&gt;10</f>
        <v>0</v>
      </c>
      <c r="U13683" s="7">
        <v>9.1468375048400095</v>
      </c>
      <c r="V13683" t="s">
        <v>32246</v>
      </c>
      <c r="W13683" t="s">
        <v>32247</v>
      </c>
    </row>
    <row r="13684" spans="20:23" x14ac:dyDescent="0.3">
      <c r="T13684" t="b">
        <f>U13684&gt;10</f>
        <v>0</v>
      </c>
      <c r="U13684" s="7">
        <v>8.2648962529804901</v>
      </c>
      <c r="V13684" t="s">
        <v>32248</v>
      </c>
      <c r="W13684" t="s">
        <v>20554</v>
      </c>
    </row>
    <row r="13685" spans="20:23" x14ac:dyDescent="0.3">
      <c r="T13685" t="b">
        <f>U13685&gt;10</f>
        <v>0</v>
      </c>
      <c r="U13685" s="7">
        <v>9.2001834855453009</v>
      </c>
      <c r="V13685" t="s">
        <v>472</v>
      </c>
      <c r="W13685" t="s">
        <v>32249</v>
      </c>
    </row>
    <row r="13686" spans="20:23" x14ac:dyDescent="0.3">
      <c r="T13686" t="b">
        <f>U13686&gt;10</f>
        <v>0</v>
      </c>
      <c r="U13686" s="7">
        <v>9.2001834855453009</v>
      </c>
      <c r="V13686" t="s">
        <v>472</v>
      </c>
      <c r="W13686" t="s">
        <v>32250</v>
      </c>
    </row>
    <row r="13687" spans="20:23" x14ac:dyDescent="0.3">
      <c r="T13687" t="b">
        <f>U13687&gt;10</f>
        <v>0</v>
      </c>
      <c r="U13687" s="7">
        <v>8.0656929092122898</v>
      </c>
      <c r="V13687" t="s">
        <v>32250</v>
      </c>
      <c r="W13687" t="s">
        <v>21122</v>
      </c>
    </row>
    <row r="13688" spans="20:23" x14ac:dyDescent="0.3">
      <c r="T13688" t="b">
        <f>U13688&gt;10</f>
        <v>0</v>
      </c>
      <c r="U13688" s="7">
        <v>8.2176433681299397</v>
      </c>
      <c r="V13688" t="s">
        <v>32251</v>
      </c>
      <c r="W13688" t="s">
        <v>32252</v>
      </c>
    </row>
    <row r="13689" spans="20:23" x14ac:dyDescent="0.3">
      <c r="T13689" t="b">
        <f>U13689&gt;10</f>
        <v>0</v>
      </c>
      <c r="U13689" s="7">
        <v>9.2001834855453009</v>
      </c>
      <c r="V13689" t="s">
        <v>472</v>
      </c>
      <c r="W13689" t="s">
        <v>32253</v>
      </c>
    </row>
    <row r="13690" spans="20:23" x14ac:dyDescent="0.3">
      <c r="T13690" t="b">
        <f>U13690&gt;10</f>
        <v>0</v>
      </c>
      <c r="U13690" s="7">
        <v>8.0656929092122898</v>
      </c>
      <c r="V13690" t="s">
        <v>32253</v>
      </c>
      <c r="W13690" t="s">
        <v>21122</v>
      </c>
    </row>
    <row r="13691" spans="20:23" x14ac:dyDescent="0.3">
      <c r="T13691" t="b">
        <f>U13691&gt;10</f>
        <v>0</v>
      </c>
      <c r="U13691" s="7">
        <v>8.4536903242800605</v>
      </c>
      <c r="V13691" t="s">
        <v>5431</v>
      </c>
      <c r="W13691" t="s">
        <v>32254</v>
      </c>
    </row>
    <row r="13692" spans="20:23" x14ac:dyDescent="0.3">
      <c r="T13692" t="b">
        <f>U13692&gt;10</f>
        <v>0</v>
      </c>
      <c r="U13692" s="7">
        <v>8.2436188545332101</v>
      </c>
      <c r="V13692" t="s">
        <v>6606</v>
      </c>
      <c r="W13692" t="s">
        <v>25187</v>
      </c>
    </row>
    <row r="13693" spans="20:23" x14ac:dyDescent="0.3">
      <c r="T13693" t="b">
        <f>U13693&gt;10</f>
        <v>0</v>
      </c>
      <c r="U13693" s="7">
        <v>8.0183722530222195</v>
      </c>
      <c r="V13693" t="s">
        <v>21855</v>
      </c>
      <c r="W13693" t="s">
        <v>32254</v>
      </c>
    </row>
    <row r="13694" spans="20:23" x14ac:dyDescent="0.3">
      <c r="T13694" t="b">
        <f>U13694&gt;10</f>
        <v>0</v>
      </c>
      <c r="U13694" s="7">
        <v>8.10157119687719</v>
      </c>
      <c r="V13694" t="s">
        <v>32255</v>
      </c>
      <c r="W13694" t="s">
        <v>472</v>
      </c>
    </row>
    <row r="13695" spans="20:23" x14ac:dyDescent="0.3">
      <c r="T13695" t="b">
        <f>U13695&gt;10</f>
        <v>0</v>
      </c>
      <c r="U13695" s="7">
        <v>8.0612972977392499</v>
      </c>
      <c r="V13695" t="s">
        <v>32256</v>
      </c>
      <c r="W13695" t="s">
        <v>21765</v>
      </c>
    </row>
    <row r="13696" spans="20:23" x14ac:dyDescent="0.3">
      <c r="T13696" t="b">
        <f>U13696&gt;10</f>
        <v>0</v>
      </c>
      <c r="U13696" s="7">
        <v>9.2001834855453009</v>
      </c>
      <c r="V13696" t="s">
        <v>32257</v>
      </c>
      <c r="W13696" t="s">
        <v>472</v>
      </c>
    </row>
    <row r="13697" spans="20:23" x14ac:dyDescent="0.3">
      <c r="T13697" t="b">
        <f>U13697&gt;10</f>
        <v>0</v>
      </c>
      <c r="U13697" s="7">
        <v>8.8462520275523193</v>
      </c>
      <c r="V13697" t="s">
        <v>32258</v>
      </c>
      <c r="W13697" t="s">
        <v>23803</v>
      </c>
    </row>
    <row r="13698" spans="20:23" x14ac:dyDescent="0.3">
      <c r="T13698" t="b">
        <f>U13698&gt;10</f>
        <v>0</v>
      </c>
      <c r="U13698" s="7">
        <v>9.2421476846443298</v>
      </c>
      <c r="V13698" t="s">
        <v>32254</v>
      </c>
      <c r="W13698" t="s">
        <v>32259</v>
      </c>
    </row>
    <row r="13699" spans="20:23" x14ac:dyDescent="0.3">
      <c r="T13699" t="b">
        <f>U13699&gt;10</f>
        <v>0</v>
      </c>
      <c r="U13699" s="7">
        <v>9.2001834855453009</v>
      </c>
      <c r="V13699" t="s">
        <v>472</v>
      </c>
      <c r="W13699" t="s">
        <v>32260</v>
      </c>
    </row>
    <row r="13700" spans="20:23" x14ac:dyDescent="0.3">
      <c r="T13700" t="b">
        <f>U13700&gt;10</f>
        <v>0</v>
      </c>
      <c r="U13700" s="7">
        <v>9.2001834855453009</v>
      </c>
      <c r="V13700" t="s">
        <v>472</v>
      </c>
      <c r="W13700" t="s">
        <v>32261</v>
      </c>
    </row>
    <row r="13701" spans="20:23" x14ac:dyDescent="0.3">
      <c r="T13701" t="b">
        <f>U13701&gt;10</f>
        <v>0</v>
      </c>
      <c r="U13701" s="7">
        <v>9.4833097414612197</v>
      </c>
      <c r="V13701" t="s">
        <v>32262</v>
      </c>
      <c r="W13701" t="s">
        <v>32259</v>
      </c>
    </row>
    <row r="13702" spans="20:23" x14ac:dyDescent="0.3">
      <c r="T13702" t="b">
        <f>U13702&gt;10</f>
        <v>0</v>
      </c>
      <c r="U13702" s="7">
        <v>8.9367660350931502</v>
      </c>
      <c r="V13702" t="s">
        <v>25656</v>
      </c>
      <c r="W13702" t="s">
        <v>32263</v>
      </c>
    </row>
    <row r="13703" spans="20:23" x14ac:dyDescent="0.3">
      <c r="T13703" t="b">
        <f>U13703&gt;10</f>
        <v>0</v>
      </c>
      <c r="U13703" s="7">
        <v>9.6620015302046003</v>
      </c>
      <c r="V13703" t="s">
        <v>17457</v>
      </c>
      <c r="W13703" t="s">
        <v>26088</v>
      </c>
    </row>
    <row r="13704" spans="20:23" x14ac:dyDescent="0.3">
      <c r="T13704" t="b">
        <f>U13704&gt;10</f>
        <v>0</v>
      </c>
      <c r="U13704" s="7">
        <v>8.5002103399149593</v>
      </c>
      <c r="V13704">
        <v>1500</v>
      </c>
      <c r="W13704" t="s">
        <v>6778</v>
      </c>
    </row>
    <row r="13705" spans="20:23" x14ac:dyDescent="0.3">
      <c r="T13705" t="b">
        <f>U13705&gt;10</f>
        <v>0</v>
      </c>
      <c r="U13705" s="7">
        <v>8.3548444896434297</v>
      </c>
      <c r="V13705" t="s">
        <v>14878</v>
      </c>
      <c r="W13705" t="s">
        <v>17238</v>
      </c>
    </row>
    <row r="13706" spans="20:23" x14ac:dyDescent="0.3">
      <c r="T13706" t="b">
        <f>U13706&gt;10</f>
        <v>0</v>
      </c>
      <c r="U13706" s="7">
        <v>9.7529733084103203</v>
      </c>
      <c r="V13706" t="s">
        <v>17238</v>
      </c>
      <c r="W13706" t="s">
        <v>5639</v>
      </c>
    </row>
    <row r="13707" spans="20:23" x14ac:dyDescent="0.3">
      <c r="T13707" t="b">
        <f>U13707&gt;10</f>
        <v>0</v>
      </c>
      <c r="U13707" s="7">
        <v>9.0247348080391099</v>
      </c>
      <c r="V13707" t="s">
        <v>32264</v>
      </c>
      <c r="W13707" t="s">
        <v>22849</v>
      </c>
    </row>
    <row r="13708" spans="20:23" x14ac:dyDescent="0.3">
      <c r="T13708" t="b">
        <f>U13708&gt;10</f>
        <v>0</v>
      </c>
      <c r="U13708" s="7">
        <v>9.8017634725797596</v>
      </c>
      <c r="V13708" t="s">
        <v>3807</v>
      </c>
      <c r="W13708" t="s">
        <v>6051</v>
      </c>
    </row>
    <row r="13709" spans="20:23" x14ac:dyDescent="0.3">
      <c r="T13709" t="b">
        <f>U13709&gt;10</f>
        <v>0</v>
      </c>
      <c r="U13709" s="7">
        <v>9.5016588801294208</v>
      </c>
      <c r="V13709" t="s">
        <v>6829</v>
      </c>
      <c r="W13709" t="s">
        <v>12788</v>
      </c>
    </row>
    <row r="13710" spans="20:23" x14ac:dyDescent="0.3">
      <c r="T13710" t="b">
        <f>U13710&gt;10</f>
        <v>0</v>
      </c>
      <c r="U13710" s="7">
        <v>8.2648962529804901</v>
      </c>
      <c r="V13710">
        <v>5000</v>
      </c>
      <c r="W13710" t="s">
        <v>6778</v>
      </c>
    </row>
    <row r="13711" spans="20:23" x14ac:dyDescent="0.3">
      <c r="T13711" t="b">
        <f>U13711&gt;10</f>
        <v>0</v>
      </c>
      <c r="U13711" s="7">
        <v>8.3315876274791592</v>
      </c>
      <c r="V13711" t="s">
        <v>32265</v>
      </c>
      <c r="W13711" t="s">
        <v>22849</v>
      </c>
    </row>
    <row r="13712" spans="20:23" x14ac:dyDescent="0.3">
      <c r="T13712" t="b">
        <f>U13712&gt;10</f>
        <v>0</v>
      </c>
      <c r="U13712" s="7">
        <v>9.8530567669673097</v>
      </c>
      <c r="V13712" t="s">
        <v>22134</v>
      </c>
      <c r="W13712" t="s">
        <v>32266</v>
      </c>
    </row>
    <row r="13713" spans="20:23" x14ac:dyDescent="0.3">
      <c r="T13713" t="b">
        <f>U13713&gt;10</f>
        <v>0</v>
      </c>
      <c r="U13713" s="7">
        <v>9.0133061122154796</v>
      </c>
      <c r="V13713" t="s">
        <v>32267</v>
      </c>
      <c r="W13713" t="s">
        <v>19886</v>
      </c>
    </row>
    <row r="13714" spans="20:23" x14ac:dyDescent="0.3">
      <c r="T13714" t="b">
        <f>U13714&gt;10</f>
        <v>0</v>
      </c>
      <c r="U13714" s="7">
        <v>9.7529733084103203</v>
      </c>
      <c r="V13714" s="10">
        <v>44109</v>
      </c>
      <c r="W13714" t="s">
        <v>32268</v>
      </c>
    </row>
    <row r="13715" spans="20:23" x14ac:dyDescent="0.3">
      <c r="T13715" t="b">
        <f>U13715&gt;10</f>
        <v>0</v>
      </c>
      <c r="U13715" s="7">
        <v>8.8085116995694701</v>
      </c>
      <c r="V13715" t="s">
        <v>28773</v>
      </c>
      <c r="W13715" t="s">
        <v>32269</v>
      </c>
    </row>
    <row r="13716" spans="20:23" x14ac:dyDescent="0.3">
      <c r="T13716" t="b">
        <f>U13716&gt;10</f>
        <v>0</v>
      </c>
      <c r="U13716" s="7">
        <v>9.5786199212655401</v>
      </c>
      <c r="V13716" t="s">
        <v>32270</v>
      </c>
      <c r="W13716" t="s">
        <v>32271</v>
      </c>
    </row>
    <row r="13717" spans="20:23" x14ac:dyDescent="0.3">
      <c r="T13717" t="b">
        <f>U13717&gt;10</f>
        <v>0</v>
      </c>
      <c r="U13717" s="7">
        <v>9.1086162920198106</v>
      </c>
      <c r="V13717" t="s">
        <v>32271</v>
      </c>
      <c r="W13717" t="s">
        <v>22469</v>
      </c>
    </row>
    <row r="13718" spans="20:23" x14ac:dyDescent="0.3">
      <c r="T13718" t="b">
        <f>U13718&gt;10</f>
        <v>0</v>
      </c>
      <c r="U13718" s="7">
        <v>8.3431484498802408</v>
      </c>
      <c r="V13718" t="s">
        <v>32272</v>
      </c>
      <c r="W13718">
        <v>1987</v>
      </c>
    </row>
    <row r="13719" spans="20:23" x14ac:dyDescent="0.3">
      <c r="T13719" t="b">
        <f>U13719&gt;10</f>
        <v>0</v>
      </c>
      <c r="U13719" s="7">
        <v>9.8017634725797596</v>
      </c>
      <c r="V13719" t="s">
        <v>32271</v>
      </c>
      <c r="W13719" t="s">
        <v>1649</v>
      </c>
    </row>
    <row r="13720" spans="20:23" x14ac:dyDescent="0.3">
      <c r="T13720" t="b">
        <f>U13720&gt;10</f>
        <v>0</v>
      </c>
      <c r="U13720" s="7">
        <v>8.2331475546659103</v>
      </c>
      <c r="V13720" t="s">
        <v>22904</v>
      </c>
      <c r="W13720" t="s">
        <v>25220</v>
      </c>
    </row>
    <row r="13721" spans="20:23" x14ac:dyDescent="0.3">
      <c r="T13721" t="b">
        <f>U13721&gt;10</f>
        <v>0</v>
      </c>
      <c r="U13721" s="7">
        <v>8.4280478936667294</v>
      </c>
      <c r="V13721" t="s">
        <v>32273</v>
      </c>
      <c r="W13721" t="s">
        <v>32274</v>
      </c>
    </row>
    <row r="13722" spans="20:23" x14ac:dyDescent="0.3">
      <c r="T13722" t="b">
        <f>U13722&gt;10</f>
        <v>0</v>
      </c>
      <c r="U13722" s="7">
        <v>8.0100040033516997</v>
      </c>
      <c r="V13722" t="s">
        <v>21008</v>
      </c>
      <c r="W13722" t="s">
        <v>32275</v>
      </c>
    </row>
    <row r="13723" spans="20:23" x14ac:dyDescent="0.3">
      <c r="T13723" t="b">
        <f>U13723&gt;10</f>
        <v>0</v>
      </c>
      <c r="U13723" s="7">
        <v>9.6194419157857993</v>
      </c>
      <c r="V13723" t="s">
        <v>1870</v>
      </c>
      <c r="W13723" t="s">
        <v>1577</v>
      </c>
    </row>
    <row r="13724" spans="20:23" x14ac:dyDescent="0.3">
      <c r="T13724" t="b">
        <f>U13724&gt;10</f>
        <v>0</v>
      </c>
      <c r="U13724" s="7">
        <v>8.0970153803413307</v>
      </c>
      <c r="V13724" t="s">
        <v>329</v>
      </c>
      <c r="W13724" t="s">
        <v>32276</v>
      </c>
    </row>
    <row r="13725" spans="20:23" x14ac:dyDescent="0.3">
      <c r="T13725" t="b">
        <f>U13725&gt;10</f>
        <v>0</v>
      </c>
      <c r="U13725" s="7">
        <v>8.72420459310948</v>
      </c>
      <c r="V13725" t="s">
        <v>375</v>
      </c>
      <c r="W13725" t="s">
        <v>32277</v>
      </c>
    </row>
    <row r="13726" spans="20:23" x14ac:dyDescent="0.3">
      <c r="T13726" t="b">
        <f>U13726&gt;10</f>
        <v>0</v>
      </c>
      <c r="U13726" s="7">
        <v>8.0970153803413307</v>
      </c>
      <c r="V13726" t="s">
        <v>13210</v>
      </c>
      <c r="W13726" t="s">
        <v>27775</v>
      </c>
    </row>
    <row r="13727" spans="20:23" x14ac:dyDescent="0.3">
      <c r="T13727" t="b">
        <f>U13727&gt;10</f>
        <v>0</v>
      </c>
      <c r="U13727" s="7">
        <v>8.7901625609012797</v>
      </c>
      <c r="V13727" t="s">
        <v>21617</v>
      </c>
      <c r="W13727" t="s">
        <v>32278</v>
      </c>
    </row>
    <row r="13728" spans="20:23" x14ac:dyDescent="0.3">
      <c r="T13728" t="b">
        <f>U13728&gt;10</f>
        <v>0</v>
      </c>
      <c r="U13728" s="7">
        <v>8.0970153803413307</v>
      </c>
      <c r="V13728" t="s">
        <v>32279</v>
      </c>
      <c r="W13728" t="s">
        <v>32280</v>
      </c>
    </row>
    <row r="13729" spans="20:23" x14ac:dyDescent="0.3">
      <c r="T13729" t="b">
        <f>U13729&gt;10</f>
        <v>0</v>
      </c>
      <c r="U13729" s="7">
        <v>8.8854727407056</v>
      </c>
      <c r="V13729" t="s">
        <v>32281</v>
      </c>
      <c r="W13729" t="s">
        <v>32282</v>
      </c>
    </row>
    <row r="13730" spans="20:23" x14ac:dyDescent="0.3">
      <c r="T13730" t="b">
        <f>U13730&gt;10</f>
        <v>0</v>
      </c>
      <c r="U13730" s="7">
        <v>9.1731548131573799</v>
      </c>
      <c r="V13730" t="s">
        <v>32283</v>
      </c>
      <c r="W13730" t="s">
        <v>32284</v>
      </c>
    </row>
    <row r="13731" spans="20:23" x14ac:dyDescent="0.3">
      <c r="T13731" t="b">
        <f>U13731&gt;10</f>
        <v>0</v>
      </c>
      <c r="U13731" s="7">
        <v>8.4030465914613099</v>
      </c>
      <c r="V13731" t="s">
        <v>5236</v>
      </c>
      <c r="W13731" t="s">
        <v>29664</v>
      </c>
    </row>
    <row r="13732" spans="20:23" x14ac:dyDescent="0.3">
      <c r="T13732" t="b">
        <f>U13732&gt;10</f>
        <v>0</v>
      </c>
      <c r="U13732" s="7">
        <v>8.8755224098524295</v>
      </c>
      <c r="V13732" t="s">
        <v>32285</v>
      </c>
      <c r="W13732" t="s">
        <v>32286</v>
      </c>
    </row>
    <row r="13733" spans="20:23" x14ac:dyDescent="0.3">
      <c r="T13733" t="b">
        <f>U13733&gt;10</f>
        <v>0</v>
      </c>
      <c r="U13733" s="7">
        <v>8.8755224098524295</v>
      </c>
      <c r="V13733" t="s">
        <v>32285</v>
      </c>
      <c r="W13733" t="s">
        <v>32287</v>
      </c>
    </row>
    <row r="13734" spans="20:23" x14ac:dyDescent="0.3">
      <c r="T13734" t="b">
        <f>U13734&gt;10</f>
        <v>0</v>
      </c>
      <c r="U13734" s="7">
        <v>8.9908332563634303</v>
      </c>
      <c r="V13734" t="s">
        <v>391</v>
      </c>
      <c r="W13734" t="s">
        <v>32288</v>
      </c>
    </row>
    <row r="13735" spans="20:23" x14ac:dyDescent="0.3">
      <c r="T13735" t="b">
        <f>U13735&gt;10</f>
        <v>0</v>
      </c>
      <c r="U13735" s="7">
        <v>8.4154691114598599</v>
      </c>
      <c r="V13735" t="s">
        <v>32289</v>
      </c>
      <c r="W13735" t="s">
        <v>21892</v>
      </c>
    </row>
    <row r="13736" spans="20:23" x14ac:dyDescent="0.3">
      <c r="T13736" t="b">
        <f>U13736&gt;10</f>
        <v>0</v>
      </c>
      <c r="U13736" s="7">
        <v>8.1435353959762207</v>
      </c>
      <c r="V13736" t="s">
        <v>32290</v>
      </c>
      <c r="W13736" t="s">
        <v>32291</v>
      </c>
    </row>
    <row r="13737" spans="20:23" x14ac:dyDescent="0.3">
      <c r="T13737" t="b">
        <f>U13737&gt;10</f>
        <v>0</v>
      </c>
      <c r="U13737" s="7">
        <v>9.4652912359585404</v>
      </c>
      <c r="V13737" t="s">
        <v>27909</v>
      </c>
      <c r="W13737" t="s">
        <v>32292</v>
      </c>
    </row>
    <row r="13738" spans="20:23" x14ac:dyDescent="0.3">
      <c r="T13738" t="b">
        <f>U13738&gt;10</f>
        <v>0</v>
      </c>
      <c r="U13738" s="7">
        <v>8.5779880409576403</v>
      </c>
      <c r="V13738" t="s">
        <v>4807</v>
      </c>
      <c r="W13738" t="s">
        <v>32293</v>
      </c>
    </row>
    <row r="13739" spans="20:23" x14ac:dyDescent="0.3">
      <c r="T13739" t="b">
        <f>U13739&gt;10</f>
        <v>0</v>
      </c>
      <c r="U13739" s="7">
        <v>8.6866218819604395</v>
      </c>
      <c r="V13739" t="s">
        <v>32294</v>
      </c>
      <c r="W13739" t="s">
        <v>84</v>
      </c>
    </row>
    <row r="13740" spans="20:23" x14ac:dyDescent="0.3">
      <c r="T13740" t="b">
        <f>U13740&gt;10</f>
        <v>0</v>
      </c>
      <c r="U13740" s="7">
        <v>8.0612972977392499</v>
      </c>
      <c r="V13740" t="s">
        <v>31343</v>
      </c>
      <c r="W13740" t="s">
        <v>6577</v>
      </c>
    </row>
    <row r="13741" spans="20:23" x14ac:dyDescent="0.3">
      <c r="T13741" t="b">
        <f>U13741&gt;10</f>
        <v>0</v>
      </c>
      <c r="U13741" s="7">
        <v>9.43019991614727</v>
      </c>
      <c r="V13741" t="s">
        <v>19931</v>
      </c>
      <c r="W13741" t="s">
        <v>32295</v>
      </c>
    </row>
    <row r="13742" spans="20:23" x14ac:dyDescent="0.3">
      <c r="T13742" t="b">
        <f>U13742&gt;10</f>
        <v>0</v>
      </c>
      <c r="U13742" s="7">
        <v>9.5786199212655401</v>
      </c>
      <c r="V13742" t="s">
        <v>24920</v>
      </c>
      <c r="W13742" t="s">
        <v>32296</v>
      </c>
    </row>
    <row r="13743" spans="20:23" x14ac:dyDescent="0.3">
      <c r="T13743" t="b">
        <f>U13743&gt;10</f>
        <v>0</v>
      </c>
      <c r="U13743" s="7">
        <v>9.3317598433340194</v>
      </c>
      <c r="V13743" t="s">
        <v>2080</v>
      </c>
      <c r="W13743" t="s">
        <v>32297</v>
      </c>
    </row>
    <row r="13744" spans="20:23" x14ac:dyDescent="0.3">
      <c r="T13744" t="b">
        <f>U13744&gt;10</f>
        <v>0</v>
      </c>
      <c r="U13744" s="7">
        <v>8.7901625609012797</v>
      </c>
      <c r="V13744" t="s">
        <v>27938</v>
      </c>
      <c r="W13744" t="s">
        <v>32298</v>
      </c>
    </row>
    <row r="13745" spans="20:23" x14ac:dyDescent="0.3">
      <c r="T13745" t="b">
        <f>U13745&gt;10</f>
        <v>0</v>
      </c>
      <c r="U13745" s="7">
        <v>9.7294428110001299</v>
      </c>
      <c r="V13745" t="s">
        <v>32299</v>
      </c>
      <c r="W13745" t="s">
        <v>32300</v>
      </c>
    </row>
    <row r="13746" spans="20:23" x14ac:dyDescent="0.3">
      <c r="T13746" t="b">
        <f>U13746&gt;10</f>
        <v>0</v>
      </c>
      <c r="U13746" s="7">
        <v>8.8854727407056</v>
      </c>
      <c r="V13746" t="s">
        <v>21832</v>
      </c>
      <c r="W13746" t="s">
        <v>32301</v>
      </c>
    </row>
    <row r="13747" spans="20:23" x14ac:dyDescent="0.3">
      <c r="T13747" t="b">
        <f>U13747&gt;10</f>
        <v>0</v>
      </c>
      <c r="U13747" s="7">
        <v>8.0789968748386496</v>
      </c>
      <c r="V13747" t="s">
        <v>3243</v>
      </c>
      <c r="W13747" t="s">
        <v>2076</v>
      </c>
    </row>
    <row r="13748" spans="20:23" x14ac:dyDescent="0.3">
      <c r="T13748" t="b">
        <f>U13748&gt;10</f>
        <v>0</v>
      </c>
      <c r="U13748" s="7">
        <v>8.5960065464603197</v>
      </c>
      <c r="V13748" t="s">
        <v>32302</v>
      </c>
      <c r="W13748" t="s">
        <v>21408</v>
      </c>
    </row>
    <row r="13749" spans="20:23" x14ac:dyDescent="0.3">
      <c r="T13749" t="b">
        <f>U13749&gt;10</f>
        <v>0</v>
      </c>
      <c r="U13749" s="7">
        <v>8.5577118069315095</v>
      </c>
      <c r="V13749" t="s">
        <v>2974</v>
      </c>
      <c r="W13749" t="s">
        <v>23509</v>
      </c>
    </row>
    <row r="13750" spans="20:23" x14ac:dyDescent="0.3">
      <c r="T13750" t="b">
        <f>U13750&gt;10</f>
        <v>0</v>
      </c>
      <c r="U13750" s="7">
        <v>8.7878924123667392</v>
      </c>
      <c r="V13750" t="s">
        <v>5634</v>
      </c>
      <c r="W13750" t="s">
        <v>2875</v>
      </c>
    </row>
    <row r="13751" spans="20:23" x14ac:dyDescent="0.3">
      <c r="T13751" t="b">
        <f>U13751&gt;10</f>
        <v>0</v>
      </c>
      <c r="U13751" s="7">
        <v>8.4407869194441592</v>
      </c>
      <c r="V13751" t="s">
        <v>4523</v>
      </c>
      <c r="W13751" t="s">
        <v>32303</v>
      </c>
    </row>
    <row r="13752" spans="20:23" x14ac:dyDescent="0.3">
      <c r="T13752" t="b">
        <f>U13752&gt;10</f>
        <v>0</v>
      </c>
      <c r="U13752" s="7">
        <v>8.2176433681299397</v>
      </c>
      <c r="V13752" t="s">
        <v>32303</v>
      </c>
      <c r="W13752" t="s">
        <v>32304</v>
      </c>
    </row>
    <row r="13753" spans="20:23" x14ac:dyDescent="0.3">
      <c r="T13753" t="b">
        <f>U13753&gt;10</f>
        <v>0</v>
      </c>
      <c r="U13753" s="7">
        <v>9.6194419157857993</v>
      </c>
      <c r="V13753" t="s">
        <v>7323</v>
      </c>
      <c r="W13753" t="s">
        <v>12149</v>
      </c>
    </row>
    <row r="13754" spans="20:23" x14ac:dyDescent="0.3">
      <c r="T13754" t="b">
        <f>U13754&gt;10</f>
        <v>0</v>
      </c>
      <c r="U13754" s="7">
        <v>9.9071239882375792</v>
      </c>
      <c r="V13754" t="s">
        <v>4762</v>
      </c>
      <c r="W13754" t="s">
        <v>11170</v>
      </c>
    </row>
    <row r="13755" spans="20:23" x14ac:dyDescent="0.3">
      <c r="T13755" t="b">
        <f>U13755&gt;10</f>
        <v>0</v>
      </c>
      <c r="U13755" s="7">
        <v>9.1086162920198106</v>
      </c>
      <c r="V13755" t="s">
        <v>12190</v>
      </c>
      <c r="W13755" t="s">
        <v>20425</v>
      </c>
    </row>
    <row r="13756" spans="20:23" x14ac:dyDescent="0.3">
      <c r="T13756" t="b">
        <f>U13756&gt;10</f>
        <v>0</v>
      </c>
      <c r="U13756" s="7">
        <v>8.8085116995694701</v>
      </c>
      <c r="V13756" t="s">
        <v>32305</v>
      </c>
      <c r="W13756" t="s">
        <v>21394</v>
      </c>
    </row>
    <row r="13757" spans="20:23" x14ac:dyDescent="0.3">
      <c r="T13757" t="b">
        <f>U13757&gt;10</f>
        <v>0</v>
      </c>
      <c r="U13757" s="7">
        <v>8.8085116995694701</v>
      </c>
      <c r="V13757" t="s">
        <v>21394</v>
      </c>
      <c r="W13757" t="s">
        <v>3008</v>
      </c>
    </row>
    <row r="13758" spans="20:23" x14ac:dyDescent="0.3">
      <c r="T13758" t="b">
        <f>U13758&gt;10</f>
        <v>0</v>
      </c>
      <c r="U13758" s="7">
        <v>8.1364179282073597</v>
      </c>
      <c r="V13758" t="s">
        <v>21255</v>
      </c>
      <c r="W13758" t="s">
        <v>9671</v>
      </c>
    </row>
    <row r="13759" spans="20:23" x14ac:dyDescent="0.3">
      <c r="T13759" t="b">
        <f>U13759&gt;10</f>
        <v>0</v>
      </c>
      <c r="U13759" s="7">
        <v>9.8017634725797596</v>
      </c>
      <c r="V13759" t="s">
        <v>1812</v>
      </c>
      <c r="W13759" t="s">
        <v>14036</v>
      </c>
    </row>
    <row r="13760" spans="20:23" x14ac:dyDescent="0.3">
      <c r="T13760" t="b">
        <f>U13760&gt;10</f>
        <v>0</v>
      </c>
      <c r="U13760" s="7">
        <v>8.1200048985660302</v>
      </c>
      <c r="V13760" t="s">
        <v>14036</v>
      </c>
      <c r="W13760" t="s">
        <v>20859</v>
      </c>
    </row>
    <row r="13761" spans="20:23" x14ac:dyDescent="0.3">
      <c r="T13761" t="b">
        <f>U13761&gt;10</f>
        <v>0</v>
      </c>
      <c r="U13761" s="7">
        <v>9.9941353652272102</v>
      </c>
      <c r="V13761" t="s">
        <v>32306</v>
      </c>
      <c r="W13761" t="s">
        <v>25864</v>
      </c>
    </row>
    <row r="13762" spans="20:23" x14ac:dyDescent="0.3">
      <c r="T13762" t="b">
        <f>U13762&gt;10</f>
        <v>0</v>
      </c>
      <c r="U13762" s="7">
        <v>8.2436188545332101</v>
      </c>
      <c r="V13762" t="s">
        <v>4336</v>
      </c>
      <c r="W13762" t="s">
        <v>21306</v>
      </c>
    </row>
    <row r="13763" spans="20:23" x14ac:dyDescent="0.3">
      <c r="T13763" t="b">
        <f>U13763&gt;10</f>
        <v>0</v>
      </c>
      <c r="U13763" s="7">
        <v>9.4652912359585404</v>
      </c>
      <c r="V13763" t="s">
        <v>1812</v>
      </c>
      <c r="W13763" t="s">
        <v>3156</v>
      </c>
    </row>
    <row r="13764" spans="20:23" x14ac:dyDescent="0.3">
      <c r="T13764" t="b">
        <f>U13764&gt;10</f>
        <v>0</v>
      </c>
      <c r="U13764" s="7">
        <v>9.5988226285830596</v>
      </c>
      <c r="V13764" t="s">
        <v>3156</v>
      </c>
      <c r="W13764" t="s">
        <v>8703</v>
      </c>
    </row>
    <row r="13765" spans="20:23" x14ac:dyDescent="0.3">
      <c r="T13765" t="b">
        <f>U13765&gt;10</f>
        <v>0</v>
      </c>
      <c r="U13765" s="7">
        <v>8.9262947352258593</v>
      </c>
      <c r="V13765" t="s">
        <v>32307</v>
      </c>
      <c r="W13765" t="s">
        <v>21271</v>
      </c>
    </row>
    <row r="13766" spans="20:23" x14ac:dyDescent="0.3">
      <c r="T13766" t="b">
        <f>U13766&gt;10</f>
        <v>0</v>
      </c>
      <c r="U13766" s="7">
        <v>9.0598261278503802</v>
      </c>
      <c r="V13766" t="s">
        <v>2874</v>
      </c>
      <c r="W13766" t="s">
        <v>4762</v>
      </c>
    </row>
    <row r="13767" spans="20:23" x14ac:dyDescent="0.3">
      <c r="T13767" t="b">
        <f>U13767&gt;10</f>
        <v>0</v>
      </c>
      <c r="U13767" s="7">
        <v>8.4493706631355501</v>
      </c>
      <c r="V13767" t="s">
        <v>2974</v>
      </c>
      <c r="W13767" t="s">
        <v>2076</v>
      </c>
    </row>
    <row r="13768" spans="20:23" x14ac:dyDescent="0.3">
      <c r="T13768" t="b">
        <f>U13768&gt;10</f>
        <v>0</v>
      </c>
      <c r="U13768" s="7">
        <v>9.8270812805640499</v>
      </c>
      <c r="V13768" t="s">
        <v>32308</v>
      </c>
      <c r="W13768" t="s">
        <v>32303</v>
      </c>
    </row>
    <row r="13769" spans="20:23" x14ac:dyDescent="0.3">
      <c r="T13769" t="b">
        <f>U13769&gt;10</f>
        <v>0</v>
      </c>
      <c r="U13769" s="7">
        <v>8.4030465914613099</v>
      </c>
      <c r="V13769" t="s">
        <v>32309</v>
      </c>
      <c r="W13769" t="s">
        <v>32310</v>
      </c>
    </row>
    <row r="13770" spans="20:23" x14ac:dyDescent="0.3">
      <c r="T13770" t="b">
        <f>U13770&gt;10</f>
        <v>0</v>
      </c>
      <c r="U13770" s="7">
        <v>9.0769792070766293</v>
      </c>
      <c r="V13770" t="s">
        <v>32311</v>
      </c>
      <c r="W13770" t="s">
        <v>32302</v>
      </c>
    </row>
    <row r="13771" spans="20:23" x14ac:dyDescent="0.3">
      <c r="T13771" t="b">
        <f>U13771&gt;10</f>
        <v>0</v>
      </c>
      <c r="U13771" s="7">
        <v>9.9642824020775294</v>
      </c>
      <c r="V13771" t="s">
        <v>32302</v>
      </c>
      <c r="W13771" t="s">
        <v>17496</v>
      </c>
    </row>
    <row r="13772" spans="20:23" x14ac:dyDescent="0.3">
      <c r="T13772" t="b">
        <f>U13772&gt;10</f>
        <v>0</v>
      </c>
      <c r="U13772" s="7">
        <v>9.09619377202125</v>
      </c>
      <c r="V13772" t="s">
        <v>7064</v>
      </c>
      <c r="W13772" t="s">
        <v>11216</v>
      </c>
    </row>
    <row r="13773" spans="20:23" x14ac:dyDescent="0.3">
      <c r="T13773" t="b">
        <f>U13773&gt;10</f>
        <v>0</v>
      </c>
      <c r="U13773" s="7">
        <v>9.4833097414612197</v>
      </c>
      <c r="V13773" t="s">
        <v>8106</v>
      </c>
      <c r="W13773" t="s">
        <v>21408</v>
      </c>
    </row>
    <row r="13774" spans="20:23" x14ac:dyDescent="0.3">
      <c r="T13774" t="b">
        <f>U13774&gt;10</f>
        <v>0</v>
      </c>
      <c r="U13774" s="7">
        <v>9.9071239882375792</v>
      </c>
      <c r="V13774" t="s">
        <v>4910</v>
      </c>
      <c r="W13774" t="s">
        <v>4911</v>
      </c>
    </row>
    <row r="13775" spans="20:23" x14ac:dyDescent="0.3">
      <c r="T13775" t="b">
        <f>U13775&gt;10</f>
        <v>0</v>
      </c>
      <c r="U13775" s="7">
        <v>9.5298297570961097</v>
      </c>
      <c r="V13775" t="s">
        <v>5634</v>
      </c>
      <c r="W13775" t="s">
        <v>6462</v>
      </c>
    </row>
    <row r="13776" spans="20:23" x14ac:dyDescent="0.3">
      <c r="T13776" t="b">
        <f>U13776&gt;10</f>
        <v>0</v>
      </c>
      <c r="U13776" s="7">
        <v>8.5418830363155198</v>
      </c>
      <c r="V13776" t="s">
        <v>21255</v>
      </c>
      <c r="W13776" t="s">
        <v>17498</v>
      </c>
    </row>
    <row r="13777" spans="20:23" x14ac:dyDescent="0.3">
      <c r="T13777" t="b">
        <f>U13777&gt;10</f>
        <v>0</v>
      </c>
      <c r="U13777" s="7">
        <v>8.6703613610886592</v>
      </c>
      <c r="V13777" t="s">
        <v>3496</v>
      </c>
      <c r="W13777" t="s">
        <v>21367</v>
      </c>
    </row>
    <row r="13778" spans="20:23" x14ac:dyDescent="0.3">
      <c r="T13778" t="b">
        <f>U13778&gt;10</f>
        <v>0</v>
      </c>
      <c r="U13778" s="7">
        <v>9.6839804369233704</v>
      </c>
      <c r="V13778" t="s">
        <v>7254</v>
      </c>
      <c r="W13778" t="s">
        <v>8260</v>
      </c>
    </row>
    <row r="13779" spans="20:23" x14ac:dyDescent="0.3">
      <c r="T13779" t="b">
        <f>U13779&gt;10</f>
        <v>0</v>
      </c>
      <c r="U13779" s="7">
        <v>9.9941353652272102</v>
      </c>
      <c r="V13779" t="s">
        <v>17499</v>
      </c>
      <c r="W13779" t="s">
        <v>25864</v>
      </c>
    </row>
    <row r="13780" spans="20:23" x14ac:dyDescent="0.3">
      <c r="T13780" t="b">
        <f>U13780&gt;10</f>
        <v>0</v>
      </c>
      <c r="U13780" s="7">
        <v>9.3475082003021601</v>
      </c>
      <c r="V13780" t="s">
        <v>11306</v>
      </c>
      <c r="W13780" t="s">
        <v>5846</v>
      </c>
    </row>
    <row r="13781" spans="20:23" x14ac:dyDescent="0.3">
      <c r="T13781" t="b">
        <f>U13781&gt;10</f>
        <v>0</v>
      </c>
      <c r="U13781" s="7">
        <v>9.2279630496523808</v>
      </c>
      <c r="V13781" t="s">
        <v>19392</v>
      </c>
      <c r="W13781" t="s">
        <v>32312</v>
      </c>
    </row>
    <row r="13782" spans="20:23" x14ac:dyDescent="0.3">
      <c r="T13782" t="b">
        <f>U13782&gt;10</f>
        <v>0</v>
      </c>
      <c r="U13782" s="7">
        <v>9.8017634725797596</v>
      </c>
      <c r="V13782" t="s">
        <v>10785</v>
      </c>
      <c r="W13782" t="s">
        <v>11666</v>
      </c>
    </row>
    <row r="13783" spans="20:23" x14ac:dyDescent="0.3">
      <c r="T13783" t="b">
        <f>U13783&gt;10</f>
        <v>0</v>
      </c>
      <c r="U13783" s="7">
        <v>8.4407869194441592</v>
      </c>
      <c r="V13783" t="s">
        <v>11666</v>
      </c>
      <c r="W13783" t="s">
        <v>32303</v>
      </c>
    </row>
    <row r="13784" spans="20:23" x14ac:dyDescent="0.3">
      <c r="T13784" t="b">
        <f>U13784&gt;10</f>
        <v>0</v>
      </c>
      <c r="U13784" s="7">
        <v>9.2105105997011503</v>
      </c>
      <c r="V13784" t="s">
        <v>32311</v>
      </c>
      <c r="W13784" t="s">
        <v>32313</v>
      </c>
    </row>
    <row r="13785" spans="20:23" x14ac:dyDescent="0.3">
      <c r="T13785" t="b">
        <f>U13785&gt;10</f>
        <v>0</v>
      </c>
      <c r="U13785" s="7">
        <v>9.4652912359585404</v>
      </c>
      <c r="V13785" t="s">
        <v>17500</v>
      </c>
      <c r="W13785" t="s">
        <v>23496</v>
      </c>
    </row>
    <row r="13786" spans="20:23" x14ac:dyDescent="0.3">
      <c r="T13786" t="b">
        <f>U13786&gt;10</f>
        <v>0</v>
      </c>
      <c r="U13786" s="7">
        <v>8.7721440553986003</v>
      </c>
      <c r="V13786" t="s">
        <v>23496</v>
      </c>
      <c r="W13786" t="s">
        <v>17505</v>
      </c>
    </row>
    <row r="13787" spans="20:23" x14ac:dyDescent="0.3">
      <c r="T13787" t="b">
        <f>U13787&gt;10</f>
        <v>0</v>
      </c>
      <c r="U13787" s="7">
        <v>9.8530567669673097</v>
      </c>
      <c r="V13787" t="s">
        <v>32314</v>
      </c>
      <c r="W13787" t="s">
        <v>21306</v>
      </c>
    </row>
    <row r="13788" spans="20:23" x14ac:dyDescent="0.3">
      <c r="T13788" t="b">
        <f>U13788&gt;10</f>
        <v>0</v>
      </c>
      <c r="U13788" s="7">
        <v>9.8270812805640499</v>
      </c>
      <c r="V13788" t="s">
        <v>9121</v>
      </c>
      <c r="W13788" t="s">
        <v>32303</v>
      </c>
    </row>
    <row r="13789" spans="20:23" x14ac:dyDescent="0.3">
      <c r="T13789" t="b">
        <f>U13789&gt;10</f>
        <v>0</v>
      </c>
      <c r="U13789" s="7">
        <v>8.7321387207848993</v>
      </c>
      <c r="V13789" t="s">
        <v>1972</v>
      </c>
      <c r="W13789" t="s">
        <v>28000</v>
      </c>
    </row>
    <row r="13790" spans="20:23" x14ac:dyDescent="0.3">
      <c r="T13790" t="b">
        <f>U13790&gt;10</f>
        <v>0</v>
      </c>
      <c r="U13790" s="7">
        <v>8.2370614539870495</v>
      </c>
      <c r="V13790" t="s">
        <v>28000</v>
      </c>
      <c r="W13790" t="s">
        <v>2621</v>
      </c>
    </row>
    <row r="13791" spans="20:23" x14ac:dyDescent="0.3">
      <c r="T13791" t="b">
        <f>U13791&gt;10</f>
        <v>0</v>
      </c>
      <c r="U13791" s="7">
        <v>9.9352948652042805</v>
      </c>
      <c r="V13791" t="s">
        <v>32315</v>
      </c>
      <c r="W13791" t="s">
        <v>21327</v>
      </c>
    </row>
    <row r="13792" spans="20:23" x14ac:dyDescent="0.3">
      <c r="T13792" t="b">
        <f>U13792&gt;10</f>
        <v>0</v>
      </c>
      <c r="U13792" s="7">
        <v>9.0020065569615504</v>
      </c>
      <c r="V13792" t="s">
        <v>25678</v>
      </c>
      <c r="W13792" t="s">
        <v>32316</v>
      </c>
    </row>
    <row r="13793" spans="20:23" x14ac:dyDescent="0.3">
      <c r="T13793" t="b">
        <f>U13793&gt;10</f>
        <v>0</v>
      </c>
      <c r="U13793" s="7">
        <v>9.9642824020775294</v>
      </c>
      <c r="V13793" t="s">
        <v>32316</v>
      </c>
      <c r="W13793" t="s">
        <v>32311</v>
      </c>
    </row>
    <row r="13794" spans="20:23" x14ac:dyDescent="0.3">
      <c r="T13794" t="b">
        <f>U13794&gt;10</f>
        <v>0</v>
      </c>
      <c r="U13794" s="7">
        <v>8.2331475546659103</v>
      </c>
      <c r="V13794" t="s">
        <v>21201</v>
      </c>
      <c r="W13794" t="s">
        <v>21263</v>
      </c>
    </row>
    <row r="13795" spans="20:23" x14ac:dyDescent="0.3">
      <c r="T13795" t="b">
        <f>U13795&gt;10</f>
        <v>0</v>
      </c>
      <c r="U13795" s="7">
        <v>8.7284689918959302</v>
      </c>
      <c r="V13795" t="s">
        <v>21263</v>
      </c>
      <c r="W13795" t="s">
        <v>32303</v>
      </c>
    </row>
    <row r="13796" spans="20:23" x14ac:dyDescent="0.3">
      <c r="T13796" t="b">
        <f>U13796&gt;10</f>
        <v>0</v>
      </c>
      <c r="U13796" s="7">
        <v>9.8797250140494697</v>
      </c>
      <c r="V13796" t="s">
        <v>20181</v>
      </c>
      <c r="W13796" t="s">
        <v>32317</v>
      </c>
    </row>
    <row r="13797" spans="20:23" x14ac:dyDescent="0.3">
      <c r="T13797" t="b">
        <f>U13797&gt;10</f>
        <v>0</v>
      </c>
      <c r="U13797" s="7">
        <v>9.5016588801294208</v>
      </c>
      <c r="V13797" t="s">
        <v>27369</v>
      </c>
      <c r="W13797" t="s">
        <v>13132</v>
      </c>
    </row>
    <row r="13798" spans="20:23" x14ac:dyDescent="0.3">
      <c r="T13798" t="b">
        <f>U13798&gt;10</f>
        <v>0</v>
      </c>
      <c r="U13798" s="7">
        <v>9.2139768076776392</v>
      </c>
      <c r="V13798" t="s">
        <v>11306</v>
      </c>
      <c r="W13798" t="s">
        <v>4640</v>
      </c>
    </row>
    <row r="13799" spans="20:23" x14ac:dyDescent="0.3">
      <c r="T13799" t="b">
        <f>U13799&gt;10</f>
        <v>0</v>
      </c>
      <c r="U13799" s="7">
        <v>8.9262947352258593</v>
      </c>
      <c r="V13799" t="s">
        <v>4640</v>
      </c>
      <c r="W13799" t="s">
        <v>4454</v>
      </c>
    </row>
    <row r="13800" spans="20:23" x14ac:dyDescent="0.3">
      <c r="T13800" t="b">
        <f>U13800&gt;10</f>
        <v>0</v>
      </c>
      <c r="U13800" s="7">
        <v>9.7529733084103203</v>
      </c>
      <c r="V13800" t="s">
        <v>4762</v>
      </c>
      <c r="W13800" t="s">
        <v>3156</v>
      </c>
    </row>
    <row r="13801" spans="20:23" x14ac:dyDescent="0.3">
      <c r="T13801" t="b">
        <f>U13801&gt;10</f>
        <v>0</v>
      </c>
      <c r="U13801" s="7">
        <v>9.9941353652272102</v>
      </c>
      <c r="V13801" t="s">
        <v>2696</v>
      </c>
      <c r="W13801" t="s">
        <v>25864</v>
      </c>
    </row>
    <row r="13802" spans="20:23" x14ac:dyDescent="0.3">
      <c r="T13802" t="b">
        <f>U13802&gt;10</f>
        <v>0</v>
      </c>
      <c r="U13802" s="7">
        <v>8.0924802251759402</v>
      </c>
      <c r="V13802" t="s">
        <v>32303</v>
      </c>
      <c r="W13802" t="s">
        <v>32313</v>
      </c>
    </row>
    <row r="13803" spans="20:23" x14ac:dyDescent="0.3">
      <c r="T13803" t="b">
        <f>U13803&gt;10</f>
        <v>0</v>
      </c>
      <c r="U13803" s="7">
        <v>8.11536451900953</v>
      </c>
      <c r="V13803" t="s">
        <v>1983</v>
      </c>
      <c r="W13803" t="s">
        <v>3498</v>
      </c>
    </row>
    <row r="13804" spans="20:23" x14ac:dyDescent="0.3">
      <c r="T13804" t="b">
        <f>U13804&gt;10</f>
        <v>0</v>
      </c>
      <c r="U13804" s="7">
        <v>9.9941353652272102</v>
      </c>
      <c r="V13804" t="s">
        <v>32318</v>
      </c>
      <c r="W13804" t="s">
        <v>25864</v>
      </c>
    </row>
    <row r="13805" spans="20:23" x14ac:dyDescent="0.3">
      <c r="T13805" t="b">
        <f>U13805&gt;10</f>
        <v>0</v>
      </c>
      <c r="U13805" s="7">
        <v>8.5490005040843897</v>
      </c>
      <c r="V13805" t="s">
        <v>1787</v>
      </c>
      <c r="W13805" t="s">
        <v>21327</v>
      </c>
    </row>
    <row r="13806" spans="20:23" x14ac:dyDescent="0.3">
      <c r="T13806" t="b">
        <f>U13806&gt;10</f>
        <v>0</v>
      </c>
      <c r="U13806" s="7">
        <v>9.8017634725797596</v>
      </c>
      <c r="V13806" t="s">
        <v>10576</v>
      </c>
      <c r="W13806" t="s">
        <v>4523</v>
      </c>
    </row>
    <row r="13807" spans="20:23" x14ac:dyDescent="0.3">
      <c r="T13807" t="b">
        <f>U13807&gt;10</f>
        <v>0</v>
      </c>
      <c r="U13807" s="7">
        <v>8.6386126627740794</v>
      </c>
      <c r="V13807" t="s">
        <v>4523</v>
      </c>
      <c r="W13807" t="s">
        <v>7738</v>
      </c>
    </row>
    <row r="13808" spans="20:23" x14ac:dyDescent="0.3">
      <c r="T13808" t="b">
        <f>U13808&gt;10</f>
        <v>0</v>
      </c>
      <c r="U13808" s="7">
        <v>9.3162556567980594</v>
      </c>
      <c r="V13808" t="s">
        <v>32319</v>
      </c>
      <c r="W13808" t="s">
        <v>3906</v>
      </c>
    </row>
    <row r="13809" spans="20:23" x14ac:dyDescent="0.3">
      <c r="T13809" t="b">
        <f>U13809&gt;10</f>
        <v>0</v>
      </c>
      <c r="U13809" s="7">
        <v>9.0598261278503802</v>
      </c>
      <c r="V13809" t="s">
        <v>5634</v>
      </c>
      <c r="W13809" t="s">
        <v>2012</v>
      </c>
    </row>
    <row r="13810" spans="20:23" x14ac:dyDescent="0.3">
      <c r="T13810" t="b">
        <f>U13810&gt;10</f>
        <v>0</v>
      </c>
      <c r="U13810" s="7">
        <v>9.1339341000040992</v>
      </c>
      <c r="V13810" t="s">
        <v>32303</v>
      </c>
      <c r="W13810" t="s">
        <v>32320</v>
      </c>
    </row>
    <row r="13811" spans="20:23" x14ac:dyDescent="0.3">
      <c r="T13811" t="b">
        <f>U13811&gt;10</f>
        <v>0</v>
      </c>
      <c r="U13811" s="7">
        <v>8.7031511839116504</v>
      </c>
      <c r="V13811" t="s">
        <v>2695</v>
      </c>
      <c r="W13811" t="s">
        <v>32321</v>
      </c>
    </row>
    <row r="13812" spans="20:23" x14ac:dyDescent="0.3">
      <c r="T13812" t="b">
        <f>U13812&gt;10</f>
        <v>0</v>
      </c>
      <c r="U13812" s="7">
        <v>8.9908332563634303</v>
      </c>
      <c r="V13812" t="s">
        <v>4522</v>
      </c>
      <c r="W13812" t="s">
        <v>2695</v>
      </c>
    </row>
    <row r="13813" spans="20:23" x14ac:dyDescent="0.3">
      <c r="T13813" t="b">
        <f>U13813&gt;10</f>
        <v>0</v>
      </c>
      <c r="U13813" s="7">
        <v>9.9642824020775294</v>
      </c>
      <c r="V13813" t="s">
        <v>32311</v>
      </c>
      <c r="W13813" t="s">
        <v>32322</v>
      </c>
    </row>
    <row r="13814" spans="20:23" x14ac:dyDescent="0.3">
      <c r="T13814" t="b">
        <f>U13814&gt;10</f>
        <v>0</v>
      </c>
      <c r="U13814" s="7">
        <v>9.9941353652272102</v>
      </c>
      <c r="V13814" t="s">
        <v>17513</v>
      </c>
      <c r="W13814" t="s">
        <v>25864</v>
      </c>
    </row>
    <row r="13815" spans="20:23" x14ac:dyDescent="0.3">
      <c r="T13815" t="b">
        <f>U13815&gt;10</f>
        <v>0</v>
      </c>
      <c r="U13815" s="7">
        <v>9.4216161724558791</v>
      </c>
      <c r="V13815" t="s">
        <v>17570</v>
      </c>
      <c r="W13815" t="s">
        <v>32303</v>
      </c>
    </row>
    <row r="13816" spans="20:23" x14ac:dyDescent="0.3">
      <c r="T13816" t="b">
        <f>U13816&gt;10</f>
        <v>0</v>
      </c>
      <c r="U13816" s="7">
        <v>9.0479916702033698</v>
      </c>
      <c r="V13816" t="s">
        <v>32302</v>
      </c>
      <c r="W13816" t="s">
        <v>13585</v>
      </c>
    </row>
    <row r="13817" spans="20:23" x14ac:dyDescent="0.3">
      <c r="T13817" t="b">
        <f>U13817&gt;10</f>
        <v>0</v>
      </c>
      <c r="U13817" s="7">
        <v>8.8085116995694701</v>
      </c>
      <c r="V13817" t="s">
        <v>21394</v>
      </c>
      <c r="W13817" t="s">
        <v>17516</v>
      </c>
    </row>
    <row r="13818" spans="20:23" x14ac:dyDescent="0.3">
      <c r="T13818" t="b">
        <f>U13818&gt;10</f>
        <v>0</v>
      </c>
      <c r="U13818" s="7">
        <v>8.8722275139555808</v>
      </c>
      <c r="V13818" t="s">
        <v>32323</v>
      </c>
      <c r="W13818" t="s">
        <v>1706</v>
      </c>
    </row>
    <row r="13819" spans="20:23" x14ac:dyDescent="0.3">
      <c r="T13819" t="b">
        <f>U13819&gt;10</f>
        <v>0</v>
      </c>
      <c r="U13819" s="7">
        <v>9.4475916588591407</v>
      </c>
      <c r="V13819" t="s">
        <v>5950</v>
      </c>
      <c r="W13819" t="s">
        <v>11364</v>
      </c>
    </row>
    <row r="13820" spans="20:23" x14ac:dyDescent="0.3">
      <c r="T13820" t="b">
        <f>U13820&gt;10</f>
        <v>0</v>
      </c>
      <c r="U13820" s="7">
        <v>9.6620015302046003</v>
      </c>
      <c r="V13820" t="s">
        <v>5182</v>
      </c>
      <c r="W13820" t="s">
        <v>17518</v>
      </c>
    </row>
    <row r="13821" spans="20:23" x14ac:dyDescent="0.3">
      <c r="T13821" t="b">
        <f>U13821&gt;10</f>
        <v>0</v>
      </c>
      <c r="U13821" s="7">
        <v>8.0569209231394492</v>
      </c>
      <c r="V13821" t="s">
        <v>16497</v>
      </c>
      <c r="W13821" t="s">
        <v>21269</v>
      </c>
    </row>
    <row r="13822" spans="20:23" x14ac:dyDescent="0.3">
      <c r="T13822" t="b">
        <f>U13822&gt;10</f>
        <v>0</v>
      </c>
      <c r="U13822" s="7">
        <v>8.5743183120686801</v>
      </c>
      <c r="V13822" t="s">
        <v>3151</v>
      </c>
      <c r="W13822" t="s">
        <v>32303</v>
      </c>
    </row>
    <row r="13823" spans="20:23" x14ac:dyDescent="0.3">
      <c r="T13823" t="b">
        <f>U13823&gt;10</f>
        <v>0</v>
      </c>
      <c r="U13823" s="7">
        <v>9.1339341000040992</v>
      </c>
      <c r="V13823" t="s">
        <v>32303</v>
      </c>
      <c r="W13823" t="s">
        <v>17497</v>
      </c>
    </row>
    <row r="13824" spans="20:23" x14ac:dyDescent="0.3">
      <c r="T13824" t="b">
        <f>U13824&gt;10</f>
        <v>0</v>
      </c>
      <c r="U13824" s="7">
        <v>8.0612972977392499</v>
      </c>
      <c r="V13824" t="s">
        <v>4762</v>
      </c>
      <c r="W13824" t="s">
        <v>6556</v>
      </c>
    </row>
    <row r="13825" spans="20:23" x14ac:dyDescent="0.3">
      <c r="T13825" t="b">
        <f>U13825&gt;10</f>
        <v>0</v>
      </c>
      <c r="U13825" s="7">
        <v>9.8270812805640499</v>
      </c>
      <c r="V13825" t="s">
        <v>9194</v>
      </c>
      <c r="W13825" t="s">
        <v>4445</v>
      </c>
    </row>
    <row r="13826" spans="20:23" x14ac:dyDescent="0.3">
      <c r="T13826" t="b">
        <f>U13826&gt;10</f>
        <v>0</v>
      </c>
      <c r="U13826" s="7">
        <v>8.6623291893913894</v>
      </c>
      <c r="V13826" t="s">
        <v>22231</v>
      </c>
      <c r="W13826" t="s">
        <v>12241</v>
      </c>
    </row>
    <row r="13827" spans="20:23" x14ac:dyDescent="0.3">
      <c r="T13827" t="b">
        <f>U13827&gt;10</f>
        <v>0</v>
      </c>
      <c r="U13827" s="7">
        <v>8.5208296271176902</v>
      </c>
      <c r="V13827" t="s">
        <v>9423</v>
      </c>
      <c r="W13827" t="s">
        <v>9610</v>
      </c>
    </row>
    <row r="13828" spans="20:23" x14ac:dyDescent="0.3">
      <c r="T13828" t="b">
        <f>U13828&gt;10</f>
        <v>0</v>
      </c>
      <c r="U13828" s="7">
        <v>8.4602050053012601</v>
      </c>
      <c r="V13828" t="s">
        <v>32311</v>
      </c>
      <c r="W13828" t="s">
        <v>32324</v>
      </c>
    </row>
    <row r="13829" spans="20:23" x14ac:dyDescent="0.3">
      <c r="T13829" t="b">
        <f>U13829&gt;10</f>
        <v>0</v>
      </c>
      <c r="U13829" s="7">
        <v>9.1086162920198106</v>
      </c>
      <c r="V13829" t="s">
        <v>29224</v>
      </c>
      <c r="W13829" t="s">
        <v>7907</v>
      </c>
    </row>
    <row r="13830" spans="20:23" x14ac:dyDescent="0.3">
      <c r="T13830" t="b">
        <f>U13830&gt;10</f>
        <v>0</v>
      </c>
      <c r="U13830" s="7">
        <v>9.3475082003021601</v>
      </c>
      <c r="V13830" t="s">
        <v>17570</v>
      </c>
      <c r="W13830" t="s">
        <v>2875</v>
      </c>
    </row>
    <row r="13831" spans="20:23" x14ac:dyDescent="0.3">
      <c r="T13831" t="b">
        <f>U13831&gt;10</f>
        <v>0</v>
      </c>
      <c r="U13831" s="7">
        <v>8.5418830363155198</v>
      </c>
      <c r="V13831" t="s">
        <v>21255</v>
      </c>
      <c r="W13831" t="s">
        <v>32325</v>
      </c>
    </row>
    <row r="13832" spans="20:23" x14ac:dyDescent="0.3">
      <c r="T13832" t="b">
        <f>U13832&gt;10</f>
        <v>0</v>
      </c>
      <c r="U13832" s="7">
        <v>9.8270812805640499</v>
      </c>
      <c r="V13832" t="s">
        <v>32325</v>
      </c>
      <c r="W13832" t="s">
        <v>32303</v>
      </c>
    </row>
    <row r="13833" spans="20:23" x14ac:dyDescent="0.3">
      <c r="T13833" t="b">
        <f>U13833&gt;10</f>
        <v>0</v>
      </c>
      <c r="U13833" s="7">
        <v>9.8530567669673097</v>
      </c>
      <c r="V13833" t="s">
        <v>32326</v>
      </c>
      <c r="W13833" t="s">
        <v>21306</v>
      </c>
    </row>
    <row r="13834" spans="20:23" x14ac:dyDescent="0.3">
      <c r="T13834" t="b">
        <f>U13834&gt;10</f>
        <v>0</v>
      </c>
      <c r="U13834" s="7">
        <v>9.8270812805640499</v>
      </c>
      <c r="V13834" t="s">
        <v>32327</v>
      </c>
      <c r="W13834" t="s">
        <v>32303</v>
      </c>
    </row>
    <row r="13835" spans="20:23" x14ac:dyDescent="0.3">
      <c r="T13835" t="b">
        <f>U13835&gt;10</f>
        <v>0</v>
      </c>
      <c r="U13835" s="7">
        <v>9.0479916702033698</v>
      </c>
      <c r="V13835" t="s">
        <v>32328</v>
      </c>
      <c r="W13835" t="s">
        <v>14878</v>
      </c>
    </row>
    <row r="13836" spans="20:23" x14ac:dyDescent="0.3">
      <c r="T13836" t="b">
        <f>U13836&gt;10</f>
        <v>0</v>
      </c>
      <c r="U13836" s="7">
        <v>8.5208296271176902</v>
      </c>
      <c r="V13836" t="s">
        <v>32324</v>
      </c>
      <c r="W13836" t="s">
        <v>1892</v>
      </c>
    </row>
    <row r="13837" spans="20:23" x14ac:dyDescent="0.3">
      <c r="T13837" t="b">
        <f>U13837&gt;10</f>
        <v>0</v>
      </c>
      <c r="U13837" s="7">
        <v>9.2421476846443298</v>
      </c>
      <c r="V13837" t="s">
        <v>3364</v>
      </c>
      <c r="W13837" t="s">
        <v>10780</v>
      </c>
    </row>
    <row r="13838" spans="20:23" x14ac:dyDescent="0.3">
      <c r="T13838" t="b">
        <f>U13838&gt;10</f>
        <v>0</v>
      </c>
      <c r="U13838" s="7">
        <v>8.8085116995694701</v>
      </c>
      <c r="V13838" t="s">
        <v>21394</v>
      </c>
      <c r="W13838" t="s">
        <v>32329</v>
      </c>
    </row>
    <row r="13839" spans="20:23" x14ac:dyDescent="0.3">
      <c r="T13839" t="b">
        <f>U13839&gt;10</f>
        <v>0</v>
      </c>
      <c r="U13839" s="7">
        <v>9.3797690625203796</v>
      </c>
      <c r="V13839" t="s">
        <v>32329</v>
      </c>
      <c r="W13839" t="s">
        <v>5566</v>
      </c>
    </row>
    <row r="13840" spans="20:23" x14ac:dyDescent="0.3">
      <c r="T13840" t="b">
        <f>U13840&gt;10</f>
        <v>0</v>
      </c>
      <c r="U13840" s="7">
        <v>8.8462520275523193</v>
      </c>
      <c r="V13840" t="s">
        <v>32330</v>
      </c>
      <c r="W13840" t="s">
        <v>7687</v>
      </c>
    </row>
    <row r="13841" spans="20:23" x14ac:dyDescent="0.3">
      <c r="T13841" t="b">
        <f>U13841&gt;10</f>
        <v>0</v>
      </c>
      <c r="U13841" s="7">
        <v>9.6194419157857993</v>
      </c>
      <c r="V13841" t="s">
        <v>7687</v>
      </c>
      <c r="W13841" t="s">
        <v>4729</v>
      </c>
    </row>
    <row r="13842" spans="20:23" x14ac:dyDescent="0.3">
      <c r="T13842" t="b">
        <f>U13842&gt;10</f>
        <v>0</v>
      </c>
      <c r="U13842" s="7">
        <v>8.4934306529295807</v>
      </c>
      <c r="V13842" t="s">
        <v>12178</v>
      </c>
      <c r="W13842" t="s">
        <v>21348</v>
      </c>
    </row>
    <row r="13843" spans="20:23" x14ac:dyDescent="0.3">
      <c r="T13843" t="b">
        <f>U13843&gt;10</f>
        <v>0</v>
      </c>
      <c r="U13843" s="7">
        <v>9.8270812805640499</v>
      </c>
      <c r="V13843" t="s">
        <v>32303</v>
      </c>
      <c r="W13843" t="s">
        <v>7784</v>
      </c>
    </row>
    <row r="13844" spans="20:23" x14ac:dyDescent="0.3">
      <c r="T13844" t="b">
        <f>U13844&gt;10</f>
        <v>0</v>
      </c>
      <c r="U13844" s="7">
        <v>8.5706620008655694</v>
      </c>
      <c r="V13844" t="s">
        <v>8105</v>
      </c>
      <c r="W13844" t="s">
        <v>22315</v>
      </c>
    </row>
    <row r="13845" spans="20:23" x14ac:dyDescent="0.3">
      <c r="T13845" t="b">
        <f>U13845&gt;10</f>
        <v>0</v>
      </c>
      <c r="U13845" s="7">
        <v>9.3009881846672702</v>
      </c>
      <c r="V13845" t="s">
        <v>17536</v>
      </c>
      <c r="W13845" t="s">
        <v>25864</v>
      </c>
    </row>
    <row r="13846" spans="20:23" x14ac:dyDescent="0.3">
      <c r="T13846" t="b">
        <f>U13846&gt;10</f>
        <v>0</v>
      </c>
      <c r="U13846" s="7">
        <v>9.3317598433340194</v>
      </c>
      <c r="V13846" t="s">
        <v>3150</v>
      </c>
      <c r="W13846" t="s">
        <v>1706</v>
      </c>
    </row>
    <row r="13847" spans="20:23" x14ac:dyDescent="0.3">
      <c r="T13847" t="b">
        <f>U13847&gt;10</f>
        <v>0</v>
      </c>
      <c r="U13847" s="7">
        <v>9.0133061122154796</v>
      </c>
      <c r="V13847" t="s">
        <v>21226</v>
      </c>
      <c r="W13847" t="s">
        <v>32331</v>
      </c>
    </row>
    <row r="13848" spans="20:23" x14ac:dyDescent="0.3">
      <c r="T13848" t="b">
        <f>U13848&gt;10</f>
        <v>0</v>
      </c>
      <c r="U13848" s="7">
        <v>9.3475082003021601</v>
      </c>
      <c r="V13848" t="s">
        <v>4522</v>
      </c>
      <c r="W13848" t="s">
        <v>2875</v>
      </c>
    </row>
    <row r="13849" spans="20:23" x14ac:dyDescent="0.3">
      <c r="T13849" t="b">
        <f>U13849&gt;10</f>
        <v>0</v>
      </c>
      <c r="U13849" s="7">
        <v>9.1339341000040992</v>
      </c>
      <c r="V13849" t="s">
        <v>25700</v>
      </c>
      <c r="W13849" t="s">
        <v>32303</v>
      </c>
    </row>
    <row r="13850" spans="20:23" x14ac:dyDescent="0.3">
      <c r="T13850" t="b">
        <f>U13850&gt;10</f>
        <v>0</v>
      </c>
      <c r="U13850" s="7">
        <v>9.8017634725797596</v>
      </c>
      <c r="V13850" t="s">
        <v>1879</v>
      </c>
      <c r="W13850" t="s">
        <v>32332</v>
      </c>
    </row>
    <row r="13851" spans="20:23" x14ac:dyDescent="0.3">
      <c r="T13851" t="b">
        <f>U13851&gt;10</f>
        <v>0</v>
      </c>
      <c r="U13851" s="7">
        <v>9.5393992081122594</v>
      </c>
      <c r="V13851" t="s">
        <v>12269</v>
      </c>
      <c r="W13851" t="s">
        <v>32333</v>
      </c>
    </row>
    <row r="13852" spans="20:23" x14ac:dyDescent="0.3">
      <c r="T13852" t="b">
        <f>U13852&gt;10</f>
        <v>0</v>
      </c>
      <c r="U13852" s="7">
        <v>9.8270812805640499</v>
      </c>
      <c r="V13852" t="s">
        <v>17540</v>
      </c>
      <c r="W13852" t="s">
        <v>32303</v>
      </c>
    </row>
    <row r="13853" spans="20:23" x14ac:dyDescent="0.3">
      <c r="T13853" t="b">
        <f>U13853&gt;10</f>
        <v>0</v>
      </c>
      <c r="U13853" s="7">
        <v>9.3162556567980594</v>
      </c>
      <c r="V13853" t="s">
        <v>32303</v>
      </c>
      <c r="W13853" t="s">
        <v>32332</v>
      </c>
    </row>
    <row r="13854" spans="20:23" x14ac:dyDescent="0.3">
      <c r="T13854" t="b">
        <f>U13854&gt;10</f>
        <v>0</v>
      </c>
      <c r="U13854" s="7">
        <v>8.3846974527931106</v>
      </c>
      <c r="V13854" t="s">
        <v>25864</v>
      </c>
      <c r="W13854" t="s">
        <v>32304</v>
      </c>
    </row>
    <row r="13855" spans="20:23" x14ac:dyDescent="0.3">
      <c r="T13855" t="b">
        <f>U13855&gt;10</f>
        <v>0</v>
      </c>
      <c r="U13855" s="7">
        <v>9.2421476846443298</v>
      </c>
      <c r="V13855" t="s">
        <v>3151</v>
      </c>
      <c r="W13855" t="s">
        <v>6462</v>
      </c>
    </row>
    <row r="13856" spans="20:23" x14ac:dyDescent="0.3">
      <c r="T13856" t="b">
        <f>U13856&gt;10</f>
        <v>0</v>
      </c>
      <c r="U13856" s="7">
        <v>8.8462520275523193</v>
      </c>
      <c r="V13856" t="s">
        <v>11666</v>
      </c>
      <c r="W13856" t="s">
        <v>32333</v>
      </c>
    </row>
    <row r="13857" spans="20:23" x14ac:dyDescent="0.3">
      <c r="T13857" t="b">
        <f>U13857&gt;10</f>
        <v>0</v>
      </c>
      <c r="U13857" s="7">
        <v>9.0598261278503802</v>
      </c>
      <c r="V13857" t="s">
        <v>5634</v>
      </c>
      <c r="W13857" t="s">
        <v>17532</v>
      </c>
    </row>
    <row r="13858" spans="20:23" x14ac:dyDescent="0.3">
      <c r="T13858" t="b">
        <f>U13858&gt;10</f>
        <v>0</v>
      </c>
      <c r="U13858" s="7">
        <v>8.8085116995694701</v>
      </c>
      <c r="V13858" t="s">
        <v>4762</v>
      </c>
      <c r="W13858" t="s">
        <v>32324</v>
      </c>
    </row>
    <row r="13859" spans="20:23" x14ac:dyDescent="0.3">
      <c r="T13859" t="b">
        <f>U13859&gt;10</f>
        <v>0</v>
      </c>
      <c r="U13859" s="7">
        <v>9.2139768076776392</v>
      </c>
      <c r="V13859" t="s">
        <v>27075</v>
      </c>
      <c r="W13859" t="s">
        <v>5678</v>
      </c>
    </row>
    <row r="13860" spans="20:23" x14ac:dyDescent="0.3">
      <c r="T13860" t="b">
        <f>U13860&gt;10</f>
        <v>0</v>
      </c>
      <c r="U13860" s="7">
        <v>8.5002103399149593</v>
      </c>
      <c r="V13860" t="s">
        <v>3364</v>
      </c>
      <c r="W13860" t="s">
        <v>2875</v>
      </c>
    </row>
    <row r="13861" spans="20:23" x14ac:dyDescent="0.3">
      <c r="T13861" t="b">
        <f>U13861&gt;10</f>
        <v>0</v>
      </c>
      <c r="U13861" s="7">
        <v>8.3846974527931106</v>
      </c>
      <c r="V13861" t="s">
        <v>21408</v>
      </c>
      <c r="W13861" t="s">
        <v>18664</v>
      </c>
    </row>
    <row r="13862" spans="20:23" x14ac:dyDescent="0.3">
      <c r="T13862" t="b">
        <f>U13862&gt;10</f>
        <v>0</v>
      </c>
      <c r="U13862" s="7">
        <v>9.9071239882375792</v>
      </c>
      <c r="V13862" t="s">
        <v>18664</v>
      </c>
      <c r="W13862" t="s">
        <v>4910</v>
      </c>
    </row>
    <row r="13863" spans="20:23" x14ac:dyDescent="0.3">
      <c r="T13863" t="b">
        <f>U13863&gt;10</f>
        <v>0</v>
      </c>
      <c r="U13863" s="7">
        <v>9.1086162920198106</v>
      </c>
      <c r="V13863" t="s">
        <v>1786</v>
      </c>
      <c r="W13863" t="s">
        <v>6462</v>
      </c>
    </row>
    <row r="13864" spans="20:23" x14ac:dyDescent="0.3">
      <c r="T13864" t="b">
        <f>U13864&gt;10</f>
        <v>0</v>
      </c>
      <c r="U13864" s="7">
        <v>9.4742599059413006</v>
      </c>
      <c r="V13864" t="s">
        <v>11436</v>
      </c>
      <c r="W13864" t="s">
        <v>19814</v>
      </c>
    </row>
    <row r="13865" spans="20:23" x14ac:dyDescent="0.3">
      <c r="T13865" t="b">
        <f>U13865&gt;10</f>
        <v>0</v>
      </c>
      <c r="U13865" s="7">
        <v>8.8366825765361696</v>
      </c>
      <c r="V13865" t="s">
        <v>4688</v>
      </c>
      <c r="W13865" t="s">
        <v>21327</v>
      </c>
    </row>
    <row r="13866" spans="20:23" x14ac:dyDescent="0.3">
      <c r="T13866" t="b">
        <f>U13866&gt;10</f>
        <v>0</v>
      </c>
      <c r="U13866" s="7">
        <v>8.8085116995694701</v>
      </c>
      <c r="V13866" t="s">
        <v>21394</v>
      </c>
      <c r="W13866" t="s">
        <v>32334</v>
      </c>
    </row>
    <row r="13867" spans="20:23" x14ac:dyDescent="0.3">
      <c r="T13867" t="b">
        <f>U13867&gt;10</f>
        <v>0</v>
      </c>
      <c r="U13867" s="7">
        <v>9.3962983644715905</v>
      </c>
      <c r="V13867" t="s">
        <v>6171</v>
      </c>
      <c r="W13867" t="s">
        <v>32335</v>
      </c>
    </row>
    <row r="13868" spans="20:23" x14ac:dyDescent="0.3">
      <c r="T13868" t="b">
        <f>U13868&gt;10</f>
        <v>0</v>
      </c>
      <c r="U13868" s="7">
        <v>9.09619377202125</v>
      </c>
      <c r="V13868" t="s">
        <v>3649</v>
      </c>
      <c r="W13868" t="s">
        <v>32324</v>
      </c>
    </row>
    <row r="13869" spans="20:23" x14ac:dyDescent="0.3">
      <c r="T13869" t="b">
        <f>U13869&gt;10</f>
        <v>0</v>
      </c>
      <c r="U13869" s="7">
        <v>9.8017634725797596</v>
      </c>
      <c r="V13869" t="s">
        <v>11493</v>
      </c>
      <c r="W13869" t="s">
        <v>1812</v>
      </c>
    </row>
    <row r="13870" spans="20:23" x14ac:dyDescent="0.3">
      <c r="T13870" t="b">
        <f>U13870&gt;10</f>
        <v>0</v>
      </c>
      <c r="U13870" s="7">
        <v>9.3475082003021601</v>
      </c>
      <c r="V13870" t="s">
        <v>3243</v>
      </c>
      <c r="W13870" t="s">
        <v>7064</v>
      </c>
    </row>
    <row r="13871" spans="20:23" x14ac:dyDescent="0.3">
      <c r="T13871" t="b">
        <f>U13871&gt;10</f>
        <v>0</v>
      </c>
      <c r="U13871" s="7">
        <v>8.3756476172731897</v>
      </c>
      <c r="V13871" t="s">
        <v>7064</v>
      </c>
      <c r="W13871" t="s">
        <v>20181</v>
      </c>
    </row>
    <row r="13872" spans="20:23" x14ac:dyDescent="0.3">
      <c r="T13872" t="b">
        <f>U13872&gt;10</f>
        <v>0</v>
      </c>
      <c r="U13872" s="7">
        <v>8.3666789472904295</v>
      </c>
      <c r="V13872" t="s">
        <v>1812</v>
      </c>
      <c r="W13872" t="s">
        <v>2875</v>
      </c>
    </row>
    <row r="13873" spans="20:23" x14ac:dyDescent="0.3">
      <c r="T13873" t="b">
        <f>U13873&gt;10</f>
        <v>0</v>
      </c>
      <c r="U13873" s="7">
        <v>9.8530567669673097</v>
      </c>
      <c r="V13873" t="s">
        <v>21361</v>
      </c>
      <c r="W13873" t="s">
        <v>32336</v>
      </c>
    </row>
    <row r="13874" spans="20:23" x14ac:dyDescent="0.3">
      <c r="T13874" t="b">
        <f>U13874&gt;10</f>
        <v>0</v>
      </c>
      <c r="U13874" s="7">
        <v>9.07180231889709</v>
      </c>
      <c r="V13874" t="s">
        <v>27441</v>
      </c>
      <c r="W13874" t="s">
        <v>32337</v>
      </c>
    </row>
    <row r="13875" spans="20:23" x14ac:dyDescent="0.3">
      <c r="T13875" t="b">
        <f>U13875&gt;10</f>
        <v>0</v>
      </c>
      <c r="U13875" s="7">
        <v>8.8656701134094202</v>
      </c>
      <c r="V13875" t="s">
        <v>5001</v>
      </c>
      <c r="W13875" t="s">
        <v>32311</v>
      </c>
    </row>
    <row r="13876" spans="20:23" x14ac:dyDescent="0.3">
      <c r="T13876" t="b">
        <f>U13876&gt;10</f>
        <v>0</v>
      </c>
      <c r="U13876" s="7">
        <v>8.6002937984719399</v>
      </c>
      <c r="V13876" t="s">
        <v>32338</v>
      </c>
      <c r="W13876" t="s">
        <v>3364</v>
      </c>
    </row>
    <row r="13877" spans="20:23" x14ac:dyDescent="0.3">
      <c r="T13877" t="b">
        <f>U13877&gt;10</f>
        <v>0</v>
      </c>
      <c r="U13877" s="7">
        <v>8.3666789472904295</v>
      </c>
      <c r="V13877" t="s">
        <v>1786</v>
      </c>
      <c r="W13877" t="s">
        <v>2875</v>
      </c>
    </row>
    <row r="13878" spans="20:23" x14ac:dyDescent="0.3">
      <c r="T13878" t="b">
        <f>U13878&gt;10</f>
        <v>0</v>
      </c>
      <c r="U13878" s="7">
        <v>9.0839236794294393</v>
      </c>
      <c r="V13878" t="s">
        <v>65</v>
      </c>
      <c r="W13878" t="s">
        <v>32339</v>
      </c>
    </row>
    <row r="13879" spans="20:23" x14ac:dyDescent="0.3">
      <c r="T13879" t="b">
        <f>U13879&gt;10</f>
        <v>0</v>
      </c>
      <c r="U13879" s="7">
        <v>8.6386126627740794</v>
      </c>
      <c r="V13879" t="s">
        <v>3205</v>
      </c>
      <c r="W13879" t="s">
        <v>7907</v>
      </c>
    </row>
    <row r="13880" spans="20:23" x14ac:dyDescent="0.3">
      <c r="T13880" t="b">
        <f>U13880&gt;10</f>
        <v>0</v>
      </c>
      <c r="U13880" s="7">
        <v>9.8017634725797596</v>
      </c>
      <c r="V13880" t="s">
        <v>1812</v>
      </c>
      <c r="W13880" t="s">
        <v>13585</v>
      </c>
    </row>
    <row r="13881" spans="20:23" x14ac:dyDescent="0.3">
      <c r="T13881" t="b">
        <f>U13881&gt;10</f>
        <v>0</v>
      </c>
      <c r="U13881" s="7">
        <v>9.8017634725797596</v>
      </c>
      <c r="V13881" t="s">
        <v>1786</v>
      </c>
      <c r="W13881" t="s">
        <v>13585</v>
      </c>
    </row>
    <row r="13882" spans="20:23" x14ac:dyDescent="0.3">
      <c r="T13882" t="b">
        <f>U13882&gt;10</f>
        <v>0</v>
      </c>
      <c r="U13882" s="7">
        <v>8.6623291893913894</v>
      </c>
      <c r="V13882" t="s">
        <v>22231</v>
      </c>
      <c r="W13882" t="s">
        <v>32340</v>
      </c>
    </row>
    <row r="13883" spans="20:23" x14ac:dyDescent="0.3">
      <c r="T13883" t="b">
        <f>U13883&gt;10</f>
        <v>0</v>
      </c>
      <c r="U13883" s="7">
        <v>9.4833097414612197</v>
      </c>
      <c r="V13883" t="s">
        <v>32340</v>
      </c>
      <c r="W13883" t="s">
        <v>21408</v>
      </c>
    </row>
    <row r="13884" spans="20:23" x14ac:dyDescent="0.3">
      <c r="T13884" t="b">
        <f>U13884&gt;10</f>
        <v>0</v>
      </c>
      <c r="U13884" s="7">
        <v>8.0970153803413307</v>
      </c>
      <c r="V13884" t="s">
        <v>32341</v>
      </c>
      <c r="W13884" t="s">
        <v>329</v>
      </c>
    </row>
    <row r="13885" spans="20:23" x14ac:dyDescent="0.3">
      <c r="T13885" t="b">
        <f>U13885&gt;10</f>
        <v>0</v>
      </c>
      <c r="U13885" s="7">
        <v>9.8017634725797596</v>
      </c>
      <c r="V13885" t="s">
        <v>3205</v>
      </c>
      <c r="W13885" t="s">
        <v>13958</v>
      </c>
    </row>
    <row r="13886" spans="20:23" x14ac:dyDescent="0.3">
      <c r="T13886" t="b">
        <f>U13886&gt;10</f>
        <v>0</v>
      </c>
      <c r="U13886" s="7">
        <v>8.3666789472904295</v>
      </c>
      <c r="V13886" t="s">
        <v>4523</v>
      </c>
      <c r="W13886" t="s">
        <v>2875</v>
      </c>
    </row>
    <row r="13887" spans="20:23" x14ac:dyDescent="0.3">
      <c r="T13887" t="b">
        <f>U13887&gt;10</f>
        <v>0</v>
      </c>
      <c r="U13887" s="7">
        <v>8.7544444782992006</v>
      </c>
      <c r="V13887" t="s">
        <v>17563</v>
      </c>
      <c r="W13887" t="s">
        <v>21306</v>
      </c>
    </row>
    <row r="13888" spans="20:23" x14ac:dyDescent="0.3">
      <c r="T13888" t="b">
        <f>U13888&gt;10</f>
        <v>0</v>
      </c>
      <c r="U13888" s="7">
        <v>9.3317598433340194</v>
      </c>
      <c r="V13888" t="s">
        <v>13533</v>
      </c>
      <c r="W13888" t="s">
        <v>1706</v>
      </c>
    </row>
    <row r="13889" spans="20:23" x14ac:dyDescent="0.3">
      <c r="T13889" t="b">
        <f>U13889&gt;10</f>
        <v>0</v>
      </c>
      <c r="U13889" s="7">
        <v>9.1086162920198106</v>
      </c>
      <c r="V13889" t="s">
        <v>6215</v>
      </c>
      <c r="W13889" t="s">
        <v>12149</v>
      </c>
    </row>
    <row r="13890" spans="20:23" x14ac:dyDescent="0.3">
      <c r="T13890" t="b">
        <f>U13890&gt;10</f>
        <v>0</v>
      </c>
      <c r="U13890" s="7">
        <v>9.6194419157857993</v>
      </c>
      <c r="V13890" t="s">
        <v>7738</v>
      </c>
      <c r="W13890" t="s">
        <v>5911</v>
      </c>
    </row>
    <row r="13891" spans="20:23" x14ac:dyDescent="0.3">
      <c r="T13891" t="b">
        <f>U13891&gt;10</f>
        <v>0</v>
      </c>
      <c r="U13891" s="7">
        <v>9.9941353652272102</v>
      </c>
      <c r="V13891" t="s">
        <v>32342</v>
      </c>
      <c r="W13891" t="s">
        <v>25864</v>
      </c>
    </row>
    <row r="13892" spans="20:23" x14ac:dyDescent="0.3">
      <c r="T13892" t="b">
        <f>U13892&gt;10</f>
        <v>0</v>
      </c>
      <c r="U13892" s="7">
        <v>8.5208296271176902</v>
      </c>
      <c r="V13892" t="s">
        <v>32343</v>
      </c>
      <c r="W13892" t="s">
        <v>7687</v>
      </c>
    </row>
    <row r="13893" spans="20:23" x14ac:dyDescent="0.3">
      <c r="T13893" t="b">
        <f>U13893&gt;10</f>
        <v>0</v>
      </c>
      <c r="U13893" s="7">
        <v>8.7901625609012797</v>
      </c>
      <c r="V13893" t="s">
        <v>17573</v>
      </c>
      <c r="W13893" t="s">
        <v>21408</v>
      </c>
    </row>
    <row r="13894" spans="20:23" x14ac:dyDescent="0.3">
      <c r="T13894" t="b">
        <f>U13894&gt;10</f>
        <v>0</v>
      </c>
      <c r="U13894" s="7">
        <v>8.2176433681299397</v>
      </c>
      <c r="V13894" t="s">
        <v>6099</v>
      </c>
      <c r="W13894" t="s">
        <v>32303</v>
      </c>
    </row>
    <row r="13895" spans="20:23" x14ac:dyDescent="0.3">
      <c r="T13895" t="b">
        <f>U13895&gt;10</f>
        <v>0</v>
      </c>
      <c r="U13895" s="7">
        <v>8.4536903242800605</v>
      </c>
      <c r="V13895" t="s">
        <v>32344</v>
      </c>
      <c r="W13895" t="s">
        <v>14941</v>
      </c>
    </row>
    <row r="13896" spans="20:23" x14ac:dyDescent="0.3">
      <c r="T13896" t="b">
        <f>U13896&gt;10</f>
        <v>0</v>
      </c>
      <c r="U13896" s="7">
        <v>8.4536903242800605</v>
      </c>
      <c r="V13896" t="s">
        <v>14941</v>
      </c>
      <c r="W13896" t="s">
        <v>32345</v>
      </c>
    </row>
    <row r="13897" spans="20:23" x14ac:dyDescent="0.3">
      <c r="T13897" t="b">
        <f>U13897&gt;10</f>
        <v>0</v>
      </c>
      <c r="U13897" s="7">
        <v>8.2702871016153701</v>
      </c>
      <c r="V13897" t="s">
        <v>32319</v>
      </c>
      <c r="W13897" t="s">
        <v>20181</v>
      </c>
    </row>
    <row r="13898" spans="20:23" x14ac:dyDescent="0.3">
      <c r="T13898" t="b">
        <f>U13898&gt;10</f>
        <v>0</v>
      </c>
      <c r="U13898" s="7">
        <v>9.5588172939693692</v>
      </c>
      <c r="V13898" t="s">
        <v>32313</v>
      </c>
      <c r="W13898" t="s">
        <v>9386</v>
      </c>
    </row>
    <row r="13899" spans="20:23" x14ac:dyDescent="0.3">
      <c r="T13899" t="b">
        <f>U13899&gt;10</f>
        <v>0</v>
      </c>
      <c r="U13899" s="7">
        <v>8.7199583022280294</v>
      </c>
      <c r="V13899" t="s">
        <v>32346</v>
      </c>
      <c r="W13899" t="s">
        <v>286</v>
      </c>
    </row>
    <row r="13900" spans="20:23" x14ac:dyDescent="0.3">
      <c r="T13900" t="b">
        <f>U13900&gt;10</f>
        <v>0</v>
      </c>
      <c r="U13900" s="7">
        <v>9.2139768076776392</v>
      </c>
      <c r="V13900" t="s">
        <v>27075</v>
      </c>
      <c r="W13900" t="s">
        <v>4695</v>
      </c>
    </row>
    <row r="13901" spans="20:23" x14ac:dyDescent="0.3">
      <c r="T13901" t="b">
        <f>U13901&gt;10</f>
        <v>0</v>
      </c>
      <c r="U13901" s="7">
        <v>8.1873380186346196</v>
      </c>
      <c r="V13901" t="s">
        <v>4695</v>
      </c>
      <c r="W13901" t="s">
        <v>23509</v>
      </c>
    </row>
    <row r="13902" spans="20:23" x14ac:dyDescent="0.3">
      <c r="T13902" t="b">
        <f>U13902&gt;10</f>
        <v>0</v>
      </c>
      <c r="U13902" s="7">
        <v>8.6386126627740794</v>
      </c>
      <c r="V13902" t="s">
        <v>32347</v>
      </c>
      <c r="W13902" t="s">
        <v>21201</v>
      </c>
    </row>
    <row r="13903" spans="20:23" x14ac:dyDescent="0.3">
      <c r="T13903" t="b">
        <f>U13903&gt;10</f>
        <v>0</v>
      </c>
      <c r="U13903" s="7">
        <v>8.9262947352258593</v>
      </c>
      <c r="V13903" t="s">
        <v>4762</v>
      </c>
      <c r="W13903" t="s">
        <v>3205</v>
      </c>
    </row>
    <row r="13904" spans="20:23" x14ac:dyDescent="0.3">
      <c r="T13904" t="b">
        <f>U13904&gt;10</f>
        <v>0</v>
      </c>
      <c r="U13904" s="7">
        <v>9.3162556567980594</v>
      </c>
      <c r="V13904" t="s">
        <v>9194</v>
      </c>
      <c r="W13904" t="s">
        <v>32332</v>
      </c>
    </row>
    <row r="13905" spans="20:23" x14ac:dyDescent="0.3">
      <c r="T13905" t="b">
        <f>U13905&gt;10</f>
        <v>0</v>
      </c>
      <c r="U13905" s="7">
        <v>8.2436188545332101</v>
      </c>
      <c r="V13905" t="s">
        <v>32332</v>
      </c>
      <c r="W13905" t="s">
        <v>21306</v>
      </c>
    </row>
    <row r="13906" spans="20:23" x14ac:dyDescent="0.3">
      <c r="T13906" t="b">
        <f>U13906&gt;10</f>
        <v>0</v>
      </c>
      <c r="U13906" s="7">
        <v>8.5418830363155198</v>
      </c>
      <c r="V13906" t="s">
        <v>21255</v>
      </c>
      <c r="W13906" t="s">
        <v>17584</v>
      </c>
    </row>
    <row r="13907" spans="20:23" x14ac:dyDescent="0.3">
      <c r="T13907" t="b">
        <f>U13907&gt;10</f>
        <v>0</v>
      </c>
      <c r="U13907" s="7">
        <v>9.5016588801294208</v>
      </c>
      <c r="V13907" t="s">
        <v>14037</v>
      </c>
      <c r="W13907" t="s">
        <v>21341</v>
      </c>
    </row>
    <row r="13908" spans="20:23" x14ac:dyDescent="0.3">
      <c r="T13908" t="b">
        <f>U13908&gt;10</f>
        <v>0</v>
      </c>
      <c r="U13908" s="7">
        <v>8.0183722530222195</v>
      </c>
      <c r="V13908">
        <v>2500</v>
      </c>
      <c r="W13908" t="s">
        <v>8608</v>
      </c>
    </row>
    <row r="13909" spans="20:23" x14ac:dyDescent="0.3">
      <c r="T13909" t="b">
        <f>U13909&gt;10</f>
        <v>0</v>
      </c>
      <c r="U13909" s="7">
        <v>9.3962983644715905</v>
      </c>
      <c r="V13909" t="s">
        <v>17542</v>
      </c>
      <c r="W13909" t="s">
        <v>2695</v>
      </c>
    </row>
    <row r="13910" spans="20:23" x14ac:dyDescent="0.3">
      <c r="T13910" t="b">
        <f>U13910&gt;10</f>
        <v>0</v>
      </c>
      <c r="U13910" s="7">
        <v>9.0839236794294393</v>
      </c>
      <c r="V13910" t="s">
        <v>65</v>
      </c>
      <c r="W13910" t="s">
        <v>17585</v>
      </c>
    </row>
    <row r="13911" spans="20:23" x14ac:dyDescent="0.3">
      <c r="T13911" t="b">
        <f>U13911&gt;10</f>
        <v>0</v>
      </c>
      <c r="U13911" s="7">
        <v>9.09619377202125</v>
      </c>
      <c r="V13911" t="s">
        <v>3498</v>
      </c>
      <c r="W13911" t="s">
        <v>32348</v>
      </c>
    </row>
    <row r="13912" spans="20:23" x14ac:dyDescent="0.3">
      <c r="T13912" t="b">
        <f>U13912&gt;10</f>
        <v>0</v>
      </c>
      <c r="U13912" s="7">
        <v>9.9071239882375792</v>
      </c>
      <c r="V13912" t="s">
        <v>21396</v>
      </c>
      <c r="W13912" t="s">
        <v>9628</v>
      </c>
    </row>
    <row r="13913" spans="20:23" x14ac:dyDescent="0.3">
      <c r="T13913" t="b">
        <f>U13913&gt;10</f>
        <v>0</v>
      </c>
      <c r="U13913" s="7">
        <v>9.4652912359585404</v>
      </c>
      <c r="V13913" t="s">
        <v>1879</v>
      </c>
      <c r="W13913" t="s">
        <v>5912</v>
      </c>
    </row>
    <row r="13914" spans="20:23" x14ac:dyDescent="0.3">
      <c r="T13914" t="b">
        <f>U13914&gt;10</f>
        <v>0</v>
      </c>
      <c r="U13914" s="7">
        <v>8.8656701134094202</v>
      </c>
      <c r="V13914" t="s">
        <v>32311</v>
      </c>
      <c r="W13914" t="s">
        <v>4445</v>
      </c>
    </row>
    <row r="13915" spans="20:23" x14ac:dyDescent="0.3">
      <c r="T13915" t="b">
        <f>U13915&gt;10</f>
        <v>0</v>
      </c>
      <c r="U13915" s="7">
        <v>9.4652912359585404</v>
      </c>
      <c r="V13915" t="s">
        <v>12396</v>
      </c>
      <c r="W13915" t="s">
        <v>4982</v>
      </c>
    </row>
    <row r="13916" spans="20:23" x14ac:dyDescent="0.3">
      <c r="T13916" t="b">
        <f>U13916&gt;10</f>
        <v>0</v>
      </c>
      <c r="U13916" s="7">
        <v>8.9688543496446496</v>
      </c>
      <c r="V13916" t="s">
        <v>7985</v>
      </c>
      <c r="W13916" t="s">
        <v>5182</v>
      </c>
    </row>
    <row r="13917" spans="20:23" x14ac:dyDescent="0.3">
      <c r="T13917" t="b">
        <f>U13917&gt;10</f>
        <v>0</v>
      </c>
      <c r="U13917" s="7">
        <v>9.9352948652042805</v>
      </c>
      <c r="V13917" t="s">
        <v>3151</v>
      </c>
      <c r="W13917" t="s">
        <v>13674</v>
      </c>
    </row>
    <row r="13918" spans="20:23" x14ac:dyDescent="0.3">
      <c r="T13918" t="b">
        <f>U13918&gt;10</f>
        <v>0</v>
      </c>
      <c r="U13918" s="7">
        <v>9.5016588801294208</v>
      </c>
      <c r="V13918" t="s">
        <v>3649</v>
      </c>
      <c r="W13918" t="s">
        <v>4911</v>
      </c>
    </row>
    <row r="13919" spans="20:23" x14ac:dyDescent="0.3">
      <c r="T13919" t="b">
        <f>U13919&gt;10</f>
        <v>0</v>
      </c>
      <c r="U13919" s="7">
        <v>8.3548444896434297</v>
      </c>
      <c r="V13919" t="s">
        <v>6462</v>
      </c>
      <c r="W13919" t="s">
        <v>32302</v>
      </c>
    </row>
    <row r="13920" spans="20:23" x14ac:dyDescent="0.3">
      <c r="T13920" t="b">
        <f>U13920&gt;10</f>
        <v>0</v>
      </c>
      <c r="U13920" s="7">
        <v>8.4934306529295807</v>
      </c>
      <c r="V13920" t="s">
        <v>21348</v>
      </c>
      <c r="W13920" t="s">
        <v>32349</v>
      </c>
    </row>
    <row r="13921" spans="20:23" x14ac:dyDescent="0.3">
      <c r="T13921" t="b">
        <f>U13921&gt;10</f>
        <v>0</v>
      </c>
      <c r="U13921" s="7">
        <v>9.8270812805640499</v>
      </c>
      <c r="V13921" t="s">
        <v>32349</v>
      </c>
      <c r="W13921" t="s">
        <v>32303</v>
      </c>
    </row>
    <row r="13922" spans="20:23" x14ac:dyDescent="0.3">
      <c r="T13922" t="b">
        <f>U13922&gt;10</f>
        <v>0</v>
      </c>
      <c r="U13922" s="7">
        <v>9.1339341000040992</v>
      </c>
      <c r="V13922" t="s">
        <v>32303</v>
      </c>
      <c r="W13922" t="s">
        <v>32350</v>
      </c>
    </row>
    <row r="13923" spans="20:23" x14ac:dyDescent="0.3">
      <c r="T13923" t="b">
        <f>U13923&gt;10</f>
        <v>0</v>
      </c>
      <c r="U13923" s="7">
        <v>9.8530567669673097</v>
      </c>
      <c r="V13923" t="s">
        <v>32323</v>
      </c>
      <c r="W13923" t="s">
        <v>17590</v>
      </c>
    </row>
    <row r="13924" spans="20:23" x14ac:dyDescent="0.3">
      <c r="T13924" t="b">
        <f>U13924&gt;10</f>
        <v>0</v>
      </c>
      <c r="U13924" s="7">
        <v>9.6194419157857993</v>
      </c>
      <c r="V13924" t="s">
        <v>20837</v>
      </c>
      <c r="W13924" t="s">
        <v>32351</v>
      </c>
    </row>
    <row r="13925" spans="20:23" x14ac:dyDescent="0.3">
      <c r="T13925" t="b">
        <f>U13925&gt;10</f>
        <v>0</v>
      </c>
      <c r="U13925" s="7">
        <v>9.2001834855453009</v>
      </c>
      <c r="V13925" t="s">
        <v>32352</v>
      </c>
      <c r="W13925" t="s">
        <v>472</v>
      </c>
    </row>
    <row r="13926" spans="20:23" x14ac:dyDescent="0.3">
      <c r="T13926" t="b">
        <f>U13926&gt;10</f>
        <v>0</v>
      </c>
      <c r="U13926" s="7">
        <v>9.2001834855453009</v>
      </c>
      <c r="V13926" t="s">
        <v>472</v>
      </c>
      <c r="W13926" t="s">
        <v>32353</v>
      </c>
    </row>
    <row r="13927" spans="20:23" x14ac:dyDescent="0.3">
      <c r="T13927" t="b">
        <f>U13927&gt;10</f>
        <v>0</v>
      </c>
      <c r="U13927" s="7">
        <v>9.3635085416485992</v>
      </c>
      <c r="V13927" t="s">
        <v>2164</v>
      </c>
      <c r="W13927" t="s">
        <v>32354</v>
      </c>
    </row>
    <row r="13928" spans="20:23" x14ac:dyDescent="0.3">
      <c r="T13928" t="b">
        <f>U13928&gt;10</f>
        <v>0</v>
      </c>
      <c r="U13928" s="7">
        <v>8.0569209231394492</v>
      </c>
      <c r="V13928" t="s">
        <v>21269</v>
      </c>
      <c r="W13928" t="s">
        <v>9966</v>
      </c>
    </row>
    <row r="13929" spans="20:23" x14ac:dyDescent="0.3">
      <c r="T13929" t="b">
        <f>U13929&gt;10</f>
        <v>0</v>
      </c>
      <c r="U13929" s="7">
        <v>8.5208296271176902</v>
      </c>
      <c r="V13929" t="s">
        <v>9628</v>
      </c>
      <c r="W13929" t="s">
        <v>21441</v>
      </c>
    </row>
    <row r="13930" spans="20:23" x14ac:dyDescent="0.3">
      <c r="T13930" t="b">
        <f>U13930&gt;10</f>
        <v>0</v>
      </c>
      <c r="U13930" s="7">
        <v>9.7529733084103203</v>
      </c>
      <c r="V13930" t="s">
        <v>2875</v>
      </c>
      <c r="W13930" t="s">
        <v>21381</v>
      </c>
    </row>
    <row r="13931" spans="20:23" x14ac:dyDescent="0.3">
      <c r="T13931" t="b">
        <f>U13931&gt;10</f>
        <v>0</v>
      </c>
      <c r="U13931" s="7">
        <v>8.3786551383371499</v>
      </c>
      <c r="V13931" t="s">
        <v>27441</v>
      </c>
      <c r="W13931" t="s">
        <v>32350</v>
      </c>
    </row>
    <row r="13932" spans="20:23" x14ac:dyDescent="0.3">
      <c r="T13932" t="b">
        <f>U13932&gt;10</f>
        <v>0</v>
      </c>
      <c r="U13932" s="7">
        <v>8.6231084762381105</v>
      </c>
      <c r="V13932" t="s">
        <v>32355</v>
      </c>
      <c r="W13932" t="s">
        <v>26719</v>
      </c>
    </row>
    <row r="13933" spans="20:23" x14ac:dyDescent="0.3">
      <c r="T13933" t="b">
        <f>U13933&gt;10</f>
        <v>0</v>
      </c>
      <c r="U13933" s="7">
        <v>8.9908332563634303</v>
      </c>
      <c r="V13933" t="s">
        <v>26719</v>
      </c>
      <c r="W13933" t="s">
        <v>3606</v>
      </c>
    </row>
    <row r="13934" spans="20:23" x14ac:dyDescent="0.3">
      <c r="T13934" t="b">
        <f>U13934&gt;10</f>
        <v>0</v>
      </c>
      <c r="U13934" s="7">
        <v>8.5490005040843897</v>
      </c>
      <c r="V13934" t="s">
        <v>13613</v>
      </c>
      <c r="W13934" t="s">
        <v>16731</v>
      </c>
    </row>
    <row r="13935" spans="20:23" x14ac:dyDescent="0.3">
      <c r="T13935" t="b">
        <f>U13935&gt;10</f>
        <v>0</v>
      </c>
      <c r="U13935" s="7">
        <v>9.5988226285830596</v>
      </c>
      <c r="V13935" t="s">
        <v>5811</v>
      </c>
      <c r="W13935" t="s">
        <v>5758</v>
      </c>
    </row>
    <row r="13936" spans="20:23" x14ac:dyDescent="0.3">
      <c r="T13936" t="b">
        <f>U13936&gt;10</f>
        <v>0</v>
      </c>
      <c r="U13936" s="7">
        <v>8.9056754480231195</v>
      </c>
      <c r="V13936" t="s">
        <v>5758</v>
      </c>
      <c r="W13936" t="s">
        <v>32356</v>
      </c>
    </row>
    <row r="13937" spans="20:23" x14ac:dyDescent="0.3">
      <c r="T13937" t="b">
        <f>U13937&gt;10</f>
        <v>0</v>
      </c>
      <c r="U13937" s="7">
        <v>8.9262947352258593</v>
      </c>
      <c r="V13937" t="s">
        <v>9423</v>
      </c>
      <c r="W13937" t="s">
        <v>7772</v>
      </c>
    </row>
    <row r="13938" spans="20:23" x14ac:dyDescent="0.3">
      <c r="T13938" t="b">
        <f>U13938&gt;10</f>
        <v>0</v>
      </c>
      <c r="U13938" s="7">
        <v>8.46676240584741</v>
      </c>
      <c r="V13938" t="s">
        <v>21306</v>
      </c>
      <c r="W13938" t="s">
        <v>11911</v>
      </c>
    </row>
    <row r="13939" spans="20:23" x14ac:dyDescent="0.3">
      <c r="T13939" t="b">
        <f>U13939&gt;10</f>
        <v>0</v>
      </c>
      <c r="U13939" s="7">
        <v>8.1579241334283203</v>
      </c>
      <c r="V13939" t="s">
        <v>11420</v>
      </c>
      <c r="W13939" t="s">
        <v>5182</v>
      </c>
    </row>
    <row r="13940" spans="20:23" x14ac:dyDescent="0.3">
      <c r="T13940" t="b">
        <f>U13940&gt;10</f>
        <v>0</v>
      </c>
      <c r="U13940" s="7">
        <v>8.6078410041073194</v>
      </c>
      <c r="V13940" t="s">
        <v>21321</v>
      </c>
      <c r="W13940" t="s">
        <v>2397</v>
      </c>
    </row>
    <row r="13941" spans="20:23" x14ac:dyDescent="0.3">
      <c r="T13941" t="b">
        <f>U13941&gt;10</f>
        <v>0</v>
      </c>
      <c r="U13941" s="7">
        <v>8.5490005040843897</v>
      </c>
      <c r="V13941" t="s">
        <v>16731</v>
      </c>
      <c r="W13941" t="s">
        <v>7805</v>
      </c>
    </row>
    <row r="13942" spans="20:23" x14ac:dyDescent="0.3">
      <c r="T13942" t="b">
        <f>U13942&gt;10</f>
        <v>0</v>
      </c>
      <c r="U13942" s="7">
        <v>9.5016588801294208</v>
      </c>
      <c r="V13942" t="s">
        <v>7288</v>
      </c>
      <c r="W13942" t="s">
        <v>9525</v>
      </c>
    </row>
    <row r="13943" spans="20:23" x14ac:dyDescent="0.3">
      <c r="T13943" t="b">
        <f>U13943&gt;10</f>
        <v>0</v>
      </c>
      <c r="U13943" s="7">
        <v>8.5490005040843897</v>
      </c>
      <c r="V13943" t="s">
        <v>32357</v>
      </c>
      <c r="W13943" t="s">
        <v>16731</v>
      </c>
    </row>
    <row r="13944" spans="20:23" x14ac:dyDescent="0.3">
      <c r="T13944" t="b">
        <f>U13944&gt;10</f>
        <v>0</v>
      </c>
      <c r="U13944" s="7">
        <v>9.5016588801294208</v>
      </c>
      <c r="V13944" t="s">
        <v>7064</v>
      </c>
      <c r="W13944" t="s">
        <v>25680</v>
      </c>
    </row>
    <row r="13945" spans="20:23" x14ac:dyDescent="0.3">
      <c r="T13945" t="b">
        <f>U13945&gt;10</f>
        <v>0</v>
      </c>
      <c r="U13945" s="7">
        <v>8.11536451900953</v>
      </c>
      <c r="V13945" t="s">
        <v>12223</v>
      </c>
      <c r="W13945" t="s">
        <v>3498</v>
      </c>
    </row>
    <row r="13946" spans="20:23" x14ac:dyDescent="0.3">
      <c r="T13946" t="b">
        <f>U13946&gt;10</f>
        <v>0</v>
      </c>
      <c r="U13946" s="7">
        <v>8.5779880409576403</v>
      </c>
      <c r="V13946" t="s">
        <v>32311</v>
      </c>
      <c r="W13946" t="s">
        <v>9967</v>
      </c>
    </row>
    <row r="13947" spans="20:23" x14ac:dyDescent="0.3">
      <c r="T13947" t="b">
        <f>U13947&gt;10</f>
        <v>0</v>
      </c>
      <c r="U13947" s="7">
        <v>8.3786551383371499</v>
      </c>
      <c r="V13947" t="s">
        <v>27441</v>
      </c>
      <c r="W13947" t="s">
        <v>17594</v>
      </c>
    </row>
    <row r="13948" spans="20:23" x14ac:dyDescent="0.3">
      <c r="T13948" t="b">
        <f>U13948&gt;10</f>
        <v>0</v>
      </c>
      <c r="U13948" s="7">
        <v>8.2976860758034796</v>
      </c>
      <c r="V13948" t="s">
        <v>8320</v>
      </c>
      <c r="W13948" t="s">
        <v>6808</v>
      </c>
    </row>
    <row r="13949" spans="20:23" x14ac:dyDescent="0.3">
      <c r="T13949" t="b">
        <f>U13949&gt;10</f>
        <v>0</v>
      </c>
      <c r="U13949" s="7">
        <v>8.2702871016153701</v>
      </c>
      <c r="V13949" t="s">
        <v>19814</v>
      </c>
      <c r="W13949" t="s">
        <v>13576</v>
      </c>
    </row>
    <row r="13950" spans="20:23" x14ac:dyDescent="0.3">
      <c r="T13950" t="b">
        <f>U13950&gt;10</f>
        <v>0</v>
      </c>
      <c r="U13950" s="7">
        <v>8.5490005040843897</v>
      </c>
      <c r="V13950" t="s">
        <v>6347</v>
      </c>
      <c r="W13950" t="s">
        <v>21338</v>
      </c>
    </row>
    <row r="13951" spans="20:23" x14ac:dyDescent="0.3">
      <c r="T13951" t="b">
        <f>U13951&gt;10</f>
        <v>0</v>
      </c>
      <c r="U13951" s="7">
        <v>8.4536903242800605</v>
      </c>
      <c r="V13951" t="s">
        <v>17594</v>
      </c>
      <c r="W13951" t="s">
        <v>21220</v>
      </c>
    </row>
    <row r="13952" spans="20:23" x14ac:dyDescent="0.3">
      <c r="T13952" t="b">
        <f>U13952&gt;10</f>
        <v>0</v>
      </c>
      <c r="U13952" s="7">
        <v>9.1468375048400095</v>
      </c>
      <c r="V13952" t="s">
        <v>21220</v>
      </c>
      <c r="W13952" t="s">
        <v>32358</v>
      </c>
    </row>
    <row r="13953" spans="20:23" x14ac:dyDescent="0.3">
      <c r="T13953" t="b">
        <f>U13953&gt;10</f>
        <v>0</v>
      </c>
      <c r="U13953" s="7">
        <v>8.0569209231394492</v>
      </c>
      <c r="V13953" t="s">
        <v>32358</v>
      </c>
      <c r="W13953" t="s">
        <v>21269</v>
      </c>
    </row>
    <row r="13954" spans="20:23" x14ac:dyDescent="0.3">
      <c r="T13954" t="b">
        <f>U13954&gt;10</f>
        <v>0</v>
      </c>
      <c r="U13954" s="7">
        <v>9.6194419157857993</v>
      </c>
      <c r="V13954" t="s">
        <v>9967</v>
      </c>
      <c r="W13954" t="s">
        <v>4762</v>
      </c>
    </row>
    <row r="13955" spans="20:23" x14ac:dyDescent="0.3">
      <c r="T13955" t="b">
        <f>U13955&gt;10</f>
        <v>0</v>
      </c>
      <c r="U13955" s="7">
        <v>8.9262947352258593</v>
      </c>
      <c r="V13955" t="s">
        <v>4762</v>
      </c>
      <c r="W13955" t="s">
        <v>8135</v>
      </c>
    </row>
    <row r="13956" spans="20:23" x14ac:dyDescent="0.3">
      <c r="T13956" t="b">
        <f>U13956&gt;10</f>
        <v>0</v>
      </c>
      <c r="U13956" s="7">
        <v>9.8017634725797596</v>
      </c>
      <c r="V13956" t="s">
        <v>8135</v>
      </c>
      <c r="W13956" t="s">
        <v>4251</v>
      </c>
    </row>
    <row r="13957" spans="20:23" x14ac:dyDescent="0.3">
      <c r="T13957" t="b">
        <f>U13957&gt;10</f>
        <v>0</v>
      </c>
      <c r="U13957" s="7">
        <v>8.8656701134094202</v>
      </c>
      <c r="V13957" t="s">
        <v>21234</v>
      </c>
      <c r="W13957" t="s">
        <v>13226</v>
      </c>
    </row>
    <row r="13958" spans="20:23" x14ac:dyDescent="0.3">
      <c r="T13958" t="b">
        <f>U13958&gt;10</f>
        <v>0</v>
      </c>
      <c r="U13958" s="7">
        <v>8.2125282674631794</v>
      </c>
      <c r="V13958" t="s">
        <v>17595</v>
      </c>
      <c r="W13958" t="s">
        <v>21324</v>
      </c>
    </row>
    <row r="13959" spans="20:23" x14ac:dyDescent="0.3">
      <c r="T13959" t="b">
        <f>U13959&gt;10</f>
        <v>0</v>
      </c>
      <c r="U13959" s="7">
        <v>9.0479916702033698</v>
      </c>
      <c r="V13959" t="s">
        <v>32359</v>
      </c>
      <c r="W13959" t="s">
        <v>14878</v>
      </c>
    </row>
    <row r="13960" spans="20:23" x14ac:dyDescent="0.3">
      <c r="T13960" t="b">
        <f>U13960&gt;10</f>
        <v>0</v>
      </c>
      <c r="U13960" s="7">
        <v>8.3846974527931106</v>
      </c>
      <c r="V13960" t="s">
        <v>12253</v>
      </c>
      <c r="W13960" t="s">
        <v>20558</v>
      </c>
    </row>
    <row r="13961" spans="20:23" x14ac:dyDescent="0.3">
      <c r="T13961" t="b">
        <f>U13961&gt;10</f>
        <v>0</v>
      </c>
      <c r="U13961" s="7">
        <v>9.3635085416485992</v>
      </c>
      <c r="V13961" t="s">
        <v>32360</v>
      </c>
      <c r="W13961" t="s">
        <v>32361</v>
      </c>
    </row>
    <row r="13962" spans="20:23" x14ac:dyDescent="0.3">
      <c r="T13962" t="b">
        <f>U13962&gt;10</f>
        <v>0</v>
      </c>
      <c r="U13962" s="7">
        <v>8.2921458954278702</v>
      </c>
      <c r="V13962" t="s">
        <v>20899</v>
      </c>
      <c r="W13962" t="s">
        <v>32362</v>
      </c>
    </row>
    <row r="13963" spans="20:23" x14ac:dyDescent="0.3">
      <c r="T13963" t="b">
        <f>U13963&gt;10</f>
        <v>0</v>
      </c>
      <c r="U13963" s="7">
        <v>8.2074391979557006</v>
      </c>
      <c r="V13963" t="s">
        <v>22706</v>
      </c>
      <c r="W13963" t="s">
        <v>3690</v>
      </c>
    </row>
    <row r="13964" spans="20:23" x14ac:dyDescent="0.3">
      <c r="T13964" t="b">
        <f>U13964&gt;10</f>
        <v>0</v>
      </c>
      <c r="U13964" s="7">
        <v>8.5348158690924301</v>
      </c>
      <c r="V13964" t="s">
        <v>22662</v>
      </c>
      <c r="W13964" t="s">
        <v>32363</v>
      </c>
    </row>
    <row r="13965" spans="20:23" x14ac:dyDescent="0.3">
      <c r="T13965" t="b">
        <f>U13965&gt;10</f>
        <v>0</v>
      </c>
      <c r="U13965" s="7">
        <v>8.2542009638637399</v>
      </c>
      <c r="V13965" t="s">
        <v>22361</v>
      </c>
      <c r="W13965" t="s">
        <v>32364</v>
      </c>
    </row>
    <row r="13966" spans="20:23" x14ac:dyDescent="0.3">
      <c r="T13966" t="b">
        <f>U13966&gt;10</f>
        <v>0</v>
      </c>
      <c r="U13966" s="7">
        <v>8.6703613610886592</v>
      </c>
      <c r="V13966" t="s">
        <v>23846</v>
      </c>
      <c r="W13966" t="s">
        <v>32365</v>
      </c>
    </row>
    <row r="13967" spans="20:23" x14ac:dyDescent="0.3">
      <c r="T13967" t="b">
        <f>U13967&gt;10</f>
        <v>0</v>
      </c>
      <c r="U13967" s="7">
        <v>9.5588172939693692</v>
      </c>
      <c r="V13967" t="s">
        <v>17604</v>
      </c>
      <c r="W13967" t="s">
        <v>32366</v>
      </c>
    </row>
    <row r="13968" spans="20:23" x14ac:dyDescent="0.3">
      <c r="T13968" t="b">
        <f>U13968&gt;10</f>
        <v>0</v>
      </c>
      <c r="U13968" s="7">
        <v>8.2866362396169002</v>
      </c>
      <c r="V13968" t="s">
        <v>22707</v>
      </c>
      <c r="W13968" t="s">
        <v>32367</v>
      </c>
    </row>
    <row r="13969" spans="20:23" x14ac:dyDescent="0.3">
      <c r="T13969" t="b">
        <f>U13969&gt;10</f>
        <v>0</v>
      </c>
      <c r="U13969" s="7">
        <v>8.6784585713212792</v>
      </c>
      <c r="V13969" t="s">
        <v>32368</v>
      </c>
      <c r="W13969" t="s">
        <v>30157</v>
      </c>
    </row>
    <row r="13970" spans="20:23" x14ac:dyDescent="0.3">
      <c r="T13970" t="b">
        <f>U13970&gt;10</f>
        <v>0</v>
      </c>
      <c r="U13970" s="7">
        <v>8.7031511839116504</v>
      </c>
      <c r="V13970" t="s">
        <v>32369</v>
      </c>
      <c r="W13970" t="s">
        <v>29394</v>
      </c>
    </row>
    <row r="13971" spans="20:23" x14ac:dyDescent="0.3">
      <c r="T13971" t="b">
        <f>U13971&gt;10</f>
        <v>0</v>
      </c>
      <c r="U13971" s="7">
        <v>8.5779880409576403</v>
      </c>
      <c r="V13971" t="s">
        <v>17606</v>
      </c>
      <c r="W13971" t="s">
        <v>23602</v>
      </c>
    </row>
    <row r="13972" spans="20:23" x14ac:dyDescent="0.3">
      <c r="T13972" t="b">
        <f>U13972&gt;10</f>
        <v>0</v>
      </c>
      <c r="U13972" s="7">
        <v>9.0133061122154796</v>
      </c>
      <c r="V13972" t="s">
        <v>32370</v>
      </c>
      <c r="W13972" t="s">
        <v>32371</v>
      </c>
    </row>
    <row r="13973" spans="20:23" x14ac:dyDescent="0.3">
      <c r="T13973" t="b">
        <f>U13973&gt;10</f>
        <v>0</v>
      </c>
      <c r="U13973" s="7">
        <v>8.2648962529804901</v>
      </c>
      <c r="V13973" t="s">
        <v>20554</v>
      </c>
      <c r="W13973" t="s">
        <v>32372</v>
      </c>
    </row>
    <row r="13974" spans="20:23" x14ac:dyDescent="0.3">
      <c r="T13974" t="b">
        <f>U13974&gt;10</f>
        <v>0</v>
      </c>
      <c r="U13974" s="7">
        <v>8.7721440553986003</v>
      </c>
      <c r="V13974" t="s">
        <v>32373</v>
      </c>
      <c r="W13974" t="s">
        <v>32374</v>
      </c>
    </row>
    <row r="13975" spans="20:23" x14ac:dyDescent="0.3">
      <c r="T13975" t="b">
        <f>U13975&gt;10</f>
        <v>0</v>
      </c>
      <c r="U13975" s="7">
        <v>8.3786551383371499</v>
      </c>
      <c r="V13975" t="s">
        <v>20616</v>
      </c>
      <c r="W13975" t="s">
        <v>29577</v>
      </c>
    </row>
    <row r="13976" spans="20:23" x14ac:dyDescent="0.3">
      <c r="T13976" t="b">
        <f>U13976&gt;10</f>
        <v>0</v>
      </c>
      <c r="U13976" s="7">
        <v>9.09619377202125</v>
      </c>
      <c r="V13976" t="s">
        <v>32375</v>
      </c>
      <c r="W13976" t="s">
        <v>32376</v>
      </c>
    </row>
    <row r="13977" spans="20:23" x14ac:dyDescent="0.3">
      <c r="T13977" t="b">
        <f>U13977&gt;10</f>
        <v>0</v>
      </c>
      <c r="U13977" s="7">
        <v>9.2279630496523808</v>
      </c>
      <c r="V13977" t="s">
        <v>32377</v>
      </c>
      <c r="W13977" t="s">
        <v>22662</v>
      </c>
    </row>
    <row r="13978" spans="20:23" x14ac:dyDescent="0.3">
      <c r="T13978" t="b">
        <f>U13978&gt;10</f>
        <v>0</v>
      </c>
      <c r="U13978" s="7">
        <v>9.07180231889709</v>
      </c>
      <c r="V13978" t="s">
        <v>27916</v>
      </c>
      <c r="W13978" t="s">
        <v>32378</v>
      </c>
    </row>
    <row r="13979" spans="20:23" x14ac:dyDescent="0.3">
      <c r="T13979" t="b">
        <f>U13979&gt;10</f>
        <v>0</v>
      </c>
      <c r="U13979" s="7">
        <v>8.2125282674631794</v>
      </c>
      <c r="V13979" t="s">
        <v>32379</v>
      </c>
      <c r="W13979" t="e">
        <f>-anp</f>
        <v>#NAME?</v>
      </c>
    </row>
    <row r="13980" spans="20:23" x14ac:dyDescent="0.3">
      <c r="T13980" t="b">
        <f>U13980&gt;10</f>
        <v>0</v>
      </c>
      <c r="U13980" s="7">
        <v>8.3088593764016103</v>
      </c>
      <c r="V13980" t="s">
        <v>25678</v>
      </c>
      <c r="W13980" t="s">
        <v>12971</v>
      </c>
    </row>
    <row r="13981" spans="20:23" x14ac:dyDescent="0.3">
      <c r="T13981" t="b">
        <f>U13981&gt;10</f>
        <v>0</v>
      </c>
      <c r="U13981" s="7">
        <v>8.2023758959991593</v>
      </c>
      <c r="V13981" t="s">
        <v>20252</v>
      </c>
      <c r="W13981" t="s">
        <v>26148</v>
      </c>
    </row>
    <row r="13982" spans="20:23" x14ac:dyDescent="0.3">
      <c r="T13982" t="b">
        <f>U13982&gt;10</f>
        <v>0</v>
      </c>
      <c r="U13982" s="7">
        <v>8.7544444782992006</v>
      </c>
      <c r="V13982" t="s">
        <v>32380</v>
      </c>
      <c r="W13982" t="s">
        <v>32381</v>
      </c>
    </row>
    <row r="13983" spans="20:23" x14ac:dyDescent="0.3">
      <c r="T13983" t="b">
        <f>U13983&gt;10</f>
        <v>0</v>
      </c>
      <c r="U13983" s="7">
        <v>8.2648962529804901</v>
      </c>
      <c r="V13983" t="s">
        <v>2181</v>
      </c>
      <c r="W13983" t="s">
        <v>4976</v>
      </c>
    </row>
    <row r="13984" spans="20:23" x14ac:dyDescent="0.3">
      <c r="T13984" t="b">
        <f>U13984&gt;10</f>
        <v>0</v>
      </c>
      <c r="U13984" s="7">
        <v>9.5016588801294208</v>
      </c>
      <c r="V13984" t="s">
        <v>5759</v>
      </c>
      <c r="W13984" t="s">
        <v>21275</v>
      </c>
    </row>
    <row r="13985" spans="20:23" x14ac:dyDescent="0.3">
      <c r="T13985" t="b">
        <f>U13985&gt;10</f>
        <v>0</v>
      </c>
      <c r="U13985" s="7">
        <v>8.7721440553986003</v>
      </c>
      <c r="V13985" t="s">
        <v>32382</v>
      </c>
      <c r="W13985" t="s">
        <v>32383</v>
      </c>
    </row>
    <row r="13986" spans="20:23" x14ac:dyDescent="0.3">
      <c r="T13986" t="b">
        <f>U13986&gt;10</f>
        <v>0</v>
      </c>
      <c r="U13986" s="7">
        <v>8.9580434335404302</v>
      </c>
      <c r="V13986" t="s">
        <v>32384</v>
      </c>
      <c r="W13986" t="s">
        <v>32385</v>
      </c>
    </row>
    <row r="13987" spans="20:23" x14ac:dyDescent="0.3">
      <c r="T13987" t="b">
        <f>U13987&gt;10</f>
        <v>0</v>
      </c>
      <c r="U13987" s="7">
        <v>8.7901625609012797</v>
      </c>
      <c r="V13987" t="s">
        <v>21931</v>
      </c>
      <c r="W13987" t="s">
        <v>32386</v>
      </c>
    </row>
    <row r="13988" spans="20:23" x14ac:dyDescent="0.3">
      <c r="T13988" t="b">
        <f>U13988&gt;10</f>
        <v>0</v>
      </c>
      <c r="U13988" s="7">
        <v>8.9908332563634303</v>
      </c>
      <c r="V13988" t="s">
        <v>32387</v>
      </c>
      <c r="W13988" t="s">
        <v>29394</v>
      </c>
    </row>
    <row r="13989" spans="20:23" x14ac:dyDescent="0.3">
      <c r="T13989" t="b">
        <f>U13989&gt;10</f>
        <v>0</v>
      </c>
      <c r="U13989" s="7">
        <v>9.7893409525812007</v>
      </c>
      <c r="V13989" t="s">
        <v>32387</v>
      </c>
      <c r="W13989" t="s">
        <v>29391</v>
      </c>
    </row>
    <row r="13990" spans="20:23" x14ac:dyDescent="0.3">
      <c r="T13990" t="b">
        <f>U13990&gt;10</f>
        <v>0</v>
      </c>
      <c r="U13990" s="7">
        <v>9.8270812805640499</v>
      </c>
      <c r="V13990" t="s">
        <v>22365</v>
      </c>
      <c r="W13990" t="s">
        <v>32388</v>
      </c>
    </row>
    <row r="13991" spans="20:23" x14ac:dyDescent="0.3">
      <c r="T13991" t="b">
        <f>U13991&gt;10</f>
        <v>0</v>
      </c>
      <c r="U13991" s="7">
        <v>9.0421265507509805</v>
      </c>
      <c r="V13991" t="s">
        <v>11410</v>
      </c>
      <c r="W13991" t="s">
        <v>22731</v>
      </c>
    </row>
    <row r="13992" spans="20:23" x14ac:dyDescent="0.3">
      <c r="T13992" t="b">
        <f>U13992&gt;10</f>
        <v>0</v>
      </c>
      <c r="U13992" s="7">
        <v>9.0421265507509805</v>
      </c>
      <c r="V13992" t="s">
        <v>22731</v>
      </c>
      <c r="W13992" t="s">
        <v>29391</v>
      </c>
    </row>
    <row r="13993" spans="20:23" x14ac:dyDescent="0.3">
      <c r="T13993" t="b">
        <f>U13993&gt;10</f>
        <v>0</v>
      </c>
      <c r="U13993" s="7">
        <v>8.3948498242571308</v>
      </c>
      <c r="V13993" t="s">
        <v>21025</v>
      </c>
      <c r="W13993" t="s">
        <v>13808</v>
      </c>
    </row>
    <row r="13994" spans="20:23" x14ac:dyDescent="0.3">
      <c r="T13994" t="b">
        <f>U13994&gt;10</f>
        <v>0</v>
      </c>
      <c r="U13994" s="7">
        <v>8.9688543496446496</v>
      </c>
      <c r="V13994" t="s">
        <v>846</v>
      </c>
      <c r="W13994" t="s">
        <v>32389</v>
      </c>
    </row>
    <row r="13995" spans="20:23" x14ac:dyDescent="0.3">
      <c r="T13995" t="b">
        <f>U13995&gt;10</f>
        <v>0</v>
      </c>
      <c r="U13995" s="7">
        <v>8.3373513321959098</v>
      </c>
      <c r="V13995" t="s">
        <v>20435</v>
      </c>
      <c r="W13995" t="s">
        <v>32390</v>
      </c>
    </row>
    <row r="13996" spans="20:23" x14ac:dyDescent="0.3">
      <c r="T13996" t="b">
        <f>U13996&gt;10</f>
        <v>0</v>
      </c>
      <c r="U13996" s="7">
        <v>8.7031511839116504</v>
      </c>
      <c r="V13996" t="s">
        <v>32391</v>
      </c>
      <c r="W13996" t="s">
        <v>441</v>
      </c>
    </row>
    <row r="13997" spans="20:23" x14ac:dyDescent="0.3">
      <c r="T13997" t="b">
        <f>U13997&gt;10</f>
        <v>0</v>
      </c>
      <c r="U13997" s="7">
        <v>9.8270812805640499</v>
      </c>
      <c r="V13997" t="s">
        <v>22365</v>
      </c>
      <c r="W13997" t="s">
        <v>32392</v>
      </c>
    </row>
    <row r="13998" spans="20:23" x14ac:dyDescent="0.3">
      <c r="T13998" t="b">
        <f>U13998&gt;10</f>
        <v>0</v>
      </c>
      <c r="U13998" s="7">
        <v>8.0789968748386496</v>
      </c>
      <c r="V13998" t="s">
        <v>32393</v>
      </c>
      <c r="W13998" t="s">
        <v>20568</v>
      </c>
    </row>
    <row r="13999" spans="20:23" x14ac:dyDescent="0.3">
      <c r="T13999" t="b">
        <f>U13999&gt;10</f>
        <v>0</v>
      </c>
      <c r="U13999" s="7">
        <v>9.07180231889709</v>
      </c>
      <c r="V13999" t="s">
        <v>27916</v>
      </c>
      <c r="W13999" t="s">
        <v>32394</v>
      </c>
    </row>
    <row r="14000" spans="20:23" x14ac:dyDescent="0.3">
      <c r="T14000" t="b">
        <f>U14000&gt;10</f>
        <v>0</v>
      </c>
      <c r="U14000" s="7">
        <v>9.1731548131573799</v>
      </c>
      <c r="V14000" t="s">
        <v>32394</v>
      </c>
      <c r="W14000" t="s">
        <v>30680</v>
      </c>
    </row>
    <row r="14001" spans="20:23" x14ac:dyDescent="0.3">
      <c r="T14001" t="b">
        <f>U14001&gt;10</f>
        <v>0</v>
      </c>
      <c r="U14001" s="7">
        <v>9.43019991614727</v>
      </c>
      <c r="V14001" t="s">
        <v>2910</v>
      </c>
      <c r="W14001" t="s">
        <v>32395</v>
      </c>
    </row>
    <row r="14002" spans="20:23" x14ac:dyDescent="0.3">
      <c r="T14002" t="b">
        <f>U14002&gt;10</f>
        <v>0</v>
      </c>
      <c r="U14002" s="7">
        <v>8.0141793747621808</v>
      </c>
      <c r="V14002" t="s">
        <v>32396</v>
      </c>
      <c r="W14002" t="s">
        <v>32397</v>
      </c>
    </row>
    <row r="14003" spans="20:23" x14ac:dyDescent="0.3">
      <c r="T14003" t="b">
        <f>U14003&gt;10</f>
        <v>0</v>
      </c>
      <c r="U14003" s="7">
        <v>8.6543610197422094</v>
      </c>
      <c r="V14003" t="s">
        <v>22199</v>
      </c>
      <c r="W14003" t="s">
        <v>32398</v>
      </c>
    </row>
    <row r="14004" spans="20:23" x14ac:dyDescent="0.3">
      <c r="T14004" t="b">
        <f>U14004&gt;10</f>
        <v>0</v>
      </c>
      <c r="U14004" s="7">
        <v>8.3786551383371499</v>
      </c>
      <c r="V14004" t="s">
        <v>27916</v>
      </c>
      <c r="W14004" t="s">
        <v>32399</v>
      </c>
    </row>
    <row r="14005" spans="20:23" x14ac:dyDescent="0.3">
      <c r="T14005" t="b">
        <f>U14005&gt;10</f>
        <v>0</v>
      </c>
      <c r="U14005" s="7">
        <v>8.7721440553986003</v>
      </c>
      <c r="V14005" t="s">
        <v>32400</v>
      </c>
      <c r="W14005" t="s">
        <v>20568</v>
      </c>
    </row>
    <row r="14006" spans="20:23" x14ac:dyDescent="0.3">
      <c r="T14006" t="b">
        <f>U14006&gt;10</f>
        <v>0</v>
      </c>
      <c r="U14006" s="7">
        <v>8.0745425244892708</v>
      </c>
      <c r="V14006" t="s">
        <v>14076</v>
      </c>
      <c r="W14006" t="s">
        <v>30680</v>
      </c>
    </row>
    <row r="14007" spans="20:23" x14ac:dyDescent="0.3">
      <c r="T14007" t="b">
        <f>U14007&gt;10</f>
        <v>0</v>
      </c>
      <c r="U14007" s="7">
        <v>9.8530567669673097</v>
      </c>
      <c r="V14007" t="s">
        <v>22731</v>
      </c>
      <c r="W14007" t="s">
        <v>32401</v>
      </c>
    </row>
    <row r="14008" spans="20:23" x14ac:dyDescent="0.3">
      <c r="T14008" t="b">
        <f>U14008&gt;10</f>
        <v>0</v>
      </c>
      <c r="U14008" s="7">
        <v>8.8755224098524295</v>
      </c>
      <c r="V14008" t="s">
        <v>28359</v>
      </c>
      <c r="W14008" t="s">
        <v>32402</v>
      </c>
    </row>
    <row r="14009" spans="20:23" x14ac:dyDescent="0.3">
      <c r="T14009" t="b">
        <f>U14009&gt;10</f>
        <v>0</v>
      </c>
      <c r="U14009" s="7">
        <v>9.8530567669673097</v>
      </c>
      <c r="V14009" t="s">
        <v>32403</v>
      </c>
      <c r="W14009" t="s">
        <v>1510</v>
      </c>
    </row>
    <row r="14010" spans="20:23" x14ac:dyDescent="0.3">
      <c r="T14010" t="b">
        <f>U14010&gt;10</f>
        <v>0</v>
      </c>
      <c r="U14010" s="7">
        <v>8.5277982964337795</v>
      </c>
      <c r="V14010" t="s">
        <v>32279</v>
      </c>
      <c r="W14010" t="s">
        <v>32404</v>
      </c>
    </row>
    <row r="14011" spans="20:23" x14ac:dyDescent="0.3">
      <c r="T14011" t="b">
        <f>U14011&gt;10</f>
        <v>0</v>
      </c>
      <c r="U14011" s="7">
        <v>9.8530567669673097</v>
      </c>
      <c r="V14011" t="s">
        <v>21306</v>
      </c>
      <c r="W14011" t="e">
        <f>-wyoming</f>
        <v>#NAME?</v>
      </c>
    </row>
    <row r="14012" spans="20:23" x14ac:dyDescent="0.3">
      <c r="T14012" t="b">
        <f>U14012&gt;10</f>
        <v>0</v>
      </c>
      <c r="U14012" s="7">
        <v>9.8530567669673097</v>
      </c>
      <c r="V14012" t="s">
        <v>21306</v>
      </c>
      <c r="W14012" t="e">
        <f>-new</f>
        <v>#NAME?</v>
      </c>
    </row>
    <row r="14013" spans="20:23" x14ac:dyDescent="0.3">
      <c r="T14013" t="b">
        <f>U14013&gt;10</f>
        <v>0</v>
      </c>
      <c r="U14013" s="7">
        <v>8.1579241334283203</v>
      </c>
      <c r="V14013" t="s">
        <v>1451</v>
      </c>
      <c r="W14013" t="s">
        <v>32405</v>
      </c>
    </row>
    <row r="14014" spans="20:23" x14ac:dyDescent="0.3">
      <c r="T14014" t="b">
        <f>U14014&gt;10</f>
        <v>0</v>
      </c>
      <c r="U14014" s="7">
        <v>9.2139768076776392</v>
      </c>
      <c r="V14014" t="s">
        <v>32406</v>
      </c>
      <c r="W14014" t="s">
        <v>26699</v>
      </c>
    </row>
    <row r="14015" spans="20:23" x14ac:dyDescent="0.3">
      <c r="T14015" t="b">
        <f>U14015&gt;10</f>
        <v>0</v>
      </c>
      <c r="U14015" s="7">
        <v>8.5418830363155198</v>
      </c>
      <c r="V14015" t="s">
        <v>7303</v>
      </c>
      <c r="W14015" t="s">
        <v>20024</v>
      </c>
    </row>
    <row r="14016" spans="20:23" x14ac:dyDescent="0.3">
      <c r="T14016" t="b">
        <f>U14016&gt;10</f>
        <v>0</v>
      </c>
      <c r="U14016" s="7">
        <v>9.9071239882375792</v>
      </c>
      <c r="V14016" t="s">
        <v>32407</v>
      </c>
      <c r="W14016" t="s">
        <v>32408</v>
      </c>
    </row>
    <row r="14017" spans="20:23" x14ac:dyDescent="0.3">
      <c r="T14017" t="b">
        <f>U14017&gt;10</f>
        <v>0</v>
      </c>
      <c r="U14017" s="7">
        <v>9.3962983644715905</v>
      </c>
      <c r="V14017" t="s">
        <v>32409</v>
      </c>
      <c r="W14017" t="s">
        <v>26305</v>
      </c>
    </row>
    <row r="14018" spans="20:23" x14ac:dyDescent="0.3">
      <c r="T14018" t="b">
        <f>U14018&gt;10</f>
        <v>0</v>
      </c>
      <c r="U14018" s="7">
        <v>9.1865778334895207</v>
      </c>
      <c r="V14018" t="s">
        <v>32410</v>
      </c>
      <c r="W14018" t="s">
        <v>1346</v>
      </c>
    </row>
    <row r="14019" spans="20:23" x14ac:dyDescent="0.3">
      <c r="T14019" t="b">
        <f>U14019&gt;10</f>
        <v>0</v>
      </c>
      <c r="U14019" s="7">
        <v>8.5490005040843897</v>
      </c>
      <c r="V14019" t="s">
        <v>24302</v>
      </c>
      <c r="W14019" t="s">
        <v>32411</v>
      </c>
    </row>
    <row r="14020" spans="20:23" x14ac:dyDescent="0.3">
      <c r="T14020" t="b">
        <f>U14020&gt;10</f>
        <v>0</v>
      </c>
      <c r="U14020" s="7">
        <v>8.2074391979557006</v>
      </c>
      <c r="V14020" t="s">
        <v>32412</v>
      </c>
      <c r="W14020" t="s">
        <v>32413</v>
      </c>
    </row>
    <row r="14021" spans="20:23" x14ac:dyDescent="0.3">
      <c r="T14021" t="b">
        <f>U14021&gt;10</f>
        <v>0</v>
      </c>
      <c r="U14021" s="7">
        <v>8.0100040033516997</v>
      </c>
      <c r="V14021" t="s">
        <v>140</v>
      </c>
      <c r="W14021" t="s">
        <v>19773</v>
      </c>
    </row>
    <row r="14022" spans="20:23" x14ac:dyDescent="0.3">
      <c r="T14022" t="b">
        <f>U14022&gt;10</f>
        <v>0</v>
      </c>
      <c r="U14022" s="7">
        <v>8.6543610197422094</v>
      </c>
      <c r="V14022" t="s">
        <v>32414</v>
      </c>
      <c r="W14022" t="s">
        <v>12310</v>
      </c>
    </row>
    <row r="14023" spans="20:23" x14ac:dyDescent="0.3">
      <c r="T14023" t="b">
        <f>U14023&gt;10</f>
        <v>0</v>
      </c>
      <c r="U14023" s="7">
        <v>9.9352948652042805</v>
      </c>
      <c r="V14023" t="s">
        <v>32415</v>
      </c>
      <c r="W14023" t="s">
        <v>32416</v>
      </c>
    </row>
    <row r="14024" spans="20:23" x14ac:dyDescent="0.3">
      <c r="T14024" t="b">
        <f>U14024&gt;10</f>
        <v>0</v>
      </c>
      <c r="U14024" s="7">
        <v>8.1774369476519002</v>
      </c>
      <c r="V14024" t="s">
        <v>32417</v>
      </c>
      <c r="W14024" t="s">
        <v>3033</v>
      </c>
    </row>
    <row r="14025" spans="20:23" x14ac:dyDescent="0.3">
      <c r="T14025" t="b">
        <f>U14025&gt;10</f>
        <v>0</v>
      </c>
      <c r="U14025" s="7">
        <v>8.7439731784319008</v>
      </c>
      <c r="V14025" t="s">
        <v>30079</v>
      </c>
      <c r="W14025" t="s">
        <v>32418</v>
      </c>
    </row>
    <row r="14026" spans="20:23" x14ac:dyDescent="0.3">
      <c r="T14026" t="b">
        <f>U14026&gt;10</f>
        <v>0</v>
      </c>
      <c r="U14026" s="7">
        <v>8.2811567738522704</v>
      </c>
      <c r="V14026" t="s">
        <v>19936</v>
      </c>
      <c r="W14026" t="s">
        <v>32419</v>
      </c>
    </row>
    <row r="14027" spans="20:23" x14ac:dyDescent="0.3">
      <c r="T14027" t="b">
        <f>U14027&gt;10</f>
        <v>0</v>
      </c>
      <c r="U14027" s="7">
        <v>9.3743194577528204</v>
      </c>
      <c r="V14027" t="s">
        <v>32420</v>
      </c>
      <c r="W14027" t="s">
        <v>32421</v>
      </c>
    </row>
    <row r="14028" spans="20:23" x14ac:dyDescent="0.3">
      <c r="T14028" t="b">
        <f>U14028&gt;10</f>
        <v>0</v>
      </c>
      <c r="U14028" s="7">
        <v>8.0789968748386496</v>
      </c>
      <c r="V14028" t="s">
        <v>32422</v>
      </c>
      <c r="W14028" t="s">
        <v>3172</v>
      </c>
    </row>
    <row r="14029" spans="20:23" x14ac:dyDescent="0.3">
      <c r="T14029" t="b">
        <f>U14029&gt;10</f>
        <v>0</v>
      </c>
      <c r="U14029" s="7">
        <v>8.6543610197422094</v>
      </c>
      <c r="V14029" t="s">
        <v>3172</v>
      </c>
      <c r="W14029" t="s">
        <v>32423</v>
      </c>
    </row>
    <row r="14030" spans="20:23" x14ac:dyDescent="0.3">
      <c r="T14030" t="b">
        <f>U14030&gt;10</f>
        <v>0</v>
      </c>
      <c r="U14030" s="7">
        <v>8.3666789472904295</v>
      </c>
      <c r="V14030" t="s">
        <v>19933</v>
      </c>
      <c r="W14030" t="s">
        <v>25650</v>
      </c>
    </row>
    <row r="14031" spans="20:23" x14ac:dyDescent="0.3">
      <c r="T14031" t="b">
        <f>U14031&gt;10</f>
        <v>0</v>
      </c>
      <c r="U14031" s="7">
        <v>8.7811127253813606</v>
      </c>
      <c r="V14031" t="s">
        <v>32424</v>
      </c>
      <c r="W14031" t="s">
        <v>20574</v>
      </c>
    </row>
    <row r="14032" spans="20:23" x14ac:dyDescent="0.3">
      <c r="T14032" t="b">
        <f>U14032&gt;10</f>
        <v>0</v>
      </c>
      <c r="U14032" s="7">
        <v>9.03242715366226</v>
      </c>
      <c r="V14032" t="s">
        <v>32425</v>
      </c>
      <c r="W14032" t="s">
        <v>20574</v>
      </c>
    </row>
    <row r="14033" spans="20:23" x14ac:dyDescent="0.3">
      <c r="T14033" t="b">
        <f>U14033&gt;10</f>
        <v>0</v>
      </c>
      <c r="U14033" s="7">
        <v>9.7529733084103203</v>
      </c>
      <c r="V14033" t="s">
        <v>3407</v>
      </c>
      <c r="W14033" t="s">
        <v>32424</v>
      </c>
    </row>
    <row r="14034" spans="20:23" x14ac:dyDescent="0.3">
      <c r="T14034" t="b">
        <f>U14034&gt;10</f>
        <v>0</v>
      </c>
      <c r="U14034" s="7">
        <v>8.2023758959991593</v>
      </c>
      <c r="V14034" t="s">
        <v>32426</v>
      </c>
      <c r="W14034" t="s">
        <v>32427</v>
      </c>
    </row>
    <row r="14035" spans="20:23" x14ac:dyDescent="0.3">
      <c r="T14035" t="b">
        <f>U14035&gt;10</f>
        <v>0</v>
      </c>
      <c r="U14035" s="7">
        <v>8.2964170401001809</v>
      </c>
      <c r="V14035" t="s">
        <v>32428</v>
      </c>
      <c r="W14035" t="s">
        <v>32429</v>
      </c>
    </row>
    <row r="14036" spans="20:23" x14ac:dyDescent="0.3">
      <c r="T14036" t="b">
        <f>U14036&gt;10</f>
        <v>0</v>
      </c>
      <c r="U14036" s="7">
        <v>9.5588172939693692</v>
      </c>
      <c r="V14036" t="s">
        <v>28000</v>
      </c>
      <c r="W14036" t="s">
        <v>32430</v>
      </c>
    </row>
    <row r="14037" spans="20:23" x14ac:dyDescent="0.3">
      <c r="T14037" t="b">
        <f>U14037&gt;10</f>
        <v>0</v>
      </c>
      <c r="U14037" s="7">
        <v>8.7031511839116504</v>
      </c>
      <c r="V14037" t="s">
        <v>21555</v>
      </c>
      <c r="W14037" t="s">
        <v>17622</v>
      </c>
    </row>
    <row r="14038" spans="20:23" x14ac:dyDescent="0.3">
      <c r="T14038" t="b">
        <f>U14038&gt;10</f>
        <v>0</v>
      </c>
      <c r="U14038" s="7">
        <v>9.1086162920198106</v>
      </c>
      <c r="V14038" t="s">
        <v>24687</v>
      </c>
      <c r="W14038" t="s">
        <v>32431</v>
      </c>
    </row>
    <row r="14039" spans="20:23" x14ac:dyDescent="0.3">
      <c r="T14039" t="b">
        <f>U14039&gt;10</f>
        <v>0</v>
      </c>
      <c r="U14039" s="7">
        <v>8.7901625609012797</v>
      </c>
      <c r="V14039" t="s">
        <v>25357</v>
      </c>
      <c r="W14039" t="s">
        <v>32432</v>
      </c>
    </row>
    <row r="14040" spans="20:23" x14ac:dyDescent="0.3">
      <c r="T14040" t="b">
        <f>U14040&gt;10</f>
        <v>0</v>
      </c>
      <c r="U14040" s="7">
        <v>8.3489793701910298</v>
      </c>
      <c r="V14040" t="s">
        <v>32433</v>
      </c>
      <c r="W14040" t="s">
        <v>6723</v>
      </c>
    </row>
    <row r="14041" spans="20:23" x14ac:dyDescent="0.3">
      <c r="T14041" t="b">
        <f>U14041&gt;10</f>
        <v>0</v>
      </c>
      <c r="U14041" s="7">
        <v>8.3746471169396095</v>
      </c>
      <c r="V14041" t="s">
        <v>32434</v>
      </c>
      <c r="W14041" t="s">
        <v>32435</v>
      </c>
    </row>
    <row r="14042" spans="20:23" x14ac:dyDescent="0.3">
      <c r="T14042" t="b">
        <f>U14042&gt;10</f>
        <v>0</v>
      </c>
      <c r="U14042" s="7">
        <v>9.0598261278503802</v>
      </c>
      <c r="V14042" t="s">
        <v>3064</v>
      </c>
      <c r="W14042">
        <v>10</v>
      </c>
    </row>
    <row r="14043" spans="20:23" x14ac:dyDescent="0.3">
      <c r="T14043" t="b">
        <f>U14043&gt;10</f>
        <v>0</v>
      </c>
      <c r="U14043" s="7">
        <v>8.9580434335404302</v>
      </c>
      <c r="V14043" t="s">
        <v>32436</v>
      </c>
      <c r="W14043" t="s">
        <v>32437</v>
      </c>
    </row>
    <row r="14044" spans="20:23" x14ac:dyDescent="0.3">
      <c r="T14044" t="b">
        <f>U14044&gt;10</f>
        <v>0</v>
      </c>
      <c r="U14044" s="7">
        <v>8.3489793701910298</v>
      </c>
      <c r="V14044" t="s">
        <v>32438</v>
      </c>
      <c r="W14044">
        <v>-2</v>
      </c>
    </row>
    <row r="14045" spans="20:23" x14ac:dyDescent="0.3">
      <c r="T14045" t="b">
        <f>U14045&gt;10</f>
        <v>0</v>
      </c>
      <c r="U14045" s="7">
        <v>9.43019991614727</v>
      </c>
      <c r="V14045" t="s">
        <v>32439</v>
      </c>
      <c r="W14045" t="s">
        <v>1506</v>
      </c>
    </row>
    <row r="14046" spans="20:23" x14ac:dyDescent="0.3">
      <c r="T14046" t="b">
        <f>U14046&gt;10</f>
        <v>0</v>
      </c>
      <c r="U14046" s="7">
        <v>8.0823893221939809</v>
      </c>
      <c r="V14046" t="s">
        <v>32428</v>
      </c>
      <c r="W14046" t="s">
        <v>32440</v>
      </c>
    </row>
    <row r="14047" spans="20:23" x14ac:dyDescent="0.3">
      <c r="T14047" t="b">
        <f>U14047&gt;10</f>
        <v>0</v>
      </c>
      <c r="U14047" s="7">
        <v>8.3786551383371499</v>
      </c>
      <c r="V14047" t="s">
        <v>7826</v>
      </c>
      <c r="W14047" t="s">
        <v>32441</v>
      </c>
    </row>
    <row r="14048" spans="20:23" x14ac:dyDescent="0.3">
      <c r="T14048" t="b">
        <f>U14048&gt;10</f>
        <v>0</v>
      </c>
      <c r="U14048" s="7">
        <v>8.3786551383371499</v>
      </c>
      <c r="V14048" t="s">
        <v>7826</v>
      </c>
      <c r="W14048" t="s">
        <v>32442</v>
      </c>
    </row>
    <row r="14049" spans="20:23" x14ac:dyDescent="0.3">
      <c r="T14049" t="b">
        <f>U14049&gt;10</f>
        <v>0</v>
      </c>
      <c r="U14049" s="7">
        <v>8.0789968748386496</v>
      </c>
      <c r="V14049" t="s">
        <v>32443</v>
      </c>
      <c r="W14049" t="s">
        <v>32444</v>
      </c>
    </row>
    <row r="14050" spans="20:23" x14ac:dyDescent="0.3">
      <c r="T14050" t="b">
        <f>U14050&gt;10</f>
        <v>0</v>
      </c>
      <c r="U14050" s="7">
        <v>9.7529733084103203</v>
      </c>
      <c r="V14050" t="s">
        <v>32445</v>
      </c>
      <c r="W14050" t="s">
        <v>28728</v>
      </c>
    </row>
    <row r="14051" spans="20:23" x14ac:dyDescent="0.3">
      <c r="T14051" t="b">
        <f>U14051&gt;10</f>
        <v>0</v>
      </c>
      <c r="U14051" s="7">
        <v>9.1933575204748994</v>
      </c>
      <c r="V14051" t="s">
        <v>28373</v>
      </c>
      <c r="W14051" t="s">
        <v>5945</v>
      </c>
    </row>
    <row r="14052" spans="20:23" x14ac:dyDescent="0.3">
      <c r="T14052" t="b">
        <f>U14052&gt;10</f>
        <v>0</v>
      </c>
      <c r="U14052" s="7">
        <v>8.0879655448214098</v>
      </c>
      <c r="V14052" t="s">
        <v>20574</v>
      </c>
      <c r="W14052" t="s">
        <v>32446</v>
      </c>
    </row>
    <row r="14053" spans="20:23" x14ac:dyDescent="0.3">
      <c r="T14053" t="b">
        <f>U14053&gt;10</f>
        <v>0</v>
      </c>
      <c r="U14053" s="7">
        <v>8.7199583022280294</v>
      </c>
      <c r="V14053" t="s">
        <v>22759</v>
      </c>
      <c r="W14053" t="s">
        <v>32447</v>
      </c>
    </row>
    <row r="14054" spans="20:23" x14ac:dyDescent="0.3">
      <c r="T14054" t="b">
        <f>U14054&gt;10</f>
        <v>0</v>
      </c>
      <c r="U14054" s="7">
        <v>8.3907764988694904</v>
      </c>
      <c r="V14054" t="s">
        <v>21137</v>
      </c>
      <c r="W14054" t="s">
        <v>32448</v>
      </c>
    </row>
    <row r="14055" spans="20:23" x14ac:dyDescent="0.3">
      <c r="T14055" t="b">
        <f>U14055&gt;10</f>
        <v>0</v>
      </c>
      <c r="U14055" s="7">
        <v>8.5490005040843897</v>
      </c>
      <c r="V14055">
        <v>182</v>
      </c>
      <c r="W14055" t="s">
        <v>8608</v>
      </c>
    </row>
    <row r="14056" spans="20:23" x14ac:dyDescent="0.3">
      <c r="T14056" t="b">
        <f>U14056&gt;10</f>
        <v>0</v>
      </c>
      <c r="U14056" s="7">
        <v>8.6543610197422094</v>
      </c>
      <c r="V14056">
        <v>673</v>
      </c>
      <c r="W14056" t="s">
        <v>8608</v>
      </c>
    </row>
    <row r="14057" spans="20:23" x14ac:dyDescent="0.3">
      <c r="T14057" t="b">
        <f>U14057&gt;10</f>
        <v>0</v>
      </c>
      <c r="U14057" s="7">
        <v>8.5002103399149593</v>
      </c>
      <c r="V14057" t="s">
        <v>24820</v>
      </c>
      <c r="W14057" t="s">
        <v>32449</v>
      </c>
    </row>
    <row r="14058" spans="20:23" x14ac:dyDescent="0.3">
      <c r="T14058" t="b">
        <f>U14058&gt;10</f>
        <v>0</v>
      </c>
      <c r="U14058" s="7">
        <v>8.4536903242800605</v>
      </c>
      <c r="V14058">
        <v>380</v>
      </c>
      <c r="W14058" t="s">
        <v>8608</v>
      </c>
    </row>
    <row r="14059" spans="20:23" x14ac:dyDescent="0.3">
      <c r="T14059" t="b">
        <f>U14059&gt;10</f>
        <v>0</v>
      </c>
      <c r="U14059" s="7">
        <v>9.0479916702033698</v>
      </c>
      <c r="V14059" t="s">
        <v>32450</v>
      </c>
      <c r="W14059" t="s">
        <v>32451</v>
      </c>
    </row>
    <row r="14060" spans="20:23" x14ac:dyDescent="0.3">
      <c r="T14060" t="b">
        <f>U14060&gt;10</f>
        <v>0</v>
      </c>
      <c r="U14060" s="7">
        <v>9.8270812805640499</v>
      </c>
      <c r="V14060" t="s">
        <v>26449</v>
      </c>
      <c r="W14060" t="s">
        <v>1668</v>
      </c>
    </row>
    <row r="14061" spans="20:23" x14ac:dyDescent="0.3">
      <c r="T14061" t="b">
        <f>U14061&gt;10</f>
        <v>0</v>
      </c>
      <c r="U14061" s="7">
        <v>9.9071239882375792</v>
      </c>
      <c r="V14061" t="s">
        <v>32452</v>
      </c>
      <c r="W14061" t="s">
        <v>4499</v>
      </c>
    </row>
    <row r="14062" spans="20:23" x14ac:dyDescent="0.3">
      <c r="T14062" t="b">
        <f>U14062&gt;10</f>
        <v>0</v>
      </c>
      <c r="U14062" s="7">
        <v>8.6543610197422094</v>
      </c>
      <c r="V14062" t="s">
        <v>32453</v>
      </c>
      <c r="W14062" t="s">
        <v>19693</v>
      </c>
    </row>
    <row r="14063" spans="20:23" x14ac:dyDescent="0.3">
      <c r="T14063" t="b">
        <f>U14063&gt;10</f>
        <v>0</v>
      </c>
      <c r="U14063" s="7">
        <v>8.4201676322414194</v>
      </c>
      <c r="V14063" t="s">
        <v>22160</v>
      </c>
      <c r="W14063" t="s">
        <v>3936</v>
      </c>
    </row>
    <row r="14064" spans="20:23" x14ac:dyDescent="0.3">
      <c r="T14064" t="b">
        <f>U14064&gt;10</f>
        <v>0</v>
      </c>
      <c r="U14064" s="7">
        <v>9.0598261278503802</v>
      </c>
      <c r="V14064" t="s">
        <v>20624</v>
      </c>
      <c r="W14064" t="s">
        <v>25125</v>
      </c>
    </row>
    <row r="14065" spans="20:23" x14ac:dyDescent="0.3">
      <c r="T14065" t="b">
        <f>U14065&gt;10</f>
        <v>0</v>
      </c>
      <c r="U14065" s="7">
        <v>9.6194419157857993</v>
      </c>
      <c r="V14065" t="s">
        <v>25125</v>
      </c>
      <c r="W14065" t="s">
        <v>32454</v>
      </c>
    </row>
    <row r="14066" spans="20:23" x14ac:dyDescent="0.3">
      <c r="T14066" t="b">
        <f>U14066&gt;10</f>
        <v>0</v>
      </c>
      <c r="U14066" s="7">
        <v>8.8955230765590994</v>
      </c>
      <c r="V14066" t="s">
        <v>26449</v>
      </c>
      <c r="W14066" t="s">
        <v>5290</v>
      </c>
    </row>
    <row r="14067" spans="20:23" x14ac:dyDescent="0.3">
      <c r="T14067" t="b">
        <f>U14067&gt;10</f>
        <v>0</v>
      </c>
      <c r="U14067" s="7">
        <v>8.9056754480231195</v>
      </c>
      <c r="V14067" t="s">
        <v>19771</v>
      </c>
      <c r="W14067" t="s">
        <v>32455</v>
      </c>
    </row>
    <row r="14068" spans="20:23" x14ac:dyDescent="0.3">
      <c r="T14068" t="b">
        <f>U14068&gt;10</f>
        <v>0</v>
      </c>
      <c r="U14068" s="7">
        <v>8.1660082518282806</v>
      </c>
      <c r="V14068" t="s">
        <v>7307</v>
      </c>
      <c r="W14068" t="s">
        <v>5389</v>
      </c>
    </row>
    <row r="14069" spans="20:23" x14ac:dyDescent="0.3">
      <c r="T14069" t="b">
        <f>U14069&gt;10</f>
        <v>0</v>
      </c>
      <c r="U14069" s="7">
        <v>9.1086162920198106</v>
      </c>
      <c r="V14069" t="s">
        <v>32456</v>
      </c>
      <c r="W14069" t="s">
        <v>23440</v>
      </c>
    </row>
    <row r="14070" spans="20:23" x14ac:dyDescent="0.3">
      <c r="T14070" t="b">
        <f>U14070&gt;10</f>
        <v>0</v>
      </c>
      <c r="U14070" s="7">
        <v>9.3475082003021601</v>
      </c>
      <c r="V14070" t="s">
        <v>5729</v>
      </c>
      <c r="W14070" t="s">
        <v>3735</v>
      </c>
    </row>
    <row r="14071" spans="20:23" x14ac:dyDescent="0.3">
      <c r="T14071" t="b">
        <f>U14071&gt;10</f>
        <v>0</v>
      </c>
      <c r="U14071" s="7">
        <v>9.7770708599893794</v>
      </c>
      <c r="V14071" t="s">
        <v>23816</v>
      </c>
      <c r="W14071" t="s">
        <v>32457</v>
      </c>
    </row>
    <row r="14072" spans="20:23" x14ac:dyDescent="0.3">
      <c r="T14072" t="b">
        <f>U14072&gt;10</f>
        <v>0</v>
      </c>
      <c r="U14072" s="7">
        <v>9.8017634725797596</v>
      </c>
      <c r="V14072" t="s">
        <v>30687</v>
      </c>
      <c r="W14072" t="s">
        <v>8253</v>
      </c>
    </row>
    <row r="14073" spans="20:23" x14ac:dyDescent="0.3">
      <c r="T14073" t="b">
        <f>U14073&gt;10</f>
        <v>0</v>
      </c>
      <c r="U14073" s="7">
        <v>8.3258569527701791</v>
      </c>
      <c r="V14073" t="s">
        <v>32458</v>
      </c>
      <c r="W14073" t="s">
        <v>149</v>
      </c>
    </row>
    <row r="14074" spans="20:23" x14ac:dyDescent="0.3">
      <c r="T14074" t="b">
        <f>U14074&gt;10</f>
        <v>0</v>
      </c>
      <c r="U14074" s="7">
        <v>8.2176433681299397</v>
      </c>
      <c r="V14074" t="s">
        <v>32459</v>
      </c>
      <c r="W14074" t="s">
        <v>20584</v>
      </c>
    </row>
    <row r="14075" spans="20:23" x14ac:dyDescent="0.3">
      <c r="T14075" t="b">
        <f>U14075&gt;10</f>
        <v>0</v>
      </c>
      <c r="U14075" s="7">
        <v>8.5490005040843897</v>
      </c>
      <c r="V14075" t="s">
        <v>32460</v>
      </c>
      <c r="W14075" t="s">
        <v>23991</v>
      </c>
    </row>
    <row r="14076" spans="20:23" x14ac:dyDescent="0.3">
      <c r="T14076" t="b">
        <f>U14076&gt;10</f>
        <v>0</v>
      </c>
      <c r="U14076" s="7">
        <v>8.9908332563634303</v>
      </c>
      <c r="V14076" t="s">
        <v>11081</v>
      </c>
      <c r="W14076" t="s">
        <v>25312</v>
      </c>
    </row>
    <row r="14077" spans="20:23" x14ac:dyDescent="0.3">
      <c r="T14077" t="b">
        <f>U14077&gt;10</f>
        <v>0</v>
      </c>
      <c r="U14077" s="7">
        <v>8.7031511839116504</v>
      </c>
      <c r="V14077" t="s">
        <v>29617</v>
      </c>
      <c r="W14077" t="s">
        <v>32461</v>
      </c>
    </row>
    <row r="14078" spans="20:23" x14ac:dyDescent="0.3">
      <c r="T14078" t="b">
        <f>U14078&gt;10</f>
        <v>0</v>
      </c>
      <c r="U14078" s="7">
        <v>8.4104815699488302</v>
      </c>
      <c r="V14078" t="s">
        <v>20580</v>
      </c>
      <c r="W14078" t="s">
        <v>32462</v>
      </c>
    </row>
    <row r="14079" spans="20:23" x14ac:dyDescent="0.3">
      <c r="T14079" t="b">
        <f>U14079&gt;10</f>
        <v>0</v>
      </c>
      <c r="U14079" s="7">
        <v>9.9071239882375792</v>
      </c>
      <c r="V14079" t="s">
        <v>6222</v>
      </c>
      <c r="W14079" t="s">
        <v>32438</v>
      </c>
    </row>
    <row r="14080" spans="20:23" x14ac:dyDescent="0.3">
      <c r="T14080" t="b">
        <f>U14080&gt;10</f>
        <v>0</v>
      </c>
      <c r="U14080" s="7">
        <v>9.1865778334895207</v>
      </c>
      <c r="V14080" t="s">
        <v>32442</v>
      </c>
      <c r="W14080" t="s">
        <v>32463</v>
      </c>
    </row>
    <row r="14081" spans="20:23" x14ac:dyDescent="0.3">
      <c r="T14081" t="b">
        <f>U14081&gt;10</f>
        <v>0</v>
      </c>
      <c r="U14081" s="7">
        <v>9.2421476846443298</v>
      </c>
      <c r="V14081" t="s">
        <v>22297</v>
      </c>
      <c r="W14081" t="s">
        <v>32464</v>
      </c>
    </row>
    <row r="14082" spans="20:23" x14ac:dyDescent="0.3">
      <c r="T14082" t="b">
        <f>U14082&gt;10</f>
        <v>0</v>
      </c>
      <c r="U14082" s="7">
        <v>9.4998683693556298</v>
      </c>
      <c r="V14082" t="s">
        <v>27890</v>
      </c>
      <c r="W14082" t="s">
        <v>25900</v>
      </c>
    </row>
    <row r="14083" spans="20:23" x14ac:dyDescent="0.3">
      <c r="T14083" t="b">
        <f>U14083&gt;10</f>
        <v>0</v>
      </c>
      <c r="U14083" s="7">
        <v>8.2976860758034796</v>
      </c>
      <c r="V14083" t="s">
        <v>7097</v>
      </c>
      <c r="W14083" t="s">
        <v>6215</v>
      </c>
    </row>
    <row r="14084" spans="20:23" x14ac:dyDescent="0.3">
      <c r="T14084" t="b">
        <f>U14084&gt;10</f>
        <v>0</v>
      </c>
      <c r="U14084" s="7">
        <v>8.8988957610377408</v>
      </c>
      <c r="V14084" t="s">
        <v>1881</v>
      </c>
      <c r="W14084" t="s">
        <v>32463</v>
      </c>
    </row>
    <row r="14085" spans="20:23" x14ac:dyDescent="0.3">
      <c r="T14085" t="b">
        <f>U14085&gt;10</f>
        <v>0</v>
      </c>
      <c r="U14085" s="7">
        <v>8.3489793701910298</v>
      </c>
      <c r="V14085" t="s">
        <v>6781</v>
      </c>
      <c r="W14085" t="s">
        <v>21214</v>
      </c>
    </row>
    <row r="14086" spans="20:23" x14ac:dyDescent="0.3">
      <c r="T14086" t="b">
        <f>U14086&gt;10</f>
        <v>0</v>
      </c>
      <c r="U14086" s="7">
        <v>9.5393992081122594</v>
      </c>
      <c r="V14086" t="s">
        <v>32465</v>
      </c>
      <c r="W14086" t="s">
        <v>32333</v>
      </c>
    </row>
    <row r="14087" spans="20:23" x14ac:dyDescent="0.3">
      <c r="T14087" t="b">
        <f>U14087&gt;10</f>
        <v>0</v>
      </c>
      <c r="U14087" s="7">
        <v>8.2488959116340492</v>
      </c>
      <c r="V14087" t="s">
        <v>32466</v>
      </c>
      <c r="W14087" t="s">
        <v>5634</v>
      </c>
    </row>
    <row r="14088" spans="20:23" x14ac:dyDescent="0.3">
      <c r="T14088" t="b">
        <f>U14088&gt;10</f>
        <v>0</v>
      </c>
      <c r="U14088" s="7">
        <v>8.6543610197422094</v>
      </c>
      <c r="V14088" t="s">
        <v>5634</v>
      </c>
      <c r="W14088" t="s">
        <v>24173</v>
      </c>
    </row>
    <row r="14089" spans="20:23" x14ac:dyDescent="0.3">
      <c r="T14089" t="b">
        <f>U14089&gt;10</f>
        <v>0</v>
      </c>
      <c r="U14089" s="7">
        <v>8.7811127253813606</v>
      </c>
      <c r="V14089" t="s">
        <v>11291</v>
      </c>
      <c r="W14089" t="s">
        <v>32463</v>
      </c>
    </row>
    <row r="14090" spans="20:23" x14ac:dyDescent="0.3">
      <c r="T14090" t="b">
        <f>U14090&gt;10</f>
        <v>0</v>
      </c>
      <c r="U14090" s="7">
        <v>9.4652912359585404</v>
      </c>
      <c r="V14090" t="s">
        <v>8924</v>
      </c>
      <c r="W14090" t="s">
        <v>7821</v>
      </c>
    </row>
    <row r="14091" spans="20:23" x14ac:dyDescent="0.3">
      <c r="T14091" t="b">
        <f>U14091&gt;10</f>
        <v>0</v>
      </c>
      <c r="U14091" s="7">
        <v>9.3635085416485992</v>
      </c>
      <c r="V14091" t="s">
        <v>32467</v>
      </c>
      <c r="W14091" t="s">
        <v>24768</v>
      </c>
    </row>
    <row r="14092" spans="20:23" x14ac:dyDescent="0.3">
      <c r="T14092" t="b">
        <f>U14092&gt;10</f>
        <v>0</v>
      </c>
      <c r="U14092" s="7">
        <v>9.8797250140494697</v>
      </c>
      <c r="V14092" t="s">
        <v>32468</v>
      </c>
      <c r="W14092" t="s">
        <v>32463</v>
      </c>
    </row>
    <row r="14093" spans="20:23" x14ac:dyDescent="0.3">
      <c r="T14093" t="b">
        <f>U14093&gt;10</f>
        <v>0</v>
      </c>
      <c r="U14093" s="7">
        <v>8.8366825765361696</v>
      </c>
      <c r="V14093" t="s">
        <v>4370</v>
      </c>
      <c r="W14093" t="s">
        <v>4208</v>
      </c>
    </row>
    <row r="14094" spans="20:23" x14ac:dyDescent="0.3">
      <c r="T14094" t="b">
        <f>U14094&gt;10</f>
        <v>0</v>
      </c>
      <c r="U14094" s="7">
        <v>8.7901625609012797</v>
      </c>
      <c r="V14094" t="s">
        <v>32469</v>
      </c>
      <c r="W14094" t="s">
        <v>26305</v>
      </c>
    </row>
    <row r="14095" spans="20:23" x14ac:dyDescent="0.3">
      <c r="T14095" t="b">
        <f>U14095&gt;10</f>
        <v>0</v>
      </c>
      <c r="U14095" s="7">
        <v>9.42446924143829</v>
      </c>
      <c r="V14095" t="s">
        <v>8939</v>
      </c>
      <c r="W14095" t="s">
        <v>4208</v>
      </c>
    </row>
    <row r="14096" spans="20:23" x14ac:dyDescent="0.3">
      <c r="T14096" t="b">
        <f>U14096&gt;10</f>
        <v>0</v>
      </c>
      <c r="U14096" s="7">
        <v>8.1531048469923704</v>
      </c>
      <c r="V14096" t="s">
        <v>32333</v>
      </c>
      <c r="W14096" t="s">
        <v>21357</v>
      </c>
    </row>
    <row r="14097" spans="20:23" x14ac:dyDescent="0.3">
      <c r="T14097" t="b">
        <f>U14097&gt;10</f>
        <v>0</v>
      </c>
      <c r="U14097" s="7">
        <v>8.0165065808392697</v>
      </c>
      <c r="V14097" t="s">
        <v>30013</v>
      </c>
      <c r="W14097" t="s">
        <v>32463</v>
      </c>
    </row>
    <row r="14098" spans="20:23" x14ac:dyDescent="0.3">
      <c r="T14098" t="b">
        <f>U14098&gt;10</f>
        <v>0</v>
      </c>
      <c r="U14098" s="7">
        <v>9.2478783593533205</v>
      </c>
      <c r="V14098" t="s">
        <v>32470</v>
      </c>
      <c r="W14098" t="s">
        <v>27071</v>
      </c>
    </row>
    <row r="14099" spans="20:23" x14ac:dyDescent="0.3">
      <c r="T14099" t="b">
        <f>U14099&gt;10</f>
        <v>0</v>
      </c>
      <c r="U14099" s="7">
        <v>9.43019991614727</v>
      </c>
      <c r="V14099" t="s">
        <v>30013</v>
      </c>
      <c r="W14099" t="s">
        <v>13001</v>
      </c>
    </row>
    <row r="14100" spans="20:23" x14ac:dyDescent="0.3">
      <c r="T14100" t="b">
        <f>U14100&gt;10</f>
        <v>0</v>
      </c>
      <c r="U14100" s="7">
        <v>9.5442184945482094</v>
      </c>
      <c r="V14100" t="s">
        <v>32466</v>
      </c>
      <c r="W14100" t="s">
        <v>32471</v>
      </c>
    </row>
    <row r="14101" spans="20:23" x14ac:dyDescent="0.3">
      <c r="T14101" t="b">
        <f>U14101&gt;10</f>
        <v>0</v>
      </c>
      <c r="U14101" s="7">
        <v>8.8591554323882296</v>
      </c>
      <c r="V14101" t="s">
        <v>8939</v>
      </c>
      <c r="W14101" t="s">
        <v>32472</v>
      </c>
    </row>
    <row r="14102" spans="20:23" x14ac:dyDescent="0.3">
      <c r="T14102" t="b">
        <f>U14102&gt;10</f>
        <v>0</v>
      </c>
      <c r="U14102" s="7">
        <v>8.1309169320170103</v>
      </c>
      <c r="V14102" t="s">
        <v>30013</v>
      </c>
      <c r="W14102" t="s">
        <v>32473</v>
      </c>
    </row>
    <row r="14103" spans="20:23" x14ac:dyDescent="0.3">
      <c r="T14103" t="b">
        <f>U14103&gt;10</f>
        <v>0</v>
      </c>
      <c r="U14103" s="7">
        <v>8.3201589316555395</v>
      </c>
      <c r="V14103" t="s">
        <v>32473</v>
      </c>
      <c r="W14103" t="s">
        <v>20425</v>
      </c>
    </row>
    <row r="14104" spans="20:23" x14ac:dyDescent="0.3">
      <c r="T14104" t="b">
        <f>U14104&gt;10</f>
        <v>0</v>
      </c>
      <c r="U14104" s="7">
        <v>8.11536451900953</v>
      </c>
      <c r="V14104" t="s">
        <v>20610</v>
      </c>
      <c r="W14104" t="s">
        <v>4485</v>
      </c>
    </row>
    <row r="14105" spans="20:23" x14ac:dyDescent="0.3">
      <c r="T14105" t="b">
        <f>U14105&gt;10</f>
        <v>0</v>
      </c>
      <c r="U14105" s="7">
        <v>9.1163383381137209</v>
      </c>
      <c r="V14105" t="s">
        <v>21267</v>
      </c>
      <c r="W14105" t="s">
        <v>1783</v>
      </c>
    </row>
    <row r="14106" spans="20:23" x14ac:dyDescent="0.3">
      <c r="T14106" t="b">
        <f>U14106&gt;10</f>
        <v>0</v>
      </c>
      <c r="U14106" s="7">
        <v>9.0247348080391099</v>
      </c>
      <c r="V14106" t="s">
        <v>32474</v>
      </c>
      <c r="W14106" t="s">
        <v>30013</v>
      </c>
    </row>
    <row r="14107" spans="20:23" x14ac:dyDescent="0.3">
      <c r="T14107" t="b">
        <f>U14107&gt;10</f>
        <v>0</v>
      </c>
      <c r="U14107" s="7">
        <v>8.2866362396169002</v>
      </c>
      <c r="V14107" t="s">
        <v>8811</v>
      </c>
      <c r="W14107" t="s">
        <v>32475</v>
      </c>
    </row>
    <row r="14108" spans="20:23" x14ac:dyDescent="0.3">
      <c r="T14108" t="b">
        <f>U14108&gt;10</f>
        <v>0</v>
      </c>
      <c r="U14108" s="7">
        <v>8.5208296271176902</v>
      </c>
      <c r="V14108" t="s">
        <v>32476</v>
      </c>
      <c r="W14108" t="s">
        <v>4479</v>
      </c>
    </row>
    <row r="14109" spans="20:23" x14ac:dyDescent="0.3">
      <c r="T14109" t="b">
        <f>U14109&gt;10</f>
        <v>0</v>
      </c>
      <c r="U14109" s="7">
        <v>9.9352948652042805</v>
      </c>
      <c r="V14109" t="s">
        <v>12312</v>
      </c>
      <c r="W14109" t="s">
        <v>6194</v>
      </c>
    </row>
    <row r="14110" spans="20:23" x14ac:dyDescent="0.3">
      <c r="T14110" t="b">
        <f>U14110&gt;10</f>
        <v>0</v>
      </c>
      <c r="U14110" s="7">
        <v>9.5588172939693692</v>
      </c>
      <c r="V14110" t="s">
        <v>32477</v>
      </c>
      <c r="W14110" t="s">
        <v>7367</v>
      </c>
    </row>
    <row r="14111" spans="20:23" x14ac:dyDescent="0.3">
      <c r="T14111" t="b">
        <f>U14111&gt;10</f>
        <v>0</v>
      </c>
      <c r="U14111" s="7">
        <v>9.2186171872341394</v>
      </c>
      <c r="V14111" t="s">
        <v>32478</v>
      </c>
      <c r="W14111" t="s">
        <v>25900</v>
      </c>
    </row>
    <row r="14112" spans="20:23" x14ac:dyDescent="0.3">
      <c r="T14112" t="b">
        <f>U14112&gt;10</f>
        <v>0</v>
      </c>
      <c r="U14112" s="7">
        <v>8.0569209231394492</v>
      </c>
      <c r="V14112" t="s">
        <v>13622</v>
      </c>
      <c r="W14112" t="s">
        <v>21269</v>
      </c>
    </row>
    <row r="14113" spans="20:23" x14ac:dyDescent="0.3">
      <c r="T14113" t="b">
        <f>U14113&gt;10</f>
        <v>0</v>
      </c>
      <c r="U14113" s="7">
        <v>9.9071239882375792</v>
      </c>
      <c r="V14113" t="s">
        <v>7645</v>
      </c>
      <c r="W14113" t="s">
        <v>11965</v>
      </c>
    </row>
    <row r="14114" spans="20:23" x14ac:dyDescent="0.3">
      <c r="T14114" t="b">
        <f>U14114&gt;10</f>
        <v>0</v>
      </c>
      <c r="U14114" s="7">
        <v>8.5490005040843897</v>
      </c>
      <c r="V14114" t="s">
        <v>17643</v>
      </c>
      <c r="W14114" t="s">
        <v>16731</v>
      </c>
    </row>
    <row r="14115" spans="20:23" x14ac:dyDescent="0.3">
      <c r="T14115" t="b">
        <f>U14115&gt;10</f>
        <v>0</v>
      </c>
      <c r="U14115" s="7">
        <v>8.8085116995694701</v>
      </c>
      <c r="V14115" t="s">
        <v>7323</v>
      </c>
      <c r="W14115" t="s">
        <v>4455</v>
      </c>
    </row>
    <row r="14116" spans="20:23" x14ac:dyDescent="0.3">
      <c r="T14116" t="b">
        <f>U14116&gt;10</f>
        <v>0</v>
      </c>
      <c r="U14116" s="7">
        <v>9.3635085416485992</v>
      </c>
      <c r="V14116" t="s">
        <v>32479</v>
      </c>
      <c r="W14116" t="s">
        <v>21367</v>
      </c>
    </row>
    <row r="14117" spans="20:23" x14ac:dyDescent="0.3">
      <c r="T14117" t="b">
        <f>U14117&gt;10</f>
        <v>0</v>
      </c>
      <c r="U14117" s="7">
        <v>9.9352948652042805</v>
      </c>
      <c r="V14117" t="s">
        <v>32480</v>
      </c>
      <c r="W14117" t="s">
        <v>27889</v>
      </c>
    </row>
    <row r="14118" spans="20:23" x14ac:dyDescent="0.3">
      <c r="T14118" t="b">
        <f>U14118&gt;10</f>
        <v>0</v>
      </c>
      <c r="U14118" s="7">
        <v>8.6308305223320207</v>
      </c>
      <c r="V14118" t="s">
        <v>20859</v>
      </c>
      <c r="W14118">
        <v>643</v>
      </c>
    </row>
    <row r="14119" spans="20:23" x14ac:dyDescent="0.3">
      <c r="T14119" t="b">
        <f>U14119&gt;10</f>
        <v>0</v>
      </c>
      <c r="U14119" s="7">
        <v>9.1731548131573799</v>
      </c>
      <c r="V14119" t="s">
        <v>32435</v>
      </c>
      <c r="W14119" t="s">
        <v>11059</v>
      </c>
    </row>
    <row r="14120" spans="20:23" x14ac:dyDescent="0.3">
      <c r="T14120" t="b">
        <f>U14120&gt;10</f>
        <v>0</v>
      </c>
      <c r="U14120" s="7">
        <v>8.6543610197422094</v>
      </c>
      <c r="V14120" t="s">
        <v>8924</v>
      </c>
      <c r="W14120" t="s">
        <v>21373</v>
      </c>
    </row>
    <row r="14121" spans="20:23" x14ac:dyDescent="0.3">
      <c r="T14121" t="b">
        <f>U14121&gt;10</f>
        <v>0</v>
      </c>
      <c r="U14121" s="7">
        <v>8.7157299661185093</v>
      </c>
      <c r="V14121" t="s">
        <v>32481</v>
      </c>
      <c r="W14121" t="s">
        <v>21922</v>
      </c>
    </row>
    <row r="14122" spans="20:23" x14ac:dyDescent="0.3">
      <c r="T14122" t="b">
        <f>U14122&gt;10</f>
        <v>0</v>
      </c>
      <c r="U14122" s="7">
        <v>8.9420430921939893</v>
      </c>
      <c r="V14122" t="s">
        <v>32466</v>
      </c>
      <c r="W14122" t="s">
        <v>5670</v>
      </c>
    </row>
    <row r="14123" spans="20:23" x14ac:dyDescent="0.3">
      <c r="T14123" t="b">
        <f>U14123&gt;10</f>
        <v>0</v>
      </c>
      <c r="U14123" s="7">
        <v>8.9908332563634303</v>
      </c>
      <c r="V14123" t="s">
        <v>32482</v>
      </c>
      <c r="W14123" t="s">
        <v>26305</v>
      </c>
    </row>
    <row r="14124" spans="20:23" x14ac:dyDescent="0.3">
      <c r="T14124" t="b">
        <f>U14124&gt;10</f>
        <v>0</v>
      </c>
      <c r="U14124" s="7">
        <v>9.3962983644715905</v>
      </c>
      <c r="V14124" t="s">
        <v>32483</v>
      </c>
      <c r="W14124" t="s">
        <v>26305</v>
      </c>
    </row>
    <row r="14125" spans="20:23" x14ac:dyDescent="0.3">
      <c r="T14125" t="b">
        <f>U14125&gt;10</f>
        <v>0</v>
      </c>
      <c r="U14125" s="7">
        <v>8.9908332563634303</v>
      </c>
      <c r="V14125" t="s">
        <v>5959</v>
      </c>
      <c r="W14125">
        <v>9</v>
      </c>
    </row>
    <row r="14126" spans="20:23" x14ac:dyDescent="0.3">
      <c r="T14126" t="b">
        <f>U14126&gt;10</f>
        <v>0</v>
      </c>
      <c r="U14126" s="7">
        <v>8.1200048985660302</v>
      </c>
      <c r="V14126" t="s">
        <v>25900</v>
      </c>
      <c r="W14126" t="s">
        <v>32484</v>
      </c>
    </row>
    <row r="14127" spans="20:23" x14ac:dyDescent="0.3">
      <c r="T14127" t="b">
        <f>U14127&gt;10</f>
        <v>0</v>
      </c>
      <c r="U14127" s="7">
        <v>9.3475082003021601</v>
      </c>
      <c r="V14127" t="s">
        <v>8924</v>
      </c>
      <c r="W14127" t="s">
        <v>6808</v>
      </c>
    </row>
    <row r="14128" spans="20:23" x14ac:dyDescent="0.3">
      <c r="T14128" t="b">
        <f>U14128&gt;10</f>
        <v>0</v>
      </c>
      <c r="U14128" s="7">
        <v>8.1579241334283203</v>
      </c>
      <c r="V14128" t="s">
        <v>32466</v>
      </c>
      <c r="W14128" t="s">
        <v>32485</v>
      </c>
    </row>
    <row r="14129" spans="20:23" x14ac:dyDescent="0.3">
      <c r="T14129" t="b">
        <f>U14129&gt;10</f>
        <v>0</v>
      </c>
      <c r="U14129" s="7">
        <v>9.1086162920198106</v>
      </c>
      <c r="V14129" t="s">
        <v>10869</v>
      </c>
      <c r="W14129" t="s">
        <v>32486</v>
      </c>
    </row>
    <row r="14130" spans="20:23" x14ac:dyDescent="0.3">
      <c r="T14130" t="b">
        <f>U14130&gt;10</f>
        <v>0</v>
      </c>
      <c r="U14130" s="7">
        <v>9.2209454769937302</v>
      </c>
      <c r="V14130" t="s">
        <v>32473</v>
      </c>
      <c r="W14130" t="s">
        <v>3837</v>
      </c>
    </row>
    <row r="14131" spans="20:23" x14ac:dyDescent="0.3">
      <c r="T14131" t="b">
        <f>U14131&gt;10</f>
        <v>0</v>
      </c>
      <c r="U14131" s="7">
        <v>9.0247348080391099</v>
      </c>
      <c r="V14131" t="s">
        <v>30013</v>
      </c>
      <c r="W14131" t="s">
        <v>12252</v>
      </c>
    </row>
    <row r="14132" spans="20:23" x14ac:dyDescent="0.3">
      <c r="T14132" t="b">
        <f>U14132&gt;10</f>
        <v>0</v>
      </c>
      <c r="U14132" s="7">
        <v>8.9634342821753101</v>
      </c>
      <c r="V14132" t="s">
        <v>10371</v>
      </c>
      <c r="W14132" t="s">
        <v>32463</v>
      </c>
    </row>
    <row r="14133" spans="20:23" x14ac:dyDescent="0.3">
      <c r="T14133" t="b">
        <f>U14133&gt;10</f>
        <v>0</v>
      </c>
      <c r="U14133" s="7">
        <v>8.73705273558733</v>
      </c>
      <c r="V14133" t="s">
        <v>2958</v>
      </c>
      <c r="W14133" t="s">
        <v>7905</v>
      </c>
    </row>
    <row r="14134" spans="20:23" x14ac:dyDescent="0.3">
      <c r="T14134" t="b">
        <f>U14134&gt;10</f>
        <v>0</v>
      </c>
      <c r="U14134" s="7">
        <v>8.2866362396169002</v>
      </c>
      <c r="V14134" t="s">
        <v>8811</v>
      </c>
      <c r="W14134" t="s">
        <v>32333</v>
      </c>
    </row>
    <row r="14135" spans="20:23" x14ac:dyDescent="0.3">
      <c r="T14135" t="b">
        <f>U14135&gt;10</f>
        <v>0</v>
      </c>
      <c r="U14135" s="7">
        <v>8.0353218113359901</v>
      </c>
      <c r="V14135" t="s">
        <v>32487</v>
      </c>
      <c r="W14135" t="s">
        <v>4455</v>
      </c>
    </row>
    <row r="14136" spans="20:23" x14ac:dyDescent="0.3">
      <c r="T14136" t="b">
        <f>U14136&gt;10</f>
        <v>0</v>
      </c>
      <c r="U14136" s="7">
        <v>9.3962983644715905</v>
      </c>
      <c r="V14136" t="s">
        <v>13800</v>
      </c>
      <c r="W14136" t="s">
        <v>26305</v>
      </c>
    </row>
    <row r="14137" spans="20:23" x14ac:dyDescent="0.3">
      <c r="T14137" t="b">
        <f>U14137&gt;10</f>
        <v>0</v>
      </c>
      <c r="U14137" s="7">
        <v>8.3315876274791592</v>
      </c>
      <c r="V14137" t="s">
        <v>32488</v>
      </c>
      <c r="W14137" t="s">
        <v>27071</v>
      </c>
    </row>
    <row r="14138" spans="20:23" x14ac:dyDescent="0.3">
      <c r="T14138" t="b">
        <f>U14138&gt;10</f>
        <v>0</v>
      </c>
      <c r="U14138" s="7">
        <v>9.0598261278503802</v>
      </c>
      <c r="V14138" t="s">
        <v>12522</v>
      </c>
      <c r="W14138" t="s">
        <v>4722</v>
      </c>
    </row>
    <row r="14139" spans="20:23" x14ac:dyDescent="0.3">
      <c r="T14139" t="b">
        <f>U14139&gt;10</f>
        <v>0</v>
      </c>
      <c r="U14139" s="7">
        <v>8.7115194335821595</v>
      </c>
      <c r="V14139" t="s">
        <v>32489</v>
      </c>
      <c r="W14139" t="s">
        <v>7367</v>
      </c>
    </row>
    <row r="14140" spans="20:23" x14ac:dyDescent="0.3">
      <c r="T14140" t="b">
        <f>U14140&gt;10</f>
        <v>0</v>
      </c>
      <c r="U14140" s="7">
        <v>9.2785153288152102</v>
      </c>
      <c r="V14140" t="s">
        <v>3584</v>
      </c>
      <c r="W14140" t="s">
        <v>2595</v>
      </c>
    </row>
    <row r="14141" spans="20:23" x14ac:dyDescent="0.3">
      <c r="T14141" t="b">
        <f>U14141&gt;10</f>
        <v>0</v>
      </c>
      <c r="U14141" s="7">
        <v>8.4154691114598599</v>
      </c>
      <c r="V14141" t="s">
        <v>17651</v>
      </c>
      <c r="W14141" t="s">
        <v>10869</v>
      </c>
    </row>
    <row r="14142" spans="20:23" x14ac:dyDescent="0.3">
      <c r="T14142" t="b">
        <f>U14142&gt;10</f>
        <v>0</v>
      </c>
      <c r="U14142" s="7">
        <v>9.1086162920198106</v>
      </c>
      <c r="V14142" t="s">
        <v>2527</v>
      </c>
      <c r="W14142" t="s">
        <v>4650</v>
      </c>
    </row>
    <row r="14143" spans="20:23" x14ac:dyDescent="0.3">
      <c r="T14143" t="b">
        <f>U14143&gt;10</f>
        <v>0</v>
      </c>
      <c r="U14143" s="7">
        <v>9.4652912359585404</v>
      </c>
      <c r="V14143" t="s">
        <v>4650</v>
      </c>
      <c r="W14143" t="s">
        <v>32489</v>
      </c>
    </row>
    <row r="14144" spans="20:23" x14ac:dyDescent="0.3">
      <c r="T14144" t="b">
        <f>U14144&gt;10</f>
        <v>0</v>
      </c>
      <c r="U14144" s="7">
        <v>9.7529733084103203</v>
      </c>
      <c r="V14144" t="s">
        <v>32489</v>
      </c>
      <c r="W14144" t="s">
        <v>4455</v>
      </c>
    </row>
    <row r="14145" spans="20:23" x14ac:dyDescent="0.3">
      <c r="T14145" t="b">
        <f>U14145&gt;10</f>
        <v>0</v>
      </c>
      <c r="U14145" s="7">
        <v>8.9908332563634303</v>
      </c>
      <c r="V14145" t="s">
        <v>4455</v>
      </c>
      <c r="W14145" t="s">
        <v>2595</v>
      </c>
    </row>
    <row r="14146" spans="20:23" x14ac:dyDescent="0.3">
      <c r="T14146" t="b">
        <f>U14146&gt;10</f>
        <v>0</v>
      </c>
      <c r="U14146" s="7">
        <v>8.1503613610466203</v>
      </c>
      <c r="V14146" t="s">
        <v>210</v>
      </c>
      <c r="W14146" t="s">
        <v>2572</v>
      </c>
    </row>
    <row r="14147" spans="20:23" x14ac:dyDescent="0.3">
      <c r="T14147" t="b">
        <f>U14147&gt;10</f>
        <v>0</v>
      </c>
      <c r="U14147" s="7">
        <v>8.1688532039605093</v>
      </c>
      <c r="V14147" t="s">
        <v>27890</v>
      </c>
      <c r="W14147" t="s">
        <v>5634</v>
      </c>
    </row>
    <row r="14148" spans="20:23" x14ac:dyDescent="0.3">
      <c r="T14148" t="b">
        <f>U14148&gt;10</f>
        <v>0</v>
      </c>
      <c r="U14148" s="7">
        <v>9.43019991614727</v>
      </c>
      <c r="V14148" t="s">
        <v>32490</v>
      </c>
      <c r="W14148" t="s">
        <v>27071</v>
      </c>
    </row>
    <row r="14149" spans="20:23" x14ac:dyDescent="0.3">
      <c r="T14149" t="b">
        <f>U14149&gt;10</f>
        <v>0</v>
      </c>
      <c r="U14149" s="7">
        <v>9.1086162920198106</v>
      </c>
      <c r="V14149" t="s">
        <v>32491</v>
      </c>
      <c r="W14149" t="s">
        <v>25291</v>
      </c>
    </row>
    <row r="14150" spans="20:23" x14ac:dyDescent="0.3">
      <c r="T14150" t="b">
        <f>U14150&gt;10</f>
        <v>0</v>
      </c>
      <c r="U14150" s="7">
        <v>9.0133061122154796</v>
      </c>
      <c r="V14150" t="s">
        <v>10118</v>
      </c>
      <c r="W14150" t="s">
        <v>1970</v>
      </c>
    </row>
    <row r="14151" spans="20:23" x14ac:dyDescent="0.3">
      <c r="T14151" t="b">
        <f>U14151&gt;10</f>
        <v>0</v>
      </c>
      <c r="U14151" s="7">
        <v>9.0362956304401791</v>
      </c>
      <c r="V14151" t="s">
        <v>17539</v>
      </c>
      <c r="W14151" t="s">
        <v>21267</v>
      </c>
    </row>
    <row r="14152" spans="20:23" x14ac:dyDescent="0.3">
      <c r="T14152" t="b">
        <f>U14152&gt;10</f>
        <v>0</v>
      </c>
      <c r="U14152" s="7">
        <v>8.6308305223320207</v>
      </c>
      <c r="V14152" t="s">
        <v>21267</v>
      </c>
      <c r="W14152" t="s">
        <v>32492</v>
      </c>
    </row>
    <row r="14153" spans="20:23" x14ac:dyDescent="0.3">
      <c r="T14153" t="b">
        <f>U14153&gt;10</f>
        <v>0</v>
      </c>
      <c r="U14153" s="7">
        <v>8.5418830363155198</v>
      </c>
      <c r="V14153" t="s">
        <v>21255</v>
      </c>
      <c r="W14153" t="s">
        <v>32493</v>
      </c>
    </row>
    <row r="14154" spans="20:23" x14ac:dyDescent="0.3">
      <c r="T14154" t="b">
        <f>U14154&gt;10</f>
        <v>0</v>
      </c>
      <c r="U14154" s="7">
        <v>9.09619377202125</v>
      </c>
      <c r="V14154" t="s">
        <v>32494</v>
      </c>
      <c r="W14154" t="s">
        <v>938</v>
      </c>
    </row>
    <row r="14155" spans="20:23" x14ac:dyDescent="0.3">
      <c r="T14155" t="b">
        <f>U14155&gt;10</f>
        <v>0</v>
      </c>
      <c r="U14155" s="7">
        <v>9.5786199212655401</v>
      </c>
      <c r="V14155" t="s">
        <v>32495</v>
      </c>
      <c r="W14155" t="s">
        <v>6165</v>
      </c>
    </row>
    <row r="14156" spans="20:23" x14ac:dyDescent="0.3">
      <c r="T14156" t="b">
        <f>U14156&gt;10</f>
        <v>0</v>
      </c>
      <c r="U14156" s="7">
        <v>8.0569209231394492</v>
      </c>
      <c r="V14156" t="s">
        <v>32496</v>
      </c>
      <c r="W14156" t="s">
        <v>21269</v>
      </c>
    </row>
    <row r="14157" spans="20:23" x14ac:dyDescent="0.3">
      <c r="T14157" t="b">
        <f>U14157&gt;10</f>
        <v>0</v>
      </c>
      <c r="U14157" s="7">
        <v>8.8854727407056</v>
      </c>
      <c r="V14157" t="s">
        <v>2454</v>
      </c>
      <c r="W14157" t="s">
        <v>10619</v>
      </c>
    </row>
    <row r="14158" spans="20:23" x14ac:dyDescent="0.3">
      <c r="T14158" t="b">
        <f>U14158&gt;10</f>
        <v>0</v>
      </c>
      <c r="U14158" s="7">
        <v>9.3475082003021601</v>
      </c>
      <c r="V14158" t="s">
        <v>32481</v>
      </c>
      <c r="W14158" t="s">
        <v>5894</v>
      </c>
    </row>
    <row r="14159" spans="20:23" x14ac:dyDescent="0.3">
      <c r="T14159" t="b">
        <f>U14159&gt;10</f>
        <v>0</v>
      </c>
      <c r="U14159" s="7">
        <v>8.5418830363155198</v>
      </c>
      <c r="V14159" t="s">
        <v>21255</v>
      </c>
      <c r="W14159" t="s">
        <v>32497</v>
      </c>
    </row>
    <row r="14160" spans="20:23" x14ac:dyDescent="0.3">
      <c r="T14160" t="b">
        <f>U14160&gt;10</f>
        <v>0</v>
      </c>
      <c r="U14160" s="7">
        <v>8.2976860758034796</v>
      </c>
      <c r="V14160" t="s">
        <v>32498</v>
      </c>
      <c r="W14160" t="s">
        <v>26305</v>
      </c>
    </row>
    <row r="14161" spans="20:23" x14ac:dyDescent="0.3">
      <c r="T14161" t="b">
        <f>U14161&gt;10</f>
        <v>0</v>
      </c>
      <c r="U14161" s="7">
        <v>9.3962983644715905</v>
      </c>
      <c r="V14161" t="s">
        <v>26305</v>
      </c>
      <c r="W14161" t="s">
        <v>32499</v>
      </c>
    </row>
    <row r="14162" spans="20:23" x14ac:dyDescent="0.3">
      <c r="T14162" t="b">
        <f>U14162&gt;10</f>
        <v>0</v>
      </c>
      <c r="U14162" s="7">
        <v>9.5393992081122594</v>
      </c>
      <c r="V14162" t="s">
        <v>26363</v>
      </c>
      <c r="W14162" t="s">
        <v>11866</v>
      </c>
    </row>
    <row r="14163" spans="20:23" x14ac:dyDescent="0.3">
      <c r="T14163" t="b">
        <f>U14163&gt;10</f>
        <v>0</v>
      </c>
      <c r="U14163" s="7">
        <v>8.7632551079813492</v>
      </c>
      <c r="V14163" t="s">
        <v>32500</v>
      </c>
      <c r="W14163" t="s">
        <v>8134</v>
      </c>
    </row>
    <row r="14164" spans="20:23" x14ac:dyDescent="0.3">
      <c r="T14164" t="b">
        <f>U14164&gt;10</f>
        <v>0</v>
      </c>
      <c r="U14164" s="7">
        <v>9.3962983644715905</v>
      </c>
      <c r="V14164" t="s">
        <v>10028</v>
      </c>
      <c r="W14164" t="s">
        <v>2454</v>
      </c>
    </row>
    <row r="14165" spans="20:23" x14ac:dyDescent="0.3">
      <c r="T14165" t="b">
        <f>U14165&gt;10</f>
        <v>0</v>
      </c>
      <c r="U14165" s="7">
        <v>9.3162556567980594</v>
      </c>
      <c r="V14165" t="s">
        <v>2454</v>
      </c>
      <c r="W14165" t="s">
        <v>9080</v>
      </c>
    </row>
    <row r="14166" spans="20:23" x14ac:dyDescent="0.3">
      <c r="T14166" t="b">
        <f>U14166&gt;10</f>
        <v>0</v>
      </c>
      <c r="U14166" s="7">
        <v>8.8656701134094202</v>
      </c>
      <c r="V14166" t="s">
        <v>32501</v>
      </c>
      <c r="W14166" t="s">
        <v>28000</v>
      </c>
    </row>
    <row r="14167" spans="20:23" x14ac:dyDescent="0.3">
      <c r="T14167" t="b">
        <f>U14167&gt;10</f>
        <v>0</v>
      </c>
      <c r="U14167" s="7">
        <v>9.0598261278503802</v>
      </c>
      <c r="V14167" t="s">
        <v>21273</v>
      </c>
      <c r="W14167" t="s">
        <v>11633</v>
      </c>
    </row>
    <row r="14168" spans="20:23" x14ac:dyDescent="0.3">
      <c r="T14168" t="b">
        <f>U14168&gt;10</f>
        <v>0</v>
      </c>
      <c r="U14168" s="7">
        <v>9.9642824020775294</v>
      </c>
      <c r="V14168" t="s">
        <v>11633</v>
      </c>
      <c r="W14168" t="s">
        <v>7375</v>
      </c>
    </row>
    <row r="14169" spans="20:23" x14ac:dyDescent="0.3">
      <c r="T14169" t="b">
        <f>U14169&gt;10</f>
        <v>0</v>
      </c>
      <c r="U14169" s="7">
        <v>8.8854727407056</v>
      </c>
      <c r="V14169" t="s">
        <v>32502</v>
      </c>
      <c r="W14169" t="s">
        <v>21239</v>
      </c>
    </row>
    <row r="14170" spans="20:23" x14ac:dyDescent="0.3">
      <c r="T14170" t="b">
        <f>U14170&gt;10</f>
        <v>0</v>
      </c>
      <c r="U14170" s="7">
        <v>9.3962983644715905</v>
      </c>
      <c r="V14170" t="s">
        <v>2587</v>
      </c>
      <c r="W14170" t="s">
        <v>6504</v>
      </c>
    </row>
    <row r="14171" spans="20:23" x14ac:dyDescent="0.3">
      <c r="T14171" t="b">
        <f>U14171&gt;10</f>
        <v>0</v>
      </c>
      <c r="U14171" s="7">
        <v>8.0569209231394492</v>
      </c>
      <c r="V14171" t="s">
        <v>17661</v>
      </c>
      <c r="W14171" t="s">
        <v>21269</v>
      </c>
    </row>
    <row r="14172" spans="20:23" x14ac:dyDescent="0.3">
      <c r="T14172" t="b">
        <f>U14172&gt;10</f>
        <v>0</v>
      </c>
      <c r="U14172" s="7">
        <v>8.0569209231394492</v>
      </c>
      <c r="V14172" t="s">
        <v>21269</v>
      </c>
      <c r="W14172" t="s">
        <v>17662</v>
      </c>
    </row>
    <row r="14173" spans="20:23" x14ac:dyDescent="0.3">
      <c r="T14173" t="b">
        <f>U14173&gt;10</f>
        <v>0</v>
      </c>
      <c r="U14173" s="7">
        <v>8.3786551383371499</v>
      </c>
      <c r="V14173" t="s">
        <v>18490</v>
      </c>
      <c r="W14173" t="s">
        <v>32503</v>
      </c>
    </row>
    <row r="14174" spans="20:23" x14ac:dyDescent="0.3">
      <c r="T14174" t="b">
        <f>U14174&gt;10</f>
        <v>0</v>
      </c>
      <c r="U14174" s="7">
        <v>8.11536451900953</v>
      </c>
      <c r="V14174" t="s">
        <v>21394</v>
      </c>
      <c r="W14174" t="s">
        <v>5292</v>
      </c>
    </row>
    <row r="14175" spans="20:23" x14ac:dyDescent="0.3">
      <c r="T14175" t="b">
        <f>U14175&gt;10</f>
        <v>0</v>
      </c>
      <c r="U14175" s="7">
        <v>8.7544444782992006</v>
      </c>
      <c r="V14175" t="s">
        <v>12968</v>
      </c>
      <c r="W14175" t="s">
        <v>6556</v>
      </c>
    </row>
    <row r="14176" spans="20:23" x14ac:dyDescent="0.3">
      <c r="T14176" t="b">
        <f>U14176&gt;10</f>
        <v>0</v>
      </c>
      <c r="U14176" s="7">
        <v>8.6308305223320207</v>
      </c>
      <c r="V14176" t="s">
        <v>32504</v>
      </c>
      <c r="W14176" t="s">
        <v>21267</v>
      </c>
    </row>
    <row r="14177" spans="20:23" x14ac:dyDescent="0.3">
      <c r="T14177" t="b">
        <f>U14177&gt;10</f>
        <v>0</v>
      </c>
      <c r="U14177" s="7">
        <v>9.5786199212655401</v>
      </c>
      <c r="V14177" t="s">
        <v>2454</v>
      </c>
      <c r="W14177" t="s">
        <v>13621</v>
      </c>
    </row>
    <row r="14178" spans="20:23" x14ac:dyDescent="0.3">
      <c r="T14178" t="b">
        <f>U14178&gt;10</f>
        <v>0</v>
      </c>
      <c r="U14178" s="7">
        <v>9.9642824020775294</v>
      </c>
      <c r="V14178" t="s">
        <v>32505</v>
      </c>
      <c r="W14178" t="s">
        <v>7367</v>
      </c>
    </row>
    <row r="14179" spans="20:23" x14ac:dyDescent="0.3">
      <c r="T14179" t="b">
        <f>U14179&gt;10</f>
        <v>0</v>
      </c>
      <c r="U14179" s="7">
        <v>9.1865778334895207</v>
      </c>
      <c r="V14179" t="s">
        <v>32441</v>
      </c>
      <c r="W14179" t="s">
        <v>32463</v>
      </c>
    </row>
    <row r="14180" spans="20:23" x14ac:dyDescent="0.3">
      <c r="T14180" t="b">
        <f>U14180&gt;10</f>
        <v>0</v>
      </c>
      <c r="U14180" s="7">
        <v>9.8797250140494697</v>
      </c>
      <c r="V14180" t="s">
        <v>30848</v>
      </c>
      <c r="W14180" t="s">
        <v>5182</v>
      </c>
    </row>
    <row r="14181" spans="20:23" x14ac:dyDescent="0.3">
      <c r="T14181" t="b">
        <f>U14181&gt;10</f>
        <v>0</v>
      </c>
      <c r="U14181" s="7">
        <v>8.2401162239819996</v>
      </c>
      <c r="V14181" t="s">
        <v>32473</v>
      </c>
      <c r="W14181" t="s">
        <v>32333</v>
      </c>
    </row>
    <row r="14182" spans="20:23" x14ac:dyDescent="0.3">
      <c r="T14182" t="b">
        <f>U14182&gt;10</f>
        <v>0</v>
      </c>
      <c r="U14182" s="7">
        <v>8.7031511839116504</v>
      </c>
      <c r="V14182" t="s">
        <v>5959</v>
      </c>
      <c r="W14182">
        <v>10</v>
      </c>
    </row>
    <row r="14183" spans="20:23" x14ac:dyDescent="0.3">
      <c r="T14183" t="b">
        <f>U14183&gt;10</f>
        <v>0</v>
      </c>
      <c r="U14183" s="7">
        <v>8.4934306529295807</v>
      </c>
      <c r="V14183" t="s">
        <v>11991</v>
      </c>
      <c r="W14183" t="s">
        <v>19814</v>
      </c>
    </row>
    <row r="14184" spans="20:23" x14ac:dyDescent="0.3">
      <c r="T14184" t="b">
        <f>U14184&gt;10</f>
        <v>0</v>
      </c>
      <c r="U14184" s="7">
        <v>9.5786199212655401</v>
      </c>
      <c r="V14184" t="s">
        <v>8242</v>
      </c>
      <c r="W14184" t="s">
        <v>32506</v>
      </c>
    </row>
    <row r="14185" spans="20:23" x14ac:dyDescent="0.3">
      <c r="T14185" t="b">
        <f>U14185&gt;10</f>
        <v>0</v>
      </c>
      <c r="U14185" s="7">
        <v>9.9642824020775294</v>
      </c>
      <c r="V14185" t="s">
        <v>32507</v>
      </c>
      <c r="W14185" t="s">
        <v>7367</v>
      </c>
    </row>
    <row r="14186" spans="20:23" x14ac:dyDescent="0.3">
      <c r="T14186" t="b">
        <f>U14186&gt;10</f>
        <v>0</v>
      </c>
      <c r="U14186" s="7">
        <v>9.7529733084103203</v>
      </c>
      <c r="V14186" t="s">
        <v>4762</v>
      </c>
      <c r="W14186" t="s">
        <v>5820</v>
      </c>
    </row>
    <row r="14187" spans="20:23" x14ac:dyDescent="0.3">
      <c r="T14187" t="b">
        <f>U14187&gt;10</f>
        <v>0</v>
      </c>
      <c r="U14187" s="7">
        <v>8.2793369371352892</v>
      </c>
      <c r="V14187" t="s">
        <v>32435</v>
      </c>
      <c r="W14187" t="s">
        <v>3058</v>
      </c>
    </row>
    <row r="14188" spans="20:23" x14ac:dyDescent="0.3">
      <c r="T14188" t="b">
        <f>U14188&gt;10</f>
        <v>0</v>
      </c>
      <c r="U14188" s="7">
        <v>9.2934409790318799</v>
      </c>
      <c r="V14188" t="s">
        <v>21418</v>
      </c>
      <c r="W14188" t="s">
        <v>6605</v>
      </c>
    </row>
    <row r="14189" spans="20:23" x14ac:dyDescent="0.3">
      <c r="T14189" t="b">
        <f>U14189&gt;10</f>
        <v>0</v>
      </c>
      <c r="U14189" s="7">
        <v>8.1531048469923704</v>
      </c>
      <c r="V14189" t="s">
        <v>32333</v>
      </c>
      <c r="W14189" t="s">
        <v>4650</v>
      </c>
    </row>
    <row r="14190" spans="20:23" x14ac:dyDescent="0.3">
      <c r="T14190" t="b">
        <f>U14190&gt;10</f>
        <v>0</v>
      </c>
      <c r="U14190" s="7">
        <v>9.1086162920198106</v>
      </c>
      <c r="V14190" t="s">
        <v>17669</v>
      </c>
      <c r="W14190" t="s">
        <v>20425</v>
      </c>
    </row>
    <row r="14191" spans="20:23" x14ac:dyDescent="0.3">
      <c r="T14191" t="b">
        <f>U14191&gt;10</f>
        <v>0</v>
      </c>
      <c r="U14191" s="7">
        <v>9.0247348080391099</v>
      </c>
      <c r="V14191" t="s">
        <v>8335</v>
      </c>
      <c r="W14191" t="s">
        <v>27071</v>
      </c>
    </row>
    <row r="14192" spans="20:23" x14ac:dyDescent="0.3">
      <c r="T14192" t="b">
        <f>U14192&gt;10</f>
        <v>0</v>
      </c>
      <c r="U14192" s="7">
        <v>8.9262947352258593</v>
      </c>
      <c r="V14192" t="s">
        <v>1783</v>
      </c>
      <c r="W14192" t="s">
        <v>4650</v>
      </c>
    </row>
    <row r="14193" spans="20:23" x14ac:dyDescent="0.3">
      <c r="T14193" t="b">
        <f>U14193&gt;10</f>
        <v>0</v>
      </c>
      <c r="U14193" s="7">
        <v>9.9071239882375792</v>
      </c>
      <c r="V14193" t="s">
        <v>9959</v>
      </c>
      <c r="W14193" t="s">
        <v>25956</v>
      </c>
    </row>
    <row r="14194" spans="20:23" x14ac:dyDescent="0.3">
      <c r="T14194" t="b">
        <f>U14194&gt;10</f>
        <v>0</v>
      </c>
      <c r="U14194" s="7">
        <v>9.1468375048400095</v>
      </c>
      <c r="V14194" t="s">
        <v>21593</v>
      </c>
      <c r="W14194" t="s">
        <v>32508</v>
      </c>
    </row>
    <row r="14195" spans="20:23" x14ac:dyDescent="0.3">
      <c r="T14195" t="b">
        <f>U14195&gt;10</f>
        <v>0</v>
      </c>
      <c r="U14195" s="7">
        <v>9.1086162920198106</v>
      </c>
      <c r="V14195" t="s">
        <v>27610</v>
      </c>
      <c r="W14195" t="s">
        <v>32509</v>
      </c>
    </row>
    <row r="14196" spans="20:23" x14ac:dyDescent="0.3">
      <c r="T14196" t="b">
        <f>U14196&gt;10</f>
        <v>0</v>
      </c>
      <c r="U14196" s="7">
        <v>9.9071239882375792</v>
      </c>
      <c r="V14196" t="s">
        <v>14270</v>
      </c>
      <c r="W14196" t="s">
        <v>32510</v>
      </c>
    </row>
    <row r="14197" spans="20:23" x14ac:dyDescent="0.3">
      <c r="T14197" t="b">
        <f>U14197&gt;10</f>
        <v>0</v>
      </c>
      <c r="U14197" s="7">
        <v>8.1725229328494802</v>
      </c>
      <c r="V14197" t="s">
        <v>20271</v>
      </c>
      <c r="W14197" t="s">
        <v>32511</v>
      </c>
    </row>
    <row r="14198" spans="20:23" x14ac:dyDescent="0.3">
      <c r="T14198" t="b">
        <f>U14198&gt;10</f>
        <v>0</v>
      </c>
      <c r="U14198" s="7">
        <v>8.0789968748386496</v>
      </c>
      <c r="V14198" t="s">
        <v>32512</v>
      </c>
      <c r="W14198" t="s">
        <v>32513</v>
      </c>
    </row>
    <row r="14199" spans="20:23" x14ac:dyDescent="0.3">
      <c r="T14199" t="b">
        <f>U14199&gt;10</f>
        <v>0</v>
      </c>
      <c r="U14199" s="7">
        <v>8.8366825765361696</v>
      </c>
      <c r="V14199" t="s">
        <v>32514</v>
      </c>
      <c r="W14199" t="s">
        <v>32515</v>
      </c>
    </row>
    <row r="14200" spans="20:23" x14ac:dyDescent="0.3">
      <c r="T14200" t="b">
        <f>U14200&gt;10</f>
        <v>0</v>
      </c>
      <c r="U14200" s="7">
        <v>8.2976860758034796</v>
      </c>
      <c r="V14200" t="s">
        <v>718</v>
      </c>
      <c r="W14200" t="s">
        <v>6260</v>
      </c>
    </row>
    <row r="14201" spans="20:23" x14ac:dyDescent="0.3">
      <c r="T14201" t="b">
        <f>U14201&gt;10</f>
        <v>0</v>
      </c>
      <c r="U14201" s="7">
        <v>9.07180231889709</v>
      </c>
      <c r="V14201" t="s">
        <v>7826</v>
      </c>
      <c r="W14201" t="s">
        <v>32516</v>
      </c>
    </row>
    <row r="14202" spans="20:23" x14ac:dyDescent="0.3">
      <c r="T14202" t="b">
        <f>U14202&gt;10</f>
        <v>0</v>
      </c>
      <c r="U14202" s="7">
        <v>8.3666789472904295</v>
      </c>
      <c r="V14202" t="s">
        <v>32512</v>
      </c>
      <c r="W14202" t="s">
        <v>9696</v>
      </c>
    </row>
    <row r="14203" spans="20:23" x14ac:dyDescent="0.3">
      <c r="T14203" t="b">
        <f>U14203&gt;10</f>
        <v>0</v>
      </c>
      <c r="U14203" s="7">
        <v>9.07180231889709</v>
      </c>
      <c r="V14203" t="s">
        <v>7826</v>
      </c>
      <c r="W14203" t="s">
        <v>32517</v>
      </c>
    </row>
    <row r="14204" spans="20:23" x14ac:dyDescent="0.3">
      <c r="T14204" t="b">
        <f>U14204&gt;10</f>
        <v>0</v>
      </c>
      <c r="U14204" s="7">
        <v>8.0183722530222195</v>
      </c>
      <c r="V14204">
        <v>330</v>
      </c>
      <c r="W14204" t="s">
        <v>8608</v>
      </c>
    </row>
    <row r="14205" spans="20:23" x14ac:dyDescent="0.3">
      <c r="T14205" t="b">
        <f>U14205&gt;10</f>
        <v>0</v>
      </c>
      <c r="U14205" s="7">
        <v>8.1340566520216804</v>
      </c>
      <c r="V14205" t="s">
        <v>1190</v>
      </c>
      <c r="W14205" t="s">
        <v>32518</v>
      </c>
    </row>
    <row r="14206" spans="20:23" x14ac:dyDescent="0.3">
      <c r="T14206" t="b">
        <f>U14206&gt;10</f>
        <v>0</v>
      </c>
      <c r="U14206" s="7">
        <v>8.0789968748386496</v>
      </c>
      <c r="V14206" t="s">
        <v>11612</v>
      </c>
      <c r="W14206" t="s">
        <v>20568</v>
      </c>
    </row>
    <row r="14207" spans="20:23" x14ac:dyDescent="0.3">
      <c r="T14207" t="b">
        <f>U14207&gt;10</f>
        <v>0</v>
      </c>
      <c r="U14207" s="7">
        <v>8.8462520275523193</v>
      </c>
      <c r="V14207" t="s">
        <v>20012</v>
      </c>
      <c r="W14207" t="s">
        <v>32519</v>
      </c>
    </row>
    <row r="14208" spans="20:23" x14ac:dyDescent="0.3">
      <c r="T14208" t="b">
        <f>U14208&gt;10</f>
        <v>0</v>
      </c>
      <c r="U14208" s="7">
        <v>9.6194419157857993</v>
      </c>
      <c r="V14208" t="s">
        <v>11516</v>
      </c>
      <c r="W14208" t="s">
        <v>32520</v>
      </c>
    </row>
    <row r="14209" spans="20:23" x14ac:dyDescent="0.3">
      <c r="T14209" t="b">
        <f>U14209&gt;10</f>
        <v>0</v>
      </c>
      <c r="U14209" s="7">
        <v>9.9071239882375792</v>
      </c>
      <c r="V14209" t="s">
        <v>10953</v>
      </c>
      <c r="W14209" t="s">
        <v>32520</v>
      </c>
    </row>
    <row r="14210" spans="20:23" x14ac:dyDescent="0.3">
      <c r="T14210" t="b">
        <f>U14210&gt;10</f>
        <v>0</v>
      </c>
      <c r="U14210" s="7">
        <v>9.1023857422691705</v>
      </c>
      <c r="V14210" t="s">
        <v>8617</v>
      </c>
      <c r="W14210">
        <v>0</v>
      </c>
    </row>
    <row r="14211" spans="20:23" x14ac:dyDescent="0.3">
      <c r="T14211" t="b">
        <f>U14211&gt;10</f>
        <v>0</v>
      </c>
      <c r="U14211" s="7">
        <v>8.0525636177705007</v>
      </c>
      <c r="V14211" t="s">
        <v>4140</v>
      </c>
      <c r="W14211" t="s">
        <v>19667</v>
      </c>
    </row>
    <row r="14212" spans="20:23" x14ac:dyDescent="0.3">
      <c r="T14212" t="b">
        <f>U14212&gt;10</f>
        <v>0</v>
      </c>
      <c r="U14212" s="7">
        <v>8.8955230765590994</v>
      </c>
      <c r="V14212" t="s">
        <v>32521</v>
      </c>
      <c r="W14212" t="s">
        <v>5676</v>
      </c>
    </row>
    <row r="14213" spans="20:23" x14ac:dyDescent="0.3">
      <c r="T14213" t="b">
        <f>U14213&gt;10</f>
        <v>0</v>
      </c>
      <c r="U14213" s="7">
        <v>9.5016588801294208</v>
      </c>
      <c r="V14213" t="s">
        <v>8361</v>
      </c>
      <c r="W14213" t="s">
        <v>14402</v>
      </c>
    </row>
    <row r="14214" spans="20:23" x14ac:dyDescent="0.3">
      <c r="T14214" t="b">
        <f>U14214&gt;10</f>
        <v>0</v>
      </c>
      <c r="U14214" s="7">
        <v>8.8085116995694701</v>
      </c>
      <c r="V14214" t="s">
        <v>21496</v>
      </c>
      <c r="W14214" t="s">
        <v>20315</v>
      </c>
    </row>
    <row r="14215" spans="20:23" x14ac:dyDescent="0.3">
      <c r="T14215" t="b">
        <f>U14215&gt;10</f>
        <v>0</v>
      </c>
      <c r="U14215" s="7">
        <v>9.8530567669673097</v>
      </c>
      <c r="V14215" t="s">
        <v>19789</v>
      </c>
      <c r="W14215" t="s">
        <v>32522</v>
      </c>
    </row>
    <row r="14216" spans="20:23" x14ac:dyDescent="0.3">
      <c r="T14216" t="b">
        <f>U14216&gt;10</f>
        <v>0</v>
      </c>
      <c r="U14216" s="7">
        <v>9.8017634725797596</v>
      </c>
      <c r="V14216" t="s">
        <v>32523</v>
      </c>
      <c r="W14216" t="s">
        <v>6593</v>
      </c>
    </row>
    <row r="14217" spans="20:23" x14ac:dyDescent="0.3">
      <c r="T14217" t="b">
        <f>U14217&gt;10</f>
        <v>0</v>
      </c>
      <c r="U14217" s="7">
        <v>8.8656701134094202</v>
      </c>
      <c r="V14217" t="s">
        <v>32524</v>
      </c>
      <c r="W14217" t="s">
        <v>23997</v>
      </c>
    </row>
    <row r="14218" spans="20:23" x14ac:dyDescent="0.3">
      <c r="T14218" t="b">
        <f>U14218&gt;10</f>
        <v>0</v>
      </c>
      <c r="U14218" s="7">
        <v>8.3786551383371499</v>
      </c>
      <c r="V14218">
        <v>746</v>
      </c>
      <c r="W14218" t="s">
        <v>32428</v>
      </c>
    </row>
    <row r="14219" spans="20:23" x14ac:dyDescent="0.3">
      <c r="T14219" t="b">
        <f>U14219&gt;10</f>
        <v>0</v>
      </c>
      <c r="U14219" s="7">
        <v>9.2421476846443298</v>
      </c>
      <c r="V14219" t="s">
        <v>20561</v>
      </c>
      <c r="W14219" t="s">
        <v>5502</v>
      </c>
    </row>
    <row r="14220" spans="20:23" x14ac:dyDescent="0.3">
      <c r="T14220" t="b">
        <f>U14220&gt;10</f>
        <v>0</v>
      </c>
      <c r="U14220" s="7">
        <v>8.5348158690924301</v>
      </c>
      <c r="V14220" t="s">
        <v>26069</v>
      </c>
      <c r="W14220" t="s">
        <v>32525</v>
      </c>
    </row>
    <row r="14221" spans="20:23" x14ac:dyDescent="0.3">
      <c r="T14221" t="b">
        <f>U14221&gt;10</f>
        <v>0</v>
      </c>
      <c r="U14221" s="7">
        <v>8.0970153803413307</v>
      </c>
      <c r="V14221" t="s">
        <v>32526</v>
      </c>
      <c r="W14221" t="s">
        <v>22437</v>
      </c>
    </row>
    <row r="14222" spans="20:23" x14ac:dyDescent="0.3">
      <c r="T14222" t="b">
        <f>U14222&gt;10</f>
        <v>0</v>
      </c>
      <c r="U14222" s="7">
        <v>8.7901625609012797</v>
      </c>
      <c r="V14222" t="s">
        <v>552</v>
      </c>
      <c r="W14222" t="s">
        <v>32527</v>
      </c>
    </row>
    <row r="14223" spans="20:23" x14ac:dyDescent="0.3">
      <c r="T14223" t="b">
        <f>U14223&gt;10</f>
        <v>0</v>
      </c>
      <c r="U14223" s="7">
        <v>8.9908332563634303</v>
      </c>
      <c r="V14223" t="s">
        <v>32528</v>
      </c>
      <c r="W14223" t="s">
        <v>808</v>
      </c>
    </row>
    <row r="14224" spans="20:23" x14ac:dyDescent="0.3">
      <c r="T14224" t="b">
        <f>U14224&gt;10</f>
        <v>0</v>
      </c>
      <c r="U14224" s="7">
        <v>8.6623291893913894</v>
      </c>
      <c r="V14224" t="s">
        <v>32529</v>
      </c>
      <c r="W14224" t="s">
        <v>21127</v>
      </c>
    </row>
    <row r="14225" spans="20:23" x14ac:dyDescent="0.3">
      <c r="T14225" t="b">
        <f>U14225&gt;10</f>
        <v>0</v>
      </c>
      <c r="U14225" s="7">
        <v>8.3786551383371499</v>
      </c>
      <c r="V14225">
        <v>7641</v>
      </c>
      <c r="W14225" t="s">
        <v>32428</v>
      </c>
    </row>
    <row r="14226" spans="20:23" x14ac:dyDescent="0.3">
      <c r="T14226" t="b">
        <f>U14226&gt;10</f>
        <v>0</v>
      </c>
      <c r="U14226" s="7">
        <v>9.3162556567980594</v>
      </c>
      <c r="V14226" t="s">
        <v>1667</v>
      </c>
      <c r="W14226" t="s">
        <v>32530</v>
      </c>
    </row>
    <row r="14227" spans="20:23" x14ac:dyDescent="0.3">
      <c r="T14227" t="b">
        <f>U14227&gt;10</f>
        <v>0</v>
      </c>
      <c r="U14227" s="7">
        <v>9.6839804369233704</v>
      </c>
      <c r="V14227" t="s">
        <v>32531</v>
      </c>
      <c r="W14227" t="s">
        <v>32532</v>
      </c>
    </row>
    <row r="14228" spans="20:23" x14ac:dyDescent="0.3">
      <c r="T14228" t="b">
        <f>U14228&gt;10</f>
        <v>0</v>
      </c>
      <c r="U14228" s="7">
        <v>9.3962983644715905</v>
      </c>
      <c r="V14228" t="s">
        <v>6076</v>
      </c>
      <c r="W14228" t="s">
        <v>32533</v>
      </c>
    </row>
    <row r="14229" spans="20:23" x14ac:dyDescent="0.3">
      <c r="T14229" t="b">
        <f>U14229&gt;10</f>
        <v>0</v>
      </c>
      <c r="U14229" s="7">
        <v>9.9071239882375792</v>
      </c>
      <c r="V14229" t="s">
        <v>32533</v>
      </c>
      <c r="W14229" t="s">
        <v>32534</v>
      </c>
    </row>
    <row r="14230" spans="20:23" x14ac:dyDescent="0.3">
      <c r="T14230" t="b">
        <f>U14230&gt;10</f>
        <v>0</v>
      </c>
      <c r="U14230" s="7">
        <v>8.2331475546659103</v>
      </c>
      <c r="V14230" t="s">
        <v>5656</v>
      </c>
      <c r="W14230" t="s">
        <v>2339</v>
      </c>
    </row>
    <row r="14231" spans="20:23" x14ac:dyDescent="0.3">
      <c r="T14231" t="b">
        <f>U14231&gt;10</f>
        <v>0</v>
      </c>
      <c r="U14231" s="7">
        <v>8.2976860758034796</v>
      </c>
      <c r="V14231" t="s">
        <v>2664</v>
      </c>
      <c r="W14231" t="s">
        <v>4845</v>
      </c>
    </row>
    <row r="14232" spans="20:23" x14ac:dyDescent="0.3">
      <c r="T14232" t="b">
        <f>U14232&gt;10</f>
        <v>0</v>
      </c>
      <c r="U14232" s="7">
        <v>9.8270812805640499</v>
      </c>
      <c r="V14232" t="s">
        <v>32474</v>
      </c>
      <c r="W14232" t="s">
        <v>3837</v>
      </c>
    </row>
    <row r="14233" spans="20:23" x14ac:dyDescent="0.3">
      <c r="T14233" t="b">
        <f>U14233&gt;10</f>
        <v>0</v>
      </c>
      <c r="U14233" s="7">
        <v>9.6194419157857993</v>
      </c>
      <c r="V14233" t="s">
        <v>32535</v>
      </c>
      <c r="W14233" t="s">
        <v>1706</v>
      </c>
    </row>
    <row r="14234" spans="20:23" x14ac:dyDescent="0.3">
      <c r="T14234" t="b">
        <f>U14234&gt;10</f>
        <v>0</v>
      </c>
      <c r="U14234" s="7">
        <v>8.8955230765590994</v>
      </c>
      <c r="V14234" t="s">
        <v>5463</v>
      </c>
      <c r="W14234" t="s">
        <v>3057</v>
      </c>
    </row>
    <row r="14235" spans="20:23" x14ac:dyDescent="0.3">
      <c r="T14235" t="b">
        <f>U14235&gt;10</f>
        <v>0</v>
      </c>
      <c r="U14235" s="7">
        <v>8.3741472418979601</v>
      </c>
      <c r="V14235" t="s">
        <v>2958</v>
      </c>
      <c r="W14235" t="s">
        <v>32471</v>
      </c>
    </row>
    <row r="14236" spans="20:23" x14ac:dyDescent="0.3">
      <c r="T14236" t="b">
        <f>U14236&gt;10</f>
        <v>0</v>
      </c>
      <c r="U14236" s="7">
        <v>9.6194419157857993</v>
      </c>
      <c r="V14236" t="s">
        <v>1881</v>
      </c>
      <c r="W14236" t="s">
        <v>12252</v>
      </c>
    </row>
    <row r="14237" spans="20:23" x14ac:dyDescent="0.3">
      <c r="T14237" t="b">
        <f>U14237&gt;10</f>
        <v>0</v>
      </c>
      <c r="U14237" s="7">
        <v>8.5490005040843897</v>
      </c>
      <c r="V14237" t="s">
        <v>32536</v>
      </c>
      <c r="W14237" t="s">
        <v>16731</v>
      </c>
    </row>
    <row r="14238" spans="20:23" x14ac:dyDescent="0.3">
      <c r="T14238" t="b">
        <f>U14238&gt;10</f>
        <v>0</v>
      </c>
      <c r="U14238" s="7">
        <v>8.5706620008655694</v>
      </c>
      <c r="V14238" t="s">
        <v>32537</v>
      </c>
      <c r="W14238" t="s">
        <v>22315</v>
      </c>
    </row>
    <row r="14239" spans="20:23" x14ac:dyDescent="0.3">
      <c r="T14239" t="b">
        <f>U14239&gt;10</f>
        <v>0</v>
      </c>
      <c r="U14239" s="7">
        <v>8.2125282674631706</v>
      </c>
      <c r="V14239" t="s">
        <v>8939</v>
      </c>
      <c r="W14239" t="s">
        <v>3076</v>
      </c>
    </row>
    <row r="14240" spans="20:23" x14ac:dyDescent="0.3">
      <c r="T14240" t="b">
        <f>U14240&gt;10</f>
        <v>0</v>
      </c>
      <c r="U14240" s="7">
        <v>8.6386126627740794</v>
      </c>
      <c r="V14240" t="s">
        <v>2086</v>
      </c>
      <c r="W14240" t="s">
        <v>12035</v>
      </c>
    </row>
    <row r="14241" spans="20:23" x14ac:dyDescent="0.3">
      <c r="T14241" t="b">
        <f>U14241&gt;10</f>
        <v>0</v>
      </c>
      <c r="U14241" s="7">
        <v>8.7721440553986003</v>
      </c>
      <c r="V14241" t="s">
        <v>12035</v>
      </c>
      <c r="W14241" t="s">
        <v>3375</v>
      </c>
    </row>
    <row r="14242" spans="20:23" x14ac:dyDescent="0.3">
      <c r="T14242" t="b">
        <f>U14242&gt;10</f>
        <v>0</v>
      </c>
      <c r="U14242" s="7">
        <v>8.0970153803413307</v>
      </c>
      <c r="V14242" t="s">
        <v>21208</v>
      </c>
      <c r="W14242" t="s">
        <v>17691</v>
      </c>
    </row>
    <row r="14243" spans="20:23" x14ac:dyDescent="0.3">
      <c r="T14243" t="b">
        <f>U14243&gt;10</f>
        <v>0</v>
      </c>
      <c r="U14243" s="7">
        <v>8.8085116995694701</v>
      </c>
      <c r="V14243" t="s">
        <v>21319</v>
      </c>
      <c r="W14243" t="s">
        <v>32538</v>
      </c>
    </row>
    <row r="14244" spans="20:23" x14ac:dyDescent="0.3">
      <c r="T14244" t="b">
        <f>U14244&gt;10</f>
        <v>0</v>
      </c>
      <c r="U14244" s="7">
        <v>8.5002103399149593</v>
      </c>
      <c r="V14244" t="s">
        <v>5820</v>
      </c>
      <c r="W14244" t="s">
        <v>5670</v>
      </c>
    </row>
    <row r="14245" spans="20:23" x14ac:dyDescent="0.3">
      <c r="T14245" t="b">
        <f>U14245&gt;10</f>
        <v>0</v>
      </c>
      <c r="U14245" s="7">
        <v>8.6784585713212792</v>
      </c>
      <c r="V14245" t="s">
        <v>32539</v>
      </c>
      <c r="W14245" t="s">
        <v>21205</v>
      </c>
    </row>
    <row r="14246" spans="20:23" x14ac:dyDescent="0.3">
      <c r="T14246" t="b">
        <f>U14246&gt;10</f>
        <v>0</v>
      </c>
      <c r="U14246" s="7">
        <v>9.0839236794294393</v>
      </c>
      <c r="V14246" t="s">
        <v>21205</v>
      </c>
      <c r="W14246" t="s">
        <v>32540</v>
      </c>
    </row>
    <row r="14247" spans="20:23" x14ac:dyDescent="0.3">
      <c r="T14247" t="b">
        <f>U14247&gt;10</f>
        <v>0</v>
      </c>
      <c r="U14247" s="7">
        <v>8.8085116995694701</v>
      </c>
      <c r="V14247" t="s">
        <v>4762</v>
      </c>
      <c r="W14247" t="s">
        <v>3057</v>
      </c>
    </row>
    <row r="14248" spans="20:23" x14ac:dyDescent="0.3">
      <c r="T14248" t="b">
        <f>U14248&gt;10</f>
        <v>0</v>
      </c>
      <c r="U14248" s="7">
        <v>9.9941353652272102</v>
      </c>
      <c r="V14248" t="s">
        <v>17696</v>
      </c>
      <c r="W14248" t="s">
        <v>32541</v>
      </c>
    </row>
    <row r="14249" spans="20:23" x14ac:dyDescent="0.3">
      <c r="T14249" t="b">
        <f>U14249&gt;10</f>
        <v>0</v>
      </c>
      <c r="U14249" s="7">
        <v>9.3962983644715905</v>
      </c>
      <c r="V14249" t="s">
        <v>10672</v>
      </c>
      <c r="W14249" t="s">
        <v>9860</v>
      </c>
    </row>
    <row r="14250" spans="20:23" x14ac:dyDescent="0.3">
      <c r="T14250" t="b">
        <f>U14250&gt;10</f>
        <v>0</v>
      </c>
      <c r="U14250" s="7">
        <v>8.3315876274791592</v>
      </c>
      <c r="V14250" t="s">
        <v>2958</v>
      </c>
      <c r="W14250" t="s">
        <v>24173</v>
      </c>
    </row>
    <row r="14251" spans="20:23" x14ac:dyDescent="0.3">
      <c r="T14251" t="b">
        <f>U14251&gt;10</f>
        <v>0</v>
      </c>
      <c r="U14251" s="7">
        <v>8.4154691114598599</v>
      </c>
      <c r="V14251" t="s">
        <v>32495</v>
      </c>
      <c r="W14251" t="s">
        <v>2016</v>
      </c>
    </row>
    <row r="14252" spans="20:23" x14ac:dyDescent="0.3">
      <c r="T14252" t="b">
        <f>U14252&gt;10</f>
        <v>0</v>
      </c>
      <c r="U14252" s="7">
        <v>8.5706620008655694</v>
      </c>
      <c r="V14252" t="s">
        <v>32542</v>
      </c>
      <c r="W14252" t="s">
        <v>22315</v>
      </c>
    </row>
    <row r="14253" spans="20:23" x14ac:dyDescent="0.3">
      <c r="T14253" t="b">
        <f>U14253&gt;10</f>
        <v>0</v>
      </c>
      <c r="U14253" s="7">
        <v>8.5139091842731194</v>
      </c>
      <c r="V14253" t="s">
        <v>2958</v>
      </c>
      <c r="W14253" t="s">
        <v>5976</v>
      </c>
    </row>
    <row r="14254" spans="20:23" x14ac:dyDescent="0.3">
      <c r="T14254" t="b">
        <f>U14254&gt;10</f>
        <v>0</v>
      </c>
      <c r="U14254" s="7">
        <v>9.43019991614727</v>
      </c>
      <c r="V14254" t="s">
        <v>30013</v>
      </c>
      <c r="W14254" t="s">
        <v>32543</v>
      </c>
    </row>
    <row r="14255" spans="20:23" x14ac:dyDescent="0.3">
      <c r="T14255" t="b">
        <f>U14255&gt;10</f>
        <v>0</v>
      </c>
      <c r="U14255" s="7">
        <v>9.1086162920198106</v>
      </c>
      <c r="V14255" t="s">
        <v>32543</v>
      </c>
      <c r="W14255" t="s">
        <v>20425</v>
      </c>
    </row>
    <row r="14256" spans="20:23" x14ac:dyDescent="0.3">
      <c r="T14256" t="b">
        <f>U14256&gt;10</f>
        <v>0</v>
      </c>
      <c r="U14256" s="7">
        <v>8.9908332563634303</v>
      </c>
      <c r="V14256" t="s">
        <v>3057</v>
      </c>
      <c r="W14256" t="s">
        <v>26</v>
      </c>
    </row>
    <row r="14257" spans="20:23" x14ac:dyDescent="0.3">
      <c r="T14257" t="b">
        <f>U14257&gt;10</f>
        <v>0</v>
      </c>
      <c r="U14257" s="7">
        <v>8.6386126627740794</v>
      </c>
      <c r="V14257" t="s">
        <v>8042</v>
      </c>
      <c r="W14257" t="s">
        <v>2016</v>
      </c>
    </row>
    <row r="14258" spans="20:23" x14ac:dyDescent="0.3">
      <c r="T14258" t="b">
        <f>U14258&gt;10</f>
        <v>0</v>
      </c>
      <c r="U14258" s="7">
        <v>8.2331475546659103</v>
      </c>
      <c r="V14258" t="s">
        <v>1783</v>
      </c>
      <c r="W14258" t="s">
        <v>7905</v>
      </c>
    </row>
    <row r="14259" spans="20:23" x14ac:dyDescent="0.3">
      <c r="T14259" t="b">
        <f>U14259&gt;10</f>
        <v>0</v>
      </c>
      <c r="U14259" s="7">
        <v>8.0569209231394492</v>
      </c>
      <c r="V14259" t="s">
        <v>21269</v>
      </c>
      <c r="W14259" t="s">
        <v>7366</v>
      </c>
    </row>
    <row r="14260" spans="20:23" x14ac:dyDescent="0.3">
      <c r="T14260" t="b">
        <f>U14260&gt;10</f>
        <v>0</v>
      </c>
      <c r="U14260" s="7">
        <v>8.3201589316555395</v>
      </c>
      <c r="V14260" t="s">
        <v>6459</v>
      </c>
      <c r="W14260" t="s">
        <v>32472</v>
      </c>
    </row>
    <row r="14261" spans="20:23" x14ac:dyDescent="0.3">
      <c r="T14261" t="b">
        <f>U14261&gt;10</f>
        <v>0</v>
      </c>
      <c r="U14261" s="7">
        <v>8.1774369476519002</v>
      </c>
      <c r="V14261" t="s">
        <v>21418</v>
      </c>
      <c r="W14261" t="s">
        <v>2958</v>
      </c>
    </row>
    <row r="14262" spans="20:23" x14ac:dyDescent="0.3">
      <c r="T14262" t="b">
        <f>U14262&gt;10</f>
        <v>0</v>
      </c>
      <c r="U14262" s="7">
        <v>8.4154691114598599</v>
      </c>
      <c r="V14262" t="s">
        <v>2086</v>
      </c>
      <c r="W14262" t="s">
        <v>26</v>
      </c>
    </row>
    <row r="14263" spans="20:23" x14ac:dyDescent="0.3">
      <c r="T14263" t="b">
        <f>U14263&gt;10</f>
        <v>0</v>
      </c>
      <c r="U14263" s="7">
        <v>9.8797250140494697</v>
      </c>
      <c r="V14263" t="s">
        <v>32544</v>
      </c>
      <c r="W14263" t="s">
        <v>32463</v>
      </c>
    </row>
    <row r="14264" spans="20:23" x14ac:dyDescent="0.3">
      <c r="T14264" t="b">
        <f>U14264&gt;10</f>
        <v>0</v>
      </c>
      <c r="U14264" s="7">
        <v>9.3475082003021601</v>
      </c>
      <c r="V14264" t="s">
        <v>11015</v>
      </c>
      <c r="W14264" t="s">
        <v>5639</v>
      </c>
    </row>
    <row r="14265" spans="20:23" x14ac:dyDescent="0.3">
      <c r="T14265" t="b">
        <f>U14265&gt;10</f>
        <v>0</v>
      </c>
      <c r="U14265" s="7">
        <v>9.5393992081122594</v>
      </c>
      <c r="V14265" t="s">
        <v>13524</v>
      </c>
      <c r="W14265" t="s">
        <v>4049</v>
      </c>
    </row>
    <row r="14266" spans="20:23" x14ac:dyDescent="0.3">
      <c r="T14266" t="b">
        <f>U14266&gt;10</f>
        <v>0</v>
      </c>
      <c r="U14266" s="7">
        <v>8.0701079274214091</v>
      </c>
      <c r="V14266" t="s">
        <v>32545</v>
      </c>
      <c r="W14266" t="s">
        <v>8134</v>
      </c>
    </row>
    <row r="14267" spans="20:23" x14ac:dyDescent="0.3">
      <c r="T14267" t="b">
        <f>U14267&gt;10</f>
        <v>0</v>
      </c>
      <c r="U14267" s="7">
        <v>9.3962983644715905</v>
      </c>
      <c r="V14267" t="s">
        <v>32546</v>
      </c>
      <c r="W14267" t="s">
        <v>26305</v>
      </c>
    </row>
    <row r="14268" spans="20:23" x14ac:dyDescent="0.3">
      <c r="T14268" t="b">
        <f>U14268&gt;10</f>
        <v>0</v>
      </c>
      <c r="U14268" s="7">
        <v>8.6401763847502604</v>
      </c>
      <c r="V14268" t="s">
        <v>19392</v>
      </c>
      <c r="W14268" t="s">
        <v>32547</v>
      </c>
    </row>
    <row r="14269" spans="20:23" x14ac:dyDescent="0.3">
      <c r="T14269" t="b">
        <f>U14269&gt;10</f>
        <v>0</v>
      </c>
      <c r="U14269" s="7">
        <v>8.5706620008655694</v>
      </c>
      <c r="V14269" t="s">
        <v>32548</v>
      </c>
      <c r="W14269" t="s">
        <v>22315</v>
      </c>
    </row>
    <row r="14270" spans="20:23" x14ac:dyDescent="0.3">
      <c r="T14270" t="b">
        <f>U14270&gt;10</f>
        <v>0</v>
      </c>
      <c r="U14270" s="7">
        <v>9.3009881846672702</v>
      </c>
      <c r="V14270" t="s">
        <v>750</v>
      </c>
      <c r="W14270" t="s">
        <v>4732</v>
      </c>
    </row>
    <row r="14271" spans="20:23" x14ac:dyDescent="0.3">
      <c r="T14271" t="b">
        <f>U14271&gt;10</f>
        <v>0</v>
      </c>
      <c r="U14271" s="7">
        <v>8.4934306529295807</v>
      </c>
      <c r="V14271" t="s">
        <v>32549</v>
      </c>
      <c r="W14271" t="s">
        <v>21348</v>
      </c>
    </row>
    <row r="14272" spans="20:23" x14ac:dyDescent="0.3">
      <c r="T14272" t="b">
        <f>U14272&gt;10</f>
        <v>0</v>
      </c>
      <c r="U14272" s="7">
        <v>8.6543610197422094</v>
      </c>
      <c r="V14272" t="s">
        <v>17707</v>
      </c>
      <c r="W14272" t="s">
        <v>11655</v>
      </c>
    </row>
    <row r="14273" spans="20:23" x14ac:dyDescent="0.3">
      <c r="T14273" t="b">
        <f>U14273&gt;10</f>
        <v>0</v>
      </c>
      <c r="U14273" s="7">
        <v>9.1731548131573799</v>
      </c>
      <c r="V14273" t="s">
        <v>3798</v>
      </c>
      <c r="W14273" t="s">
        <v>29666</v>
      </c>
    </row>
    <row r="14274" spans="20:23" x14ac:dyDescent="0.3">
      <c r="T14274" t="b">
        <f>U14274&gt;10</f>
        <v>0</v>
      </c>
      <c r="U14274" s="7">
        <v>9.1086162920198106</v>
      </c>
      <c r="V14274" t="s">
        <v>8327</v>
      </c>
      <c r="W14274" t="s">
        <v>1706</v>
      </c>
    </row>
    <row r="14275" spans="20:23" x14ac:dyDescent="0.3">
      <c r="T14275" t="b">
        <f>U14275&gt;10</f>
        <v>0</v>
      </c>
      <c r="U14275" s="7">
        <v>9.1731548131573799</v>
      </c>
      <c r="V14275" t="s">
        <v>6450</v>
      </c>
      <c r="W14275" t="s">
        <v>8518</v>
      </c>
    </row>
    <row r="14276" spans="20:23" x14ac:dyDescent="0.3">
      <c r="T14276" t="b">
        <f>U14276&gt;10</f>
        <v>0</v>
      </c>
      <c r="U14276" s="7">
        <v>8.7811127253813606</v>
      </c>
      <c r="V14276" t="s">
        <v>8518</v>
      </c>
      <c r="W14276" t="s">
        <v>79</v>
      </c>
    </row>
    <row r="14277" spans="20:23" x14ac:dyDescent="0.3">
      <c r="T14277" t="b">
        <f>U14277&gt;10</f>
        <v>0</v>
      </c>
      <c r="U14277" s="7">
        <v>8.9908332563634303</v>
      </c>
      <c r="V14277" t="s">
        <v>2527</v>
      </c>
      <c r="W14277" t="s">
        <v>32550</v>
      </c>
    </row>
    <row r="14278" spans="20:23" x14ac:dyDescent="0.3">
      <c r="T14278" t="b">
        <f>U14278&gt;10</f>
        <v>0</v>
      </c>
      <c r="U14278" s="7">
        <v>8.8085116995694701</v>
      </c>
      <c r="V14278" t="s">
        <v>32550</v>
      </c>
      <c r="W14278" t="s">
        <v>21441</v>
      </c>
    </row>
    <row r="14279" spans="20:23" x14ac:dyDescent="0.3">
      <c r="T14279" t="b">
        <f>U14279&gt;10</f>
        <v>0</v>
      </c>
      <c r="U14279" s="7">
        <v>8.11536451900953</v>
      </c>
      <c r="V14279" t="s">
        <v>21441</v>
      </c>
      <c r="W14279" t="s">
        <v>3765</v>
      </c>
    </row>
    <row r="14280" spans="20:23" x14ac:dyDescent="0.3">
      <c r="T14280" t="b">
        <f>U14280&gt;10</f>
        <v>0</v>
      </c>
      <c r="U14280" s="7">
        <v>8.5277982964337795</v>
      </c>
      <c r="V14280" t="s">
        <v>5447</v>
      </c>
      <c r="W14280" t="s">
        <v>3872</v>
      </c>
    </row>
    <row r="14281" spans="20:23" x14ac:dyDescent="0.3">
      <c r="T14281" t="b">
        <f>U14281&gt;10</f>
        <v>0</v>
      </c>
      <c r="U14281" s="7">
        <v>9.3962983644715905</v>
      </c>
      <c r="V14281" t="s">
        <v>32551</v>
      </c>
      <c r="W14281" t="s">
        <v>26305</v>
      </c>
    </row>
    <row r="14282" spans="20:23" x14ac:dyDescent="0.3">
      <c r="T14282" t="b">
        <f>U14282&gt;10</f>
        <v>0</v>
      </c>
      <c r="U14282" s="7">
        <v>8.5139091842731194</v>
      </c>
      <c r="V14282" t="s">
        <v>32552</v>
      </c>
      <c r="W14282" t="s">
        <v>32553</v>
      </c>
    </row>
    <row r="14283" spans="20:23" x14ac:dyDescent="0.3">
      <c r="T14283" t="b">
        <f>U14283&gt;10</f>
        <v>0</v>
      </c>
      <c r="U14283" s="7">
        <v>8.0525636177705007</v>
      </c>
      <c r="V14283" t="s">
        <v>32554</v>
      </c>
      <c r="W14283" t="s">
        <v>20591</v>
      </c>
    </row>
    <row r="14284" spans="20:23" x14ac:dyDescent="0.3">
      <c r="T14284" t="b">
        <f>U14284&gt;10</f>
        <v>0</v>
      </c>
      <c r="U14284" s="7">
        <v>9.2139768076776392</v>
      </c>
      <c r="V14284" t="s">
        <v>24733</v>
      </c>
      <c r="W14284" t="s">
        <v>32555</v>
      </c>
    </row>
    <row r="14285" spans="20:23" x14ac:dyDescent="0.3">
      <c r="T14285" t="b">
        <f>U14285&gt;10</f>
        <v>0</v>
      </c>
      <c r="U14285" s="7">
        <v>9.7294428110001299</v>
      </c>
      <c r="V14285" t="s">
        <v>32555</v>
      </c>
      <c r="W14285" t="s">
        <v>32556</v>
      </c>
    </row>
    <row r="14286" spans="20:23" x14ac:dyDescent="0.3">
      <c r="T14286" t="b">
        <f>U14286&gt;10</f>
        <v>0</v>
      </c>
      <c r="U14286" s="7">
        <v>8.32300388378777</v>
      </c>
      <c r="V14286" t="s">
        <v>21792</v>
      </c>
      <c r="W14286" t="s">
        <v>32557</v>
      </c>
    </row>
    <row r="14287" spans="20:23" x14ac:dyDescent="0.3">
      <c r="T14287" t="b">
        <f>U14287&gt;10</f>
        <v>0</v>
      </c>
      <c r="U14287" s="7">
        <v>9.9352948652042805</v>
      </c>
      <c r="V14287" t="s">
        <v>32558</v>
      </c>
      <c r="W14287" t="s">
        <v>32559</v>
      </c>
    </row>
    <row r="14288" spans="20:23" x14ac:dyDescent="0.3">
      <c r="T14288" t="b">
        <f>U14288&gt;10</f>
        <v>0</v>
      </c>
      <c r="U14288" s="7">
        <v>8.6078410041073194</v>
      </c>
      <c r="V14288" t="s">
        <v>27270</v>
      </c>
      <c r="W14288" t="s">
        <v>32424</v>
      </c>
    </row>
    <row r="14289" spans="20:23" x14ac:dyDescent="0.3">
      <c r="T14289" t="b">
        <f>U14289&gt;10</f>
        <v>0</v>
      </c>
      <c r="U14289" s="7">
        <v>8.3666789472904295</v>
      </c>
      <c r="V14289" t="s">
        <v>32560</v>
      </c>
      <c r="W14289" t="s">
        <v>32561</v>
      </c>
    </row>
    <row r="14290" spans="20:23" x14ac:dyDescent="0.3">
      <c r="T14290" t="b">
        <f>U14290&gt;10</f>
        <v>0</v>
      </c>
      <c r="U14290" s="7">
        <v>8.9262947352258593</v>
      </c>
      <c r="V14290" t="s">
        <v>32562</v>
      </c>
      <c r="W14290" t="s">
        <v>922</v>
      </c>
    </row>
    <row r="14291" spans="20:23" x14ac:dyDescent="0.3">
      <c r="T14291" t="b">
        <f>U14291&gt;10</f>
        <v>0</v>
      </c>
      <c r="U14291" s="7">
        <v>9.7529733084103203</v>
      </c>
      <c r="V14291" t="s">
        <v>5894</v>
      </c>
      <c r="W14291" t="s">
        <v>4593</v>
      </c>
    </row>
    <row r="14292" spans="20:23" x14ac:dyDescent="0.3">
      <c r="T14292" t="b">
        <f>U14292&gt;10</f>
        <v>0</v>
      </c>
      <c r="U14292" s="7">
        <v>8.7115194335821595</v>
      </c>
      <c r="V14292" t="s">
        <v>19728</v>
      </c>
      <c r="W14292" t="s">
        <v>8853</v>
      </c>
    </row>
    <row r="14293" spans="20:23" x14ac:dyDescent="0.3">
      <c r="T14293" t="b">
        <f>U14293&gt;10</f>
        <v>0</v>
      </c>
      <c r="U14293" s="7">
        <v>8.2542009638637399</v>
      </c>
      <c r="V14293" t="s">
        <v>22627</v>
      </c>
      <c r="W14293" t="s">
        <v>32563</v>
      </c>
    </row>
    <row r="14294" spans="20:23" x14ac:dyDescent="0.3">
      <c r="T14294" t="b">
        <f>U14294&gt;10</f>
        <v>0</v>
      </c>
      <c r="U14294" s="7">
        <v>9.7770708599893794</v>
      </c>
      <c r="V14294" t="s">
        <v>32564</v>
      </c>
      <c r="W14294" t="s">
        <v>32565</v>
      </c>
    </row>
    <row r="14295" spans="20:23" x14ac:dyDescent="0.3">
      <c r="T14295" t="b">
        <f>U14295&gt;10</f>
        <v>0</v>
      </c>
      <c r="U14295" s="7">
        <v>8.0482252161719003</v>
      </c>
      <c r="V14295" t="s">
        <v>32566</v>
      </c>
      <c r="W14295" t="s">
        <v>22254</v>
      </c>
    </row>
    <row r="14296" spans="20:23" x14ac:dyDescent="0.3">
      <c r="T14296" t="b">
        <f>U14296&gt;10</f>
        <v>0</v>
      </c>
      <c r="U14296" s="7">
        <v>8.5853681482552595</v>
      </c>
      <c r="V14296" t="s">
        <v>3464</v>
      </c>
      <c r="W14296" t="s">
        <v>5263</v>
      </c>
    </row>
    <row r="14297" spans="20:23" x14ac:dyDescent="0.3">
      <c r="T14297" t="b">
        <f>U14297&gt;10</f>
        <v>0</v>
      </c>
      <c r="U14297" s="7">
        <v>9.5016588801294208</v>
      </c>
      <c r="V14297" t="s">
        <v>32567</v>
      </c>
      <c r="W14297" t="s">
        <v>20315</v>
      </c>
    </row>
    <row r="14298" spans="20:23" x14ac:dyDescent="0.3">
      <c r="T14298" t="b">
        <f>U14298&gt;10</f>
        <v>0</v>
      </c>
      <c r="U14298" s="7">
        <v>8.1725229328494802</v>
      </c>
      <c r="V14298" t="s">
        <v>32524</v>
      </c>
      <c r="W14298">
        <v>501</v>
      </c>
    </row>
    <row r="14299" spans="20:23" x14ac:dyDescent="0.3">
      <c r="T14299" t="b">
        <f>U14299&gt;10</f>
        <v>0</v>
      </c>
      <c r="U14299" s="7">
        <v>8.4800076325974398</v>
      </c>
      <c r="V14299" t="s">
        <v>32568</v>
      </c>
      <c r="W14299" t="s">
        <v>2706</v>
      </c>
    </row>
    <row r="14300" spans="20:23" x14ac:dyDescent="0.3">
      <c r="T14300" t="b">
        <f>U14300&gt;10</f>
        <v>0</v>
      </c>
      <c r="U14300" s="7">
        <v>9.3962983644715905</v>
      </c>
      <c r="V14300" t="s">
        <v>23843</v>
      </c>
      <c r="W14300" t="s">
        <v>6289</v>
      </c>
    </row>
    <row r="14301" spans="20:23" x14ac:dyDescent="0.3">
      <c r="T14301" t="b">
        <f>U14301&gt;10</f>
        <v>0</v>
      </c>
      <c r="U14301" s="7">
        <v>8.2023758959991593</v>
      </c>
      <c r="V14301" t="s">
        <v>13463</v>
      </c>
      <c r="W14301" t="s">
        <v>32569</v>
      </c>
    </row>
    <row r="14302" spans="20:23" x14ac:dyDescent="0.3">
      <c r="T14302" t="b">
        <f>U14302&gt;10</f>
        <v>0</v>
      </c>
      <c r="U14302" s="7">
        <v>8.4472178097744397</v>
      </c>
      <c r="V14302" t="s">
        <v>1373</v>
      </c>
      <c r="W14302" t="s">
        <v>17723</v>
      </c>
    </row>
    <row r="14303" spans="20:23" x14ac:dyDescent="0.3">
      <c r="T14303" t="b">
        <f>U14303&gt;10</f>
        <v>0</v>
      </c>
      <c r="U14303" s="7">
        <v>8.3431484498802408</v>
      </c>
      <c r="V14303" t="s">
        <v>818</v>
      </c>
      <c r="W14303" t="s">
        <v>32570</v>
      </c>
    </row>
    <row r="14304" spans="20:23" x14ac:dyDescent="0.3">
      <c r="T14304" t="b">
        <f>U14304&gt;10</f>
        <v>0</v>
      </c>
      <c r="U14304" s="7">
        <v>9.1339341000040992</v>
      </c>
      <c r="V14304" t="s">
        <v>32571</v>
      </c>
      <c r="W14304" t="s">
        <v>23444</v>
      </c>
    </row>
    <row r="14305" spans="20:23" x14ac:dyDescent="0.3">
      <c r="T14305" t="b">
        <f>U14305&gt;10</f>
        <v>0</v>
      </c>
      <c r="U14305" s="7">
        <v>9.3475082003021601</v>
      </c>
      <c r="V14305" t="s">
        <v>32572</v>
      </c>
      <c r="W14305" t="s">
        <v>5610</v>
      </c>
    </row>
    <row r="14306" spans="20:23" x14ac:dyDescent="0.3">
      <c r="T14306" t="b">
        <f>U14306&gt;10</f>
        <v>0</v>
      </c>
      <c r="U14306" s="7">
        <v>9.2421476846443298</v>
      </c>
      <c r="V14306" t="s">
        <v>32573</v>
      </c>
      <c r="W14306" t="s">
        <v>19587</v>
      </c>
    </row>
    <row r="14307" spans="20:23" x14ac:dyDescent="0.3">
      <c r="T14307" t="b">
        <f>U14307&gt;10</f>
        <v>0</v>
      </c>
      <c r="U14307" s="7">
        <v>8.5490005040843897</v>
      </c>
      <c r="V14307" t="s">
        <v>5610</v>
      </c>
      <c r="W14307">
        <v>128</v>
      </c>
    </row>
    <row r="14308" spans="20:23" x14ac:dyDescent="0.3">
      <c r="T14308" t="b">
        <f>U14308&gt;10</f>
        <v>0</v>
      </c>
      <c r="U14308" s="7">
        <v>9.4187712203236504</v>
      </c>
      <c r="V14308" t="s">
        <v>32574</v>
      </c>
      <c r="W14308" t="s">
        <v>24444</v>
      </c>
    </row>
    <row r="14309" spans="20:23" x14ac:dyDescent="0.3">
      <c r="T14309" t="b">
        <f>U14309&gt;10</f>
        <v>0</v>
      </c>
      <c r="U14309" s="7">
        <v>8.3666789472904295</v>
      </c>
      <c r="V14309" t="s">
        <v>20787</v>
      </c>
      <c r="W14309" t="s">
        <v>1048</v>
      </c>
    </row>
    <row r="14310" spans="20:23" x14ac:dyDescent="0.3">
      <c r="T14310" t="b">
        <f>U14310&gt;10</f>
        <v>0</v>
      </c>
      <c r="U14310" s="7">
        <v>9.2565364220964295</v>
      </c>
      <c r="V14310" t="s">
        <v>5146</v>
      </c>
      <c r="W14310" t="s">
        <v>32575</v>
      </c>
    </row>
    <row r="14311" spans="20:23" x14ac:dyDescent="0.3">
      <c r="T14311" t="b">
        <f>U14311&gt;10</f>
        <v>0</v>
      </c>
      <c r="U14311" s="7">
        <v>8.5853681482552595</v>
      </c>
      <c r="V14311" t="s">
        <v>25414</v>
      </c>
      <c r="W14311" t="s">
        <v>28501</v>
      </c>
    </row>
    <row r="14312" spans="20:23" x14ac:dyDescent="0.3">
      <c r="T14312" t="b">
        <f>U14312&gt;10</f>
        <v>0</v>
      </c>
      <c r="U14312" s="7">
        <v>8.2331475546659103</v>
      </c>
      <c r="V14312" t="s">
        <v>1103</v>
      </c>
      <c r="W14312" t="s">
        <v>32576</v>
      </c>
    </row>
    <row r="14313" spans="20:23" x14ac:dyDescent="0.3">
      <c r="T14313" t="b">
        <f>U14313&gt;10</f>
        <v>0</v>
      </c>
      <c r="U14313" s="7">
        <v>8.7199583022280294</v>
      </c>
      <c r="V14313" t="s">
        <v>19708</v>
      </c>
      <c r="W14313" t="s">
        <v>32577</v>
      </c>
    </row>
    <row r="14314" spans="20:23" x14ac:dyDescent="0.3">
      <c r="T14314" t="b">
        <f>U14314&gt;10</f>
        <v>0</v>
      </c>
      <c r="U14314" s="7">
        <v>8.7199583022280294</v>
      </c>
      <c r="V14314" t="s">
        <v>19708</v>
      </c>
      <c r="W14314" t="s">
        <v>32578</v>
      </c>
    </row>
    <row r="14315" spans="20:23" x14ac:dyDescent="0.3">
      <c r="T14315" t="b">
        <f>U14315&gt;10</f>
        <v>0</v>
      </c>
      <c r="U14315" s="7">
        <v>9.3962983644715905</v>
      </c>
      <c r="V14315" t="s">
        <v>32579</v>
      </c>
      <c r="W14315" t="s">
        <v>6176</v>
      </c>
    </row>
    <row r="14316" spans="20:23" x14ac:dyDescent="0.3">
      <c r="T14316" t="b">
        <f>U14316&gt;10</f>
        <v>0</v>
      </c>
      <c r="U14316" s="7">
        <v>9.8017634725797596</v>
      </c>
      <c r="V14316" t="s">
        <v>6176</v>
      </c>
      <c r="W14316" t="s">
        <v>15416</v>
      </c>
    </row>
    <row r="14317" spans="20:23" x14ac:dyDescent="0.3">
      <c r="T14317" t="b">
        <f>U14317&gt;10</f>
        <v>0</v>
      </c>
      <c r="U14317" s="7">
        <v>8.4407869194441592</v>
      </c>
      <c r="V14317" t="s">
        <v>32580</v>
      </c>
      <c r="W14317" t="s">
        <v>4058</v>
      </c>
    </row>
    <row r="14318" spans="20:23" x14ac:dyDescent="0.3">
      <c r="T14318" t="b">
        <f>U14318&gt;10</f>
        <v>0</v>
      </c>
      <c r="U14318" s="7">
        <v>8.5348158690924301</v>
      </c>
      <c r="V14318" t="s">
        <v>32581</v>
      </c>
      <c r="W14318" t="s">
        <v>32525</v>
      </c>
    </row>
    <row r="14319" spans="20:23" x14ac:dyDescent="0.3">
      <c r="T14319" t="b">
        <f>U14319&gt;10</f>
        <v>0</v>
      </c>
      <c r="U14319" s="7">
        <v>8.0789968748386496</v>
      </c>
      <c r="V14319" t="s">
        <v>32582</v>
      </c>
      <c r="W14319" t="s">
        <v>20934</v>
      </c>
    </row>
    <row r="14320" spans="20:23" x14ac:dyDescent="0.3">
      <c r="T14320" t="b">
        <f>U14320&gt;10</f>
        <v>0</v>
      </c>
      <c r="U14320" s="7">
        <v>8.5490005040843897</v>
      </c>
      <c r="V14320" t="s">
        <v>29130</v>
      </c>
      <c r="W14320" t="s">
        <v>867</v>
      </c>
    </row>
    <row r="14321" spans="20:23" x14ac:dyDescent="0.3">
      <c r="T14321" t="b">
        <f>U14321&gt;10</f>
        <v>0</v>
      </c>
      <c r="U14321" s="7">
        <v>8.0525636177705007</v>
      </c>
      <c r="V14321" t="s">
        <v>29891</v>
      </c>
      <c r="W14321" t="s">
        <v>32583</v>
      </c>
    </row>
    <row r="14322" spans="20:23" x14ac:dyDescent="0.3">
      <c r="T14322" t="b">
        <f>U14322&gt;10</f>
        <v>0</v>
      </c>
      <c r="U14322" s="7">
        <v>8.0970153803413307</v>
      </c>
      <c r="V14322" t="s">
        <v>32584</v>
      </c>
      <c r="W14322" t="s">
        <v>29008</v>
      </c>
    </row>
    <row r="14323" spans="20:23" x14ac:dyDescent="0.3">
      <c r="T14323" t="b">
        <f>U14323&gt;10</f>
        <v>0</v>
      </c>
      <c r="U14323" s="7">
        <v>9.9352948652042805</v>
      </c>
      <c r="V14323" t="s">
        <v>6172</v>
      </c>
      <c r="W14323" t="s">
        <v>3156</v>
      </c>
    </row>
    <row r="14324" spans="20:23" x14ac:dyDescent="0.3">
      <c r="T14324" t="b">
        <f>U14324&gt;10</f>
        <v>0</v>
      </c>
      <c r="U14324" s="7">
        <v>8.2702871016153701</v>
      </c>
      <c r="V14324" t="s">
        <v>15803</v>
      </c>
      <c r="W14324" t="s">
        <v>13576</v>
      </c>
    </row>
    <row r="14325" spans="20:23" x14ac:dyDescent="0.3">
      <c r="T14325" t="b">
        <f>U14325&gt;10</f>
        <v>0</v>
      </c>
      <c r="U14325" s="7">
        <v>8.8272038325816293</v>
      </c>
      <c r="V14325" t="s">
        <v>32585</v>
      </c>
      <c r="W14325" t="s">
        <v>21227</v>
      </c>
    </row>
    <row r="14326" spans="20:23" x14ac:dyDescent="0.3">
      <c r="T14326" t="b">
        <f>U14326&gt;10</f>
        <v>0</v>
      </c>
      <c r="U14326" s="7">
        <v>9.7529733084103203</v>
      </c>
      <c r="V14326" t="s">
        <v>6285</v>
      </c>
      <c r="W14326" t="s">
        <v>5873</v>
      </c>
    </row>
    <row r="14327" spans="20:23" x14ac:dyDescent="0.3">
      <c r="T14327" t="b">
        <f>U14327&gt;10</f>
        <v>0</v>
      </c>
      <c r="U14327" s="7">
        <v>9.1731548131573799</v>
      </c>
      <c r="V14327" t="s">
        <v>13958</v>
      </c>
      <c r="W14327" t="s">
        <v>2677</v>
      </c>
    </row>
    <row r="14328" spans="20:23" x14ac:dyDescent="0.3">
      <c r="T14328" t="b">
        <f>U14328&gt;10</f>
        <v>0</v>
      </c>
      <c r="U14328" s="7">
        <v>8.8272038325816293</v>
      </c>
      <c r="V14328" t="s">
        <v>10962</v>
      </c>
      <c r="W14328" t="s">
        <v>21227</v>
      </c>
    </row>
    <row r="14329" spans="20:23" x14ac:dyDescent="0.3">
      <c r="T14329" t="b">
        <f>U14329&gt;10</f>
        <v>0</v>
      </c>
      <c r="U14329" s="7">
        <v>8.8272038325816293</v>
      </c>
      <c r="V14329" t="s">
        <v>21227</v>
      </c>
      <c r="W14329" t="s">
        <v>17728</v>
      </c>
    </row>
    <row r="14330" spans="20:23" x14ac:dyDescent="0.3">
      <c r="T14330" t="b">
        <f>U14330&gt;10</f>
        <v>0</v>
      </c>
      <c r="U14330" s="7">
        <v>8.0058459932030406</v>
      </c>
      <c r="V14330" t="s">
        <v>32586</v>
      </c>
      <c r="W14330" t="s">
        <v>23706</v>
      </c>
    </row>
    <row r="14331" spans="20:23" x14ac:dyDescent="0.3">
      <c r="T14331" t="b">
        <f>U14331&gt;10</f>
        <v>0</v>
      </c>
      <c r="U14331" s="7">
        <v>8.0525636177705007</v>
      </c>
      <c r="V14331" t="s">
        <v>32587</v>
      </c>
      <c r="W14331" t="s">
        <v>32588</v>
      </c>
    </row>
    <row r="14332" spans="20:23" x14ac:dyDescent="0.3">
      <c r="T14332" t="b">
        <f>U14332&gt;10</f>
        <v>0</v>
      </c>
      <c r="U14332" s="7">
        <v>8.7721440553986003</v>
      </c>
      <c r="V14332" t="s">
        <v>32589</v>
      </c>
      <c r="W14332" t="s">
        <v>25477</v>
      </c>
    </row>
    <row r="14333" spans="20:23" x14ac:dyDescent="0.3">
      <c r="T14333" t="b">
        <f>U14333&gt;10</f>
        <v>0</v>
      </c>
      <c r="U14333" s="7">
        <v>8.5348158690924301</v>
      </c>
      <c r="V14333" t="s">
        <v>20542</v>
      </c>
      <c r="W14333" t="s">
        <v>32590</v>
      </c>
    </row>
    <row r="14334" spans="20:23" x14ac:dyDescent="0.3">
      <c r="T14334" t="b">
        <f>U14334&gt;10</f>
        <v>0</v>
      </c>
      <c r="U14334" s="7">
        <v>8.5208296271176902</v>
      </c>
      <c r="V14334" t="s">
        <v>26589</v>
      </c>
      <c r="W14334" t="s">
        <v>32591</v>
      </c>
    </row>
    <row r="14335" spans="20:23" x14ac:dyDescent="0.3">
      <c r="T14335" t="b">
        <f>U14335&gt;10</f>
        <v>0</v>
      </c>
      <c r="U14335" s="7">
        <v>8.6078410041073194</v>
      </c>
      <c r="V14335" t="s">
        <v>23570</v>
      </c>
      <c r="W14335" t="s">
        <v>32592</v>
      </c>
    </row>
    <row r="14336" spans="20:23" x14ac:dyDescent="0.3">
      <c r="T14336" t="b">
        <f>U14336&gt;10</f>
        <v>0</v>
      </c>
      <c r="U14336" s="7">
        <v>8.2921458954278702</v>
      </c>
      <c r="V14336" t="s">
        <v>20899</v>
      </c>
      <c r="W14336" t="s">
        <v>32593</v>
      </c>
    </row>
    <row r="14337" spans="20:23" x14ac:dyDescent="0.3">
      <c r="T14337" t="b">
        <f>U14337&gt;10</f>
        <v>0</v>
      </c>
      <c r="U14337" s="7">
        <v>9.7529733084103203</v>
      </c>
      <c r="V14337" t="s">
        <v>32594</v>
      </c>
      <c r="W14337" t="s">
        <v>31739</v>
      </c>
    </row>
    <row r="14338" spans="20:23" x14ac:dyDescent="0.3">
      <c r="T14338" t="b">
        <f>U14338&gt;10</f>
        <v>0</v>
      </c>
      <c r="U14338" s="7">
        <v>8.1923255601456599</v>
      </c>
      <c r="V14338" t="s">
        <v>24618</v>
      </c>
      <c r="W14338" t="s">
        <v>4332</v>
      </c>
    </row>
    <row r="14339" spans="20:23" x14ac:dyDescent="0.3">
      <c r="T14339" t="b">
        <f>U14339&gt;10</f>
        <v>0</v>
      </c>
      <c r="U14339" s="7">
        <v>9.8017634725797596</v>
      </c>
      <c r="V14339" t="s">
        <v>32364</v>
      </c>
      <c r="W14339" t="s">
        <v>21620</v>
      </c>
    </row>
    <row r="14340" spans="20:23" x14ac:dyDescent="0.3">
      <c r="T14340" t="b">
        <f>U14340&gt;10</f>
        <v>0</v>
      </c>
      <c r="U14340" s="7">
        <v>9.8707563440667094</v>
      </c>
      <c r="V14340" t="s">
        <v>32595</v>
      </c>
      <c r="W14340" t="s">
        <v>25477</v>
      </c>
    </row>
    <row r="14341" spans="20:23" x14ac:dyDescent="0.3">
      <c r="T14341" t="b">
        <f>U14341&gt;10</f>
        <v>0</v>
      </c>
      <c r="U14341" s="7">
        <v>8.0834711552335694</v>
      </c>
      <c r="V14341" t="s">
        <v>32596</v>
      </c>
      <c r="W14341" t="s">
        <v>466</v>
      </c>
    </row>
    <row r="14342" spans="20:23" x14ac:dyDescent="0.3">
      <c r="T14342" t="b">
        <f>U14342&gt;10</f>
        <v>0</v>
      </c>
      <c r="U14342" s="7">
        <v>8.9473481444236906</v>
      </c>
      <c r="V14342" t="s">
        <v>26548</v>
      </c>
      <c r="W14342" t="s">
        <v>32597</v>
      </c>
    </row>
    <row r="14343" spans="20:23" x14ac:dyDescent="0.3">
      <c r="T14343" t="b">
        <f>U14343&gt;10</f>
        <v>0</v>
      </c>
      <c r="U14343" s="7">
        <v>9.3635085416485992</v>
      </c>
      <c r="V14343" t="s">
        <v>32598</v>
      </c>
      <c r="W14343" t="s">
        <v>32599</v>
      </c>
    </row>
    <row r="14344" spans="20:23" x14ac:dyDescent="0.3">
      <c r="T14344" t="b">
        <f>U14344&gt;10</f>
        <v>0</v>
      </c>
      <c r="U14344" s="7">
        <v>9.5588172939693692</v>
      </c>
      <c r="V14344" t="s">
        <v>29448</v>
      </c>
      <c r="W14344" t="s">
        <v>32600</v>
      </c>
    </row>
    <row r="14345" spans="20:23" x14ac:dyDescent="0.3">
      <c r="T14345" t="b">
        <f>U14345&gt;10</f>
        <v>0</v>
      </c>
      <c r="U14345" s="7">
        <v>9.1211950742266694</v>
      </c>
      <c r="V14345" t="s">
        <v>32601</v>
      </c>
      <c r="W14345" t="s">
        <v>32602</v>
      </c>
    </row>
    <row r="14346" spans="20:23" x14ac:dyDescent="0.3">
      <c r="T14346" t="b">
        <f>U14346&gt;10</f>
        <v>0</v>
      </c>
      <c r="U14346" s="7">
        <v>9.3009881846672702</v>
      </c>
      <c r="V14346" t="s">
        <v>32603</v>
      </c>
      <c r="W14346" t="s">
        <v>32604</v>
      </c>
    </row>
    <row r="14347" spans="20:23" x14ac:dyDescent="0.3">
      <c r="T14347" t="b">
        <f>U14347&gt;10</f>
        <v>0</v>
      </c>
      <c r="U14347" s="7">
        <v>8.8854727407056</v>
      </c>
      <c r="V14347" t="s">
        <v>32605</v>
      </c>
      <c r="W14347" t="s">
        <v>32606</v>
      </c>
    </row>
    <row r="14348" spans="20:23" x14ac:dyDescent="0.3">
      <c r="T14348" t="b">
        <f>U14348&gt;10</f>
        <v>0</v>
      </c>
      <c r="U14348" s="7">
        <v>8.6308305223320207</v>
      </c>
      <c r="V14348" t="s">
        <v>2606</v>
      </c>
      <c r="W14348" t="s">
        <v>32607</v>
      </c>
    </row>
    <row r="14349" spans="20:23" x14ac:dyDescent="0.3">
      <c r="T14349" t="b">
        <f>U14349&gt;10</f>
        <v>0</v>
      </c>
      <c r="U14349" s="7">
        <v>9.09619377202125</v>
      </c>
      <c r="V14349" t="s">
        <v>11410</v>
      </c>
      <c r="W14349" t="s">
        <v>29391</v>
      </c>
    </row>
    <row r="14350" spans="20:23" x14ac:dyDescent="0.3">
      <c r="T14350" t="b">
        <f>U14350&gt;10</f>
        <v>0</v>
      </c>
      <c r="U14350" s="7">
        <v>8.4407869194441592</v>
      </c>
      <c r="V14350" t="s">
        <v>26107</v>
      </c>
      <c r="W14350" t="s">
        <v>32608</v>
      </c>
    </row>
    <row r="14351" spans="20:23" x14ac:dyDescent="0.3">
      <c r="T14351" t="b">
        <f>U14351&gt;10</f>
        <v>0</v>
      </c>
      <c r="U14351" s="7">
        <v>9.3962983644715905</v>
      </c>
      <c r="V14351" t="s">
        <v>32609</v>
      </c>
      <c r="W14351" t="s">
        <v>21056</v>
      </c>
    </row>
    <row r="14352" spans="20:23" x14ac:dyDescent="0.3">
      <c r="T14352" t="b">
        <f>U14352&gt;10</f>
        <v>0</v>
      </c>
      <c r="U14352" s="7">
        <v>9.0479916702033698</v>
      </c>
      <c r="V14352" t="s">
        <v>32610</v>
      </c>
      <c r="W14352" t="s">
        <v>7476</v>
      </c>
    </row>
    <row r="14353" spans="20:23" x14ac:dyDescent="0.3">
      <c r="T14353" t="b">
        <f>U14353&gt;10</f>
        <v>0</v>
      </c>
      <c r="U14353" s="7">
        <v>9.5393992081122594</v>
      </c>
      <c r="V14353" t="s">
        <v>4058</v>
      </c>
      <c r="W14353" t="s">
        <v>32611</v>
      </c>
    </row>
    <row r="14354" spans="20:23" x14ac:dyDescent="0.3">
      <c r="T14354" t="b">
        <f>U14354&gt;10</f>
        <v>0</v>
      </c>
      <c r="U14354" s="7">
        <v>9.0362956304401791</v>
      </c>
      <c r="V14354" t="s">
        <v>24870</v>
      </c>
      <c r="W14354" t="s">
        <v>32605</v>
      </c>
    </row>
    <row r="14355" spans="20:23" x14ac:dyDescent="0.3">
      <c r="T14355" t="b">
        <f>U14355&gt;10</f>
        <v>0</v>
      </c>
      <c r="U14355" s="7">
        <v>8.6002937984719399</v>
      </c>
      <c r="V14355" t="s">
        <v>32612</v>
      </c>
      <c r="W14355" t="s">
        <v>8898</v>
      </c>
    </row>
    <row r="14356" spans="20:23" x14ac:dyDescent="0.3">
      <c r="T14356" t="b">
        <f>U14356&gt;10</f>
        <v>0</v>
      </c>
      <c r="U14356" s="7">
        <v>9.1086162920198106</v>
      </c>
      <c r="V14356" t="s">
        <v>25197</v>
      </c>
      <c r="W14356" t="s">
        <v>8729</v>
      </c>
    </row>
    <row r="14357" spans="20:23" x14ac:dyDescent="0.3">
      <c r="T14357" t="b">
        <f>U14357&gt;10</f>
        <v>0</v>
      </c>
      <c r="U14357" s="7">
        <v>8.4407869194441592</v>
      </c>
      <c r="V14357" t="s">
        <v>32613</v>
      </c>
      <c r="W14357" t="s">
        <v>1526</v>
      </c>
    </row>
    <row r="14358" spans="20:23" x14ac:dyDescent="0.3">
      <c r="T14358" t="b">
        <f>U14358&gt;10</f>
        <v>0</v>
      </c>
      <c r="U14358" s="7">
        <v>9.0598261278503802</v>
      </c>
      <c r="V14358" t="s">
        <v>2131</v>
      </c>
      <c r="W14358" t="s">
        <v>32614</v>
      </c>
    </row>
    <row r="14359" spans="20:23" x14ac:dyDescent="0.3">
      <c r="T14359" t="b">
        <f>U14359&gt;10</f>
        <v>0</v>
      </c>
      <c r="U14359" s="7">
        <v>8.5002103399149593</v>
      </c>
      <c r="V14359" t="s">
        <v>2131</v>
      </c>
      <c r="W14359" t="s">
        <v>32615</v>
      </c>
    </row>
    <row r="14360" spans="20:23" x14ac:dyDescent="0.3">
      <c r="T14360" t="b">
        <f>U14360&gt;10</f>
        <v>0</v>
      </c>
      <c r="U14360" s="7">
        <v>8.11536451900953</v>
      </c>
      <c r="V14360" t="s">
        <v>32616</v>
      </c>
      <c r="W14360" t="s">
        <v>32617</v>
      </c>
    </row>
    <row r="14361" spans="20:23" x14ac:dyDescent="0.3">
      <c r="T14361" t="b">
        <f>U14361&gt;10</f>
        <v>0</v>
      </c>
      <c r="U14361" s="7">
        <v>9.7529733084103203</v>
      </c>
      <c r="V14361" t="s">
        <v>2131</v>
      </c>
      <c r="W14361" t="s">
        <v>32618</v>
      </c>
    </row>
    <row r="14362" spans="20:23" x14ac:dyDescent="0.3">
      <c r="T14362" t="b">
        <f>U14362&gt;10</f>
        <v>0</v>
      </c>
      <c r="U14362" s="7">
        <v>8.8085116995694701</v>
      </c>
      <c r="V14362" t="s">
        <v>32616</v>
      </c>
      <c r="W14362" t="s">
        <v>32619</v>
      </c>
    </row>
    <row r="14363" spans="20:23" x14ac:dyDescent="0.3">
      <c r="T14363" t="b">
        <f>U14363&gt;10</f>
        <v>0</v>
      </c>
      <c r="U14363" s="7">
        <v>8.2976860758034796</v>
      </c>
      <c r="V14363" t="s">
        <v>32620</v>
      </c>
      <c r="W14363" t="s">
        <v>32621</v>
      </c>
    </row>
    <row r="14364" spans="20:23" x14ac:dyDescent="0.3">
      <c r="T14364" t="b">
        <f>U14364&gt;10</f>
        <v>0</v>
      </c>
      <c r="U14364" s="7">
        <v>9.0316552508836807</v>
      </c>
      <c r="V14364" t="s">
        <v>32616</v>
      </c>
      <c r="W14364" t="s">
        <v>32622</v>
      </c>
    </row>
    <row r="14365" spans="20:23" x14ac:dyDescent="0.3">
      <c r="T14365" t="b">
        <f>U14365&gt;10</f>
        <v>0</v>
      </c>
      <c r="U14365" s="7">
        <v>9.9071239882375792</v>
      </c>
      <c r="V14365" t="s">
        <v>32623</v>
      </c>
      <c r="W14365" t="s">
        <v>32624</v>
      </c>
    </row>
    <row r="14366" spans="20:23" x14ac:dyDescent="0.3">
      <c r="T14366" t="b">
        <f>U14366&gt;10</f>
        <v>0</v>
      </c>
      <c r="U14366" s="7">
        <v>9.1933575204748994</v>
      </c>
      <c r="V14366" t="s">
        <v>2131</v>
      </c>
      <c r="W14366" t="s">
        <v>32625</v>
      </c>
    </row>
    <row r="14367" spans="20:23" x14ac:dyDescent="0.3">
      <c r="T14367" t="b">
        <f>U14367&gt;10</f>
        <v>0</v>
      </c>
      <c r="U14367" s="7">
        <v>9.8797250140494697</v>
      </c>
      <c r="V14367" t="s">
        <v>22711</v>
      </c>
      <c r="W14367" t="s">
        <v>32626</v>
      </c>
    </row>
    <row r="14368" spans="20:23" x14ac:dyDescent="0.3">
      <c r="T14368" t="b">
        <f>U14368&gt;10</f>
        <v>0</v>
      </c>
      <c r="U14368" s="7">
        <v>9.8017634725797596</v>
      </c>
      <c r="V14368" t="s">
        <v>25197</v>
      </c>
      <c r="W14368" t="s">
        <v>32627</v>
      </c>
    </row>
    <row r="14369" spans="20:23" x14ac:dyDescent="0.3">
      <c r="T14369" t="b">
        <f>U14369&gt;10</f>
        <v>0</v>
      </c>
      <c r="U14369" s="7">
        <v>9.8797250140494697</v>
      </c>
      <c r="V14369" t="s">
        <v>22711</v>
      </c>
      <c r="W14369" t="s">
        <v>32628</v>
      </c>
    </row>
    <row r="14370" spans="20:23" x14ac:dyDescent="0.3">
      <c r="T14370" t="b">
        <f>U14370&gt;10</f>
        <v>0</v>
      </c>
      <c r="U14370" s="7">
        <v>8.4800076325974398</v>
      </c>
      <c r="V14370" t="s">
        <v>10878</v>
      </c>
      <c r="W14370" t="s">
        <v>32629</v>
      </c>
    </row>
    <row r="14371" spans="20:23" x14ac:dyDescent="0.3">
      <c r="T14371" t="b">
        <f>U14371&gt;10</f>
        <v>0</v>
      </c>
      <c r="U14371" s="7">
        <v>8.8854727407056</v>
      </c>
      <c r="V14371" t="s">
        <v>32630</v>
      </c>
      <c r="W14371" t="s">
        <v>28212</v>
      </c>
    </row>
    <row r="14372" spans="20:23" x14ac:dyDescent="0.3">
      <c r="T14372" t="b">
        <f>U14372&gt;10</f>
        <v>0</v>
      </c>
      <c r="U14372" s="7">
        <v>9.3475082003021601</v>
      </c>
      <c r="V14372" t="s">
        <v>2131</v>
      </c>
      <c r="W14372" t="s">
        <v>13402</v>
      </c>
    </row>
    <row r="14373" spans="20:23" x14ac:dyDescent="0.3">
      <c r="T14373" t="b">
        <f>U14373&gt;10</f>
        <v>0</v>
      </c>
      <c r="U14373" s="7">
        <v>8.1435353959762207</v>
      </c>
      <c r="V14373" t="s">
        <v>25627</v>
      </c>
      <c r="W14373" t="s">
        <v>10878</v>
      </c>
    </row>
    <row r="14374" spans="20:23" x14ac:dyDescent="0.3">
      <c r="T14374" t="b">
        <f>U14374&gt;10</f>
        <v>0</v>
      </c>
      <c r="U14374" s="7">
        <v>9.7529733084103203</v>
      </c>
      <c r="V14374" t="s">
        <v>2131</v>
      </c>
      <c r="W14374" t="s">
        <v>32631</v>
      </c>
    </row>
    <row r="14375" spans="20:23" x14ac:dyDescent="0.3">
      <c r="T14375" t="b">
        <f>U14375&gt;10</f>
        <v>0</v>
      </c>
      <c r="U14375" s="7">
        <v>9.5016588801294208</v>
      </c>
      <c r="V14375" t="s">
        <v>32616</v>
      </c>
      <c r="W14375" t="s">
        <v>32632</v>
      </c>
    </row>
    <row r="14376" spans="20:23" x14ac:dyDescent="0.3">
      <c r="T14376" t="b">
        <f>U14376&gt;10</f>
        <v>0</v>
      </c>
      <c r="U14376" s="7">
        <v>9.7529733084103203</v>
      </c>
      <c r="V14376" t="s">
        <v>2131</v>
      </c>
      <c r="W14376" t="s">
        <v>32633</v>
      </c>
    </row>
    <row r="14377" spans="20:23" x14ac:dyDescent="0.3">
      <c r="T14377" t="b">
        <f>U14377&gt;10</f>
        <v>0</v>
      </c>
      <c r="U14377" s="7">
        <v>9.5588172939693692</v>
      </c>
      <c r="V14377" t="s">
        <v>32634</v>
      </c>
      <c r="W14377" t="s">
        <v>32635</v>
      </c>
    </row>
    <row r="14378" spans="20:23" x14ac:dyDescent="0.3">
      <c r="T14378" t="b">
        <f>U14378&gt;10</f>
        <v>0</v>
      </c>
      <c r="U14378" s="7">
        <v>8.6386126627740794</v>
      </c>
      <c r="V14378" t="s">
        <v>2080</v>
      </c>
      <c r="W14378" t="s">
        <v>32636</v>
      </c>
    </row>
    <row r="14379" spans="20:23" x14ac:dyDescent="0.3">
      <c r="T14379" t="b">
        <f>U14379&gt;10</f>
        <v>0</v>
      </c>
      <c r="U14379" s="7">
        <v>9.6404953249836307</v>
      </c>
      <c r="V14379" t="s">
        <v>32637</v>
      </c>
      <c r="W14379" t="s">
        <v>32638</v>
      </c>
    </row>
    <row r="14380" spans="20:23" x14ac:dyDescent="0.3">
      <c r="T14380" t="b">
        <f>U14380&gt;10</f>
        <v>0</v>
      </c>
      <c r="U14380" s="7">
        <v>8.0789968748386496</v>
      </c>
      <c r="V14380" t="s">
        <v>29183</v>
      </c>
      <c r="W14380" t="s">
        <v>32639</v>
      </c>
    </row>
    <row r="14381" spans="20:23" x14ac:dyDescent="0.3">
      <c r="T14381" t="b">
        <f>U14381&gt;10</f>
        <v>0</v>
      </c>
      <c r="U14381" s="7">
        <v>8.0924802251759402</v>
      </c>
      <c r="V14381" t="s">
        <v>32634</v>
      </c>
      <c r="W14381" t="s">
        <v>32640</v>
      </c>
    </row>
    <row r="14382" spans="20:23" x14ac:dyDescent="0.3">
      <c r="T14382" t="b">
        <f>U14382&gt;10</f>
        <v>0</v>
      </c>
      <c r="U14382" s="7">
        <v>8.4030465914613099</v>
      </c>
      <c r="V14382" t="s">
        <v>32616</v>
      </c>
      <c r="W14382" t="s">
        <v>32641</v>
      </c>
    </row>
    <row r="14383" spans="20:23" x14ac:dyDescent="0.3">
      <c r="T14383" t="b">
        <f>U14383&gt;10</f>
        <v>0</v>
      </c>
      <c r="U14383" s="7">
        <v>8.7031511839116504</v>
      </c>
      <c r="V14383" t="s">
        <v>32642</v>
      </c>
      <c r="W14383" t="s">
        <v>2695</v>
      </c>
    </row>
    <row r="14384" spans="20:23" x14ac:dyDescent="0.3">
      <c r="T14384" t="b">
        <f>U14384&gt;10</f>
        <v>0</v>
      </c>
      <c r="U14384" s="7">
        <v>8.7721440553986003</v>
      </c>
      <c r="V14384" t="s">
        <v>32643</v>
      </c>
      <c r="W14384" t="s">
        <v>32644</v>
      </c>
    </row>
    <row r="14385" spans="20:23" x14ac:dyDescent="0.3">
      <c r="T14385" t="b">
        <f>U14385&gt;10</f>
        <v>0</v>
      </c>
      <c r="U14385" s="7">
        <v>8.4030465914613099</v>
      </c>
      <c r="V14385" t="s">
        <v>32645</v>
      </c>
      <c r="W14385" t="s">
        <v>32646</v>
      </c>
    </row>
    <row r="14386" spans="20:23" x14ac:dyDescent="0.3">
      <c r="T14386" t="b">
        <f>U14386&gt;10</f>
        <v>0</v>
      </c>
      <c r="U14386" s="7">
        <v>8.8085116995694701</v>
      </c>
      <c r="V14386" t="s">
        <v>32616</v>
      </c>
      <c r="W14386" t="s">
        <v>32647</v>
      </c>
    </row>
    <row r="14387" spans="20:23" x14ac:dyDescent="0.3">
      <c r="T14387" t="b">
        <f>U14387&gt;10</f>
        <v>0</v>
      </c>
      <c r="U14387" s="7">
        <v>9.3962983644715905</v>
      </c>
      <c r="V14387" t="s">
        <v>32648</v>
      </c>
      <c r="W14387" t="s">
        <v>32649</v>
      </c>
    </row>
    <row r="14388" spans="20:23" x14ac:dyDescent="0.3">
      <c r="T14388" t="b">
        <f>U14388&gt;10</f>
        <v>0</v>
      </c>
      <c r="U14388" s="7">
        <v>9.8017634725797596</v>
      </c>
      <c r="V14388" t="s">
        <v>27328</v>
      </c>
      <c r="W14388" t="s">
        <v>12253</v>
      </c>
    </row>
    <row r="14389" spans="20:23" x14ac:dyDescent="0.3">
      <c r="T14389" t="b">
        <f>U14389&gt;10</f>
        <v>0</v>
      </c>
      <c r="U14389" s="7">
        <v>9.43019991614727</v>
      </c>
      <c r="V14389" t="s">
        <v>32650</v>
      </c>
      <c r="W14389" t="s">
        <v>30049</v>
      </c>
    </row>
    <row r="14390" spans="20:23" x14ac:dyDescent="0.3">
      <c r="T14390" t="b">
        <f>U14390&gt;10</f>
        <v>0</v>
      </c>
      <c r="U14390" s="7">
        <v>8.3201589316555395</v>
      </c>
      <c r="V14390" t="s">
        <v>32651</v>
      </c>
      <c r="W14390" t="s">
        <v>32652</v>
      </c>
    </row>
    <row r="14391" spans="20:23" x14ac:dyDescent="0.3">
      <c r="T14391" t="b">
        <f>U14391&gt;10</f>
        <v>0</v>
      </c>
      <c r="U14391" s="7">
        <v>9.1599095864073607</v>
      </c>
      <c r="V14391" t="s">
        <v>32652</v>
      </c>
      <c r="W14391" t="s">
        <v>32653</v>
      </c>
    </row>
    <row r="14392" spans="20:23" x14ac:dyDescent="0.3">
      <c r="T14392" t="b">
        <f>U14392&gt;10</f>
        <v>0</v>
      </c>
      <c r="U14392" s="7">
        <v>9.7529733084103203</v>
      </c>
      <c r="V14392" t="s">
        <v>2131</v>
      </c>
      <c r="W14392" t="s">
        <v>32654</v>
      </c>
    </row>
    <row r="14393" spans="20:23" x14ac:dyDescent="0.3">
      <c r="T14393" t="b">
        <f>U14393&gt;10</f>
        <v>0</v>
      </c>
      <c r="U14393" s="7">
        <v>9.4652912359585404</v>
      </c>
      <c r="V14393" t="s">
        <v>25477</v>
      </c>
      <c r="W14393" t="s">
        <v>32655</v>
      </c>
    </row>
    <row r="14394" spans="20:23" x14ac:dyDescent="0.3">
      <c r="T14394" t="b">
        <f>U14394&gt;10</f>
        <v>0</v>
      </c>
      <c r="U14394" s="7">
        <v>8.1340566520216804</v>
      </c>
      <c r="V14394" t="s">
        <v>32656</v>
      </c>
      <c r="W14394" t="s">
        <v>22762</v>
      </c>
    </row>
    <row r="14395" spans="20:23" x14ac:dyDescent="0.3">
      <c r="T14395" t="b">
        <f>U14395&gt;10</f>
        <v>0</v>
      </c>
      <c r="U14395" s="7">
        <v>8.3201589316555395</v>
      </c>
      <c r="V14395" t="s">
        <v>32657</v>
      </c>
      <c r="W14395" t="s">
        <v>1910</v>
      </c>
    </row>
    <row r="14396" spans="20:23" x14ac:dyDescent="0.3">
      <c r="T14396" t="b">
        <f>U14396&gt;10</f>
        <v>0</v>
      </c>
      <c r="U14396" s="7">
        <v>8.4472178097744397</v>
      </c>
      <c r="V14396" t="s">
        <v>30710</v>
      </c>
      <c r="W14396" t="s">
        <v>32658</v>
      </c>
    </row>
    <row r="14397" spans="20:23" x14ac:dyDescent="0.3">
      <c r="T14397" t="b">
        <f>U14397&gt;10</f>
        <v>0</v>
      </c>
      <c r="U14397" s="7">
        <v>8.0525636177705007</v>
      </c>
      <c r="V14397" t="s">
        <v>32587</v>
      </c>
      <c r="W14397" t="s">
        <v>32659</v>
      </c>
    </row>
    <row r="14398" spans="20:23" x14ac:dyDescent="0.3">
      <c r="T14398" t="b">
        <f>U14398&gt;10</f>
        <v>0</v>
      </c>
      <c r="U14398" s="7">
        <v>8.6703613610886592</v>
      </c>
      <c r="V14398" t="s">
        <v>32660</v>
      </c>
      <c r="W14398" s="10">
        <v>43923</v>
      </c>
    </row>
    <row r="14399" spans="20:23" x14ac:dyDescent="0.3">
      <c r="T14399" t="b">
        <f>U14399&gt;10</f>
        <v>0</v>
      </c>
      <c r="U14399" s="7">
        <v>9.3162556567980594</v>
      </c>
      <c r="V14399" t="s">
        <v>31426</v>
      </c>
      <c r="W14399" t="s">
        <v>32661</v>
      </c>
    </row>
    <row r="14400" spans="20:23" x14ac:dyDescent="0.3">
      <c r="T14400" t="b">
        <f>U14400&gt;10</f>
        <v>0</v>
      </c>
      <c r="U14400" s="7">
        <v>8.0017052005369997</v>
      </c>
      <c r="V14400" t="s">
        <v>32661</v>
      </c>
      <c r="W14400" t="s">
        <v>518</v>
      </c>
    </row>
    <row r="14401" spans="20:23" x14ac:dyDescent="0.3">
      <c r="T14401" t="b">
        <f>U14401&gt;10</f>
        <v>0</v>
      </c>
      <c r="U14401" s="7">
        <v>9.3317598433340194</v>
      </c>
      <c r="V14401" t="s">
        <v>32662</v>
      </c>
      <c r="W14401" t="s">
        <v>30502</v>
      </c>
    </row>
    <row r="14402" spans="20:23" x14ac:dyDescent="0.3">
      <c r="T14402" t="b">
        <f>U14402&gt;10</f>
        <v>0</v>
      </c>
      <c r="U14402" s="7">
        <v>8.5706620008655694</v>
      </c>
      <c r="V14402" t="s">
        <v>19570</v>
      </c>
      <c r="W14402" t="s">
        <v>32663</v>
      </c>
    </row>
    <row r="14403" spans="20:23" x14ac:dyDescent="0.3">
      <c r="T14403" t="b">
        <f>U14403&gt;10</f>
        <v>0</v>
      </c>
      <c r="U14403" s="7">
        <v>8.9908332563634303</v>
      </c>
      <c r="V14403" t="s">
        <v>8518</v>
      </c>
      <c r="W14403" t="s">
        <v>4845</v>
      </c>
    </row>
    <row r="14404" spans="20:23" x14ac:dyDescent="0.3">
      <c r="T14404" t="b">
        <f>U14404&gt;10</f>
        <v>0</v>
      </c>
      <c r="U14404" s="7">
        <v>9.6839804369233704</v>
      </c>
      <c r="V14404" t="s">
        <v>32621</v>
      </c>
      <c r="W14404" t="s">
        <v>32664</v>
      </c>
    </row>
    <row r="14405" spans="20:23" x14ac:dyDescent="0.3">
      <c r="T14405" t="b">
        <f>U14405&gt;10</f>
        <v>0</v>
      </c>
      <c r="U14405" s="7">
        <v>8.2976860758034796</v>
      </c>
      <c r="V14405" t="s">
        <v>32665</v>
      </c>
      <c r="W14405" t="s">
        <v>32621</v>
      </c>
    </row>
    <row r="14406" spans="20:23" x14ac:dyDescent="0.3">
      <c r="T14406" t="b">
        <f>U14406&gt;10</f>
        <v>0</v>
      </c>
      <c r="U14406" s="7">
        <v>9.6447597237700897</v>
      </c>
      <c r="V14406" t="s">
        <v>32666</v>
      </c>
      <c r="W14406" t="s">
        <v>32667</v>
      </c>
    </row>
    <row r="14407" spans="20:23" x14ac:dyDescent="0.3">
      <c r="T14407" t="b">
        <f>U14407&gt;10</f>
        <v>0</v>
      </c>
      <c r="U14407" s="7">
        <v>8.6543610197422094</v>
      </c>
      <c r="V14407" t="s">
        <v>32668</v>
      </c>
      <c r="W14407" t="s">
        <v>32669</v>
      </c>
    </row>
    <row r="14408" spans="20:23" x14ac:dyDescent="0.3">
      <c r="T14408" t="b">
        <f>U14408&gt;10</f>
        <v>0</v>
      </c>
      <c r="U14408" s="7">
        <v>8.9797834201768403</v>
      </c>
      <c r="V14408" t="s">
        <v>32667</v>
      </c>
      <c r="W14408" t="s">
        <v>8991</v>
      </c>
    </row>
    <row r="14409" spans="20:23" x14ac:dyDescent="0.3">
      <c r="T14409" t="b">
        <f>U14409&gt;10</f>
        <v>0</v>
      </c>
      <c r="U14409" s="7">
        <v>9.7064532927754303</v>
      </c>
      <c r="V14409" t="s">
        <v>32670</v>
      </c>
      <c r="W14409" t="s">
        <v>32671</v>
      </c>
    </row>
    <row r="14410" spans="20:23" x14ac:dyDescent="0.3">
      <c r="T14410" t="b">
        <f>U14410&gt;10</f>
        <v>0</v>
      </c>
      <c r="U14410" s="7">
        <v>8.7031511839116504</v>
      </c>
      <c r="V14410" t="s">
        <v>29570</v>
      </c>
      <c r="W14410" t="s">
        <v>2730</v>
      </c>
    </row>
    <row r="14411" spans="20:23" x14ac:dyDescent="0.3">
      <c r="T14411" t="b">
        <f>U14411&gt;10</f>
        <v>0</v>
      </c>
      <c r="U14411" s="7">
        <v>8.5208296271176902</v>
      </c>
      <c r="V14411" t="s">
        <v>32672</v>
      </c>
      <c r="W14411" t="s">
        <v>27755</v>
      </c>
    </row>
    <row r="14412" spans="20:23" x14ac:dyDescent="0.3">
      <c r="T14412" t="b">
        <f>U14412&gt;10</f>
        <v>0</v>
      </c>
      <c r="U14412" s="7">
        <v>8.3258569527701791</v>
      </c>
      <c r="V14412" t="s">
        <v>32673</v>
      </c>
      <c r="W14412" t="s">
        <v>23736</v>
      </c>
    </row>
    <row r="14413" spans="20:23" x14ac:dyDescent="0.3">
      <c r="T14413" t="b">
        <f>U14413&gt;10</f>
        <v>0</v>
      </c>
      <c r="U14413" s="7">
        <v>8.4733630898787702</v>
      </c>
      <c r="V14413" t="s">
        <v>22962</v>
      </c>
      <c r="W14413" t="s">
        <v>32674</v>
      </c>
    </row>
    <row r="14414" spans="20:23" x14ac:dyDescent="0.3">
      <c r="T14414" t="b">
        <f>U14414&gt;10</f>
        <v>0</v>
      </c>
      <c r="U14414" s="7">
        <v>8.2488959116340492</v>
      </c>
      <c r="V14414" t="s">
        <v>32674</v>
      </c>
      <c r="W14414" t="s">
        <v>130</v>
      </c>
    </row>
    <row r="14415" spans="20:23" x14ac:dyDescent="0.3">
      <c r="T14415" t="b">
        <f>U14415&gt;10</f>
        <v>0</v>
      </c>
      <c r="U14415" s="7">
        <v>8.5208296271176902</v>
      </c>
      <c r="V14415" t="s">
        <v>32675</v>
      </c>
      <c r="W14415" t="s">
        <v>32676</v>
      </c>
    </row>
    <row r="14416" spans="20:23" x14ac:dyDescent="0.3">
      <c r="T14416" t="b">
        <f>U14416&gt;10</f>
        <v>0</v>
      </c>
      <c r="U14416" s="7">
        <v>8.11536451900953</v>
      </c>
      <c r="V14416" t="s">
        <v>32675</v>
      </c>
      <c r="W14416" t="s">
        <v>32677</v>
      </c>
    </row>
    <row r="14417" spans="20:23" x14ac:dyDescent="0.3">
      <c r="T14417" t="b">
        <f>U14417&gt;10</f>
        <v>0</v>
      </c>
      <c r="U14417" s="7">
        <v>8.0970153803413307</v>
      </c>
      <c r="V14417" t="s">
        <v>28241</v>
      </c>
      <c r="W14417" t="s">
        <v>32676</v>
      </c>
    </row>
    <row r="14418" spans="20:23" x14ac:dyDescent="0.3">
      <c r="T14418" t="b">
        <f>U14418&gt;10</f>
        <v>0</v>
      </c>
      <c r="U14418" s="7">
        <v>8.4536903242800605</v>
      </c>
      <c r="V14418" t="s">
        <v>5957</v>
      </c>
      <c r="W14418" t="s">
        <v>32678</v>
      </c>
    </row>
    <row r="14419" spans="20:23" x14ac:dyDescent="0.3">
      <c r="T14419" t="b">
        <f>U14419&gt;10</f>
        <v>0</v>
      </c>
      <c r="U14419" s="7">
        <v>9.6839804369233704</v>
      </c>
      <c r="V14419" t="s">
        <v>32679</v>
      </c>
      <c r="W14419" t="s">
        <v>32680</v>
      </c>
    </row>
    <row r="14420" spans="20:23" x14ac:dyDescent="0.3">
      <c r="T14420" t="b">
        <f>U14420&gt;10</f>
        <v>0</v>
      </c>
      <c r="U14420" s="7">
        <v>9.9642824020775294</v>
      </c>
      <c r="V14420" t="s">
        <v>19918</v>
      </c>
      <c r="W14420" t="s">
        <v>32681</v>
      </c>
    </row>
    <row r="14421" spans="20:23" x14ac:dyDescent="0.3">
      <c r="T14421" t="b">
        <f>U14421&gt;10</f>
        <v>0</v>
      </c>
      <c r="U14421" s="7">
        <v>8.0396044731279908</v>
      </c>
      <c r="V14421" t="s">
        <v>4400</v>
      </c>
      <c r="W14421" t="s">
        <v>32682</v>
      </c>
    </row>
    <row r="14422" spans="20:23" x14ac:dyDescent="0.3">
      <c r="T14422" t="b">
        <f>U14422&gt;10</f>
        <v>0</v>
      </c>
      <c r="U14422" s="7">
        <v>8.0396044731279908</v>
      </c>
      <c r="V14422" t="s">
        <v>4400</v>
      </c>
      <c r="W14422" t="s">
        <v>32683</v>
      </c>
    </row>
    <row r="14423" spans="20:23" x14ac:dyDescent="0.3">
      <c r="T14423" t="b">
        <f>U14423&gt;10</f>
        <v>0</v>
      </c>
      <c r="U14423" s="7">
        <v>9.2139768076776392</v>
      </c>
      <c r="V14423" t="s">
        <v>20818</v>
      </c>
      <c r="W14423" t="s">
        <v>32684</v>
      </c>
    </row>
    <row r="14424" spans="20:23" x14ac:dyDescent="0.3">
      <c r="T14424" t="b">
        <f>U14424&gt;10</f>
        <v>0</v>
      </c>
      <c r="U14424" s="7">
        <v>9.2421476846443298</v>
      </c>
      <c r="V14424" t="s">
        <v>32685</v>
      </c>
      <c r="W14424" t="s">
        <v>32686</v>
      </c>
    </row>
    <row r="14425" spans="20:23" x14ac:dyDescent="0.3">
      <c r="T14425" t="b">
        <f>U14425&gt;10</f>
        <v>0</v>
      </c>
      <c r="U14425" s="7">
        <v>8.1725229328494802</v>
      </c>
      <c r="V14425" t="s">
        <v>19918</v>
      </c>
      <c r="W14425" t="s">
        <v>32687</v>
      </c>
    </row>
    <row r="14426" spans="20:23" x14ac:dyDescent="0.3">
      <c r="T14426" t="b">
        <f>U14426&gt;10</f>
        <v>0</v>
      </c>
      <c r="U14426" s="7">
        <v>8.0100040033516997</v>
      </c>
      <c r="V14426" t="s">
        <v>32687</v>
      </c>
      <c r="W14426" t="s">
        <v>20759</v>
      </c>
    </row>
    <row r="14427" spans="20:23" x14ac:dyDescent="0.3">
      <c r="T14427" t="b">
        <f>U14427&gt;10</f>
        <v>0</v>
      </c>
      <c r="U14427" s="7">
        <v>9.2711352215175893</v>
      </c>
      <c r="V14427" t="s">
        <v>19918</v>
      </c>
      <c r="W14427" t="s">
        <v>11747</v>
      </c>
    </row>
    <row r="14428" spans="20:23" x14ac:dyDescent="0.3">
      <c r="T14428" t="b">
        <f>U14428&gt;10</f>
        <v>0</v>
      </c>
      <c r="U14428" s="7">
        <v>8.0225827855585603</v>
      </c>
      <c r="V14428" t="s">
        <v>19695</v>
      </c>
      <c r="W14428" t="s">
        <v>32688</v>
      </c>
    </row>
    <row r="14429" spans="20:23" x14ac:dyDescent="0.3">
      <c r="T14429" t="b">
        <f>U14429&gt;10</f>
        <v>0</v>
      </c>
      <c r="U14429" s="7">
        <v>9.1599095864073607</v>
      </c>
      <c r="V14429" t="s">
        <v>32689</v>
      </c>
      <c r="W14429" t="s">
        <v>32690</v>
      </c>
    </row>
    <row r="14430" spans="20:23" x14ac:dyDescent="0.3">
      <c r="T14430" t="b">
        <f>U14430&gt;10</f>
        <v>0</v>
      </c>
      <c r="U14430" s="7">
        <v>9.8530567669673097</v>
      </c>
      <c r="V14430" t="s">
        <v>32689</v>
      </c>
      <c r="W14430" t="s">
        <v>32691</v>
      </c>
    </row>
    <row r="14431" spans="20:23" x14ac:dyDescent="0.3">
      <c r="T14431" t="b">
        <f>U14431&gt;10</f>
        <v>0</v>
      </c>
      <c r="U14431" s="7">
        <v>8.9262947352258593</v>
      </c>
      <c r="V14431" t="s">
        <v>32692</v>
      </c>
      <c r="W14431" t="s">
        <v>32693</v>
      </c>
    </row>
    <row r="14432" spans="20:23" x14ac:dyDescent="0.3">
      <c r="T14432" t="b">
        <f>U14432&gt;10</f>
        <v>0</v>
      </c>
      <c r="U14432" s="7">
        <v>8.3666789472904295</v>
      </c>
      <c r="V14432" t="s">
        <v>797</v>
      </c>
      <c r="W14432" t="s">
        <v>17740</v>
      </c>
    </row>
    <row r="14433" spans="20:23" x14ac:dyDescent="0.3">
      <c r="T14433" t="b">
        <f>U14433&gt;10</f>
        <v>0</v>
      </c>
      <c r="U14433" s="7">
        <v>9.3009881846672702</v>
      </c>
      <c r="V14433" t="s">
        <v>32694</v>
      </c>
      <c r="W14433" t="s">
        <v>32695</v>
      </c>
    </row>
    <row r="14434" spans="20:23" x14ac:dyDescent="0.3">
      <c r="T14434" t="b">
        <f>U14434&gt;10</f>
        <v>0</v>
      </c>
      <c r="U14434" s="7">
        <v>9.7529733084103203</v>
      </c>
      <c r="V14434" t="s">
        <v>2780</v>
      </c>
      <c r="W14434" t="s">
        <v>32696</v>
      </c>
    </row>
    <row r="14435" spans="20:23" x14ac:dyDescent="0.3">
      <c r="T14435" t="b">
        <f>U14435&gt;10</f>
        <v>0</v>
      </c>
      <c r="U14435" s="7">
        <v>9.8797250140494697</v>
      </c>
      <c r="V14435" t="s">
        <v>32697</v>
      </c>
      <c r="W14435" t="s">
        <v>32698</v>
      </c>
    </row>
    <row r="14436" spans="20:23" x14ac:dyDescent="0.3">
      <c r="T14436" t="b">
        <f>U14436&gt;10</f>
        <v>0</v>
      </c>
      <c r="U14436" s="7">
        <v>8.5573687537549006</v>
      </c>
      <c r="V14436" t="s">
        <v>23409</v>
      </c>
      <c r="W14436" t="s">
        <v>32699</v>
      </c>
    </row>
    <row r="14437" spans="20:23" x14ac:dyDescent="0.3">
      <c r="T14437" t="b">
        <f>U14437&gt;10</f>
        <v>0</v>
      </c>
      <c r="U14437" s="7">
        <v>8.5418830363155198</v>
      </c>
      <c r="V14437" t="s">
        <v>32700</v>
      </c>
      <c r="W14437" t="s">
        <v>31617</v>
      </c>
    </row>
    <row r="14438" spans="20:23" x14ac:dyDescent="0.3">
      <c r="T14438" t="b">
        <f>U14438&gt;10</f>
        <v>0</v>
      </c>
      <c r="U14438" s="7">
        <v>9.6194419157857993</v>
      </c>
      <c r="V14438" t="s">
        <v>17744</v>
      </c>
      <c r="W14438" t="s">
        <v>23624</v>
      </c>
    </row>
    <row r="14439" spans="20:23" x14ac:dyDescent="0.3">
      <c r="T14439" t="b">
        <f>U14439&gt;10</f>
        <v>0</v>
      </c>
      <c r="U14439" s="7">
        <v>8.9056754480231195</v>
      </c>
      <c r="V14439" t="s">
        <v>19771</v>
      </c>
      <c r="W14439" t="s">
        <v>32701</v>
      </c>
    </row>
    <row r="14440" spans="20:23" x14ac:dyDescent="0.3">
      <c r="T14440" t="b">
        <f>U14440&gt;10</f>
        <v>0</v>
      </c>
      <c r="U14440" s="7">
        <v>8.5490005040843897</v>
      </c>
      <c r="V14440" t="s">
        <v>3256</v>
      </c>
      <c r="W14440" t="s">
        <v>10711</v>
      </c>
    </row>
    <row r="14441" spans="20:23" x14ac:dyDescent="0.3">
      <c r="T14441" t="b">
        <f>U14441&gt;10</f>
        <v>0</v>
      </c>
      <c r="U14441" s="7">
        <v>8.3907764988694904</v>
      </c>
      <c r="V14441" t="s">
        <v>32702</v>
      </c>
      <c r="W14441" t="s">
        <v>32703</v>
      </c>
    </row>
    <row r="14442" spans="20:23" x14ac:dyDescent="0.3">
      <c r="T14442" t="b">
        <f>U14442&gt;10</f>
        <v>0</v>
      </c>
      <c r="U14442" s="7">
        <v>8.5853681482552595</v>
      </c>
      <c r="V14442" t="s">
        <v>3688</v>
      </c>
      <c r="W14442" t="s">
        <v>25757</v>
      </c>
    </row>
    <row r="14443" spans="20:23" x14ac:dyDescent="0.3">
      <c r="T14443" t="b">
        <f>U14443&gt;10</f>
        <v>0</v>
      </c>
      <c r="U14443" s="7">
        <v>8.5490005040843897</v>
      </c>
      <c r="V14443" t="s">
        <v>785</v>
      </c>
      <c r="W14443" t="s">
        <v>32704</v>
      </c>
    </row>
    <row r="14444" spans="20:23" x14ac:dyDescent="0.3">
      <c r="T14444" t="b">
        <f>U14444&gt;10</f>
        <v>0</v>
      </c>
      <c r="U14444" s="7">
        <v>8.2648962529804901</v>
      </c>
      <c r="V14444" t="s">
        <v>32705</v>
      </c>
      <c r="W14444" t="s">
        <v>32706</v>
      </c>
    </row>
    <row r="14445" spans="20:23" x14ac:dyDescent="0.3">
      <c r="T14445" t="b">
        <f>U14445&gt;10</f>
        <v>0</v>
      </c>
      <c r="U14445" s="7">
        <v>8.2648962529804901</v>
      </c>
      <c r="V14445" t="s">
        <v>32706</v>
      </c>
      <c r="W14445" t="s">
        <v>32705</v>
      </c>
    </row>
    <row r="14446" spans="20:23" x14ac:dyDescent="0.3">
      <c r="T14446" t="b">
        <f>U14446&gt;10</f>
        <v>0</v>
      </c>
      <c r="U14446" s="7">
        <v>8.8178140922317905</v>
      </c>
      <c r="V14446" t="s">
        <v>20855</v>
      </c>
      <c r="W14446" t="s">
        <v>32707</v>
      </c>
    </row>
    <row r="14447" spans="20:23" x14ac:dyDescent="0.3">
      <c r="T14447" t="b">
        <f>U14447&gt;10</f>
        <v>0</v>
      </c>
      <c r="U14447" s="7">
        <v>8.8178140922317905</v>
      </c>
      <c r="V14447" t="s">
        <v>20855</v>
      </c>
      <c r="W14447" t="s">
        <v>32708</v>
      </c>
    </row>
    <row r="14448" spans="20:23" x14ac:dyDescent="0.3">
      <c r="T14448" t="b">
        <f>U14448&gt;10</f>
        <v>0</v>
      </c>
      <c r="U14448" s="7">
        <v>8.5946705409175799</v>
      </c>
      <c r="V14448" t="s">
        <v>20855</v>
      </c>
      <c r="W14448" t="s">
        <v>32709</v>
      </c>
    </row>
    <row r="14449" spans="20:23" x14ac:dyDescent="0.3">
      <c r="T14449" t="b">
        <f>U14449&gt;10</f>
        <v>0</v>
      </c>
      <c r="U14449" s="7">
        <v>8.0970153803413307</v>
      </c>
      <c r="V14449" t="s">
        <v>329</v>
      </c>
      <c r="W14449" t="s">
        <v>8650</v>
      </c>
    </row>
    <row r="14450" spans="20:23" x14ac:dyDescent="0.3">
      <c r="T14450" t="b">
        <f>U14450&gt;10</f>
        <v>0</v>
      </c>
      <c r="U14450" s="7">
        <v>8.3548444896434297</v>
      </c>
      <c r="V14450" t="s">
        <v>32209</v>
      </c>
      <c r="W14450" t="s">
        <v>32710</v>
      </c>
    </row>
    <row r="14451" spans="20:23" x14ac:dyDescent="0.3">
      <c r="T14451" t="b">
        <f>U14451&gt;10</f>
        <v>0</v>
      </c>
      <c r="U14451" s="7">
        <v>8.4934306529295807</v>
      </c>
      <c r="V14451" t="s">
        <v>32711</v>
      </c>
      <c r="W14451" t="s">
        <v>32712</v>
      </c>
    </row>
    <row r="14452" spans="20:23" x14ac:dyDescent="0.3">
      <c r="T14452" t="b">
        <f>U14452&gt;10</f>
        <v>0</v>
      </c>
      <c r="U14452" s="7">
        <v>8.0396044731279908</v>
      </c>
      <c r="V14452" t="s">
        <v>4400</v>
      </c>
      <c r="W14452" t="s">
        <v>32713</v>
      </c>
    </row>
    <row r="14453" spans="20:23" x14ac:dyDescent="0.3">
      <c r="T14453" t="b">
        <f>U14453&gt;10</f>
        <v>0</v>
      </c>
      <c r="U14453" s="7">
        <v>8.5418830363155198</v>
      </c>
      <c r="V14453" t="s">
        <v>32714</v>
      </c>
      <c r="W14453" t="s">
        <v>24997</v>
      </c>
    </row>
    <row r="14454" spans="20:23" x14ac:dyDescent="0.3">
      <c r="T14454" t="b">
        <f>U14454&gt;10</f>
        <v>0</v>
      </c>
      <c r="U14454" s="7">
        <v>8.0100040033516997</v>
      </c>
      <c r="V14454" t="s">
        <v>32715</v>
      </c>
      <c r="W14454" t="s">
        <v>13512</v>
      </c>
    </row>
    <row r="14455" spans="20:23" x14ac:dyDescent="0.3">
      <c r="T14455" t="b">
        <f>U14455&gt;10</f>
        <v>0</v>
      </c>
      <c r="U14455" s="7">
        <v>8.8085116995694701</v>
      </c>
      <c r="V14455" t="s">
        <v>9842</v>
      </c>
      <c r="W14455" t="s">
        <v>21394</v>
      </c>
    </row>
    <row r="14456" spans="20:23" x14ac:dyDescent="0.3">
      <c r="T14456" t="b">
        <f>U14456&gt;10</f>
        <v>0</v>
      </c>
      <c r="U14456" s="7">
        <v>9.6194419157857993</v>
      </c>
      <c r="V14456">
        <v>1020</v>
      </c>
      <c r="W14456" t="s">
        <v>32716</v>
      </c>
    </row>
    <row r="14457" spans="20:23" x14ac:dyDescent="0.3">
      <c r="T14457" t="b">
        <f>U14457&gt;10</f>
        <v>0</v>
      </c>
      <c r="U14457" s="7">
        <v>9.9071239882375792</v>
      </c>
      <c r="V14457" t="s">
        <v>4422</v>
      </c>
      <c r="W14457">
        <v>4140</v>
      </c>
    </row>
    <row r="14458" spans="20:23" x14ac:dyDescent="0.3">
      <c r="T14458" t="b">
        <f>U14458&gt;10</f>
        <v>0</v>
      </c>
      <c r="U14458" s="7">
        <v>8.8854727407056</v>
      </c>
      <c r="V14458" t="s">
        <v>23590</v>
      </c>
      <c r="W14458" t="s">
        <v>32717</v>
      </c>
    </row>
    <row r="14459" spans="20:23" x14ac:dyDescent="0.3">
      <c r="T14459" t="b">
        <f>U14459&gt;10</f>
        <v>0</v>
      </c>
      <c r="U14459" s="7">
        <v>8.0789968748386496</v>
      </c>
      <c r="V14459" t="s">
        <v>32718</v>
      </c>
      <c r="W14459" t="s">
        <v>22432</v>
      </c>
    </row>
    <row r="14460" spans="20:23" x14ac:dyDescent="0.3">
      <c r="T14460" t="b">
        <f>U14460&gt;10</f>
        <v>0</v>
      </c>
      <c r="U14460" s="7">
        <v>9.8270812805640499</v>
      </c>
      <c r="V14460" t="s">
        <v>17756</v>
      </c>
      <c r="W14460" t="s">
        <v>32667</v>
      </c>
    </row>
    <row r="14461" spans="20:23" x14ac:dyDescent="0.3">
      <c r="T14461" t="b">
        <f>U14461&gt;10</f>
        <v>0</v>
      </c>
      <c r="U14461" s="7">
        <v>9.9071239882375792</v>
      </c>
      <c r="V14461" t="s">
        <v>21077</v>
      </c>
      <c r="W14461" t="s">
        <v>32719</v>
      </c>
    </row>
    <row r="14462" spans="20:23" x14ac:dyDescent="0.3">
      <c r="T14462" t="b">
        <f>U14462&gt;10</f>
        <v>0</v>
      </c>
      <c r="U14462" s="7">
        <v>8.4472178097744397</v>
      </c>
      <c r="V14462" t="s">
        <v>20336</v>
      </c>
      <c r="W14462" t="s">
        <v>32720</v>
      </c>
    </row>
    <row r="14463" spans="20:23" x14ac:dyDescent="0.3">
      <c r="T14463" t="b">
        <f>U14463&gt;10</f>
        <v>0</v>
      </c>
      <c r="U14463" s="7">
        <v>8.7721440553986003</v>
      </c>
      <c r="V14463" t="s">
        <v>32721</v>
      </c>
      <c r="W14463">
        <v>150</v>
      </c>
    </row>
    <row r="14464" spans="20:23" x14ac:dyDescent="0.3">
      <c r="T14464" t="b">
        <f>U14464&gt;10</f>
        <v>0</v>
      </c>
      <c r="U14464" s="7">
        <v>8.4472178097744397</v>
      </c>
      <c r="V14464" t="s">
        <v>20336</v>
      </c>
      <c r="W14464" t="s">
        <v>17760</v>
      </c>
    </row>
    <row r="14465" spans="20:23" x14ac:dyDescent="0.3">
      <c r="T14465" t="b">
        <f>U14465&gt;10</f>
        <v>0</v>
      </c>
      <c r="U14465" s="7">
        <v>9.6194419157857993</v>
      </c>
      <c r="V14465" t="s">
        <v>32722</v>
      </c>
      <c r="W14465" t="s">
        <v>24417</v>
      </c>
    </row>
    <row r="14466" spans="20:23" x14ac:dyDescent="0.3">
      <c r="T14466" t="b">
        <f>U14466&gt;10</f>
        <v>0</v>
      </c>
      <c r="U14466" s="7">
        <v>8.4154691114598599</v>
      </c>
      <c r="V14466" t="s">
        <v>32723</v>
      </c>
      <c r="W14466" t="s">
        <v>6353</v>
      </c>
    </row>
    <row r="14467" spans="20:23" x14ac:dyDescent="0.3">
      <c r="T14467" t="b">
        <f>U14467&gt;10</f>
        <v>0</v>
      </c>
      <c r="U14467" s="7">
        <v>8.7721440553986003</v>
      </c>
      <c r="V14467" t="s">
        <v>32724</v>
      </c>
      <c r="W14467" t="s">
        <v>26925</v>
      </c>
    </row>
    <row r="14468" spans="20:23" x14ac:dyDescent="0.3">
      <c r="T14468" t="b">
        <f>U14468&gt;10</f>
        <v>0</v>
      </c>
      <c r="U14468" s="7">
        <v>8.8656701134094202</v>
      </c>
      <c r="V14468" t="s">
        <v>21110</v>
      </c>
      <c r="W14468" t="s">
        <v>32725</v>
      </c>
    </row>
    <row r="14469" spans="20:23" x14ac:dyDescent="0.3">
      <c r="T14469" t="b">
        <f>U14469&gt;10</f>
        <v>0</v>
      </c>
      <c r="U14469" s="7">
        <v>8.6231084762381105</v>
      </c>
      <c r="V14469" t="s">
        <v>32726</v>
      </c>
      <c r="W14469" t="s">
        <v>32727</v>
      </c>
    </row>
    <row r="14470" spans="20:23" x14ac:dyDescent="0.3">
      <c r="T14470" t="b">
        <f>U14470&gt;10</f>
        <v>0</v>
      </c>
      <c r="U14470" s="7">
        <v>9.2711352215175893</v>
      </c>
      <c r="V14470" t="s">
        <v>26044</v>
      </c>
      <c r="W14470" t="s">
        <v>32728</v>
      </c>
    </row>
    <row r="14471" spans="20:23" x14ac:dyDescent="0.3">
      <c r="T14471" t="b">
        <f>U14471&gt;10</f>
        <v>0</v>
      </c>
      <c r="U14471" s="7">
        <v>9.5786199212655401</v>
      </c>
      <c r="V14471" t="s">
        <v>32729</v>
      </c>
      <c r="W14471" t="s">
        <v>21333</v>
      </c>
    </row>
    <row r="14472" spans="20:23" x14ac:dyDescent="0.3">
      <c r="T14472" t="b">
        <f>U14472&gt;10</f>
        <v>0</v>
      </c>
      <c r="U14472" s="7">
        <v>8.4602050053012601</v>
      </c>
      <c r="V14472" t="s">
        <v>32730</v>
      </c>
      <c r="W14472" t="s">
        <v>32731</v>
      </c>
    </row>
    <row r="14473" spans="20:23" x14ac:dyDescent="0.3">
      <c r="T14473" t="b">
        <f>U14473&gt;10</f>
        <v>0</v>
      </c>
      <c r="U14473" s="7">
        <v>8.9388735174327199</v>
      </c>
      <c r="V14473" t="s">
        <v>32732</v>
      </c>
      <c r="W14473" t="s">
        <v>32733</v>
      </c>
    </row>
    <row r="14474" spans="20:23" x14ac:dyDescent="0.3">
      <c r="T14474" t="b">
        <f>U14474&gt;10</f>
        <v>0</v>
      </c>
      <c r="U14474" s="7">
        <v>8.9262947352258593</v>
      </c>
      <c r="V14474" t="s">
        <v>32734</v>
      </c>
      <c r="W14474" t="s">
        <v>32735</v>
      </c>
    </row>
    <row r="14475" spans="20:23" x14ac:dyDescent="0.3">
      <c r="T14475" t="b">
        <f>U14475&gt;10</f>
        <v>0</v>
      </c>
      <c r="U14475" s="7">
        <v>9.3797690625203796</v>
      </c>
      <c r="V14475" t="s">
        <v>32736</v>
      </c>
      <c r="W14475" t="s">
        <v>25641</v>
      </c>
    </row>
    <row r="14476" spans="20:23" x14ac:dyDescent="0.3">
      <c r="T14476" t="b">
        <f>U14476&gt;10</f>
        <v>0</v>
      </c>
      <c r="U14476" s="7">
        <v>8.2976860758034796</v>
      </c>
      <c r="V14476" t="s">
        <v>32737</v>
      </c>
      <c r="W14476" t="s">
        <v>2735</v>
      </c>
    </row>
    <row r="14477" spans="20:23" x14ac:dyDescent="0.3">
      <c r="T14477" t="b">
        <f>U14477&gt;10</f>
        <v>0</v>
      </c>
      <c r="U14477" s="7">
        <v>9.1339341000040992</v>
      </c>
      <c r="V14477" t="s">
        <v>32330</v>
      </c>
      <c r="W14477" t="s">
        <v>32738</v>
      </c>
    </row>
    <row r="14478" spans="20:23" x14ac:dyDescent="0.3">
      <c r="T14478" t="b">
        <f>U14478&gt;10</f>
        <v>0</v>
      </c>
      <c r="U14478" s="7">
        <v>8.6386126627740794</v>
      </c>
      <c r="V14478" t="s">
        <v>20750</v>
      </c>
      <c r="W14478" t="s">
        <v>32739</v>
      </c>
    </row>
    <row r="14479" spans="20:23" x14ac:dyDescent="0.3">
      <c r="T14479" t="b">
        <f>U14479&gt;10</f>
        <v>0</v>
      </c>
      <c r="U14479" s="7">
        <v>9.6194419157857993</v>
      </c>
      <c r="V14479" t="s">
        <v>32420</v>
      </c>
      <c r="W14479" t="s">
        <v>28097</v>
      </c>
    </row>
    <row r="14480" spans="20:23" x14ac:dyDescent="0.3">
      <c r="T14480" t="b">
        <f>U14480&gt;10</f>
        <v>0</v>
      </c>
      <c r="U14480" s="7">
        <v>8.7284689918959302</v>
      </c>
      <c r="V14480" t="s">
        <v>32740</v>
      </c>
      <c r="W14480" t="s">
        <v>32741</v>
      </c>
    </row>
    <row r="14481" spans="20:23" x14ac:dyDescent="0.3">
      <c r="T14481" t="b">
        <f>U14481&gt;10</f>
        <v>0</v>
      </c>
      <c r="U14481" s="7">
        <v>8.2125282674631794</v>
      </c>
      <c r="V14481" t="s">
        <v>32742</v>
      </c>
      <c r="W14481" t="s">
        <v>195</v>
      </c>
    </row>
    <row r="14482" spans="20:23" x14ac:dyDescent="0.3">
      <c r="T14482" t="b">
        <f>U14482&gt;10</f>
        <v>0</v>
      </c>
      <c r="U14482" s="7">
        <v>9.5786199212655401</v>
      </c>
      <c r="V14482" t="s">
        <v>32743</v>
      </c>
      <c r="W14482" t="s">
        <v>32744</v>
      </c>
    </row>
    <row r="14483" spans="20:23" x14ac:dyDescent="0.3">
      <c r="T14483" t="b">
        <f>U14483&gt;10</f>
        <v>0</v>
      </c>
      <c r="U14483" s="7">
        <v>8.0701079274214091</v>
      </c>
      <c r="V14483" t="s">
        <v>20280</v>
      </c>
      <c r="W14483" t="s">
        <v>32745</v>
      </c>
    </row>
    <row r="14484" spans="20:23" x14ac:dyDescent="0.3">
      <c r="T14484" t="b">
        <f>U14484&gt;10</f>
        <v>0</v>
      </c>
      <c r="U14484" s="7">
        <v>8.1435353959762207</v>
      </c>
      <c r="V14484" t="s">
        <v>19439</v>
      </c>
      <c r="W14484" t="s">
        <v>32746</v>
      </c>
    </row>
    <row r="14485" spans="20:23" x14ac:dyDescent="0.3">
      <c r="T14485" t="b">
        <f>U14485&gt;10</f>
        <v>0</v>
      </c>
      <c r="U14485" s="7">
        <v>8.0598363770995807</v>
      </c>
      <c r="V14485" t="s">
        <v>5263</v>
      </c>
      <c r="W14485" t="s">
        <v>22315</v>
      </c>
    </row>
    <row r="14486" spans="20:23" x14ac:dyDescent="0.3">
      <c r="T14486" t="b">
        <f>U14486&gt;10</f>
        <v>0</v>
      </c>
      <c r="U14486" s="7">
        <v>8.9107905486898904</v>
      </c>
      <c r="V14486" t="s">
        <v>22928</v>
      </c>
      <c r="W14486" t="s">
        <v>7641</v>
      </c>
    </row>
    <row r="14487" spans="20:23" x14ac:dyDescent="0.3">
      <c r="T14487" t="b">
        <f>U14487&gt;10</f>
        <v>0</v>
      </c>
      <c r="U14487" s="7">
        <v>8.6735923816700993</v>
      </c>
      <c r="V14487" t="s">
        <v>32747</v>
      </c>
      <c r="W14487" t="s">
        <v>23279</v>
      </c>
    </row>
    <row r="14488" spans="20:23" x14ac:dyDescent="0.3">
      <c r="T14488" t="b">
        <f>U14488&gt;10</f>
        <v>0</v>
      </c>
      <c r="U14488" s="7">
        <v>9.7529733084103203</v>
      </c>
      <c r="V14488" t="s">
        <v>32748</v>
      </c>
      <c r="W14488" t="s">
        <v>5692</v>
      </c>
    </row>
    <row r="14489" spans="20:23" x14ac:dyDescent="0.3">
      <c r="T14489" t="b">
        <f>U14489&gt;10</f>
        <v>0</v>
      </c>
      <c r="U14489" s="7">
        <v>8.0970153803413307</v>
      </c>
      <c r="V14489" t="s">
        <v>6417</v>
      </c>
      <c r="W14489" t="s">
        <v>1131</v>
      </c>
    </row>
    <row r="14490" spans="20:23" x14ac:dyDescent="0.3">
      <c r="T14490" t="b">
        <f>U14490&gt;10</f>
        <v>0</v>
      </c>
      <c r="U14490" s="7">
        <v>8.7284689918959302</v>
      </c>
      <c r="V14490" t="s">
        <v>32749</v>
      </c>
      <c r="W14490" t="s">
        <v>32750</v>
      </c>
    </row>
    <row r="14491" spans="20:23" x14ac:dyDescent="0.3">
      <c r="T14491" t="b">
        <f>U14491&gt;10</f>
        <v>0</v>
      </c>
      <c r="U14491" s="7">
        <v>8.1725229328494802</v>
      </c>
      <c r="V14491" t="s">
        <v>11859</v>
      </c>
      <c r="W14491" t="s">
        <v>30973</v>
      </c>
    </row>
    <row r="14492" spans="20:23" x14ac:dyDescent="0.3">
      <c r="T14492" t="b">
        <f>U14492&gt;10</f>
        <v>0</v>
      </c>
      <c r="U14492" s="7">
        <v>9.0133061122154796</v>
      </c>
      <c r="V14492" t="s">
        <v>32751</v>
      </c>
      <c r="W14492" t="s">
        <v>32752</v>
      </c>
    </row>
    <row r="14493" spans="20:23" x14ac:dyDescent="0.3">
      <c r="T14493" t="b">
        <f>U14493&gt;10</f>
        <v>0</v>
      </c>
      <c r="U14493" s="7">
        <v>8.8854727407056</v>
      </c>
      <c r="V14493" t="s">
        <v>32753</v>
      </c>
      <c r="W14493" t="s">
        <v>31981</v>
      </c>
    </row>
    <row r="14494" spans="20:23" x14ac:dyDescent="0.3">
      <c r="T14494" t="b">
        <f>U14494&gt;10</f>
        <v>0</v>
      </c>
      <c r="U14494" s="7">
        <v>9.8797250140494697</v>
      </c>
      <c r="V14494" t="s">
        <v>32754</v>
      </c>
      <c r="W14494" t="s">
        <v>32755</v>
      </c>
    </row>
    <row r="14495" spans="20:23" x14ac:dyDescent="0.3">
      <c r="T14495" t="b">
        <f>U14495&gt;10</f>
        <v>0</v>
      </c>
      <c r="U14495" s="7">
        <v>8.2125282674631794</v>
      </c>
      <c r="V14495" t="s">
        <v>32756</v>
      </c>
      <c r="W14495" t="s">
        <v>532</v>
      </c>
    </row>
    <row r="14496" spans="20:23" x14ac:dyDescent="0.3">
      <c r="T14496" t="b">
        <f>U14496&gt;10</f>
        <v>0</v>
      </c>
      <c r="U14496" s="7">
        <v>8.2811567738522704</v>
      </c>
      <c r="V14496" t="s">
        <v>32757</v>
      </c>
      <c r="W14496" t="s">
        <v>28786</v>
      </c>
    </row>
    <row r="14497" spans="20:23" x14ac:dyDescent="0.3">
      <c r="T14497" t="b">
        <f>U14497&gt;10</f>
        <v>0</v>
      </c>
      <c r="U14497" s="7">
        <v>8.0353218113359901</v>
      </c>
      <c r="V14497" t="s">
        <v>32758</v>
      </c>
      <c r="W14497" t="s">
        <v>32759</v>
      </c>
    </row>
    <row r="14498" spans="20:23" x14ac:dyDescent="0.3">
      <c r="T14498" t="b">
        <f>U14498&gt;10</f>
        <v>0</v>
      </c>
      <c r="U14498" s="7">
        <v>9.6839804369233704</v>
      </c>
      <c r="V14498" t="s">
        <v>3658</v>
      </c>
      <c r="W14498" t="s">
        <v>5263</v>
      </c>
    </row>
    <row r="14499" spans="20:23" x14ac:dyDescent="0.3">
      <c r="T14499" t="b">
        <f>U14499&gt;10</f>
        <v>0</v>
      </c>
      <c r="U14499" s="7">
        <v>9.8797250140494697</v>
      </c>
      <c r="V14499" t="s">
        <v>32755</v>
      </c>
      <c r="W14499" t="s">
        <v>32760</v>
      </c>
    </row>
    <row r="14500" spans="20:23" x14ac:dyDescent="0.3">
      <c r="T14500" t="b">
        <f>U14500&gt;10</f>
        <v>0</v>
      </c>
      <c r="U14500" s="7">
        <v>8.4602050053012601</v>
      </c>
      <c r="V14500">
        <v>310</v>
      </c>
      <c r="W14500" t="s">
        <v>32761</v>
      </c>
    </row>
    <row r="14501" spans="20:23" x14ac:dyDescent="0.3">
      <c r="T14501" t="b">
        <f>U14501&gt;10</f>
        <v>0</v>
      </c>
      <c r="U14501" s="7">
        <v>9.5786199212655401</v>
      </c>
      <c r="V14501" t="s">
        <v>5588</v>
      </c>
      <c r="W14501" t="s">
        <v>23161</v>
      </c>
    </row>
    <row r="14502" spans="20:23" x14ac:dyDescent="0.3">
      <c r="T14502" t="b">
        <f>U14502&gt;10</f>
        <v>0</v>
      </c>
      <c r="U14502" s="7">
        <v>8.3489793701910298</v>
      </c>
      <c r="V14502" t="s">
        <v>20440</v>
      </c>
      <c r="W14502" t="s">
        <v>32762</v>
      </c>
    </row>
    <row r="14503" spans="20:23" x14ac:dyDescent="0.3">
      <c r="T14503" t="b">
        <f>U14503&gt;10</f>
        <v>0</v>
      </c>
      <c r="U14503" s="7">
        <v>9.4652912359585404</v>
      </c>
      <c r="V14503" t="s">
        <v>12346</v>
      </c>
      <c r="W14503" t="s">
        <v>32763</v>
      </c>
    </row>
    <row r="14504" spans="20:23" x14ac:dyDescent="0.3">
      <c r="T14504" t="b">
        <f>U14504&gt;10</f>
        <v>0</v>
      </c>
      <c r="U14504" s="7">
        <v>8.2976860758034796</v>
      </c>
      <c r="V14504" t="s">
        <v>32764</v>
      </c>
      <c r="W14504" t="s">
        <v>32765</v>
      </c>
    </row>
    <row r="14505" spans="20:23" x14ac:dyDescent="0.3">
      <c r="T14505" t="b">
        <f>U14505&gt;10</f>
        <v>0</v>
      </c>
      <c r="U14505" s="7">
        <v>8.3548444896434297</v>
      </c>
      <c r="V14505" t="s">
        <v>30673</v>
      </c>
      <c r="W14505" t="s">
        <v>17772</v>
      </c>
    </row>
    <row r="14506" spans="20:23" x14ac:dyDescent="0.3">
      <c r="T14506" t="b">
        <f>U14506&gt;10</f>
        <v>0</v>
      </c>
      <c r="U14506" s="7">
        <v>8.5490005040843897</v>
      </c>
      <c r="V14506" t="s">
        <v>32766</v>
      </c>
      <c r="W14506" t="s">
        <v>23486</v>
      </c>
    </row>
    <row r="14507" spans="20:23" x14ac:dyDescent="0.3">
      <c r="T14507" t="b">
        <f>U14507&gt;10</f>
        <v>0</v>
      </c>
      <c r="U14507" s="7">
        <v>8.9908332563634303</v>
      </c>
      <c r="V14507" t="s">
        <v>32767</v>
      </c>
      <c r="W14507" t="s">
        <v>32768</v>
      </c>
    </row>
    <row r="14508" spans="20:23" x14ac:dyDescent="0.3">
      <c r="T14508" t="b">
        <f>U14508&gt;10</f>
        <v>0</v>
      </c>
      <c r="U14508" s="7">
        <v>8.6078410041073194</v>
      </c>
      <c r="V14508" t="s">
        <v>26712</v>
      </c>
      <c r="W14508" t="s">
        <v>31018</v>
      </c>
    </row>
    <row r="14509" spans="20:23" x14ac:dyDescent="0.3">
      <c r="T14509" t="b">
        <f>U14509&gt;10</f>
        <v>0</v>
      </c>
      <c r="U14509" s="7">
        <v>8.8854727407056</v>
      </c>
      <c r="V14509" t="s">
        <v>32769</v>
      </c>
      <c r="W14509" t="s">
        <v>32770</v>
      </c>
    </row>
    <row r="14510" spans="20:23" x14ac:dyDescent="0.3">
      <c r="T14510" t="b">
        <f>U14510&gt;10</f>
        <v>0</v>
      </c>
      <c r="U14510" s="7">
        <v>8.6623291893913894</v>
      </c>
      <c r="V14510" t="s">
        <v>32769</v>
      </c>
      <c r="W14510" t="s">
        <v>32771</v>
      </c>
    </row>
    <row r="14511" spans="20:23" x14ac:dyDescent="0.3">
      <c r="T14511" t="b">
        <f>U14511&gt;10</f>
        <v>0</v>
      </c>
      <c r="U14511" s="7">
        <v>8.4602050053012601</v>
      </c>
      <c r="V14511" t="s">
        <v>32772</v>
      </c>
      <c r="W14511" t="s">
        <v>30615</v>
      </c>
    </row>
    <row r="14512" spans="20:23" x14ac:dyDescent="0.3">
      <c r="T14512" t="b">
        <f>U14512&gt;10</f>
        <v>0</v>
      </c>
      <c r="U14512" s="7">
        <v>8.9908332563634303</v>
      </c>
      <c r="V14512" t="s">
        <v>32773</v>
      </c>
      <c r="W14512" t="s">
        <v>32774</v>
      </c>
    </row>
    <row r="14513" spans="20:23" x14ac:dyDescent="0.3">
      <c r="T14513" t="b">
        <f>U14513&gt;10</f>
        <v>0</v>
      </c>
      <c r="U14513" s="7">
        <v>9.3348897363429497</v>
      </c>
      <c r="V14513" t="s">
        <v>32775</v>
      </c>
      <c r="W14513" t="s">
        <v>32776</v>
      </c>
    </row>
    <row r="14514" spans="20:23" x14ac:dyDescent="0.3">
      <c r="T14514" t="b">
        <f>U14514&gt;10</f>
        <v>0</v>
      </c>
      <c r="U14514" s="7">
        <v>9.5886702571190501</v>
      </c>
      <c r="V14514" t="s">
        <v>32776</v>
      </c>
      <c r="W14514" t="s">
        <v>32777</v>
      </c>
    </row>
    <row r="14515" spans="20:23" x14ac:dyDescent="0.3">
      <c r="T14515" t="b">
        <f>U14515&gt;10</f>
        <v>0</v>
      </c>
      <c r="U14515" s="7">
        <v>9.1086162920198106</v>
      </c>
      <c r="V14515" t="s">
        <v>17803</v>
      </c>
      <c r="W14515" t="s">
        <v>32778</v>
      </c>
    </row>
    <row r="14516" spans="20:23" x14ac:dyDescent="0.3">
      <c r="T14516" t="b">
        <f>U14516&gt;10</f>
        <v>0</v>
      </c>
      <c r="U14516" s="7">
        <v>9.5393992081122594</v>
      </c>
      <c r="V14516" t="s">
        <v>17803</v>
      </c>
      <c r="W14516" t="s">
        <v>3823</v>
      </c>
    </row>
    <row r="14517" spans="20:23" x14ac:dyDescent="0.3">
      <c r="T14517" t="b">
        <f>U14517&gt;10</f>
        <v>0</v>
      </c>
      <c r="U14517" s="7">
        <v>8.5348158690924301</v>
      </c>
      <c r="V14517" t="s">
        <v>20520</v>
      </c>
      <c r="W14517" t="s">
        <v>32779</v>
      </c>
    </row>
    <row r="14518" spans="20:23" x14ac:dyDescent="0.3">
      <c r="T14518" t="b">
        <f>U14518&gt;10</f>
        <v>0</v>
      </c>
      <c r="U14518" s="7">
        <v>9.8017634725797596</v>
      </c>
      <c r="V14518" t="s">
        <v>32780</v>
      </c>
      <c r="W14518" t="s">
        <v>32781</v>
      </c>
    </row>
    <row r="14519" spans="20:23" x14ac:dyDescent="0.3">
      <c r="T14519" t="b">
        <f>U14519&gt;10</f>
        <v>0</v>
      </c>
      <c r="U14519" s="7">
        <v>9.0598261278503802</v>
      </c>
      <c r="V14519" t="s">
        <v>32782</v>
      </c>
      <c r="W14519" t="s">
        <v>24196</v>
      </c>
    </row>
    <row r="14520" spans="20:23" x14ac:dyDescent="0.3">
      <c r="T14520" t="b">
        <f>U14520&gt;10</f>
        <v>0</v>
      </c>
      <c r="U14520" s="7">
        <v>8.5490005040843897</v>
      </c>
      <c r="V14520">
        <v>322</v>
      </c>
      <c r="W14520" t="s">
        <v>32783</v>
      </c>
    </row>
    <row r="14521" spans="20:23" x14ac:dyDescent="0.3">
      <c r="T14521" t="b">
        <f>U14521&gt;10</f>
        <v>0</v>
      </c>
      <c r="U14521" s="7">
        <v>9.8913756312694403</v>
      </c>
      <c r="V14521" t="s">
        <v>7912</v>
      </c>
      <c r="W14521" t="s">
        <v>7738</v>
      </c>
    </row>
    <row r="14522" spans="20:23" x14ac:dyDescent="0.3">
      <c r="T14522" t="b">
        <f>U14522&gt;10</f>
        <v>0</v>
      </c>
      <c r="U14522" s="7">
        <v>8.9797834201768403</v>
      </c>
      <c r="V14522" t="s">
        <v>32784</v>
      </c>
      <c r="W14522" t="s">
        <v>32785</v>
      </c>
    </row>
    <row r="14523" spans="20:23" x14ac:dyDescent="0.3">
      <c r="T14523" t="b">
        <f>U14523&gt;10</f>
        <v>0</v>
      </c>
      <c r="U14523" s="7">
        <v>8.2866362396169002</v>
      </c>
      <c r="V14523" t="s">
        <v>32784</v>
      </c>
      <c r="W14523" t="s">
        <v>10816</v>
      </c>
    </row>
    <row r="14524" spans="20:23" x14ac:dyDescent="0.3">
      <c r="T14524" t="b">
        <f>U14524&gt;10</f>
        <v>0</v>
      </c>
      <c r="U14524" s="7">
        <v>9.0598261278503802</v>
      </c>
      <c r="V14524" t="s">
        <v>32786</v>
      </c>
      <c r="W14524" t="s">
        <v>32669</v>
      </c>
    </row>
    <row r="14525" spans="20:23" x14ac:dyDescent="0.3">
      <c r="T14525" t="b">
        <f>U14525&gt;10</f>
        <v>0</v>
      </c>
      <c r="U14525" s="7">
        <v>9.3635085416485992</v>
      </c>
      <c r="V14525" t="s">
        <v>32787</v>
      </c>
      <c r="W14525" t="s">
        <v>28482</v>
      </c>
    </row>
    <row r="14526" spans="20:23" x14ac:dyDescent="0.3">
      <c r="T14526" t="b">
        <f>U14526&gt;10</f>
        <v>0</v>
      </c>
      <c r="U14526" s="7">
        <v>9.2139768076776392</v>
      </c>
      <c r="V14526">
        <v>416</v>
      </c>
      <c r="W14526" t="s">
        <v>9340</v>
      </c>
    </row>
    <row r="14527" spans="20:23" x14ac:dyDescent="0.3">
      <c r="T14527" t="b">
        <f>U14527&gt;10</f>
        <v>0</v>
      </c>
      <c r="U14527" s="7">
        <v>9.9941353652272102</v>
      </c>
      <c r="V14527" t="s">
        <v>21080</v>
      </c>
      <c r="W14527" t="s">
        <v>32788</v>
      </c>
    </row>
    <row r="14528" spans="20:23" x14ac:dyDescent="0.3">
      <c r="T14528" t="b">
        <f>U14528&gt;10</f>
        <v>0</v>
      </c>
      <c r="U14528" s="7">
        <v>8.8955230765590994</v>
      </c>
      <c r="V14528" t="s">
        <v>26035</v>
      </c>
      <c r="W14528" t="s">
        <v>29619</v>
      </c>
    </row>
    <row r="14529" spans="20:23" x14ac:dyDescent="0.3">
      <c r="T14529" t="b">
        <f>U14529&gt;10</f>
        <v>0</v>
      </c>
      <c r="U14529" s="7">
        <v>9.09619377202125</v>
      </c>
      <c r="V14529" t="s">
        <v>32789</v>
      </c>
      <c r="W14529" t="s">
        <v>30737</v>
      </c>
    </row>
    <row r="14530" spans="20:23" x14ac:dyDescent="0.3">
      <c r="T14530" t="b">
        <f>U14530&gt;10</f>
        <v>0</v>
      </c>
      <c r="U14530" s="7">
        <v>8.5277982964337795</v>
      </c>
      <c r="V14530" t="s">
        <v>19368</v>
      </c>
      <c r="W14530" t="s">
        <v>32790</v>
      </c>
    </row>
    <row r="14531" spans="20:23" x14ac:dyDescent="0.3">
      <c r="T14531" t="b">
        <f>U14531&gt;10</f>
        <v>0</v>
      </c>
      <c r="U14531" s="7">
        <v>8.2542009638637399</v>
      </c>
      <c r="V14531" t="s">
        <v>20719</v>
      </c>
      <c r="W14531" t="s">
        <v>32791</v>
      </c>
    </row>
    <row r="14532" spans="20:23" x14ac:dyDescent="0.3">
      <c r="T14532" t="b">
        <f>U14532&gt;10</f>
        <v>0</v>
      </c>
      <c r="U14532" s="7">
        <v>8.7313220608783393</v>
      </c>
      <c r="V14532" t="s">
        <v>32792</v>
      </c>
      <c r="W14532" t="s">
        <v>1482</v>
      </c>
    </row>
    <row r="14533" spans="20:23" x14ac:dyDescent="0.3">
      <c r="T14533" t="b">
        <f>U14533&gt;10</f>
        <v>0</v>
      </c>
      <c r="U14533" s="7">
        <v>9.7529733084103203</v>
      </c>
      <c r="V14533" t="s">
        <v>540</v>
      </c>
      <c r="W14533" t="s">
        <v>32793</v>
      </c>
    </row>
    <row r="14534" spans="20:23" x14ac:dyDescent="0.3">
      <c r="T14534" t="b">
        <f>U14534&gt;10</f>
        <v>0</v>
      </c>
      <c r="U14534" s="7">
        <v>8.0970153803413307</v>
      </c>
      <c r="V14534" t="s">
        <v>32794</v>
      </c>
      <c r="W14534" t="s">
        <v>23775</v>
      </c>
    </row>
    <row r="14535" spans="20:23" x14ac:dyDescent="0.3">
      <c r="T14535" t="b">
        <f>U14535&gt;10</f>
        <v>0</v>
      </c>
      <c r="U14535" s="7">
        <v>8.1435353959762207</v>
      </c>
      <c r="V14535" t="s">
        <v>32795</v>
      </c>
      <c r="W14535" t="s">
        <v>19622</v>
      </c>
    </row>
    <row r="14536" spans="20:23" x14ac:dyDescent="0.3">
      <c r="T14536" t="b">
        <f>U14536&gt;10</f>
        <v>0</v>
      </c>
      <c r="U14536" s="7">
        <v>8.8656701134094202</v>
      </c>
      <c r="V14536" t="s">
        <v>17782</v>
      </c>
      <c r="W14536" t="s">
        <v>20272</v>
      </c>
    </row>
    <row r="14537" spans="20:23" x14ac:dyDescent="0.3">
      <c r="T14537" t="b">
        <f>U14537&gt;10</f>
        <v>0</v>
      </c>
      <c r="U14537" s="7">
        <v>8.8656701134094202</v>
      </c>
      <c r="V14537" t="s">
        <v>20272</v>
      </c>
      <c r="W14537" t="s">
        <v>32796</v>
      </c>
    </row>
    <row r="14538" spans="20:23" x14ac:dyDescent="0.3">
      <c r="T14538" t="b">
        <f>U14538&gt;10</f>
        <v>0</v>
      </c>
      <c r="U14538" s="7">
        <v>8.0183722530222195</v>
      </c>
      <c r="V14538" t="s">
        <v>3425</v>
      </c>
      <c r="W14538" t="s">
        <v>20272</v>
      </c>
    </row>
    <row r="14539" spans="20:23" x14ac:dyDescent="0.3">
      <c r="T14539" t="b">
        <f>U14539&gt;10</f>
        <v>0</v>
      </c>
      <c r="U14539" s="7">
        <v>9.9642824020775294</v>
      </c>
      <c r="V14539" t="s">
        <v>20272</v>
      </c>
      <c r="W14539" t="s">
        <v>32797</v>
      </c>
    </row>
    <row r="14540" spans="20:23" x14ac:dyDescent="0.3">
      <c r="T14540" t="b">
        <f>U14540&gt;10</f>
        <v>0</v>
      </c>
      <c r="U14540" s="7">
        <v>8.4154691114598599</v>
      </c>
      <c r="V14540" t="s">
        <v>32798</v>
      </c>
      <c r="W14540" t="s">
        <v>28303</v>
      </c>
    </row>
    <row r="14541" spans="20:23" x14ac:dyDescent="0.3">
      <c r="T14541" t="b">
        <f>U14541&gt;10</f>
        <v>0</v>
      </c>
      <c r="U14541" s="7">
        <v>9.5786199212655401</v>
      </c>
      <c r="V14541" t="s">
        <v>4256</v>
      </c>
      <c r="W14541" t="s">
        <v>32799</v>
      </c>
    </row>
    <row r="14542" spans="20:23" x14ac:dyDescent="0.3">
      <c r="T14542" t="b">
        <f>U14542&gt;10</f>
        <v>0</v>
      </c>
      <c r="U14542" s="7">
        <v>8.4272886882652092</v>
      </c>
      <c r="V14542" t="s">
        <v>23959</v>
      </c>
      <c r="W14542" t="s">
        <v>32800</v>
      </c>
    </row>
    <row r="14543" spans="20:23" x14ac:dyDescent="0.3">
      <c r="T14543" t="b">
        <f>U14543&gt;10</f>
        <v>0</v>
      </c>
      <c r="U14543" s="7">
        <v>8.6703613610886592</v>
      </c>
      <c r="V14543" t="s">
        <v>11754</v>
      </c>
      <c r="W14543" t="s">
        <v>32801</v>
      </c>
    </row>
    <row r="14544" spans="20:23" x14ac:dyDescent="0.3">
      <c r="T14544" t="b">
        <f>U14544&gt;10</f>
        <v>0</v>
      </c>
      <c r="U14544" s="7">
        <v>8.0396044731279908</v>
      </c>
      <c r="V14544" t="s">
        <v>4266</v>
      </c>
      <c r="W14544" t="s">
        <v>32802</v>
      </c>
    </row>
    <row r="14545" spans="20:23" x14ac:dyDescent="0.3">
      <c r="T14545" t="b">
        <f>U14545&gt;10</f>
        <v>0</v>
      </c>
      <c r="U14545" s="7">
        <v>9.0133061122154796</v>
      </c>
      <c r="V14545" t="s">
        <v>32803</v>
      </c>
      <c r="W14545" t="s">
        <v>32804</v>
      </c>
    </row>
    <row r="14546" spans="20:23" x14ac:dyDescent="0.3">
      <c r="T14546" t="b">
        <f>U14546&gt;10</f>
        <v>0</v>
      </c>
      <c r="U14546" s="7">
        <v>9.3422311432013192</v>
      </c>
      <c r="V14546" t="s">
        <v>20245</v>
      </c>
      <c r="W14546" t="s">
        <v>32805</v>
      </c>
    </row>
    <row r="14547" spans="20:23" x14ac:dyDescent="0.3">
      <c r="T14547" t="b">
        <f>U14547&gt;10</f>
        <v>0</v>
      </c>
      <c r="U14547" s="7">
        <v>9.9941353652272102</v>
      </c>
      <c r="V14547" t="s">
        <v>17799</v>
      </c>
      <c r="W14547" t="s">
        <v>10071</v>
      </c>
    </row>
    <row r="14548" spans="20:23" x14ac:dyDescent="0.3">
      <c r="T14548" t="b">
        <f>U14548&gt;10</f>
        <v>0</v>
      </c>
      <c r="U14548" s="7">
        <v>8.7544444782992006</v>
      </c>
      <c r="V14548" t="s">
        <v>32806</v>
      </c>
      <c r="W14548" t="s">
        <v>21765</v>
      </c>
    </row>
    <row r="14549" spans="20:23" x14ac:dyDescent="0.3">
      <c r="T14549" t="b">
        <f>U14549&gt;10</f>
        <v>0</v>
      </c>
      <c r="U14549" s="7">
        <v>8.7544444782992006</v>
      </c>
      <c r="V14549" t="s">
        <v>21765</v>
      </c>
      <c r="W14549" t="s">
        <v>32807</v>
      </c>
    </row>
    <row r="14550" spans="20:23" x14ac:dyDescent="0.3">
      <c r="T14550" t="b">
        <f>U14550&gt;10</f>
        <v>0</v>
      </c>
      <c r="U14550" s="7">
        <v>8.1531048469923704</v>
      </c>
      <c r="V14550" t="s">
        <v>24758</v>
      </c>
      <c r="W14550" t="s">
        <v>32808</v>
      </c>
    </row>
    <row r="14551" spans="20:23" x14ac:dyDescent="0.3">
      <c r="T14551" t="b">
        <f>U14551&gt;10</f>
        <v>0</v>
      </c>
      <c r="U14551" s="7">
        <v>8.7676897050492197</v>
      </c>
      <c r="V14551" t="s">
        <v>428</v>
      </c>
      <c r="W14551" t="s">
        <v>7125</v>
      </c>
    </row>
    <row r="14552" spans="20:23" x14ac:dyDescent="0.3">
      <c r="T14552" t="b">
        <f>U14552&gt;10</f>
        <v>0</v>
      </c>
      <c r="U14552" s="7">
        <v>8.2976860758034796</v>
      </c>
      <c r="V14552" t="s">
        <v>32809</v>
      </c>
      <c r="W14552" t="s">
        <v>370</v>
      </c>
    </row>
    <row r="14553" spans="20:23" x14ac:dyDescent="0.3">
      <c r="T14553" t="b">
        <f>U14553&gt;10</f>
        <v>0</v>
      </c>
      <c r="U14553" s="7">
        <v>8.9797834201768403</v>
      </c>
      <c r="V14553" t="s">
        <v>998</v>
      </c>
      <c r="W14553" t="s">
        <v>32810</v>
      </c>
    </row>
    <row r="14554" spans="20:23" x14ac:dyDescent="0.3">
      <c r="T14554" t="b">
        <f>U14554&gt;10</f>
        <v>0</v>
      </c>
      <c r="U14554" s="7">
        <v>9.6404953249836307</v>
      </c>
      <c r="V14554" t="s">
        <v>32810</v>
      </c>
      <c r="W14554" t="s">
        <v>28922</v>
      </c>
    </row>
    <row r="14555" spans="20:23" x14ac:dyDescent="0.3">
      <c r="T14555" t="b">
        <f>U14555&gt;10</f>
        <v>0</v>
      </c>
      <c r="U14555" s="7">
        <v>8.5208296271176902</v>
      </c>
      <c r="V14555" t="s">
        <v>547</v>
      </c>
      <c r="W14555" t="s">
        <v>32811</v>
      </c>
    </row>
    <row r="14556" spans="20:23" x14ac:dyDescent="0.3">
      <c r="T14556" t="b">
        <f>U14556&gt;10</f>
        <v>0</v>
      </c>
      <c r="U14556" s="7">
        <v>8.6078410041073194</v>
      </c>
      <c r="V14556" t="s">
        <v>32812</v>
      </c>
      <c r="W14556" t="s">
        <v>26478</v>
      </c>
    </row>
    <row r="14557" spans="20:23" x14ac:dyDescent="0.3">
      <c r="T14557" t="b">
        <f>U14557&gt;10</f>
        <v>0</v>
      </c>
      <c r="U14557" s="7">
        <v>8.2023758959991593</v>
      </c>
      <c r="V14557" t="s">
        <v>32813</v>
      </c>
      <c r="W14557" t="s">
        <v>19715</v>
      </c>
    </row>
    <row r="14558" spans="20:23" x14ac:dyDescent="0.3">
      <c r="T14558" t="b">
        <f>U14558&gt;10</f>
        <v>0</v>
      </c>
      <c r="U14558" s="7">
        <v>8.9908332563634303</v>
      </c>
      <c r="V14558" t="s">
        <v>32814</v>
      </c>
      <c r="W14558" t="s">
        <v>2756</v>
      </c>
    </row>
    <row r="14559" spans="20:23" x14ac:dyDescent="0.3">
      <c r="T14559" t="b">
        <f>U14559&gt;10</f>
        <v>0</v>
      </c>
      <c r="U14559" s="7">
        <v>9.5786199212655401</v>
      </c>
      <c r="V14559" t="s">
        <v>4237</v>
      </c>
      <c r="W14559" t="s">
        <v>7886</v>
      </c>
    </row>
    <row r="14560" spans="20:23" x14ac:dyDescent="0.3">
      <c r="T14560" t="b">
        <f>U14560&gt;10</f>
        <v>0</v>
      </c>
      <c r="U14560" s="7">
        <v>9.9352948652042805</v>
      </c>
      <c r="V14560" t="s">
        <v>32815</v>
      </c>
      <c r="W14560" t="s">
        <v>24922</v>
      </c>
    </row>
    <row r="14561" spans="20:23" x14ac:dyDescent="0.3">
      <c r="T14561" t="b">
        <f>U14561&gt;10</f>
        <v>0</v>
      </c>
      <c r="U14561" s="7">
        <v>9.9071239882375792</v>
      </c>
      <c r="V14561" t="s">
        <v>29595</v>
      </c>
      <c r="W14561" t="s">
        <v>32816</v>
      </c>
    </row>
    <row r="14562" spans="20:23" x14ac:dyDescent="0.3">
      <c r="T14562" t="b">
        <f>U14562&gt;10</f>
        <v>0</v>
      </c>
      <c r="U14562" s="7">
        <v>8.1725229328494802</v>
      </c>
      <c r="V14562" t="s">
        <v>9853</v>
      </c>
      <c r="W14562" t="s">
        <v>32817</v>
      </c>
    </row>
    <row r="14563" spans="20:23" x14ac:dyDescent="0.3">
      <c r="T14563" t="b">
        <f>U14563&gt;10</f>
        <v>0</v>
      </c>
      <c r="U14563" s="7">
        <v>8.1923255601456599</v>
      </c>
      <c r="V14563" t="s">
        <v>4237</v>
      </c>
      <c r="W14563" t="s">
        <v>32818</v>
      </c>
    </row>
    <row r="14564" spans="20:23" x14ac:dyDescent="0.3">
      <c r="T14564" t="b">
        <f>U14564&gt;10</f>
        <v>0</v>
      </c>
      <c r="U14564" s="7">
        <v>9.0479916702033698</v>
      </c>
      <c r="V14564" t="s">
        <v>32819</v>
      </c>
      <c r="W14564" t="s">
        <v>32820</v>
      </c>
    </row>
    <row r="14565" spans="20:23" x14ac:dyDescent="0.3">
      <c r="T14565" t="b">
        <f>U14565&gt;10</f>
        <v>0</v>
      </c>
      <c r="U14565" s="7">
        <v>9.7529733084103203</v>
      </c>
      <c r="V14565" t="s">
        <v>4566</v>
      </c>
      <c r="W14565" t="s">
        <v>32821</v>
      </c>
    </row>
    <row r="14566" spans="20:23" x14ac:dyDescent="0.3">
      <c r="T14566" t="b">
        <f>U14566&gt;10</f>
        <v>0</v>
      </c>
      <c r="U14566" s="7">
        <v>8.8854727407056</v>
      </c>
      <c r="V14566" t="s">
        <v>32822</v>
      </c>
      <c r="W14566" t="s">
        <v>32823</v>
      </c>
    </row>
    <row r="14567" spans="20:23" x14ac:dyDescent="0.3">
      <c r="T14567" t="b">
        <f>U14567&gt;10</f>
        <v>0</v>
      </c>
      <c r="U14567" s="7">
        <v>8.9367660350931502</v>
      </c>
      <c r="V14567" t="s">
        <v>29573</v>
      </c>
      <c r="W14567" t="s">
        <v>32824</v>
      </c>
    </row>
    <row r="14568" spans="20:23" x14ac:dyDescent="0.3">
      <c r="T14568" t="b">
        <f>U14568&gt;10</f>
        <v>0</v>
      </c>
      <c r="U14568" s="7">
        <v>9.8270812805640499</v>
      </c>
      <c r="V14568" t="s">
        <v>9161</v>
      </c>
      <c r="W14568" t="s">
        <v>32825</v>
      </c>
    </row>
    <row r="14569" spans="20:23" x14ac:dyDescent="0.3">
      <c r="T14569" t="b">
        <f>U14569&gt;10</f>
        <v>0</v>
      </c>
      <c r="U14569" s="7">
        <v>8.5208296271176902</v>
      </c>
      <c r="V14569" t="s">
        <v>30194</v>
      </c>
      <c r="W14569" t="s">
        <v>30542</v>
      </c>
    </row>
    <row r="14570" spans="20:23" x14ac:dyDescent="0.3">
      <c r="T14570" t="b">
        <f>U14570&gt;10</f>
        <v>0</v>
      </c>
      <c r="U14570" s="7">
        <v>9.1086162920198106</v>
      </c>
      <c r="V14570" t="s">
        <v>6187</v>
      </c>
      <c r="W14570" t="s">
        <v>7912</v>
      </c>
    </row>
    <row r="14571" spans="20:23" x14ac:dyDescent="0.3">
      <c r="T14571" t="b">
        <f>U14571&gt;10</f>
        <v>0</v>
      </c>
      <c r="U14571" s="7">
        <v>8.3666789472904295</v>
      </c>
      <c r="V14571" t="s">
        <v>24359</v>
      </c>
      <c r="W14571" t="s">
        <v>32826</v>
      </c>
    </row>
    <row r="14572" spans="20:23" x14ac:dyDescent="0.3">
      <c r="T14572" t="b">
        <f>U14572&gt;10</f>
        <v>0</v>
      </c>
      <c r="U14572" s="7">
        <v>8.9688543496446496</v>
      </c>
      <c r="V14572" t="s">
        <v>21087</v>
      </c>
      <c r="W14572" t="s">
        <v>32827</v>
      </c>
    </row>
    <row r="14573" spans="20:23" x14ac:dyDescent="0.3">
      <c r="T14573" t="b">
        <f>U14573&gt;10</f>
        <v>0</v>
      </c>
      <c r="U14573" s="7">
        <v>9.8663019937173306</v>
      </c>
      <c r="V14573" t="s">
        <v>3468</v>
      </c>
      <c r="W14573" t="s">
        <v>32828</v>
      </c>
    </row>
    <row r="14574" spans="20:23" x14ac:dyDescent="0.3">
      <c r="T14574" t="b">
        <f>U14574&gt;10</f>
        <v>0</v>
      </c>
      <c r="U14574" s="7">
        <v>8.4407869194441592</v>
      </c>
      <c r="V14574" t="s">
        <v>25244</v>
      </c>
      <c r="W14574" t="s">
        <v>32829</v>
      </c>
    </row>
    <row r="14575" spans="20:23" x14ac:dyDescent="0.3">
      <c r="T14575" t="b">
        <f>U14575&gt;10</f>
        <v>0</v>
      </c>
      <c r="U14575" s="7">
        <v>8.7544444782992006</v>
      </c>
      <c r="V14575" t="s">
        <v>32830</v>
      </c>
      <c r="W14575" t="s">
        <v>21765</v>
      </c>
    </row>
    <row r="14576" spans="20:23" x14ac:dyDescent="0.3">
      <c r="T14576" t="b">
        <f>U14576&gt;10</f>
        <v>0</v>
      </c>
      <c r="U14576" s="7">
        <v>8.7544444782992006</v>
      </c>
      <c r="V14576" t="s">
        <v>21765</v>
      </c>
      <c r="W14576" t="s">
        <v>32831</v>
      </c>
    </row>
    <row r="14577" spans="20:23" x14ac:dyDescent="0.3">
      <c r="T14577" t="b">
        <f>U14577&gt;10</f>
        <v>0</v>
      </c>
      <c r="U14577" s="7">
        <v>8.0612972977392499</v>
      </c>
      <c r="V14577" t="s">
        <v>7878</v>
      </c>
      <c r="W14577" t="s">
        <v>21765</v>
      </c>
    </row>
    <row r="14578" spans="20:23" x14ac:dyDescent="0.3">
      <c r="T14578" t="b">
        <f>U14578&gt;10</f>
        <v>0</v>
      </c>
      <c r="U14578" s="7">
        <v>8.7544444782992006</v>
      </c>
      <c r="V14578" t="s">
        <v>21765</v>
      </c>
      <c r="W14578" t="s">
        <v>32832</v>
      </c>
    </row>
    <row r="14579" spans="20:23" x14ac:dyDescent="0.3">
      <c r="T14579" t="b">
        <f>U14579&gt;10</f>
        <v>0</v>
      </c>
      <c r="U14579" s="7">
        <v>8.1340566520216804</v>
      </c>
      <c r="V14579" t="s">
        <v>21046</v>
      </c>
      <c r="W14579" t="s">
        <v>32833</v>
      </c>
    </row>
    <row r="14580" spans="20:23" x14ac:dyDescent="0.3">
      <c r="T14580" t="b">
        <f>U14580&gt;10</f>
        <v>0</v>
      </c>
      <c r="U14580" s="7">
        <v>8.0396044731279908</v>
      </c>
      <c r="V14580" t="s">
        <v>4266</v>
      </c>
      <c r="W14580" t="s">
        <v>32834</v>
      </c>
    </row>
    <row r="14581" spans="20:23" x14ac:dyDescent="0.3">
      <c r="T14581" t="b">
        <f>U14581&gt;10</f>
        <v>0</v>
      </c>
      <c r="U14581" s="7">
        <v>8.9297729996021804</v>
      </c>
      <c r="V14581" t="s">
        <v>5871</v>
      </c>
      <c r="W14581" t="s">
        <v>32835</v>
      </c>
    </row>
    <row r="14582" spans="20:23" x14ac:dyDescent="0.3">
      <c r="T14582" t="b">
        <f>U14582&gt;10</f>
        <v>0</v>
      </c>
      <c r="U14582" s="7">
        <v>9.2139768076776392</v>
      </c>
      <c r="V14582" t="s">
        <v>4670</v>
      </c>
      <c r="W14582" t="s">
        <v>7036</v>
      </c>
    </row>
    <row r="14583" spans="20:23" x14ac:dyDescent="0.3">
      <c r="T14583" t="b">
        <f>U14583&gt;10</f>
        <v>0</v>
      </c>
      <c r="U14583" s="7">
        <v>8.5662920011944497</v>
      </c>
      <c r="V14583" t="s">
        <v>80</v>
      </c>
      <c r="W14583" t="s">
        <v>7741</v>
      </c>
    </row>
    <row r="14584" spans="20:23" x14ac:dyDescent="0.3">
      <c r="T14584" t="b">
        <f>U14584&gt;10</f>
        <v>0</v>
      </c>
      <c r="U14584" s="7">
        <v>8.5706620008655694</v>
      </c>
      <c r="V14584" t="s">
        <v>32836</v>
      </c>
      <c r="W14584" t="s">
        <v>22315</v>
      </c>
    </row>
    <row r="14585" spans="20:23" x14ac:dyDescent="0.3">
      <c r="T14585" t="b">
        <f>U14585&gt;10</f>
        <v>0</v>
      </c>
      <c r="U14585" s="7">
        <v>9.7529733084103203</v>
      </c>
      <c r="V14585" t="s">
        <v>4100</v>
      </c>
      <c r="W14585" t="s">
        <v>4734</v>
      </c>
    </row>
    <row r="14586" spans="20:23" x14ac:dyDescent="0.3">
      <c r="T14586" t="b">
        <f>U14586&gt;10</f>
        <v>0</v>
      </c>
      <c r="U14586" s="7">
        <v>8.0396044731279908</v>
      </c>
      <c r="V14586" t="s">
        <v>4266</v>
      </c>
      <c r="W14586" t="s">
        <v>32837</v>
      </c>
    </row>
    <row r="14587" spans="20:23" x14ac:dyDescent="0.3">
      <c r="T14587" t="b">
        <f>U14587&gt;10</f>
        <v>0</v>
      </c>
      <c r="U14587" s="7">
        <v>9.6839804369233704</v>
      </c>
      <c r="V14587" t="s">
        <v>26356</v>
      </c>
      <c r="W14587" t="s">
        <v>17809</v>
      </c>
    </row>
    <row r="14588" spans="20:23" x14ac:dyDescent="0.3">
      <c r="T14588" t="b">
        <f>U14588&gt;10</f>
        <v>0</v>
      </c>
      <c r="U14588" s="7">
        <v>9.9642824020775294</v>
      </c>
      <c r="V14588" t="s">
        <v>32838</v>
      </c>
      <c r="W14588" t="s">
        <v>21207</v>
      </c>
    </row>
    <row r="14589" spans="20:23" x14ac:dyDescent="0.3">
      <c r="T14589" t="b">
        <f>U14589&gt;10</f>
        <v>0</v>
      </c>
      <c r="U14589" s="7">
        <v>8.8462520275523193</v>
      </c>
      <c r="V14589" t="s">
        <v>2136</v>
      </c>
      <c r="W14589" t="s">
        <v>4734</v>
      </c>
    </row>
    <row r="14590" spans="20:23" x14ac:dyDescent="0.3">
      <c r="T14590" t="b">
        <f>U14590&gt;10</f>
        <v>0</v>
      </c>
      <c r="U14590" s="7">
        <v>9.5588172939693692</v>
      </c>
      <c r="V14590" t="s">
        <v>21386</v>
      </c>
      <c r="W14590" t="s">
        <v>17814</v>
      </c>
    </row>
    <row r="14591" spans="20:23" x14ac:dyDescent="0.3">
      <c r="T14591" t="b">
        <f>U14591&gt;10</f>
        <v>0</v>
      </c>
      <c r="U14591" s="7">
        <v>8.2713687674861092</v>
      </c>
      <c r="V14591" t="s">
        <v>32839</v>
      </c>
      <c r="W14591" t="s">
        <v>25867</v>
      </c>
    </row>
    <row r="14592" spans="20:23" x14ac:dyDescent="0.3">
      <c r="T14592" t="b">
        <f>U14592&gt;10</f>
        <v>0</v>
      </c>
      <c r="U14592" s="7">
        <v>8.2866362396169002</v>
      </c>
      <c r="V14592" t="s">
        <v>4043</v>
      </c>
      <c r="W14592" t="s">
        <v>3366</v>
      </c>
    </row>
    <row r="14593" spans="20:23" x14ac:dyDescent="0.3">
      <c r="T14593" t="b">
        <f>U14593&gt;10</f>
        <v>0</v>
      </c>
      <c r="U14593" s="7">
        <v>8.2176433681299397</v>
      </c>
      <c r="V14593" t="s">
        <v>25866</v>
      </c>
      <c r="W14593" t="s">
        <v>3651</v>
      </c>
    </row>
    <row r="14594" spans="20:23" x14ac:dyDescent="0.3">
      <c r="T14594" t="b">
        <f>U14594&gt;10</f>
        <v>0</v>
      </c>
      <c r="U14594" s="7">
        <v>8.8085116995694701</v>
      </c>
      <c r="V14594" t="s">
        <v>17817</v>
      </c>
      <c r="W14594" t="s">
        <v>3498</v>
      </c>
    </row>
    <row r="14595" spans="20:23" x14ac:dyDescent="0.3">
      <c r="T14595" t="b">
        <f>U14595&gt;10</f>
        <v>0</v>
      </c>
      <c r="U14595" s="7">
        <v>9.9071239882375792</v>
      </c>
      <c r="V14595" t="s">
        <v>25679</v>
      </c>
      <c r="W14595" t="s">
        <v>7151</v>
      </c>
    </row>
    <row r="14596" spans="20:23" x14ac:dyDescent="0.3">
      <c r="T14596" t="b">
        <f>U14596&gt;10</f>
        <v>0</v>
      </c>
      <c r="U14596" s="7">
        <v>8.4911809331955599</v>
      </c>
      <c r="V14596" t="s">
        <v>32840</v>
      </c>
      <c r="W14596" t="s">
        <v>6060</v>
      </c>
    </row>
    <row r="14597" spans="20:23" x14ac:dyDescent="0.3">
      <c r="T14597" t="b">
        <f>U14597&gt;10</f>
        <v>0</v>
      </c>
      <c r="U14597" s="7">
        <v>8.10157119687719</v>
      </c>
      <c r="V14597" t="s">
        <v>210</v>
      </c>
      <c r="W14597" t="s">
        <v>32841</v>
      </c>
    </row>
    <row r="14598" spans="20:23" x14ac:dyDescent="0.3">
      <c r="T14598" t="b">
        <f>U14598&gt;10</f>
        <v>0</v>
      </c>
      <c r="U14598" s="7">
        <v>8.9262947352258593</v>
      </c>
      <c r="V14598" t="s">
        <v>9380</v>
      </c>
      <c r="W14598" t="s">
        <v>1696</v>
      </c>
    </row>
    <row r="14599" spans="20:23" x14ac:dyDescent="0.3">
      <c r="T14599" t="b">
        <f>U14599&gt;10</f>
        <v>0</v>
      </c>
      <c r="U14599" s="7">
        <v>8.7284689918959302</v>
      </c>
      <c r="V14599" t="s">
        <v>32842</v>
      </c>
      <c r="W14599" t="s">
        <v>25698</v>
      </c>
    </row>
    <row r="14600" spans="20:23" x14ac:dyDescent="0.3">
      <c r="T14600" t="b">
        <f>U14600&gt;10</f>
        <v>0</v>
      </c>
      <c r="U14600" s="7">
        <v>8.6784585713212792</v>
      </c>
      <c r="V14600" t="s">
        <v>25698</v>
      </c>
      <c r="W14600" t="s">
        <v>32843</v>
      </c>
    </row>
    <row r="14601" spans="20:23" x14ac:dyDescent="0.3">
      <c r="T14601" t="b">
        <f>U14601&gt;10</f>
        <v>0</v>
      </c>
      <c r="U14601" s="7">
        <v>8.9107905486898904</v>
      </c>
      <c r="V14601" t="s">
        <v>26356</v>
      </c>
      <c r="W14601" t="s">
        <v>9133</v>
      </c>
    </row>
    <row r="14602" spans="20:23" x14ac:dyDescent="0.3">
      <c r="T14602" t="b">
        <f>U14602&gt;10</f>
        <v>0</v>
      </c>
      <c r="U14602" s="7">
        <v>9.6194419157857993</v>
      </c>
      <c r="V14602" t="s">
        <v>27075</v>
      </c>
      <c r="W14602" t="s">
        <v>17818</v>
      </c>
    </row>
    <row r="14603" spans="20:23" x14ac:dyDescent="0.3">
      <c r="T14603" t="b">
        <f>U14603&gt;10</f>
        <v>0</v>
      </c>
      <c r="U14603" s="7">
        <v>8.8719534287133506</v>
      </c>
      <c r="V14603" t="s">
        <v>32840</v>
      </c>
      <c r="W14603" t="s">
        <v>32844</v>
      </c>
    </row>
    <row r="14604" spans="20:23" x14ac:dyDescent="0.3">
      <c r="T14604" t="b">
        <f>U14604&gt;10</f>
        <v>0</v>
      </c>
      <c r="U14604" s="7">
        <v>8.0569209231394492</v>
      </c>
      <c r="V14604" t="s">
        <v>21269</v>
      </c>
      <c r="W14604" t="s">
        <v>32845</v>
      </c>
    </row>
    <row r="14605" spans="20:23" x14ac:dyDescent="0.3">
      <c r="T14605" t="b">
        <f>U14605&gt;10</f>
        <v>0</v>
      </c>
      <c r="U14605" s="7">
        <v>9.0020065569615504</v>
      </c>
      <c r="V14605" t="s">
        <v>32846</v>
      </c>
      <c r="W14605" t="s">
        <v>32840</v>
      </c>
    </row>
    <row r="14606" spans="20:23" x14ac:dyDescent="0.3">
      <c r="T14606" t="b">
        <f>U14606&gt;10</f>
        <v>0</v>
      </c>
      <c r="U14606" s="7">
        <v>9.3162556567980594</v>
      </c>
      <c r="V14606" t="s">
        <v>10165</v>
      </c>
      <c r="W14606" t="s">
        <v>25866</v>
      </c>
    </row>
    <row r="14607" spans="20:23" x14ac:dyDescent="0.3">
      <c r="T14607" t="b">
        <f>U14607&gt;10</f>
        <v>0</v>
      </c>
      <c r="U14607" s="7">
        <v>9.2711352215175893</v>
      </c>
      <c r="V14607" t="s">
        <v>6524</v>
      </c>
      <c r="W14607" t="s">
        <v>7396</v>
      </c>
    </row>
    <row r="14608" spans="20:23" x14ac:dyDescent="0.3">
      <c r="T14608" t="b">
        <f>U14608&gt;10</f>
        <v>0</v>
      </c>
      <c r="U14608" s="7">
        <v>8.6308305223320207</v>
      </c>
      <c r="V14608" t="s">
        <v>32847</v>
      </c>
      <c r="W14608" t="s">
        <v>21233</v>
      </c>
    </row>
    <row r="14609" spans="20:23" x14ac:dyDescent="0.3">
      <c r="T14609" t="b">
        <f>U14609&gt;10</f>
        <v>0</v>
      </c>
      <c r="U14609" s="7">
        <v>8.5208296271176902</v>
      </c>
      <c r="V14609" t="s">
        <v>21364</v>
      </c>
      <c r="W14609" t="s">
        <v>6116</v>
      </c>
    </row>
    <row r="14610" spans="20:23" x14ac:dyDescent="0.3">
      <c r="T14610" t="b">
        <f>U14610&gt;10</f>
        <v>0</v>
      </c>
      <c r="U14610" s="7">
        <v>8.3088593764016103</v>
      </c>
      <c r="V14610" t="s">
        <v>32840</v>
      </c>
      <c r="W14610" t="s">
        <v>4859</v>
      </c>
    </row>
    <row r="14611" spans="20:23" x14ac:dyDescent="0.3">
      <c r="T14611" t="b">
        <f>U14611&gt;10</f>
        <v>0</v>
      </c>
      <c r="U14611" s="7">
        <v>8.1725229328494802</v>
      </c>
      <c r="V14611" t="s">
        <v>4859</v>
      </c>
      <c r="W14611" t="s">
        <v>7375</v>
      </c>
    </row>
    <row r="14612" spans="20:23" x14ac:dyDescent="0.3">
      <c r="T14612" t="b">
        <f>U14612&gt;10</f>
        <v>0</v>
      </c>
      <c r="U14612" s="7">
        <v>9.9642824020775294</v>
      </c>
      <c r="V14612" t="s">
        <v>7375</v>
      </c>
      <c r="W14612" t="s">
        <v>5484</v>
      </c>
    </row>
    <row r="14613" spans="20:23" x14ac:dyDescent="0.3">
      <c r="T14613" t="b">
        <f>U14613&gt;10</f>
        <v>0</v>
      </c>
      <c r="U14613" s="7">
        <v>9.0133061122154796</v>
      </c>
      <c r="V14613" t="s">
        <v>5483</v>
      </c>
      <c r="W14613" t="s">
        <v>21440</v>
      </c>
    </row>
    <row r="14614" spans="20:23" x14ac:dyDescent="0.3">
      <c r="T14614" t="b">
        <f>U14614&gt;10</f>
        <v>0</v>
      </c>
      <c r="U14614" s="7">
        <v>9.8270812805640499</v>
      </c>
      <c r="V14614" t="s">
        <v>32842</v>
      </c>
      <c r="W14614" t="s">
        <v>32848</v>
      </c>
    </row>
    <row r="14615" spans="20:23" x14ac:dyDescent="0.3">
      <c r="T14615" t="b">
        <f>U14615&gt;10</f>
        <v>0</v>
      </c>
      <c r="U14615" s="7">
        <v>8.0396044731279908</v>
      </c>
      <c r="V14615" t="s">
        <v>32849</v>
      </c>
      <c r="W14615" t="s">
        <v>4266</v>
      </c>
    </row>
    <row r="14616" spans="20:23" x14ac:dyDescent="0.3">
      <c r="T14616" t="b">
        <f>U14616&gt;10</f>
        <v>0</v>
      </c>
      <c r="U14616" s="7">
        <v>8.1531048469923704</v>
      </c>
      <c r="V14616" t="s">
        <v>26363</v>
      </c>
      <c r="W14616" t="s">
        <v>32850</v>
      </c>
    </row>
    <row r="14617" spans="20:23" x14ac:dyDescent="0.3">
      <c r="T14617" t="b">
        <f>U14617&gt;10</f>
        <v>0</v>
      </c>
      <c r="U14617" s="7">
        <v>8.1923255601456599</v>
      </c>
      <c r="V14617" t="s">
        <v>32850</v>
      </c>
      <c r="W14617" t="s">
        <v>21333</v>
      </c>
    </row>
    <row r="14618" spans="20:23" x14ac:dyDescent="0.3">
      <c r="T14618" t="b">
        <f>U14618&gt;10</f>
        <v>0</v>
      </c>
      <c r="U14618" s="7">
        <v>9.8530567669673097</v>
      </c>
      <c r="V14618" t="s">
        <v>32851</v>
      </c>
      <c r="W14618" t="s">
        <v>19838</v>
      </c>
    </row>
    <row r="14619" spans="20:23" x14ac:dyDescent="0.3">
      <c r="T14619" t="b">
        <f>U14619&gt;10</f>
        <v>0</v>
      </c>
      <c r="U14619" s="7">
        <v>9.0020065569615504</v>
      </c>
      <c r="V14619" t="s">
        <v>32852</v>
      </c>
      <c r="W14619" t="s">
        <v>21191</v>
      </c>
    </row>
    <row r="14620" spans="20:23" x14ac:dyDescent="0.3">
      <c r="T14620" t="b">
        <f>U14620&gt;10</f>
        <v>0</v>
      </c>
      <c r="U14620" s="7">
        <v>8.3088593764016103</v>
      </c>
      <c r="V14620" t="s">
        <v>21191</v>
      </c>
      <c r="W14620" t="s">
        <v>32853</v>
      </c>
    </row>
    <row r="14621" spans="20:23" x14ac:dyDescent="0.3">
      <c r="T14621" t="b">
        <f>U14621&gt;10</f>
        <v>0</v>
      </c>
      <c r="U14621" s="7">
        <v>8.6231084762381105</v>
      </c>
      <c r="V14621" t="s">
        <v>32853</v>
      </c>
      <c r="W14621" t="s">
        <v>25866</v>
      </c>
    </row>
    <row r="14622" spans="20:23" x14ac:dyDescent="0.3">
      <c r="T14622" t="b">
        <f>U14622&gt;10</f>
        <v>0</v>
      </c>
      <c r="U14622" s="7">
        <v>8.8366825765361696</v>
      </c>
      <c r="V14622" t="s">
        <v>6358</v>
      </c>
      <c r="W14622" t="s">
        <v>21273</v>
      </c>
    </row>
    <row r="14623" spans="20:23" x14ac:dyDescent="0.3">
      <c r="T14623" t="b">
        <f>U14623&gt;10</f>
        <v>0</v>
      </c>
      <c r="U14623" s="7">
        <v>8.0569209231394492</v>
      </c>
      <c r="V14623" t="s">
        <v>32854</v>
      </c>
      <c r="W14623" t="s">
        <v>21269</v>
      </c>
    </row>
    <row r="14624" spans="20:23" x14ac:dyDescent="0.3">
      <c r="T14624" t="b">
        <f>U14624&gt;10</f>
        <v>0</v>
      </c>
      <c r="U14624" s="7">
        <v>8.3999649249238999</v>
      </c>
      <c r="V14624" t="s">
        <v>6067</v>
      </c>
      <c r="W14624" t="s">
        <v>25866</v>
      </c>
    </row>
    <row r="14625" spans="20:23" x14ac:dyDescent="0.3">
      <c r="T14625" t="b">
        <f>U14625&gt;10</f>
        <v>0</v>
      </c>
      <c r="U14625" s="7">
        <v>8.9908332563634303</v>
      </c>
      <c r="V14625" t="s">
        <v>2799</v>
      </c>
      <c r="W14625" t="s">
        <v>25956</v>
      </c>
    </row>
    <row r="14626" spans="20:23" x14ac:dyDescent="0.3">
      <c r="T14626" t="b">
        <f>U14626&gt;10</f>
        <v>0</v>
      </c>
      <c r="U14626" s="7">
        <v>9.1339341000040992</v>
      </c>
      <c r="V14626" t="s">
        <v>10410</v>
      </c>
      <c r="W14626" t="s">
        <v>32842</v>
      </c>
    </row>
    <row r="14627" spans="20:23" x14ac:dyDescent="0.3">
      <c r="T14627" t="b">
        <f>U14627&gt;10</f>
        <v>0</v>
      </c>
      <c r="U14627" s="7">
        <v>8.3201589316555395</v>
      </c>
      <c r="V14627" t="s">
        <v>4365</v>
      </c>
      <c r="W14627" t="s">
        <v>7741</v>
      </c>
    </row>
    <row r="14628" spans="20:23" x14ac:dyDescent="0.3">
      <c r="T14628" t="b">
        <f>U14628&gt;10</f>
        <v>0</v>
      </c>
      <c r="U14628" s="7">
        <v>8.0569209231394492</v>
      </c>
      <c r="V14628" t="s">
        <v>21269</v>
      </c>
      <c r="W14628" t="s">
        <v>17822</v>
      </c>
    </row>
    <row r="14629" spans="20:23" x14ac:dyDescent="0.3">
      <c r="T14629" t="b">
        <f>U14629&gt;10</f>
        <v>0</v>
      </c>
      <c r="U14629" s="7">
        <v>9.6194419157857993</v>
      </c>
      <c r="V14629" t="s">
        <v>29296</v>
      </c>
      <c r="W14629" t="s">
        <v>32855</v>
      </c>
    </row>
    <row r="14630" spans="20:23" x14ac:dyDescent="0.3">
      <c r="T14630" t="b">
        <f>U14630&gt;10</f>
        <v>0</v>
      </c>
      <c r="U14630" s="7">
        <v>8.7721440553986003</v>
      </c>
      <c r="V14630" t="s">
        <v>8821</v>
      </c>
      <c r="W14630" t="s">
        <v>1838</v>
      </c>
    </row>
    <row r="14631" spans="20:23" x14ac:dyDescent="0.3">
      <c r="T14631" t="b">
        <f>U14631&gt;10</f>
        <v>0</v>
      </c>
      <c r="U14631" s="7">
        <v>8.5928031267427798</v>
      </c>
      <c r="V14631" t="s">
        <v>17824</v>
      </c>
      <c r="W14631" t="s">
        <v>25690</v>
      </c>
    </row>
    <row r="14632" spans="20:23" x14ac:dyDescent="0.3">
      <c r="T14632" t="b">
        <f>U14632&gt;10</f>
        <v>0</v>
      </c>
      <c r="U14632" s="7">
        <v>9.8270812805640499</v>
      </c>
      <c r="V14632" t="s">
        <v>20117</v>
      </c>
      <c r="W14632" t="s">
        <v>14159</v>
      </c>
    </row>
    <row r="14633" spans="20:23" x14ac:dyDescent="0.3">
      <c r="T14633" t="b">
        <f>U14633&gt;10</f>
        <v>0</v>
      </c>
      <c r="U14633" s="7">
        <v>9.1339341000040992</v>
      </c>
      <c r="V14633" t="s">
        <v>4043</v>
      </c>
      <c r="W14633" t="s">
        <v>2497</v>
      </c>
    </row>
    <row r="14634" spans="20:23" x14ac:dyDescent="0.3">
      <c r="T14634" t="b">
        <f>U14634&gt;10</f>
        <v>0</v>
      </c>
      <c r="U14634" s="7">
        <v>9.2139768076776392</v>
      </c>
      <c r="V14634" t="s">
        <v>2497</v>
      </c>
      <c r="W14634" t="s">
        <v>27075</v>
      </c>
    </row>
    <row r="14635" spans="20:23" x14ac:dyDescent="0.3">
      <c r="T14635" t="b">
        <f>U14635&gt;10</f>
        <v>0</v>
      </c>
      <c r="U14635" s="7">
        <v>8.6078410041073194</v>
      </c>
      <c r="V14635" t="s">
        <v>27075</v>
      </c>
      <c r="W14635" t="s">
        <v>32856</v>
      </c>
    </row>
    <row r="14636" spans="20:23" x14ac:dyDescent="0.3">
      <c r="T14636" t="b">
        <f>U14636&gt;10</f>
        <v>0</v>
      </c>
      <c r="U14636" s="7">
        <v>8.6649994179472696</v>
      </c>
      <c r="V14636" t="s">
        <v>32856</v>
      </c>
      <c r="W14636" t="s">
        <v>21207</v>
      </c>
    </row>
    <row r="14637" spans="20:23" x14ac:dyDescent="0.3">
      <c r="T14637" t="b">
        <f>U14637&gt;10</f>
        <v>0</v>
      </c>
      <c r="U14637" s="7">
        <v>9.5588172939693692</v>
      </c>
      <c r="V14637" t="s">
        <v>9859</v>
      </c>
      <c r="W14637" t="s">
        <v>7375</v>
      </c>
    </row>
    <row r="14638" spans="20:23" x14ac:dyDescent="0.3">
      <c r="T14638" t="b">
        <f>U14638&gt;10</f>
        <v>0</v>
      </c>
      <c r="U14638" s="7">
        <v>8.0183722530222195</v>
      </c>
      <c r="V14638" t="s">
        <v>7375</v>
      </c>
      <c r="W14638" t="s">
        <v>3366</v>
      </c>
    </row>
    <row r="14639" spans="20:23" x14ac:dyDescent="0.3">
      <c r="T14639" t="b">
        <f>U14639&gt;10</f>
        <v>0</v>
      </c>
      <c r="U14639" s="7">
        <v>8.7284689918959302</v>
      </c>
      <c r="V14639" t="s">
        <v>32842</v>
      </c>
      <c r="W14639" t="s">
        <v>7151</v>
      </c>
    </row>
    <row r="14640" spans="20:23" x14ac:dyDescent="0.3">
      <c r="T14640" t="b">
        <f>U14640&gt;10</f>
        <v>0</v>
      </c>
      <c r="U14640" s="7">
        <v>9.5016588801294208</v>
      </c>
      <c r="V14640" t="s">
        <v>7288</v>
      </c>
      <c r="W14640" t="s">
        <v>8220</v>
      </c>
    </row>
    <row r="14641" spans="20:23" x14ac:dyDescent="0.3">
      <c r="T14641" t="b">
        <f>U14641&gt;10</f>
        <v>0</v>
      </c>
      <c r="U14641" s="7">
        <v>8.0353218113359901</v>
      </c>
      <c r="V14641" t="s">
        <v>3571</v>
      </c>
      <c r="W14641" t="s">
        <v>3894</v>
      </c>
    </row>
    <row r="14642" spans="20:23" x14ac:dyDescent="0.3">
      <c r="T14642" t="b">
        <f>U14642&gt;10</f>
        <v>0</v>
      </c>
      <c r="U14642" s="7">
        <v>8.0353218113359901</v>
      </c>
      <c r="V14642" t="s">
        <v>3894</v>
      </c>
      <c r="W14642" t="s">
        <v>11403</v>
      </c>
    </row>
    <row r="14643" spans="20:23" x14ac:dyDescent="0.3">
      <c r="T14643" t="b">
        <f>U14643&gt;10</f>
        <v>0</v>
      </c>
      <c r="U14643" s="7">
        <v>8.0569209231394492</v>
      </c>
      <c r="V14643" t="s">
        <v>32857</v>
      </c>
      <c r="W14643" t="s">
        <v>21269</v>
      </c>
    </row>
    <row r="14644" spans="20:23" x14ac:dyDescent="0.3">
      <c r="T14644" t="b">
        <f>U14644&gt;10</f>
        <v>0</v>
      </c>
      <c r="U14644" s="7">
        <v>9.09619377202125</v>
      </c>
      <c r="V14644" t="s">
        <v>7246</v>
      </c>
      <c r="W14644" t="s">
        <v>3651</v>
      </c>
    </row>
    <row r="14645" spans="20:23" x14ac:dyDescent="0.3">
      <c r="T14645" t="b">
        <f>U14645&gt;10</f>
        <v>0</v>
      </c>
      <c r="U14645" s="7">
        <v>8.3548444896434297</v>
      </c>
      <c r="V14645" t="s">
        <v>2498</v>
      </c>
      <c r="W14645" t="s">
        <v>21207</v>
      </c>
    </row>
    <row r="14646" spans="20:23" x14ac:dyDescent="0.3">
      <c r="T14646" t="b">
        <f>U14646&gt;10</f>
        <v>0</v>
      </c>
      <c r="U14646" s="7">
        <v>8.3489793701910298</v>
      </c>
      <c r="V14646" t="s">
        <v>23980</v>
      </c>
      <c r="W14646" t="s">
        <v>32858</v>
      </c>
    </row>
    <row r="14647" spans="20:23" x14ac:dyDescent="0.3">
      <c r="T14647" t="b">
        <f>U14647&gt;10</f>
        <v>0</v>
      </c>
      <c r="U14647" s="7">
        <v>8.9908332563634303</v>
      </c>
      <c r="V14647" t="s">
        <v>2432</v>
      </c>
      <c r="W14647" t="s">
        <v>3651</v>
      </c>
    </row>
    <row r="14648" spans="20:23" x14ac:dyDescent="0.3">
      <c r="T14648" t="b">
        <f>U14648&gt;10</f>
        <v>0</v>
      </c>
      <c r="U14648" s="7">
        <v>8.1725229328494802</v>
      </c>
      <c r="V14648" t="s">
        <v>21386</v>
      </c>
      <c r="W14648" t="s">
        <v>2013</v>
      </c>
    </row>
    <row r="14649" spans="20:23" x14ac:dyDescent="0.3">
      <c r="T14649" t="b">
        <f>U14649&gt;10</f>
        <v>0</v>
      </c>
      <c r="U14649" s="7">
        <v>9.9071239882375792</v>
      </c>
      <c r="V14649" t="s">
        <v>27075</v>
      </c>
      <c r="W14649" t="s">
        <v>2298</v>
      </c>
    </row>
    <row r="14650" spans="20:23" x14ac:dyDescent="0.3">
      <c r="T14650" t="b">
        <f>U14650&gt;10</f>
        <v>0</v>
      </c>
      <c r="U14650" s="7">
        <v>8.2176433681299397</v>
      </c>
      <c r="V14650" t="s">
        <v>32842</v>
      </c>
      <c r="W14650" t="s">
        <v>8231</v>
      </c>
    </row>
    <row r="14651" spans="20:23" x14ac:dyDescent="0.3">
      <c r="T14651" t="b">
        <f>U14651&gt;10</f>
        <v>0</v>
      </c>
      <c r="U14651" s="7">
        <v>9.0020065569615504</v>
      </c>
      <c r="V14651" t="s">
        <v>32840</v>
      </c>
      <c r="W14651" t="s">
        <v>12625</v>
      </c>
    </row>
    <row r="14652" spans="20:23" x14ac:dyDescent="0.3">
      <c r="T14652" t="b">
        <f>U14652&gt;10</f>
        <v>0</v>
      </c>
      <c r="U14652" s="7">
        <v>9.9941353652272102</v>
      </c>
      <c r="V14652" t="s">
        <v>21103</v>
      </c>
      <c r="W14652" t="s">
        <v>17830</v>
      </c>
    </row>
    <row r="14653" spans="20:23" x14ac:dyDescent="0.3">
      <c r="T14653" t="b">
        <f>U14653&gt;10</f>
        <v>0</v>
      </c>
      <c r="U14653" s="7">
        <v>9.0839236794294393</v>
      </c>
      <c r="V14653" t="s">
        <v>32859</v>
      </c>
      <c r="W14653" t="s">
        <v>65</v>
      </c>
    </row>
    <row r="14654" spans="20:23" x14ac:dyDescent="0.3">
      <c r="T14654" t="b">
        <f>U14654&gt;10</f>
        <v>0</v>
      </c>
      <c r="U14654" s="7">
        <v>9.5588172939693692</v>
      </c>
      <c r="V14654" t="s">
        <v>11049</v>
      </c>
      <c r="W14654" t="s">
        <v>4112</v>
      </c>
    </row>
    <row r="14655" spans="20:23" x14ac:dyDescent="0.3">
      <c r="T14655" t="b">
        <f>U14655&gt;10</f>
        <v>0</v>
      </c>
      <c r="U14655" s="7">
        <v>9.09619377202125</v>
      </c>
      <c r="V14655" t="s">
        <v>9859</v>
      </c>
      <c r="W14655" t="s">
        <v>3498</v>
      </c>
    </row>
    <row r="14656" spans="20:23" x14ac:dyDescent="0.3">
      <c r="T14656" t="b">
        <f>U14656&gt;10</f>
        <v>0</v>
      </c>
      <c r="U14656" s="7">
        <v>8.5928031267427798</v>
      </c>
      <c r="V14656" t="s">
        <v>32860</v>
      </c>
      <c r="W14656" t="s">
        <v>25690</v>
      </c>
    </row>
    <row r="14657" spans="20:23" x14ac:dyDescent="0.3">
      <c r="T14657" t="b">
        <f>U14657&gt;10</f>
        <v>0</v>
      </c>
      <c r="U14657" s="7">
        <v>9.8017634725797596</v>
      </c>
      <c r="V14657" t="s">
        <v>10783</v>
      </c>
      <c r="W14657" t="s">
        <v>6006</v>
      </c>
    </row>
    <row r="14658" spans="20:23" x14ac:dyDescent="0.3">
      <c r="T14658" t="b">
        <f>U14658&gt;10</f>
        <v>0</v>
      </c>
      <c r="U14658" s="7">
        <v>8.8955230765590994</v>
      </c>
      <c r="V14658" t="s">
        <v>3813</v>
      </c>
      <c r="W14658" t="s">
        <v>20247</v>
      </c>
    </row>
    <row r="14659" spans="20:23" x14ac:dyDescent="0.3">
      <c r="T14659" t="b">
        <f>U14659&gt;10</f>
        <v>0</v>
      </c>
      <c r="U14659" s="7">
        <v>9.1339341000040992</v>
      </c>
      <c r="V14659" t="s">
        <v>32861</v>
      </c>
      <c r="W14659" t="s">
        <v>32842</v>
      </c>
    </row>
    <row r="14660" spans="20:23" x14ac:dyDescent="0.3">
      <c r="T14660" t="b">
        <f>U14660&gt;10</f>
        <v>0</v>
      </c>
      <c r="U14660" s="7">
        <v>8.7901625609012797</v>
      </c>
      <c r="V14660" t="s">
        <v>5483</v>
      </c>
      <c r="W14660" t="s">
        <v>2432</v>
      </c>
    </row>
    <row r="14661" spans="20:23" x14ac:dyDescent="0.3">
      <c r="T14661" t="b">
        <f>U14661&gt;10</f>
        <v>0</v>
      </c>
      <c r="U14661" s="7">
        <v>8.1531048469923704</v>
      </c>
      <c r="V14661" t="s">
        <v>26363</v>
      </c>
      <c r="W14661" t="s">
        <v>32862</v>
      </c>
    </row>
    <row r="14662" spans="20:23" x14ac:dyDescent="0.3">
      <c r="T14662" t="b">
        <f>U14662&gt;10</f>
        <v>0</v>
      </c>
      <c r="U14662" s="7">
        <v>8.9908332563634303</v>
      </c>
      <c r="V14662" t="s">
        <v>10028</v>
      </c>
      <c r="W14662" t="s">
        <v>2784</v>
      </c>
    </row>
    <row r="14663" spans="20:23" x14ac:dyDescent="0.3">
      <c r="T14663" t="b">
        <f>U14663&gt;10</f>
        <v>0</v>
      </c>
      <c r="U14663" s="7">
        <v>8.9908332563634303</v>
      </c>
      <c r="V14663" t="s">
        <v>2784</v>
      </c>
      <c r="W14663" t="s">
        <v>21325</v>
      </c>
    </row>
    <row r="14664" spans="20:23" x14ac:dyDescent="0.3">
      <c r="T14664" t="b">
        <f>U14664&gt;10</f>
        <v>0</v>
      </c>
      <c r="U14664" s="7">
        <v>9.3962983644715905</v>
      </c>
      <c r="V14664" t="s">
        <v>4859</v>
      </c>
      <c r="W14664" t="s">
        <v>2408</v>
      </c>
    </row>
    <row r="14665" spans="20:23" x14ac:dyDescent="0.3">
      <c r="T14665" t="b">
        <f>U14665&gt;10</f>
        <v>0</v>
      </c>
      <c r="U14665" s="7">
        <v>9.5016588801294208</v>
      </c>
      <c r="V14665" t="s">
        <v>7097</v>
      </c>
      <c r="W14665" t="s">
        <v>13165</v>
      </c>
    </row>
    <row r="14666" spans="20:23" x14ac:dyDescent="0.3">
      <c r="T14666" t="b">
        <f>U14666&gt;10</f>
        <v>0</v>
      </c>
      <c r="U14666" s="7">
        <v>9.8270812805640499</v>
      </c>
      <c r="V14666" t="s">
        <v>13165</v>
      </c>
      <c r="W14666" t="s">
        <v>2285</v>
      </c>
    </row>
    <row r="14667" spans="20:23" x14ac:dyDescent="0.3">
      <c r="T14667" t="b">
        <f>U14667&gt;10</f>
        <v>0</v>
      </c>
      <c r="U14667" s="7">
        <v>9.9071239882375792</v>
      </c>
      <c r="V14667" t="s">
        <v>21364</v>
      </c>
      <c r="W14667" t="s">
        <v>32863</v>
      </c>
    </row>
    <row r="14668" spans="20:23" x14ac:dyDescent="0.3">
      <c r="T14668" t="b">
        <f>U14668&gt;10</f>
        <v>0</v>
      </c>
      <c r="U14668" s="7">
        <v>8.2331475546659103</v>
      </c>
      <c r="V14668" t="s">
        <v>29133</v>
      </c>
      <c r="W14668" t="s">
        <v>7151</v>
      </c>
    </row>
    <row r="14669" spans="20:23" x14ac:dyDescent="0.3">
      <c r="T14669" t="b">
        <f>U14669&gt;10</f>
        <v>0</v>
      </c>
      <c r="U14669" s="7">
        <v>9.1339341000040992</v>
      </c>
      <c r="V14669" t="s">
        <v>2285</v>
      </c>
      <c r="W14669" t="s">
        <v>5892</v>
      </c>
    </row>
    <row r="14670" spans="20:23" x14ac:dyDescent="0.3">
      <c r="T14670" t="b">
        <f>U14670&gt;10</f>
        <v>0</v>
      </c>
      <c r="U14670" s="7">
        <v>9.09619377202125</v>
      </c>
      <c r="V14670" t="s">
        <v>3651</v>
      </c>
      <c r="W14670" t="s">
        <v>32858</v>
      </c>
    </row>
    <row r="14671" spans="20:23" x14ac:dyDescent="0.3">
      <c r="T14671" t="b">
        <f>U14671&gt;10</f>
        <v>0</v>
      </c>
      <c r="U14671" s="7">
        <v>9.3475082003021601</v>
      </c>
      <c r="V14671" t="s">
        <v>7034</v>
      </c>
      <c r="W14671" t="s">
        <v>2872</v>
      </c>
    </row>
    <row r="14672" spans="20:23" x14ac:dyDescent="0.3">
      <c r="T14672" t="b">
        <f>U14672&gt;10</f>
        <v>0</v>
      </c>
      <c r="U14672" s="7">
        <v>8.4536903242800605</v>
      </c>
      <c r="V14672" t="s">
        <v>13198</v>
      </c>
      <c r="W14672" t="s">
        <v>25867</v>
      </c>
    </row>
    <row r="14673" spans="20:23" x14ac:dyDescent="0.3">
      <c r="T14673" t="b">
        <f>U14673&gt;10</f>
        <v>0</v>
      </c>
      <c r="U14673" s="7">
        <v>8.7721440553986003</v>
      </c>
      <c r="V14673" t="s">
        <v>25856</v>
      </c>
      <c r="W14673" t="s">
        <v>8821</v>
      </c>
    </row>
    <row r="14674" spans="20:23" x14ac:dyDescent="0.3">
      <c r="T14674" t="b">
        <f>U14674&gt;10</f>
        <v>0</v>
      </c>
      <c r="U14674" s="7">
        <v>8.0634926883026896</v>
      </c>
      <c r="V14674" t="s">
        <v>22297</v>
      </c>
      <c r="W14674" t="s">
        <v>6761</v>
      </c>
    </row>
    <row r="14675" spans="20:23" x14ac:dyDescent="0.3">
      <c r="T14675" t="b">
        <f>U14675&gt;10</f>
        <v>0</v>
      </c>
      <c r="U14675" s="7">
        <v>9.6839804369233704</v>
      </c>
      <c r="V14675" t="s">
        <v>26356</v>
      </c>
      <c r="W14675" t="s">
        <v>11245</v>
      </c>
    </row>
    <row r="14676" spans="20:23" x14ac:dyDescent="0.3">
      <c r="T14676" t="b">
        <f>U14676&gt;10</f>
        <v>0</v>
      </c>
      <c r="U14676" s="7">
        <v>9.3475082003021601</v>
      </c>
      <c r="V14676" t="s">
        <v>6952</v>
      </c>
      <c r="W14676" t="s">
        <v>12282</v>
      </c>
    </row>
    <row r="14677" spans="20:23" x14ac:dyDescent="0.3">
      <c r="T14677" t="b">
        <f>U14677&gt;10</f>
        <v>0</v>
      </c>
      <c r="U14677" s="7">
        <v>8.5853681482552595</v>
      </c>
      <c r="V14677" t="s">
        <v>26356</v>
      </c>
      <c r="W14677" t="s">
        <v>10348</v>
      </c>
    </row>
    <row r="14678" spans="20:23" x14ac:dyDescent="0.3">
      <c r="T14678" t="b">
        <f>U14678&gt;10</f>
        <v>0</v>
      </c>
      <c r="U14678" s="7">
        <v>8.11536451900953</v>
      </c>
      <c r="V14678" t="s">
        <v>25679</v>
      </c>
      <c r="W14678" t="s">
        <v>6808</v>
      </c>
    </row>
    <row r="14679" spans="20:23" x14ac:dyDescent="0.3">
      <c r="T14679" t="b">
        <f>U14679&gt;10</f>
        <v>0</v>
      </c>
      <c r="U14679" s="7">
        <v>8.5853681482552595</v>
      </c>
      <c r="V14679" t="s">
        <v>2664</v>
      </c>
      <c r="W14679" t="s">
        <v>11393</v>
      </c>
    </row>
    <row r="14680" spans="20:23" x14ac:dyDescent="0.3">
      <c r="T14680" t="b">
        <f>U14680&gt;10</f>
        <v>0</v>
      </c>
      <c r="U14680" s="7">
        <v>8.0439055550273793</v>
      </c>
      <c r="V14680" t="s">
        <v>20428</v>
      </c>
      <c r="W14680" t="s">
        <v>12936</v>
      </c>
    </row>
    <row r="14681" spans="20:23" x14ac:dyDescent="0.3">
      <c r="T14681" t="b">
        <f>U14681&gt;10</f>
        <v>0</v>
      </c>
      <c r="U14681" s="7">
        <v>8.6623291893913894</v>
      </c>
      <c r="V14681" t="s">
        <v>13619</v>
      </c>
      <c r="W14681" t="s">
        <v>21239</v>
      </c>
    </row>
    <row r="14682" spans="20:23" x14ac:dyDescent="0.3">
      <c r="T14682" t="b">
        <f>U14682&gt;10</f>
        <v>0</v>
      </c>
      <c r="U14682" s="7">
        <v>8.5633892415364894</v>
      </c>
      <c r="V14682" t="s">
        <v>32476</v>
      </c>
      <c r="W14682" t="s">
        <v>32485</v>
      </c>
    </row>
    <row r="14683" spans="20:23" x14ac:dyDescent="0.3">
      <c r="T14683" t="b">
        <f>U14683&gt;10</f>
        <v>0</v>
      </c>
      <c r="U14683" s="7">
        <v>9.7529733084103203</v>
      </c>
      <c r="V14683" t="s">
        <v>32864</v>
      </c>
      <c r="W14683" t="s">
        <v>21273</v>
      </c>
    </row>
    <row r="14684" spans="20:23" x14ac:dyDescent="0.3">
      <c r="T14684" t="b">
        <f>U14684&gt;10</f>
        <v>0</v>
      </c>
      <c r="U14684" s="7">
        <v>8.1531048469923704</v>
      </c>
      <c r="V14684" t="s">
        <v>2136</v>
      </c>
      <c r="W14684" t="s">
        <v>11624</v>
      </c>
    </row>
    <row r="14685" spans="20:23" x14ac:dyDescent="0.3">
      <c r="T14685" t="b">
        <f>U14685&gt;10</f>
        <v>0</v>
      </c>
      <c r="U14685" s="7">
        <v>8.6231084762381105</v>
      </c>
      <c r="V14685" t="s">
        <v>32861</v>
      </c>
      <c r="W14685" t="s">
        <v>25866</v>
      </c>
    </row>
    <row r="14686" spans="20:23" x14ac:dyDescent="0.3">
      <c r="T14686" t="b">
        <f>U14686&gt;10</f>
        <v>0</v>
      </c>
      <c r="U14686" s="7">
        <v>8.5965414488533902</v>
      </c>
      <c r="V14686" t="s">
        <v>32840</v>
      </c>
      <c r="W14686" t="s">
        <v>32865</v>
      </c>
    </row>
    <row r="14687" spans="20:23" x14ac:dyDescent="0.3">
      <c r="T14687" t="b">
        <f>U14687&gt;10</f>
        <v>0</v>
      </c>
      <c r="U14687" s="7">
        <v>9.6194419157857993</v>
      </c>
      <c r="V14687" t="s">
        <v>32865</v>
      </c>
      <c r="W14687" t="s">
        <v>1781</v>
      </c>
    </row>
    <row r="14688" spans="20:23" x14ac:dyDescent="0.3">
      <c r="T14688" t="b">
        <f>U14688&gt;10</f>
        <v>0</v>
      </c>
      <c r="U14688" s="7">
        <v>8.0100040033516997</v>
      </c>
      <c r="V14688" t="s">
        <v>1781</v>
      </c>
      <c r="W14688" t="s">
        <v>2731</v>
      </c>
    </row>
    <row r="14689" spans="20:23" x14ac:dyDescent="0.3">
      <c r="T14689" t="b">
        <f>U14689&gt;10</f>
        <v>0</v>
      </c>
      <c r="U14689" s="7">
        <v>8.1923255601456599</v>
      </c>
      <c r="V14689" t="s">
        <v>32839</v>
      </c>
      <c r="W14689" t="s">
        <v>21239</v>
      </c>
    </row>
    <row r="14690" spans="20:23" x14ac:dyDescent="0.3">
      <c r="T14690" t="b">
        <f>U14690&gt;10</f>
        <v>0</v>
      </c>
      <c r="U14690" s="7">
        <v>8.7474514428082202</v>
      </c>
      <c r="V14690" t="s">
        <v>8821</v>
      </c>
      <c r="W14690" t="s">
        <v>32843</v>
      </c>
    </row>
    <row r="14691" spans="20:23" x14ac:dyDescent="0.3">
      <c r="T14691" t="b">
        <f>U14691&gt;10</f>
        <v>0</v>
      </c>
      <c r="U14691" s="7">
        <v>8.4536903242800605</v>
      </c>
      <c r="V14691" t="s">
        <v>32850</v>
      </c>
      <c r="W14691" t="s">
        <v>25867</v>
      </c>
    </row>
    <row r="14692" spans="20:23" x14ac:dyDescent="0.3">
      <c r="T14692" t="b">
        <f>U14692&gt;10</f>
        <v>0</v>
      </c>
      <c r="U14692" s="7">
        <v>9.6839804369233704</v>
      </c>
      <c r="V14692" t="s">
        <v>26356</v>
      </c>
      <c r="W14692" t="s">
        <v>32866</v>
      </c>
    </row>
    <row r="14693" spans="20:23" x14ac:dyDescent="0.3">
      <c r="T14693" t="b">
        <f>U14693&gt;10</f>
        <v>0</v>
      </c>
      <c r="U14693" s="7">
        <v>9.5016588801294208</v>
      </c>
      <c r="V14693" t="s">
        <v>7246</v>
      </c>
      <c r="W14693" t="s">
        <v>6908</v>
      </c>
    </row>
    <row r="14694" spans="20:23" x14ac:dyDescent="0.3">
      <c r="T14694" t="b">
        <f>U14694&gt;10</f>
        <v>0</v>
      </c>
      <c r="U14694" s="7">
        <v>9.5016588801294208</v>
      </c>
      <c r="V14694" t="s">
        <v>9705</v>
      </c>
      <c r="W14694" t="s">
        <v>21319</v>
      </c>
    </row>
    <row r="14695" spans="20:23" x14ac:dyDescent="0.3">
      <c r="T14695" t="b">
        <f>U14695&gt;10</f>
        <v>0</v>
      </c>
      <c r="U14695" s="7">
        <v>8.6231084762381105</v>
      </c>
      <c r="V14695" t="s">
        <v>2498</v>
      </c>
      <c r="W14695" t="s">
        <v>216</v>
      </c>
    </row>
    <row r="14696" spans="20:23" x14ac:dyDescent="0.3">
      <c r="T14696" t="b">
        <f>U14696&gt;10</f>
        <v>0</v>
      </c>
      <c r="U14696" s="7">
        <v>9.2785153288152102</v>
      </c>
      <c r="V14696" t="s">
        <v>26356</v>
      </c>
      <c r="W14696" t="s">
        <v>17841</v>
      </c>
    </row>
    <row r="14697" spans="20:23" x14ac:dyDescent="0.3">
      <c r="T14697" t="b">
        <f>U14697&gt;10</f>
        <v>0</v>
      </c>
      <c r="U14697" s="7">
        <v>8.0970153803413307</v>
      </c>
      <c r="V14697" t="s">
        <v>21210</v>
      </c>
      <c r="W14697" t="s">
        <v>2103</v>
      </c>
    </row>
    <row r="14698" spans="20:23" x14ac:dyDescent="0.3">
      <c r="T14698" t="b">
        <f>U14698&gt;10</f>
        <v>0</v>
      </c>
      <c r="U14698" s="7">
        <v>9.5786199212655401</v>
      </c>
      <c r="V14698" t="s">
        <v>6403</v>
      </c>
      <c r="W14698" t="s">
        <v>32867</v>
      </c>
    </row>
    <row r="14699" spans="20:23" x14ac:dyDescent="0.3">
      <c r="T14699" t="b">
        <f>U14699&gt;10</f>
        <v>0</v>
      </c>
      <c r="U14699" s="7">
        <v>9.0133061122154796</v>
      </c>
      <c r="V14699" t="s">
        <v>32472</v>
      </c>
      <c r="W14699" t="s">
        <v>5892</v>
      </c>
    </row>
    <row r="14700" spans="20:23" x14ac:dyDescent="0.3">
      <c r="T14700" t="b">
        <f>U14700&gt;10</f>
        <v>0</v>
      </c>
      <c r="U14700" s="7">
        <v>9.3475082003021601</v>
      </c>
      <c r="V14700" t="s">
        <v>7097</v>
      </c>
      <c r="W14700" t="s">
        <v>2284</v>
      </c>
    </row>
    <row r="14701" spans="20:23" x14ac:dyDescent="0.3">
      <c r="T14701" t="b">
        <f>U14701&gt;10</f>
        <v>0</v>
      </c>
      <c r="U14701" s="7">
        <v>9.5786199212655401</v>
      </c>
      <c r="V14701" t="s">
        <v>6067</v>
      </c>
      <c r="W14701" t="s">
        <v>2498</v>
      </c>
    </row>
    <row r="14702" spans="20:23" x14ac:dyDescent="0.3">
      <c r="T14702" t="b">
        <f>U14702&gt;10</f>
        <v>0</v>
      </c>
      <c r="U14702" s="7">
        <v>8.2866362396169002</v>
      </c>
      <c r="V14702" t="s">
        <v>32842</v>
      </c>
      <c r="W14702" t="s">
        <v>8991</v>
      </c>
    </row>
    <row r="14703" spans="20:23" x14ac:dyDescent="0.3">
      <c r="T14703" t="b">
        <f>U14703&gt;10</f>
        <v>0</v>
      </c>
      <c r="U14703" s="7">
        <v>8.3666789472904295</v>
      </c>
      <c r="V14703" t="s">
        <v>10028</v>
      </c>
      <c r="W14703" t="s">
        <v>3301</v>
      </c>
    </row>
    <row r="14704" spans="20:23" x14ac:dyDescent="0.3">
      <c r="T14704" t="b">
        <f>U14704&gt;10</f>
        <v>0</v>
      </c>
      <c r="U14704" s="7">
        <v>8.2488959116340492</v>
      </c>
      <c r="V14704" t="s">
        <v>3498</v>
      </c>
      <c r="W14704" t="s">
        <v>10930</v>
      </c>
    </row>
    <row r="14705" spans="20:23" x14ac:dyDescent="0.3">
      <c r="T14705" t="b">
        <f>U14705&gt;10</f>
        <v>0</v>
      </c>
      <c r="U14705" s="7">
        <v>9.3317598433340194</v>
      </c>
      <c r="V14705" t="s">
        <v>9860</v>
      </c>
      <c r="W14705" t="s">
        <v>29133</v>
      </c>
    </row>
    <row r="14706" spans="20:23" x14ac:dyDescent="0.3">
      <c r="T14706" t="b">
        <f>U14706&gt;10</f>
        <v>0</v>
      </c>
      <c r="U14706" s="7">
        <v>9.1865778334895207</v>
      </c>
      <c r="V14706" t="s">
        <v>32868</v>
      </c>
      <c r="W14706" t="s">
        <v>19727</v>
      </c>
    </row>
    <row r="14707" spans="20:23" x14ac:dyDescent="0.3">
      <c r="T14707" t="b">
        <f>U14707&gt;10</f>
        <v>0</v>
      </c>
      <c r="U14707" s="7">
        <v>9.6194419157857993</v>
      </c>
      <c r="V14707" t="s">
        <v>32869</v>
      </c>
      <c r="W14707" t="s">
        <v>21283</v>
      </c>
    </row>
    <row r="14708" spans="20:23" x14ac:dyDescent="0.3">
      <c r="T14708" t="b">
        <f>U14708&gt;10</f>
        <v>0</v>
      </c>
      <c r="U14708" s="7">
        <v>8.5418830363155198</v>
      </c>
      <c r="V14708" t="s">
        <v>21255</v>
      </c>
      <c r="W14708" t="s">
        <v>11802</v>
      </c>
    </row>
    <row r="14709" spans="20:23" x14ac:dyDescent="0.3">
      <c r="T14709" t="b">
        <f>U14709&gt;10</f>
        <v>0</v>
      </c>
      <c r="U14709" s="7">
        <v>9.6194419157857993</v>
      </c>
      <c r="V14709" t="s">
        <v>32870</v>
      </c>
      <c r="W14709" t="s">
        <v>21283</v>
      </c>
    </row>
    <row r="14710" spans="20:23" x14ac:dyDescent="0.3">
      <c r="T14710" t="b">
        <f>U14710&gt;10</f>
        <v>0</v>
      </c>
      <c r="U14710" s="7">
        <v>8.5490005040843897</v>
      </c>
      <c r="V14710" t="s">
        <v>2498</v>
      </c>
      <c r="W14710" t="s">
        <v>8991</v>
      </c>
    </row>
    <row r="14711" spans="20:23" x14ac:dyDescent="0.3">
      <c r="T14711" t="b">
        <f>U14711&gt;10</f>
        <v>0</v>
      </c>
      <c r="U14711" s="7">
        <v>8.4800076325974398</v>
      </c>
      <c r="V14711" t="s">
        <v>32822</v>
      </c>
      <c r="W14711" t="s">
        <v>32871</v>
      </c>
    </row>
    <row r="14712" spans="20:23" x14ac:dyDescent="0.3">
      <c r="T14712" t="b">
        <f>U14712&gt;10</f>
        <v>0</v>
      </c>
      <c r="U14712" s="7">
        <v>9.0133061122154796</v>
      </c>
      <c r="V14712" t="s">
        <v>10249</v>
      </c>
      <c r="W14712" t="s">
        <v>9524</v>
      </c>
    </row>
    <row r="14713" spans="20:23" x14ac:dyDescent="0.3">
      <c r="T14713" t="b">
        <f>U14713&gt;10</f>
        <v>0</v>
      </c>
      <c r="U14713" s="7">
        <v>9.3635085416485992</v>
      </c>
      <c r="V14713" t="s">
        <v>32872</v>
      </c>
      <c r="W14713" t="s">
        <v>24768</v>
      </c>
    </row>
    <row r="14714" spans="20:23" x14ac:dyDescent="0.3">
      <c r="T14714" t="b">
        <f>U14714&gt;10</f>
        <v>0</v>
      </c>
      <c r="U14714" s="7">
        <v>9.6839804369233704</v>
      </c>
      <c r="V14714" t="s">
        <v>10921</v>
      </c>
      <c r="W14714" t="s">
        <v>7015</v>
      </c>
    </row>
    <row r="14715" spans="20:23" x14ac:dyDescent="0.3">
      <c r="T14715" t="b">
        <f>U14715&gt;10</f>
        <v>0</v>
      </c>
      <c r="U14715" s="7">
        <v>8.6308305223320207</v>
      </c>
      <c r="V14715" t="s">
        <v>10834</v>
      </c>
      <c r="W14715" t="s">
        <v>21233</v>
      </c>
    </row>
    <row r="14716" spans="20:23" x14ac:dyDescent="0.3">
      <c r="T14716" t="b">
        <f>U14716&gt;10</f>
        <v>0</v>
      </c>
      <c r="U14716" s="7">
        <v>8.8085116995694701</v>
      </c>
      <c r="V14716" t="s">
        <v>21364</v>
      </c>
      <c r="W14716" t="s">
        <v>9525</v>
      </c>
    </row>
    <row r="14717" spans="20:23" x14ac:dyDescent="0.3">
      <c r="T14717" t="b">
        <f>U14717&gt;10</f>
        <v>0</v>
      </c>
      <c r="U14717" s="7">
        <v>8.8366825765361696</v>
      </c>
      <c r="V14717" t="s">
        <v>2664</v>
      </c>
      <c r="W14717" t="s">
        <v>10930</v>
      </c>
    </row>
    <row r="14718" spans="20:23" x14ac:dyDescent="0.3">
      <c r="T14718" t="b">
        <f>U14718&gt;10</f>
        <v>0</v>
      </c>
      <c r="U14718" s="7">
        <v>8.5779880409576403</v>
      </c>
      <c r="V14718" t="s">
        <v>11942</v>
      </c>
      <c r="W14718" t="s">
        <v>7369</v>
      </c>
    </row>
    <row r="14719" spans="20:23" x14ac:dyDescent="0.3">
      <c r="T14719" t="b">
        <f>U14719&gt;10</f>
        <v>0</v>
      </c>
      <c r="U14719" s="7">
        <v>8.0100040033516997</v>
      </c>
      <c r="V14719" t="s">
        <v>2587</v>
      </c>
      <c r="W14719" t="s">
        <v>1940</v>
      </c>
    </row>
    <row r="14720" spans="20:23" x14ac:dyDescent="0.3">
      <c r="T14720" t="b">
        <f>U14720&gt;10</f>
        <v>0</v>
      </c>
      <c r="U14720" s="7">
        <v>9.6194419157857993</v>
      </c>
      <c r="V14720" t="s">
        <v>8127</v>
      </c>
      <c r="W14720" t="s">
        <v>13396</v>
      </c>
    </row>
    <row r="14721" spans="20:23" x14ac:dyDescent="0.3">
      <c r="T14721" t="b">
        <f>U14721&gt;10</f>
        <v>0</v>
      </c>
      <c r="U14721" s="7">
        <v>8.8085116995694701</v>
      </c>
      <c r="V14721" t="s">
        <v>21394</v>
      </c>
      <c r="W14721" t="s">
        <v>17859</v>
      </c>
    </row>
    <row r="14722" spans="20:23" x14ac:dyDescent="0.3">
      <c r="T14722" t="b">
        <f>U14722&gt;10</f>
        <v>0</v>
      </c>
      <c r="U14722" s="7">
        <v>9.8270812805640499</v>
      </c>
      <c r="V14722" t="s">
        <v>32873</v>
      </c>
      <c r="W14722" t="s">
        <v>32842</v>
      </c>
    </row>
    <row r="14723" spans="20:23" x14ac:dyDescent="0.3">
      <c r="T14723" t="b">
        <f>U14723&gt;10</f>
        <v>0</v>
      </c>
      <c r="U14723" s="7">
        <v>9.1339341000040992</v>
      </c>
      <c r="V14723" t="s">
        <v>32874</v>
      </c>
      <c r="W14723" t="s">
        <v>32842</v>
      </c>
    </row>
    <row r="14724" spans="20:23" x14ac:dyDescent="0.3">
      <c r="T14724" t="b">
        <f>U14724&gt;10</f>
        <v>0</v>
      </c>
      <c r="U14724" s="7">
        <v>9.3962983644715905</v>
      </c>
      <c r="V14724" t="s">
        <v>7328</v>
      </c>
      <c r="W14724" t="s">
        <v>10820</v>
      </c>
    </row>
    <row r="14725" spans="20:23" x14ac:dyDescent="0.3">
      <c r="T14725" t="b">
        <f>U14725&gt;10</f>
        <v>0</v>
      </c>
      <c r="U14725" s="7">
        <v>8.8955230765590994</v>
      </c>
      <c r="V14725" t="s">
        <v>10821</v>
      </c>
      <c r="W14725" t="s">
        <v>10229</v>
      </c>
    </row>
    <row r="14726" spans="20:23" x14ac:dyDescent="0.3">
      <c r="T14726" t="b">
        <f>U14726&gt;10</f>
        <v>0</v>
      </c>
      <c r="U14726" s="7">
        <v>8.0569209231394492</v>
      </c>
      <c r="V14726" t="s">
        <v>17862</v>
      </c>
      <c r="W14726" t="s">
        <v>21269</v>
      </c>
    </row>
    <row r="14727" spans="20:23" x14ac:dyDescent="0.3">
      <c r="T14727" t="b">
        <f>U14727&gt;10</f>
        <v>0</v>
      </c>
      <c r="U14727" s="7">
        <v>8.1435353959762207</v>
      </c>
      <c r="V14727" t="s">
        <v>13619</v>
      </c>
      <c r="W14727" t="s">
        <v>21273</v>
      </c>
    </row>
    <row r="14728" spans="20:23" x14ac:dyDescent="0.3">
      <c r="T14728" t="b">
        <f>U14728&gt;10</f>
        <v>0</v>
      </c>
      <c r="U14728" s="7">
        <v>9.6194419157857993</v>
      </c>
      <c r="V14728" t="s">
        <v>17974</v>
      </c>
      <c r="W14728" t="s">
        <v>1866</v>
      </c>
    </row>
    <row r="14729" spans="20:23" x14ac:dyDescent="0.3">
      <c r="T14729" t="b">
        <f>U14729&gt;10</f>
        <v>0</v>
      </c>
      <c r="U14729" s="7">
        <v>8.6543610197422094</v>
      </c>
      <c r="V14729" t="s">
        <v>21364</v>
      </c>
      <c r="W14729" t="s">
        <v>12374</v>
      </c>
    </row>
    <row r="14730" spans="20:23" x14ac:dyDescent="0.3">
      <c r="T14730" t="b">
        <f>U14730&gt;10</f>
        <v>0</v>
      </c>
      <c r="U14730" s="7">
        <v>8.0482252161719003</v>
      </c>
      <c r="V14730" t="s">
        <v>21220</v>
      </c>
      <c r="W14730" t="s">
        <v>13179</v>
      </c>
    </row>
    <row r="14731" spans="20:23" x14ac:dyDescent="0.3">
      <c r="T14731" t="b">
        <f>U14731&gt;10</f>
        <v>0</v>
      </c>
      <c r="U14731" s="7">
        <v>8.6543610197422094</v>
      </c>
      <c r="V14731" t="s">
        <v>21260</v>
      </c>
      <c r="W14731" t="s">
        <v>4473</v>
      </c>
    </row>
    <row r="14732" spans="20:23" x14ac:dyDescent="0.3">
      <c r="T14732" t="b">
        <f>U14732&gt;10</f>
        <v>0</v>
      </c>
      <c r="U14732" s="7">
        <v>8.8272038325816293</v>
      </c>
      <c r="V14732" t="s">
        <v>32875</v>
      </c>
      <c r="W14732" t="s">
        <v>21227</v>
      </c>
    </row>
    <row r="14733" spans="20:23" x14ac:dyDescent="0.3">
      <c r="T14733" t="b">
        <f>U14733&gt;10</f>
        <v>0</v>
      </c>
      <c r="U14733" s="7">
        <v>8.9262947352258593</v>
      </c>
      <c r="V14733" t="s">
        <v>21283</v>
      </c>
      <c r="W14733" t="s">
        <v>32876</v>
      </c>
    </row>
    <row r="14734" spans="20:23" x14ac:dyDescent="0.3">
      <c r="T14734" t="b">
        <f>U14734&gt;10</f>
        <v>0</v>
      </c>
      <c r="U14734" s="7">
        <v>8.4536903242800605</v>
      </c>
      <c r="V14734" t="s">
        <v>21220</v>
      </c>
      <c r="W14734" t="s">
        <v>32877</v>
      </c>
    </row>
    <row r="14735" spans="20:23" x14ac:dyDescent="0.3">
      <c r="T14735" t="b">
        <f>U14735&gt;10</f>
        <v>0</v>
      </c>
      <c r="U14735" s="7">
        <v>8.1340566520216804</v>
      </c>
      <c r="V14735" t="s">
        <v>32877</v>
      </c>
      <c r="W14735" t="s">
        <v>21227</v>
      </c>
    </row>
    <row r="14736" spans="20:23" x14ac:dyDescent="0.3">
      <c r="T14736" t="b">
        <f>U14736&gt;10</f>
        <v>0</v>
      </c>
      <c r="U14736" s="7">
        <v>8.5490005040843897</v>
      </c>
      <c r="V14736" t="s">
        <v>3196</v>
      </c>
      <c r="W14736" t="s">
        <v>10361</v>
      </c>
    </row>
    <row r="14737" spans="20:23" x14ac:dyDescent="0.3">
      <c r="T14737" t="b">
        <f>U14737&gt;10</f>
        <v>0</v>
      </c>
      <c r="U14737" s="7">
        <v>9.0598261278503802</v>
      </c>
      <c r="V14737" t="s">
        <v>4729</v>
      </c>
      <c r="W14737" t="s">
        <v>8703</v>
      </c>
    </row>
    <row r="14738" spans="20:23" x14ac:dyDescent="0.3">
      <c r="T14738" t="b">
        <f>U14738&gt;10</f>
        <v>0</v>
      </c>
      <c r="U14738" s="7">
        <v>9.4652912359585404</v>
      </c>
      <c r="V14738" t="s">
        <v>8703</v>
      </c>
      <c r="W14738" t="s">
        <v>21440</v>
      </c>
    </row>
    <row r="14739" spans="20:23" x14ac:dyDescent="0.3">
      <c r="T14739" t="b">
        <f>U14739&gt;10</f>
        <v>0</v>
      </c>
      <c r="U14739" s="7">
        <v>8.8085116995694701</v>
      </c>
      <c r="V14739" t="s">
        <v>3776</v>
      </c>
      <c r="W14739" t="s">
        <v>4474</v>
      </c>
    </row>
    <row r="14740" spans="20:23" x14ac:dyDescent="0.3">
      <c r="T14740" t="b">
        <f>U14740&gt;10</f>
        <v>0</v>
      </c>
      <c r="U14740" s="7">
        <v>9.2279630496523808</v>
      </c>
      <c r="V14740" t="s">
        <v>19392</v>
      </c>
      <c r="W14740" t="s">
        <v>32878</v>
      </c>
    </row>
    <row r="14741" spans="20:23" x14ac:dyDescent="0.3">
      <c r="T14741" t="b">
        <f>U14741&gt;10</f>
        <v>0</v>
      </c>
      <c r="U14741" s="7">
        <v>9.0839236794294393</v>
      </c>
      <c r="V14741" t="s">
        <v>32878</v>
      </c>
      <c r="W14741" t="s">
        <v>65</v>
      </c>
    </row>
    <row r="14742" spans="20:23" x14ac:dyDescent="0.3">
      <c r="T14742" t="b">
        <f>U14742&gt;10</f>
        <v>0</v>
      </c>
      <c r="U14742" s="7">
        <v>9.3009881846672702</v>
      </c>
      <c r="V14742" t="s">
        <v>5463</v>
      </c>
      <c r="W14742" t="s">
        <v>21280</v>
      </c>
    </row>
    <row r="14743" spans="20:23" x14ac:dyDescent="0.3">
      <c r="T14743" t="b">
        <f>U14743&gt;10</f>
        <v>0</v>
      </c>
      <c r="U14743" s="7">
        <v>9.6194419157857993</v>
      </c>
      <c r="V14743" t="s">
        <v>21283</v>
      </c>
      <c r="W14743" t="s">
        <v>32879</v>
      </c>
    </row>
    <row r="14744" spans="20:23" x14ac:dyDescent="0.3">
      <c r="T14744" t="b">
        <f>U14744&gt;10</f>
        <v>0</v>
      </c>
      <c r="U14744" s="7">
        <v>8.5418830363155198</v>
      </c>
      <c r="V14744" t="s">
        <v>21281</v>
      </c>
      <c r="W14744" t="s">
        <v>17866</v>
      </c>
    </row>
    <row r="14745" spans="20:23" x14ac:dyDescent="0.3">
      <c r="T14745" t="b">
        <f>U14745&gt;10</f>
        <v>0</v>
      </c>
      <c r="U14745" s="7">
        <v>9.6404953249836307</v>
      </c>
      <c r="V14745" t="s">
        <v>12504</v>
      </c>
      <c r="W14745" t="s">
        <v>21281</v>
      </c>
    </row>
    <row r="14746" spans="20:23" x14ac:dyDescent="0.3">
      <c r="T14746" t="b">
        <f>U14746&gt;10</f>
        <v>0</v>
      </c>
      <c r="U14746" s="7">
        <v>9.1086162920198106</v>
      </c>
      <c r="V14746" t="s">
        <v>2408</v>
      </c>
      <c r="W14746" t="s">
        <v>21440</v>
      </c>
    </row>
    <row r="14747" spans="20:23" x14ac:dyDescent="0.3">
      <c r="T14747" t="b">
        <f>U14747&gt;10</f>
        <v>0</v>
      </c>
      <c r="U14747" s="7">
        <v>9.1731548131573799</v>
      </c>
      <c r="V14747" t="s">
        <v>13619</v>
      </c>
      <c r="W14747" t="s">
        <v>2634</v>
      </c>
    </row>
    <row r="14748" spans="20:23" x14ac:dyDescent="0.3">
      <c r="T14748" t="b">
        <f>U14748&gt;10</f>
        <v>0</v>
      </c>
      <c r="U14748" s="7">
        <v>8.8085116995694701</v>
      </c>
      <c r="V14748" t="s">
        <v>21364</v>
      </c>
      <c r="W14748" t="s">
        <v>14244</v>
      </c>
    </row>
    <row r="14749" spans="20:23" x14ac:dyDescent="0.3">
      <c r="T14749" t="b">
        <f>U14749&gt;10</f>
        <v>0</v>
      </c>
      <c r="U14749" s="7">
        <v>9.6404953249836307</v>
      </c>
      <c r="V14749" t="s">
        <v>21281</v>
      </c>
      <c r="W14749" t="s">
        <v>32880</v>
      </c>
    </row>
    <row r="14750" spans="20:23" x14ac:dyDescent="0.3">
      <c r="T14750" t="b">
        <f>U14750&gt;10</f>
        <v>0</v>
      </c>
      <c r="U14750" s="7">
        <v>9.5588172939693692</v>
      </c>
      <c r="V14750" t="s">
        <v>21234</v>
      </c>
      <c r="W14750" t="s">
        <v>32881</v>
      </c>
    </row>
    <row r="14751" spans="20:23" x14ac:dyDescent="0.3">
      <c r="T14751" t="b">
        <f>U14751&gt;10</f>
        <v>0</v>
      </c>
      <c r="U14751" s="7">
        <v>9.2279630496523808</v>
      </c>
      <c r="V14751" t="s">
        <v>10736</v>
      </c>
      <c r="W14751" t="s">
        <v>19392</v>
      </c>
    </row>
    <row r="14752" spans="20:23" x14ac:dyDescent="0.3">
      <c r="T14752" t="b">
        <f>U14752&gt;10</f>
        <v>0</v>
      </c>
      <c r="U14752" s="7">
        <v>9.9071239882375792</v>
      </c>
      <c r="V14752" t="s">
        <v>21364</v>
      </c>
      <c r="W14752" t="s">
        <v>32882</v>
      </c>
    </row>
    <row r="14753" spans="20:23" x14ac:dyDescent="0.3">
      <c r="T14753" t="b">
        <f>U14753&gt;10</f>
        <v>0</v>
      </c>
      <c r="U14753" s="7">
        <v>8.8272038325816293</v>
      </c>
      <c r="V14753" t="s">
        <v>32882</v>
      </c>
      <c r="W14753" t="s">
        <v>21227</v>
      </c>
    </row>
    <row r="14754" spans="20:23" x14ac:dyDescent="0.3">
      <c r="T14754" t="b">
        <f>U14754&gt;10</f>
        <v>0</v>
      </c>
      <c r="U14754" s="7">
        <v>9.6194419157857993</v>
      </c>
      <c r="V14754" t="s">
        <v>21283</v>
      </c>
      <c r="W14754" t="s">
        <v>32883</v>
      </c>
    </row>
    <row r="14755" spans="20:23" x14ac:dyDescent="0.3">
      <c r="T14755" t="b">
        <f>U14755&gt;10</f>
        <v>0</v>
      </c>
      <c r="U14755" s="7">
        <v>9.5786199212655401</v>
      </c>
      <c r="V14755" t="s">
        <v>6489</v>
      </c>
      <c r="W14755" t="s">
        <v>32884</v>
      </c>
    </row>
    <row r="14756" spans="20:23" x14ac:dyDescent="0.3">
      <c r="T14756" t="b">
        <f>U14756&gt;10</f>
        <v>0</v>
      </c>
      <c r="U14756" s="7">
        <v>8.4536903242800605</v>
      </c>
      <c r="V14756" t="s">
        <v>5957</v>
      </c>
      <c r="W14756" t="s">
        <v>32885</v>
      </c>
    </row>
    <row r="14757" spans="20:23" x14ac:dyDescent="0.3">
      <c r="T14757" t="b">
        <f>U14757&gt;10</f>
        <v>0</v>
      </c>
      <c r="U14757" s="7">
        <v>8.4536903242800605</v>
      </c>
      <c r="V14757" t="s">
        <v>5957</v>
      </c>
      <c r="W14757" t="s">
        <v>4266</v>
      </c>
    </row>
    <row r="14758" spans="20:23" x14ac:dyDescent="0.3">
      <c r="T14758" t="b">
        <f>U14758&gt;10</f>
        <v>0</v>
      </c>
      <c r="U14758" s="7">
        <v>8.4536903242800605</v>
      </c>
      <c r="V14758" t="s">
        <v>5957</v>
      </c>
      <c r="W14758" t="s">
        <v>32886</v>
      </c>
    </row>
    <row r="14759" spans="20:23" x14ac:dyDescent="0.3">
      <c r="T14759" t="b">
        <f>U14759&gt;10</f>
        <v>0</v>
      </c>
      <c r="U14759" s="7">
        <v>9.1731548131573799</v>
      </c>
      <c r="V14759" t="s">
        <v>4266</v>
      </c>
      <c r="W14759" t="s">
        <v>32887</v>
      </c>
    </row>
    <row r="14760" spans="20:23" x14ac:dyDescent="0.3">
      <c r="T14760" t="b">
        <f>U14760&gt;10</f>
        <v>0</v>
      </c>
      <c r="U14760" s="7">
        <v>8.8854727407056</v>
      </c>
      <c r="V14760" t="s">
        <v>4266</v>
      </c>
      <c r="W14760" t="s">
        <v>32888</v>
      </c>
    </row>
    <row r="14761" spans="20:23" x14ac:dyDescent="0.3">
      <c r="T14761" t="b">
        <f>U14761&gt;10</f>
        <v>0</v>
      </c>
      <c r="U14761" s="7">
        <v>8.1923255601456599</v>
      </c>
      <c r="V14761" t="s">
        <v>4266</v>
      </c>
      <c r="W14761" t="s">
        <v>1838</v>
      </c>
    </row>
    <row r="14762" spans="20:23" x14ac:dyDescent="0.3">
      <c r="T14762" t="b">
        <f>U14762&gt;10</f>
        <v>0</v>
      </c>
      <c r="U14762" s="7">
        <v>9.3317598433340194</v>
      </c>
      <c r="V14762" t="s">
        <v>1838</v>
      </c>
      <c r="W14762" t="s">
        <v>32888</v>
      </c>
    </row>
    <row r="14763" spans="20:23" x14ac:dyDescent="0.3">
      <c r="T14763" t="b">
        <f>U14763&gt;10</f>
        <v>0</v>
      </c>
      <c r="U14763" s="7">
        <v>8.4800076325974398</v>
      </c>
      <c r="V14763" t="s">
        <v>4266</v>
      </c>
      <c r="W14763" t="s">
        <v>32889</v>
      </c>
    </row>
    <row r="14764" spans="20:23" x14ac:dyDescent="0.3">
      <c r="T14764" t="b">
        <f>U14764&gt;10</f>
        <v>0</v>
      </c>
      <c r="U14764" s="7">
        <v>9.3317598433340194</v>
      </c>
      <c r="V14764" t="s">
        <v>1838</v>
      </c>
      <c r="W14764" t="s">
        <v>32889</v>
      </c>
    </row>
    <row r="14765" spans="20:23" x14ac:dyDescent="0.3">
      <c r="T14765" t="b">
        <f>U14765&gt;10</f>
        <v>0</v>
      </c>
      <c r="U14765" s="7">
        <v>8.8854727407056</v>
      </c>
      <c r="V14765" t="s">
        <v>4266</v>
      </c>
      <c r="W14765" t="s">
        <v>32890</v>
      </c>
    </row>
    <row r="14766" spans="20:23" x14ac:dyDescent="0.3">
      <c r="T14766" t="b">
        <f>U14766&gt;10</f>
        <v>0</v>
      </c>
      <c r="U14766" s="7">
        <v>9.3317598433340194</v>
      </c>
      <c r="V14766" t="s">
        <v>1838</v>
      </c>
      <c r="W14766" t="s">
        <v>32890</v>
      </c>
    </row>
    <row r="14767" spans="20:23" x14ac:dyDescent="0.3">
      <c r="T14767" t="b">
        <f>U14767&gt;10</f>
        <v>0</v>
      </c>
      <c r="U14767" s="7">
        <v>8.7544444782992006</v>
      </c>
      <c r="V14767" t="s">
        <v>20034</v>
      </c>
      <c r="W14767" t="s">
        <v>8201</v>
      </c>
    </row>
    <row r="14768" spans="20:23" x14ac:dyDescent="0.3">
      <c r="T14768" t="b">
        <f>U14768&gt;10</f>
        <v>0</v>
      </c>
      <c r="U14768" s="7">
        <v>8.6866218819604395</v>
      </c>
      <c r="V14768" t="s">
        <v>32891</v>
      </c>
      <c r="W14768" t="s">
        <v>32892</v>
      </c>
    </row>
    <row r="14769" spans="20:23" x14ac:dyDescent="0.3">
      <c r="T14769" t="b">
        <f>U14769&gt;10</f>
        <v>0</v>
      </c>
      <c r="U14769" s="7">
        <v>8.1246669116718397</v>
      </c>
      <c r="V14769" t="s">
        <v>32893</v>
      </c>
      <c r="W14769" t="s">
        <v>32894</v>
      </c>
    </row>
    <row r="14770" spans="20:23" x14ac:dyDescent="0.3">
      <c r="T14770" t="b">
        <f>U14770&gt;10</f>
        <v>0</v>
      </c>
      <c r="U14770" s="7">
        <v>8.1799030401470993</v>
      </c>
      <c r="V14770" t="s">
        <v>8384</v>
      </c>
      <c r="W14770" t="s">
        <v>32895</v>
      </c>
    </row>
    <row r="14771" spans="20:23" x14ac:dyDescent="0.3">
      <c r="T14771" t="b">
        <f>U14771&gt;10</f>
        <v>0</v>
      </c>
      <c r="U14771" s="7">
        <v>8.9056754480231195</v>
      </c>
      <c r="V14771" t="s">
        <v>19771</v>
      </c>
      <c r="W14771" t="s">
        <v>32896</v>
      </c>
    </row>
    <row r="14772" spans="20:23" x14ac:dyDescent="0.3">
      <c r="T14772" t="b">
        <f>U14772&gt;10</f>
        <v>0</v>
      </c>
      <c r="U14772" s="7">
        <v>8.9688543496446496</v>
      </c>
      <c r="V14772" t="s">
        <v>731</v>
      </c>
      <c r="W14772" t="s">
        <v>17871</v>
      </c>
    </row>
    <row r="14773" spans="20:23" x14ac:dyDescent="0.3">
      <c r="T14773" t="b">
        <f>U14773&gt;10</f>
        <v>0</v>
      </c>
      <c r="U14773" s="7">
        <v>9.6839804369233704</v>
      </c>
      <c r="V14773" t="s">
        <v>32897</v>
      </c>
      <c r="W14773" t="s">
        <v>32898</v>
      </c>
    </row>
    <row r="14774" spans="20:23" x14ac:dyDescent="0.3">
      <c r="T14774" t="b">
        <f>U14774&gt;10</f>
        <v>0</v>
      </c>
      <c r="U14774" s="7">
        <v>9.5786199212655401</v>
      </c>
      <c r="V14774" t="s">
        <v>32899</v>
      </c>
      <c r="W14774" t="s">
        <v>32900</v>
      </c>
    </row>
    <row r="14775" spans="20:23" x14ac:dyDescent="0.3">
      <c r="T14775" t="b">
        <f>U14775&gt;10</f>
        <v>0</v>
      </c>
      <c r="U14775" s="7">
        <v>9.8017634725797596</v>
      </c>
      <c r="V14775" t="s">
        <v>32897</v>
      </c>
      <c r="W14775" t="s">
        <v>7863</v>
      </c>
    </row>
    <row r="14776" spans="20:23" x14ac:dyDescent="0.3">
      <c r="T14776" t="b">
        <f>U14776&gt;10</f>
        <v>0</v>
      </c>
      <c r="U14776" s="7">
        <v>8.3666789472904295</v>
      </c>
      <c r="V14776" t="s">
        <v>24332</v>
      </c>
      <c r="W14776" t="s">
        <v>32901</v>
      </c>
    </row>
    <row r="14777" spans="20:23" x14ac:dyDescent="0.3">
      <c r="T14777" t="b">
        <f>U14777&gt;10</f>
        <v>0</v>
      </c>
      <c r="U14777" s="7">
        <v>8.6231084762381105</v>
      </c>
      <c r="V14777" t="s">
        <v>24709</v>
      </c>
      <c r="W14777" t="s">
        <v>32902</v>
      </c>
    </row>
    <row r="14778" spans="20:23" x14ac:dyDescent="0.3">
      <c r="T14778" t="b">
        <f>U14778&gt;10</f>
        <v>0</v>
      </c>
      <c r="U14778" s="7">
        <v>8.1107455731532294</v>
      </c>
      <c r="V14778" t="s">
        <v>22310</v>
      </c>
      <c r="W14778" t="s">
        <v>32903</v>
      </c>
    </row>
    <row r="14779" spans="20:23" x14ac:dyDescent="0.3">
      <c r="T14779" t="b">
        <f>U14779&gt;10</f>
        <v>0</v>
      </c>
      <c r="U14779" s="7">
        <v>8.8272038325816293</v>
      </c>
      <c r="V14779" t="s">
        <v>22841</v>
      </c>
      <c r="W14779" t="s">
        <v>9506</v>
      </c>
    </row>
    <row r="14780" spans="20:23" x14ac:dyDescent="0.3">
      <c r="T14780" t="b">
        <f>U14780&gt;10</f>
        <v>0</v>
      </c>
      <c r="U14780" s="7">
        <v>8.8755224098524295</v>
      </c>
      <c r="V14780" t="s">
        <v>32904</v>
      </c>
      <c r="W14780" t="s">
        <v>19830</v>
      </c>
    </row>
    <row r="14781" spans="20:23" x14ac:dyDescent="0.3">
      <c r="T14781" t="b">
        <f>U14781&gt;10</f>
        <v>0</v>
      </c>
      <c r="U14781" s="7">
        <v>8.9262947352258593</v>
      </c>
      <c r="V14781" t="s">
        <v>1838</v>
      </c>
      <c r="W14781" t="s">
        <v>32905</v>
      </c>
    </row>
    <row r="14782" spans="20:23" x14ac:dyDescent="0.3">
      <c r="T14782" t="b">
        <f>U14782&gt;10</f>
        <v>0</v>
      </c>
      <c r="U14782" s="7">
        <v>9.2139768076776392</v>
      </c>
      <c r="V14782" t="s">
        <v>4267</v>
      </c>
      <c r="W14782" t="s">
        <v>24373</v>
      </c>
    </row>
    <row r="14783" spans="20:23" x14ac:dyDescent="0.3">
      <c r="T14783" t="b">
        <f>U14783&gt;10</f>
        <v>0</v>
      </c>
      <c r="U14783" s="7">
        <v>8.4536903242800605</v>
      </c>
      <c r="V14783" t="s">
        <v>5957</v>
      </c>
      <c r="W14783" t="s">
        <v>32906</v>
      </c>
    </row>
    <row r="14784" spans="20:23" x14ac:dyDescent="0.3">
      <c r="T14784" t="b">
        <f>U14784&gt;10</f>
        <v>0</v>
      </c>
      <c r="U14784" s="7">
        <v>8.4536903242800605</v>
      </c>
      <c r="V14784" t="s">
        <v>5957</v>
      </c>
      <c r="W14784" t="s">
        <v>32907</v>
      </c>
    </row>
    <row r="14785" spans="20:23" x14ac:dyDescent="0.3">
      <c r="T14785" t="b">
        <f>U14785&gt;10</f>
        <v>0</v>
      </c>
      <c r="U14785" s="7">
        <v>8.4536903242800605</v>
      </c>
      <c r="V14785" t="s">
        <v>5957</v>
      </c>
      <c r="W14785" t="s">
        <v>32908</v>
      </c>
    </row>
    <row r="14786" spans="20:23" x14ac:dyDescent="0.3">
      <c r="T14786" t="b">
        <f>U14786&gt;10</f>
        <v>0</v>
      </c>
      <c r="U14786" s="7">
        <v>8.4154691114598599</v>
      </c>
      <c r="V14786">
        <v>193</v>
      </c>
      <c r="W14786" t="s">
        <v>24934</v>
      </c>
    </row>
    <row r="14787" spans="20:23" x14ac:dyDescent="0.3">
      <c r="T14787" t="b">
        <f>U14787&gt;10</f>
        <v>0</v>
      </c>
      <c r="U14787" s="7">
        <v>8.7901625609012797</v>
      </c>
      <c r="V14787">
        <v>154</v>
      </c>
      <c r="W14787" t="s">
        <v>32909</v>
      </c>
    </row>
    <row r="14788" spans="20:23" x14ac:dyDescent="0.3">
      <c r="T14788" t="b">
        <f>U14788&gt;10</f>
        <v>0</v>
      </c>
      <c r="U14788" s="7">
        <v>8.4536903242800605</v>
      </c>
      <c r="V14788" t="s">
        <v>5957</v>
      </c>
      <c r="W14788" t="s">
        <v>8201</v>
      </c>
    </row>
    <row r="14789" spans="20:23" x14ac:dyDescent="0.3">
      <c r="T14789" t="b">
        <f>U14789&gt;10</f>
        <v>0</v>
      </c>
      <c r="U14789" s="7">
        <v>8.5928031267427798</v>
      </c>
      <c r="V14789" t="s">
        <v>8201</v>
      </c>
      <c r="W14789" t="s">
        <v>25690</v>
      </c>
    </row>
    <row r="14790" spans="20:23" x14ac:dyDescent="0.3">
      <c r="T14790" t="b">
        <f>U14790&gt;10</f>
        <v>0</v>
      </c>
      <c r="U14790" s="7">
        <v>9.0247348080391099</v>
      </c>
      <c r="V14790" t="s">
        <v>23983</v>
      </c>
      <c r="W14790" t="s">
        <v>32910</v>
      </c>
    </row>
    <row r="14791" spans="20:23" x14ac:dyDescent="0.3">
      <c r="T14791" t="b">
        <f>U14791&gt;10</f>
        <v>0</v>
      </c>
      <c r="U14791" s="7">
        <v>9.3797690625203796</v>
      </c>
      <c r="V14791" t="s">
        <v>32910</v>
      </c>
      <c r="W14791" t="s">
        <v>25641</v>
      </c>
    </row>
    <row r="14792" spans="20:23" x14ac:dyDescent="0.3">
      <c r="T14792" t="b">
        <f>U14792&gt;10</f>
        <v>0</v>
      </c>
      <c r="U14792" s="7">
        <v>9.3317598433340194</v>
      </c>
      <c r="V14792" t="s">
        <v>1838</v>
      </c>
      <c r="W14792" t="s">
        <v>32911</v>
      </c>
    </row>
    <row r="14793" spans="20:23" x14ac:dyDescent="0.3">
      <c r="T14793" t="b">
        <f>U14793&gt;10</f>
        <v>0</v>
      </c>
      <c r="U14793" s="7">
        <v>8.7544444782992006</v>
      </c>
      <c r="V14793" t="s">
        <v>21306</v>
      </c>
      <c r="W14793" t="s">
        <v>17841</v>
      </c>
    </row>
    <row r="14794" spans="20:23" x14ac:dyDescent="0.3">
      <c r="T14794" t="b">
        <f>U14794&gt;10</f>
        <v>0</v>
      </c>
      <c r="U14794" s="7">
        <v>9.4893887875375995</v>
      </c>
      <c r="V14794" t="s">
        <v>32912</v>
      </c>
      <c r="W14794" t="s">
        <v>32843</v>
      </c>
    </row>
    <row r="14795" spans="20:23" x14ac:dyDescent="0.3">
      <c r="T14795" t="b">
        <f>U14795&gt;10</f>
        <v>0</v>
      </c>
      <c r="U14795" s="7">
        <v>9.6839804369233704</v>
      </c>
      <c r="V14795" t="s">
        <v>26356</v>
      </c>
      <c r="W14795" t="s">
        <v>17885</v>
      </c>
    </row>
    <row r="14796" spans="20:23" x14ac:dyDescent="0.3">
      <c r="T14796" t="b">
        <f>U14796&gt;10</f>
        <v>0</v>
      </c>
      <c r="U14796" s="7">
        <v>8.8656701134094202</v>
      </c>
      <c r="V14796" t="s">
        <v>21207</v>
      </c>
      <c r="W14796" t="s">
        <v>2457</v>
      </c>
    </row>
    <row r="14797" spans="20:23" x14ac:dyDescent="0.3">
      <c r="T14797" t="b">
        <f>U14797&gt;10</f>
        <v>0</v>
      </c>
      <c r="U14797" s="7">
        <v>8.0569209231394492</v>
      </c>
      <c r="V14797" t="s">
        <v>17891</v>
      </c>
      <c r="W14797" t="s">
        <v>21269</v>
      </c>
    </row>
    <row r="14798" spans="20:23" x14ac:dyDescent="0.3">
      <c r="T14798" t="b">
        <f>U14798&gt;10</f>
        <v>0</v>
      </c>
      <c r="U14798" s="7">
        <v>9.4833097414612197</v>
      </c>
      <c r="V14798" t="s">
        <v>32913</v>
      </c>
      <c r="W14798" t="s">
        <v>21408</v>
      </c>
    </row>
    <row r="14799" spans="20:23" x14ac:dyDescent="0.3">
      <c r="T14799" t="b">
        <f>U14799&gt;10</f>
        <v>0</v>
      </c>
      <c r="U14799" s="7">
        <v>9.0839236794294393</v>
      </c>
      <c r="V14799" t="s">
        <v>32914</v>
      </c>
      <c r="W14799" t="s">
        <v>32843</v>
      </c>
    </row>
    <row r="14800" spans="20:23" x14ac:dyDescent="0.3">
      <c r="T14800" t="b">
        <f>U14800&gt;10</f>
        <v>0</v>
      </c>
      <c r="U14800" s="7">
        <v>9.6839804369233704</v>
      </c>
      <c r="V14800" t="s">
        <v>32915</v>
      </c>
      <c r="W14800" t="s">
        <v>26356</v>
      </c>
    </row>
    <row r="14801" spans="20:23" x14ac:dyDescent="0.3">
      <c r="T14801" t="b">
        <f>U14801&gt;10</f>
        <v>0</v>
      </c>
      <c r="U14801" s="7">
        <v>9.0598261278503802</v>
      </c>
      <c r="V14801" t="s">
        <v>32916</v>
      </c>
      <c r="W14801" t="s">
        <v>23879</v>
      </c>
    </row>
    <row r="14802" spans="20:23" x14ac:dyDescent="0.3">
      <c r="T14802" t="b">
        <f>U14802&gt;10</f>
        <v>0</v>
      </c>
      <c r="U14802" s="7">
        <v>8.8366825765361696</v>
      </c>
      <c r="V14802" t="s">
        <v>2646</v>
      </c>
      <c r="W14802" t="s">
        <v>8687</v>
      </c>
    </row>
    <row r="14803" spans="20:23" x14ac:dyDescent="0.3">
      <c r="T14803" t="b">
        <f>U14803&gt;10</f>
        <v>0</v>
      </c>
      <c r="U14803" s="7">
        <v>9.9071239882375792</v>
      </c>
      <c r="V14803" t="s">
        <v>7246</v>
      </c>
      <c r="W14803" t="s">
        <v>17826</v>
      </c>
    </row>
    <row r="14804" spans="20:23" x14ac:dyDescent="0.3">
      <c r="T14804" t="b">
        <f>U14804&gt;10</f>
        <v>0</v>
      </c>
      <c r="U14804" s="7">
        <v>8.2866362396169002</v>
      </c>
      <c r="V14804" t="s">
        <v>8673</v>
      </c>
      <c r="W14804" t="s">
        <v>9088</v>
      </c>
    </row>
    <row r="14805" spans="20:23" x14ac:dyDescent="0.3">
      <c r="T14805" t="b">
        <f>U14805&gt;10</f>
        <v>0</v>
      </c>
      <c r="U14805" s="7">
        <v>8.0396044731279908</v>
      </c>
      <c r="V14805" t="s">
        <v>4266</v>
      </c>
      <c r="W14805" t="s">
        <v>32917</v>
      </c>
    </row>
    <row r="14806" spans="20:23" x14ac:dyDescent="0.3">
      <c r="T14806" t="b">
        <f>U14806&gt;10</f>
        <v>0</v>
      </c>
      <c r="U14806" s="7">
        <v>9.2001834855453009</v>
      </c>
      <c r="V14806" t="s">
        <v>4428</v>
      </c>
      <c r="W14806" t="s">
        <v>32918</v>
      </c>
    </row>
    <row r="14807" spans="20:23" x14ac:dyDescent="0.3">
      <c r="T14807" t="b">
        <f>U14807&gt;10</f>
        <v>0</v>
      </c>
      <c r="U14807" s="7">
        <v>8.5872217169045797</v>
      </c>
      <c r="V14807" t="s">
        <v>5661</v>
      </c>
      <c r="W14807" t="s">
        <v>25867</v>
      </c>
    </row>
    <row r="14808" spans="20:23" x14ac:dyDescent="0.3">
      <c r="T14808" t="b">
        <f>U14808&gt;10</f>
        <v>0</v>
      </c>
      <c r="U14808" s="7">
        <v>9.6839804369233704</v>
      </c>
      <c r="V14808" t="s">
        <v>26356</v>
      </c>
      <c r="W14808" t="s">
        <v>32919</v>
      </c>
    </row>
    <row r="14809" spans="20:23" x14ac:dyDescent="0.3">
      <c r="T14809" t="b">
        <f>U14809&gt;10</f>
        <v>0</v>
      </c>
      <c r="U14809" s="7">
        <v>9.2565364220964295</v>
      </c>
      <c r="V14809" t="s">
        <v>13198</v>
      </c>
      <c r="W14809" t="s">
        <v>32485</v>
      </c>
    </row>
    <row r="14810" spans="20:23" x14ac:dyDescent="0.3">
      <c r="T14810" t="b">
        <f>U14810&gt;10</f>
        <v>0</v>
      </c>
      <c r="U14810" s="7">
        <v>9.1468375048400095</v>
      </c>
      <c r="V14810" t="s">
        <v>32920</v>
      </c>
      <c r="W14810" t="s">
        <v>25867</v>
      </c>
    </row>
    <row r="14811" spans="20:23" x14ac:dyDescent="0.3">
      <c r="T14811" t="b">
        <f>U14811&gt;10</f>
        <v>0</v>
      </c>
      <c r="U14811" s="7">
        <v>9.6839804369233704</v>
      </c>
      <c r="V14811" t="s">
        <v>26356</v>
      </c>
      <c r="W14811" t="s">
        <v>17903</v>
      </c>
    </row>
    <row r="14812" spans="20:23" x14ac:dyDescent="0.3">
      <c r="T14812" t="b">
        <f>U14812&gt;10</f>
        <v>0</v>
      </c>
      <c r="U14812" s="7">
        <v>9.2785153288152102</v>
      </c>
      <c r="V14812" t="s">
        <v>26356</v>
      </c>
      <c r="W14812" t="s">
        <v>17907</v>
      </c>
    </row>
    <row r="14813" spans="20:23" x14ac:dyDescent="0.3">
      <c r="T14813" t="b">
        <f>U14813&gt;10</f>
        <v>0</v>
      </c>
      <c r="U14813" s="7">
        <v>9.3475082003021601</v>
      </c>
      <c r="V14813" t="s">
        <v>7254</v>
      </c>
      <c r="W14813" t="s">
        <v>5661</v>
      </c>
    </row>
    <row r="14814" spans="20:23" x14ac:dyDescent="0.3">
      <c r="T14814" t="b">
        <f>U14814&gt;10</f>
        <v>0</v>
      </c>
      <c r="U14814" s="7">
        <v>9.3635085416485992</v>
      </c>
      <c r="V14814" t="s">
        <v>17913</v>
      </c>
      <c r="W14814" t="s">
        <v>24768</v>
      </c>
    </row>
    <row r="14815" spans="20:23" x14ac:dyDescent="0.3">
      <c r="T14815" t="b">
        <f>U14815&gt;10</f>
        <v>0</v>
      </c>
      <c r="U14815" s="7">
        <v>8.5853681482552595</v>
      </c>
      <c r="V14815" t="s">
        <v>26356</v>
      </c>
      <c r="W14815" t="s">
        <v>3650</v>
      </c>
    </row>
    <row r="14816" spans="20:23" x14ac:dyDescent="0.3">
      <c r="T14816" t="b">
        <f>U14816&gt;10</f>
        <v>0</v>
      </c>
      <c r="U14816" s="7">
        <v>9.0839236794294393</v>
      </c>
      <c r="V14816" t="s">
        <v>32921</v>
      </c>
      <c r="W14816" t="s">
        <v>65</v>
      </c>
    </row>
    <row r="14817" spans="20:23" x14ac:dyDescent="0.3">
      <c r="T14817" t="b">
        <f>U14817&gt;10</f>
        <v>0</v>
      </c>
      <c r="U14817" s="7">
        <v>9.3716057518812192</v>
      </c>
      <c r="V14817" t="s">
        <v>11049</v>
      </c>
      <c r="W14817" t="s">
        <v>32843</v>
      </c>
    </row>
    <row r="14818" spans="20:23" x14ac:dyDescent="0.3">
      <c r="T14818" t="b">
        <f>U14818&gt;10</f>
        <v>0</v>
      </c>
      <c r="U14818" s="7">
        <v>9.6839804369233704</v>
      </c>
      <c r="V14818" t="s">
        <v>32922</v>
      </c>
      <c r="W14818" t="s">
        <v>26356</v>
      </c>
    </row>
    <row r="14819" spans="20:23" x14ac:dyDescent="0.3">
      <c r="T14819" t="b">
        <f>U14819&gt;10</f>
        <v>0</v>
      </c>
      <c r="U14819" s="7">
        <v>8.5208296271176902</v>
      </c>
      <c r="V14819" t="s">
        <v>9423</v>
      </c>
      <c r="W14819" t="s">
        <v>6812</v>
      </c>
    </row>
    <row r="14820" spans="20:23" x14ac:dyDescent="0.3">
      <c r="T14820" t="b">
        <f>U14820&gt;10</f>
        <v>0</v>
      </c>
      <c r="U14820" s="7">
        <v>9.9642824020775294</v>
      </c>
      <c r="V14820" t="s">
        <v>32923</v>
      </c>
      <c r="W14820" t="s">
        <v>4112</v>
      </c>
    </row>
    <row r="14821" spans="20:23" x14ac:dyDescent="0.3">
      <c r="T14821" t="b">
        <f>U14821&gt;10</f>
        <v>0</v>
      </c>
      <c r="U14821" s="7">
        <v>9.7770708599893794</v>
      </c>
      <c r="V14821" t="s">
        <v>32924</v>
      </c>
      <c r="W14821" t="s">
        <v>32843</v>
      </c>
    </row>
    <row r="14822" spans="20:23" x14ac:dyDescent="0.3">
      <c r="T14822" t="b">
        <f>U14822&gt;10</f>
        <v>0</v>
      </c>
      <c r="U14822" s="7">
        <v>8.9797834201768403</v>
      </c>
      <c r="V14822" t="s">
        <v>6761</v>
      </c>
      <c r="W14822" t="s">
        <v>3083</v>
      </c>
    </row>
    <row r="14823" spans="20:23" x14ac:dyDescent="0.3">
      <c r="T14823" t="b">
        <f>U14823&gt;10</f>
        <v>0</v>
      </c>
      <c r="U14823" s="7">
        <v>8.8607801281152305</v>
      </c>
      <c r="V14823" t="s">
        <v>6523</v>
      </c>
      <c r="W14823" t="s">
        <v>32843</v>
      </c>
    </row>
    <row r="14824" spans="20:23" x14ac:dyDescent="0.3">
      <c r="T14824" t="b">
        <f>U14824&gt;10</f>
        <v>0</v>
      </c>
      <c r="U14824" s="7">
        <v>9.4833097414612197</v>
      </c>
      <c r="V14824" t="s">
        <v>7635</v>
      </c>
      <c r="W14824" t="s">
        <v>6345</v>
      </c>
    </row>
    <row r="14825" spans="20:23" x14ac:dyDescent="0.3">
      <c r="T14825" t="b">
        <f>U14825&gt;10</f>
        <v>0</v>
      </c>
      <c r="U14825" s="7">
        <v>9.0479916702033698</v>
      </c>
      <c r="V14825" t="s">
        <v>2448</v>
      </c>
      <c r="W14825" t="s">
        <v>4112</v>
      </c>
    </row>
    <row r="14826" spans="20:23" x14ac:dyDescent="0.3">
      <c r="T14826" t="b">
        <f>U14826&gt;10</f>
        <v>0</v>
      </c>
      <c r="U14826" s="7">
        <v>9.6839804369233704</v>
      </c>
      <c r="V14826" t="s">
        <v>26356</v>
      </c>
      <c r="W14826" t="s">
        <v>17921</v>
      </c>
    </row>
    <row r="14827" spans="20:23" x14ac:dyDescent="0.3">
      <c r="T14827" t="b">
        <f>U14827&gt;10</f>
        <v>0</v>
      </c>
      <c r="U14827" s="7">
        <v>9.6839804369233704</v>
      </c>
      <c r="V14827" t="s">
        <v>26356</v>
      </c>
      <c r="W14827" t="s">
        <v>17922</v>
      </c>
    </row>
    <row r="14828" spans="20:23" x14ac:dyDescent="0.3">
      <c r="T14828" t="b">
        <f>U14828&gt;10</f>
        <v>0</v>
      </c>
      <c r="U14828" s="7">
        <v>9.9941353652272102</v>
      </c>
      <c r="V14828" t="s">
        <v>13295</v>
      </c>
      <c r="W14828" t="s">
        <v>4367</v>
      </c>
    </row>
    <row r="14829" spans="20:23" x14ac:dyDescent="0.3">
      <c r="T14829" t="b">
        <f>U14829&gt;10</f>
        <v>0</v>
      </c>
      <c r="U14829" s="7">
        <v>8.2125282674631794</v>
      </c>
      <c r="V14829" t="s">
        <v>21324</v>
      </c>
      <c r="W14829" t="s">
        <v>32925</v>
      </c>
    </row>
    <row r="14830" spans="20:23" x14ac:dyDescent="0.3">
      <c r="T14830" t="b">
        <f>U14830&gt;10</f>
        <v>0</v>
      </c>
      <c r="U14830" s="7">
        <v>9.1468375048400095</v>
      </c>
      <c r="V14830" t="s">
        <v>32925</v>
      </c>
      <c r="W14830" t="s">
        <v>25867</v>
      </c>
    </row>
    <row r="14831" spans="20:23" x14ac:dyDescent="0.3">
      <c r="T14831" t="b">
        <f>U14831&gt;10</f>
        <v>0</v>
      </c>
      <c r="U14831" s="7">
        <v>8.5633892415364894</v>
      </c>
      <c r="V14831" t="s">
        <v>32850</v>
      </c>
      <c r="W14831" t="s">
        <v>32485</v>
      </c>
    </row>
    <row r="14832" spans="20:23" x14ac:dyDescent="0.3">
      <c r="T14832" t="b">
        <f>U14832&gt;10</f>
        <v>0</v>
      </c>
      <c r="U14832" s="7">
        <v>8.9262947352258593</v>
      </c>
      <c r="V14832" t="s">
        <v>32926</v>
      </c>
      <c r="W14832" t="s">
        <v>1838</v>
      </c>
    </row>
    <row r="14833" spans="20:23" x14ac:dyDescent="0.3">
      <c r="T14833" t="b">
        <f>U14833&gt;10</f>
        <v>0</v>
      </c>
      <c r="U14833" s="7">
        <v>9.8797250140494697</v>
      </c>
      <c r="V14833" t="s">
        <v>20718</v>
      </c>
      <c r="W14833" t="s">
        <v>4486</v>
      </c>
    </row>
    <row r="14834" spans="20:23" x14ac:dyDescent="0.3">
      <c r="T14834" t="b">
        <f>U14834&gt;10</f>
        <v>0</v>
      </c>
      <c r="U14834" s="7">
        <v>8.0396044731279908</v>
      </c>
      <c r="V14834" t="s">
        <v>4266</v>
      </c>
      <c r="W14834" t="s">
        <v>10228</v>
      </c>
    </row>
    <row r="14835" spans="20:23" x14ac:dyDescent="0.3">
      <c r="T14835" t="b">
        <f>U14835&gt;10</f>
        <v>0</v>
      </c>
      <c r="U14835" s="7">
        <v>8.0482252161719003</v>
      </c>
      <c r="V14835" t="s">
        <v>18473</v>
      </c>
      <c r="W14835" t="s">
        <v>25867</v>
      </c>
    </row>
    <row r="14836" spans="20:23" x14ac:dyDescent="0.3">
      <c r="T14836" t="b">
        <f>U14836&gt;10</f>
        <v>0</v>
      </c>
      <c r="U14836" s="7">
        <v>8.9908332563634303</v>
      </c>
      <c r="V14836" t="s">
        <v>26356</v>
      </c>
      <c r="W14836" t="s">
        <v>17933</v>
      </c>
    </row>
    <row r="14837" spans="20:23" x14ac:dyDescent="0.3">
      <c r="T14837" t="b">
        <f>U14837&gt;10</f>
        <v>0</v>
      </c>
      <c r="U14837" s="7">
        <v>9.3317598433340194</v>
      </c>
      <c r="V14837" t="s">
        <v>32914</v>
      </c>
      <c r="W14837" t="s">
        <v>1838</v>
      </c>
    </row>
    <row r="14838" spans="20:23" x14ac:dyDescent="0.3">
      <c r="T14838" t="b">
        <f>U14838&gt;10</f>
        <v>0</v>
      </c>
      <c r="U14838" s="7">
        <v>8.7284689918959302</v>
      </c>
      <c r="V14838" t="s">
        <v>32842</v>
      </c>
      <c r="W14838" t="s">
        <v>9016</v>
      </c>
    </row>
    <row r="14839" spans="20:23" x14ac:dyDescent="0.3">
      <c r="T14839" t="b">
        <f>U14839&gt;10</f>
        <v>0</v>
      </c>
      <c r="U14839" s="7">
        <v>8.7115194335821595</v>
      </c>
      <c r="V14839" t="s">
        <v>5661</v>
      </c>
      <c r="W14839" t="s">
        <v>21207</v>
      </c>
    </row>
    <row r="14840" spans="20:23" x14ac:dyDescent="0.3">
      <c r="T14840" t="b">
        <f>U14840&gt;10</f>
        <v>0</v>
      </c>
      <c r="U14840" s="7">
        <v>9.6839804369233704</v>
      </c>
      <c r="V14840" t="s">
        <v>26356</v>
      </c>
      <c r="W14840" t="s">
        <v>17936</v>
      </c>
    </row>
    <row r="14841" spans="20:23" x14ac:dyDescent="0.3">
      <c r="T14841" t="b">
        <f>U14841&gt;10</f>
        <v>0</v>
      </c>
      <c r="U14841" s="7">
        <v>8.6386126627740794</v>
      </c>
      <c r="V14841" t="s">
        <v>32912</v>
      </c>
      <c r="W14841" t="s">
        <v>1838</v>
      </c>
    </row>
    <row r="14842" spans="20:23" x14ac:dyDescent="0.3">
      <c r="T14842" t="b">
        <f>U14842&gt;10</f>
        <v>0</v>
      </c>
      <c r="U14842" s="7">
        <v>9.6839804369233704</v>
      </c>
      <c r="V14842" t="s">
        <v>17938</v>
      </c>
      <c r="W14842" t="s">
        <v>26356</v>
      </c>
    </row>
    <row r="14843" spans="20:23" x14ac:dyDescent="0.3">
      <c r="T14843" t="b">
        <f>U14843&gt;10</f>
        <v>0</v>
      </c>
      <c r="U14843" s="7">
        <v>8.4407869194441592</v>
      </c>
      <c r="V14843" t="s">
        <v>32842</v>
      </c>
      <c r="W14843" t="s">
        <v>6359</v>
      </c>
    </row>
    <row r="14844" spans="20:23" x14ac:dyDescent="0.3">
      <c r="T14844" t="b">
        <f>U14844&gt;10</f>
        <v>0</v>
      </c>
      <c r="U14844" s="7">
        <v>8.5779880409576403</v>
      </c>
      <c r="V14844" t="s">
        <v>4567</v>
      </c>
      <c r="W14844" t="s">
        <v>7559</v>
      </c>
    </row>
    <row r="14845" spans="20:23" x14ac:dyDescent="0.3">
      <c r="T14845" t="b">
        <f>U14845&gt;10</f>
        <v>0</v>
      </c>
      <c r="U14845" s="7">
        <v>8.22278476763036</v>
      </c>
      <c r="V14845" t="s">
        <v>326</v>
      </c>
      <c r="W14845" t="s">
        <v>32927</v>
      </c>
    </row>
    <row r="14846" spans="20:23" x14ac:dyDescent="0.3">
      <c r="T14846" t="b">
        <f>U14846&gt;10</f>
        <v>0</v>
      </c>
      <c r="U14846" s="7">
        <v>9.5393992081122594</v>
      </c>
      <c r="V14846" t="s">
        <v>32928</v>
      </c>
      <c r="W14846" t="s">
        <v>32929</v>
      </c>
    </row>
    <row r="14847" spans="20:23" x14ac:dyDescent="0.3">
      <c r="T14847" t="b">
        <f>U14847&gt;10</f>
        <v>0</v>
      </c>
      <c r="U14847" s="7">
        <v>9.1731548131573799</v>
      </c>
      <c r="V14847" t="s">
        <v>4214</v>
      </c>
      <c r="W14847" t="s">
        <v>4466</v>
      </c>
    </row>
    <row r="14848" spans="20:23" x14ac:dyDescent="0.3">
      <c r="T14848" t="b">
        <f>U14848&gt;10</f>
        <v>0</v>
      </c>
      <c r="U14848" s="7">
        <v>9.3475082003021601</v>
      </c>
      <c r="V14848" t="s">
        <v>8703</v>
      </c>
      <c r="W14848" t="s">
        <v>6781</v>
      </c>
    </row>
    <row r="14849" spans="20:23" x14ac:dyDescent="0.3">
      <c r="T14849" t="b">
        <f>U14849&gt;10</f>
        <v>0</v>
      </c>
      <c r="U14849" s="7">
        <v>9.5988226285830596</v>
      </c>
      <c r="V14849" t="s">
        <v>3335</v>
      </c>
      <c r="W14849" t="s">
        <v>5893</v>
      </c>
    </row>
    <row r="14850" spans="20:23" x14ac:dyDescent="0.3">
      <c r="T14850" t="b">
        <f>U14850&gt;10</f>
        <v>0</v>
      </c>
      <c r="U14850" s="7">
        <v>9.0020065569615504</v>
      </c>
      <c r="V14850" t="s">
        <v>32840</v>
      </c>
      <c r="W14850" t="s">
        <v>32930</v>
      </c>
    </row>
    <row r="14851" spans="20:23" x14ac:dyDescent="0.3">
      <c r="T14851" t="b">
        <f>U14851&gt;10</f>
        <v>0</v>
      </c>
      <c r="U14851" s="7">
        <v>9.5588172939693692</v>
      </c>
      <c r="V14851" t="s">
        <v>32930</v>
      </c>
      <c r="W14851" t="s">
        <v>7375</v>
      </c>
    </row>
    <row r="14852" spans="20:23" x14ac:dyDescent="0.3">
      <c r="T14852" t="b">
        <f>U14852&gt;10</f>
        <v>0</v>
      </c>
      <c r="U14852" s="7">
        <v>8.0569209231394492</v>
      </c>
      <c r="V14852" t="s">
        <v>21269</v>
      </c>
      <c r="W14852" t="s">
        <v>17940</v>
      </c>
    </row>
    <row r="14853" spans="20:23" x14ac:dyDescent="0.3">
      <c r="T14853" t="b">
        <f>U14853&gt;10</f>
        <v>0</v>
      </c>
      <c r="U14853" s="7">
        <v>8.5418830363155198</v>
      </c>
      <c r="V14853" t="s">
        <v>32930</v>
      </c>
      <c r="W14853" t="s">
        <v>21281</v>
      </c>
    </row>
    <row r="14854" spans="20:23" x14ac:dyDescent="0.3">
      <c r="T14854" t="b">
        <f>U14854&gt;10</f>
        <v>0</v>
      </c>
      <c r="U14854" s="7">
        <v>9.1731548131573799</v>
      </c>
      <c r="V14854" t="s">
        <v>8286</v>
      </c>
      <c r="W14854" t="s">
        <v>4305</v>
      </c>
    </row>
    <row r="14855" spans="20:23" x14ac:dyDescent="0.3">
      <c r="T14855" t="b">
        <f>U14855&gt;10</f>
        <v>0</v>
      </c>
      <c r="U14855" s="7">
        <v>8.9473481444236906</v>
      </c>
      <c r="V14855" t="s">
        <v>32931</v>
      </c>
      <c r="W14855" t="s">
        <v>21281</v>
      </c>
    </row>
    <row r="14856" spans="20:23" x14ac:dyDescent="0.3">
      <c r="T14856" t="b">
        <f>U14856&gt;10</f>
        <v>0</v>
      </c>
      <c r="U14856" s="7">
        <v>9.0020065569615504</v>
      </c>
      <c r="V14856" t="s">
        <v>32840</v>
      </c>
      <c r="W14856" t="s">
        <v>32932</v>
      </c>
    </row>
    <row r="14857" spans="20:23" x14ac:dyDescent="0.3">
      <c r="T14857" t="b">
        <f>U14857&gt;10</f>
        <v>0</v>
      </c>
      <c r="U14857" s="7">
        <v>9.6404953249836307</v>
      </c>
      <c r="V14857" t="s">
        <v>32932</v>
      </c>
      <c r="W14857" t="s">
        <v>21281</v>
      </c>
    </row>
    <row r="14858" spans="20:23" x14ac:dyDescent="0.3">
      <c r="T14858" t="b">
        <f>U14858&gt;10</f>
        <v>0</v>
      </c>
      <c r="U14858" s="7">
        <v>8.11536451900953</v>
      </c>
      <c r="V14858" t="s">
        <v>21394</v>
      </c>
      <c r="W14858" t="s">
        <v>32933</v>
      </c>
    </row>
    <row r="14859" spans="20:23" x14ac:dyDescent="0.3">
      <c r="T14859" t="b">
        <f>U14859&gt;10</f>
        <v>0</v>
      </c>
      <c r="U14859" s="7">
        <v>8.5490005040843897</v>
      </c>
      <c r="V14859" t="s">
        <v>23302</v>
      </c>
      <c r="W14859" t="s">
        <v>17977</v>
      </c>
    </row>
    <row r="14860" spans="20:23" x14ac:dyDescent="0.3">
      <c r="T14860" t="b">
        <f>U14860&gt;10</f>
        <v>0</v>
      </c>
      <c r="U14860" s="7">
        <v>8.9473481444236906</v>
      </c>
      <c r="V14860" t="s">
        <v>17977</v>
      </c>
      <c r="W14860" t="s">
        <v>21281</v>
      </c>
    </row>
    <row r="14861" spans="20:23" x14ac:dyDescent="0.3">
      <c r="T14861" t="b">
        <f>U14861&gt;10</f>
        <v>0</v>
      </c>
      <c r="U14861" s="7">
        <v>8.6078410041073194</v>
      </c>
      <c r="V14861" t="s">
        <v>32934</v>
      </c>
      <c r="W14861" t="s">
        <v>21321</v>
      </c>
    </row>
    <row r="14862" spans="20:23" x14ac:dyDescent="0.3">
      <c r="T14862" t="b">
        <f>U14862&gt;10</f>
        <v>0</v>
      </c>
      <c r="U14862" s="7">
        <v>9.6404953249836307</v>
      </c>
      <c r="V14862" t="s">
        <v>17942</v>
      </c>
      <c r="W14862" t="s">
        <v>21281</v>
      </c>
    </row>
    <row r="14863" spans="20:23" x14ac:dyDescent="0.3">
      <c r="T14863" t="b">
        <f>U14863&gt;10</f>
        <v>0</v>
      </c>
      <c r="U14863" s="7">
        <v>9.0133061122154796</v>
      </c>
      <c r="V14863" t="s">
        <v>32472</v>
      </c>
      <c r="W14863" t="s">
        <v>32935</v>
      </c>
    </row>
    <row r="14864" spans="20:23" x14ac:dyDescent="0.3">
      <c r="T14864" t="b">
        <f>U14864&gt;10</f>
        <v>0</v>
      </c>
      <c r="U14864" s="7">
        <v>9.1086162920198106</v>
      </c>
      <c r="V14864" t="s">
        <v>32936</v>
      </c>
      <c r="W14864" t="s">
        <v>20425</v>
      </c>
    </row>
    <row r="14865" spans="20:23" x14ac:dyDescent="0.3">
      <c r="T14865" t="b">
        <f>U14865&gt;10</f>
        <v>0</v>
      </c>
      <c r="U14865" s="7">
        <v>8.7031511839116504</v>
      </c>
      <c r="V14865" t="s">
        <v>4543</v>
      </c>
      <c r="W14865" t="s">
        <v>13576</v>
      </c>
    </row>
    <row r="14866" spans="20:23" x14ac:dyDescent="0.3">
      <c r="T14866" t="b">
        <f>U14866&gt;10</f>
        <v>0</v>
      </c>
      <c r="U14866" s="7">
        <v>9.0479916702033698</v>
      </c>
      <c r="V14866" t="s">
        <v>6060</v>
      </c>
      <c r="W14866" t="s">
        <v>7375</v>
      </c>
    </row>
    <row r="14867" spans="20:23" x14ac:dyDescent="0.3">
      <c r="T14867" t="b">
        <f>U14867&gt;10</f>
        <v>0</v>
      </c>
      <c r="U14867" s="7">
        <v>8.2488959116340492</v>
      </c>
      <c r="V14867" t="s">
        <v>23315</v>
      </c>
      <c r="W14867" t="s">
        <v>32937</v>
      </c>
    </row>
    <row r="14868" spans="20:23" x14ac:dyDescent="0.3">
      <c r="T14868" t="b">
        <f>U14868&gt;10</f>
        <v>0</v>
      </c>
      <c r="U14868" s="7">
        <v>8.8085116995694701</v>
      </c>
      <c r="V14868" t="s">
        <v>32938</v>
      </c>
      <c r="W14868" t="s">
        <v>32939</v>
      </c>
    </row>
    <row r="14869" spans="20:23" x14ac:dyDescent="0.3">
      <c r="T14869" t="b">
        <f>U14869&gt;10</f>
        <v>0</v>
      </c>
      <c r="U14869" s="7">
        <v>8.8366825765361696</v>
      </c>
      <c r="V14869" t="s">
        <v>32940</v>
      </c>
      <c r="W14869" t="s">
        <v>439</v>
      </c>
    </row>
    <row r="14870" spans="20:23" x14ac:dyDescent="0.3">
      <c r="T14870" t="b">
        <f>U14870&gt;10</f>
        <v>0</v>
      </c>
      <c r="U14870" s="7">
        <v>8.1340566520216804</v>
      </c>
      <c r="V14870" t="s">
        <v>32941</v>
      </c>
      <c r="W14870" t="s">
        <v>32821</v>
      </c>
    </row>
    <row r="14871" spans="20:23" x14ac:dyDescent="0.3">
      <c r="T14871" t="b">
        <f>U14871&gt;10</f>
        <v>0</v>
      </c>
      <c r="U14871" s="7">
        <v>8.5173634191411995</v>
      </c>
      <c r="V14871" t="s">
        <v>7474</v>
      </c>
      <c r="W14871" t="s">
        <v>7401</v>
      </c>
    </row>
    <row r="14872" spans="20:23" x14ac:dyDescent="0.3">
      <c r="T14872" t="b">
        <f>U14872&gt;10</f>
        <v>0</v>
      </c>
      <c r="U14872" s="7">
        <v>8.0970153803413307</v>
      </c>
      <c r="V14872" t="s">
        <v>32942</v>
      </c>
      <c r="W14872" t="s">
        <v>32943</v>
      </c>
    </row>
    <row r="14873" spans="20:23" x14ac:dyDescent="0.3">
      <c r="T14873" t="b">
        <f>U14873&gt;10</f>
        <v>0</v>
      </c>
      <c r="U14873" s="7">
        <v>9.4534567783115406</v>
      </c>
      <c r="V14873" t="s">
        <v>5600</v>
      </c>
      <c r="W14873">
        <v>809</v>
      </c>
    </row>
    <row r="14874" spans="20:23" x14ac:dyDescent="0.3">
      <c r="T14874" t="b">
        <f>U14874&gt;10</f>
        <v>0</v>
      </c>
      <c r="U14874" s="7">
        <v>9.5588172939693692</v>
      </c>
      <c r="V14874" t="s">
        <v>5600</v>
      </c>
      <c r="W14874">
        <v>811</v>
      </c>
    </row>
    <row r="14875" spans="20:23" x14ac:dyDescent="0.3">
      <c r="T14875" t="b">
        <f>U14875&gt;10</f>
        <v>0</v>
      </c>
      <c r="U14875" s="7">
        <v>8.5779880409576403</v>
      </c>
      <c r="V14875" t="s">
        <v>5600</v>
      </c>
      <c r="W14875">
        <v>813</v>
      </c>
    </row>
    <row r="14876" spans="20:23" x14ac:dyDescent="0.3">
      <c r="T14876" t="b">
        <f>U14876&gt;10</f>
        <v>0</v>
      </c>
      <c r="U14876" s="7">
        <v>9.9642824020775294</v>
      </c>
      <c r="V14876" t="s">
        <v>5600</v>
      </c>
      <c r="W14876">
        <v>834</v>
      </c>
    </row>
    <row r="14877" spans="20:23" x14ac:dyDescent="0.3">
      <c r="T14877" t="b">
        <f>U14877&gt;10</f>
        <v>0</v>
      </c>
      <c r="U14877" s="7">
        <v>8.2023758959991593</v>
      </c>
      <c r="V14877" t="s">
        <v>32944</v>
      </c>
      <c r="W14877" t="s">
        <v>32945</v>
      </c>
    </row>
    <row r="14878" spans="20:23" x14ac:dyDescent="0.3">
      <c r="T14878" t="b">
        <f>U14878&gt;10</f>
        <v>0</v>
      </c>
      <c r="U14878" s="7">
        <v>9.9642824020775294</v>
      </c>
      <c r="V14878" t="s">
        <v>7519</v>
      </c>
      <c r="W14878" t="s">
        <v>17947</v>
      </c>
    </row>
    <row r="14879" spans="20:23" x14ac:dyDescent="0.3">
      <c r="T14879" t="b">
        <f>U14879&gt;10</f>
        <v>0</v>
      </c>
      <c r="U14879" s="7">
        <v>8.0612972977392499</v>
      </c>
      <c r="V14879" t="s">
        <v>21636</v>
      </c>
      <c r="W14879" t="s">
        <v>32946</v>
      </c>
    </row>
    <row r="14880" spans="20:23" x14ac:dyDescent="0.3">
      <c r="T14880" t="b">
        <f>U14880&gt;10</f>
        <v>0</v>
      </c>
      <c r="U14880" s="7">
        <v>9.1599095864073607</v>
      </c>
      <c r="V14880" t="s">
        <v>19632</v>
      </c>
      <c r="W14880" t="s">
        <v>32947</v>
      </c>
    </row>
    <row r="14881" spans="20:23" x14ac:dyDescent="0.3">
      <c r="T14881" t="b">
        <f>U14881&gt;10</f>
        <v>0</v>
      </c>
      <c r="U14881" s="7">
        <v>8.6899059571616295</v>
      </c>
      <c r="V14881" t="s">
        <v>32948</v>
      </c>
      <c r="W14881" t="s">
        <v>686</v>
      </c>
    </row>
    <row r="14882" spans="20:23" x14ac:dyDescent="0.3">
      <c r="T14882" t="b">
        <f>U14882&gt;10</f>
        <v>0</v>
      </c>
      <c r="U14882" s="7">
        <v>8.6623291893913894</v>
      </c>
      <c r="V14882" t="s">
        <v>4305</v>
      </c>
      <c r="W14882" t="s">
        <v>32943</v>
      </c>
    </row>
    <row r="14883" spans="20:23" x14ac:dyDescent="0.3">
      <c r="T14883" t="b">
        <f>U14883&gt;10</f>
        <v>0</v>
      </c>
      <c r="U14883" s="7">
        <v>8.0353218113359901</v>
      </c>
      <c r="V14883">
        <v>104</v>
      </c>
      <c r="W14883" t="s">
        <v>5813</v>
      </c>
    </row>
    <row r="14884" spans="20:23" x14ac:dyDescent="0.3">
      <c r="T14884" t="b">
        <f>U14884&gt;10</f>
        <v>0</v>
      </c>
      <c r="U14884" s="7">
        <v>9.2711352215175893</v>
      </c>
      <c r="V14884" t="s">
        <v>30526</v>
      </c>
      <c r="W14884" t="s">
        <v>5600</v>
      </c>
    </row>
    <row r="14885" spans="20:23" x14ac:dyDescent="0.3">
      <c r="T14885" t="b">
        <f>U14885&gt;10</f>
        <v>0</v>
      </c>
      <c r="U14885" s="7">
        <v>8.1317009383292191</v>
      </c>
      <c r="V14885" t="s">
        <v>4305</v>
      </c>
      <c r="W14885" t="s">
        <v>5600</v>
      </c>
    </row>
    <row r="14886" spans="20:23" x14ac:dyDescent="0.3">
      <c r="T14886" t="b">
        <f>U14886&gt;10</f>
        <v>0</v>
      </c>
      <c r="U14886" s="7">
        <v>8.4030465914613099</v>
      </c>
      <c r="V14886" t="s">
        <v>32949</v>
      </c>
      <c r="W14886" t="s">
        <v>25726</v>
      </c>
    </row>
    <row r="14887" spans="20:23" x14ac:dyDescent="0.3">
      <c r="T14887" t="b">
        <f>U14887&gt;10</f>
        <v>0</v>
      </c>
      <c r="U14887" s="7">
        <v>8.8272038325816293</v>
      </c>
      <c r="V14887" t="s">
        <v>32941</v>
      </c>
      <c r="W14887" t="s">
        <v>32950</v>
      </c>
    </row>
    <row r="14888" spans="20:23" x14ac:dyDescent="0.3">
      <c r="T14888" t="b">
        <f>U14888&gt;10</f>
        <v>0</v>
      </c>
      <c r="U14888" s="7">
        <v>8.8272038325816293</v>
      </c>
      <c r="V14888" t="s">
        <v>32941</v>
      </c>
      <c r="W14888" t="s">
        <v>32951</v>
      </c>
    </row>
    <row r="14889" spans="20:23" x14ac:dyDescent="0.3">
      <c r="T14889" t="b">
        <f>U14889&gt;10</f>
        <v>0</v>
      </c>
      <c r="U14889" s="7">
        <v>8.6948523810969505</v>
      </c>
      <c r="V14889" t="s">
        <v>32952</v>
      </c>
      <c r="W14889" t="s">
        <v>32953</v>
      </c>
    </row>
    <row r="14890" spans="20:23" x14ac:dyDescent="0.3">
      <c r="T14890" t="b">
        <f>U14890&gt;10</f>
        <v>0</v>
      </c>
      <c r="U14890" s="7">
        <v>9.7064532927754303</v>
      </c>
      <c r="V14890" t="s">
        <v>32954</v>
      </c>
      <c r="W14890" t="s">
        <v>32955</v>
      </c>
    </row>
    <row r="14891" spans="20:23" x14ac:dyDescent="0.3">
      <c r="T14891" t="b">
        <f>U14891&gt;10</f>
        <v>0</v>
      </c>
      <c r="U14891" s="7">
        <v>8.5633892415364894</v>
      </c>
      <c r="V14891">
        <v>811</v>
      </c>
      <c r="W14891" t="s">
        <v>5159</v>
      </c>
    </row>
    <row r="14892" spans="20:23" x14ac:dyDescent="0.3">
      <c r="T14892" t="b">
        <f>U14892&gt;10</f>
        <v>0</v>
      </c>
      <c r="U14892" s="7">
        <v>8.0879655448214098</v>
      </c>
      <c r="V14892" t="s">
        <v>32956</v>
      </c>
      <c r="W14892" t="s">
        <v>32957</v>
      </c>
    </row>
    <row r="14893" spans="20:23" x14ac:dyDescent="0.3">
      <c r="T14893" t="b">
        <f>U14893&gt;10</f>
        <v>0</v>
      </c>
      <c r="U14893" s="7">
        <v>9.4652912359585404</v>
      </c>
      <c r="V14893" t="s">
        <v>32958</v>
      </c>
      <c r="W14893">
        <v>322</v>
      </c>
    </row>
    <row r="14894" spans="20:23" x14ac:dyDescent="0.3">
      <c r="T14894" t="b">
        <f>U14894&gt;10</f>
        <v>0</v>
      </c>
      <c r="U14894" s="7">
        <v>8.0879655448214098</v>
      </c>
      <c r="V14894" t="s">
        <v>32956</v>
      </c>
      <c r="W14894" t="s">
        <v>32959</v>
      </c>
    </row>
    <row r="14895" spans="20:23" x14ac:dyDescent="0.3">
      <c r="T14895" t="b">
        <f>U14895&gt;10</f>
        <v>0</v>
      </c>
      <c r="U14895" s="7">
        <v>9.7529733084103203</v>
      </c>
      <c r="V14895" t="s">
        <v>32960</v>
      </c>
      <c r="W14895" t="s">
        <v>2418</v>
      </c>
    </row>
    <row r="14896" spans="20:23" x14ac:dyDescent="0.3">
      <c r="T14896" t="b">
        <f>U14896&gt;10</f>
        <v>0</v>
      </c>
      <c r="U14896" s="7">
        <v>9.0598261278503802</v>
      </c>
      <c r="V14896" t="s">
        <v>32960</v>
      </c>
      <c r="W14896" t="s">
        <v>32961</v>
      </c>
    </row>
    <row r="14897" spans="20:23" x14ac:dyDescent="0.3">
      <c r="T14897" t="b">
        <f>U14897&gt;10</f>
        <v>0</v>
      </c>
      <c r="U14897" s="7">
        <v>9.5016588801294208</v>
      </c>
      <c r="V14897" t="s">
        <v>3751</v>
      </c>
      <c r="W14897" t="s">
        <v>32962</v>
      </c>
    </row>
    <row r="14898" spans="20:23" x14ac:dyDescent="0.3">
      <c r="T14898" t="b">
        <f>U14898&gt;10</f>
        <v>0</v>
      </c>
      <c r="U14898" s="7">
        <v>9.3962983644715905</v>
      </c>
      <c r="V14898" t="s">
        <v>2417</v>
      </c>
      <c r="W14898" t="s">
        <v>32961</v>
      </c>
    </row>
    <row r="14899" spans="20:23" x14ac:dyDescent="0.3">
      <c r="T14899" t="b">
        <f>U14899&gt;10</f>
        <v>0</v>
      </c>
      <c r="U14899" s="7">
        <v>9.3962983644715905</v>
      </c>
      <c r="V14899" t="s">
        <v>2417</v>
      </c>
      <c r="W14899" t="s">
        <v>32963</v>
      </c>
    </row>
    <row r="14900" spans="20:23" x14ac:dyDescent="0.3">
      <c r="T14900" t="b">
        <f>U14900&gt;10</f>
        <v>0</v>
      </c>
      <c r="U14900" s="7">
        <v>8.9908332563634303</v>
      </c>
      <c r="V14900" t="s">
        <v>2418</v>
      </c>
      <c r="W14900" t="s">
        <v>32964</v>
      </c>
    </row>
    <row r="14901" spans="20:23" x14ac:dyDescent="0.3">
      <c r="T14901" t="b">
        <f>U14901&gt;10</f>
        <v>0</v>
      </c>
      <c r="U14901" s="7">
        <v>9.0598261278503802</v>
      </c>
      <c r="V14901" t="s">
        <v>32960</v>
      </c>
      <c r="W14901" t="s">
        <v>32963</v>
      </c>
    </row>
    <row r="14902" spans="20:23" x14ac:dyDescent="0.3">
      <c r="T14902" t="b">
        <f>U14902&gt;10</f>
        <v>0</v>
      </c>
      <c r="U14902" s="7">
        <v>9.9071239882375792</v>
      </c>
      <c r="V14902" t="s">
        <v>32965</v>
      </c>
      <c r="W14902" t="s">
        <v>32966</v>
      </c>
    </row>
    <row r="14903" spans="20:23" x14ac:dyDescent="0.3">
      <c r="T14903" t="b">
        <f>U14903&gt;10</f>
        <v>0</v>
      </c>
      <c r="U14903" s="7">
        <v>9.5588172939693692</v>
      </c>
      <c r="V14903" t="s">
        <v>7474</v>
      </c>
      <c r="W14903" t="s">
        <v>7625</v>
      </c>
    </row>
    <row r="14904" spans="20:23" x14ac:dyDescent="0.3">
      <c r="T14904" t="b">
        <f>U14904&gt;10</f>
        <v>0</v>
      </c>
      <c r="U14904" s="7">
        <v>8.8854727407056</v>
      </c>
      <c r="V14904" t="s">
        <v>20719</v>
      </c>
      <c r="W14904" t="s">
        <v>32967</v>
      </c>
    </row>
    <row r="14905" spans="20:23" x14ac:dyDescent="0.3">
      <c r="T14905" t="b">
        <f>U14905&gt;10</f>
        <v>0</v>
      </c>
      <c r="U14905" s="7">
        <v>8.6464558402351006</v>
      </c>
      <c r="V14905" t="s">
        <v>5187</v>
      </c>
      <c r="W14905" t="s">
        <v>29103</v>
      </c>
    </row>
    <row r="14906" spans="20:23" x14ac:dyDescent="0.3">
      <c r="T14906" t="b">
        <f>U14906&gt;10</f>
        <v>0</v>
      </c>
      <c r="U14906" s="7">
        <v>9.0598261278503802</v>
      </c>
      <c r="V14906" t="s">
        <v>21943</v>
      </c>
      <c r="W14906" t="s">
        <v>32963</v>
      </c>
    </row>
    <row r="14907" spans="20:23" x14ac:dyDescent="0.3">
      <c r="T14907" t="b">
        <f>U14907&gt;10</f>
        <v>0</v>
      </c>
      <c r="U14907" s="7">
        <v>9.1599095864073607</v>
      </c>
      <c r="V14907" t="s">
        <v>24292</v>
      </c>
      <c r="W14907" t="s">
        <v>32968</v>
      </c>
    </row>
    <row r="14908" spans="20:23" x14ac:dyDescent="0.3">
      <c r="T14908" t="b">
        <f>U14908&gt;10</f>
        <v>0</v>
      </c>
      <c r="U14908" s="7">
        <v>8.4800076325974398</v>
      </c>
      <c r="V14908" t="s">
        <v>32822</v>
      </c>
      <c r="W14908" t="s">
        <v>32969</v>
      </c>
    </row>
    <row r="14909" spans="20:23" x14ac:dyDescent="0.3">
      <c r="T14909" t="b">
        <f>U14909&gt;10</f>
        <v>0</v>
      </c>
      <c r="U14909" s="7">
        <v>9.7529733084103203</v>
      </c>
      <c r="V14909" t="s">
        <v>4412</v>
      </c>
      <c r="W14909" t="s">
        <v>2284</v>
      </c>
    </row>
    <row r="14910" spans="20:23" x14ac:dyDescent="0.3">
      <c r="T14910" t="b">
        <f>U14910&gt;10</f>
        <v>0</v>
      </c>
      <c r="U14910" s="7">
        <v>8.3666789472904295</v>
      </c>
      <c r="V14910" t="s">
        <v>2284</v>
      </c>
      <c r="W14910" t="s">
        <v>4471</v>
      </c>
    </row>
    <row r="14911" spans="20:23" x14ac:dyDescent="0.3">
      <c r="T14911" t="b">
        <f>U14911&gt;10</f>
        <v>0</v>
      </c>
      <c r="U14911" s="7">
        <v>9.7064532927754303</v>
      </c>
      <c r="V14911" t="s">
        <v>17950</v>
      </c>
      <c r="W14911" t="s">
        <v>32472</v>
      </c>
    </row>
    <row r="14912" spans="20:23" x14ac:dyDescent="0.3">
      <c r="T14912" t="b">
        <f>U14912&gt;10</f>
        <v>0</v>
      </c>
      <c r="U14912" s="7">
        <v>9.8017634725797596</v>
      </c>
      <c r="V14912" t="s">
        <v>32970</v>
      </c>
      <c r="W14912" t="s">
        <v>32971</v>
      </c>
    </row>
    <row r="14913" spans="20:23" x14ac:dyDescent="0.3">
      <c r="T14913" t="b">
        <f>U14913&gt;10</f>
        <v>0</v>
      </c>
      <c r="U14913" s="7">
        <v>8.6308305223320207</v>
      </c>
      <c r="V14913" t="s">
        <v>21426</v>
      </c>
      <c r="W14913" t="s">
        <v>4550</v>
      </c>
    </row>
    <row r="14914" spans="20:23" x14ac:dyDescent="0.3">
      <c r="T14914" t="b">
        <f>U14914&gt;10</f>
        <v>0</v>
      </c>
      <c r="U14914" s="7">
        <v>8.3846974527931106</v>
      </c>
      <c r="V14914" t="s">
        <v>32865</v>
      </c>
      <c r="W14914" t="s">
        <v>21408</v>
      </c>
    </row>
    <row r="14915" spans="20:23" x14ac:dyDescent="0.3">
      <c r="T14915" t="b">
        <f>U14915&gt;10</f>
        <v>0</v>
      </c>
      <c r="U14915" s="7">
        <v>8.8085116995694701</v>
      </c>
      <c r="V14915" t="s">
        <v>21394</v>
      </c>
      <c r="W14915" t="s">
        <v>32972</v>
      </c>
    </row>
    <row r="14916" spans="20:23" x14ac:dyDescent="0.3">
      <c r="T14916" t="b">
        <f>U14916&gt;10</f>
        <v>0</v>
      </c>
      <c r="U14916" s="7">
        <v>8.9262947352258593</v>
      </c>
      <c r="V14916" t="s">
        <v>11942</v>
      </c>
      <c r="W14916" t="s">
        <v>21357</v>
      </c>
    </row>
    <row r="14917" spans="20:23" x14ac:dyDescent="0.3">
      <c r="T14917" t="b">
        <f>U14917&gt;10</f>
        <v>0</v>
      </c>
      <c r="U14917" s="7">
        <v>9.9071239882375792</v>
      </c>
      <c r="V14917" t="s">
        <v>21364</v>
      </c>
      <c r="W14917" t="s">
        <v>12272</v>
      </c>
    </row>
    <row r="14918" spans="20:23" x14ac:dyDescent="0.3">
      <c r="T14918" t="b">
        <f>U14918&gt;10</f>
        <v>0</v>
      </c>
      <c r="U14918" s="7">
        <v>9.6194419157857993</v>
      </c>
      <c r="V14918" t="s">
        <v>1781</v>
      </c>
      <c r="W14918" t="s">
        <v>7913</v>
      </c>
    </row>
    <row r="14919" spans="20:23" x14ac:dyDescent="0.3">
      <c r="T14919" t="b">
        <f>U14919&gt;10</f>
        <v>0</v>
      </c>
      <c r="U14919" s="7">
        <v>8.3548444896434297</v>
      </c>
      <c r="V14919" t="s">
        <v>2437</v>
      </c>
      <c r="W14919" t="s">
        <v>7375</v>
      </c>
    </row>
    <row r="14920" spans="20:23" x14ac:dyDescent="0.3">
      <c r="T14920" t="b">
        <f>U14920&gt;10</f>
        <v>0</v>
      </c>
      <c r="U14920" s="7">
        <v>9.5588172939693692</v>
      </c>
      <c r="V14920" t="s">
        <v>7375</v>
      </c>
      <c r="W14920" t="s">
        <v>32870</v>
      </c>
    </row>
    <row r="14921" spans="20:23" x14ac:dyDescent="0.3">
      <c r="T14921" t="b">
        <f>U14921&gt;10</f>
        <v>0</v>
      </c>
      <c r="U14921" s="7">
        <v>8.11536451900953</v>
      </c>
      <c r="V14921" t="s">
        <v>21394</v>
      </c>
      <c r="W14921" t="s">
        <v>32973</v>
      </c>
    </row>
    <row r="14922" spans="20:23" x14ac:dyDescent="0.3">
      <c r="T14922" t="b">
        <f>U14922&gt;10</f>
        <v>0</v>
      </c>
      <c r="U14922" s="7">
        <v>9.0133061122154796</v>
      </c>
      <c r="V14922" t="s">
        <v>32973</v>
      </c>
      <c r="W14922" t="s">
        <v>32472</v>
      </c>
    </row>
    <row r="14923" spans="20:23" x14ac:dyDescent="0.3">
      <c r="T14923" t="b">
        <f>U14923&gt;10</f>
        <v>0</v>
      </c>
      <c r="U14923" s="7">
        <v>8.8085116995694701</v>
      </c>
      <c r="V14923" t="s">
        <v>32974</v>
      </c>
      <c r="W14923" t="s">
        <v>21394</v>
      </c>
    </row>
    <row r="14924" spans="20:23" x14ac:dyDescent="0.3">
      <c r="T14924" t="b">
        <f>U14924&gt;10</f>
        <v>0</v>
      </c>
      <c r="U14924" s="7">
        <v>8.5208296271176902</v>
      </c>
      <c r="V14924" t="s">
        <v>7329</v>
      </c>
      <c r="W14924" t="s">
        <v>21283</v>
      </c>
    </row>
    <row r="14925" spans="20:23" x14ac:dyDescent="0.3">
      <c r="T14925" t="b">
        <f>U14925&gt;10</f>
        <v>0</v>
      </c>
      <c r="U14925" s="7">
        <v>8.0396044731279908</v>
      </c>
      <c r="V14925" t="s">
        <v>17957</v>
      </c>
      <c r="W14925" t="s">
        <v>4266</v>
      </c>
    </row>
    <row r="14926" spans="20:23" x14ac:dyDescent="0.3">
      <c r="T14926" t="b">
        <f>U14926&gt;10</f>
        <v>0</v>
      </c>
      <c r="U14926" s="7">
        <v>9.9642824020775294</v>
      </c>
      <c r="V14926" t="s">
        <v>7375</v>
      </c>
      <c r="W14926" t="s">
        <v>32975</v>
      </c>
    </row>
    <row r="14927" spans="20:23" x14ac:dyDescent="0.3">
      <c r="T14927" t="b">
        <f>U14927&gt;10</f>
        <v>0</v>
      </c>
      <c r="U14927" s="7">
        <v>9.1339341000040992</v>
      </c>
      <c r="V14927" t="s">
        <v>32976</v>
      </c>
      <c r="W14927" t="s">
        <v>32475</v>
      </c>
    </row>
    <row r="14928" spans="20:23" x14ac:dyDescent="0.3">
      <c r="T14928" t="b">
        <f>U14928&gt;10</f>
        <v>0</v>
      </c>
      <c r="U14928" s="7">
        <v>8.5706620008655694</v>
      </c>
      <c r="V14928" t="s">
        <v>32977</v>
      </c>
      <c r="W14928" t="s">
        <v>22315</v>
      </c>
    </row>
    <row r="14929" spans="20:23" x14ac:dyDescent="0.3">
      <c r="T14929" t="b">
        <f>U14929&gt;10</f>
        <v>0</v>
      </c>
      <c r="U14929" s="7">
        <v>8.3201589316555395</v>
      </c>
      <c r="V14929" t="s">
        <v>32978</v>
      </c>
      <c r="W14929" t="s">
        <v>32472</v>
      </c>
    </row>
    <row r="14930" spans="20:23" x14ac:dyDescent="0.3">
      <c r="T14930" t="b">
        <f>U14930&gt;10</f>
        <v>0</v>
      </c>
      <c r="U14930" s="7">
        <v>9.7064532927754303</v>
      </c>
      <c r="V14930" t="s">
        <v>32979</v>
      </c>
      <c r="W14930" t="s">
        <v>32472</v>
      </c>
    </row>
    <row r="14931" spans="20:23" x14ac:dyDescent="0.3">
      <c r="T14931" t="b">
        <f>U14931&gt;10</f>
        <v>0</v>
      </c>
      <c r="U14931" s="7">
        <v>9.9071239882375792</v>
      </c>
      <c r="V14931" t="s">
        <v>6952</v>
      </c>
      <c r="W14931" t="s">
        <v>11955</v>
      </c>
    </row>
    <row r="14932" spans="20:23" x14ac:dyDescent="0.3">
      <c r="T14932" t="b">
        <f>U14932&gt;10</f>
        <v>0</v>
      </c>
      <c r="U14932" s="7">
        <v>9.3962983644715905</v>
      </c>
      <c r="V14932" t="s">
        <v>32822</v>
      </c>
      <c r="W14932" t="s">
        <v>6954</v>
      </c>
    </row>
    <row r="14933" spans="20:23" x14ac:dyDescent="0.3">
      <c r="T14933" t="b">
        <f>U14933&gt;10</f>
        <v>0</v>
      </c>
      <c r="U14933" s="7">
        <v>9.0020065569615504</v>
      </c>
      <c r="V14933" t="s">
        <v>32840</v>
      </c>
      <c r="W14933" t="s">
        <v>32980</v>
      </c>
    </row>
    <row r="14934" spans="20:23" x14ac:dyDescent="0.3">
      <c r="T14934" t="b">
        <f>U14934&gt;10</f>
        <v>0</v>
      </c>
      <c r="U14934" s="7">
        <v>8.3201589316555395</v>
      </c>
      <c r="V14934" t="s">
        <v>11942</v>
      </c>
      <c r="W14934" t="s">
        <v>32981</v>
      </c>
    </row>
    <row r="14935" spans="20:23" x14ac:dyDescent="0.3">
      <c r="T14935" t="b">
        <f>U14935&gt;10</f>
        <v>0</v>
      </c>
      <c r="U14935" s="7">
        <v>9.3317598433340194</v>
      </c>
      <c r="V14935" t="s">
        <v>32982</v>
      </c>
      <c r="W14935" t="s">
        <v>1781</v>
      </c>
    </row>
    <row r="14936" spans="20:23" x14ac:dyDescent="0.3">
      <c r="T14936" t="b">
        <f>U14936&gt;10</f>
        <v>0</v>
      </c>
      <c r="U14936" s="7">
        <v>8.4800076325974398</v>
      </c>
      <c r="V14936" t="s">
        <v>5892</v>
      </c>
      <c r="W14936" t="s">
        <v>4214</v>
      </c>
    </row>
    <row r="14937" spans="20:23" x14ac:dyDescent="0.3">
      <c r="T14937" t="b">
        <f>U14937&gt;10</f>
        <v>0</v>
      </c>
      <c r="U14937" s="7">
        <v>9.6194419157857993</v>
      </c>
      <c r="V14937" t="s">
        <v>7376</v>
      </c>
      <c r="W14937" t="s">
        <v>21283</v>
      </c>
    </row>
    <row r="14938" spans="20:23" x14ac:dyDescent="0.3">
      <c r="T14938" t="b">
        <f>U14938&gt;10</f>
        <v>0</v>
      </c>
      <c r="U14938" s="7">
        <v>9.2139768076776392</v>
      </c>
      <c r="V14938" t="s">
        <v>21364</v>
      </c>
      <c r="W14938" t="s">
        <v>17963</v>
      </c>
    </row>
    <row r="14939" spans="20:23" x14ac:dyDescent="0.3">
      <c r="T14939" t="b">
        <f>U14939&gt;10</f>
        <v>0</v>
      </c>
      <c r="U14939" s="7">
        <v>9.0020065569615504</v>
      </c>
      <c r="V14939" t="s">
        <v>32840</v>
      </c>
      <c r="W14939" t="s">
        <v>32983</v>
      </c>
    </row>
    <row r="14940" spans="20:23" x14ac:dyDescent="0.3">
      <c r="T14940" t="b">
        <f>U14940&gt;10</f>
        <v>0</v>
      </c>
      <c r="U14940" s="7">
        <v>9.9642824020775294</v>
      </c>
      <c r="V14940" t="s">
        <v>17965</v>
      </c>
      <c r="W14940" t="s">
        <v>21207</v>
      </c>
    </row>
    <row r="14941" spans="20:23" x14ac:dyDescent="0.3">
      <c r="T14941" t="b">
        <f>U14941&gt;10</f>
        <v>0</v>
      </c>
      <c r="U14941" s="7">
        <v>9.5786199212655401</v>
      </c>
      <c r="V14941" t="s">
        <v>32867</v>
      </c>
      <c r="W14941" t="s">
        <v>4251</v>
      </c>
    </row>
    <row r="14942" spans="20:23" x14ac:dyDescent="0.3">
      <c r="T14942" t="b">
        <f>U14942&gt;10</f>
        <v>0</v>
      </c>
      <c r="U14942" s="7">
        <v>8.7544444782992006</v>
      </c>
      <c r="V14942" t="s">
        <v>23625</v>
      </c>
      <c r="W14942" t="s">
        <v>32984</v>
      </c>
    </row>
    <row r="14943" spans="20:23" x14ac:dyDescent="0.3">
      <c r="T14943" t="b">
        <f>U14943&gt;10</f>
        <v>0</v>
      </c>
      <c r="U14943" s="7">
        <v>8.8854727407056</v>
      </c>
      <c r="V14943" t="s">
        <v>32822</v>
      </c>
      <c r="W14943" t="s">
        <v>32985</v>
      </c>
    </row>
    <row r="14944" spans="20:23" x14ac:dyDescent="0.3">
      <c r="T14944" t="b">
        <f>U14944&gt;10</f>
        <v>0</v>
      </c>
      <c r="U14944" s="7">
        <v>8.5348158690924301</v>
      </c>
      <c r="V14944" t="s">
        <v>17971</v>
      </c>
      <c r="W14944" t="s">
        <v>19392</v>
      </c>
    </row>
    <row r="14945" spans="20:23" x14ac:dyDescent="0.3">
      <c r="T14945" t="b">
        <f>U14945&gt;10</f>
        <v>0</v>
      </c>
      <c r="U14945" s="7">
        <v>9.3162556567980594</v>
      </c>
      <c r="V14945" t="s">
        <v>25866</v>
      </c>
      <c r="W14945" t="s">
        <v>17972</v>
      </c>
    </row>
    <row r="14946" spans="20:23" x14ac:dyDescent="0.3">
      <c r="T14946" t="b">
        <f>U14946&gt;10</f>
        <v>0</v>
      </c>
      <c r="U14946" s="7">
        <v>8.7901625609012797</v>
      </c>
      <c r="V14946" t="s">
        <v>17972</v>
      </c>
      <c r="W14946" t="s">
        <v>21210</v>
      </c>
    </row>
    <row r="14947" spans="20:23" x14ac:dyDescent="0.3">
      <c r="T14947" t="b">
        <f>U14947&gt;10</f>
        <v>0</v>
      </c>
      <c r="U14947" s="7">
        <v>9.9642824020775294</v>
      </c>
      <c r="V14947" t="s">
        <v>32986</v>
      </c>
      <c r="W14947" t="s">
        <v>21207</v>
      </c>
    </row>
    <row r="14948" spans="20:23" x14ac:dyDescent="0.3">
      <c r="T14948" t="b">
        <f>U14948&gt;10</f>
        <v>0</v>
      </c>
      <c r="U14948" s="7">
        <v>8.5418830363155198</v>
      </c>
      <c r="V14948" t="s">
        <v>17973</v>
      </c>
      <c r="W14948" t="s">
        <v>21255</v>
      </c>
    </row>
    <row r="14949" spans="20:23" x14ac:dyDescent="0.3">
      <c r="T14949" t="b">
        <f>U14949&gt;10</f>
        <v>0</v>
      </c>
      <c r="U14949" s="7">
        <v>9.6194419157857993</v>
      </c>
      <c r="V14949" t="s">
        <v>21283</v>
      </c>
      <c r="W14949" t="s">
        <v>32987</v>
      </c>
    </row>
    <row r="14950" spans="20:23" x14ac:dyDescent="0.3">
      <c r="T14950" t="b">
        <f>U14950&gt;10</f>
        <v>0</v>
      </c>
      <c r="U14950" s="7">
        <v>9.0020065569615504</v>
      </c>
      <c r="V14950" t="s">
        <v>21191</v>
      </c>
      <c r="W14950" t="s">
        <v>32988</v>
      </c>
    </row>
    <row r="14951" spans="20:23" x14ac:dyDescent="0.3">
      <c r="T14951" t="b">
        <f>U14951&gt;10</f>
        <v>0</v>
      </c>
      <c r="U14951" s="7">
        <v>8.4800076325974398</v>
      </c>
      <c r="V14951" t="s">
        <v>2437</v>
      </c>
      <c r="W14951" t="s">
        <v>2664</v>
      </c>
    </row>
    <row r="14952" spans="20:23" x14ac:dyDescent="0.3">
      <c r="T14952" t="b">
        <f>U14952&gt;10</f>
        <v>0</v>
      </c>
      <c r="U14952" s="7">
        <v>8.0100040033516997</v>
      </c>
      <c r="V14952" t="s">
        <v>5012</v>
      </c>
      <c r="W14952" t="s">
        <v>10361</v>
      </c>
    </row>
    <row r="14953" spans="20:23" x14ac:dyDescent="0.3">
      <c r="T14953" t="b">
        <f>U14953&gt;10</f>
        <v>0</v>
      </c>
      <c r="U14953" s="7">
        <v>8.9908332563634303</v>
      </c>
      <c r="V14953" t="s">
        <v>10361</v>
      </c>
      <c r="W14953" t="s">
        <v>3584</v>
      </c>
    </row>
    <row r="14954" spans="20:23" x14ac:dyDescent="0.3">
      <c r="T14954" t="b">
        <f>U14954&gt;10</f>
        <v>0</v>
      </c>
      <c r="U14954" s="7">
        <v>9.5786199212655401</v>
      </c>
      <c r="V14954" t="s">
        <v>13998</v>
      </c>
      <c r="W14954" t="s">
        <v>26719</v>
      </c>
    </row>
    <row r="14955" spans="20:23" x14ac:dyDescent="0.3">
      <c r="T14955" t="b">
        <f>U14955&gt;10</f>
        <v>0</v>
      </c>
      <c r="U14955" s="7">
        <v>9.9642824020775294</v>
      </c>
      <c r="V14955" t="s">
        <v>11784</v>
      </c>
      <c r="W14955" t="s">
        <v>7375</v>
      </c>
    </row>
    <row r="14956" spans="20:23" x14ac:dyDescent="0.3">
      <c r="T14956" t="b">
        <f>U14956&gt;10</f>
        <v>0</v>
      </c>
      <c r="U14956" s="7">
        <v>9.8530567669673097</v>
      </c>
      <c r="V14956" t="s">
        <v>6561</v>
      </c>
      <c r="W14956" t="s">
        <v>14339</v>
      </c>
    </row>
    <row r="14957" spans="20:23" x14ac:dyDescent="0.3">
      <c r="T14957" t="b">
        <f>U14957&gt;10</f>
        <v>0</v>
      </c>
      <c r="U14957" s="7">
        <v>8.9473481444236906</v>
      </c>
      <c r="V14957" t="s">
        <v>7256</v>
      </c>
      <c r="W14957" t="s">
        <v>21281</v>
      </c>
    </row>
    <row r="14958" spans="20:23" x14ac:dyDescent="0.3">
      <c r="T14958" t="b">
        <f>U14958&gt;10</f>
        <v>0</v>
      </c>
      <c r="U14958" s="7">
        <v>8.4407869194441592</v>
      </c>
      <c r="V14958" t="s">
        <v>26363</v>
      </c>
      <c r="W14958" t="s">
        <v>4709</v>
      </c>
    </row>
    <row r="14959" spans="20:23" x14ac:dyDescent="0.3">
      <c r="T14959" t="b">
        <f>U14959&gt;10</f>
        <v>0</v>
      </c>
      <c r="U14959" s="7">
        <v>9.4475916588591407</v>
      </c>
      <c r="V14959" t="s">
        <v>4709</v>
      </c>
      <c r="W14959" t="s">
        <v>6641</v>
      </c>
    </row>
    <row r="14960" spans="20:23" x14ac:dyDescent="0.3">
      <c r="T14960" t="b">
        <f>U14960&gt;10</f>
        <v>0</v>
      </c>
      <c r="U14960" s="7">
        <v>8.9473481444236906</v>
      </c>
      <c r="V14960" t="s">
        <v>21281</v>
      </c>
      <c r="W14960" t="s">
        <v>2640</v>
      </c>
    </row>
    <row r="14961" spans="20:23" x14ac:dyDescent="0.3">
      <c r="T14961" t="b">
        <f>U14961&gt;10</f>
        <v>0</v>
      </c>
      <c r="U14961" s="7">
        <v>8.8656701134094202</v>
      </c>
      <c r="V14961" t="s">
        <v>2640</v>
      </c>
      <c r="W14961" t="s">
        <v>21386</v>
      </c>
    </row>
    <row r="14962" spans="20:23" x14ac:dyDescent="0.3">
      <c r="T14962" t="b">
        <f>U14962&gt;10</f>
        <v>0</v>
      </c>
      <c r="U14962" s="7">
        <v>9.5393992081122594</v>
      </c>
      <c r="V14962" t="s">
        <v>26363</v>
      </c>
      <c r="W14962" t="s">
        <v>32989</v>
      </c>
    </row>
    <row r="14963" spans="20:23" x14ac:dyDescent="0.3">
      <c r="T14963" t="b">
        <f>U14963&gt;10</f>
        <v>0</v>
      </c>
      <c r="U14963" s="7">
        <v>9.9352948652042805</v>
      </c>
      <c r="V14963" t="s">
        <v>10930</v>
      </c>
      <c r="W14963" t="s">
        <v>8231</v>
      </c>
    </row>
    <row r="14964" spans="20:23" x14ac:dyDescent="0.3">
      <c r="T14964" t="b">
        <f>U14964&gt;10</f>
        <v>0</v>
      </c>
      <c r="U14964" s="7">
        <v>8.9908332563634303</v>
      </c>
      <c r="V14964" t="s">
        <v>2683</v>
      </c>
      <c r="W14964" t="s">
        <v>32990</v>
      </c>
    </row>
    <row r="14965" spans="20:23" x14ac:dyDescent="0.3">
      <c r="T14965" t="b">
        <f>U14965&gt;10</f>
        <v>0</v>
      </c>
      <c r="U14965" s="7">
        <v>9.9071239882375792</v>
      </c>
      <c r="V14965" t="s">
        <v>29595</v>
      </c>
      <c r="W14965" t="s">
        <v>32991</v>
      </c>
    </row>
    <row r="14966" spans="20:23" x14ac:dyDescent="0.3">
      <c r="T14966" t="b">
        <f>U14966&gt;10</f>
        <v>0</v>
      </c>
      <c r="U14966" s="7">
        <v>9.1599095864073607</v>
      </c>
      <c r="V14966" t="s">
        <v>32689</v>
      </c>
      <c r="W14966" t="s">
        <v>32992</v>
      </c>
    </row>
    <row r="14967" spans="20:23" x14ac:dyDescent="0.3">
      <c r="T14967" t="b">
        <f>U14967&gt;10</f>
        <v>0</v>
      </c>
      <c r="U14967" s="7">
        <v>9.3962983644715905</v>
      </c>
      <c r="V14967" t="s">
        <v>24575</v>
      </c>
      <c r="W14967" t="s">
        <v>4350</v>
      </c>
    </row>
    <row r="14968" spans="20:23" x14ac:dyDescent="0.3">
      <c r="T14968" t="b">
        <f>U14968&gt;10</f>
        <v>0</v>
      </c>
      <c r="U14968" s="7">
        <v>8.6703613610886592</v>
      </c>
      <c r="V14968" t="s">
        <v>23846</v>
      </c>
      <c r="W14968" t="s">
        <v>32993</v>
      </c>
    </row>
    <row r="14969" spans="20:23" x14ac:dyDescent="0.3">
      <c r="T14969" t="b">
        <f>U14969&gt;10</f>
        <v>0</v>
      </c>
      <c r="U14969" s="7">
        <v>8.2331475546659103</v>
      </c>
      <c r="V14969" t="s">
        <v>32994</v>
      </c>
      <c r="W14969" t="s">
        <v>7668</v>
      </c>
    </row>
    <row r="14970" spans="20:23" x14ac:dyDescent="0.3">
      <c r="T14970" t="b">
        <f>U14970&gt;10</f>
        <v>0</v>
      </c>
      <c r="U14970" s="7">
        <v>8.4407869194441592</v>
      </c>
      <c r="V14970" t="s">
        <v>17982</v>
      </c>
      <c r="W14970" t="s">
        <v>21114</v>
      </c>
    </row>
    <row r="14971" spans="20:23" x14ac:dyDescent="0.3">
      <c r="T14971" t="b">
        <f>U14971&gt;10</f>
        <v>0</v>
      </c>
      <c r="U14971" s="7">
        <v>9.5016588801294208</v>
      </c>
      <c r="V14971" t="s">
        <v>17984</v>
      </c>
      <c r="W14971" t="s">
        <v>21092</v>
      </c>
    </row>
    <row r="14972" spans="20:23" x14ac:dyDescent="0.3">
      <c r="T14972" t="b">
        <f>U14972&gt;10</f>
        <v>0</v>
      </c>
      <c r="U14972" s="7">
        <v>8.3846974527931106</v>
      </c>
      <c r="V14972" t="s">
        <v>22418</v>
      </c>
      <c r="W14972" t="s">
        <v>32995</v>
      </c>
    </row>
    <row r="14973" spans="20:23" x14ac:dyDescent="0.3">
      <c r="T14973" t="b">
        <f>U14973&gt;10</f>
        <v>0</v>
      </c>
      <c r="U14973" s="7">
        <v>9.7294428110001299</v>
      </c>
      <c r="V14973" t="s">
        <v>32996</v>
      </c>
      <c r="W14973" t="s">
        <v>31992</v>
      </c>
    </row>
    <row r="14974" spans="20:23" x14ac:dyDescent="0.3">
      <c r="T14974" t="b">
        <f>U14974&gt;10</f>
        <v>0</v>
      </c>
      <c r="U14974" s="7">
        <v>9.3962983644715905</v>
      </c>
      <c r="V14974" t="s">
        <v>32997</v>
      </c>
      <c r="W14974" t="s">
        <v>32998</v>
      </c>
    </row>
    <row r="14975" spans="20:23" x14ac:dyDescent="0.3">
      <c r="T14975" t="b">
        <f>U14975&gt;10</f>
        <v>0</v>
      </c>
      <c r="U14975" s="7">
        <v>8.9797834201768403</v>
      </c>
      <c r="V14975" t="s">
        <v>32999</v>
      </c>
      <c r="W14975" t="s">
        <v>9227</v>
      </c>
    </row>
    <row r="14976" spans="20:23" x14ac:dyDescent="0.3">
      <c r="T14976" t="b">
        <f>U14976&gt;10</f>
        <v>0</v>
      </c>
      <c r="U14976" s="7">
        <v>8.4154691114598599</v>
      </c>
      <c r="V14976" t="s">
        <v>32783</v>
      </c>
      <c r="W14976" t="s">
        <v>3297</v>
      </c>
    </row>
    <row r="14977" spans="20:23" x14ac:dyDescent="0.3">
      <c r="T14977" t="b">
        <f>U14977&gt;10</f>
        <v>0</v>
      </c>
      <c r="U14977" s="7">
        <v>9.8530567669673097</v>
      </c>
      <c r="V14977" t="s">
        <v>33000</v>
      </c>
      <c r="W14977" t="s">
        <v>33001</v>
      </c>
    </row>
    <row r="14978" spans="20:23" x14ac:dyDescent="0.3">
      <c r="T14978" t="b">
        <f>U14978&gt;10</f>
        <v>0</v>
      </c>
      <c r="U14978" s="7">
        <v>8.0353218113359901</v>
      </c>
      <c r="V14978" t="s">
        <v>19699</v>
      </c>
      <c r="W14978" t="s">
        <v>33002</v>
      </c>
    </row>
    <row r="14979" spans="20:23" x14ac:dyDescent="0.3">
      <c r="T14979" t="b">
        <f>U14979&gt;10</f>
        <v>0</v>
      </c>
      <c r="U14979" s="7">
        <v>8.0924802251759402</v>
      </c>
      <c r="V14979" t="s">
        <v>22531</v>
      </c>
      <c r="W14979" t="s">
        <v>33003</v>
      </c>
    </row>
    <row r="14980" spans="20:23" x14ac:dyDescent="0.3">
      <c r="T14980" t="b">
        <f>U14980&gt;10</f>
        <v>0</v>
      </c>
      <c r="U14980" s="7">
        <v>8.9600615976966704</v>
      </c>
      <c r="V14980" t="s">
        <v>21468</v>
      </c>
      <c r="W14980" t="s">
        <v>33004</v>
      </c>
    </row>
    <row r="14981" spans="20:23" x14ac:dyDescent="0.3">
      <c r="T14981" t="b">
        <f>U14981&gt;10</f>
        <v>0</v>
      </c>
      <c r="U14981" s="7">
        <v>8.2976860758034796</v>
      </c>
      <c r="V14981" t="s">
        <v>20369</v>
      </c>
      <c r="W14981" t="s">
        <v>32592</v>
      </c>
    </row>
    <row r="14982" spans="20:23" x14ac:dyDescent="0.3">
      <c r="T14982" t="b">
        <f>U14982&gt;10</f>
        <v>0</v>
      </c>
      <c r="U14982" s="7">
        <v>8.2542009638637399</v>
      </c>
      <c r="V14982" t="s">
        <v>33005</v>
      </c>
      <c r="W14982" t="s">
        <v>33006</v>
      </c>
    </row>
    <row r="14983" spans="20:23" x14ac:dyDescent="0.3">
      <c r="T14983" t="b">
        <f>U14983&gt;10</f>
        <v>0</v>
      </c>
      <c r="U14983" s="7">
        <v>8.5070363049853501</v>
      </c>
      <c r="V14983" t="s">
        <v>33007</v>
      </c>
      <c r="W14983" t="s">
        <v>21509</v>
      </c>
    </row>
    <row r="14984" spans="20:23" x14ac:dyDescent="0.3">
      <c r="T14984" t="b">
        <f>U14984&gt;10</f>
        <v>0</v>
      </c>
      <c r="U14984" s="7">
        <v>8.9022798590219807</v>
      </c>
      <c r="V14984" t="s">
        <v>13728</v>
      </c>
      <c r="W14984" t="s">
        <v>22257</v>
      </c>
    </row>
    <row r="14985" spans="20:23" x14ac:dyDescent="0.3">
      <c r="T14985" t="b">
        <f>U14985&gt;10</f>
        <v>0</v>
      </c>
      <c r="U14985" s="7">
        <v>8.6386126627740794</v>
      </c>
      <c r="V14985" t="s">
        <v>1283</v>
      </c>
      <c r="W14985" t="s">
        <v>1698</v>
      </c>
    </row>
    <row r="14986" spans="20:23" x14ac:dyDescent="0.3">
      <c r="T14986" t="b">
        <f>U14986&gt;10</f>
        <v>0</v>
      </c>
      <c r="U14986" s="7">
        <v>8.7544444782992006</v>
      </c>
      <c r="V14986" t="s">
        <v>33008</v>
      </c>
      <c r="W14986" t="s">
        <v>2788</v>
      </c>
    </row>
    <row r="14987" spans="20:23" x14ac:dyDescent="0.3">
      <c r="T14987" t="b">
        <f>U14987&gt;10</f>
        <v>0</v>
      </c>
      <c r="U14987" s="7">
        <v>8.9262947352258593</v>
      </c>
      <c r="V14987" t="s">
        <v>33007</v>
      </c>
      <c r="W14987" t="s">
        <v>33009</v>
      </c>
    </row>
    <row r="14988" spans="20:23" x14ac:dyDescent="0.3">
      <c r="T14988" t="b">
        <f>U14988&gt;10</f>
        <v>0</v>
      </c>
      <c r="U14988" s="7">
        <v>9.6194419157857993</v>
      </c>
      <c r="V14988" t="s">
        <v>33009</v>
      </c>
      <c r="W14988" t="s">
        <v>17989</v>
      </c>
    </row>
    <row r="14989" spans="20:23" x14ac:dyDescent="0.3">
      <c r="T14989" t="b">
        <f>U14989&gt;10</f>
        <v>0</v>
      </c>
      <c r="U14989" s="7">
        <v>8.4154691114598599</v>
      </c>
      <c r="V14989" t="s">
        <v>7002</v>
      </c>
      <c r="W14989" t="s">
        <v>6289</v>
      </c>
    </row>
    <row r="14990" spans="20:23" x14ac:dyDescent="0.3">
      <c r="T14990" t="b">
        <f>U14990&gt;10</f>
        <v>0</v>
      </c>
      <c r="U14990" s="7">
        <v>9.6839804369233704</v>
      </c>
      <c r="V14990" t="s">
        <v>7003</v>
      </c>
      <c r="W14990" t="s">
        <v>6289</v>
      </c>
    </row>
    <row r="14991" spans="20:23" x14ac:dyDescent="0.3">
      <c r="T14991" t="b">
        <f>U14991&gt;10</f>
        <v>0</v>
      </c>
      <c r="U14991" s="7">
        <v>8.5928031267427798</v>
      </c>
      <c r="V14991" t="s">
        <v>30419</v>
      </c>
      <c r="W14991" t="s">
        <v>33010</v>
      </c>
    </row>
    <row r="14992" spans="20:23" x14ac:dyDescent="0.3">
      <c r="T14992" t="b">
        <f>U14992&gt;10</f>
        <v>0</v>
      </c>
      <c r="U14992" s="7">
        <v>9.9071239882375792</v>
      </c>
      <c r="V14992" t="s">
        <v>1040</v>
      </c>
      <c r="W14992" t="s">
        <v>33011</v>
      </c>
    </row>
    <row r="14993" spans="20:23" x14ac:dyDescent="0.3">
      <c r="T14993" t="b">
        <f>U14993&gt;10</f>
        <v>0</v>
      </c>
      <c r="U14993" s="7">
        <v>8.8366825765361696</v>
      </c>
      <c r="V14993" t="s">
        <v>33012</v>
      </c>
      <c r="W14993" t="s">
        <v>33013</v>
      </c>
    </row>
    <row r="14994" spans="20:23" x14ac:dyDescent="0.3">
      <c r="T14994" t="b">
        <f>U14994&gt;10</f>
        <v>0</v>
      </c>
      <c r="U14994" s="7">
        <v>9.9642824020775294</v>
      </c>
      <c r="V14994" t="s">
        <v>33014</v>
      </c>
      <c r="W14994" t="s">
        <v>33015</v>
      </c>
    </row>
    <row r="14995" spans="20:23" x14ac:dyDescent="0.3">
      <c r="T14995" t="b">
        <f>U14995&gt;10</f>
        <v>0</v>
      </c>
      <c r="U14995" s="7">
        <v>9.5786199212655401</v>
      </c>
      <c r="V14995" t="s">
        <v>33015</v>
      </c>
      <c r="W14995" t="s">
        <v>20282</v>
      </c>
    </row>
    <row r="14996" spans="20:23" x14ac:dyDescent="0.3">
      <c r="T14996" t="b">
        <f>U14996&gt;10</f>
        <v>0</v>
      </c>
      <c r="U14996" s="7">
        <v>8.2542009638637399</v>
      </c>
      <c r="V14996" t="s">
        <v>24780</v>
      </c>
      <c r="W14996" t="s">
        <v>33016</v>
      </c>
    </row>
    <row r="14997" spans="20:23" x14ac:dyDescent="0.3">
      <c r="T14997" t="b">
        <f>U14997&gt;10</f>
        <v>0</v>
      </c>
      <c r="U14997" s="7">
        <v>8.4733630898787702</v>
      </c>
      <c r="V14997" t="s">
        <v>33017</v>
      </c>
      <c r="W14997" t="s">
        <v>33018</v>
      </c>
    </row>
    <row r="14998" spans="20:23" x14ac:dyDescent="0.3">
      <c r="T14998" t="b">
        <f>U14998&gt;10</f>
        <v>0</v>
      </c>
      <c r="U14998" s="7">
        <v>8.2739424228179796</v>
      </c>
      <c r="V14998" t="s">
        <v>33019</v>
      </c>
      <c r="W14998" t="s">
        <v>322</v>
      </c>
    </row>
    <row r="14999" spans="20:23" x14ac:dyDescent="0.3">
      <c r="T14999" t="b">
        <f>U14999&gt;10</f>
        <v>0</v>
      </c>
      <c r="U14999" s="7">
        <v>9.4608368856091598</v>
      </c>
      <c r="V14999" t="s">
        <v>22191</v>
      </c>
      <c r="W14999" t="s">
        <v>4270</v>
      </c>
    </row>
    <row r="15000" spans="20:23" x14ac:dyDescent="0.3">
      <c r="T15000" t="b">
        <f>U15000&gt;10</f>
        <v>0</v>
      </c>
      <c r="U15000" s="7">
        <v>9.2001834855453009</v>
      </c>
      <c r="V15000" t="s">
        <v>33020</v>
      </c>
      <c r="W15000" t="s">
        <v>322</v>
      </c>
    </row>
    <row r="15001" spans="20:23" x14ac:dyDescent="0.3">
      <c r="T15001" t="b">
        <f>U15001&gt;10</f>
        <v>0</v>
      </c>
      <c r="U15001" s="7">
        <v>9.0479916702033698</v>
      </c>
      <c r="V15001" t="s">
        <v>30134</v>
      </c>
      <c r="W15001" t="s">
        <v>33021</v>
      </c>
    </row>
    <row r="15002" spans="20:23" x14ac:dyDescent="0.3">
      <c r="T15002" t="b">
        <f>U15002&gt;10</f>
        <v>0</v>
      </c>
      <c r="U15002" s="7">
        <v>9.0598261278503802</v>
      </c>
      <c r="V15002" t="s">
        <v>33022</v>
      </c>
      <c r="W15002" t="s">
        <v>5760</v>
      </c>
    </row>
    <row r="15003" spans="20:23" x14ac:dyDescent="0.3">
      <c r="T15003" t="b">
        <f>U15003&gt;10</f>
        <v>0</v>
      </c>
      <c r="U15003" s="7">
        <v>9.1086162920198106</v>
      </c>
      <c r="V15003" t="s">
        <v>33023</v>
      </c>
      <c r="W15003" t="s">
        <v>20759</v>
      </c>
    </row>
    <row r="15004" spans="20:23" x14ac:dyDescent="0.3">
      <c r="T15004" t="b">
        <f>U15004&gt;10</f>
        <v>0</v>
      </c>
      <c r="U15004" s="7">
        <v>8.8854727407056</v>
      </c>
      <c r="V15004" t="s">
        <v>29394</v>
      </c>
      <c r="W15004" t="s">
        <v>5248</v>
      </c>
    </row>
    <row r="15005" spans="20:23" x14ac:dyDescent="0.3">
      <c r="T15005" t="b">
        <f>U15005&gt;10</f>
        <v>0</v>
      </c>
      <c r="U15005" s="7">
        <v>9.8270812805640499</v>
      </c>
      <c r="V15005" t="s">
        <v>33024</v>
      </c>
      <c r="W15005" t="s">
        <v>33025</v>
      </c>
    </row>
    <row r="15006" spans="20:23" x14ac:dyDescent="0.3">
      <c r="T15006" t="b">
        <f>U15006&gt;10</f>
        <v>0</v>
      </c>
      <c r="U15006" s="7">
        <v>9.6404953249836307</v>
      </c>
      <c r="V15006" t="s">
        <v>33026</v>
      </c>
      <c r="W15006" t="s">
        <v>19726</v>
      </c>
    </row>
    <row r="15007" spans="20:23" x14ac:dyDescent="0.3">
      <c r="T15007" t="b">
        <f>U15007&gt;10</f>
        <v>0</v>
      </c>
      <c r="U15007" s="7">
        <v>8.4407869194441592</v>
      </c>
      <c r="V15007" t="s">
        <v>22928</v>
      </c>
      <c r="W15007" t="s">
        <v>11968</v>
      </c>
    </row>
    <row r="15008" spans="20:23" x14ac:dyDescent="0.3">
      <c r="T15008" t="b">
        <f>U15008&gt;10</f>
        <v>0</v>
      </c>
      <c r="U15008" s="7">
        <v>8.9908332563634303</v>
      </c>
      <c r="V15008" t="s">
        <v>11968</v>
      </c>
      <c r="W15008" t="s">
        <v>20033</v>
      </c>
    </row>
    <row r="15009" spans="20:23" x14ac:dyDescent="0.3">
      <c r="T15009" t="b">
        <f>U15009&gt;10</f>
        <v>0</v>
      </c>
      <c r="U15009" s="7">
        <v>8.4217387244734603</v>
      </c>
      <c r="V15009" t="s">
        <v>21883</v>
      </c>
      <c r="W15009" t="s">
        <v>33027</v>
      </c>
    </row>
    <row r="15010" spans="20:23" x14ac:dyDescent="0.3">
      <c r="T15010" t="b">
        <f>U15010&gt;10</f>
        <v>0</v>
      </c>
      <c r="U15010" s="7">
        <v>8.6078410041073194</v>
      </c>
      <c r="V15010" t="s">
        <v>33028</v>
      </c>
      <c r="W15010" t="s">
        <v>33029</v>
      </c>
    </row>
    <row r="15011" spans="20:23" x14ac:dyDescent="0.3">
      <c r="T15011" t="b">
        <f>U15011&gt;10</f>
        <v>0</v>
      </c>
      <c r="U15011" s="7">
        <v>9.0479916702033698</v>
      </c>
      <c r="V15011" t="s">
        <v>33030</v>
      </c>
      <c r="W15011" t="s">
        <v>20680</v>
      </c>
    </row>
    <row r="15012" spans="20:23" x14ac:dyDescent="0.3">
      <c r="T15012" t="b">
        <f>U15012&gt;10</f>
        <v>0</v>
      </c>
      <c r="U15012" s="7">
        <v>8.3666789472904295</v>
      </c>
      <c r="V15012" t="s">
        <v>19693</v>
      </c>
      <c r="W15012" t="s">
        <v>6128</v>
      </c>
    </row>
    <row r="15013" spans="20:23" x14ac:dyDescent="0.3">
      <c r="T15013" t="b">
        <f>U15013&gt;10</f>
        <v>0</v>
      </c>
      <c r="U15013" s="7">
        <v>9.43019991614727</v>
      </c>
      <c r="V15013" t="s">
        <v>10940</v>
      </c>
      <c r="W15013" t="s">
        <v>26861</v>
      </c>
    </row>
    <row r="15014" spans="20:23" x14ac:dyDescent="0.3">
      <c r="T15014" t="b">
        <f>U15014&gt;10</f>
        <v>0</v>
      </c>
      <c r="U15014" s="7">
        <v>9.3317598433340194</v>
      </c>
      <c r="V15014" t="s">
        <v>33031</v>
      </c>
      <c r="W15014" t="s">
        <v>33032</v>
      </c>
    </row>
    <row r="15015" spans="20:23" x14ac:dyDescent="0.3">
      <c r="T15015" t="b">
        <f>U15015&gt;10</f>
        <v>0</v>
      </c>
      <c r="U15015" s="7">
        <v>8.9367660350931502</v>
      </c>
      <c r="V15015" t="s">
        <v>33033</v>
      </c>
      <c r="W15015" t="s">
        <v>29347</v>
      </c>
    </row>
    <row r="15016" spans="20:23" x14ac:dyDescent="0.3">
      <c r="T15016" t="b">
        <f>U15016&gt;10</f>
        <v>0</v>
      </c>
      <c r="U15016" s="7">
        <v>8.1603425142925996</v>
      </c>
      <c r="V15016" t="s">
        <v>29370</v>
      </c>
      <c r="W15016" t="s">
        <v>33034</v>
      </c>
    </row>
    <row r="15017" spans="20:23" x14ac:dyDescent="0.3">
      <c r="T15017" t="b">
        <f>U15017&gt;10</f>
        <v>0</v>
      </c>
      <c r="U15017" s="7">
        <v>8.4733630898787702</v>
      </c>
      <c r="V15017" t="s">
        <v>26027</v>
      </c>
      <c r="W15017" t="s">
        <v>33035</v>
      </c>
    </row>
    <row r="15018" spans="20:23" x14ac:dyDescent="0.3">
      <c r="T15018" t="b">
        <f>U15018&gt;10</f>
        <v>0</v>
      </c>
      <c r="U15018" s="7">
        <v>8.7284689918959302</v>
      </c>
      <c r="V15018" t="s">
        <v>33036</v>
      </c>
      <c r="W15018" t="s">
        <v>24423</v>
      </c>
    </row>
    <row r="15019" spans="20:23" x14ac:dyDescent="0.3">
      <c r="T15019" t="b">
        <f>U15019&gt;10</f>
        <v>0</v>
      </c>
      <c r="U15019" s="7">
        <v>8.8085116995694701</v>
      </c>
      <c r="V15019" t="s">
        <v>33037</v>
      </c>
      <c r="W15019" t="s">
        <v>33038</v>
      </c>
    </row>
    <row r="15020" spans="20:23" x14ac:dyDescent="0.3">
      <c r="T15020" t="b">
        <f>U15020&gt;10</f>
        <v>0</v>
      </c>
      <c r="U15020" s="7">
        <v>8.3548444896434297</v>
      </c>
      <c r="V15020" t="s">
        <v>33039</v>
      </c>
      <c r="W15020" t="s">
        <v>33040</v>
      </c>
    </row>
    <row r="15021" spans="20:23" x14ac:dyDescent="0.3">
      <c r="T15021" t="b">
        <f>U15021&gt;10</f>
        <v>0</v>
      </c>
      <c r="U15021" s="7">
        <v>8.9262947352258593</v>
      </c>
      <c r="V15021" t="s">
        <v>17995</v>
      </c>
      <c r="W15021" t="s">
        <v>1223</v>
      </c>
    </row>
    <row r="15022" spans="20:23" x14ac:dyDescent="0.3">
      <c r="T15022" t="b">
        <f>U15022&gt;10</f>
        <v>0</v>
      </c>
      <c r="U15022" s="7">
        <v>8.9262947352258593</v>
      </c>
      <c r="V15022" t="s">
        <v>1223</v>
      </c>
      <c r="W15022" t="s">
        <v>17996</v>
      </c>
    </row>
    <row r="15023" spans="20:23" x14ac:dyDescent="0.3">
      <c r="T15023" t="b">
        <f>U15023&gt;10</f>
        <v>0</v>
      </c>
      <c r="U15023" s="7">
        <v>8.8854727407056</v>
      </c>
      <c r="V15023" t="s">
        <v>33041</v>
      </c>
      <c r="W15023" t="s">
        <v>6051</v>
      </c>
    </row>
    <row r="15024" spans="20:23" x14ac:dyDescent="0.3">
      <c r="T15024" t="b">
        <f>U15024&gt;10</f>
        <v>0</v>
      </c>
      <c r="U15024" s="7">
        <v>9.2001834855453009</v>
      </c>
      <c r="V15024" t="s">
        <v>33042</v>
      </c>
      <c r="W15024" t="s">
        <v>33043</v>
      </c>
    </row>
    <row r="15025" spans="20:23" x14ac:dyDescent="0.3">
      <c r="T15025" t="b">
        <f>U15025&gt;10</f>
        <v>0</v>
      </c>
      <c r="U15025" s="7">
        <v>9.3475082003021601</v>
      </c>
      <c r="V15025" t="s">
        <v>33044</v>
      </c>
      <c r="W15025" t="s">
        <v>33045</v>
      </c>
    </row>
    <row r="15026" spans="20:23" x14ac:dyDescent="0.3">
      <c r="T15026" t="b">
        <f>U15026&gt;10</f>
        <v>0</v>
      </c>
      <c r="U15026" s="7">
        <v>9.3317598433340194</v>
      </c>
      <c r="V15026" t="s">
        <v>1814</v>
      </c>
      <c r="W15026" t="s">
        <v>2104</v>
      </c>
    </row>
    <row r="15027" spans="20:23" x14ac:dyDescent="0.3">
      <c r="T15027" t="b">
        <f>U15027&gt;10</f>
        <v>0</v>
      </c>
      <c r="U15027" s="7">
        <v>9.5016588801294208</v>
      </c>
      <c r="V15027" t="s">
        <v>96</v>
      </c>
      <c r="W15027" t="s">
        <v>33046</v>
      </c>
    </row>
    <row r="15028" spans="20:23" x14ac:dyDescent="0.3">
      <c r="T15028" t="b">
        <f>U15028&gt;10</f>
        <v>0</v>
      </c>
      <c r="U15028" s="7">
        <v>8.0310574125495293</v>
      </c>
      <c r="V15028" t="s">
        <v>33047</v>
      </c>
      <c r="W15028" t="s">
        <v>33048</v>
      </c>
    </row>
    <row r="15029" spans="20:23" x14ac:dyDescent="0.3">
      <c r="T15029" t="b">
        <f>U15029&gt;10</f>
        <v>0</v>
      </c>
      <c r="U15029" s="7">
        <v>8.4602050053012601</v>
      </c>
      <c r="V15029" t="s">
        <v>6550</v>
      </c>
      <c r="W15029" t="s">
        <v>11133</v>
      </c>
    </row>
    <row r="15030" spans="20:23" x14ac:dyDescent="0.3">
      <c r="T15030" t="b">
        <f>U15030&gt;10</f>
        <v>0</v>
      </c>
      <c r="U15030" s="7">
        <v>9.3162556567980594</v>
      </c>
      <c r="V15030" t="s">
        <v>33049</v>
      </c>
      <c r="W15030" t="s">
        <v>4170</v>
      </c>
    </row>
    <row r="15031" spans="20:23" x14ac:dyDescent="0.3">
      <c r="T15031" t="b">
        <f>U15031&gt;10</f>
        <v>0</v>
      </c>
      <c r="U15031" s="7">
        <v>8.9908332563634303</v>
      </c>
      <c r="V15031" t="s">
        <v>33050</v>
      </c>
      <c r="W15031" t="s">
        <v>33051</v>
      </c>
    </row>
    <row r="15032" spans="20:23" x14ac:dyDescent="0.3">
      <c r="T15032" t="b">
        <f>U15032&gt;10</f>
        <v>0</v>
      </c>
      <c r="U15032" s="7">
        <v>8.4536903242800605</v>
      </c>
      <c r="V15032" t="s">
        <v>33052</v>
      </c>
      <c r="W15032" t="s">
        <v>33053</v>
      </c>
    </row>
    <row r="15033" spans="20:23" x14ac:dyDescent="0.3">
      <c r="T15033" t="b">
        <f>U15033&gt;10</f>
        <v>0</v>
      </c>
      <c r="U15033" s="7">
        <v>9.7529733084103203</v>
      </c>
      <c r="V15033" t="s">
        <v>13010</v>
      </c>
      <c r="W15033" t="s">
        <v>3209</v>
      </c>
    </row>
    <row r="15034" spans="20:23" x14ac:dyDescent="0.3">
      <c r="T15034" t="b">
        <f>U15034&gt;10</f>
        <v>0</v>
      </c>
      <c r="U15034" s="7">
        <v>8.2488959116340492</v>
      </c>
      <c r="V15034" t="s">
        <v>3209</v>
      </c>
      <c r="W15034" t="s">
        <v>3559</v>
      </c>
    </row>
    <row r="15035" spans="20:23" x14ac:dyDescent="0.3">
      <c r="T15035" t="b">
        <f>U15035&gt;10</f>
        <v>0</v>
      </c>
      <c r="U15035" s="7">
        <v>8.5070363049853501</v>
      </c>
      <c r="V15035" t="s">
        <v>33054</v>
      </c>
      <c r="W15035" t="s">
        <v>33055</v>
      </c>
    </row>
    <row r="15036" spans="20:23" x14ac:dyDescent="0.3">
      <c r="T15036" t="b">
        <f>U15036&gt;10</f>
        <v>0</v>
      </c>
      <c r="U15036" s="7">
        <v>8.1579241334283203</v>
      </c>
      <c r="V15036" t="s">
        <v>5227</v>
      </c>
      <c r="W15036" t="s">
        <v>11390</v>
      </c>
    </row>
    <row r="15037" spans="20:23" x14ac:dyDescent="0.3">
      <c r="T15037" t="b">
        <f>U15037&gt;10</f>
        <v>0</v>
      </c>
      <c r="U15037" s="7">
        <v>9.2711352215175893</v>
      </c>
      <c r="V15037" t="s">
        <v>33056</v>
      </c>
      <c r="W15037" t="s">
        <v>25777</v>
      </c>
    </row>
    <row r="15038" spans="20:23" x14ac:dyDescent="0.3">
      <c r="T15038" t="b">
        <f>U15038&gt;10</f>
        <v>0</v>
      </c>
      <c r="U15038" s="7">
        <v>8.2542009638637399</v>
      </c>
      <c r="V15038" t="s">
        <v>33057</v>
      </c>
      <c r="W15038" t="s">
        <v>388</v>
      </c>
    </row>
    <row r="15039" spans="20:23" x14ac:dyDescent="0.3">
      <c r="T15039" t="b">
        <f>U15039&gt;10</f>
        <v>0</v>
      </c>
      <c r="U15039" s="7">
        <v>9.8797250140494697</v>
      </c>
      <c r="V15039" t="s">
        <v>33058</v>
      </c>
      <c r="W15039" t="s">
        <v>29899</v>
      </c>
    </row>
    <row r="15040" spans="20:23" x14ac:dyDescent="0.3">
      <c r="T15040" t="b">
        <f>U15040&gt;10</f>
        <v>0</v>
      </c>
      <c r="U15040" s="7">
        <v>8.2702871016153701</v>
      </c>
      <c r="V15040" t="s">
        <v>1280</v>
      </c>
      <c r="W15040" t="s">
        <v>17997</v>
      </c>
    </row>
    <row r="15041" spans="20:23" x14ac:dyDescent="0.3">
      <c r="T15041" t="b">
        <f>U15041&gt;10</f>
        <v>0</v>
      </c>
      <c r="U15041" s="7">
        <v>9.1339341000040992</v>
      </c>
      <c r="V15041" t="s">
        <v>21170</v>
      </c>
      <c r="W15041" t="s">
        <v>33059</v>
      </c>
    </row>
    <row r="15042" spans="20:23" x14ac:dyDescent="0.3">
      <c r="T15042" t="b">
        <f>U15042&gt;10</f>
        <v>0</v>
      </c>
      <c r="U15042" s="7">
        <v>8.0396044731279908</v>
      </c>
      <c r="V15042" t="s">
        <v>4400</v>
      </c>
      <c r="W15042" t="s">
        <v>33060</v>
      </c>
    </row>
    <row r="15043" spans="20:23" x14ac:dyDescent="0.3">
      <c r="T15043" t="b">
        <f>U15043&gt;10</f>
        <v>0</v>
      </c>
      <c r="U15043" s="7">
        <v>9.8797250140494697</v>
      </c>
      <c r="V15043" t="s">
        <v>30848</v>
      </c>
      <c r="W15043" t="s">
        <v>33061</v>
      </c>
    </row>
    <row r="15044" spans="20:23" x14ac:dyDescent="0.3">
      <c r="T15044" t="b">
        <f>U15044&gt;10</f>
        <v>0</v>
      </c>
      <c r="U15044" s="7">
        <v>9.09619377202125</v>
      </c>
      <c r="V15044" t="s">
        <v>29732</v>
      </c>
      <c r="W15044" t="s">
        <v>33062</v>
      </c>
    </row>
    <row r="15045" spans="20:23" x14ac:dyDescent="0.3">
      <c r="T15045" t="b">
        <f>U15045&gt;10</f>
        <v>0</v>
      </c>
      <c r="U15045" s="7">
        <v>9.09619377202125</v>
      </c>
      <c r="V15045" t="s">
        <v>29732</v>
      </c>
      <c r="W15045" t="s">
        <v>33063</v>
      </c>
    </row>
    <row r="15046" spans="20:23" x14ac:dyDescent="0.3">
      <c r="T15046" t="b">
        <f>U15046&gt;10</f>
        <v>0</v>
      </c>
      <c r="U15046" s="7">
        <v>8.0612972977392499</v>
      </c>
      <c r="V15046" t="s">
        <v>33064</v>
      </c>
      <c r="W15046" t="s">
        <v>29735</v>
      </c>
    </row>
    <row r="15047" spans="20:23" x14ac:dyDescent="0.3">
      <c r="T15047" t="b">
        <f>U15047&gt;10</f>
        <v>0</v>
      </c>
      <c r="U15047" s="7">
        <v>9.09619377202125</v>
      </c>
      <c r="V15047" t="s">
        <v>29732</v>
      </c>
      <c r="W15047" t="s">
        <v>33065</v>
      </c>
    </row>
    <row r="15048" spans="20:23" x14ac:dyDescent="0.3">
      <c r="T15048" t="b">
        <f>U15048&gt;10</f>
        <v>0</v>
      </c>
      <c r="U15048" s="7">
        <v>9.1599095864073607</v>
      </c>
      <c r="V15048" t="s">
        <v>33065</v>
      </c>
      <c r="W15048" t="s">
        <v>29735</v>
      </c>
    </row>
    <row r="15049" spans="20:23" x14ac:dyDescent="0.3">
      <c r="T15049" t="b">
        <f>U15049&gt;10</f>
        <v>0</v>
      </c>
      <c r="U15049" s="7">
        <v>9.09619377202125</v>
      </c>
      <c r="V15049" t="s">
        <v>29732</v>
      </c>
      <c r="W15049" t="s">
        <v>33066</v>
      </c>
    </row>
    <row r="15050" spans="20:23" x14ac:dyDescent="0.3">
      <c r="T15050" t="b">
        <f>U15050&gt;10</f>
        <v>0</v>
      </c>
      <c r="U15050" s="7">
        <v>8.46676240584741</v>
      </c>
      <c r="V15050" t="s">
        <v>33067</v>
      </c>
      <c r="W15050" t="s">
        <v>29735</v>
      </c>
    </row>
    <row r="15051" spans="20:23" x14ac:dyDescent="0.3">
      <c r="T15051" t="b">
        <f>U15051&gt;10</f>
        <v>0</v>
      </c>
      <c r="U15051" s="7">
        <v>8.6386126627740794</v>
      </c>
      <c r="V15051" t="s">
        <v>8013</v>
      </c>
      <c r="W15051" t="s">
        <v>28609</v>
      </c>
    </row>
    <row r="15052" spans="20:23" x14ac:dyDescent="0.3">
      <c r="T15052" t="b">
        <f>U15052&gt;10</f>
        <v>0</v>
      </c>
      <c r="U15052" s="7">
        <v>9.5588172939693692</v>
      </c>
      <c r="V15052" t="s">
        <v>33068</v>
      </c>
      <c r="W15052" t="s">
        <v>33069</v>
      </c>
    </row>
    <row r="15053" spans="20:23" x14ac:dyDescent="0.3">
      <c r="T15053" t="b">
        <f>U15053&gt;10</f>
        <v>0</v>
      </c>
      <c r="U15053" s="7">
        <v>8.4030465914613099</v>
      </c>
      <c r="V15053" t="s">
        <v>29732</v>
      </c>
      <c r="W15053" t="s">
        <v>33070</v>
      </c>
    </row>
    <row r="15054" spans="20:23" x14ac:dyDescent="0.3">
      <c r="T15054" t="b">
        <f>U15054&gt;10</f>
        <v>0</v>
      </c>
      <c r="U15054" s="7">
        <v>8.46676240584741</v>
      </c>
      <c r="V15054" t="s">
        <v>33070</v>
      </c>
      <c r="W15054" t="s">
        <v>29735</v>
      </c>
    </row>
    <row r="15055" spans="20:23" x14ac:dyDescent="0.3">
      <c r="T15055" t="b">
        <f>U15055&gt;10</f>
        <v>0</v>
      </c>
      <c r="U15055" s="7">
        <v>8.4472178097744397</v>
      </c>
      <c r="V15055" t="s">
        <v>33071</v>
      </c>
      <c r="W15055" t="s">
        <v>33072</v>
      </c>
    </row>
    <row r="15056" spans="20:23" x14ac:dyDescent="0.3">
      <c r="T15056" t="b">
        <f>U15056&gt;10</f>
        <v>0</v>
      </c>
      <c r="U15056" s="7">
        <v>9.1599095864073607</v>
      </c>
      <c r="V15056" t="s">
        <v>29735</v>
      </c>
      <c r="W15056" t="s">
        <v>33073</v>
      </c>
    </row>
    <row r="15057" spans="20:23" x14ac:dyDescent="0.3">
      <c r="T15057" t="b">
        <f>U15057&gt;10</f>
        <v>0</v>
      </c>
      <c r="U15057" s="7">
        <v>9.09619377202125</v>
      </c>
      <c r="V15057" t="s">
        <v>29732</v>
      </c>
      <c r="W15057" t="s">
        <v>33074</v>
      </c>
    </row>
    <row r="15058" spans="20:23" x14ac:dyDescent="0.3">
      <c r="T15058" t="b">
        <f>U15058&gt;10</f>
        <v>0</v>
      </c>
      <c r="U15058" s="7">
        <v>9.1599095864073607</v>
      </c>
      <c r="V15058" t="s">
        <v>33074</v>
      </c>
      <c r="W15058" t="s">
        <v>29735</v>
      </c>
    </row>
    <row r="15059" spans="20:23" x14ac:dyDescent="0.3">
      <c r="T15059" t="b">
        <f>U15059&gt;10</f>
        <v>0</v>
      </c>
      <c r="U15059" s="7">
        <v>9.09619377202125</v>
      </c>
      <c r="V15059" t="s">
        <v>29732</v>
      </c>
      <c r="W15059" t="s">
        <v>33075</v>
      </c>
    </row>
    <row r="15060" spans="20:23" x14ac:dyDescent="0.3">
      <c r="T15060" t="b">
        <f>U15060&gt;10</f>
        <v>0</v>
      </c>
      <c r="U15060" s="7">
        <v>9.1599095864073607</v>
      </c>
      <c r="V15060" t="s">
        <v>33075</v>
      </c>
      <c r="W15060" t="s">
        <v>29735</v>
      </c>
    </row>
    <row r="15061" spans="20:23" x14ac:dyDescent="0.3">
      <c r="T15061" t="b">
        <f>U15061&gt;10</f>
        <v>0</v>
      </c>
      <c r="U15061" s="7">
        <v>8.10157119687719</v>
      </c>
      <c r="V15061" t="s">
        <v>472</v>
      </c>
      <c r="W15061" t="s">
        <v>33076</v>
      </c>
    </row>
    <row r="15062" spans="20:23" x14ac:dyDescent="0.3">
      <c r="T15062" t="b">
        <f>U15062&gt;10</f>
        <v>0</v>
      </c>
      <c r="U15062" s="7">
        <v>9.4652912359585404</v>
      </c>
      <c r="V15062" t="s">
        <v>33077</v>
      </c>
      <c r="W15062" t="s">
        <v>30027</v>
      </c>
    </row>
    <row r="15063" spans="20:23" x14ac:dyDescent="0.3">
      <c r="T15063" t="b">
        <f>U15063&gt;10</f>
        <v>0</v>
      </c>
      <c r="U15063" s="7">
        <v>9.4652912359585404</v>
      </c>
      <c r="V15063" t="s">
        <v>30027</v>
      </c>
      <c r="W15063" t="s">
        <v>33077</v>
      </c>
    </row>
    <row r="15064" spans="20:23" x14ac:dyDescent="0.3">
      <c r="T15064" t="b">
        <f>U15064&gt;10</f>
        <v>0</v>
      </c>
      <c r="U15064" s="7">
        <v>8.0970153803413307</v>
      </c>
      <c r="V15064" t="s">
        <v>27926</v>
      </c>
      <c r="W15064" t="s">
        <v>33078</v>
      </c>
    </row>
    <row r="15065" spans="20:23" x14ac:dyDescent="0.3">
      <c r="T15065" t="b">
        <f>U15065&gt;10</f>
        <v>0</v>
      </c>
      <c r="U15065" s="7">
        <v>8.3201589316555395</v>
      </c>
      <c r="V15065" t="s">
        <v>33079</v>
      </c>
      <c r="W15065" t="s">
        <v>33080</v>
      </c>
    </row>
    <row r="15066" spans="20:23" x14ac:dyDescent="0.3">
      <c r="T15066" t="b">
        <f>U15066&gt;10</f>
        <v>0</v>
      </c>
      <c r="U15066" s="7">
        <v>9.3962983644715905</v>
      </c>
      <c r="V15066" t="s">
        <v>8293</v>
      </c>
      <c r="W15066" t="s">
        <v>2510</v>
      </c>
    </row>
    <row r="15067" spans="20:23" x14ac:dyDescent="0.3">
      <c r="T15067" t="b">
        <f>U15067&gt;10</f>
        <v>0</v>
      </c>
      <c r="U15067" s="7">
        <v>8.0100040033516997</v>
      </c>
      <c r="V15067" t="s">
        <v>33081</v>
      </c>
      <c r="W15067" t="s">
        <v>10077</v>
      </c>
    </row>
    <row r="15068" spans="20:23" x14ac:dyDescent="0.3">
      <c r="T15068" t="b">
        <f>U15068&gt;10</f>
        <v>0</v>
      </c>
      <c r="U15068" s="7">
        <v>9.2139768076776392</v>
      </c>
      <c r="V15068" t="s">
        <v>33082</v>
      </c>
      <c r="W15068" t="s">
        <v>33083</v>
      </c>
    </row>
    <row r="15069" spans="20:23" x14ac:dyDescent="0.3">
      <c r="T15069" t="b">
        <f>U15069&gt;10</f>
        <v>0</v>
      </c>
      <c r="U15069" s="7">
        <v>9.8017634725797596</v>
      </c>
      <c r="V15069" t="s">
        <v>33081</v>
      </c>
      <c r="W15069" t="s">
        <v>33082</v>
      </c>
    </row>
    <row r="15070" spans="20:23" x14ac:dyDescent="0.3">
      <c r="T15070" t="b">
        <f>U15070&gt;10</f>
        <v>0</v>
      </c>
      <c r="U15070" s="7">
        <v>8.9262947352258593</v>
      </c>
      <c r="V15070" t="s">
        <v>33084</v>
      </c>
      <c r="W15070" t="s">
        <v>1223</v>
      </c>
    </row>
    <row r="15071" spans="20:23" x14ac:dyDescent="0.3">
      <c r="T15071" t="b">
        <f>U15071&gt;10</f>
        <v>0</v>
      </c>
      <c r="U15071" s="7">
        <v>8.5208296271176902</v>
      </c>
      <c r="V15071" t="s">
        <v>18000</v>
      </c>
      <c r="W15071" t="s">
        <v>1223</v>
      </c>
    </row>
    <row r="15072" spans="20:23" x14ac:dyDescent="0.3">
      <c r="T15072" t="b">
        <f>U15072&gt;10</f>
        <v>0</v>
      </c>
      <c r="U15072" s="7">
        <v>9.6194419157857993</v>
      </c>
      <c r="V15072" t="s">
        <v>33085</v>
      </c>
      <c r="W15072" t="s">
        <v>1223</v>
      </c>
    </row>
    <row r="15073" spans="20:23" x14ac:dyDescent="0.3">
      <c r="T15073" t="b">
        <f>U15073&gt;10</f>
        <v>0</v>
      </c>
      <c r="U15073" s="7">
        <v>9.6194419157857993</v>
      </c>
      <c r="V15073" t="s">
        <v>21392</v>
      </c>
      <c r="W15073" t="s">
        <v>1223</v>
      </c>
    </row>
    <row r="15074" spans="20:23" x14ac:dyDescent="0.3">
      <c r="T15074" t="b">
        <f>U15074&gt;10</f>
        <v>0</v>
      </c>
      <c r="U15074" s="7">
        <v>8.5208296271176902</v>
      </c>
      <c r="V15074" t="s">
        <v>33086</v>
      </c>
      <c r="W15074" t="s">
        <v>1223</v>
      </c>
    </row>
    <row r="15075" spans="20:23" x14ac:dyDescent="0.3">
      <c r="T15075" t="b">
        <f>U15075&gt;10</f>
        <v>0</v>
      </c>
      <c r="U15075" s="7">
        <v>8.0183722530222195</v>
      </c>
      <c r="V15075" t="s">
        <v>33087</v>
      </c>
      <c r="W15075" t="s">
        <v>21197</v>
      </c>
    </row>
    <row r="15076" spans="20:23" x14ac:dyDescent="0.3">
      <c r="T15076" t="b">
        <f>U15076&gt;10</f>
        <v>0</v>
      </c>
      <c r="U15076" s="7">
        <v>9.0598261278503802</v>
      </c>
      <c r="V15076" t="s">
        <v>33087</v>
      </c>
      <c r="W15076" t="s">
        <v>33088</v>
      </c>
    </row>
    <row r="15077" spans="20:23" x14ac:dyDescent="0.3">
      <c r="T15077" t="b">
        <f>U15077&gt;10</f>
        <v>0</v>
      </c>
      <c r="U15077" s="7">
        <v>8.7544444782992006</v>
      </c>
      <c r="V15077" t="s">
        <v>33089</v>
      </c>
      <c r="W15077" t="s">
        <v>21765</v>
      </c>
    </row>
    <row r="15078" spans="20:23" x14ac:dyDescent="0.3">
      <c r="T15078" t="b">
        <f>U15078&gt;10</f>
        <v>0</v>
      </c>
      <c r="U15078" s="7">
        <v>8.1435353959762207</v>
      </c>
      <c r="V15078" t="s">
        <v>23722</v>
      </c>
      <c r="W15078" t="s">
        <v>33090</v>
      </c>
    </row>
    <row r="15079" spans="20:23" x14ac:dyDescent="0.3">
      <c r="T15079" t="b">
        <f>U15079&gt;10</f>
        <v>0</v>
      </c>
      <c r="U15079" s="7">
        <v>8.8462520275523193</v>
      </c>
      <c r="V15079" t="s">
        <v>22397</v>
      </c>
      <c r="W15079" t="s">
        <v>1910</v>
      </c>
    </row>
    <row r="15080" spans="20:23" x14ac:dyDescent="0.3">
      <c r="T15080" t="b">
        <f>U15080&gt;10</f>
        <v>0</v>
      </c>
      <c r="U15080" s="7">
        <v>8.4217387244734603</v>
      </c>
      <c r="V15080" t="s">
        <v>33091</v>
      </c>
      <c r="W15080" t="s">
        <v>33092</v>
      </c>
    </row>
    <row r="15081" spans="20:23" x14ac:dyDescent="0.3">
      <c r="T15081" t="b">
        <f>U15081&gt;10</f>
        <v>0</v>
      </c>
      <c r="U15081" s="7">
        <v>8.2436188545332101</v>
      </c>
      <c r="V15081" t="s">
        <v>1247</v>
      </c>
      <c r="W15081" t="s">
        <v>33093</v>
      </c>
    </row>
    <row r="15082" spans="20:23" x14ac:dyDescent="0.3">
      <c r="T15082" t="b">
        <f>U15082&gt;10</f>
        <v>0</v>
      </c>
      <c r="U15082" s="7">
        <v>9.3317598433340194</v>
      </c>
      <c r="V15082" t="s">
        <v>33094</v>
      </c>
      <c r="W15082" t="s">
        <v>33095</v>
      </c>
    </row>
    <row r="15083" spans="20:23" x14ac:dyDescent="0.3">
      <c r="T15083" t="b">
        <f>U15083&gt;10</f>
        <v>0</v>
      </c>
      <c r="U15083" s="7">
        <v>8.3877323564882698</v>
      </c>
      <c r="V15083" t="s">
        <v>33096</v>
      </c>
      <c r="W15083" t="s">
        <v>33034</v>
      </c>
    </row>
    <row r="15084" spans="20:23" x14ac:dyDescent="0.3">
      <c r="T15084" t="b">
        <f>U15084&gt;10</f>
        <v>0</v>
      </c>
      <c r="U15084" s="7">
        <v>9.9071239882375792</v>
      </c>
      <c r="V15084" t="s">
        <v>7165</v>
      </c>
      <c r="W15084" t="s">
        <v>33097</v>
      </c>
    </row>
    <row r="15085" spans="20:23" x14ac:dyDescent="0.3">
      <c r="T15085" t="b">
        <f>U15085&gt;10</f>
        <v>0</v>
      </c>
      <c r="U15085" s="7">
        <v>9.1599095864073607</v>
      </c>
      <c r="V15085" t="s">
        <v>3210</v>
      </c>
      <c r="W15085" t="s">
        <v>5042</v>
      </c>
    </row>
    <row r="15086" spans="20:23" x14ac:dyDescent="0.3">
      <c r="T15086" t="b">
        <f>U15086&gt;10</f>
        <v>0</v>
      </c>
      <c r="U15086" s="7">
        <v>9.6839804369233704</v>
      </c>
      <c r="V15086">
        <v>140</v>
      </c>
      <c r="W15086" t="s">
        <v>33098</v>
      </c>
    </row>
    <row r="15087" spans="20:23" x14ac:dyDescent="0.3">
      <c r="T15087" t="b">
        <f>U15087&gt;10</f>
        <v>0</v>
      </c>
      <c r="U15087" s="7">
        <v>8.7544444782992006</v>
      </c>
      <c r="V15087" t="s">
        <v>33099</v>
      </c>
      <c r="W15087" t="s">
        <v>21765</v>
      </c>
    </row>
    <row r="15088" spans="20:23" x14ac:dyDescent="0.3">
      <c r="T15088" t="b">
        <f>U15088&gt;10</f>
        <v>0</v>
      </c>
      <c r="U15088" s="7">
        <v>9.0824004498889206</v>
      </c>
      <c r="V15088" t="s">
        <v>472</v>
      </c>
      <c r="W15088" t="s">
        <v>33100</v>
      </c>
    </row>
    <row r="15089" spans="20:23" x14ac:dyDescent="0.3">
      <c r="T15089" t="b">
        <f>U15089&gt;10</f>
        <v>0</v>
      </c>
      <c r="U15089" s="7">
        <v>9.2001834855453009</v>
      </c>
      <c r="V15089" t="s">
        <v>33101</v>
      </c>
      <c r="W15089" t="s">
        <v>472</v>
      </c>
    </row>
    <row r="15090" spans="20:23" x14ac:dyDescent="0.3">
      <c r="T15090" t="b">
        <f>U15090&gt;10</f>
        <v>0</v>
      </c>
      <c r="U15090" s="7">
        <v>9.2001834855453009</v>
      </c>
      <c r="V15090" t="s">
        <v>33102</v>
      </c>
      <c r="W15090" t="s">
        <v>472</v>
      </c>
    </row>
    <row r="15091" spans="20:23" x14ac:dyDescent="0.3">
      <c r="T15091" t="b">
        <f>U15091&gt;10</f>
        <v>0</v>
      </c>
      <c r="U15091" s="7">
        <v>8.7544444782992006</v>
      </c>
      <c r="V15091" t="s">
        <v>33103</v>
      </c>
      <c r="W15091" t="s">
        <v>21765</v>
      </c>
    </row>
    <row r="15092" spans="20:23" x14ac:dyDescent="0.3">
      <c r="T15092" t="b">
        <f>U15092&gt;10</f>
        <v>0</v>
      </c>
      <c r="U15092" s="7">
        <v>8.7544444782992006</v>
      </c>
      <c r="V15092" t="s">
        <v>33104</v>
      </c>
      <c r="W15092" t="s">
        <v>21765</v>
      </c>
    </row>
    <row r="15093" spans="20:23" x14ac:dyDescent="0.3">
      <c r="T15093" t="b">
        <f>U15093&gt;10</f>
        <v>0</v>
      </c>
      <c r="U15093" s="7">
        <v>8.7544444782992006</v>
      </c>
      <c r="V15093" t="s">
        <v>33105</v>
      </c>
      <c r="W15093" t="s">
        <v>21765</v>
      </c>
    </row>
    <row r="15094" spans="20:23" x14ac:dyDescent="0.3">
      <c r="T15094" t="b">
        <f>U15094&gt;10</f>
        <v>0</v>
      </c>
      <c r="U15094" s="7">
        <v>8.1483086747288809</v>
      </c>
      <c r="V15094" t="s">
        <v>324</v>
      </c>
      <c r="W15094" t="s">
        <v>33106</v>
      </c>
    </row>
    <row r="15095" spans="20:23" x14ac:dyDescent="0.3">
      <c r="T15095" t="b">
        <f>U15095&gt;10</f>
        <v>0</v>
      </c>
      <c r="U15095" s="7">
        <v>8.1483086747288809</v>
      </c>
      <c r="V15095" t="s">
        <v>324</v>
      </c>
      <c r="W15095" t="s">
        <v>33107</v>
      </c>
    </row>
    <row r="15096" spans="20:23" x14ac:dyDescent="0.3">
      <c r="T15096" t="b">
        <f>U15096&gt;10</f>
        <v>0</v>
      </c>
      <c r="U15096" s="7">
        <v>8.1483086747288809</v>
      </c>
      <c r="V15096" t="s">
        <v>324</v>
      </c>
      <c r="W15096" t="s">
        <v>33108</v>
      </c>
    </row>
    <row r="15097" spans="20:23" x14ac:dyDescent="0.3">
      <c r="T15097" t="b">
        <f>U15097&gt;10</f>
        <v>0</v>
      </c>
      <c r="U15097" s="7">
        <v>9.2001834855453009</v>
      </c>
      <c r="V15097" t="s">
        <v>33109</v>
      </c>
      <c r="W15097" t="s">
        <v>472</v>
      </c>
    </row>
    <row r="15098" spans="20:23" x14ac:dyDescent="0.3">
      <c r="T15098" t="b">
        <f>U15098&gt;10</f>
        <v>0</v>
      </c>
      <c r="U15098" s="7">
        <v>8.1200048985660302</v>
      </c>
      <c r="V15098" t="s">
        <v>33071</v>
      </c>
      <c r="W15098" t="s">
        <v>33110</v>
      </c>
    </row>
    <row r="15099" spans="20:23" x14ac:dyDescent="0.3">
      <c r="T15099" t="b">
        <f>U15099&gt;10</f>
        <v>0</v>
      </c>
      <c r="U15099" s="7">
        <v>8.7901625609012797</v>
      </c>
      <c r="V15099" t="s">
        <v>27926</v>
      </c>
      <c r="W15099" t="s">
        <v>33054</v>
      </c>
    </row>
    <row r="15100" spans="20:23" x14ac:dyDescent="0.3">
      <c r="T15100" t="b">
        <f>U15100&gt;10</f>
        <v>0</v>
      </c>
      <c r="U15100" s="7">
        <v>8.9056754480231195</v>
      </c>
      <c r="V15100" t="s">
        <v>33054</v>
      </c>
      <c r="W15100" t="s">
        <v>33111</v>
      </c>
    </row>
    <row r="15101" spans="20:23" x14ac:dyDescent="0.3">
      <c r="T15101" t="b">
        <f>U15101&gt;10</f>
        <v>0</v>
      </c>
      <c r="U15101" s="7">
        <v>9.2711352215175893</v>
      </c>
      <c r="V15101" t="s">
        <v>33112</v>
      </c>
      <c r="W15101" t="s">
        <v>25777</v>
      </c>
    </row>
    <row r="15102" spans="20:23" x14ac:dyDescent="0.3">
      <c r="T15102" t="b">
        <f>U15102&gt;10</f>
        <v>0</v>
      </c>
      <c r="U15102" s="7">
        <v>8.2976860758034796</v>
      </c>
      <c r="V15102" t="s">
        <v>33113</v>
      </c>
      <c r="W15102" t="s">
        <v>23710</v>
      </c>
    </row>
    <row r="15103" spans="20:23" x14ac:dyDescent="0.3">
      <c r="T15103" t="b">
        <f>U15103&gt;10</f>
        <v>0</v>
      </c>
      <c r="U15103" s="7">
        <v>8.9056754480231195</v>
      </c>
      <c r="V15103" t="s">
        <v>33114</v>
      </c>
      <c r="W15103" t="s">
        <v>988</v>
      </c>
    </row>
    <row r="15104" spans="20:23" x14ac:dyDescent="0.3">
      <c r="T15104" t="b">
        <f>U15104&gt;10</f>
        <v>0</v>
      </c>
      <c r="U15104" s="7">
        <v>9.9071239882375792</v>
      </c>
      <c r="V15104" t="s">
        <v>6920</v>
      </c>
      <c r="W15104" t="s">
        <v>33115</v>
      </c>
    </row>
    <row r="15105" spans="20:23" x14ac:dyDescent="0.3">
      <c r="T15105" t="b">
        <f>U15105&gt;10</f>
        <v>0</v>
      </c>
      <c r="U15105" s="7">
        <v>8.2331475546659103</v>
      </c>
      <c r="V15105" t="s">
        <v>33116</v>
      </c>
      <c r="W15105" t="s">
        <v>33117</v>
      </c>
    </row>
    <row r="15106" spans="20:23" x14ac:dyDescent="0.3">
      <c r="T15106" t="b">
        <f>U15106&gt;10</f>
        <v>0</v>
      </c>
      <c r="U15106" s="7">
        <v>8.1061478639045994</v>
      </c>
      <c r="V15106" t="s">
        <v>1183</v>
      </c>
      <c r="W15106" t="s">
        <v>33118</v>
      </c>
    </row>
    <row r="15107" spans="20:23" x14ac:dyDescent="0.3">
      <c r="T15107" t="b">
        <f>U15107&gt;10</f>
        <v>0</v>
      </c>
      <c r="U15107" s="7">
        <v>8.2488959116340492</v>
      </c>
      <c r="V15107" t="s">
        <v>33119</v>
      </c>
      <c r="W15107" t="s">
        <v>22259</v>
      </c>
    </row>
    <row r="15108" spans="20:23" x14ac:dyDescent="0.3">
      <c r="T15108" t="b">
        <f>U15108&gt;10</f>
        <v>0</v>
      </c>
      <c r="U15108" s="7">
        <v>8.3315876274791592</v>
      </c>
      <c r="V15108" t="s">
        <v>33120</v>
      </c>
      <c r="W15108" t="s">
        <v>33121</v>
      </c>
    </row>
    <row r="15109" spans="20:23" x14ac:dyDescent="0.3">
      <c r="T15109" t="b">
        <f>U15109&gt;10</f>
        <v>0</v>
      </c>
      <c r="U15109" s="7">
        <v>9.09619377202125</v>
      </c>
      <c r="V15109" t="s">
        <v>33122</v>
      </c>
      <c r="W15109" t="s">
        <v>11254</v>
      </c>
    </row>
    <row r="15110" spans="20:23" x14ac:dyDescent="0.3">
      <c r="T15110" t="b">
        <f>U15110&gt;10</f>
        <v>0</v>
      </c>
      <c r="U15110" s="7">
        <v>8.0879655448214098</v>
      </c>
      <c r="V15110" t="s">
        <v>33123</v>
      </c>
      <c r="W15110" t="s">
        <v>33124</v>
      </c>
    </row>
    <row r="15111" spans="20:23" x14ac:dyDescent="0.3">
      <c r="T15111" t="b">
        <f>U15111&gt;10</f>
        <v>0</v>
      </c>
      <c r="U15111" s="7">
        <v>8.4343971213453806</v>
      </c>
      <c r="V15111" t="s">
        <v>100</v>
      </c>
      <c r="W15111" t="s">
        <v>33125</v>
      </c>
    </row>
    <row r="15112" spans="20:23" x14ac:dyDescent="0.3">
      <c r="T15112" t="b">
        <f>U15112&gt;10</f>
        <v>0</v>
      </c>
      <c r="U15112" s="7">
        <v>8.1873380186346196</v>
      </c>
      <c r="V15112" t="s">
        <v>22585</v>
      </c>
      <c r="W15112" t="s">
        <v>33126</v>
      </c>
    </row>
    <row r="15113" spans="20:23" x14ac:dyDescent="0.3">
      <c r="T15113" t="b">
        <f>U15113&gt;10</f>
        <v>0</v>
      </c>
      <c r="U15113" s="7">
        <v>8.2436188545332101</v>
      </c>
      <c r="V15113" t="s">
        <v>1247</v>
      </c>
      <c r="W15113" t="s">
        <v>33127</v>
      </c>
    </row>
    <row r="15114" spans="20:23" x14ac:dyDescent="0.3">
      <c r="T15114" t="b">
        <f>U15114&gt;10</f>
        <v>0</v>
      </c>
      <c r="U15114" s="7">
        <v>8.7457107983304407</v>
      </c>
      <c r="V15114" t="s">
        <v>33128</v>
      </c>
      <c r="W15114" t="s">
        <v>32421</v>
      </c>
    </row>
    <row r="15115" spans="20:23" x14ac:dyDescent="0.3">
      <c r="T15115" t="b">
        <f>U15115&gt;10</f>
        <v>0</v>
      </c>
      <c r="U15115" s="7">
        <v>8.0970153803413307</v>
      </c>
      <c r="V15115" t="s">
        <v>6157</v>
      </c>
      <c r="W15115" t="s">
        <v>19066</v>
      </c>
    </row>
    <row r="15116" spans="20:23" x14ac:dyDescent="0.3">
      <c r="T15116" t="b">
        <f>U15116&gt;10</f>
        <v>0</v>
      </c>
      <c r="U15116" s="7">
        <v>8.46676240584741</v>
      </c>
      <c r="V15116" t="s">
        <v>33129</v>
      </c>
      <c r="W15116" t="s">
        <v>33130</v>
      </c>
    </row>
    <row r="15117" spans="20:23" x14ac:dyDescent="0.3">
      <c r="T15117" t="b">
        <f>U15117&gt;10</f>
        <v>0</v>
      </c>
      <c r="U15117" s="7">
        <v>8.1061478639045994</v>
      </c>
      <c r="V15117" t="s">
        <v>33131</v>
      </c>
      <c r="W15117" t="s">
        <v>29699</v>
      </c>
    </row>
    <row r="15118" spans="20:23" x14ac:dyDescent="0.3">
      <c r="T15118" t="b">
        <f>U15118&gt;10</f>
        <v>0</v>
      </c>
      <c r="U15118" s="7">
        <v>8.46676240584741</v>
      </c>
      <c r="V15118" t="s">
        <v>33132</v>
      </c>
      <c r="W15118" t="s">
        <v>33130</v>
      </c>
    </row>
    <row r="15119" spans="20:23" x14ac:dyDescent="0.3">
      <c r="T15119" t="b">
        <f>U15119&gt;10</f>
        <v>0</v>
      </c>
      <c r="U15119" s="7">
        <v>8.3088593764016103</v>
      </c>
      <c r="V15119" t="s">
        <v>33133</v>
      </c>
      <c r="W15119" t="s">
        <v>33134</v>
      </c>
    </row>
    <row r="15120" spans="20:23" x14ac:dyDescent="0.3">
      <c r="T15120" t="b">
        <f>U15120&gt;10</f>
        <v>0</v>
      </c>
      <c r="U15120" s="7">
        <v>8.9056754480231195</v>
      </c>
      <c r="V15120" t="s">
        <v>20434</v>
      </c>
      <c r="W15120" t="s">
        <v>33135</v>
      </c>
    </row>
    <row r="15121" spans="20:23" x14ac:dyDescent="0.3">
      <c r="T15121" t="b">
        <f>U15121&gt;10</f>
        <v>0</v>
      </c>
      <c r="U15121" s="7">
        <v>9.5588172939693692</v>
      </c>
      <c r="V15121" t="s">
        <v>33136</v>
      </c>
      <c r="W15121" t="s">
        <v>33137</v>
      </c>
    </row>
    <row r="15122" spans="20:23" x14ac:dyDescent="0.3">
      <c r="T15122" t="b">
        <f>U15122&gt;10</f>
        <v>0</v>
      </c>
      <c r="U15122" s="7">
        <v>8.0310574125495293</v>
      </c>
      <c r="V15122" t="s">
        <v>33138</v>
      </c>
      <c r="W15122" t="s">
        <v>33096</v>
      </c>
    </row>
    <row r="15123" spans="20:23" x14ac:dyDescent="0.3">
      <c r="T15123" t="b">
        <f>U15123&gt;10</f>
        <v>0</v>
      </c>
      <c r="U15123" s="7">
        <v>8.5779880409576403</v>
      </c>
      <c r="V15123" t="s">
        <v>1341</v>
      </c>
      <c r="W15123" t="s">
        <v>5319</v>
      </c>
    </row>
    <row r="15124" spans="20:23" x14ac:dyDescent="0.3">
      <c r="T15124" t="b">
        <f>U15124&gt;10</f>
        <v>0</v>
      </c>
      <c r="U15124" s="7">
        <v>8.5277982964337795</v>
      </c>
      <c r="V15124" t="s">
        <v>9068</v>
      </c>
      <c r="W15124" t="s">
        <v>19916</v>
      </c>
    </row>
    <row r="15125" spans="20:23" x14ac:dyDescent="0.3">
      <c r="T15125" t="b">
        <f>U15125&gt;10</f>
        <v>0</v>
      </c>
      <c r="U15125" s="7">
        <v>8.8272038325816293</v>
      </c>
      <c r="V15125" t="s">
        <v>20696</v>
      </c>
      <c r="W15125" t="s">
        <v>33139</v>
      </c>
    </row>
    <row r="15126" spans="20:23" x14ac:dyDescent="0.3">
      <c r="T15126" t="b">
        <f>U15126&gt;10</f>
        <v>0</v>
      </c>
      <c r="U15126" s="7">
        <v>9.0598261278503802</v>
      </c>
      <c r="V15126" t="s">
        <v>32383</v>
      </c>
      <c r="W15126" t="s">
        <v>33140</v>
      </c>
    </row>
    <row r="15127" spans="20:23" x14ac:dyDescent="0.3">
      <c r="T15127" t="b">
        <f>U15127&gt;10</f>
        <v>0</v>
      </c>
      <c r="U15127" s="7">
        <v>8.7703599336050999</v>
      </c>
      <c r="V15127" t="s">
        <v>28000</v>
      </c>
      <c r="W15127" t="s">
        <v>21285</v>
      </c>
    </row>
    <row r="15128" spans="20:23" x14ac:dyDescent="0.3">
      <c r="T15128" t="b">
        <f>U15128&gt;10</f>
        <v>0</v>
      </c>
      <c r="U15128" s="7">
        <v>9.0133061122154796</v>
      </c>
      <c r="V15128" t="s">
        <v>33141</v>
      </c>
      <c r="W15128" t="s">
        <v>339</v>
      </c>
    </row>
    <row r="15129" spans="20:23" x14ac:dyDescent="0.3">
      <c r="T15129" t="b">
        <f>U15129&gt;10</f>
        <v>0</v>
      </c>
      <c r="U15129" s="7">
        <v>8.0353218113359901</v>
      </c>
      <c r="V15129" t="s">
        <v>33142</v>
      </c>
      <c r="W15129" t="s">
        <v>4000</v>
      </c>
    </row>
    <row r="15130" spans="20:23" x14ac:dyDescent="0.3">
      <c r="T15130" t="b">
        <f>U15130&gt;10</f>
        <v>0</v>
      </c>
      <c r="U15130" s="7">
        <v>9.4652912359585404</v>
      </c>
      <c r="V15130" t="s">
        <v>23206</v>
      </c>
      <c r="W15130" t="s">
        <v>33143</v>
      </c>
    </row>
    <row r="15131" spans="20:23" x14ac:dyDescent="0.3">
      <c r="T15131" t="b">
        <f>U15131&gt;10</f>
        <v>0</v>
      </c>
      <c r="U15131" s="7">
        <v>8.4092385617092305</v>
      </c>
      <c r="V15131" t="s">
        <v>33144</v>
      </c>
      <c r="W15131" t="s">
        <v>33145</v>
      </c>
    </row>
    <row r="15132" spans="20:23" x14ac:dyDescent="0.3">
      <c r="T15132" t="b">
        <f>U15132&gt;10</f>
        <v>0</v>
      </c>
      <c r="U15132" s="7">
        <v>9.0247348080391099</v>
      </c>
      <c r="V15132" t="s">
        <v>32777</v>
      </c>
      <c r="W15132" t="s">
        <v>28484</v>
      </c>
    </row>
    <row r="15133" spans="20:23" x14ac:dyDescent="0.3">
      <c r="T15133" t="b">
        <f>U15133&gt;10</f>
        <v>0</v>
      </c>
      <c r="U15133" s="7">
        <v>9.7217207649062196</v>
      </c>
      <c r="V15133" t="s">
        <v>9030</v>
      </c>
      <c r="W15133" t="s">
        <v>10367</v>
      </c>
    </row>
    <row r="15134" spans="20:23" x14ac:dyDescent="0.3">
      <c r="T15134" t="b">
        <f>U15134&gt;10</f>
        <v>0</v>
      </c>
      <c r="U15134" s="7">
        <v>8.1246669116718397</v>
      </c>
      <c r="V15134" t="s">
        <v>19836</v>
      </c>
      <c r="W15134" s="12">
        <v>41699</v>
      </c>
    </row>
    <row r="15135" spans="20:23" x14ac:dyDescent="0.3">
      <c r="T15135" t="b">
        <f>U15135&gt;10</f>
        <v>0</v>
      </c>
      <c r="U15135" s="7">
        <v>9.6194419157857993</v>
      </c>
      <c r="V15135" t="e">
        <f>-quando</f>
        <v>#NAME?</v>
      </c>
      <c r="W15135" t="s">
        <v>33146</v>
      </c>
    </row>
    <row r="15136" spans="20:23" x14ac:dyDescent="0.3">
      <c r="T15136" t="b">
        <f>U15136&gt;10</f>
        <v>0</v>
      </c>
      <c r="U15136" s="7">
        <v>9.43019991614727</v>
      </c>
      <c r="V15136" t="s">
        <v>6767</v>
      </c>
      <c r="W15136" t="s">
        <v>2889</v>
      </c>
    </row>
    <row r="15137" spans="20:23" x14ac:dyDescent="0.3">
      <c r="T15137" t="b">
        <f>U15137&gt;10</f>
        <v>0</v>
      </c>
      <c r="U15137" s="7">
        <v>8.7284689918959302</v>
      </c>
      <c r="V15137" t="s">
        <v>33147</v>
      </c>
      <c r="W15137" t="s">
        <v>9030</v>
      </c>
    </row>
    <row r="15138" spans="20:23" x14ac:dyDescent="0.3">
      <c r="T15138" t="b">
        <f>U15138&gt;10</f>
        <v>0</v>
      </c>
      <c r="U15138" s="7">
        <v>8.0353218113359901</v>
      </c>
      <c r="V15138" t="s">
        <v>19699</v>
      </c>
      <c r="W15138" t="s">
        <v>33148</v>
      </c>
    </row>
    <row r="15139" spans="20:23" x14ac:dyDescent="0.3">
      <c r="T15139" t="b">
        <f>U15139&gt;10</f>
        <v>0</v>
      </c>
      <c r="U15139" s="7">
        <v>8.8656701134094202</v>
      </c>
      <c r="V15139" t="s">
        <v>33149</v>
      </c>
      <c r="W15139" t="s">
        <v>33150</v>
      </c>
    </row>
    <row r="15140" spans="20:23" x14ac:dyDescent="0.3">
      <c r="T15140" t="b">
        <f>U15140&gt;10</f>
        <v>0</v>
      </c>
      <c r="U15140" s="7">
        <v>8.9688543496446496</v>
      </c>
      <c r="V15140" t="s">
        <v>33151</v>
      </c>
      <c r="W15140" t="s">
        <v>30749</v>
      </c>
    </row>
    <row r="15141" spans="20:23" x14ac:dyDescent="0.3">
      <c r="T15141" t="b">
        <f>U15141&gt;10</f>
        <v>0</v>
      </c>
      <c r="U15141" s="7">
        <v>8.1848535453069502</v>
      </c>
      <c r="V15141" t="s">
        <v>33152</v>
      </c>
      <c r="W15141" t="s">
        <v>24430</v>
      </c>
    </row>
    <row r="15142" spans="20:23" x14ac:dyDescent="0.3">
      <c r="T15142" t="b">
        <f>U15142&gt;10</f>
        <v>0</v>
      </c>
      <c r="U15142" s="7">
        <v>9.4833097414612197</v>
      </c>
      <c r="V15142" t="s">
        <v>25997</v>
      </c>
      <c r="W15142" t="s">
        <v>33153</v>
      </c>
    </row>
    <row r="15143" spans="20:23" x14ac:dyDescent="0.3">
      <c r="T15143" t="b">
        <f>U15143&gt;10</f>
        <v>0</v>
      </c>
      <c r="U15143" s="7">
        <v>8.8085116995694701</v>
      </c>
      <c r="V15143" t="s">
        <v>33154</v>
      </c>
      <c r="W15143" t="s">
        <v>13444</v>
      </c>
    </row>
    <row r="15144" spans="20:23" x14ac:dyDescent="0.3">
      <c r="T15144" t="b">
        <f>U15144&gt;10</f>
        <v>0</v>
      </c>
      <c r="U15144" s="7">
        <v>8.2023758959991593</v>
      </c>
      <c r="V15144" t="s">
        <v>167</v>
      </c>
      <c r="W15144" t="s">
        <v>33155</v>
      </c>
    </row>
    <row r="15145" spans="20:23" x14ac:dyDescent="0.3">
      <c r="T15145" t="b">
        <f>U15145&gt;10</f>
        <v>0</v>
      </c>
      <c r="U15145" s="7">
        <v>8.2331475546659103</v>
      </c>
      <c r="V15145" t="s">
        <v>33156</v>
      </c>
      <c r="W15145" s="10">
        <v>43892</v>
      </c>
    </row>
    <row r="15146" spans="20:23" x14ac:dyDescent="0.3">
      <c r="T15146" t="b">
        <f>U15146&gt;10</f>
        <v>0</v>
      </c>
      <c r="U15146" s="7">
        <v>9.0598261278503802</v>
      </c>
      <c r="V15146" t="s">
        <v>33157</v>
      </c>
      <c r="W15146" t="s">
        <v>20474</v>
      </c>
    </row>
    <row r="15147" spans="20:23" x14ac:dyDescent="0.3">
      <c r="T15147" t="b">
        <f>U15147&gt;10</f>
        <v>0</v>
      </c>
      <c r="U15147" s="7">
        <v>8.6002937984719399</v>
      </c>
      <c r="V15147" t="s">
        <v>20474</v>
      </c>
      <c r="W15147" t="s">
        <v>27311</v>
      </c>
    </row>
    <row r="15148" spans="20:23" x14ac:dyDescent="0.3">
      <c r="T15148" t="b">
        <f>U15148&gt;10</f>
        <v>0</v>
      </c>
      <c r="U15148" s="7">
        <v>9.4475916588591407</v>
      </c>
      <c r="V15148" t="s">
        <v>515</v>
      </c>
      <c r="W15148" t="s">
        <v>33158</v>
      </c>
    </row>
    <row r="15149" spans="20:23" x14ac:dyDescent="0.3">
      <c r="T15149" t="b">
        <f>U15149&gt;10</f>
        <v>0</v>
      </c>
      <c r="U15149" s="7">
        <v>9.5393992081122594</v>
      </c>
      <c r="V15149" t="s">
        <v>33159</v>
      </c>
      <c r="W15149" t="s">
        <v>33160</v>
      </c>
    </row>
    <row r="15150" spans="20:23" x14ac:dyDescent="0.3">
      <c r="T15150" t="b">
        <f>U15150&gt;10</f>
        <v>0</v>
      </c>
      <c r="U15150" s="7">
        <v>8.1923255601456599</v>
      </c>
      <c r="V15150" t="s">
        <v>21570</v>
      </c>
      <c r="W15150" t="s">
        <v>33161</v>
      </c>
    </row>
    <row r="15151" spans="20:23" x14ac:dyDescent="0.3">
      <c r="T15151" t="b">
        <f>U15151&gt;10</f>
        <v>0</v>
      </c>
      <c r="U15151" s="7">
        <v>9.2139768076776392</v>
      </c>
      <c r="V15151" t="s">
        <v>33162</v>
      </c>
      <c r="W15151" t="s">
        <v>22568</v>
      </c>
    </row>
    <row r="15152" spans="20:23" x14ac:dyDescent="0.3">
      <c r="T15152" t="b">
        <f>U15152&gt;10</f>
        <v>0</v>
      </c>
      <c r="U15152" s="7">
        <v>8.4407869194441592</v>
      </c>
      <c r="V15152" t="s">
        <v>30485</v>
      </c>
      <c r="W15152" t="s">
        <v>33163</v>
      </c>
    </row>
    <row r="15153" spans="20:23" x14ac:dyDescent="0.3">
      <c r="T15153" t="b">
        <f>U15153&gt;10</f>
        <v>0</v>
      </c>
      <c r="U15153" s="7">
        <v>8.1725229328494802</v>
      </c>
      <c r="V15153" t="s">
        <v>22529</v>
      </c>
      <c r="W15153" t="s">
        <v>33164</v>
      </c>
    </row>
    <row r="15154" spans="20:23" x14ac:dyDescent="0.3">
      <c r="T15154" t="b">
        <f>U15154&gt;10</f>
        <v>0</v>
      </c>
      <c r="U15154" s="7">
        <v>8.5002103399149593</v>
      </c>
      <c r="V15154" t="s">
        <v>5623</v>
      </c>
      <c r="W15154" t="s">
        <v>33165</v>
      </c>
    </row>
    <row r="15155" spans="20:23" x14ac:dyDescent="0.3">
      <c r="T15155" t="b">
        <f>U15155&gt;10</f>
        <v>0</v>
      </c>
      <c r="U15155" s="7">
        <v>8.9580434335404302</v>
      </c>
      <c r="V15155" t="s">
        <v>32436</v>
      </c>
      <c r="W15155" t="s">
        <v>2483</v>
      </c>
    </row>
    <row r="15156" spans="20:23" x14ac:dyDescent="0.3">
      <c r="T15156" t="b">
        <f>U15156&gt;10</f>
        <v>0</v>
      </c>
      <c r="U15156" s="7">
        <v>9.8270812805640499</v>
      </c>
      <c r="V15156" t="s">
        <v>33152</v>
      </c>
      <c r="W15156" t="s">
        <v>4951</v>
      </c>
    </row>
    <row r="15157" spans="20:23" x14ac:dyDescent="0.3">
      <c r="T15157" t="b">
        <f>U15157&gt;10</f>
        <v>0</v>
      </c>
      <c r="U15157" s="7">
        <v>9.2421476846443298</v>
      </c>
      <c r="V15157" t="s">
        <v>12961</v>
      </c>
      <c r="W15157" t="s">
        <v>8620</v>
      </c>
    </row>
    <row r="15158" spans="20:23" x14ac:dyDescent="0.3">
      <c r="T15158" t="b">
        <f>U15158&gt;10</f>
        <v>0</v>
      </c>
      <c r="U15158" s="7">
        <v>9.0133061122154796</v>
      </c>
      <c r="V15158" t="s">
        <v>21601</v>
      </c>
      <c r="W15158" t="s">
        <v>33166</v>
      </c>
    </row>
    <row r="15159" spans="20:23" x14ac:dyDescent="0.3">
      <c r="T15159" t="b">
        <f>U15159&gt;10</f>
        <v>0</v>
      </c>
      <c r="U15159" s="7">
        <v>9.8270812805640499</v>
      </c>
      <c r="V15159" t="s">
        <v>33167</v>
      </c>
      <c r="W15159" t="s">
        <v>33168</v>
      </c>
    </row>
    <row r="15160" spans="20:23" x14ac:dyDescent="0.3">
      <c r="T15160" t="b">
        <f>U15160&gt;10</f>
        <v>0</v>
      </c>
      <c r="U15160" s="7">
        <v>8.11536451900953</v>
      </c>
      <c r="V15160" t="s">
        <v>21003</v>
      </c>
      <c r="W15160" t="s">
        <v>20315</v>
      </c>
    </row>
    <row r="15161" spans="20:23" x14ac:dyDescent="0.3">
      <c r="T15161" t="b">
        <f>U15161&gt;10</f>
        <v>0</v>
      </c>
      <c r="U15161" s="7">
        <v>8.73705273558733</v>
      </c>
      <c r="V15161" t="s">
        <v>20316</v>
      </c>
      <c r="W15161" t="s">
        <v>9636</v>
      </c>
    </row>
    <row r="15162" spans="20:23" x14ac:dyDescent="0.3">
      <c r="T15162" t="b">
        <f>U15162&gt;10</f>
        <v>0</v>
      </c>
      <c r="U15162" s="7">
        <v>8.1725229328494802</v>
      </c>
      <c r="V15162" t="s">
        <v>33169</v>
      </c>
      <c r="W15162" t="s">
        <v>33170</v>
      </c>
    </row>
    <row r="15163" spans="20:23" x14ac:dyDescent="0.3">
      <c r="T15163" t="b">
        <f>U15163&gt;10</f>
        <v>0</v>
      </c>
      <c r="U15163" s="7">
        <v>8.4602050053012601</v>
      </c>
      <c r="V15163" t="s">
        <v>1071</v>
      </c>
      <c r="W15163" t="s">
        <v>33171</v>
      </c>
    </row>
    <row r="15164" spans="20:23" x14ac:dyDescent="0.3">
      <c r="T15164" t="b">
        <f>U15164&gt;10</f>
        <v>0</v>
      </c>
      <c r="U15164" s="7">
        <v>9.5016588801294208</v>
      </c>
      <c r="V15164" t="s">
        <v>33172</v>
      </c>
      <c r="W15164" t="s">
        <v>20315</v>
      </c>
    </row>
    <row r="15165" spans="20:23" x14ac:dyDescent="0.3">
      <c r="T15165" t="b">
        <f>U15165&gt;10</f>
        <v>0</v>
      </c>
      <c r="U15165" s="7">
        <v>9.1599095864073607</v>
      </c>
      <c r="V15165" t="s">
        <v>1342</v>
      </c>
      <c r="W15165">
        <v>6923</v>
      </c>
    </row>
    <row r="15166" spans="20:23" x14ac:dyDescent="0.3">
      <c r="T15166" t="b">
        <f>U15166&gt;10</f>
        <v>0</v>
      </c>
      <c r="U15166" s="7">
        <v>9.6194419157857993</v>
      </c>
      <c r="V15166" t="s">
        <v>20323</v>
      </c>
      <c r="W15166" t="s">
        <v>33173</v>
      </c>
    </row>
    <row r="15167" spans="20:23" x14ac:dyDescent="0.3">
      <c r="T15167" t="b">
        <f>U15167&gt;10</f>
        <v>0</v>
      </c>
      <c r="U15167" s="7">
        <v>8.8366825765361696</v>
      </c>
      <c r="V15167" t="s">
        <v>8620</v>
      </c>
      <c r="W15167" t="s">
        <v>19793</v>
      </c>
    </row>
    <row r="15168" spans="20:23" x14ac:dyDescent="0.3">
      <c r="T15168" t="b">
        <f>U15168&gt;10</f>
        <v>0</v>
      </c>
      <c r="U15168" s="7">
        <v>9.4833097414612197</v>
      </c>
      <c r="V15168" t="s">
        <v>20494</v>
      </c>
      <c r="W15168" t="s">
        <v>33174</v>
      </c>
    </row>
    <row r="15169" spans="20:23" x14ac:dyDescent="0.3">
      <c r="T15169" t="b">
        <f>U15169&gt;10</f>
        <v>0</v>
      </c>
      <c r="U15169" s="7">
        <v>8.5490005040843897</v>
      </c>
      <c r="V15169">
        <v>128</v>
      </c>
      <c r="W15169" t="s">
        <v>23468</v>
      </c>
    </row>
    <row r="15170" spans="20:23" x14ac:dyDescent="0.3">
      <c r="T15170" t="b">
        <f>U15170&gt;10</f>
        <v>0</v>
      </c>
      <c r="U15170" s="7">
        <v>9.9071239882375792</v>
      </c>
      <c r="V15170" t="s">
        <v>4614</v>
      </c>
      <c r="W15170" t="s">
        <v>2389</v>
      </c>
    </row>
    <row r="15171" spans="20:23" x14ac:dyDescent="0.3">
      <c r="T15171" t="b">
        <f>U15171&gt;10</f>
        <v>0</v>
      </c>
      <c r="U15171" s="7">
        <v>8.9367660350931502</v>
      </c>
      <c r="V15171">
        <v>2400</v>
      </c>
      <c r="W15171" t="s">
        <v>6556</v>
      </c>
    </row>
    <row r="15172" spans="20:23" x14ac:dyDescent="0.3">
      <c r="T15172" t="b">
        <f>U15172&gt;10</f>
        <v>0</v>
      </c>
      <c r="U15172" s="7">
        <v>8.1061478639045994</v>
      </c>
      <c r="V15172" t="s">
        <v>33175</v>
      </c>
      <c r="W15172" t="s">
        <v>33176</v>
      </c>
    </row>
    <row r="15173" spans="20:23" x14ac:dyDescent="0.3">
      <c r="T15173" t="b">
        <f>U15173&gt;10</f>
        <v>0</v>
      </c>
      <c r="U15173" s="7">
        <v>8.4536903242800605</v>
      </c>
      <c r="V15173" t="s">
        <v>20426</v>
      </c>
      <c r="W15173" t="s">
        <v>33177</v>
      </c>
    </row>
    <row r="15174" spans="20:23" x14ac:dyDescent="0.3">
      <c r="T15174" t="b">
        <f>U15174&gt;10</f>
        <v>0</v>
      </c>
      <c r="U15174" s="7">
        <v>8.5208296271176902</v>
      </c>
      <c r="V15174" t="s">
        <v>33178</v>
      </c>
      <c r="W15174" t="s">
        <v>33179</v>
      </c>
    </row>
    <row r="15175" spans="20:23" x14ac:dyDescent="0.3">
      <c r="T15175" t="b">
        <f>U15175&gt;10</f>
        <v>0</v>
      </c>
      <c r="U15175" s="7">
        <v>9.2139768076776392</v>
      </c>
      <c r="V15175" t="s">
        <v>7300</v>
      </c>
      <c r="W15175" t="s">
        <v>33180</v>
      </c>
    </row>
    <row r="15176" spans="20:23" x14ac:dyDescent="0.3">
      <c r="T15176" t="b">
        <f>U15176&gt;10</f>
        <v>0</v>
      </c>
      <c r="U15176" s="7">
        <v>9.9071239882375792</v>
      </c>
      <c r="V15176" t="s">
        <v>22568</v>
      </c>
      <c r="W15176" t="s">
        <v>33181</v>
      </c>
    </row>
    <row r="15177" spans="20:23" x14ac:dyDescent="0.3">
      <c r="T15177" t="b">
        <f>U15177&gt;10</f>
        <v>0</v>
      </c>
      <c r="U15177" s="7">
        <v>9.9352948652042805</v>
      </c>
      <c r="V15177" t="s">
        <v>8620</v>
      </c>
      <c r="W15177" t="s">
        <v>2303</v>
      </c>
    </row>
    <row r="15178" spans="20:23" x14ac:dyDescent="0.3">
      <c r="T15178" t="b">
        <f>U15178&gt;10</f>
        <v>0</v>
      </c>
      <c r="U15178" s="7">
        <v>8.6108759078024697</v>
      </c>
      <c r="V15178" t="s">
        <v>33182</v>
      </c>
      <c r="W15178" t="s">
        <v>29305</v>
      </c>
    </row>
    <row r="15179" spans="20:23" x14ac:dyDescent="0.3">
      <c r="T15179" t="b">
        <f>U15179&gt;10</f>
        <v>0</v>
      </c>
      <c r="U15179" s="7">
        <v>8.8559139384640595</v>
      </c>
      <c r="V15179">
        <v>3413</v>
      </c>
      <c r="W15179" t="s">
        <v>19610</v>
      </c>
    </row>
    <row r="15180" spans="20:23" x14ac:dyDescent="0.3">
      <c r="T15180" t="b">
        <f>U15180&gt;10</f>
        <v>0</v>
      </c>
      <c r="U15180" s="7">
        <v>8.1627667579041105</v>
      </c>
      <c r="V15180">
        <v>2850</v>
      </c>
      <c r="W15180" t="s">
        <v>19610</v>
      </c>
    </row>
    <row r="15181" spans="20:23" x14ac:dyDescent="0.3">
      <c r="T15181" t="b">
        <f>U15181&gt;10</f>
        <v>0</v>
      </c>
      <c r="U15181" s="7">
        <v>8.6231084762381105</v>
      </c>
      <c r="V15181" t="s">
        <v>6158</v>
      </c>
      <c r="W15181" t="s">
        <v>3908</v>
      </c>
    </row>
    <row r="15182" spans="20:23" x14ac:dyDescent="0.3">
      <c r="T15182" t="b">
        <f>U15182&gt;10</f>
        <v>0</v>
      </c>
      <c r="U15182" s="7">
        <v>8.8559139384640595</v>
      </c>
      <c r="V15182">
        <v>1126</v>
      </c>
      <c r="W15182" t="s">
        <v>19610</v>
      </c>
    </row>
    <row r="15183" spans="20:23" x14ac:dyDescent="0.3">
      <c r="T15183" t="b">
        <f>U15183&gt;10</f>
        <v>0</v>
      </c>
      <c r="U15183" s="7">
        <v>9.8270812805640499</v>
      </c>
      <c r="V15183" t="s">
        <v>19689</v>
      </c>
      <c r="W15183" t="e">
        <f>-#REF!</f>
        <v>#REF!</v>
      </c>
    </row>
    <row r="15184" spans="20:23" x14ac:dyDescent="0.3">
      <c r="T15184" t="b">
        <f>U15184&gt;10</f>
        <v>0</v>
      </c>
      <c r="U15184" s="7">
        <v>8.1627667579041105</v>
      </c>
      <c r="V15184">
        <v>833</v>
      </c>
      <c r="W15184" t="s">
        <v>19610</v>
      </c>
    </row>
    <row r="15185" spans="20:23" x14ac:dyDescent="0.3">
      <c r="T15185" t="b">
        <f>U15185&gt;10</f>
        <v>0</v>
      </c>
      <c r="U15185" s="7">
        <v>8.1627667579041105</v>
      </c>
      <c r="V15185">
        <v>773</v>
      </c>
      <c r="W15185" t="s">
        <v>19610</v>
      </c>
    </row>
    <row r="15186" spans="20:23" x14ac:dyDescent="0.3">
      <c r="T15186" t="b">
        <f>U15186&gt;10</f>
        <v>0</v>
      </c>
      <c r="U15186" s="7">
        <v>8.8559139384640595</v>
      </c>
      <c r="V15186" t="s">
        <v>19610</v>
      </c>
      <c r="W15186">
        <v>1036</v>
      </c>
    </row>
    <row r="15187" spans="20:23" x14ac:dyDescent="0.3">
      <c r="T15187" t="b">
        <f>U15187&gt;10</f>
        <v>0</v>
      </c>
      <c r="U15187" s="7">
        <v>8.8462520275523193</v>
      </c>
      <c r="V15187" t="s">
        <v>3908</v>
      </c>
      <c r="W15187" t="s">
        <v>4573</v>
      </c>
    </row>
    <row r="15188" spans="20:23" x14ac:dyDescent="0.3">
      <c r="T15188" t="b">
        <f>U15188&gt;10</f>
        <v>0</v>
      </c>
      <c r="U15188" s="7">
        <v>9.5016588801294208</v>
      </c>
      <c r="V15188" t="s">
        <v>33183</v>
      </c>
      <c r="W15188" t="s">
        <v>33184</v>
      </c>
    </row>
    <row r="15189" spans="20:23" x14ac:dyDescent="0.3">
      <c r="T15189" t="b">
        <f>U15189&gt;10</f>
        <v>0</v>
      </c>
      <c r="U15189" s="7">
        <v>8.2542009638637399</v>
      </c>
      <c r="V15189" t="s">
        <v>22517</v>
      </c>
      <c r="W15189" t="s">
        <v>33185</v>
      </c>
    </row>
    <row r="15190" spans="20:23" x14ac:dyDescent="0.3">
      <c r="T15190" t="b">
        <f>U15190&gt;10</f>
        <v>0</v>
      </c>
      <c r="U15190" s="7">
        <v>9.5393992081122594</v>
      </c>
      <c r="V15190" t="s">
        <v>33183</v>
      </c>
      <c r="W15190" t="s">
        <v>3908</v>
      </c>
    </row>
    <row r="15191" spans="20:23" x14ac:dyDescent="0.3">
      <c r="T15191" t="b">
        <f>U15191&gt;10</f>
        <v>0</v>
      </c>
      <c r="U15191" s="7">
        <v>8.9688543496446496</v>
      </c>
      <c r="V15191" t="s">
        <v>33186</v>
      </c>
      <c r="W15191" t="s">
        <v>30749</v>
      </c>
    </row>
    <row r="15192" spans="20:23" x14ac:dyDescent="0.3">
      <c r="T15192" t="b">
        <f>U15192&gt;10</f>
        <v>0</v>
      </c>
      <c r="U15192" s="7">
        <v>9.43019991614727</v>
      </c>
      <c r="V15192" t="s">
        <v>33187</v>
      </c>
      <c r="W15192" t="s">
        <v>33188</v>
      </c>
    </row>
    <row r="15193" spans="20:23" x14ac:dyDescent="0.3">
      <c r="T15193" t="b">
        <f>U15193&gt;10</f>
        <v>0</v>
      </c>
      <c r="U15193" s="7">
        <v>8.4536903242800605</v>
      </c>
      <c r="V15193" t="s">
        <v>33189</v>
      </c>
      <c r="W15193" t="s">
        <v>14941</v>
      </c>
    </row>
    <row r="15194" spans="20:23" x14ac:dyDescent="0.3">
      <c r="T15194" t="b">
        <f>U15194&gt;10</f>
        <v>0</v>
      </c>
      <c r="U15194" s="7">
        <v>8.8854727407056</v>
      </c>
      <c r="V15194" t="s">
        <v>33190</v>
      </c>
      <c r="W15194" t="s">
        <v>33191</v>
      </c>
    </row>
    <row r="15195" spans="20:23" x14ac:dyDescent="0.3">
      <c r="T15195" t="b">
        <f>U15195&gt;10</f>
        <v>0</v>
      </c>
      <c r="U15195" s="7">
        <v>9.7121513138900699</v>
      </c>
      <c r="V15195" t="s">
        <v>33192</v>
      </c>
      <c r="W15195" t="s">
        <v>33193</v>
      </c>
    </row>
    <row r="15196" spans="20:23" x14ac:dyDescent="0.3">
      <c r="T15196" t="b">
        <f>U15196&gt;10</f>
        <v>0</v>
      </c>
      <c r="U15196" s="7">
        <v>8.0970153803413307</v>
      </c>
      <c r="V15196" t="s">
        <v>33194</v>
      </c>
      <c r="W15196" t="s">
        <v>4153</v>
      </c>
    </row>
    <row r="15197" spans="20:23" x14ac:dyDescent="0.3">
      <c r="T15197" t="b">
        <f>U15197&gt;10</f>
        <v>0</v>
      </c>
      <c r="U15197" s="7">
        <v>8.1725229328494802</v>
      </c>
      <c r="V15197" t="s">
        <v>33195</v>
      </c>
      <c r="W15197" t="s">
        <v>4951</v>
      </c>
    </row>
    <row r="15198" spans="20:23" x14ac:dyDescent="0.3">
      <c r="T15198" t="b">
        <f>U15198&gt;10</f>
        <v>0</v>
      </c>
      <c r="U15198" s="7">
        <v>9.3962983644715905</v>
      </c>
      <c r="V15198" t="s">
        <v>2849</v>
      </c>
      <c r="W15198" t="s">
        <v>2486</v>
      </c>
    </row>
    <row r="15199" spans="20:23" x14ac:dyDescent="0.3">
      <c r="T15199" t="b">
        <f>U15199&gt;10</f>
        <v>0</v>
      </c>
      <c r="U15199" s="7">
        <v>8.8656701134094202</v>
      </c>
      <c r="V15199" t="s">
        <v>33196</v>
      </c>
      <c r="W15199" t="s">
        <v>15708</v>
      </c>
    </row>
    <row r="15200" spans="20:23" x14ac:dyDescent="0.3">
      <c r="T15200" t="b">
        <f>U15200&gt;10</f>
        <v>0</v>
      </c>
      <c r="U15200" s="7">
        <v>9.12663479752249</v>
      </c>
      <c r="V15200" t="s">
        <v>33197</v>
      </c>
      <c r="W15200" t="s">
        <v>22942</v>
      </c>
    </row>
    <row r="15201" spans="20:23" x14ac:dyDescent="0.3">
      <c r="T15201" t="b">
        <f>U15201&gt;10</f>
        <v>0</v>
      </c>
      <c r="U15201" s="7">
        <v>8.9908332563634303</v>
      </c>
      <c r="V15201" t="s">
        <v>33198</v>
      </c>
      <c r="W15201" t="s">
        <v>2684</v>
      </c>
    </row>
    <row r="15202" spans="20:23" x14ac:dyDescent="0.3">
      <c r="T15202" t="b">
        <f>U15202&gt;10</f>
        <v>0</v>
      </c>
      <c r="U15202" s="7">
        <v>9.6839804369233704</v>
      </c>
      <c r="V15202" t="s">
        <v>33199</v>
      </c>
      <c r="W15202" t="s">
        <v>33200</v>
      </c>
    </row>
    <row r="15203" spans="20:23" x14ac:dyDescent="0.3">
      <c r="T15203" t="b">
        <f>U15203&gt;10</f>
        <v>0</v>
      </c>
      <c r="U15203" s="7">
        <v>8.0100040033516997</v>
      </c>
      <c r="V15203" t="s">
        <v>19614</v>
      </c>
      <c r="W15203" t="s">
        <v>33201</v>
      </c>
    </row>
    <row r="15204" spans="20:23" x14ac:dyDescent="0.3">
      <c r="T15204" t="b">
        <f>U15204&gt;10</f>
        <v>0</v>
      </c>
      <c r="U15204" s="7">
        <v>9.6839804369233704</v>
      </c>
      <c r="V15204" t="s">
        <v>6644</v>
      </c>
      <c r="W15204" t="s">
        <v>33200</v>
      </c>
    </row>
    <row r="15205" spans="20:23" x14ac:dyDescent="0.3">
      <c r="T15205" t="b">
        <f>U15205&gt;10</f>
        <v>0</v>
      </c>
      <c r="U15205" s="7">
        <v>8.4733630898787702</v>
      </c>
      <c r="V15205" t="s">
        <v>22962</v>
      </c>
      <c r="W15205" t="s">
        <v>33202</v>
      </c>
    </row>
    <row r="15206" spans="20:23" x14ac:dyDescent="0.3">
      <c r="T15206" t="b">
        <f>U15206&gt;10</f>
        <v>0</v>
      </c>
      <c r="U15206" s="7">
        <v>8.0100040033516997</v>
      </c>
      <c r="V15206" t="s">
        <v>33203</v>
      </c>
      <c r="W15206" t="s">
        <v>10865</v>
      </c>
    </row>
    <row r="15207" spans="20:23" x14ac:dyDescent="0.3">
      <c r="T15207" t="b">
        <f>U15207&gt;10</f>
        <v>0</v>
      </c>
      <c r="U15207" s="7">
        <v>8.7721440553986003</v>
      </c>
      <c r="V15207" t="s">
        <v>24469</v>
      </c>
      <c r="W15207" t="s">
        <v>33204</v>
      </c>
    </row>
    <row r="15208" spans="20:23" x14ac:dyDescent="0.3">
      <c r="T15208" t="b">
        <f>U15208&gt;10</f>
        <v>0</v>
      </c>
      <c r="U15208" s="7">
        <v>8.0183722530222195</v>
      </c>
      <c r="V15208" t="s">
        <v>33205</v>
      </c>
      <c r="W15208" t="s">
        <v>12489</v>
      </c>
    </row>
    <row r="15209" spans="20:23" x14ac:dyDescent="0.3">
      <c r="T15209" t="b">
        <f>U15209&gt;10</f>
        <v>0</v>
      </c>
      <c r="U15209" s="7">
        <v>9.43019991614727</v>
      </c>
      <c r="V15209" t="s">
        <v>33206</v>
      </c>
      <c r="W15209" t="s">
        <v>28484</v>
      </c>
    </row>
    <row r="15210" spans="20:23" x14ac:dyDescent="0.3">
      <c r="T15210" t="b">
        <f>U15210&gt;10</f>
        <v>0</v>
      </c>
      <c r="U15210" s="7">
        <v>9.6194419157857993</v>
      </c>
      <c r="V15210" t="s">
        <v>25142</v>
      </c>
      <c r="W15210" t="s">
        <v>33207</v>
      </c>
    </row>
    <row r="15211" spans="20:23" x14ac:dyDescent="0.3">
      <c r="T15211" t="b">
        <f>U15211&gt;10</f>
        <v>0</v>
      </c>
      <c r="U15211" s="7">
        <v>9.2711352215175893</v>
      </c>
      <c r="V15211" t="s">
        <v>33205</v>
      </c>
      <c r="W15211" t="s">
        <v>33208</v>
      </c>
    </row>
    <row r="15212" spans="20:23" x14ac:dyDescent="0.3">
      <c r="T15212" t="b">
        <f>U15212&gt;10</f>
        <v>0</v>
      </c>
      <c r="U15212" s="7">
        <v>8.1246669116718397</v>
      </c>
      <c r="V15212" t="s">
        <v>19836</v>
      </c>
      <c r="W15212" t="s">
        <v>18023</v>
      </c>
    </row>
    <row r="15213" spans="20:23" x14ac:dyDescent="0.3">
      <c r="T15213" t="b">
        <f>U15213&gt;10</f>
        <v>0</v>
      </c>
      <c r="U15213" s="7">
        <v>8.1246669116718397</v>
      </c>
      <c r="V15213" t="s">
        <v>19836</v>
      </c>
      <c r="W15213" t="s">
        <v>33209</v>
      </c>
    </row>
    <row r="15214" spans="20:23" x14ac:dyDescent="0.3">
      <c r="T15214" t="b">
        <f>U15214&gt;10</f>
        <v>0</v>
      </c>
      <c r="U15214" s="7">
        <v>9.0479916702033698</v>
      </c>
      <c r="V15214" t="s">
        <v>33205</v>
      </c>
      <c r="W15214" t="s">
        <v>32162</v>
      </c>
    </row>
    <row r="15215" spans="20:23" x14ac:dyDescent="0.3">
      <c r="T15215" t="b">
        <f>U15215&gt;10</f>
        <v>0</v>
      </c>
      <c r="U15215" s="7">
        <v>8.9262947352258593</v>
      </c>
      <c r="V15215" t="s">
        <v>33210</v>
      </c>
      <c r="W15215" t="s">
        <v>20163</v>
      </c>
    </row>
    <row r="15216" spans="20:23" x14ac:dyDescent="0.3">
      <c r="T15216" t="b">
        <f>U15216&gt;10</f>
        <v>0</v>
      </c>
      <c r="U15216" s="7">
        <v>8.6308305223320207</v>
      </c>
      <c r="V15216" t="s">
        <v>17166</v>
      </c>
      <c r="W15216" t="s">
        <v>29290</v>
      </c>
    </row>
    <row r="15217" spans="20:23" x14ac:dyDescent="0.3">
      <c r="T15217" t="b">
        <f>U15217&gt;10</f>
        <v>0</v>
      </c>
      <c r="U15217" s="7">
        <v>8.7199583022280294</v>
      </c>
      <c r="V15217" t="s">
        <v>22555</v>
      </c>
      <c r="W15217" t="s">
        <v>240</v>
      </c>
    </row>
    <row r="15218" spans="20:23" x14ac:dyDescent="0.3">
      <c r="T15218" t="b">
        <f>U15218&gt;10</f>
        <v>0</v>
      </c>
      <c r="U15218" s="7">
        <v>8.9262947352258593</v>
      </c>
      <c r="V15218" t="s">
        <v>33211</v>
      </c>
      <c r="W15218" t="s">
        <v>30535</v>
      </c>
    </row>
    <row r="15219" spans="20:23" x14ac:dyDescent="0.3">
      <c r="T15219" t="b">
        <f>U15219&gt;10</f>
        <v>0</v>
      </c>
      <c r="U15219" s="7">
        <v>8.2125282674631794</v>
      </c>
      <c r="V15219" t="s">
        <v>21025</v>
      </c>
      <c r="W15219" t="s">
        <v>10251</v>
      </c>
    </row>
    <row r="15220" spans="20:23" x14ac:dyDescent="0.3">
      <c r="T15220" t="b">
        <f>U15220&gt;10</f>
        <v>0</v>
      </c>
      <c r="U15220" s="7">
        <v>9.7529733084103203</v>
      </c>
      <c r="V15220" t="s">
        <v>33212</v>
      </c>
      <c r="W15220" t="s">
        <v>33213</v>
      </c>
    </row>
    <row r="15221" spans="20:23" x14ac:dyDescent="0.3">
      <c r="T15221" t="b">
        <f>U15221&gt;10</f>
        <v>0</v>
      </c>
      <c r="U15221" s="7">
        <v>9.4652912359585404</v>
      </c>
      <c r="V15221" t="s">
        <v>33214</v>
      </c>
      <c r="W15221" t="s">
        <v>32561</v>
      </c>
    </row>
    <row r="15222" spans="20:23" x14ac:dyDescent="0.3">
      <c r="T15222" t="b">
        <f>U15222&gt;10</f>
        <v>0</v>
      </c>
      <c r="U15222" s="7">
        <v>9.26819836184427</v>
      </c>
      <c r="V15222" t="s">
        <v>2241</v>
      </c>
      <c r="W15222" t="s">
        <v>33215</v>
      </c>
    </row>
    <row r="15223" spans="20:23" x14ac:dyDescent="0.3">
      <c r="T15223" t="b">
        <f>U15223&gt;10</f>
        <v>0</v>
      </c>
      <c r="U15223" s="7">
        <v>8.7721440553986003</v>
      </c>
      <c r="V15223" t="s">
        <v>14016</v>
      </c>
      <c r="W15223" t="s">
        <v>33216</v>
      </c>
    </row>
    <row r="15224" spans="20:23" x14ac:dyDescent="0.3">
      <c r="T15224" t="b">
        <f>U15224&gt;10</f>
        <v>0</v>
      </c>
      <c r="U15224" s="7">
        <v>8.0612972977392499</v>
      </c>
      <c r="V15224" t="s">
        <v>33217</v>
      </c>
      <c r="W15224" t="s">
        <v>21697</v>
      </c>
    </row>
    <row r="15225" spans="20:23" x14ac:dyDescent="0.3">
      <c r="T15225" t="b">
        <f>U15225&gt;10</f>
        <v>0</v>
      </c>
      <c r="U15225" s="7">
        <v>9.2421476846443298</v>
      </c>
      <c r="V15225" t="s">
        <v>33218</v>
      </c>
      <c r="W15225" t="s">
        <v>33219</v>
      </c>
    </row>
    <row r="15226" spans="20:23" x14ac:dyDescent="0.3">
      <c r="T15226" t="b">
        <f>U15226&gt;10</f>
        <v>0</v>
      </c>
      <c r="U15226" s="7">
        <v>8.7721440553986003</v>
      </c>
      <c r="V15226" t="s">
        <v>14016</v>
      </c>
      <c r="W15226" t="s">
        <v>33220</v>
      </c>
    </row>
    <row r="15227" spans="20:23" x14ac:dyDescent="0.3">
      <c r="T15227" t="b">
        <f>U15227&gt;10</f>
        <v>0</v>
      </c>
      <c r="U15227" s="7">
        <v>8.3032571208529404</v>
      </c>
      <c r="V15227" t="s">
        <v>33221</v>
      </c>
      <c r="W15227" t="s">
        <v>33222</v>
      </c>
    </row>
    <row r="15228" spans="20:23" x14ac:dyDescent="0.3">
      <c r="T15228" t="b">
        <f>U15228&gt;10</f>
        <v>0</v>
      </c>
      <c r="U15228" s="7">
        <v>8.5853681482552595</v>
      </c>
      <c r="V15228" t="s">
        <v>33223</v>
      </c>
      <c r="W15228" t="s">
        <v>18025</v>
      </c>
    </row>
    <row r="15229" spans="20:23" x14ac:dyDescent="0.3">
      <c r="T15229" t="b">
        <f>U15229&gt;10</f>
        <v>0</v>
      </c>
      <c r="U15229" s="7">
        <v>9.1086162920198106</v>
      </c>
      <c r="V15229" t="s">
        <v>7948</v>
      </c>
      <c r="W15229" t="s">
        <v>28650</v>
      </c>
    </row>
    <row r="15230" spans="20:23" x14ac:dyDescent="0.3">
      <c r="T15230" t="b">
        <f>U15230&gt;10</f>
        <v>0</v>
      </c>
      <c r="U15230" s="7">
        <v>8.7544444782992006</v>
      </c>
      <c r="V15230" t="s">
        <v>22078</v>
      </c>
      <c r="W15230" t="s">
        <v>2545</v>
      </c>
    </row>
    <row r="15231" spans="20:23" x14ac:dyDescent="0.3">
      <c r="T15231" t="b">
        <f>U15231&gt;10</f>
        <v>0</v>
      </c>
      <c r="U15231" s="7">
        <v>9.3962983644715905</v>
      </c>
      <c r="V15231" t="s">
        <v>33224</v>
      </c>
      <c r="W15231" t="s">
        <v>33225</v>
      </c>
    </row>
    <row r="15232" spans="20:23" x14ac:dyDescent="0.3">
      <c r="T15232" t="b">
        <f>U15232&gt;10</f>
        <v>0</v>
      </c>
      <c r="U15232" s="7">
        <v>8.9645159480460492</v>
      </c>
      <c r="V15232" t="s">
        <v>33226</v>
      </c>
      <c r="W15232" t="s">
        <v>33227</v>
      </c>
    </row>
    <row r="15233" spans="20:23" x14ac:dyDescent="0.3">
      <c r="T15233" t="b">
        <f>U15233&gt;10</f>
        <v>0</v>
      </c>
      <c r="U15233" s="7">
        <v>8.5418830363155198</v>
      </c>
      <c r="V15233" t="s">
        <v>33228</v>
      </c>
      <c r="W15233" t="s">
        <v>19726</v>
      </c>
    </row>
    <row r="15234" spans="20:23" x14ac:dyDescent="0.3">
      <c r="T15234" t="b">
        <f>U15234&gt;10</f>
        <v>0</v>
      </c>
      <c r="U15234" s="7">
        <v>8.3431484498802408</v>
      </c>
      <c r="V15234" t="s">
        <v>33229</v>
      </c>
      <c r="W15234" t="s">
        <v>33230</v>
      </c>
    </row>
    <row r="15235" spans="20:23" x14ac:dyDescent="0.3">
      <c r="T15235" t="b">
        <f>U15235&gt;10</f>
        <v>0</v>
      </c>
      <c r="U15235" s="7">
        <v>8.7486135579883992</v>
      </c>
      <c r="V15235" t="s">
        <v>33231</v>
      </c>
      <c r="W15235" t="s">
        <v>33230</v>
      </c>
    </row>
    <row r="15236" spans="20:23" x14ac:dyDescent="0.3">
      <c r="T15236" t="b">
        <f>U15236&gt;10</f>
        <v>0</v>
      </c>
      <c r="U15236" s="7">
        <v>8.7575452559774494</v>
      </c>
      <c r="V15236" t="s">
        <v>23588</v>
      </c>
      <c r="W15236" t="s">
        <v>33232</v>
      </c>
    </row>
    <row r="15237" spans="20:23" x14ac:dyDescent="0.3">
      <c r="T15237" t="b">
        <f>U15237&gt;10</f>
        <v>0</v>
      </c>
      <c r="U15237" s="7">
        <v>8.6623291893913894</v>
      </c>
      <c r="V15237">
        <v>392</v>
      </c>
      <c r="W15237" t="s">
        <v>22961</v>
      </c>
    </row>
    <row r="15238" spans="20:23" x14ac:dyDescent="0.3">
      <c r="T15238" t="b">
        <f>U15238&gt;10</f>
        <v>0</v>
      </c>
      <c r="U15238" s="7">
        <v>9.2711352215175893</v>
      </c>
      <c r="V15238" t="s">
        <v>33233</v>
      </c>
      <c r="W15238" t="s">
        <v>33234</v>
      </c>
    </row>
    <row r="15239" spans="20:23" x14ac:dyDescent="0.3">
      <c r="T15239" t="b">
        <f>U15239&gt;10</f>
        <v>0</v>
      </c>
      <c r="U15239" s="7">
        <v>9.2711352215175893</v>
      </c>
      <c r="V15239" t="s">
        <v>33233</v>
      </c>
      <c r="W15239" t="s">
        <v>33235</v>
      </c>
    </row>
    <row r="15240" spans="20:23" x14ac:dyDescent="0.3">
      <c r="T15240" t="b">
        <f>U15240&gt;10</f>
        <v>0</v>
      </c>
      <c r="U15240" s="7">
        <v>9.1339341000040992</v>
      </c>
      <c r="V15240" t="s">
        <v>33236</v>
      </c>
      <c r="W15240" t="s">
        <v>22928</v>
      </c>
    </row>
    <row r="15241" spans="20:23" x14ac:dyDescent="0.3">
      <c r="T15241" t="b">
        <f>U15241&gt;10</f>
        <v>0</v>
      </c>
      <c r="U15241" s="7">
        <v>8.7284689918959302</v>
      </c>
      <c r="V15241" t="s">
        <v>11344</v>
      </c>
      <c r="W15241" t="s">
        <v>28668</v>
      </c>
    </row>
    <row r="15242" spans="20:23" x14ac:dyDescent="0.3">
      <c r="T15242" t="b">
        <f>U15242&gt;10</f>
        <v>0</v>
      </c>
      <c r="U15242" s="7">
        <v>8.9580434335404302</v>
      </c>
      <c r="V15242" t="s">
        <v>22639</v>
      </c>
      <c r="W15242" t="s">
        <v>33237</v>
      </c>
    </row>
    <row r="15243" spans="20:23" x14ac:dyDescent="0.3">
      <c r="T15243" t="b">
        <f>U15243&gt;10</f>
        <v>0</v>
      </c>
      <c r="U15243" s="7">
        <v>8.7031511839116504</v>
      </c>
      <c r="V15243" t="s">
        <v>33237</v>
      </c>
      <c r="W15243" t="s">
        <v>33238</v>
      </c>
    </row>
    <row r="15244" spans="20:23" x14ac:dyDescent="0.3">
      <c r="T15244" t="b">
        <f>U15244&gt;10</f>
        <v>0</v>
      </c>
      <c r="U15244" s="7">
        <v>9.6194419157857993</v>
      </c>
      <c r="V15244" t="s">
        <v>33239</v>
      </c>
      <c r="W15244" t="s">
        <v>33240</v>
      </c>
    </row>
    <row r="15245" spans="20:23" x14ac:dyDescent="0.3">
      <c r="T15245" t="b">
        <f>U15245&gt;10</f>
        <v>0</v>
      </c>
      <c r="U15245" s="7">
        <v>8.8366825765361696</v>
      </c>
      <c r="V15245" t="s">
        <v>33241</v>
      </c>
      <c r="W15245" t="s">
        <v>33242</v>
      </c>
    </row>
    <row r="15246" spans="20:23" x14ac:dyDescent="0.3">
      <c r="T15246" t="b">
        <f>U15246&gt;10</f>
        <v>0</v>
      </c>
      <c r="U15246" s="7">
        <v>8.1873380186346196</v>
      </c>
      <c r="V15246" t="s">
        <v>1163</v>
      </c>
      <c r="W15246" t="s">
        <v>33243</v>
      </c>
    </row>
    <row r="15247" spans="20:23" x14ac:dyDescent="0.3">
      <c r="T15247" t="b">
        <f>U15247&gt;10</f>
        <v>0</v>
      </c>
      <c r="U15247" s="7">
        <v>8.3786551383371499</v>
      </c>
      <c r="V15247" t="s">
        <v>24284</v>
      </c>
      <c r="W15247" t="s">
        <v>33244</v>
      </c>
    </row>
    <row r="15248" spans="20:23" x14ac:dyDescent="0.3">
      <c r="T15248" t="b">
        <f>U15248&gt;10</f>
        <v>0</v>
      </c>
      <c r="U15248" s="7">
        <v>9.1086162920198106</v>
      </c>
      <c r="V15248" t="s">
        <v>6372</v>
      </c>
      <c r="W15248" t="s">
        <v>11539</v>
      </c>
    </row>
    <row r="15249" spans="20:23" x14ac:dyDescent="0.3">
      <c r="T15249" t="b">
        <f>U15249&gt;10</f>
        <v>0</v>
      </c>
      <c r="U15249" s="7">
        <v>8.9085951581264506</v>
      </c>
      <c r="V15249" t="s">
        <v>33245</v>
      </c>
      <c r="W15249" t="s">
        <v>22710</v>
      </c>
    </row>
    <row r="15250" spans="20:23" x14ac:dyDescent="0.3">
      <c r="T15250" t="b">
        <f>U15250&gt;10</f>
        <v>0</v>
      </c>
      <c r="U15250" s="7">
        <v>9.5988226285830596</v>
      </c>
      <c r="V15250" t="s">
        <v>31573</v>
      </c>
      <c r="W15250" t="s">
        <v>33246</v>
      </c>
    </row>
    <row r="15251" spans="20:23" x14ac:dyDescent="0.3">
      <c r="T15251" t="b">
        <f>U15251&gt;10</f>
        <v>0</v>
      </c>
      <c r="U15251" s="7">
        <v>8.8559139384640595</v>
      </c>
      <c r="V15251" t="s">
        <v>33247</v>
      </c>
      <c r="W15251" t="s">
        <v>23279</v>
      </c>
    </row>
    <row r="15252" spans="20:23" x14ac:dyDescent="0.3">
      <c r="T15252" t="b">
        <f>U15252&gt;10</f>
        <v>0</v>
      </c>
      <c r="U15252" s="7">
        <v>8.9056754480231195</v>
      </c>
      <c r="V15252" t="s">
        <v>607</v>
      </c>
      <c r="W15252" t="s">
        <v>25920</v>
      </c>
    </row>
    <row r="15253" spans="20:23" x14ac:dyDescent="0.3">
      <c r="T15253" t="b">
        <f>U15253&gt;10</f>
        <v>0</v>
      </c>
      <c r="U15253" s="7">
        <v>9.2711352215175893</v>
      </c>
      <c r="V15253" t="s">
        <v>33248</v>
      </c>
      <c r="W15253" t="s">
        <v>23934</v>
      </c>
    </row>
    <row r="15254" spans="20:23" x14ac:dyDescent="0.3">
      <c r="T15254" t="b">
        <f>U15254&gt;10</f>
        <v>0</v>
      </c>
      <c r="U15254" s="7">
        <v>9.7064532927754303</v>
      </c>
      <c r="V15254" t="s">
        <v>33249</v>
      </c>
      <c r="W15254" t="s">
        <v>33250</v>
      </c>
    </row>
    <row r="15255" spans="20:23" x14ac:dyDescent="0.3">
      <c r="T15255" t="b">
        <f>U15255&gt;10</f>
        <v>0</v>
      </c>
      <c r="U15255" s="7">
        <v>8.6784585713212792</v>
      </c>
      <c r="V15255" t="s">
        <v>24752</v>
      </c>
      <c r="W15255" t="s">
        <v>33251</v>
      </c>
    </row>
    <row r="15256" spans="20:23" x14ac:dyDescent="0.3">
      <c r="T15256" t="b">
        <f>U15256&gt;10</f>
        <v>0</v>
      </c>
      <c r="U15256" s="7">
        <v>8.3373513321959098</v>
      </c>
      <c r="V15256" t="s">
        <v>33252</v>
      </c>
      <c r="W15256">
        <v>1000</v>
      </c>
    </row>
    <row r="15257" spans="20:23" x14ac:dyDescent="0.3">
      <c r="T15257" t="b">
        <f>U15257&gt;10</f>
        <v>0</v>
      </c>
      <c r="U15257" s="7">
        <v>9.0479916702033698</v>
      </c>
      <c r="V15257" t="s">
        <v>1299</v>
      </c>
      <c r="W15257" t="s">
        <v>33253</v>
      </c>
    </row>
    <row r="15258" spans="20:23" x14ac:dyDescent="0.3">
      <c r="T15258" t="b">
        <f>U15258&gt;10</f>
        <v>0</v>
      </c>
      <c r="U15258" s="7">
        <v>8.0970153803413307</v>
      </c>
      <c r="V15258" t="s">
        <v>33254</v>
      </c>
      <c r="W15258" t="s">
        <v>329</v>
      </c>
    </row>
    <row r="15259" spans="20:23" x14ac:dyDescent="0.3">
      <c r="T15259" t="b">
        <f>U15259&gt;10</f>
        <v>0</v>
      </c>
      <c r="U15259" s="7">
        <v>8.0970153803413307</v>
      </c>
      <c r="V15259" t="s">
        <v>329</v>
      </c>
      <c r="W15259" t="s">
        <v>25254</v>
      </c>
    </row>
    <row r="15260" spans="20:23" x14ac:dyDescent="0.3">
      <c r="T15260" t="b">
        <f>U15260&gt;10</f>
        <v>0</v>
      </c>
      <c r="U15260" s="7">
        <v>9.3317598433340194</v>
      </c>
      <c r="V15260" t="s">
        <v>18029</v>
      </c>
      <c r="W15260" t="s">
        <v>21201</v>
      </c>
    </row>
    <row r="15261" spans="20:23" x14ac:dyDescent="0.3">
      <c r="T15261" t="b">
        <f>U15261&gt;10</f>
        <v>0</v>
      </c>
      <c r="U15261" s="7">
        <v>9.2565364220964295</v>
      </c>
      <c r="V15261" t="s">
        <v>20042</v>
      </c>
      <c r="W15261" t="s">
        <v>33255</v>
      </c>
    </row>
    <row r="15262" spans="20:23" x14ac:dyDescent="0.3">
      <c r="T15262" t="b">
        <f>U15262&gt;10</f>
        <v>0</v>
      </c>
      <c r="U15262" s="7">
        <v>8.9159319481903108</v>
      </c>
      <c r="V15262" t="s">
        <v>33256</v>
      </c>
      <c r="W15262" t="s">
        <v>30612</v>
      </c>
    </row>
    <row r="15263" spans="20:23" x14ac:dyDescent="0.3">
      <c r="T15263" t="b">
        <f>U15263&gt;10</f>
        <v>0</v>
      </c>
      <c r="U15263" s="7">
        <v>9.1339341000040992</v>
      </c>
      <c r="V15263" t="s">
        <v>33257</v>
      </c>
      <c r="W15263" t="s">
        <v>33258</v>
      </c>
    </row>
    <row r="15264" spans="20:23" x14ac:dyDescent="0.3">
      <c r="T15264" t="b">
        <f>U15264&gt;10</f>
        <v>0</v>
      </c>
      <c r="U15264" s="7">
        <v>9.6194419157857993</v>
      </c>
      <c r="V15264" t="s">
        <v>4450</v>
      </c>
      <c r="W15264" t="s">
        <v>33259</v>
      </c>
    </row>
    <row r="15265" spans="20:23" x14ac:dyDescent="0.3">
      <c r="T15265" t="b">
        <f>U15265&gt;10</f>
        <v>0</v>
      </c>
      <c r="U15265" s="7">
        <v>8.0100040033516997</v>
      </c>
      <c r="V15265" t="s">
        <v>33260</v>
      </c>
      <c r="W15265" t="s">
        <v>31327</v>
      </c>
    </row>
    <row r="15266" spans="20:23" x14ac:dyDescent="0.3">
      <c r="T15266" t="b">
        <f>U15266&gt;10</f>
        <v>0</v>
      </c>
      <c r="U15266" s="7">
        <v>8.0612972977392499</v>
      </c>
      <c r="V15266" t="s">
        <v>33261</v>
      </c>
      <c r="W15266" t="s">
        <v>33262</v>
      </c>
    </row>
    <row r="15267" spans="20:23" x14ac:dyDescent="0.3">
      <c r="T15267" t="b">
        <f>U15267&gt;10</f>
        <v>0</v>
      </c>
      <c r="U15267" s="7">
        <v>8.8085116995694701</v>
      </c>
      <c r="V15267" t="s">
        <v>33263</v>
      </c>
      <c r="W15267" t="s">
        <v>9984</v>
      </c>
    </row>
    <row r="15268" spans="20:23" x14ac:dyDescent="0.3">
      <c r="T15268" t="b">
        <f>U15268&gt;10</f>
        <v>0</v>
      </c>
      <c r="U15268" s="7">
        <v>8.6231084762381105</v>
      </c>
      <c r="V15268" t="s">
        <v>1064</v>
      </c>
      <c r="W15268" t="s">
        <v>33264</v>
      </c>
    </row>
    <row r="15269" spans="20:23" x14ac:dyDescent="0.3">
      <c r="T15269" t="b">
        <f>U15269&gt;10</f>
        <v>0</v>
      </c>
      <c r="U15269" s="7">
        <v>8.4536903242800605</v>
      </c>
      <c r="V15269" t="s">
        <v>5377</v>
      </c>
      <c r="W15269" t="s">
        <v>30965</v>
      </c>
    </row>
    <row r="15270" spans="20:23" x14ac:dyDescent="0.3">
      <c r="T15270" t="b">
        <f>U15270&gt;10</f>
        <v>0</v>
      </c>
      <c r="U15270" s="7">
        <v>8.7901625609012797</v>
      </c>
      <c r="V15270" t="s">
        <v>33265</v>
      </c>
      <c r="W15270" t="s">
        <v>5543</v>
      </c>
    </row>
    <row r="15271" spans="20:23" x14ac:dyDescent="0.3">
      <c r="T15271" t="b">
        <f>U15271&gt;10</f>
        <v>0</v>
      </c>
      <c r="U15271" s="7">
        <v>9.9642824020775294</v>
      </c>
      <c r="V15271" t="s">
        <v>33266</v>
      </c>
      <c r="W15271" t="s">
        <v>33267</v>
      </c>
    </row>
    <row r="15272" spans="20:23" x14ac:dyDescent="0.3">
      <c r="T15272" t="b">
        <f>U15272&gt;10</f>
        <v>0</v>
      </c>
      <c r="U15272" s="7">
        <v>8.4800076325974398</v>
      </c>
      <c r="V15272" t="s">
        <v>23177</v>
      </c>
      <c r="W15272" t="s">
        <v>24935</v>
      </c>
    </row>
    <row r="15273" spans="20:23" x14ac:dyDescent="0.3">
      <c r="T15273" t="b">
        <f>U15273&gt;10</f>
        <v>0</v>
      </c>
      <c r="U15273" s="7">
        <v>9.3475082003021601</v>
      </c>
      <c r="V15273" t="s">
        <v>32312</v>
      </c>
      <c r="W15273" t="s">
        <v>5717</v>
      </c>
    </row>
    <row r="15274" spans="20:23" x14ac:dyDescent="0.3">
      <c r="T15274" t="b">
        <f>U15274&gt;10</f>
        <v>0</v>
      </c>
      <c r="U15274" s="7">
        <v>9.9642824020775294</v>
      </c>
      <c r="V15274" t="s">
        <v>33266</v>
      </c>
      <c r="W15274" t="s">
        <v>33268</v>
      </c>
    </row>
    <row r="15275" spans="20:23" x14ac:dyDescent="0.3">
      <c r="T15275" t="b">
        <f>U15275&gt;10</f>
        <v>0</v>
      </c>
      <c r="U15275" s="7">
        <v>8.0834711552335694</v>
      </c>
      <c r="V15275" t="s">
        <v>466</v>
      </c>
      <c r="W15275" t="s">
        <v>33269</v>
      </c>
    </row>
    <row r="15276" spans="20:23" x14ac:dyDescent="0.3">
      <c r="T15276" t="b">
        <f>U15276&gt;10</f>
        <v>0</v>
      </c>
      <c r="U15276" s="7">
        <v>9.09619377202125</v>
      </c>
      <c r="V15276" t="s">
        <v>30924</v>
      </c>
      <c r="W15276" t="s">
        <v>3541</v>
      </c>
    </row>
    <row r="15277" spans="20:23" x14ac:dyDescent="0.3">
      <c r="T15277" t="b">
        <f>U15277&gt;10</f>
        <v>0</v>
      </c>
      <c r="U15277" s="7">
        <v>8.1774369476519002</v>
      </c>
      <c r="V15277" t="s">
        <v>33270</v>
      </c>
      <c r="W15277" t="s">
        <v>21900</v>
      </c>
    </row>
    <row r="15278" spans="20:23" x14ac:dyDescent="0.3">
      <c r="T15278" t="b">
        <f>U15278&gt;10</f>
        <v>0</v>
      </c>
      <c r="U15278" s="7">
        <v>9.7064532927754303</v>
      </c>
      <c r="V15278" t="s">
        <v>33271</v>
      </c>
      <c r="W15278" t="s">
        <v>33272</v>
      </c>
    </row>
    <row r="15279" spans="20:23" x14ac:dyDescent="0.3">
      <c r="T15279" t="b">
        <f>U15279&gt;10</f>
        <v>0</v>
      </c>
      <c r="U15279" s="7">
        <v>8.3431484498802408</v>
      </c>
      <c r="V15279" t="s">
        <v>24362</v>
      </c>
      <c r="W15279" t="s">
        <v>33273</v>
      </c>
    </row>
    <row r="15280" spans="20:23" x14ac:dyDescent="0.3">
      <c r="T15280" t="b">
        <f>U15280&gt;10</f>
        <v>0</v>
      </c>
      <c r="U15280" s="7">
        <v>8.8085116995694701</v>
      </c>
      <c r="V15280" t="s">
        <v>6812</v>
      </c>
      <c r="W15280" t="s">
        <v>3590</v>
      </c>
    </row>
    <row r="15281" spans="20:23" x14ac:dyDescent="0.3">
      <c r="T15281" t="b">
        <f>U15281&gt;10</f>
        <v>0</v>
      </c>
      <c r="U15281" s="7">
        <v>9.7529733084103203</v>
      </c>
      <c r="V15281" t="s">
        <v>33226</v>
      </c>
      <c r="W15281" t="s">
        <v>33274</v>
      </c>
    </row>
    <row r="15282" spans="20:23" x14ac:dyDescent="0.3">
      <c r="T15282" t="b">
        <f>U15282&gt;10</f>
        <v>0</v>
      </c>
      <c r="U15282" s="7">
        <v>8.2279527377888098</v>
      </c>
      <c r="V15282" t="s">
        <v>20970</v>
      </c>
      <c r="W15282" t="s">
        <v>18035</v>
      </c>
    </row>
    <row r="15283" spans="20:23" x14ac:dyDescent="0.3">
      <c r="T15283" t="b">
        <f>U15283&gt;10</f>
        <v>0</v>
      </c>
      <c r="U15283" s="7">
        <v>9.5016588801294208</v>
      </c>
      <c r="V15283" t="s">
        <v>18036</v>
      </c>
      <c r="W15283" t="s">
        <v>21341</v>
      </c>
    </row>
    <row r="15284" spans="20:23" x14ac:dyDescent="0.3">
      <c r="T15284" t="b">
        <f>U15284&gt;10</f>
        <v>0</v>
      </c>
      <c r="U15284" s="7">
        <v>9.5016588801294208</v>
      </c>
      <c r="V15284" t="s">
        <v>21341</v>
      </c>
      <c r="W15284" t="s">
        <v>33275</v>
      </c>
    </row>
    <row r="15285" spans="20:23" x14ac:dyDescent="0.3">
      <c r="T15285" t="b">
        <f>U15285&gt;10</f>
        <v>0</v>
      </c>
      <c r="U15285" s="7">
        <v>9.4131054827879694</v>
      </c>
      <c r="V15285" t="s">
        <v>1249</v>
      </c>
      <c r="W15285" t="s">
        <v>33276</v>
      </c>
    </row>
    <row r="15286" spans="20:23" x14ac:dyDescent="0.3">
      <c r="T15286" t="b">
        <f>U15286&gt;10</f>
        <v>0</v>
      </c>
      <c r="U15286" s="7">
        <v>9.5298297570961097</v>
      </c>
      <c r="V15286" t="s">
        <v>33277</v>
      </c>
      <c r="W15286" t="s">
        <v>8409</v>
      </c>
    </row>
    <row r="15287" spans="20:23" x14ac:dyDescent="0.3">
      <c r="T15287" t="b">
        <f>U15287&gt;10</f>
        <v>0</v>
      </c>
      <c r="U15287" s="7">
        <v>8.4312174684280006</v>
      </c>
      <c r="V15287" t="s">
        <v>33278</v>
      </c>
      <c r="W15287" t="s">
        <v>33279</v>
      </c>
    </row>
    <row r="15288" spans="20:23" x14ac:dyDescent="0.3">
      <c r="T15288" t="b">
        <f>U15288&gt;10</f>
        <v>0</v>
      </c>
      <c r="U15288" s="7">
        <v>8.9056754480231195</v>
      </c>
      <c r="V15288" t="s">
        <v>33280</v>
      </c>
      <c r="W15288" t="s">
        <v>24820</v>
      </c>
    </row>
    <row r="15289" spans="20:23" x14ac:dyDescent="0.3">
      <c r="T15289" t="b">
        <f>U15289&gt;10</f>
        <v>0</v>
      </c>
      <c r="U15289" s="7">
        <v>9.0133061122154796</v>
      </c>
      <c r="V15289" t="s">
        <v>33227</v>
      </c>
      <c r="W15289" t="s">
        <v>4767</v>
      </c>
    </row>
    <row r="15290" spans="20:23" x14ac:dyDescent="0.3">
      <c r="T15290" t="b">
        <f>U15290&gt;10</f>
        <v>0</v>
      </c>
      <c r="U15290" s="7">
        <v>8.53130092698499</v>
      </c>
      <c r="V15290" t="s">
        <v>33281</v>
      </c>
      <c r="W15290" t="s">
        <v>33282</v>
      </c>
    </row>
    <row r="15291" spans="20:23" x14ac:dyDescent="0.3">
      <c r="T15291" t="b">
        <f>U15291&gt;10</f>
        <v>0</v>
      </c>
      <c r="U15291" s="7">
        <v>9.7064532927754303</v>
      </c>
      <c r="V15291">
        <v>718</v>
      </c>
      <c r="W15291">
        <v>281</v>
      </c>
    </row>
    <row r="15292" spans="20:23" x14ac:dyDescent="0.3">
      <c r="T15292" t="b">
        <f>U15292&gt;10</f>
        <v>0</v>
      </c>
      <c r="U15292" s="7">
        <v>8.1435353959762207</v>
      </c>
      <c r="V15292" t="s">
        <v>33232</v>
      </c>
      <c r="W15292" t="s">
        <v>2314</v>
      </c>
    </row>
    <row r="15293" spans="20:23" x14ac:dyDescent="0.3">
      <c r="T15293" t="b">
        <f>U15293&gt;10</f>
        <v>0</v>
      </c>
      <c r="U15293" s="7">
        <v>8.8147036698173906</v>
      </c>
      <c r="V15293" t="s">
        <v>33283</v>
      </c>
      <c r="W15293" t="s">
        <v>33284</v>
      </c>
    </row>
    <row r="15294" spans="20:23" x14ac:dyDescent="0.3">
      <c r="T15294" t="b">
        <f>U15294&gt;10</f>
        <v>0</v>
      </c>
      <c r="U15294" s="7">
        <v>9.0133061122154796</v>
      </c>
      <c r="V15294" t="s">
        <v>33285</v>
      </c>
      <c r="W15294" t="s">
        <v>33286</v>
      </c>
    </row>
    <row r="15295" spans="20:23" x14ac:dyDescent="0.3">
      <c r="T15295" t="b">
        <f>U15295&gt;10</f>
        <v>0</v>
      </c>
      <c r="U15295" s="7">
        <v>8.0310574125495293</v>
      </c>
      <c r="V15295" t="s">
        <v>33287</v>
      </c>
      <c r="W15295" t="s">
        <v>20937</v>
      </c>
    </row>
    <row r="15296" spans="20:23" x14ac:dyDescent="0.3">
      <c r="T15296" t="b">
        <f>U15296&gt;10</f>
        <v>0</v>
      </c>
      <c r="U15296" s="7">
        <v>8.5804420299192099</v>
      </c>
      <c r="V15296" t="s">
        <v>33288</v>
      </c>
      <c r="W15296" t="s">
        <v>33289</v>
      </c>
    </row>
    <row r="15297" spans="20:23" x14ac:dyDescent="0.3">
      <c r="T15297" t="b">
        <f>U15297&gt;10</f>
        <v>0</v>
      </c>
      <c r="U15297" s="7">
        <v>8.7811127253813606</v>
      </c>
      <c r="V15297" t="s">
        <v>33288</v>
      </c>
      <c r="W15297" t="s">
        <v>33290</v>
      </c>
    </row>
    <row r="15298" spans="20:23" x14ac:dyDescent="0.3">
      <c r="T15298" t="b">
        <f>U15298&gt;10</f>
        <v>0</v>
      </c>
      <c r="U15298" s="7">
        <v>9.0247348080391099</v>
      </c>
      <c r="V15298" t="s">
        <v>2891</v>
      </c>
      <c r="W15298" t="s">
        <v>22026</v>
      </c>
    </row>
    <row r="15299" spans="20:23" x14ac:dyDescent="0.3">
      <c r="T15299" t="b">
        <f>U15299&gt;10</f>
        <v>0</v>
      </c>
      <c r="U15299" s="7">
        <v>9.7064532927754303</v>
      </c>
      <c r="V15299" t="s">
        <v>33285</v>
      </c>
      <c r="W15299" t="s">
        <v>33291</v>
      </c>
    </row>
    <row r="15300" spans="20:23" x14ac:dyDescent="0.3">
      <c r="T15300" t="b">
        <f>U15300&gt;10</f>
        <v>0</v>
      </c>
      <c r="U15300" s="7">
        <v>9.1865778334895207</v>
      </c>
      <c r="V15300" t="s">
        <v>173</v>
      </c>
      <c r="W15300" t="s">
        <v>33292</v>
      </c>
    </row>
    <row r="15301" spans="20:23" x14ac:dyDescent="0.3">
      <c r="T15301" t="b">
        <f>U15301&gt;10</f>
        <v>0</v>
      </c>
      <c r="U15301" s="7">
        <v>8.7721440553986003</v>
      </c>
      <c r="V15301" t="s">
        <v>28646</v>
      </c>
      <c r="W15301" t="s">
        <v>33293</v>
      </c>
    </row>
    <row r="15302" spans="20:23" x14ac:dyDescent="0.3">
      <c r="T15302" t="b">
        <f>U15302&gt;10</f>
        <v>0</v>
      </c>
      <c r="U15302" s="7">
        <v>8.3666789472904295</v>
      </c>
      <c r="V15302" t="s">
        <v>33293</v>
      </c>
      <c r="W15302" t="s">
        <v>33294</v>
      </c>
    </row>
    <row r="15303" spans="20:23" x14ac:dyDescent="0.3">
      <c r="T15303" t="b">
        <f>U15303&gt;10</f>
        <v>0</v>
      </c>
      <c r="U15303" s="7">
        <v>8.7544444782992006</v>
      </c>
      <c r="V15303" t="s">
        <v>30041</v>
      </c>
      <c r="W15303" t="s">
        <v>33295</v>
      </c>
    </row>
    <row r="15304" spans="20:23" x14ac:dyDescent="0.3">
      <c r="T15304" t="b">
        <f>U15304&gt;10</f>
        <v>0</v>
      </c>
      <c r="U15304" s="7">
        <v>8.5208296271176902</v>
      </c>
      <c r="V15304" t="s">
        <v>23228</v>
      </c>
      <c r="W15304" t="s">
        <v>33296</v>
      </c>
    </row>
    <row r="15305" spans="20:23" x14ac:dyDescent="0.3">
      <c r="T15305" t="b">
        <f>U15305&gt;10</f>
        <v>0</v>
      </c>
      <c r="U15305" s="7">
        <v>9.3009881846672702</v>
      </c>
      <c r="V15305" t="s">
        <v>33297</v>
      </c>
      <c r="W15305" t="s">
        <v>21028</v>
      </c>
    </row>
    <row r="15306" spans="20:23" x14ac:dyDescent="0.3">
      <c r="T15306" t="b">
        <f>U15306&gt;10</f>
        <v>0</v>
      </c>
      <c r="U15306" s="7">
        <v>8.5821985734939794</v>
      </c>
      <c r="V15306" t="s">
        <v>33298</v>
      </c>
      <c r="W15306" t="s">
        <v>20351</v>
      </c>
    </row>
    <row r="15307" spans="20:23" x14ac:dyDescent="0.3">
      <c r="T15307" t="b">
        <f>U15307&gt;10</f>
        <v>0</v>
      </c>
      <c r="U15307" s="7">
        <v>8.4934306529295807</v>
      </c>
      <c r="V15307" t="s">
        <v>30544</v>
      </c>
      <c r="W15307" t="s">
        <v>33299</v>
      </c>
    </row>
    <row r="15308" spans="20:23" x14ac:dyDescent="0.3">
      <c r="T15308" t="b">
        <f>U15308&gt;10</f>
        <v>0</v>
      </c>
      <c r="U15308" s="7">
        <v>9.7529733084103203</v>
      </c>
      <c r="V15308" t="s">
        <v>33300</v>
      </c>
      <c r="W15308" t="s">
        <v>26559</v>
      </c>
    </row>
    <row r="15309" spans="20:23" x14ac:dyDescent="0.3">
      <c r="T15309" t="b">
        <f>U15309&gt;10</f>
        <v>0</v>
      </c>
      <c r="U15309" s="7">
        <v>8.0353218113359901</v>
      </c>
      <c r="V15309" t="s">
        <v>33301</v>
      </c>
      <c r="W15309" t="s">
        <v>444</v>
      </c>
    </row>
    <row r="15310" spans="20:23" x14ac:dyDescent="0.3">
      <c r="T15310" t="b">
        <f>U15310&gt;10</f>
        <v>0</v>
      </c>
      <c r="U15310" s="7">
        <v>9.1468375048400095</v>
      </c>
      <c r="V15310" t="s">
        <v>12560</v>
      </c>
      <c r="W15310" t="s">
        <v>10093</v>
      </c>
    </row>
    <row r="15311" spans="20:23" x14ac:dyDescent="0.3">
      <c r="T15311" t="b">
        <f>U15311&gt;10</f>
        <v>0</v>
      </c>
      <c r="U15311" s="7">
        <v>9.7529733084103203</v>
      </c>
      <c r="V15311" t="s">
        <v>33302</v>
      </c>
      <c r="W15311" t="s">
        <v>33303</v>
      </c>
    </row>
    <row r="15312" spans="20:23" x14ac:dyDescent="0.3">
      <c r="T15312" t="b">
        <f>U15312&gt;10</f>
        <v>0</v>
      </c>
      <c r="U15312" s="7">
        <v>8.1061478639045994</v>
      </c>
      <c r="V15312" t="s">
        <v>29773</v>
      </c>
      <c r="W15312" t="s">
        <v>11734</v>
      </c>
    </row>
    <row r="15313" spans="20:23" x14ac:dyDescent="0.3">
      <c r="T15313" t="b">
        <f>U15313&gt;10</f>
        <v>0</v>
      </c>
      <c r="U15313" s="7">
        <v>8.5490005040843897</v>
      </c>
      <c r="V15313" t="s">
        <v>11734</v>
      </c>
      <c r="W15313" t="s">
        <v>867</v>
      </c>
    </row>
    <row r="15314" spans="20:23" x14ac:dyDescent="0.3">
      <c r="T15314" t="b">
        <f>U15314&gt;10</f>
        <v>0</v>
      </c>
      <c r="U15314" s="7">
        <v>9.1865778334895207</v>
      </c>
      <c r="V15314" t="s">
        <v>30544</v>
      </c>
      <c r="W15314" t="s">
        <v>33304</v>
      </c>
    </row>
    <row r="15315" spans="20:23" x14ac:dyDescent="0.3">
      <c r="T15315" t="b">
        <f>U15315&gt;10</f>
        <v>0</v>
      </c>
      <c r="U15315" s="7">
        <v>9.3475082003021601</v>
      </c>
      <c r="V15315" t="s">
        <v>11021</v>
      </c>
      <c r="W15315" t="s">
        <v>8711</v>
      </c>
    </row>
    <row r="15316" spans="20:23" x14ac:dyDescent="0.3">
      <c r="T15316" t="b">
        <f>U15316&gt;10</f>
        <v>0</v>
      </c>
      <c r="U15316" s="7">
        <v>8.2488959116340492</v>
      </c>
      <c r="V15316" t="s">
        <v>130</v>
      </c>
      <c r="W15316" t="s">
        <v>33305</v>
      </c>
    </row>
    <row r="15317" spans="20:23" x14ac:dyDescent="0.3">
      <c r="T15317" t="b">
        <f>U15317&gt;10</f>
        <v>0</v>
      </c>
      <c r="U15317" s="7">
        <v>8.11536451900953</v>
      </c>
      <c r="V15317" t="s">
        <v>32580</v>
      </c>
      <c r="W15317" t="s">
        <v>28211</v>
      </c>
    </row>
    <row r="15318" spans="20:23" x14ac:dyDescent="0.3">
      <c r="T15318" t="b">
        <f>U15318&gt;10</f>
        <v>0</v>
      </c>
      <c r="U15318" s="7">
        <v>9.3009881846672702</v>
      </c>
      <c r="V15318" t="s">
        <v>21028</v>
      </c>
      <c r="W15318" t="s">
        <v>33306</v>
      </c>
    </row>
    <row r="15319" spans="20:23" x14ac:dyDescent="0.3">
      <c r="T15319" t="b">
        <f>U15319&gt;10</f>
        <v>0</v>
      </c>
      <c r="U15319" s="7">
        <v>8.0482252161719003</v>
      </c>
      <c r="V15319" t="s">
        <v>33307</v>
      </c>
      <c r="W15319" t="s">
        <v>25235</v>
      </c>
    </row>
    <row r="15320" spans="20:23" x14ac:dyDescent="0.3">
      <c r="T15320" t="b">
        <f>U15320&gt;10</f>
        <v>0</v>
      </c>
      <c r="U15320" s="7">
        <v>9.7217207649062196</v>
      </c>
      <c r="V15320" t="s">
        <v>1677</v>
      </c>
      <c r="W15320" t="s">
        <v>33308</v>
      </c>
    </row>
    <row r="15321" spans="20:23" x14ac:dyDescent="0.3">
      <c r="T15321" t="b">
        <f>U15321&gt;10</f>
        <v>0</v>
      </c>
      <c r="U15321" s="7">
        <v>9.8270812805640499</v>
      </c>
      <c r="V15321" t="s">
        <v>1677</v>
      </c>
      <c r="W15321" t="s">
        <v>18041</v>
      </c>
    </row>
    <row r="15322" spans="20:23" x14ac:dyDescent="0.3">
      <c r="T15322" t="b">
        <f>U15322&gt;10</f>
        <v>0</v>
      </c>
      <c r="U15322" s="7">
        <v>9.0598261278503802</v>
      </c>
      <c r="V15322" t="s">
        <v>13190</v>
      </c>
      <c r="W15322" t="s">
        <v>21173</v>
      </c>
    </row>
    <row r="15323" spans="20:23" x14ac:dyDescent="0.3">
      <c r="T15323" t="b">
        <f>U15323&gt;10</f>
        <v>0</v>
      </c>
      <c r="U15323" s="7">
        <v>8.8462520275523193</v>
      </c>
      <c r="V15323" t="s">
        <v>1677</v>
      </c>
      <c r="W15323" t="s">
        <v>33309</v>
      </c>
    </row>
    <row r="15324" spans="20:23" x14ac:dyDescent="0.3">
      <c r="T15324" t="b">
        <f>U15324&gt;10</f>
        <v>0</v>
      </c>
      <c r="U15324" s="7">
        <v>8.73705273558733</v>
      </c>
      <c r="V15324" t="s">
        <v>1326</v>
      </c>
      <c r="W15324" t="s">
        <v>33310</v>
      </c>
    </row>
    <row r="15325" spans="20:23" x14ac:dyDescent="0.3">
      <c r="T15325" t="b">
        <f>U15325&gt;10</f>
        <v>0</v>
      </c>
      <c r="U15325" s="7">
        <v>9.5786199212655401</v>
      </c>
      <c r="V15325" t="s">
        <v>33311</v>
      </c>
      <c r="W15325" t="s">
        <v>30528</v>
      </c>
    </row>
    <row r="15326" spans="20:23" x14ac:dyDescent="0.3">
      <c r="T15326" t="b">
        <f>U15326&gt;10</f>
        <v>0</v>
      </c>
      <c r="U15326" s="7">
        <v>8.7457107983304407</v>
      </c>
      <c r="V15326" t="s">
        <v>33312</v>
      </c>
      <c r="W15326" t="s">
        <v>20784</v>
      </c>
    </row>
    <row r="15327" spans="20:23" x14ac:dyDescent="0.3">
      <c r="T15327" t="b">
        <f>U15327&gt;10</f>
        <v>0</v>
      </c>
      <c r="U15327" s="7">
        <v>8.0970153803413307</v>
      </c>
      <c r="V15327" t="s">
        <v>1037</v>
      </c>
      <c r="W15327" t="s">
        <v>33313</v>
      </c>
    </row>
    <row r="15328" spans="20:23" x14ac:dyDescent="0.3">
      <c r="T15328" t="b">
        <f>U15328&gt;10</f>
        <v>0</v>
      </c>
      <c r="U15328" s="7">
        <v>8.1873380186346196</v>
      </c>
      <c r="V15328" t="s">
        <v>33314</v>
      </c>
      <c r="W15328" t="s">
        <v>33315</v>
      </c>
    </row>
    <row r="15329" spans="20:23" x14ac:dyDescent="0.3">
      <c r="T15329" t="b">
        <f>U15329&gt;10</f>
        <v>0</v>
      </c>
      <c r="U15329" s="7">
        <v>9.3009881846672702</v>
      </c>
      <c r="V15329" t="s">
        <v>33316</v>
      </c>
      <c r="W15329" t="s">
        <v>21028</v>
      </c>
    </row>
    <row r="15330" spans="20:23" x14ac:dyDescent="0.3">
      <c r="T15330" t="b">
        <f>U15330&gt;10</f>
        <v>0</v>
      </c>
      <c r="U15330" s="7">
        <v>8.4407869194441592</v>
      </c>
      <c r="V15330" t="s">
        <v>1677</v>
      </c>
      <c r="W15330" t="s">
        <v>4699</v>
      </c>
    </row>
    <row r="15331" spans="20:23" x14ac:dyDescent="0.3">
      <c r="T15331" t="b">
        <f>U15331&gt;10</f>
        <v>0</v>
      </c>
      <c r="U15331" s="7">
        <v>8.7031511839116504</v>
      </c>
      <c r="V15331" t="s">
        <v>33317</v>
      </c>
      <c r="W15331" t="s">
        <v>33318</v>
      </c>
    </row>
    <row r="15332" spans="20:23" x14ac:dyDescent="0.3">
      <c r="T15332" t="b">
        <f>U15332&gt;10</f>
        <v>0</v>
      </c>
      <c r="U15332" s="7">
        <v>9.7529733084103203</v>
      </c>
      <c r="V15332">
        <v>220</v>
      </c>
      <c r="W15332" t="s">
        <v>33319</v>
      </c>
    </row>
    <row r="15333" spans="20:23" x14ac:dyDescent="0.3">
      <c r="T15333" t="b">
        <f>U15333&gt;10</f>
        <v>0</v>
      </c>
      <c r="U15333" s="7">
        <v>8.2595343098391094</v>
      </c>
      <c r="V15333" t="s">
        <v>33320</v>
      </c>
      <c r="W15333" t="s">
        <v>33321</v>
      </c>
    </row>
    <row r="15334" spans="20:23" x14ac:dyDescent="0.3">
      <c r="T15334" t="b">
        <f>U15334&gt;10</f>
        <v>0</v>
      </c>
      <c r="U15334" s="7">
        <v>9.1865778334895207</v>
      </c>
      <c r="V15334" t="s">
        <v>30544</v>
      </c>
      <c r="W15334" t="s">
        <v>33322</v>
      </c>
    </row>
    <row r="15335" spans="20:23" x14ac:dyDescent="0.3">
      <c r="T15335" t="b">
        <f>U15335&gt;10</f>
        <v>0</v>
      </c>
      <c r="U15335" s="7">
        <v>8.1823752292924894</v>
      </c>
      <c r="V15335" t="s">
        <v>1409</v>
      </c>
      <c r="W15335" t="s">
        <v>33323</v>
      </c>
    </row>
    <row r="15336" spans="20:23" x14ac:dyDescent="0.3">
      <c r="T15336" t="b">
        <f>U15336&gt;10</f>
        <v>0</v>
      </c>
      <c r="U15336" s="7">
        <v>8.5208296271176902</v>
      </c>
      <c r="V15336" t="s">
        <v>737</v>
      </c>
      <c r="W15336" t="s">
        <v>17817</v>
      </c>
    </row>
    <row r="15337" spans="20:23" x14ac:dyDescent="0.3">
      <c r="T15337" t="b">
        <f>U15337&gt;10</f>
        <v>0</v>
      </c>
      <c r="U15337" s="7">
        <v>8.7544444782992006</v>
      </c>
      <c r="V15337" t="s">
        <v>33297</v>
      </c>
      <c r="W15337" t="s">
        <v>33324</v>
      </c>
    </row>
    <row r="15338" spans="20:23" x14ac:dyDescent="0.3">
      <c r="T15338" t="b">
        <f>U15338&gt;10</f>
        <v>0</v>
      </c>
      <c r="U15338" s="7">
        <v>8.0058459932030406</v>
      </c>
      <c r="V15338" t="s">
        <v>904</v>
      </c>
      <c r="W15338" t="s">
        <v>33325</v>
      </c>
    </row>
    <row r="15339" spans="20:23" x14ac:dyDescent="0.3">
      <c r="T15339" t="b">
        <f>U15339&gt;10</f>
        <v>0</v>
      </c>
      <c r="U15339" s="7">
        <v>9.7529733084103203</v>
      </c>
      <c r="V15339" t="s">
        <v>33326</v>
      </c>
      <c r="W15339" t="s">
        <v>33327</v>
      </c>
    </row>
    <row r="15340" spans="20:23" x14ac:dyDescent="0.3">
      <c r="T15340" t="b">
        <f>U15340&gt;10</f>
        <v>0</v>
      </c>
      <c r="U15340" s="7">
        <v>8.7544444782992006</v>
      </c>
      <c r="V15340" t="s">
        <v>33297</v>
      </c>
      <c r="W15340" t="s">
        <v>21007</v>
      </c>
    </row>
    <row r="15341" spans="20:23" x14ac:dyDescent="0.3">
      <c r="T15341" t="b">
        <f>U15341&gt;10</f>
        <v>0</v>
      </c>
      <c r="U15341" s="7">
        <v>8.4733630898787702</v>
      </c>
      <c r="V15341" t="s">
        <v>33328</v>
      </c>
      <c r="W15341" t="s">
        <v>26027</v>
      </c>
    </row>
    <row r="15342" spans="20:23" x14ac:dyDescent="0.3">
      <c r="T15342" t="b">
        <f>U15342&gt;10</f>
        <v>0</v>
      </c>
      <c r="U15342" s="7">
        <v>9.6839804369233704</v>
      </c>
      <c r="V15342" t="s">
        <v>33329</v>
      </c>
      <c r="W15342" t="s">
        <v>33330</v>
      </c>
    </row>
    <row r="15343" spans="20:23" x14ac:dyDescent="0.3">
      <c r="T15343" t="b">
        <f>U15343&gt;10</f>
        <v>0</v>
      </c>
      <c r="U15343" s="7">
        <v>8.4154691114598599</v>
      </c>
      <c r="V15343">
        <v>1549</v>
      </c>
      <c r="W15343" t="s">
        <v>21091</v>
      </c>
    </row>
    <row r="15344" spans="20:23" x14ac:dyDescent="0.3">
      <c r="T15344" t="b">
        <f>U15344&gt;10</f>
        <v>0</v>
      </c>
      <c r="U15344" s="7">
        <v>8.6703613610886592</v>
      </c>
      <c r="V15344">
        <v>74</v>
      </c>
      <c r="W15344" t="s">
        <v>33331</v>
      </c>
    </row>
    <row r="15345" spans="20:23" x14ac:dyDescent="0.3">
      <c r="T15345" t="b">
        <f>U15345&gt;10</f>
        <v>0</v>
      </c>
      <c r="U15345" s="7">
        <v>9.5393992081122594</v>
      </c>
      <c r="V15345" t="s">
        <v>33332</v>
      </c>
      <c r="W15345" t="s">
        <v>33333</v>
      </c>
    </row>
    <row r="15346" spans="20:23" x14ac:dyDescent="0.3">
      <c r="T15346" t="b">
        <f>U15346&gt;10</f>
        <v>0</v>
      </c>
      <c r="U15346" s="7">
        <v>9.8797250140494697</v>
      </c>
      <c r="V15346" t="s">
        <v>356</v>
      </c>
      <c r="W15346" t="s">
        <v>33334</v>
      </c>
    </row>
    <row r="15347" spans="20:23" x14ac:dyDescent="0.3">
      <c r="T15347" t="b">
        <f>U15347&gt;10</f>
        <v>0</v>
      </c>
      <c r="U15347" s="7">
        <v>9.7529733084103203</v>
      </c>
      <c r="V15347" t="s">
        <v>33335</v>
      </c>
      <c r="W15347" t="s">
        <v>33336</v>
      </c>
    </row>
    <row r="15348" spans="20:23" x14ac:dyDescent="0.3">
      <c r="T15348" t="b">
        <f>U15348&gt;10</f>
        <v>0</v>
      </c>
      <c r="U15348" s="7">
        <v>9.9071239882375792</v>
      </c>
      <c r="V15348" t="s">
        <v>33336</v>
      </c>
      <c r="W15348" t="s">
        <v>21666</v>
      </c>
    </row>
    <row r="15349" spans="20:23" x14ac:dyDescent="0.3">
      <c r="T15349" t="b">
        <f>U15349&gt;10</f>
        <v>0</v>
      </c>
      <c r="U15349" s="7">
        <v>9.5786199212655401</v>
      </c>
      <c r="V15349" t="s">
        <v>19737</v>
      </c>
      <c r="W15349" t="s">
        <v>33337</v>
      </c>
    </row>
    <row r="15350" spans="20:23" x14ac:dyDescent="0.3">
      <c r="T15350" t="b">
        <f>U15350&gt;10</f>
        <v>0</v>
      </c>
      <c r="U15350" s="7">
        <v>9.0362956304401791</v>
      </c>
      <c r="V15350" t="s">
        <v>22725</v>
      </c>
      <c r="W15350" t="s">
        <v>33338</v>
      </c>
    </row>
    <row r="15351" spans="20:23" x14ac:dyDescent="0.3">
      <c r="T15351" t="b">
        <f>U15351&gt;10</f>
        <v>0</v>
      </c>
      <c r="U15351" s="7">
        <v>9.5786199212655401</v>
      </c>
      <c r="V15351" t="s">
        <v>33338</v>
      </c>
      <c r="W15351" t="s">
        <v>30528</v>
      </c>
    </row>
    <row r="15352" spans="20:23" x14ac:dyDescent="0.3">
      <c r="T15352" t="b">
        <f>U15352&gt;10</f>
        <v>0</v>
      </c>
      <c r="U15352" s="7">
        <v>9.8530567669673097</v>
      </c>
      <c r="V15352" t="s">
        <v>33297</v>
      </c>
      <c r="W15352" t="s">
        <v>33339</v>
      </c>
    </row>
    <row r="15353" spans="20:23" x14ac:dyDescent="0.3">
      <c r="T15353" t="b">
        <f>U15353&gt;10</f>
        <v>0</v>
      </c>
      <c r="U15353" s="7">
        <v>8.7811127253813606</v>
      </c>
      <c r="V15353" t="s">
        <v>356</v>
      </c>
      <c r="W15353" t="s">
        <v>26386</v>
      </c>
    </row>
    <row r="15354" spans="20:23" x14ac:dyDescent="0.3">
      <c r="T15354" t="b">
        <f>U15354&gt;10</f>
        <v>0</v>
      </c>
      <c r="U15354" s="7">
        <v>9.5203510131415694</v>
      </c>
      <c r="V15354" t="s">
        <v>33340</v>
      </c>
      <c r="W15354" t="s">
        <v>33341</v>
      </c>
    </row>
    <row r="15355" spans="20:23" x14ac:dyDescent="0.3">
      <c r="T15355" t="b">
        <f>U15355&gt;10</f>
        <v>0</v>
      </c>
      <c r="U15355" s="7">
        <v>8.2488959116340492</v>
      </c>
      <c r="V15355" t="s">
        <v>1516</v>
      </c>
      <c r="W15355" t="s">
        <v>24621</v>
      </c>
    </row>
    <row r="15356" spans="20:23" x14ac:dyDescent="0.3">
      <c r="T15356" t="b">
        <f>U15356&gt;10</f>
        <v>0</v>
      </c>
      <c r="U15356" s="7">
        <v>8.9367660350931502</v>
      </c>
      <c r="V15356" t="s">
        <v>13920</v>
      </c>
      <c r="W15356" t="s">
        <v>6590</v>
      </c>
    </row>
    <row r="15357" spans="20:23" x14ac:dyDescent="0.3">
      <c r="T15357" t="b">
        <f>U15357&gt;10</f>
        <v>0</v>
      </c>
      <c r="U15357" s="7">
        <v>9.7294428110001299</v>
      </c>
      <c r="V15357" t="s">
        <v>80</v>
      </c>
      <c r="W15357" t="s">
        <v>33342</v>
      </c>
    </row>
    <row r="15358" spans="20:23" x14ac:dyDescent="0.3">
      <c r="T15358" t="b">
        <f>U15358&gt;10</f>
        <v>0</v>
      </c>
      <c r="U15358" s="7">
        <v>9.1086162920198106</v>
      </c>
      <c r="V15358" t="s">
        <v>33342</v>
      </c>
      <c r="W15358" t="s">
        <v>20425</v>
      </c>
    </row>
    <row r="15359" spans="20:23" x14ac:dyDescent="0.3">
      <c r="T15359" t="b">
        <f>U15359&gt;10</f>
        <v>0</v>
      </c>
      <c r="U15359" s="7">
        <v>8.7544444782992006</v>
      </c>
      <c r="V15359" t="s">
        <v>20303</v>
      </c>
      <c r="W15359" t="s">
        <v>33343</v>
      </c>
    </row>
    <row r="15360" spans="20:23" x14ac:dyDescent="0.3">
      <c r="T15360" t="b">
        <f>U15360&gt;10</f>
        <v>0</v>
      </c>
      <c r="U15360" s="7">
        <v>8.1823752292924894</v>
      </c>
      <c r="V15360" t="s">
        <v>33344</v>
      </c>
      <c r="W15360" t="s">
        <v>33345</v>
      </c>
    </row>
    <row r="15361" spans="20:23" x14ac:dyDescent="0.3">
      <c r="T15361" t="b">
        <f>U15361&gt;10</f>
        <v>0</v>
      </c>
      <c r="U15361" s="7">
        <v>9.1865778334895207</v>
      </c>
      <c r="V15361" t="s">
        <v>33346</v>
      </c>
      <c r="W15361" t="s">
        <v>27365</v>
      </c>
    </row>
    <row r="15362" spans="20:23" x14ac:dyDescent="0.3">
      <c r="T15362" t="b">
        <f>U15362&gt;10</f>
        <v>0</v>
      </c>
      <c r="U15362" s="7">
        <v>8.6703613610886592</v>
      </c>
      <c r="V15362" t="s">
        <v>33347</v>
      </c>
      <c r="W15362" t="s">
        <v>1013</v>
      </c>
    </row>
    <row r="15363" spans="20:23" x14ac:dyDescent="0.3">
      <c r="T15363" t="b">
        <f>U15363&gt;10</f>
        <v>0</v>
      </c>
      <c r="U15363" s="7">
        <v>9.53416815869471</v>
      </c>
      <c r="V15363" t="s">
        <v>3448</v>
      </c>
      <c r="W15363" t="s">
        <v>30528</v>
      </c>
    </row>
    <row r="15364" spans="20:23" x14ac:dyDescent="0.3">
      <c r="T15364" t="b">
        <f>U15364&gt;10</f>
        <v>0</v>
      </c>
      <c r="U15364" s="7">
        <v>9.4652912359585404</v>
      </c>
      <c r="V15364" t="s">
        <v>33348</v>
      </c>
      <c r="W15364" t="s">
        <v>21211</v>
      </c>
    </row>
    <row r="15365" spans="20:23" x14ac:dyDescent="0.3">
      <c r="T15365" t="b">
        <f>U15365&gt;10</f>
        <v>0</v>
      </c>
      <c r="U15365" s="7">
        <v>8.1340566520216804</v>
      </c>
      <c r="V15365" t="s">
        <v>30527</v>
      </c>
      <c r="W15365" t="s">
        <v>33349</v>
      </c>
    </row>
    <row r="15366" spans="20:23" x14ac:dyDescent="0.3">
      <c r="T15366" t="b">
        <f>U15366&gt;10</f>
        <v>0</v>
      </c>
      <c r="U15366" s="7">
        <v>9.9071239882375792</v>
      </c>
      <c r="V15366" t="s">
        <v>18047</v>
      </c>
      <c r="W15366" t="s">
        <v>33350</v>
      </c>
    </row>
    <row r="15367" spans="20:23" x14ac:dyDescent="0.3">
      <c r="T15367" t="b">
        <f>U15367&gt;10</f>
        <v>0</v>
      </c>
      <c r="U15367" s="7">
        <v>9.7294428110001299</v>
      </c>
      <c r="V15367" t="s">
        <v>25768</v>
      </c>
      <c r="W15367" t="s">
        <v>33351</v>
      </c>
    </row>
    <row r="15368" spans="20:23" x14ac:dyDescent="0.3">
      <c r="T15368" t="b">
        <f>U15368&gt;10</f>
        <v>0</v>
      </c>
      <c r="U15368" s="7">
        <v>8.0879655448214098</v>
      </c>
      <c r="V15368" t="s">
        <v>5739</v>
      </c>
      <c r="W15368" t="s">
        <v>33352</v>
      </c>
    </row>
    <row r="15369" spans="20:23" x14ac:dyDescent="0.3">
      <c r="T15369" t="b">
        <f>U15369&gt;10</f>
        <v>0</v>
      </c>
      <c r="U15369" s="7">
        <v>8.5277982964337795</v>
      </c>
      <c r="V15369" t="s">
        <v>33353</v>
      </c>
      <c r="W15369" t="s">
        <v>33354</v>
      </c>
    </row>
    <row r="15370" spans="20:23" x14ac:dyDescent="0.3">
      <c r="T15370" t="b">
        <f>U15370&gt;10</f>
        <v>0</v>
      </c>
      <c r="U15370" s="7">
        <v>8.4154691114598599</v>
      </c>
      <c r="V15370">
        <v>1430</v>
      </c>
      <c r="W15370" t="s">
        <v>21091</v>
      </c>
    </row>
    <row r="15371" spans="20:23" x14ac:dyDescent="0.3">
      <c r="T15371" t="b">
        <f>U15371&gt;10</f>
        <v>0</v>
      </c>
      <c r="U15371" s="7">
        <v>9.1339341000040992</v>
      </c>
      <c r="V15371" t="s">
        <v>33355</v>
      </c>
      <c r="W15371" t="s">
        <v>21170</v>
      </c>
    </row>
    <row r="15372" spans="20:23" x14ac:dyDescent="0.3">
      <c r="T15372" t="b">
        <f>U15372&gt;10</f>
        <v>0</v>
      </c>
      <c r="U15372" s="7">
        <v>9.5786199212655401</v>
      </c>
      <c r="V15372" t="s">
        <v>5064</v>
      </c>
      <c r="W15372" t="s">
        <v>30528</v>
      </c>
    </row>
    <row r="15373" spans="20:23" x14ac:dyDescent="0.3">
      <c r="T15373" t="b">
        <f>U15373&gt;10</f>
        <v>0</v>
      </c>
      <c r="U15373" s="7">
        <v>8.0924802251759402</v>
      </c>
      <c r="V15373" t="s">
        <v>991</v>
      </c>
      <c r="W15373" t="s">
        <v>33356</v>
      </c>
    </row>
    <row r="15374" spans="20:23" x14ac:dyDescent="0.3">
      <c r="T15374" t="b">
        <f>U15374&gt;10</f>
        <v>0</v>
      </c>
      <c r="U15374" s="7">
        <v>8.6002937984719399</v>
      </c>
      <c r="V15374" t="s">
        <v>33357</v>
      </c>
      <c r="W15374" t="s">
        <v>33358</v>
      </c>
    </row>
    <row r="15375" spans="20:23" x14ac:dyDescent="0.3">
      <c r="T15375" t="b">
        <f>U15375&gt;10</f>
        <v>0</v>
      </c>
      <c r="U15375" s="7">
        <v>8.4934306529295807</v>
      </c>
      <c r="V15375" t="s">
        <v>827</v>
      </c>
      <c r="W15375" t="s">
        <v>33359</v>
      </c>
    </row>
    <row r="15376" spans="20:23" x14ac:dyDescent="0.3">
      <c r="T15376" t="b">
        <f>U15376&gt;10</f>
        <v>0</v>
      </c>
      <c r="U15376" s="7">
        <v>8.5277982964337795</v>
      </c>
      <c r="V15376" t="s">
        <v>33360</v>
      </c>
      <c r="W15376" t="s">
        <v>33361</v>
      </c>
    </row>
    <row r="15377" spans="20:23" x14ac:dyDescent="0.3">
      <c r="T15377" t="b">
        <f>U15377&gt;10</f>
        <v>0</v>
      </c>
      <c r="U15377" s="7">
        <v>8.7811127253813606</v>
      </c>
      <c r="V15377" t="s">
        <v>28634</v>
      </c>
      <c r="W15377" t="s">
        <v>3836</v>
      </c>
    </row>
    <row r="15378" spans="20:23" x14ac:dyDescent="0.3">
      <c r="T15378" t="b">
        <f>U15378&gt;10</f>
        <v>0</v>
      </c>
      <c r="U15378" s="7">
        <v>8.4154691114598599</v>
      </c>
      <c r="V15378">
        <v>3420</v>
      </c>
      <c r="W15378" t="s">
        <v>21091</v>
      </c>
    </row>
    <row r="15379" spans="20:23" x14ac:dyDescent="0.3">
      <c r="T15379" t="b">
        <f>U15379&gt;10</f>
        <v>0</v>
      </c>
      <c r="U15379" s="7">
        <v>8.4154691114598599</v>
      </c>
      <c r="V15379">
        <v>1340</v>
      </c>
      <c r="W15379" t="s">
        <v>21091</v>
      </c>
    </row>
    <row r="15380" spans="20:23" x14ac:dyDescent="0.3">
      <c r="T15380" t="b">
        <f>U15380&gt;10</f>
        <v>0</v>
      </c>
      <c r="U15380" s="7">
        <v>8.4154691114598599</v>
      </c>
      <c r="V15380">
        <v>2675</v>
      </c>
      <c r="W15380" t="s">
        <v>21091</v>
      </c>
    </row>
    <row r="15381" spans="20:23" x14ac:dyDescent="0.3">
      <c r="T15381" t="b">
        <f>U15381&gt;10</f>
        <v>0</v>
      </c>
      <c r="U15381" s="7">
        <v>9.43019991614727</v>
      </c>
      <c r="V15381" t="s">
        <v>21571</v>
      </c>
      <c r="W15381" t="s">
        <v>33362</v>
      </c>
    </row>
    <row r="15382" spans="20:23" x14ac:dyDescent="0.3">
      <c r="T15382" t="b">
        <f>U15382&gt;10</f>
        <v>0</v>
      </c>
      <c r="U15382" s="7">
        <v>8.0879655448214098</v>
      </c>
      <c r="V15382" t="s">
        <v>30544</v>
      </c>
      <c r="W15382" t="s">
        <v>33324</v>
      </c>
    </row>
    <row r="15383" spans="20:23" x14ac:dyDescent="0.3">
      <c r="T15383" t="b">
        <f>U15383&gt;10</f>
        <v>0</v>
      </c>
      <c r="U15383" s="7">
        <v>8.4154691114598599</v>
      </c>
      <c r="V15383">
        <v>1070</v>
      </c>
      <c r="W15383" t="s">
        <v>21091</v>
      </c>
    </row>
    <row r="15384" spans="20:23" x14ac:dyDescent="0.3">
      <c r="T15384" t="b">
        <f>U15384&gt;10</f>
        <v>0</v>
      </c>
      <c r="U15384" s="7">
        <v>8.0100040033516997</v>
      </c>
      <c r="V15384" t="s">
        <v>33363</v>
      </c>
      <c r="W15384" t="s">
        <v>9531</v>
      </c>
    </row>
    <row r="15385" spans="20:23" x14ac:dyDescent="0.3">
      <c r="T15385" t="b">
        <f>U15385&gt;10</f>
        <v>0</v>
      </c>
      <c r="U15385" s="7">
        <v>8.9473481444236906</v>
      </c>
      <c r="V15385" t="s">
        <v>33364</v>
      </c>
      <c r="W15385" t="s">
        <v>33365</v>
      </c>
    </row>
    <row r="15386" spans="20:23" x14ac:dyDescent="0.3">
      <c r="T15386" t="b">
        <f>U15386&gt;10</f>
        <v>0</v>
      </c>
      <c r="U15386" s="7">
        <v>8.3846974527931106</v>
      </c>
      <c r="V15386" t="s">
        <v>33366</v>
      </c>
      <c r="W15386" t="s">
        <v>33367</v>
      </c>
    </row>
    <row r="15387" spans="20:23" x14ac:dyDescent="0.3">
      <c r="T15387" t="b">
        <f>U15387&gt;10</f>
        <v>0</v>
      </c>
      <c r="U15387" s="7">
        <v>9.8530567669673097</v>
      </c>
      <c r="V15387" t="s">
        <v>33368</v>
      </c>
      <c r="W15387" t="s">
        <v>686</v>
      </c>
    </row>
    <row r="15388" spans="20:23" x14ac:dyDescent="0.3">
      <c r="T15388" t="b">
        <f>U15388&gt;10</f>
        <v>0</v>
      </c>
      <c r="U15388" s="7">
        <v>8.9056754480231195</v>
      </c>
      <c r="V15388" t="s">
        <v>33369</v>
      </c>
      <c r="W15388" t="s">
        <v>33370</v>
      </c>
    </row>
    <row r="15389" spans="20:23" x14ac:dyDescent="0.3">
      <c r="T15389" t="b">
        <f>U15389&gt;10</f>
        <v>0</v>
      </c>
      <c r="U15389" s="7">
        <v>9.4652912359585404</v>
      </c>
      <c r="V15389" t="s">
        <v>33370</v>
      </c>
      <c r="W15389" t="s">
        <v>7891</v>
      </c>
    </row>
    <row r="15390" spans="20:23" x14ac:dyDescent="0.3">
      <c r="T15390" t="b">
        <f>U15390&gt;10</f>
        <v>0</v>
      </c>
      <c r="U15390" s="7">
        <v>8.3258569527701791</v>
      </c>
      <c r="V15390" t="s">
        <v>8159</v>
      </c>
      <c r="W15390" t="s">
        <v>20265</v>
      </c>
    </row>
    <row r="15391" spans="20:23" x14ac:dyDescent="0.3">
      <c r="T15391" t="b">
        <f>U15391&gt;10</f>
        <v>0</v>
      </c>
      <c r="U15391" s="7">
        <v>9.6404953249836307</v>
      </c>
      <c r="V15391" t="s">
        <v>18049</v>
      </c>
      <c r="W15391" t="s">
        <v>19962</v>
      </c>
    </row>
    <row r="15392" spans="20:23" x14ac:dyDescent="0.3">
      <c r="T15392" t="b">
        <f>U15392&gt;10</f>
        <v>0</v>
      </c>
      <c r="U15392" s="7">
        <v>8.0789968748386496</v>
      </c>
      <c r="V15392" t="s">
        <v>33371</v>
      </c>
      <c r="W15392" t="s">
        <v>652</v>
      </c>
    </row>
    <row r="15393" spans="20:23" x14ac:dyDescent="0.3">
      <c r="T15393" t="b">
        <f>U15393&gt;10</f>
        <v>0</v>
      </c>
      <c r="U15393" s="7">
        <v>9.4652912359585404</v>
      </c>
      <c r="V15393" t="s">
        <v>33369</v>
      </c>
      <c r="W15393" t="s">
        <v>33372</v>
      </c>
    </row>
    <row r="15394" spans="20:23" x14ac:dyDescent="0.3">
      <c r="T15394" t="b">
        <f>U15394&gt;10</f>
        <v>0</v>
      </c>
      <c r="U15394" s="7">
        <v>9.9071239882375792</v>
      </c>
      <c r="V15394" t="s">
        <v>3210</v>
      </c>
      <c r="W15394" t="s">
        <v>5256</v>
      </c>
    </row>
    <row r="15395" spans="20:23" x14ac:dyDescent="0.3">
      <c r="T15395" t="b">
        <f>U15395&gt;10</f>
        <v>0</v>
      </c>
      <c r="U15395" s="7">
        <v>8.9473481444236906</v>
      </c>
      <c r="V15395" t="s">
        <v>18052</v>
      </c>
      <c r="W15395" t="s">
        <v>20032</v>
      </c>
    </row>
    <row r="15396" spans="20:23" x14ac:dyDescent="0.3">
      <c r="T15396" t="b">
        <f>U15396&gt;10</f>
        <v>0</v>
      </c>
      <c r="U15396" s="7">
        <v>8.8462520275523193</v>
      </c>
      <c r="V15396" t="s">
        <v>1982</v>
      </c>
      <c r="W15396" t="s">
        <v>4063</v>
      </c>
    </row>
    <row r="15397" spans="20:23" x14ac:dyDescent="0.3">
      <c r="T15397" t="b">
        <f>U15397&gt;10</f>
        <v>0</v>
      </c>
      <c r="U15397" s="7">
        <v>9.8530567669673097</v>
      </c>
      <c r="V15397" t="s">
        <v>8732</v>
      </c>
      <c r="W15397" t="s">
        <v>6590</v>
      </c>
    </row>
    <row r="15398" spans="20:23" x14ac:dyDescent="0.3">
      <c r="T15398" t="b">
        <f>U15398&gt;10</f>
        <v>0</v>
      </c>
      <c r="U15398" s="7">
        <v>8.2648962529804901</v>
      </c>
      <c r="V15398" t="s">
        <v>33373</v>
      </c>
      <c r="W15398" t="s">
        <v>33374</v>
      </c>
    </row>
    <row r="15399" spans="20:23" x14ac:dyDescent="0.3">
      <c r="T15399" t="b">
        <f>U15399&gt;10</f>
        <v>0</v>
      </c>
      <c r="U15399" s="7">
        <v>9.2421476846443298</v>
      </c>
      <c r="V15399" t="s">
        <v>32715</v>
      </c>
      <c r="W15399" t="s">
        <v>33375</v>
      </c>
    </row>
    <row r="15400" spans="20:23" x14ac:dyDescent="0.3">
      <c r="T15400" t="b">
        <f>U15400&gt;10</f>
        <v>0</v>
      </c>
      <c r="U15400" s="7">
        <v>8.4217387244734603</v>
      </c>
      <c r="V15400" t="s">
        <v>33092</v>
      </c>
      <c r="W15400" t="s">
        <v>33376</v>
      </c>
    </row>
    <row r="15401" spans="20:23" x14ac:dyDescent="0.3">
      <c r="T15401" t="b">
        <f>U15401&gt;10</f>
        <v>0</v>
      </c>
      <c r="U15401" s="7">
        <v>9.0479916702033698</v>
      </c>
      <c r="V15401" t="s">
        <v>20761</v>
      </c>
      <c r="W15401" t="s">
        <v>4236</v>
      </c>
    </row>
    <row r="15402" spans="20:23" x14ac:dyDescent="0.3">
      <c r="T15402" t="b">
        <f>U15402&gt;10</f>
        <v>0</v>
      </c>
      <c r="U15402" s="7">
        <v>9.0020065569615504</v>
      </c>
      <c r="V15402" t="s">
        <v>33377</v>
      </c>
      <c r="W15402" t="s">
        <v>33378</v>
      </c>
    </row>
    <row r="15403" spans="20:23" x14ac:dyDescent="0.3">
      <c r="T15403" t="b">
        <f>U15403&gt;10</f>
        <v>0</v>
      </c>
      <c r="U15403" s="7">
        <v>8.1627667579041105</v>
      </c>
      <c r="V15403" t="s">
        <v>33379</v>
      </c>
      <c r="W15403" t="s">
        <v>21488</v>
      </c>
    </row>
    <row r="15404" spans="20:23" x14ac:dyDescent="0.3">
      <c r="T15404" t="b">
        <f>U15404&gt;10</f>
        <v>0</v>
      </c>
      <c r="U15404" s="7">
        <v>8.0656929092122898</v>
      </c>
      <c r="V15404" t="s">
        <v>33380</v>
      </c>
      <c r="W15404" t="s">
        <v>21122</v>
      </c>
    </row>
    <row r="15405" spans="20:23" x14ac:dyDescent="0.3">
      <c r="T15405" t="b">
        <f>U15405&gt;10</f>
        <v>0</v>
      </c>
      <c r="U15405" s="7">
        <v>8.4092385617092305</v>
      </c>
      <c r="V15405" t="s">
        <v>33381</v>
      </c>
      <c r="W15405" t="s">
        <v>33382</v>
      </c>
    </row>
    <row r="15406" spans="20:23" x14ac:dyDescent="0.3">
      <c r="T15406" t="b">
        <f>U15406&gt;10</f>
        <v>0</v>
      </c>
      <c r="U15406" s="7">
        <v>8.5070363049853501</v>
      </c>
      <c r="V15406" t="s">
        <v>19616</v>
      </c>
      <c r="W15406" t="s">
        <v>33383</v>
      </c>
    </row>
    <row r="15407" spans="20:23" x14ac:dyDescent="0.3">
      <c r="T15407" t="b">
        <f>U15407&gt;10</f>
        <v>0</v>
      </c>
      <c r="U15407" s="7">
        <v>8.5070363049853501</v>
      </c>
      <c r="V15407" t="s">
        <v>19616</v>
      </c>
      <c r="W15407" t="s">
        <v>33384</v>
      </c>
    </row>
    <row r="15408" spans="20:23" x14ac:dyDescent="0.3">
      <c r="T15408" t="b">
        <f>U15408&gt;10</f>
        <v>0</v>
      </c>
      <c r="U15408" s="7">
        <v>8.7811127253813606</v>
      </c>
      <c r="V15408" t="s">
        <v>33385</v>
      </c>
      <c r="W15408" t="s">
        <v>30100</v>
      </c>
    </row>
    <row r="15409" spans="20:23" x14ac:dyDescent="0.3">
      <c r="T15409" t="b">
        <f>U15409&gt;10</f>
        <v>0</v>
      </c>
      <c r="U15409" s="7">
        <v>8.0656929092122898</v>
      </c>
      <c r="V15409" t="s">
        <v>33386</v>
      </c>
      <c r="W15409" t="s">
        <v>21122</v>
      </c>
    </row>
    <row r="15410" spans="20:23" x14ac:dyDescent="0.3">
      <c r="T15410" t="b">
        <f>U15410&gt;10</f>
        <v>0</v>
      </c>
      <c r="U15410" s="7">
        <v>9.7064532927754303</v>
      </c>
      <c r="V15410" t="s">
        <v>33387</v>
      </c>
      <c r="W15410" t="s">
        <v>1710</v>
      </c>
    </row>
    <row r="15411" spans="20:23" x14ac:dyDescent="0.3">
      <c r="T15411" t="b">
        <f>U15411&gt;10</f>
        <v>0</v>
      </c>
      <c r="U15411" s="7">
        <v>8.6078410041073194</v>
      </c>
      <c r="V15411" t="s">
        <v>33388</v>
      </c>
      <c r="W15411" t="s">
        <v>33389</v>
      </c>
    </row>
    <row r="15412" spans="20:23" x14ac:dyDescent="0.3">
      <c r="T15412" t="b">
        <f>U15412&gt;10</f>
        <v>0</v>
      </c>
      <c r="U15412" s="7">
        <v>8.4800076325974398</v>
      </c>
      <c r="V15412" t="s">
        <v>27771</v>
      </c>
      <c r="W15412" t="s">
        <v>12661</v>
      </c>
    </row>
    <row r="15413" spans="20:23" x14ac:dyDescent="0.3">
      <c r="T15413" t="b">
        <f>U15413&gt;10</f>
        <v>0</v>
      </c>
      <c r="U15413" s="7">
        <v>9.9071239882375792</v>
      </c>
      <c r="V15413" t="s">
        <v>12661</v>
      </c>
      <c r="W15413" t="s">
        <v>4377</v>
      </c>
    </row>
    <row r="15414" spans="20:23" x14ac:dyDescent="0.3">
      <c r="T15414" t="b">
        <f>U15414&gt;10</f>
        <v>0</v>
      </c>
      <c r="U15414" s="7">
        <v>9.9071239882375792</v>
      </c>
      <c r="V15414" t="s">
        <v>4377</v>
      </c>
      <c r="W15414" t="s">
        <v>33390</v>
      </c>
    </row>
    <row r="15415" spans="20:23" x14ac:dyDescent="0.3">
      <c r="T15415" t="b">
        <f>U15415&gt;10</f>
        <v>0</v>
      </c>
      <c r="U15415" s="7">
        <v>9.3009881846672702</v>
      </c>
      <c r="V15415" t="s">
        <v>33391</v>
      </c>
      <c r="W15415" t="s">
        <v>31038</v>
      </c>
    </row>
    <row r="15416" spans="20:23" x14ac:dyDescent="0.3">
      <c r="T15416" t="b">
        <f>U15416&gt;10</f>
        <v>0</v>
      </c>
      <c r="U15416" s="7">
        <v>8.0656929092122898</v>
      </c>
      <c r="V15416" t="s">
        <v>11520</v>
      </c>
      <c r="W15416" t="s">
        <v>21122</v>
      </c>
    </row>
    <row r="15417" spans="20:23" x14ac:dyDescent="0.3">
      <c r="T15417" t="b">
        <f>U15417&gt;10</f>
        <v>0</v>
      </c>
      <c r="U15417" s="7">
        <v>9.43019991614727</v>
      </c>
      <c r="V15417" t="s">
        <v>33392</v>
      </c>
      <c r="W15417" t="s">
        <v>32044</v>
      </c>
    </row>
    <row r="15418" spans="20:23" x14ac:dyDescent="0.3">
      <c r="T15418" t="b">
        <f>U15418&gt;10</f>
        <v>0</v>
      </c>
      <c r="U15418" s="7">
        <v>8.11536451900953</v>
      </c>
      <c r="V15418" t="s">
        <v>29873</v>
      </c>
      <c r="W15418" t="s">
        <v>33393</v>
      </c>
    </row>
    <row r="15419" spans="20:23" x14ac:dyDescent="0.3">
      <c r="T15419" t="b">
        <f>U15419&gt;10</f>
        <v>0</v>
      </c>
      <c r="U15419" s="7">
        <v>8.9580434335404302</v>
      </c>
      <c r="V15419" t="e">
        <f>-ésimo</f>
        <v>#NAME?</v>
      </c>
      <c r="W15419" t="s">
        <v>22639</v>
      </c>
    </row>
    <row r="15420" spans="20:23" x14ac:dyDescent="0.3">
      <c r="T15420" t="b">
        <f>U15420&gt;10</f>
        <v>0</v>
      </c>
      <c r="U15420" s="7">
        <v>9.6194419157857993</v>
      </c>
      <c r="V15420" t="s">
        <v>33394</v>
      </c>
      <c r="W15420" t="s">
        <v>32693</v>
      </c>
    </row>
    <row r="15421" spans="20:23" x14ac:dyDescent="0.3">
      <c r="T15421" t="b">
        <f>U15421&gt;10</f>
        <v>0</v>
      </c>
      <c r="U15421" s="7">
        <v>8.7811127253813606</v>
      </c>
      <c r="V15421" t="s">
        <v>21192</v>
      </c>
      <c r="W15421" t="s">
        <v>33395</v>
      </c>
    </row>
    <row r="15422" spans="20:23" x14ac:dyDescent="0.3">
      <c r="T15422" t="b">
        <f>U15422&gt;10</f>
        <v>0</v>
      </c>
      <c r="U15422" s="7">
        <v>8.3548444896434297</v>
      </c>
      <c r="V15422" t="s">
        <v>14878</v>
      </c>
      <c r="W15422" t="s">
        <v>8732</v>
      </c>
    </row>
    <row r="15423" spans="20:23" x14ac:dyDescent="0.3">
      <c r="T15423" t="b">
        <f>U15423&gt;10</f>
        <v>0</v>
      </c>
      <c r="U15423" s="7">
        <v>8.10157119687719</v>
      </c>
      <c r="V15423" t="s">
        <v>20009</v>
      </c>
      <c r="W15423" t="s">
        <v>11041</v>
      </c>
    </row>
    <row r="15424" spans="20:23" x14ac:dyDescent="0.3">
      <c r="T15424" t="b">
        <f>U15424&gt;10</f>
        <v>0</v>
      </c>
      <c r="U15424" s="7">
        <v>8.2648962529804901</v>
      </c>
      <c r="V15424" t="s">
        <v>33397</v>
      </c>
      <c r="W15424" t="s">
        <v>19983</v>
      </c>
    </row>
    <row r="15425" spans="20:23" x14ac:dyDescent="0.3">
      <c r="T15425" t="b">
        <f>U15425&gt;10</f>
        <v>0</v>
      </c>
      <c r="U15425" s="7">
        <v>9.5016588801294208</v>
      </c>
      <c r="V15425" t="s">
        <v>33122</v>
      </c>
      <c r="W15425" t="s">
        <v>33398</v>
      </c>
    </row>
    <row r="15426" spans="20:23" x14ac:dyDescent="0.3">
      <c r="T15426" t="b">
        <f>U15426&gt;10</f>
        <v>0</v>
      </c>
      <c r="U15426" s="7">
        <v>8.6386126627740794</v>
      </c>
      <c r="V15426" t="s">
        <v>33399</v>
      </c>
      <c r="W15426" t="s">
        <v>33400</v>
      </c>
    </row>
    <row r="15427" spans="20:23" x14ac:dyDescent="0.3">
      <c r="T15427" t="b">
        <f>U15427&gt;10</f>
        <v>0</v>
      </c>
      <c r="U15427" s="7">
        <v>8.1555115870229393</v>
      </c>
      <c r="V15427" t="s">
        <v>33401</v>
      </c>
      <c r="W15427" t="s">
        <v>21010</v>
      </c>
    </row>
    <row r="15428" spans="20:23" x14ac:dyDescent="0.3">
      <c r="T15428" t="b">
        <f>U15428&gt;10</f>
        <v>0</v>
      </c>
      <c r="U15428" s="7">
        <v>8.4407869194441592</v>
      </c>
      <c r="V15428" t="s">
        <v>19909</v>
      </c>
      <c r="W15428" t="s">
        <v>3824</v>
      </c>
    </row>
    <row r="15429" spans="20:23" x14ac:dyDescent="0.3">
      <c r="T15429" t="b">
        <f>U15429&gt;10</f>
        <v>0</v>
      </c>
      <c r="U15429" s="7">
        <v>8.2331475546659103</v>
      </c>
      <c r="V15429" t="s">
        <v>341</v>
      </c>
      <c r="W15429" t="s">
        <v>33402</v>
      </c>
    </row>
    <row r="15430" spans="20:23" x14ac:dyDescent="0.3">
      <c r="T15430" t="b">
        <f>U15430&gt;10</f>
        <v>0</v>
      </c>
      <c r="U15430" s="7">
        <v>8.1774369476519002</v>
      </c>
      <c r="V15430" t="s">
        <v>33403</v>
      </c>
      <c r="W15430" t="s">
        <v>8647</v>
      </c>
    </row>
    <row r="15431" spans="20:23" x14ac:dyDescent="0.3">
      <c r="T15431" t="b">
        <f>U15431&gt;10</f>
        <v>0</v>
      </c>
      <c r="U15431" s="7">
        <v>8.4800076325974398</v>
      </c>
      <c r="V15431" t="s">
        <v>26982</v>
      </c>
      <c r="W15431" t="s">
        <v>1443</v>
      </c>
    </row>
    <row r="15432" spans="20:23" x14ac:dyDescent="0.3">
      <c r="T15432" t="b">
        <f>U15432&gt;10</f>
        <v>0</v>
      </c>
      <c r="U15432" s="7">
        <v>9.3635085416485992</v>
      </c>
      <c r="V15432" t="s">
        <v>33404</v>
      </c>
      <c r="W15432" t="s">
        <v>21978</v>
      </c>
    </row>
    <row r="15433" spans="20:23" x14ac:dyDescent="0.3">
      <c r="T15433" t="b">
        <f>U15433&gt;10</f>
        <v>0</v>
      </c>
      <c r="U15433" s="7">
        <v>8.9056754480231195</v>
      </c>
      <c r="V15433" t="s">
        <v>33405</v>
      </c>
      <c r="W15433" t="s">
        <v>25784</v>
      </c>
    </row>
    <row r="15434" spans="20:23" x14ac:dyDescent="0.3">
      <c r="T15434" t="b">
        <f>U15434&gt;10</f>
        <v>0</v>
      </c>
      <c r="U15434" s="7">
        <v>9.5786199212655401</v>
      </c>
      <c r="V15434" t="s">
        <v>33406</v>
      </c>
      <c r="W15434" t="s">
        <v>4270</v>
      </c>
    </row>
    <row r="15435" spans="20:23" x14ac:dyDescent="0.3">
      <c r="T15435" t="b">
        <f>U15435&gt;10</f>
        <v>0</v>
      </c>
      <c r="U15435" s="7">
        <v>8.2542009638637399</v>
      </c>
      <c r="V15435" t="s">
        <v>388</v>
      </c>
      <c r="W15435" t="s">
        <v>33407</v>
      </c>
    </row>
    <row r="15436" spans="20:23" x14ac:dyDescent="0.3">
      <c r="T15436" t="b">
        <f>U15436&gt;10</f>
        <v>0</v>
      </c>
      <c r="U15436" s="7">
        <v>9.2139768076776392</v>
      </c>
      <c r="V15436" t="s">
        <v>4394</v>
      </c>
      <c r="W15436" t="s">
        <v>33408</v>
      </c>
    </row>
    <row r="15437" spans="20:23" x14ac:dyDescent="0.3">
      <c r="T15437" t="b">
        <f>U15437&gt;10</f>
        <v>0</v>
      </c>
      <c r="U15437" s="7">
        <v>8.6231084762381105</v>
      </c>
      <c r="V15437" t="s">
        <v>22794</v>
      </c>
      <c r="W15437" t="s">
        <v>23487</v>
      </c>
    </row>
    <row r="15438" spans="20:23" x14ac:dyDescent="0.3">
      <c r="T15438" t="b">
        <f>U15438&gt;10</f>
        <v>0</v>
      </c>
      <c r="U15438" s="7">
        <v>9.3797690625203796</v>
      </c>
      <c r="V15438" t="s">
        <v>33409</v>
      </c>
      <c r="W15438" t="s">
        <v>33410</v>
      </c>
    </row>
    <row r="15439" spans="20:23" x14ac:dyDescent="0.3">
      <c r="T15439" t="b">
        <f>U15439&gt;10</f>
        <v>0</v>
      </c>
      <c r="U15439" s="7">
        <v>8.3144931941198603</v>
      </c>
      <c r="V15439">
        <v>2048</v>
      </c>
      <c r="W15439" t="s">
        <v>19811</v>
      </c>
    </row>
    <row r="15440" spans="20:23" x14ac:dyDescent="0.3">
      <c r="T15440" t="b">
        <f>U15440&gt;10</f>
        <v>0</v>
      </c>
      <c r="U15440" s="7">
        <v>9.5786199212655401</v>
      </c>
      <c r="V15440" t="s">
        <v>20388</v>
      </c>
      <c r="W15440" t="s">
        <v>33411</v>
      </c>
    </row>
    <row r="15441" spans="20:23" x14ac:dyDescent="0.3">
      <c r="T15441" t="b">
        <f>U15441&gt;10</f>
        <v>0</v>
      </c>
      <c r="U15441" s="7">
        <v>8.4536903242800605</v>
      </c>
      <c r="V15441" t="s">
        <v>33412</v>
      </c>
      <c r="W15441" t="s">
        <v>14941</v>
      </c>
    </row>
    <row r="15442" spans="20:23" x14ac:dyDescent="0.3">
      <c r="T15442" t="b">
        <f>U15442&gt;10</f>
        <v>0</v>
      </c>
      <c r="U15442" s="7">
        <v>8.4536903242800605</v>
      </c>
      <c r="V15442" t="s">
        <v>33413</v>
      </c>
      <c r="W15442" t="s">
        <v>14941</v>
      </c>
    </row>
    <row r="15443" spans="20:23" x14ac:dyDescent="0.3">
      <c r="T15443" t="b">
        <f>U15443&gt;10</f>
        <v>0</v>
      </c>
      <c r="U15443" s="7">
        <v>9.8017634725797596</v>
      </c>
      <c r="V15443" t="s">
        <v>1745</v>
      </c>
      <c r="W15443" t="s">
        <v>6281</v>
      </c>
    </row>
    <row r="15444" spans="20:23" x14ac:dyDescent="0.3">
      <c r="T15444" t="b">
        <f>U15444&gt;10</f>
        <v>0</v>
      </c>
      <c r="U15444" s="7">
        <v>9.0247348080391099</v>
      </c>
      <c r="V15444" t="s">
        <v>22914</v>
      </c>
      <c r="W15444" t="s">
        <v>33414</v>
      </c>
    </row>
    <row r="15445" spans="20:23" x14ac:dyDescent="0.3">
      <c r="T15445" t="b">
        <f>U15445&gt;10</f>
        <v>0</v>
      </c>
      <c r="U15445" s="7">
        <v>8.1483086747288809</v>
      </c>
      <c r="V15445" t="s">
        <v>5570</v>
      </c>
      <c r="W15445" t="s">
        <v>22664</v>
      </c>
    </row>
    <row r="15446" spans="20:23" x14ac:dyDescent="0.3">
      <c r="T15446" t="b">
        <f>U15446&gt;10</f>
        <v>0</v>
      </c>
      <c r="U15446" s="7">
        <v>8.73705273558733</v>
      </c>
      <c r="V15446" t="s">
        <v>25217</v>
      </c>
      <c r="W15446" t="s">
        <v>33415</v>
      </c>
    </row>
    <row r="15447" spans="20:23" x14ac:dyDescent="0.3">
      <c r="T15447" t="b">
        <f>U15447&gt;10</f>
        <v>0</v>
      </c>
      <c r="U15447" s="7">
        <v>9.0479916702033698</v>
      </c>
      <c r="V15447" t="s">
        <v>33416</v>
      </c>
      <c r="W15447" t="s">
        <v>20184</v>
      </c>
    </row>
    <row r="15448" spans="20:23" x14ac:dyDescent="0.3">
      <c r="T15448" t="b">
        <f>U15448&gt;10</f>
        <v>0</v>
      </c>
      <c r="U15448" s="7">
        <v>9.5298297570961097</v>
      </c>
      <c r="V15448" t="s">
        <v>28432</v>
      </c>
      <c r="W15448" t="s">
        <v>33417</v>
      </c>
    </row>
    <row r="15449" spans="20:23" x14ac:dyDescent="0.3">
      <c r="T15449" t="b">
        <f>U15449&gt;10</f>
        <v>0</v>
      </c>
      <c r="U15449" s="7">
        <v>9.3009881846672702</v>
      </c>
      <c r="V15449" t="s">
        <v>33271</v>
      </c>
      <c r="W15449" t="s">
        <v>3711</v>
      </c>
    </row>
    <row r="15450" spans="20:23" x14ac:dyDescent="0.3">
      <c r="T15450" t="b">
        <f>U15450&gt;10</f>
        <v>0</v>
      </c>
      <c r="U15450" s="7">
        <v>9.2872681199247999</v>
      </c>
      <c r="V15450" t="s">
        <v>33418</v>
      </c>
      <c r="W15450" t="s">
        <v>33419</v>
      </c>
    </row>
    <row r="15451" spans="20:23" x14ac:dyDescent="0.3">
      <c r="T15451" t="b">
        <f>U15451&gt;10</f>
        <v>0</v>
      </c>
      <c r="U15451" s="7">
        <v>8.7992950444645501</v>
      </c>
      <c r="V15451" t="s">
        <v>33420</v>
      </c>
      <c r="W15451" t="s">
        <v>33421</v>
      </c>
    </row>
    <row r="15452" spans="20:23" x14ac:dyDescent="0.3">
      <c r="T15452" t="b">
        <f>U15452&gt;10</f>
        <v>0</v>
      </c>
      <c r="U15452" s="7">
        <v>9.7529733084103203</v>
      </c>
      <c r="V15452" t="s">
        <v>27817</v>
      </c>
      <c r="W15452" t="s">
        <v>33422</v>
      </c>
    </row>
    <row r="15453" spans="20:23" x14ac:dyDescent="0.3">
      <c r="T15453" t="b">
        <f>U15453&gt;10</f>
        <v>0</v>
      </c>
      <c r="U15453" s="7">
        <v>8.0310574125495293</v>
      </c>
      <c r="V15453" t="s">
        <v>22811</v>
      </c>
      <c r="W15453" t="s">
        <v>30301</v>
      </c>
    </row>
    <row r="15454" spans="20:23" x14ac:dyDescent="0.3">
      <c r="T15454" t="b">
        <f>U15454&gt;10</f>
        <v>0</v>
      </c>
      <c r="U15454" s="7">
        <v>9.7064532927754303</v>
      </c>
      <c r="V15454" t="s">
        <v>24686</v>
      </c>
      <c r="W15454" t="s">
        <v>33423</v>
      </c>
    </row>
    <row r="15455" spans="20:23" x14ac:dyDescent="0.3">
      <c r="T15455" t="b">
        <f>U15455&gt;10</f>
        <v>0</v>
      </c>
      <c r="U15455" s="7">
        <v>8.8462520275523193</v>
      </c>
      <c r="V15455" t="s">
        <v>11205</v>
      </c>
      <c r="W15455" t="s">
        <v>33424</v>
      </c>
    </row>
    <row r="15456" spans="20:23" x14ac:dyDescent="0.3">
      <c r="T15456" t="b">
        <f>U15456&gt;10</f>
        <v>0</v>
      </c>
      <c r="U15456" s="7">
        <v>8.4733630898787702</v>
      </c>
      <c r="V15456" t="s">
        <v>27231</v>
      </c>
      <c r="W15456" t="s">
        <v>33425</v>
      </c>
    </row>
    <row r="15457" spans="20:23" x14ac:dyDescent="0.3">
      <c r="T15457" t="b">
        <f>U15457&gt;10</f>
        <v>0</v>
      </c>
      <c r="U15457" s="7">
        <v>9.3962983644715905</v>
      </c>
      <c r="V15457" t="s">
        <v>21714</v>
      </c>
      <c r="W15457" t="s">
        <v>33426</v>
      </c>
    </row>
    <row r="15458" spans="20:23" x14ac:dyDescent="0.3">
      <c r="T15458" t="b">
        <f>U15458&gt;10</f>
        <v>0</v>
      </c>
      <c r="U15458" s="7">
        <v>8.8854727407056</v>
      </c>
      <c r="V15458" t="s">
        <v>33427</v>
      </c>
      <c r="W15458" t="s">
        <v>33428</v>
      </c>
    </row>
    <row r="15459" spans="20:23" x14ac:dyDescent="0.3">
      <c r="T15459" t="b">
        <f>U15459&gt;10</f>
        <v>0</v>
      </c>
      <c r="U15459" s="7">
        <v>9.1599095864073607</v>
      </c>
      <c r="V15459" t="s">
        <v>33429</v>
      </c>
      <c r="W15459">
        <v>210</v>
      </c>
    </row>
    <row r="15460" spans="20:23" x14ac:dyDescent="0.3">
      <c r="T15460" t="b">
        <f>U15460&gt;10</f>
        <v>0</v>
      </c>
      <c r="U15460" s="7">
        <v>9.6839804369233704</v>
      </c>
      <c r="V15460" t="s">
        <v>33430</v>
      </c>
      <c r="W15460">
        <v>160</v>
      </c>
    </row>
    <row r="15461" spans="20:23" x14ac:dyDescent="0.3">
      <c r="T15461" t="b">
        <f>U15461&gt;10</f>
        <v>0</v>
      </c>
      <c r="U15461" s="7">
        <v>8.1340566520216804</v>
      </c>
      <c r="V15461" t="s">
        <v>1190</v>
      </c>
      <c r="W15461" t="s">
        <v>33431</v>
      </c>
    </row>
    <row r="15462" spans="20:23" x14ac:dyDescent="0.3">
      <c r="T15462" t="b">
        <f>U15462&gt;10</f>
        <v>0</v>
      </c>
      <c r="U15462" s="7">
        <v>8.2436188545332101</v>
      </c>
      <c r="V15462" t="s">
        <v>33432</v>
      </c>
      <c r="W15462" t="s">
        <v>33433</v>
      </c>
    </row>
    <row r="15463" spans="20:23" x14ac:dyDescent="0.3">
      <c r="T15463" t="b">
        <f>U15463&gt;10</f>
        <v>0</v>
      </c>
      <c r="U15463" s="7">
        <v>8.3548444896434297</v>
      </c>
      <c r="V15463" t="s">
        <v>24940</v>
      </c>
      <c r="W15463" t="s">
        <v>24921</v>
      </c>
    </row>
    <row r="15464" spans="20:23" x14ac:dyDescent="0.3">
      <c r="T15464" t="b">
        <f>U15464&gt;10</f>
        <v>0</v>
      </c>
      <c r="U15464" s="7">
        <v>8.0789968748386496</v>
      </c>
      <c r="V15464" t="s">
        <v>27620</v>
      </c>
      <c r="W15464" t="s">
        <v>31606</v>
      </c>
    </row>
    <row r="15465" spans="20:23" x14ac:dyDescent="0.3">
      <c r="T15465" t="b">
        <f>U15465&gt;10</f>
        <v>0</v>
      </c>
      <c r="U15465" s="7">
        <v>9.2139768076776392</v>
      </c>
      <c r="V15465" t="s">
        <v>31606</v>
      </c>
      <c r="W15465" t="s">
        <v>33434</v>
      </c>
    </row>
    <row r="15466" spans="20:23" x14ac:dyDescent="0.3">
      <c r="T15466" t="b">
        <f>U15466&gt;10</f>
        <v>0</v>
      </c>
      <c r="U15466" s="7">
        <v>8.5779880409576403</v>
      </c>
      <c r="V15466" t="s">
        <v>22148</v>
      </c>
      <c r="W15466" t="s">
        <v>33435</v>
      </c>
    </row>
    <row r="15467" spans="20:23" x14ac:dyDescent="0.3">
      <c r="T15467" t="b">
        <f>U15467&gt;10</f>
        <v>0</v>
      </c>
      <c r="U15467" s="7">
        <v>8.3666789472904295</v>
      </c>
      <c r="V15467" t="s">
        <v>20014</v>
      </c>
      <c r="W15467" t="s">
        <v>33436</v>
      </c>
    </row>
    <row r="15468" spans="20:23" x14ac:dyDescent="0.3">
      <c r="T15468" t="b">
        <f>U15468&gt;10</f>
        <v>0</v>
      </c>
      <c r="U15468" s="7">
        <v>8.0970153803413307</v>
      </c>
      <c r="V15468" t="s">
        <v>33437</v>
      </c>
      <c r="W15468" t="s">
        <v>22861</v>
      </c>
    </row>
    <row r="15469" spans="20:23" x14ac:dyDescent="0.3">
      <c r="T15469" t="b">
        <f>U15469&gt;10</f>
        <v>0</v>
      </c>
      <c r="U15469" s="7">
        <v>8.4866966207482299</v>
      </c>
      <c r="V15469" t="s">
        <v>33438</v>
      </c>
      <c r="W15469" t="s">
        <v>27290</v>
      </c>
    </row>
    <row r="15470" spans="20:23" x14ac:dyDescent="0.3">
      <c r="T15470" t="b">
        <f>U15470&gt;10</f>
        <v>0</v>
      </c>
      <c r="U15470" s="7">
        <v>8.1579241334283203</v>
      </c>
      <c r="V15470" t="s">
        <v>23341</v>
      </c>
      <c r="W15470" t="s">
        <v>33439</v>
      </c>
    </row>
    <row r="15471" spans="20:23" x14ac:dyDescent="0.3">
      <c r="T15471" t="b">
        <f>U15471&gt;10</f>
        <v>0</v>
      </c>
      <c r="U15471" s="7">
        <v>8.6386126627740794</v>
      </c>
      <c r="V15471" t="s">
        <v>33439</v>
      </c>
      <c r="W15471" t="s">
        <v>24951</v>
      </c>
    </row>
    <row r="15472" spans="20:23" x14ac:dyDescent="0.3">
      <c r="T15472" t="b">
        <f>U15472&gt;10</f>
        <v>0</v>
      </c>
      <c r="U15472" s="7">
        <v>8.2635530694340193</v>
      </c>
      <c r="V15472" t="s">
        <v>33440</v>
      </c>
      <c r="W15472" t="s">
        <v>27290</v>
      </c>
    </row>
    <row r="15473" spans="20:23" x14ac:dyDescent="0.3">
      <c r="T15473" t="b">
        <f>U15473&gt;10</f>
        <v>0</v>
      </c>
      <c r="U15473" s="7">
        <v>9.8530567669673097</v>
      </c>
      <c r="V15473" t="s">
        <v>33441</v>
      </c>
      <c r="W15473" t="s">
        <v>23004</v>
      </c>
    </row>
    <row r="15474" spans="20:23" x14ac:dyDescent="0.3">
      <c r="T15474" t="b">
        <f>U15474&gt;10</f>
        <v>0</v>
      </c>
      <c r="U15474" s="7">
        <v>8.4934306529295807</v>
      </c>
      <c r="V15474" t="s">
        <v>33442</v>
      </c>
      <c r="W15474" t="s">
        <v>23566</v>
      </c>
    </row>
    <row r="15475" spans="20:23" x14ac:dyDescent="0.3">
      <c r="T15475" t="b">
        <f>U15475&gt;10</f>
        <v>0</v>
      </c>
      <c r="U15475" s="7">
        <v>8.3088593764016103</v>
      </c>
      <c r="V15475" t="s">
        <v>3817</v>
      </c>
      <c r="W15475" t="s">
        <v>33443</v>
      </c>
    </row>
    <row r="15476" spans="20:23" x14ac:dyDescent="0.3">
      <c r="T15476" t="b">
        <f>U15476&gt;10</f>
        <v>0</v>
      </c>
      <c r="U15476" s="7">
        <v>8.6703613610886592</v>
      </c>
      <c r="V15476" t="s">
        <v>33444</v>
      </c>
      <c r="W15476" t="s">
        <v>33445</v>
      </c>
    </row>
    <row r="15477" spans="20:23" x14ac:dyDescent="0.3">
      <c r="T15477" t="b">
        <f>U15477&gt;10</f>
        <v>0</v>
      </c>
      <c r="U15477" s="7">
        <v>9.9071239882375792</v>
      </c>
      <c r="V15477" t="s">
        <v>33446</v>
      </c>
      <c r="W15477" t="s">
        <v>19784</v>
      </c>
    </row>
    <row r="15478" spans="20:23" x14ac:dyDescent="0.3">
      <c r="T15478" t="b">
        <f>U15478&gt;10</f>
        <v>0</v>
      </c>
      <c r="U15478" s="7">
        <v>8.7031511839116504</v>
      </c>
      <c r="V15478" t="s">
        <v>23051</v>
      </c>
      <c r="W15478" t="s">
        <v>33447</v>
      </c>
    </row>
    <row r="15479" spans="20:23" x14ac:dyDescent="0.3">
      <c r="T15479" t="b">
        <f>U15479&gt;10</f>
        <v>0</v>
      </c>
      <c r="U15479" s="7">
        <v>9.3475082003021601</v>
      </c>
      <c r="V15479" t="s">
        <v>31523</v>
      </c>
      <c r="W15479" t="s">
        <v>33448</v>
      </c>
    </row>
    <row r="15480" spans="20:23" x14ac:dyDescent="0.3">
      <c r="T15480" t="b">
        <f>U15480&gt;10</f>
        <v>0</v>
      </c>
      <c r="U15480" s="7">
        <v>9.8017634725797596</v>
      </c>
      <c r="V15480" t="s">
        <v>33449</v>
      </c>
      <c r="W15480" t="s">
        <v>30236</v>
      </c>
    </row>
    <row r="15481" spans="20:23" x14ac:dyDescent="0.3">
      <c r="T15481" t="b">
        <f>U15481&gt;10</f>
        <v>0</v>
      </c>
      <c r="U15481" s="7">
        <v>9.9352948652042805</v>
      </c>
      <c r="V15481" t="s">
        <v>33450</v>
      </c>
      <c r="W15481" t="s">
        <v>21427</v>
      </c>
    </row>
    <row r="15482" spans="20:23" x14ac:dyDescent="0.3">
      <c r="T15482" t="b">
        <f>U15482&gt;10</f>
        <v>0</v>
      </c>
      <c r="U15482" s="7">
        <v>9.9352948652042805</v>
      </c>
      <c r="V15482" t="s">
        <v>21427</v>
      </c>
      <c r="W15482" t="s">
        <v>33451</v>
      </c>
    </row>
    <row r="15483" spans="20:23" x14ac:dyDescent="0.3">
      <c r="T15483" t="b">
        <f>U15483&gt;10</f>
        <v>0</v>
      </c>
      <c r="U15483" s="7">
        <v>8.5853681482552595</v>
      </c>
      <c r="V15483" t="s">
        <v>33452</v>
      </c>
      <c r="W15483" t="s">
        <v>405</v>
      </c>
    </row>
    <row r="15484" spans="20:23" x14ac:dyDescent="0.3">
      <c r="T15484" t="b">
        <f>U15484&gt;10</f>
        <v>0</v>
      </c>
      <c r="U15484" s="7">
        <v>9.7529733084103203</v>
      </c>
      <c r="V15484" t="s">
        <v>33453</v>
      </c>
      <c r="W15484" t="s">
        <v>33454</v>
      </c>
    </row>
    <row r="15485" spans="20:23" x14ac:dyDescent="0.3">
      <c r="T15485" t="b">
        <f>U15485&gt;10</f>
        <v>0</v>
      </c>
      <c r="U15485" s="7">
        <v>8.9908332563634303</v>
      </c>
      <c r="V15485" t="s">
        <v>33455</v>
      </c>
      <c r="W15485" t="s">
        <v>33456</v>
      </c>
    </row>
    <row r="15486" spans="20:23" x14ac:dyDescent="0.3">
      <c r="T15486" t="b">
        <f>U15486&gt;10</f>
        <v>0</v>
      </c>
      <c r="U15486" s="7">
        <v>9.3475082003021601</v>
      </c>
      <c r="V15486" t="s">
        <v>26416</v>
      </c>
      <c r="W15486" t="s">
        <v>30964</v>
      </c>
    </row>
    <row r="15487" spans="20:23" x14ac:dyDescent="0.3">
      <c r="T15487" t="b">
        <f>U15487&gt;10</f>
        <v>0</v>
      </c>
      <c r="U15487" s="7">
        <v>8.6464558402351006</v>
      </c>
      <c r="V15487" t="s">
        <v>33457</v>
      </c>
      <c r="W15487" t="s">
        <v>33458</v>
      </c>
    </row>
    <row r="15488" spans="20:23" x14ac:dyDescent="0.3">
      <c r="T15488" t="b">
        <f>U15488&gt;10</f>
        <v>0</v>
      </c>
      <c r="U15488" s="7">
        <v>9.7770708599893794</v>
      </c>
      <c r="V15488" t="s">
        <v>33459</v>
      </c>
      <c r="W15488" t="s">
        <v>33460</v>
      </c>
    </row>
    <row r="15489" spans="20:23" x14ac:dyDescent="0.3">
      <c r="T15489" t="b">
        <f>U15489&gt;10</f>
        <v>0</v>
      </c>
      <c r="U15489" s="7">
        <v>8.0104670735151</v>
      </c>
      <c r="V15489" t="s">
        <v>33460</v>
      </c>
      <c r="W15489" t="s">
        <v>33458</v>
      </c>
    </row>
    <row r="15490" spans="20:23" x14ac:dyDescent="0.3">
      <c r="T15490" t="b">
        <f>U15490&gt;10</f>
        <v>0</v>
      </c>
      <c r="U15490" s="7">
        <v>8.8656701134094202</v>
      </c>
      <c r="V15490" t="s">
        <v>33461</v>
      </c>
      <c r="W15490" t="s">
        <v>33462</v>
      </c>
    </row>
    <row r="15491" spans="20:23" x14ac:dyDescent="0.3">
      <c r="T15491" t="b">
        <f>U15491&gt;10</f>
        <v>0</v>
      </c>
      <c r="U15491" s="7">
        <v>9.3009881846672702</v>
      </c>
      <c r="V15491" t="s">
        <v>5570</v>
      </c>
      <c r="W15491" t="s">
        <v>33463</v>
      </c>
    </row>
    <row r="15492" spans="20:23" x14ac:dyDescent="0.3">
      <c r="T15492" t="b">
        <f>U15492&gt;10</f>
        <v>0</v>
      </c>
      <c r="U15492" s="7">
        <v>8.8656701134094202</v>
      </c>
      <c r="V15492" t="s">
        <v>33464</v>
      </c>
      <c r="W15492" t="s">
        <v>33465</v>
      </c>
    </row>
    <row r="15493" spans="20:23" x14ac:dyDescent="0.3">
      <c r="T15493" t="b">
        <f>U15493&gt;10</f>
        <v>0</v>
      </c>
      <c r="U15493" s="7">
        <v>8.3315876274791592</v>
      </c>
      <c r="V15493" t="s">
        <v>25986</v>
      </c>
      <c r="W15493" t="s">
        <v>2522</v>
      </c>
    </row>
    <row r="15494" spans="20:23" x14ac:dyDescent="0.3">
      <c r="T15494" t="b">
        <f>U15494&gt;10</f>
        <v>0</v>
      </c>
      <c r="U15494" s="7">
        <v>8.2976860758034796</v>
      </c>
      <c r="V15494" t="s">
        <v>29223</v>
      </c>
      <c r="W15494" t="s">
        <v>27642</v>
      </c>
    </row>
    <row r="15495" spans="20:23" x14ac:dyDescent="0.3">
      <c r="T15495" t="b">
        <f>U15495&gt;10</f>
        <v>0</v>
      </c>
      <c r="U15495" s="7">
        <v>8.1973381019691995</v>
      </c>
      <c r="V15495" t="s">
        <v>33466</v>
      </c>
      <c r="W15495" t="s">
        <v>33467</v>
      </c>
    </row>
    <row r="15496" spans="20:23" x14ac:dyDescent="0.3">
      <c r="T15496" t="b">
        <f>U15496&gt;10</f>
        <v>0</v>
      </c>
      <c r="U15496" s="7">
        <v>8.8955230765590994</v>
      </c>
      <c r="V15496" t="s">
        <v>33468</v>
      </c>
      <c r="W15496" t="s">
        <v>30363</v>
      </c>
    </row>
    <row r="15497" spans="20:23" x14ac:dyDescent="0.3">
      <c r="T15497" t="b">
        <f>U15497&gt;10</f>
        <v>0</v>
      </c>
      <c r="U15497" s="7">
        <v>8.6543610197422094</v>
      </c>
      <c r="V15497" t="s">
        <v>33469</v>
      </c>
      <c r="W15497" t="s">
        <v>33470</v>
      </c>
    </row>
    <row r="15498" spans="20:23" x14ac:dyDescent="0.3">
      <c r="T15498" t="b">
        <f>U15498&gt;10</f>
        <v>0</v>
      </c>
      <c r="U15498" s="7">
        <v>8.0789968748386496</v>
      </c>
      <c r="V15498" t="s">
        <v>31061</v>
      </c>
      <c r="W15498" t="s">
        <v>23620</v>
      </c>
    </row>
    <row r="15499" spans="20:23" x14ac:dyDescent="0.3">
      <c r="T15499" t="b">
        <f>U15499&gt;10</f>
        <v>0</v>
      </c>
      <c r="U15499" s="7">
        <v>8.4312174684280006</v>
      </c>
      <c r="V15499" t="s">
        <v>33469</v>
      </c>
      <c r="W15499" t="s">
        <v>21938</v>
      </c>
    </row>
    <row r="15500" spans="20:23" x14ac:dyDescent="0.3">
      <c r="T15500" t="b">
        <f>U15500&gt;10</f>
        <v>0</v>
      </c>
      <c r="U15500" s="7">
        <v>9.7529733084103203</v>
      </c>
      <c r="V15500" t="s">
        <v>22129</v>
      </c>
      <c r="W15500" t="s">
        <v>9871</v>
      </c>
    </row>
    <row r="15501" spans="20:23" x14ac:dyDescent="0.3">
      <c r="T15501" t="b">
        <f>U15501&gt;10</f>
        <v>0</v>
      </c>
      <c r="U15501" s="7">
        <v>8.5208296271176902</v>
      </c>
      <c r="V15501" t="s">
        <v>9872</v>
      </c>
      <c r="W15501" t="s">
        <v>4946</v>
      </c>
    </row>
    <row r="15502" spans="20:23" x14ac:dyDescent="0.3">
      <c r="T15502" t="b">
        <f>U15502&gt;10</f>
        <v>0</v>
      </c>
      <c r="U15502" s="7">
        <v>9.5588172939693692</v>
      </c>
      <c r="V15502" t="s">
        <v>33471</v>
      </c>
      <c r="W15502" t="s">
        <v>33472</v>
      </c>
    </row>
    <row r="15503" spans="20:23" x14ac:dyDescent="0.3">
      <c r="T15503" t="b">
        <f>U15503&gt;10</f>
        <v>0</v>
      </c>
      <c r="U15503" s="7">
        <v>9.4833097414612197</v>
      </c>
      <c r="V15503" t="s">
        <v>26445</v>
      </c>
      <c r="W15503" t="s">
        <v>33473</v>
      </c>
    </row>
    <row r="15504" spans="20:23" x14ac:dyDescent="0.3">
      <c r="T15504" t="b">
        <f>U15504&gt;10</f>
        <v>0</v>
      </c>
      <c r="U15504" s="7">
        <v>8.6078410041073194</v>
      </c>
      <c r="V15504" t="s">
        <v>9959</v>
      </c>
      <c r="W15504" t="s">
        <v>2141</v>
      </c>
    </row>
    <row r="15505" spans="20:23" x14ac:dyDescent="0.3">
      <c r="T15505" t="b">
        <f>U15505&gt;10</f>
        <v>0</v>
      </c>
      <c r="U15505" s="7">
        <v>9.6565814627352609</v>
      </c>
      <c r="V15505" t="s">
        <v>33474</v>
      </c>
      <c r="W15505" t="s">
        <v>33475</v>
      </c>
    </row>
    <row r="15506" spans="20:23" x14ac:dyDescent="0.3">
      <c r="T15506" t="b">
        <f>U15506&gt;10</f>
        <v>0</v>
      </c>
      <c r="U15506" s="7">
        <v>8.4092385617092305</v>
      </c>
      <c r="V15506" t="s">
        <v>21932</v>
      </c>
      <c r="W15506" t="s">
        <v>5097</v>
      </c>
    </row>
    <row r="15507" spans="20:23" x14ac:dyDescent="0.3">
      <c r="T15507" t="b">
        <f>U15507&gt;10</f>
        <v>0</v>
      </c>
      <c r="U15507" s="7">
        <v>8.2176433681299397</v>
      </c>
      <c r="V15507" t="s">
        <v>33476</v>
      </c>
      <c r="W15507" t="s">
        <v>23684</v>
      </c>
    </row>
    <row r="15508" spans="20:23" x14ac:dyDescent="0.3">
      <c r="T15508" t="b">
        <f>U15508&gt;10</f>
        <v>0</v>
      </c>
      <c r="U15508" s="7">
        <v>9.9941353652272102</v>
      </c>
      <c r="V15508" t="s">
        <v>33477</v>
      </c>
      <c r="W15508" t="s">
        <v>33478</v>
      </c>
    </row>
    <row r="15509" spans="20:23" x14ac:dyDescent="0.3">
      <c r="T15509" t="b">
        <f>U15509&gt;10</f>
        <v>0</v>
      </c>
      <c r="U15509" s="7">
        <v>8.6002937984719399</v>
      </c>
      <c r="V15509" t="s">
        <v>33478</v>
      </c>
      <c r="W15509" t="s">
        <v>22185</v>
      </c>
    </row>
    <row r="15510" spans="20:23" x14ac:dyDescent="0.3">
      <c r="T15510" t="b">
        <f>U15510&gt;10</f>
        <v>0</v>
      </c>
      <c r="U15510" s="7">
        <v>9.9071239882375792</v>
      </c>
      <c r="V15510" t="s">
        <v>33479</v>
      </c>
      <c r="W15510" t="s">
        <v>33480</v>
      </c>
    </row>
    <row r="15511" spans="20:23" x14ac:dyDescent="0.3">
      <c r="T15511" t="b">
        <f>U15511&gt;10</f>
        <v>0</v>
      </c>
      <c r="U15511" s="7">
        <v>8.6002937984719399</v>
      </c>
      <c r="V15511" t="s">
        <v>33481</v>
      </c>
      <c r="W15511" t="s">
        <v>23028</v>
      </c>
    </row>
    <row r="15512" spans="20:23" x14ac:dyDescent="0.3">
      <c r="T15512" t="b">
        <f>U15512&gt;10</f>
        <v>0</v>
      </c>
      <c r="U15512" s="7">
        <v>8.4800076325974398</v>
      </c>
      <c r="V15512">
        <v>244</v>
      </c>
      <c r="W15512" t="s">
        <v>33482</v>
      </c>
    </row>
    <row r="15513" spans="20:23" x14ac:dyDescent="0.3">
      <c r="T15513" t="b">
        <f>U15513&gt;10</f>
        <v>0</v>
      </c>
      <c r="U15513" s="7">
        <v>8.2976860758034796</v>
      </c>
      <c r="V15513" t="s">
        <v>5257</v>
      </c>
      <c r="W15513" t="s">
        <v>32717</v>
      </c>
    </row>
    <row r="15514" spans="20:23" x14ac:dyDescent="0.3">
      <c r="T15514" t="b">
        <f>U15514&gt;10</f>
        <v>0</v>
      </c>
      <c r="U15514" s="7">
        <v>8.9473481444236906</v>
      </c>
      <c r="V15514" t="s">
        <v>21963</v>
      </c>
      <c r="W15514" t="s">
        <v>33483</v>
      </c>
    </row>
    <row r="15515" spans="20:23" x14ac:dyDescent="0.3">
      <c r="T15515" t="b">
        <f>U15515&gt;10</f>
        <v>0</v>
      </c>
      <c r="U15515" s="7">
        <v>9.2279630496523808</v>
      </c>
      <c r="V15515">
        <v>10030163</v>
      </c>
      <c r="W15515" t="s">
        <v>20062</v>
      </c>
    </row>
    <row r="15516" spans="20:23" x14ac:dyDescent="0.3">
      <c r="T15516" t="b">
        <f>U15516&gt;10</f>
        <v>0</v>
      </c>
      <c r="U15516" s="7">
        <v>8.7031511839116504</v>
      </c>
      <c r="V15516">
        <v>712</v>
      </c>
      <c r="W15516" t="s">
        <v>24762</v>
      </c>
    </row>
    <row r="15517" spans="20:23" x14ac:dyDescent="0.3">
      <c r="T15517" t="b">
        <f>U15517&gt;10</f>
        <v>0</v>
      </c>
      <c r="U15517" s="7">
        <v>8.0353218113359901</v>
      </c>
      <c r="V15517" t="s">
        <v>1484</v>
      </c>
      <c r="W15517" t="s">
        <v>18097</v>
      </c>
    </row>
    <row r="15518" spans="20:23" x14ac:dyDescent="0.3">
      <c r="T15518" t="b">
        <f>U15518&gt;10</f>
        <v>0</v>
      </c>
      <c r="U15518" s="7">
        <v>9.8270812805640499</v>
      </c>
      <c r="V15518" t="s">
        <v>18098</v>
      </c>
      <c r="W15518" t="s">
        <v>33484</v>
      </c>
    </row>
    <row r="15519" spans="20:23" x14ac:dyDescent="0.3">
      <c r="T15519" t="b">
        <f>U15519&gt;10</f>
        <v>0</v>
      </c>
      <c r="U15519" s="7">
        <v>8.9056754480231195</v>
      </c>
      <c r="V15519" t="s">
        <v>33485</v>
      </c>
      <c r="W15519" t="s">
        <v>19771</v>
      </c>
    </row>
    <row r="15520" spans="20:23" x14ac:dyDescent="0.3">
      <c r="T15520" t="b">
        <f>U15520&gt;10</f>
        <v>0</v>
      </c>
      <c r="U15520" s="7">
        <v>8.9056754480231195</v>
      </c>
      <c r="V15520" t="s">
        <v>19771</v>
      </c>
      <c r="W15520" t="s">
        <v>33486</v>
      </c>
    </row>
    <row r="15521" spans="20:23" x14ac:dyDescent="0.3">
      <c r="T15521" t="b">
        <f>U15521&gt;10</f>
        <v>0</v>
      </c>
      <c r="U15521" s="7">
        <v>8.8755224098524295</v>
      </c>
      <c r="V15521" t="s">
        <v>2678</v>
      </c>
      <c r="W15521" t="s">
        <v>33487</v>
      </c>
    </row>
    <row r="15522" spans="20:23" x14ac:dyDescent="0.3">
      <c r="T15522" t="b">
        <f>U15522&gt;10</f>
        <v>0</v>
      </c>
      <c r="U15522" s="7">
        <v>9.0133061122154796</v>
      </c>
      <c r="V15522" t="s">
        <v>21799</v>
      </c>
      <c r="W15522" t="s">
        <v>11794</v>
      </c>
    </row>
    <row r="15523" spans="20:23" x14ac:dyDescent="0.3">
      <c r="T15523" t="b">
        <f>U15523&gt;10</f>
        <v>0</v>
      </c>
      <c r="U15523" s="7">
        <v>8.22278476763036</v>
      </c>
      <c r="V15523" t="s">
        <v>11794</v>
      </c>
      <c r="W15523" t="s">
        <v>33488</v>
      </c>
    </row>
    <row r="15524" spans="20:23" x14ac:dyDescent="0.3">
      <c r="T15524" t="b">
        <f>U15524&gt;10</f>
        <v>0</v>
      </c>
      <c r="U15524" s="7">
        <v>9.6404953249836307</v>
      </c>
      <c r="V15524" t="s">
        <v>18102</v>
      </c>
      <c r="W15524" t="s">
        <v>29612</v>
      </c>
    </row>
    <row r="15525" spans="20:23" x14ac:dyDescent="0.3">
      <c r="T15525" t="b">
        <f>U15525&gt;10</f>
        <v>0</v>
      </c>
      <c r="U15525" s="7">
        <v>9.6194419157857993</v>
      </c>
      <c r="V15525" t="s">
        <v>4810</v>
      </c>
      <c r="W15525" t="s">
        <v>33489</v>
      </c>
    </row>
    <row r="15526" spans="20:23" x14ac:dyDescent="0.3">
      <c r="T15526" t="b">
        <f>U15526&gt;10</f>
        <v>0</v>
      </c>
      <c r="U15526" s="7">
        <v>9.0479916702033698</v>
      </c>
      <c r="V15526" t="s">
        <v>33490</v>
      </c>
      <c r="W15526" t="s">
        <v>24736</v>
      </c>
    </row>
    <row r="15527" spans="20:23" x14ac:dyDescent="0.3">
      <c r="T15527" t="b">
        <f>U15527&gt;10</f>
        <v>0</v>
      </c>
      <c r="U15527" s="7">
        <v>9.3317598433340194</v>
      </c>
      <c r="V15527" t="s">
        <v>20067</v>
      </c>
      <c r="W15527" t="s">
        <v>33491</v>
      </c>
    </row>
    <row r="15528" spans="20:23" x14ac:dyDescent="0.3">
      <c r="T15528" t="b">
        <f>U15528&gt;10</f>
        <v>0</v>
      </c>
      <c r="U15528" s="7">
        <v>9.0598261278503802</v>
      </c>
      <c r="V15528" t="s">
        <v>33492</v>
      </c>
      <c r="W15528" t="s">
        <v>22649</v>
      </c>
    </row>
    <row r="15529" spans="20:23" x14ac:dyDescent="0.3">
      <c r="T15529" t="b">
        <f>U15529&gt;10</f>
        <v>0</v>
      </c>
      <c r="U15529" s="7">
        <v>8.0353218113359901</v>
      </c>
      <c r="V15529" t="s">
        <v>11095</v>
      </c>
      <c r="W15529" t="s">
        <v>21882</v>
      </c>
    </row>
    <row r="15530" spans="20:23" x14ac:dyDescent="0.3">
      <c r="T15530" t="b">
        <f>U15530&gt;10</f>
        <v>0</v>
      </c>
      <c r="U15530" s="7">
        <v>9.0479916702033698</v>
      </c>
      <c r="V15530" t="s">
        <v>33493</v>
      </c>
      <c r="W15530" t="s">
        <v>33494</v>
      </c>
    </row>
    <row r="15531" spans="20:23" x14ac:dyDescent="0.3">
      <c r="T15531" t="b">
        <f>U15531&gt;10</f>
        <v>0</v>
      </c>
      <c r="U15531" s="7">
        <v>8.9262947352258593</v>
      </c>
      <c r="V15531" t="s">
        <v>32139</v>
      </c>
      <c r="W15531" t="s">
        <v>33495</v>
      </c>
    </row>
    <row r="15532" spans="20:23" x14ac:dyDescent="0.3">
      <c r="T15532" t="b">
        <f>U15532&gt;10</f>
        <v>0</v>
      </c>
      <c r="U15532" s="7">
        <v>9.2421476846443298</v>
      </c>
      <c r="V15532" t="s">
        <v>33496</v>
      </c>
      <c r="W15532" t="s">
        <v>3163</v>
      </c>
    </row>
    <row r="15533" spans="20:23" x14ac:dyDescent="0.3">
      <c r="T15533" t="b">
        <f>U15533&gt;10</f>
        <v>0</v>
      </c>
      <c r="U15533" s="7">
        <v>8.6623291893913894</v>
      </c>
      <c r="V15533" t="s">
        <v>19732</v>
      </c>
      <c r="W15533" t="s">
        <v>33497</v>
      </c>
    </row>
    <row r="15534" spans="20:23" x14ac:dyDescent="0.3">
      <c r="T15534" t="b">
        <f>U15534&gt;10</f>
        <v>0</v>
      </c>
      <c r="U15534" s="7">
        <v>8.6623291893913894</v>
      </c>
      <c r="V15534" t="s">
        <v>19732</v>
      </c>
      <c r="W15534" t="s">
        <v>33498</v>
      </c>
    </row>
    <row r="15535" spans="20:23" x14ac:dyDescent="0.3">
      <c r="T15535" t="b">
        <f>U15535&gt;10</f>
        <v>0</v>
      </c>
      <c r="U15535" s="7">
        <v>9.0598261278503802</v>
      </c>
      <c r="V15535" t="s">
        <v>33499</v>
      </c>
      <c r="W15535" t="s">
        <v>25063</v>
      </c>
    </row>
    <row r="15536" spans="20:23" x14ac:dyDescent="0.3">
      <c r="T15536" t="b">
        <f>U15536&gt;10</f>
        <v>0</v>
      </c>
      <c r="U15536" s="7">
        <v>8.8085116995694701</v>
      </c>
      <c r="V15536" t="s">
        <v>33500</v>
      </c>
      <c r="W15536" t="s">
        <v>29478</v>
      </c>
    </row>
    <row r="15537" spans="20:23" x14ac:dyDescent="0.3">
      <c r="T15537" t="b">
        <f>U15537&gt;10</f>
        <v>0</v>
      </c>
      <c r="U15537" s="7">
        <v>8.6623291893913894</v>
      </c>
      <c r="V15537" t="s">
        <v>19732</v>
      </c>
      <c r="W15537" t="s">
        <v>33501</v>
      </c>
    </row>
    <row r="15538" spans="20:23" x14ac:dyDescent="0.3">
      <c r="T15538" t="b">
        <f>U15538&gt;10</f>
        <v>0</v>
      </c>
      <c r="U15538" s="7">
        <v>9.5786199212655401</v>
      </c>
      <c r="V15538">
        <v>726</v>
      </c>
      <c r="W15538" t="s">
        <v>33482</v>
      </c>
    </row>
    <row r="15539" spans="20:23" x14ac:dyDescent="0.3">
      <c r="T15539" t="b">
        <f>U15539&gt;10</f>
        <v>0</v>
      </c>
      <c r="U15539" s="7">
        <v>9.0133061122154796</v>
      </c>
      <c r="V15539" t="s">
        <v>33502</v>
      </c>
      <c r="W15539" t="s">
        <v>33503</v>
      </c>
    </row>
    <row r="15540" spans="20:23" x14ac:dyDescent="0.3">
      <c r="T15540" t="b">
        <f>U15540&gt;10</f>
        <v>0</v>
      </c>
      <c r="U15540" s="7">
        <v>8.4154691114598599</v>
      </c>
      <c r="V15540" t="s">
        <v>1953</v>
      </c>
      <c r="W15540" t="s">
        <v>33504</v>
      </c>
    </row>
    <row r="15541" spans="20:23" x14ac:dyDescent="0.3">
      <c r="T15541" t="b">
        <f>U15541&gt;10</f>
        <v>0</v>
      </c>
      <c r="U15541" s="7">
        <v>8.3548444896434297</v>
      </c>
      <c r="V15541">
        <v>783</v>
      </c>
      <c r="W15541" t="s">
        <v>20184</v>
      </c>
    </row>
    <row r="15542" spans="20:23" x14ac:dyDescent="0.3">
      <c r="T15542" t="b">
        <f>U15542&gt;10</f>
        <v>0</v>
      </c>
      <c r="U15542" s="7">
        <v>9.2909378488137602</v>
      </c>
      <c r="V15542" t="s">
        <v>33505</v>
      </c>
      <c r="W15542" t="s">
        <v>33506</v>
      </c>
    </row>
    <row r="15543" spans="20:23" x14ac:dyDescent="0.3">
      <c r="T15543" t="b">
        <f>U15543&gt;10</f>
        <v>0</v>
      </c>
      <c r="U15543" s="7">
        <v>8.7031511839116504</v>
      </c>
      <c r="V15543" t="s">
        <v>33507</v>
      </c>
      <c r="W15543" t="s">
        <v>30335</v>
      </c>
    </row>
    <row r="15544" spans="20:23" x14ac:dyDescent="0.3">
      <c r="T15544" t="b">
        <f>U15544&gt;10</f>
        <v>0</v>
      </c>
      <c r="U15544" s="7">
        <v>9.0839236794294393</v>
      </c>
      <c r="V15544" t="s">
        <v>33508</v>
      </c>
      <c r="W15544" t="s">
        <v>33459</v>
      </c>
    </row>
    <row r="15545" spans="20:23" x14ac:dyDescent="0.3">
      <c r="T15545" t="b">
        <f>U15545&gt;10</f>
        <v>0</v>
      </c>
      <c r="U15545" s="7">
        <v>9.2565364220964295</v>
      </c>
      <c r="V15545" t="s">
        <v>26716</v>
      </c>
      <c r="W15545" t="s">
        <v>14648</v>
      </c>
    </row>
    <row r="15546" spans="20:23" x14ac:dyDescent="0.3">
      <c r="T15546" t="b">
        <f>U15546&gt;10</f>
        <v>0</v>
      </c>
      <c r="U15546" s="7">
        <v>9.3475082003021601</v>
      </c>
      <c r="V15546" t="s">
        <v>26716</v>
      </c>
      <c r="W15546" t="s">
        <v>5945</v>
      </c>
    </row>
    <row r="15547" spans="20:23" x14ac:dyDescent="0.3">
      <c r="T15547" t="b">
        <f>U15547&gt;10</f>
        <v>0</v>
      </c>
      <c r="U15547" s="7">
        <v>8.9908332563634303</v>
      </c>
      <c r="V15547" t="s">
        <v>22206</v>
      </c>
      <c r="W15547" t="s">
        <v>33509</v>
      </c>
    </row>
    <row r="15548" spans="20:23" x14ac:dyDescent="0.3">
      <c r="T15548" t="b">
        <f>U15548&gt;10</f>
        <v>0</v>
      </c>
      <c r="U15548" s="7">
        <v>9.8017634725797596</v>
      </c>
      <c r="V15548" t="s">
        <v>33510</v>
      </c>
      <c r="W15548" t="s">
        <v>33511</v>
      </c>
    </row>
    <row r="15549" spans="20:23" x14ac:dyDescent="0.3">
      <c r="T15549" t="b">
        <f>U15549&gt;10</f>
        <v>0</v>
      </c>
      <c r="U15549" s="7">
        <v>9.3962983644715905</v>
      </c>
      <c r="V15549" t="s">
        <v>33452</v>
      </c>
      <c r="W15549" t="s">
        <v>33512</v>
      </c>
    </row>
    <row r="15550" spans="20:23" x14ac:dyDescent="0.3">
      <c r="T15550" t="b">
        <f>U15550&gt;10</f>
        <v>0</v>
      </c>
      <c r="U15550" s="7">
        <v>8.0100040033516997</v>
      </c>
      <c r="V15550" t="s">
        <v>33513</v>
      </c>
      <c r="W15550">
        <v>227</v>
      </c>
    </row>
    <row r="15551" spans="20:23" x14ac:dyDescent="0.3">
      <c r="T15551" t="b">
        <f>U15551&gt;10</f>
        <v>0</v>
      </c>
      <c r="U15551" s="7">
        <v>8.10157119687719</v>
      </c>
      <c r="V15551" t="s">
        <v>30357</v>
      </c>
      <c r="W15551" t="s">
        <v>18096</v>
      </c>
    </row>
    <row r="15552" spans="20:23" x14ac:dyDescent="0.3">
      <c r="T15552" t="b">
        <f>U15552&gt;10</f>
        <v>0</v>
      </c>
      <c r="U15552" s="7">
        <v>9.3635085416485992</v>
      </c>
      <c r="V15552" t="s">
        <v>33514</v>
      </c>
      <c r="W15552" t="s">
        <v>2187</v>
      </c>
    </row>
    <row r="15553" spans="20:23" x14ac:dyDescent="0.3">
      <c r="T15553" t="b">
        <f>U15553&gt;10</f>
        <v>0</v>
      </c>
      <c r="U15553" s="7">
        <v>9.3797690625203796</v>
      </c>
      <c r="V15553" t="s">
        <v>33515</v>
      </c>
      <c r="W15553" t="s">
        <v>33516</v>
      </c>
    </row>
    <row r="15554" spans="20:23" x14ac:dyDescent="0.3">
      <c r="T15554" t="b">
        <f>U15554&gt;10</f>
        <v>0</v>
      </c>
      <c r="U15554" s="7">
        <v>8.7992950444645501</v>
      </c>
      <c r="V15554" t="s">
        <v>33420</v>
      </c>
      <c r="W15554" t="s">
        <v>33517</v>
      </c>
    </row>
    <row r="15555" spans="20:23" x14ac:dyDescent="0.3">
      <c r="T15555" t="b">
        <f>U15555&gt;10</f>
        <v>0</v>
      </c>
      <c r="U15555" s="7">
        <v>8.1061478639045994</v>
      </c>
      <c r="V15555" t="s">
        <v>33420</v>
      </c>
      <c r="W15555" t="s">
        <v>33518</v>
      </c>
    </row>
    <row r="15556" spans="20:23" x14ac:dyDescent="0.3">
      <c r="T15556" t="b">
        <f>U15556&gt;10</f>
        <v>0</v>
      </c>
      <c r="U15556" s="7">
        <v>9.5786199212655401</v>
      </c>
      <c r="V15556" t="s">
        <v>33519</v>
      </c>
      <c r="W15556" t="s">
        <v>32900</v>
      </c>
    </row>
    <row r="15557" spans="20:23" x14ac:dyDescent="0.3">
      <c r="T15557" t="b">
        <f>U15557&gt;10</f>
        <v>0</v>
      </c>
      <c r="U15557" s="7">
        <v>9.9071239882375792</v>
      </c>
      <c r="V15557" t="s">
        <v>12056</v>
      </c>
      <c r="W15557" t="s">
        <v>33520</v>
      </c>
    </row>
    <row r="15558" spans="20:23" x14ac:dyDescent="0.3">
      <c r="T15558" t="b">
        <f>U15558&gt;10</f>
        <v>0</v>
      </c>
      <c r="U15558" s="7">
        <v>9.3317598433340194</v>
      </c>
      <c r="V15558" t="s">
        <v>33521</v>
      </c>
      <c r="W15558" t="s">
        <v>18109</v>
      </c>
    </row>
    <row r="15559" spans="20:23" x14ac:dyDescent="0.3">
      <c r="T15559" t="b">
        <f>U15559&gt;10</f>
        <v>0</v>
      </c>
      <c r="U15559" s="7">
        <v>8.1435353959762207</v>
      </c>
      <c r="V15559" t="s">
        <v>33522</v>
      </c>
      <c r="W15559" t="s">
        <v>33523</v>
      </c>
    </row>
    <row r="15560" spans="20:23" x14ac:dyDescent="0.3">
      <c r="T15560" t="b">
        <f>U15560&gt;10</f>
        <v>0</v>
      </c>
      <c r="U15560" s="7">
        <v>8.1340566520216804</v>
      </c>
      <c r="V15560" t="s">
        <v>33523</v>
      </c>
      <c r="W15560" t="s">
        <v>21851</v>
      </c>
    </row>
    <row r="15561" spans="20:23" x14ac:dyDescent="0.3">
      <c r="T15561" t="b">
        <f>U15561&gt;10</f>
        <v>0</v>
      </c>
      <c r="U15561" s="7">
        <v>8.4866966207482299</v>
      </c>
      <c r="V15561" t="s">
        <v>27290</v>
      </c>
      <c r="W15561" t="s">
        <v>33524</v>
      </c>
    </row>
    <row r="15562" spans="20:23" x14ac:dyDescent="0.3">
      <c r="T15562" t="b">
        <f>U15562&gt;10</f>
        <v>0</v>
      </c>
      <c r="U15562" s="7">
        <v>8.6464558402351006</v>
      </c>
      <c r="V15562" t="s">
        <v>33458</v>
      </c>
      <c r="W15562" t="s">
        <v>33525</v>
      </c>
    </row>
    <row r="15563" spans="20:23" x14ac:dyDescent="0.3">
      <c r="T15563" t="b">
        <f>U15563&gt;10</f>
        <v>0</v>
      </c>
      <c r="U15563" s="7">
        <v>8.5779880409576403</v>
      </c>
      <c r="V15563" t="s">
        <v>25339</v>
      </c>
      <c r="W15563" t="s">
        <v>33526</v>
      </c>
    </row>
    <row r="15564" spans="20:23" x14ac:dyDescent="0.3">
      <c r="T15564" t="b">
        <f>U15564&gt;10</f>
        <v>0</v>
      </c>
      <c r="U15564" s="7">
        <v>8.0789968748386496</v>
      </c>
      <c r="V15564" t="s">
        <v>33527</v>
      </c>
      <c r="W15564" t="s">
        <v>25016</v>
      </c>
    </row>
    <row r="15565" spans="20:23" x14ac:dyDescent="0.3">
      <c r="T15565" t="b">
        <f>U15565&gt;10</f>
        <v>0</v>
      </c>
      <c r="U15565" s="7">
        <v>9.1211950742266694</v>
      </c>
      <c r="V15565" t="s">
        <v>33528</v>
      </c>
      <c r="W15565" t="s">
        <v>28916</v>
      </c>
    </row>
    <row r="15566" spans="20:23" x14ac:dyDescent="0.3">
      <c r="T15566" t="b">
        <f>U15566&gt;10</f>
        <v>0</v>
      </c>
      <c r="U15566" s="7">
        <v>9.1086162920198106</v>
      </c>
      <c r="V15566" t="s">
        <v>33529</v>
      </c>
      <c r="W15566" t="s">
        <v>6039</v>
      </c>
    </row>
    <row r="15567" spans="20:23" x14ac:dyDescent="0.3">
      <c r="T15567" t="b">
        <f>U15567&gt;10</f>
        <v>0</v>
      </c>
      <c r="U15567" s="7">
        <v>8.6543610197422094</v>
      </c>
      <c r="V15567" t="s">
        <v>22129</v>
      </c>
      <c r="W15567" t="s">
        <v>33530</v>
      </c>
    </row>
    <row r="15568" spans="20:23" x14ac:dyDescent="0.3">
      <c r="T15568" t="b">
        <f>U15568&gt;10</f>
        <v>0</v>
      </c>
      <c r="U15568" s="7">
        <v>8.9262947352258593</v>
      </c>
      <c r="V15568" t="s">
        <v>22643</v>
      </c>
      <c r="W15568" t="s">
        <v>23870</v>
      </c>
    </row>
    <row r="15569" spans="20:23" x14ac:dyDescent="0.3">
      <c r="T15569" t="b">
        <f>U15569&gt;10</f>
        <v>0</v>
      </c>
      <c r="U15569" s="7">
        <v>9.9071239882375792</v>
      </c>
      <c r="V15569" t="s">
        <v>29740</v>
      </c>
      <c r="W15569" t="s">
        <v>33531</v>
      </c>
    </row>
    <row r="15570" spans="20:23" x14ac:dyDescent="0.3">
      <c r="T15570" t="b">
        <f>U15570&gt;10</f>
        <v>0</v>
      </c>
      <c r="U15570" s="7">
        <v>8.3996231030097892</v>
      </c>
      <c r="V15570" t="s">
        <v>21593</v>
      </c>
      <c r="W15570" t="s">
        <v>27616</v>
      </c>
    </row>
    <row r="15571" spans="20:23" x14ac:dyDescent="0.3">
      <c r="T15571" t="b">
        <f>U15571&gt;10</f>
        <v>0</v>
      </c>
      <c r="U15571" s="7">
        <v>8.0612972977392499</v>
      </c>
      <c r="V15571" t="s">
        <v>32069</v>
      </c>
      <c r="W15571" t="s">
        <v>25185</v>
      </c>
    </row>
    <row r="15572" spans="20:23" x14ac:dyDescent="0.3">
      <c r="T15572" t="b">
        <f>U15572&gt;10</f>
        <v>0</v>
      </c>
      <c r="U15572" s="7">
        <v>8.8559139384640595</v>
      </c>
      <c r="V15572" t="s">
        <v>33532</v>
      </c>
      <c r="W15572" t="s">
        <v>33533</v>
      </c>
    </row>
    <row r="15573" spans="20:23" x14ac:dyDescent="0.3">
      <c r="T15573" t="b">
        <f>U15573&gt;10</f>
        <v>0</v>
      </c>
      <c r="U15573" s="7">
        <v>8.6623291893913894</v>
      </c>
      <c r="V15573" t="s">
        <v>19732</v>
      </c>
      <c r="W15573" t="s">
        <v>33534</v>
      </c>
    </row>
    <row r="15574" spans="20:23" x14ac:dyDescent="0.3">
      <c r="T15574" t="b">
        <f>U15574&gt;10</f>
        <v>0</v>
      </c>
      <c r="U15574" s="7">
        <v>9.3475082003021601</v>
      </c>
      <c r="V15574" t="s">
        <v>32124</v>
      </c>
      <c r="W15574" t="s">
        <v>5882</v>
      </c>
    </row>
    <row r="15575" spans="20:23" x14ac:dyDescent="0.3">
      <c r="T15575" t="b">
        <f>U15575&gt;10</f>
        <v>0</v>
      </c>
      <c r="U15575" s="7">
        <v>8.9056754480231195</v>
      </c>
      <c r="V15575" t="s">
        <v>33535</v>
      </c>
      <c r="W15575" t="s">
        <v>29042</v>
      </c>
    </row>
    <row r="15576" spans="20:23" x14ac:dyDescent="0.3">
      <c r="T15576" t="b">
        <f>U15576&gt;10</f>
        <v>0</v>
      </c>
      <c r="U15576" s="7">
        <v>9.09619377202125</v>
      </c>
      <c r="V15576" t="s">
        <v>33536</v>
      </c>
      <c r="W15576" t="s">
        <v>33537</v>
      </c>
    </row>
    <row r="15577" spans="20:23" x14ac:dyDescent="0.3">
      <c r="T15577" t="b">
        <f>U15577&gt;10</f>
        <v>0</v>
      </c>
      <c r="U15577" s="7">
        <v>8.0396044731279908</v>
      </c>
      <c r="V15577" t="s">
        <v>20614</v>
      </c>
      <c r="W15577" t="s">
        <v>33538</v>
      </c>
    </row>
    <row r="15578" spans="20:23" x14ac:dyDescent="0.3">
      <c r="T15578" t="b">
        <f>U15578&gt;10</f>
        <v>0</v>
      </c>
      <c r="U15578" s="7">
        <v>9.4833097414612197</v>
      </c>
      <c r="V15578" t="s">
        <v>26445</v>
      </c>
      <c r="W15578" t="s">
        <v>33539</v>
      </c>
    </row>
    <row r="15579" spans="20:23" x14ac:dyDescent="0.3">
      <c r="T15579" t="b">
        <f>U15579&gt;10</f>
        <v>0</v>
      </c>
      <c r="U15579" s="7">
        <v>9.3635085416485992</v>
      </c>
      <c r="V15579" t="s">
        <v>33540</v>
      </c>
      <c r="W15579" t="s">
        <v>21367</v>
      </c>
    </row>
    <row r="15580" spans="20:23" x14ac:dyDescent="0.3">
      <c r="T15580" t="b">
        <f>U15580&gt;10</f>
        <v>0</v>
      </c>
      <c r="U15580" s="7">
        <v>9.3962983644715905</v>
      </c>
      <c r="V15580" t="s">
        <v>2369</v>
      </c>
      <c r="W15580" t="s">
        <v>6386</v>
      </c>
    </row>
    <row r="15581" spans="20:23" x14ac:dyDescent="0.3">
      <c r="T15581" t="b">
        <f>U15581&gt;10</f>
        <v>0</v>
      </c>
      <c r="U15581" s="7">
        <v>8.0037734536010596</v>
      </c>
      <c r="V15581" t="s">
        <v>33541</v>
      </c>
      <c r="W15581" t="s">
        <v>22127</v>
      </c>
    </row>
    <row r="15582" spans="20:23" x14ac:dyDescent="0.3">
      <c r="T15582" t="b">
        <f>U15582&gt;10</f>
        <v>0</v>
      </c>
      <c r="U15582" s="7">
        <v>8.5779880409576403</v>
      </c>
      <c r="V15582" t="s">
        <v>6059</v>
      </c>
      <c r="W15582" t="s">
        <v>25821</v>
      </c>
    </row>
    <row r="15583" spans="20:23" x14ac:dyDescent="0.3">
      <c r="T15583" t="b">
        <f>U15583&gt;10</f>
        <v>0</v>
      </c>
      <c r="U15583" s="7">
        <v>8.3201589316555395</v>
      </c>
      <c r="V15583" t="s">
        <v>20858</v>
      </c>
      <c r="W15583" t="s">
        <v>3979</v>
      </c>
    </row>
    <row r="15584" spans="20:23" x14ac:dyDescent="0.3">
      <c r="T15584" t="b">
        <f>U15584&gt;10</f>
        <v>0</v>
      </c>
      <c r="U15584" s="7">
        <v>9.2711352215175893</v>
      </c>
      <c r="V15584" t="s">
        <v>11891</v>
      </c>
      <c r="W15584" t="s">
        <v>26207</v>
      </c>
    </row>
    <row r="15585" spans="20:23" x14ac:dyDescent="0.3">
      <c r="T15585" t="b">
        <f>U15585&gt;10</f>
        <v>0</v>
      </c>
      <c r="U15585" s="7">
        <v>9.8270812805640499</v>
      </c>
      <c r="V15585" t="s">
        <v>3978</v>
      </c>
      <c r="W15585" t="s">
        <v>6867</v>
      </c>
    </row>
    <row r="15586" spans="20:23" x14ac:dyDescent="0.3">
      <c r="T15586" t="b">
        <f>U15586&gt;10</f>
        <v>0</v>
      </c>
      <c r="U15586" s="7">
        <v>8.5418830363155198</v>
      </c>
      <c r="V15586" t="s">
        <v>21255</v>
      </c>
      <c r="W15586" t="s">
        <v>33542</v>
      </c>
    </row>
    <row r="15587" spans="20:23" x14ac:dyDescent="0.3">
      <c r="T15587" t="b">
        <f>U15587&gt;10</f>
        <v>0</v>
      </c>
      <c r="U15587" s="7">
        <v>9.2139768076776392</v>
      </c>
      <c r="V15587" t="s">
        <v>33542</v>
      </c>
      <c r="W15587" t="s">
        <v>33543</v>
      </c>
    </row>
    <row r="15588" spans="20:23" x14ac:dyDescent="0.3">
      <c r="T15588" t="b">
        <f>U15588&gt;10</f>
        <v>0</v>
      </c>
      <c r="U15588" s="7">
        <v>8.3907764988694904</v>
      </c>
      <c r="V15588" t="s">
        <v>2042</v>
      </c>
      <c r="W15588" t="s">
        <v>25858</v>
      </c>
    </row>
    <row r="15589" spans="20:23" x14ac:dyDescent="0.3">
      <c r="T15589" t="b">
        <f>U15589&gt;10</f>
        <v>0</v>
      </c>
      <c r="U15589" s="7">
        <v>8.73705273558733</v>
      </c>
      <c r="V15589" t="s">
        <v>31310</v>
      </c>
      <c r="W15589" t="s">
        <v>1801</v>
      </c>
    </row>
    <row r="15590" spans="20:23" x14ac:dyDescent="0.3">
      <c r="T15590" t="b">
        <f>U15590&gt;10</f>
        <v>0</v>
      </c>
      <c r="U15590" s="7">
        <v>9.1468375048400095</v>
      </c>
      <c r="V15590" t="s">
        <v>21593</v>
      </c>
      <c r="W15590" t="s">
        <v>33544</v>
      </c>
    </row>
    <row r="15591" spans="20:23" x14ac:dyDescent="0.3">
      <c r="T15591" t="b">
        <f>U15591&gt;10</f>
        <v>0</v>
      </c>
      <c r="U15591" s="7">
        <v>8.9159319481903108</v>
      </c>
      <c r="V15591" t="s">
        <v>33545</v>
      </c>
      <c r="W15591" t="s">
        <v>326</v>
      </c>
    </row>
    <row r="15592" spans="20:23" x14ac:dyDescent="0.3">
      <c r="T15592" t="b">
        <f>U15592&gt;10</f>
        <v>0</v>
      </c>
      <c r="U15592" s="7">
        <v>8.2125282674631794</v>
      </c>
      <c r="V15592" t="s">
        <v>21324</v>
      </c>
      <c r="W15592" t="s">
        <v>33546</v>
      </c>
    </row>
    <row r="15593" spans="20:23" x14ac:dyDescent="0.3">
      <c r="T15593" t="b">
        <f>U15593&gt;10</f>
        <v>0</v>
      </c>
      <c r="U15593" s="7">
        <v>9.3635085416485992</v>
      </c>
      <c r="V15593" t="s">
        <v>10581</v>
      </c>
      <c r="W15593" t="s">
        <v>21367</v>
      </c>
    </row>
    <row r="15594" spans="20:23" x14ac:dyDescent="0.3">
      <c r="T15594" t="b">
        <f>U15594&gt;10</f>
        <v>0</v>
      </c>
      <c r="U15594" s="7">
        <v>9.6839804369233704</v>
      </c>
      <c r="V15594" t="s">
        <v>8449</v>
      </c>
      <c r="W15594" t="s">
        <v>33547</v>
      </c>
    </row>
    <row r="15595" spans="20:23" x14ac:dyDescent="0.3">
      <c r="T15595" t="b">
        <f>U15595&gt;10</f>
        <v>0</v>
      </c>
      <c r="U15595" s="7">
        <v>9.8017634725797596</v>
      </c>
      <c r="V15595" t="s">
        <v>27590</v>
      </c>
      <c r="W15595" t="s">
        <v>33548</v>
      </c>
    </row>
    <row r="15596" spans="20:23" x14ac:dyDescent="0.3">
      <c r="T15596" t="b">
        <f>U15596&gt;10</f>
        <v>0</v>
      </c>
      <c r="U15596" s="7">
        <v>8.3201589316555395</v>
      </c>
      <c r="V15596" t="s">
        <v>21847</v>
      </c>
      <c r="W15596" t="s">
        <v>33549</v>
      </c>
    </row>
    <row r="15597" spans="20:23" x14ac:dyDescent="0.3">
      <c r="T15597" t="b">
        <f>U15597&gt;10</f>
        <v>0</v>
      </c>
      <c r="U15597" s="7">
        <v>8.8085116995694701</v>
      </c>
      <c r="V15597" t="s">
        <v>33550</v>
      </c>
      <c r="W15597" t="s">
        <v>21394</v>
      </c>
    </row>
    <row r="15598" spans="20:23" x14ac:dyDescent="0.3">
      <c r="T15598" t="b">
        <f>U15598&gt;10</f>
        <v>0</v>
      </c>
      <c r="U15598" s="7">
        <v>8.2331475546659103</v>
      </c>
      <c r="V15598" t="s">
        <v>27335</v>
      </c>
      <c r="W15598" t="s">
        <v>33551</v>
      </c>
    </row>
    <row r="15599" spans="20:23" x14ac:dyDescent="0.3">
      <c r="T15599" t="b">
        <f>U15599&gt;10</f>
        <v>0</v>
      </c>
      <c r="U15599" s="7">
        <v>8.2125282674631794</v>
      </c>
      <c r="V15599" t="s">
        <v>33552</v>
      </c>
      <c r="W15599" t="s">
        <v>21324</v>
      </c>
    </row>
    <row r="15600" spans="20:23" x14ac:dyDescent="0.3">
      <c r="T15600" t="b">
        <f>U15600&gt;10</f>
        <v>0</v>
      </c>
      <c r="U15600" s="7">
        <v>9.4652912359585404</v>
      </c>
      <c r="V15600" t="s">
        <v>27620</v>
      </c>
      <c r="W15600" t="s">
        <v>33553</v>
      </c>
    </row>
    <row r="15601" spans="20:23" x14ac:dyDescent="0.3">
      <c r="T15601" t="b">
        <f>U15601&gt;10</f>
        <v>0</v>
      </c>
      <c r="U15601" s="7">
        <v>9.3797690625203796</v>
      </c>
      <c r="V15601" t="s">
        <v>20075</v>
      </c>
      <c r="W15601" t="s">
        <v>33554</v>
      </c>
    </row>
    <row r="15602" spans="20:23" x14ac:dyDescent="0.3">
      <c r="T15602" t="b">
        <f>U15602&gt;10</f>
        <v>0</v>
      </c>
      <c r="U15602" s="7">
        <v>8.5277982964337795</v>
      </c>
      <c r="V15602" t="s">
        <v>5270</v>
      </c>
      <c r="W15602" t="s">
        <v>3978</v>
      </c>
    </row>
    <row r="15603" spans="20:23" x14ac:dyDescent="0.3">
      <c r="T15603" t="b">
        <f>U15603&gt;10</f>
        <v>0</v>
      </c>
      <c r="U15603" s="7">
        <v>8.1973381019691995</v>
      </c>
      <c r="V15603" t="s">
        <v>33555</v>
      </c>
      <c r="W15603" t="s">
        <v>22264</v>
      </c>
    </row>
    <row r="15604" spans="20:23" x14ac:dyDescent="0.3">
      <c r="T15604" t="b">
        <f>U15604&gt;10</f>
        <v>0</v>
      </c>
      <c r="U15604" s="7">
        <v>8.2702871016153701</v>
      </c>
      <c r="V15604" t="s">
        <v>2878</v>
      </c>
      <c r="W15604" t="s">
        <v>33556</v>
      </c>
    </row>
    <row r="15605" spans="20:23" x14ac:dyDescent="0.3">
      <c r="T15605" t="b">
        <f>U15605&gt;10</f>
        <v>0</v>
      </c>
      <c r="U15605" s="7">
        <v>9.1086162920198106</v>
      </c>
      <c r="V15605" t="s">
        <v>11624</v>
      </c>
      <c r="W15605" t="s">
        <v>6386</v>
      </c>
    </row>
    <row r="15606" spans="20:23" x14ac:dyDescent="0.3">
      <c r="T15606" t="b">
        <f>U15606&gt;10</f>
        <v>0</v>
      </c>
      <c r="U15606" s="7">
        <v>8.1531048469923704</v>
      </c>
      <c r="V15606" t="s">
        <v>3978</v>
      </c>
      <c r="W15606" t="s">
        <v>33557</v>
      </c>
    </row>
    <row r="15607" spans="20:23" x14ac:dyDescent="0.3">
      <c r="T15607" t="b">
        <f>U15607&gt;10</f>
        <v>0</v>
      </c>
      <c r="U15607" s="7">
        <v>9.6194419157857993</v>
      </c>
      <c r="V15607" t="s">
        <v>33557</v>
      </c>
      <c r="W15607" t="s">
        <v>5249</v>
      </c>
    </row>
    <row r="15608" spans="20:23" x14ac:dyDescent="0.3">
      <c r="T15608" t="b">
        <f>U15608&gt;10</f>
        <v>0</v>
      </c>
      <c r="U15608" s="7">
        <v>8.2757071690847095</v>
      </c>
      <c r="V15608" t="s">
        <v>33558</v>
      </c>
      <c r="W15608" t="s">
        <v>33559</v>
      </c>
    </row>
    <row r="15609" spans="20:23" x14ac:dyDescent="0.3">
      <c r="T15609" t="b">
        <f>U15609&gt;10</f>
        <v>0</v>
      </c>
      <c r="U15609" s="7">
        <v>8.8085116995694701</v>
      </c>
      <c r="V15609" t="s">
        <v>23115</v>
      </c>
      <c r="W15609" t="s">
        <v>33560</v>
      </c>
    </row>
    <row r="15610" spans="20:23" x14ac:dyDescent="0.3">
      <c r="T15610" t="b">
        <f>U15610&gt;10</f>
        <v>0</v>
      </c>
      <c r="U15610" s="7">
        <v>8.2976860758034796</v>
      </c>
      <c r="V15610" t="s">
        <v>29740</v>
      </c>
      <c r="W15610" t="s">
        <v>14722</v>
      </c>
    </row>
    <row r="15611" spans="20:23" x14ac:dyDescent="0.3">
      <c r="T15611" t="b">
        <f>U15611&gt;10</f>
        <v>0</v>
      </c>
      <c r="U15611" s="7">
        <v>9.4131054827879694</v>
      </c>
      <c r="V15611" t="s">
        <v>28204</v>
      </c>
      <c r="W15611" t="s">
        <v>33561</v>
      </c>
    </row>
    <row r="15612" spans="20:23" x14ac:dyDescent="0.3">
      <c r="T15612" t="b">
        <f>U15612&gt;10</f>
        <v>0</v>
      </c>
      <c r="U15612" s="7">
        <v>8.1531048469923704</v>
      </c>
      <c r="V15612" t="s">
        <v>28934</v>
      </c>
      <c r="W15612" t="s">
        <v>33562</v>
      </c>
    </row>
    <row r="15613" spans="20:23" x14ac:dyDescent="0.3">
      <c r="T15613" t="b">
        <f>U15613&gt;10</f>
        <v>0</v>
      </c>
      <c r="U15613" s="7">
        <v>8.2279527377888098</v>
      </c>
      <c r="V15613" t="s">
        <v>22790</v>
      </c>
      <c r="W15613" t="s">
        <v>33563</v>
      </c>
    </row>
    <row r="15614" spans="20:23" x14ac:dyDescent="0.3">
      <c r="T15614" t="b">
        <f>U15614&gt;10</f>
        <v>0</v>
      </c>
      <c r="U15614" s="7">
        <v>8.0100040033516997</v>
      </c>
      <c r="V15614">
        <v>-2</v>
      </c>
      <c r="W15614" t="s">
        <v>33564</v>
      </c>
    </row>
    <row r="15615" spans="20:23" x14ac:dyDescent="0.3">
      <c r="T15615" t="b">
        <f>U15615&gt;10</f>
        <v>0</v>
      </c>
      <c r="U15615" s="7">
        <v>8.8854727407056</v>
      </c>
      <c r="V15615" t="s">
        <v>6286</v>
      </c>
      <c r="W15615" t="s">
        <v>21000</v>
      </c>
    </row>
    <row r="15616" spans="20:23" x14ac:dyDescent="0.3">
      <c r="T15616" t="b">
        <f>U15616&gt;10</f>
        <v>0</v>
      </c>
      <c r="U15616" s="7">
        <v>8.5418830363155198</v>
      </c>
      <c r="V15616" t="s">
        <v>33565</v>
      </c>
      <c r="W15616" t="s">
        <v>1337</v>
      </c>
    </row>
    <row r="15617" spans="20:23" x14ac:dyDescent="0.3">
      <c r="T15617" t="b">
        <f>U15617&gt;10</f>
        <v>0</v>
      </c>
      <c r="U15617" s="7">
        <v>8.0745425244892708</v>
      </c>
      <c r="V15617" t="s">
        <v>33566</v>
      </c>
      <c r="W15617" t="s">
        <v>33567</v>
      </c>
    </row>
    <row r="15618" spans="20:23" x14ac:dyDescent="0.3">
      <c r="T15618" t="b">
        <f>U15618&gt;10</f>
        <v>0</v>
      </c>
      <c r="U15618" s="7">
        <v>9.3675489511856096</v>
      </c>
      <c r="V15618" t="s">
        <v>33568</v>
      </c>
      <c r="W15618" t="s">
        <v>33569</v>
      </c>
    </row>
    <row r="15619" spans="20:23" x14ac:dyDescent="0.3">
      <c r="T15619" t="b">
        <f>U15619&gt;10</f>
        <v>0</v>
      </c>
      <c r="U15619" s="7">
        <v>8.0634926883026896</v>
      </c>
      <c r="V15619" t="s">
        <v>33569</v>
      </c>
      <c r="W15619" t="s">
        <v>1482</v>
      </c>
    </row>
    <row r="15620" spans="20:23" x14ac:dyDescent="0.3">
      <c r="T15620" t="b">
        <f>U15620&gt;10</f>
        <v>0</v>
      </c>
      <c r="U15620" s="7">
        <v>9.3317598433340194</v>
      </c>
      <c r="V15620" t="s">
        <v>33570</v>
      </c>
      <c r="W15620" t="s">
        <v>922</v>
      </c>
    </row>
    <row r="15621" spans="20:23" x14ac:dyDescent="0.3">
      <c r="T15621" t="b">
        <f>U15621&gt;10</f>
        <v>0</v>
      </c>
      <c r="U15621" s="7">
        <v>8.6231084762381105</v>
      </c>
      <c r="V15621" t="s">
        <v>1477</v>
      </c>
      <c r="W15621" t="s">
        <v>623</v>
      </c>
    </row>
    <row r="15622" spans="20:23" x14ac:dyDescent="0.3">
      <c r="T15622" t="b">
        <f>U15622&gt;10</f>
        <v>0</v>
      </c>
      <c r="U15622" s="7">
        <v>8.11536451900953</v>
      </c>
      <c r="V15622" t="s">
        <v>1325</v>
      </c>
      <c r="W15622" t="s">
        <v>622</v>
      </c>
    </row>
    <row r="15623" spans="20:23" x14ac:dyDescent="0.3">
      <c r="T15623" t="b">
        <f>U15623&gt;10</f>
        <v>0</v>
      </c>
      <c r="U15623" s="7">
        <v>8.1293507609842699</v>
      </c>
      <c r="V15623" t="s">
        <v>1279</v>
      </c>
      <c r="W15623" t="s">
        <v>33571</v>
      </c>
    </row>
    <row r="15624" spans="20:23" x14ac:dyDescent="0.3">
      <c r="T15624" t="b">
        <f>U15624&gt;10</f>
        <v>0</v>
      </c>
      <c r="U15624" s="7">
        <v>8.7284689918959302</v>
      </c>
      <c r="V15624" t="s">
        <v>3854</v>
      </c>
      <c r="W15624" t="s">
        <v>33572</v>
      </c>
    </row>
    <row r="15625" spans="20:23" x14ac:dyDescent="0.3">
      <c r="T15625" t="b">
        <f>U15625&gt;10</f>
        <v>0</v>
      </c>
      <c r="U15625" s="7">
        <v>9.1468375048400095</v>
      </c>
      <c r="V15625" t="s">
        <v>33573</v>
      </c>
      <c r="W15625" t="s">
        <v>33293</v>
      </c>
    </row>
    <row r="15626" spans="20:23" x14ac:dyDescent="0.3">
      <c r="T15626" t="b">
        <f>U15626&gt;10</f>
        <v>0</v>
      </c>
      <c r="U15626" s="7">
        <v>8.4407869194441592</v>
      </c>
      <c r="V15626" t="s">
        <v>4775</v>
      </c>
      <c r="W15626" t="s">
        <v>32176</v>
      </c>
    </row>
    <row r="15627" spans="20:23" x14ac:dyDescent="0.3">
      <c r="T15627" t="b">
        <f>U15627&gt;10</f>
        <v>0</v>
      </c>
      <c r="U15627" s="7">
        <v>8.6866218819604395</v>
      </c>
      <c r="V15627" t="s">
        <v>10328</v>
      </c>
      <c r="W15627" t="s">
        <v>19870</v>
      </c>
    </row>
    <row r="15628" spans="20:23" x14ac:dyDescent="0.3">
      <c r="T15628" t="b">
        <f>U15628&gt;10</f>
        <v>0</v>
      </c>
      <c r="U15628" s="7">
        <v>9.8797250140494697</v>
      </c>
      <c r="V15628" t="s">
        <v>1730</v>
      </c>
      <c r="W15628" t="s">
        <v>25274</v>
      </c>
    </row>
    <row r="15629" spans="20:23" x14ac:dyDescent="0.3">
      <c r="T15629" t="b">
        <f>U15629&gt;10</f>
        <v>0</v>
      </c>
      <c r="U15629" s="7">
        <v>9.4131054827879694</v>
      </c>
      <c r="V15629" t="s">
        <v>25066</v>
      </c>
      <c r="W15629" t="s">
        <v>33574</v>
      </c>
    </row>
    <row r="15630" spans="20:23" x14ac:dyDescent="0.3">
      <c r="T15630" t="b">
        <f>U15630&gt;10</f>
        <v>0</v>
      </c>
      <c r="U15630" s="7">
        <v>8.2921458954278702</v>
      </c>
      <c r="V15630" t="s">
        <v>22071</v>
      </c>
      <c r="W15630" t="s">
        <v>33575</v>
      </c>
    </row>
    <row r="15631" spans="20:23" x14ac:dyDescent="0.3">
      <c r="T15631" t="b">
        <f>U15631&gt;10</f>
        <v>0</v>
      </c>
      <c r="U15631" s="7">
        <v>8.3431484498802408</v>
      </c>
      <c r="V15631" t="s">
        <v>818</v>
      </c>
      <c r="W15631" t="s">
        <v>33576</v>
      </c>
    </row>
    <row r="15632" spans="20:23" x14ac:dyDescent="0.3">
      <c r="T15632" t="b">
        <f>U15632&gt;10</f>
        <v>0</v>
      </c>
      <c r="U15632" s="7">
        <v>9.3317598433340194</v>
      </c>
      <c r="V15632" t="s">
        <v>33577</v>
      </c>
      <c r="W15632" t="s">
        <v>33578</v>
      </c>
    </row>
    <row r="15633" spans="20:23" x14ac:dyDescent="0.3">
      <c r="T15633" t="b">
        <f>U15633&gt;10</f>
        <v>0</v>
      </c>
      <c r="U15633" s="7">
        <v>8.9262947352258593</v>
      </c>
      <c r="V15633" t="s">
        <v>33577</v>
      </c>
      <c r="W15633" t="s">
        <v>33579</v>
      </c>
    </row>
    <row r="15634" spans="20:23" x14ac:dyDescent="0.3">
      <c r="T15634" t="b">
        <f>U15634&gt;10</f>
        <v>0</v>
      </c>
      <c r="U15634" s="7">
        <v>9.1211950742266694</v>
      </c>
      <c r="V15634" t="s">
        <v>33580</v>
      </c>
      <c r="W15634" t="s">
        <v>33581</v>
      </c>
    </row>
    <row r="15635" spans="20:23" x14ac:dyDescent="0.3">
      <c r="T15635" t="b">
        <f>U15635&gt;10</f>
        <v>0</v>
      </c>
      <c r="U15635" s="7">
        <v>8.8462520275523193</v>
      </c>
      <c r="V15635" t="s">
        <v>33581</v>
      </c>
      <c r="W15635" t="s">
        <v>22017</v>
      </c>
    </row>
    <row r="15636" spans="20:23" x14ac:dyDescent="0.3">
      <c r="T15636" t="b">
        <f>U15636&gt;10</f>
        <v>0</v>
      </c>
      <c r="U15636" s="7">
        <v>8.9056754480231195</v>
      </c>
      <c r="V15636" t="s">
        <v>33582</v>
      </c>
      <c r="W15636" t="s">
        <v>33583</v>
      </c>
    </row>
    <row r="15637" spans="20:23" x14ac:dyDescent="0.3">
      <c r="T15637" t="b">
        <f>U15637&gt;10</f>
        <v>0</v>
      </c>
      <c r="U15637" s="7">
        <v>9.6839804369233704</v>
      </c>
      <c r="V15637" t="s">
        <v>24750</v>
      </c>
      <c r="W15637" t="s">
        <v>21155</v>
      </c>
    </row>
    <row r="15638" spans="20:23" x14ac:dyDescent="0.3">
      <c r="T15638" t="b">
        <f>U15638&gt;10</f>
        <v>0</v>
      </c>
      <c r="U15638" s="7">
        <v>9.3797690625203796</v>
      </c>
      <c r="V15638" t="s">
        <v>22935</v>
      </c>
      <c r="W15638" t="s">
        <v>33584</v>
      </c>
    </row>
    <row r="15639" spans="20:23" x14ac:dyDescent="0.3">
      <c r="T15639" t="b">
        <f>U15639&gt;10</f>
        <v>0</v>
      </c>
      <c r="U15639" s="7">
        <v>9.5016588801294208</v>
      </c>
      <c r="V15639" t="s">
        <v>18132</v>
      </c>
      <c r="W15639" t="s">
        <v>22810</v>
      </c>
    </row>
    <row r="15640" spans="20:23" x14ac:dyDescent="0.3">
      <c r="T15640" t="b">
        <f>U15640&gt;10</f>
        <v>0</v>
      </c>
      <c r="U15640" s="7">
        <v>8.6386126627740794</v>
      </c>
      <c r="V15640" t="s">
        <v>18131</v>
      </c>
      <c r="W15640" t="s">
        <v>20750</v>
      </c>
    </row>
    <row r="15641" spans="20:23" x14ac:dyDescent="0.3">
      <c r="T15641" t="b">
        <f>U15641&gt;10</f>
        <v>0</v>
      </c>
      <c r="U15641" s="7">
        <v>8.4733630898787702</v>
      </c>
      <c r="V15641" t="s">
        <v>33585</v>
      </c>
      <c r="W15641" t="s">
        <v>33586</v>
      </c>
    </row>
    <row r="15642" spans="20:23" x14ac:dyDescent="0.3">
      <c r="T15642" t="b">
        <f>U15642&gt;10</f>
        <v>0</v>
      </c>
      <c r="U15642" s="7">
        <v>9.5988226285830596</v>
      </c>
      <c r="V15642" t="s">
        <v>12339</v>
      </c>
      <c r="W15642" t="s">
        <v>12339</v>
      </c>
    </row>
    <row r="15643" spans="20:23" x14ac:dyDescent="0.3">
      <c r="T15643" t="b">
        <f>U15643&gt;10</f>
        <v>0</v>
      </c>
      <c r="U15643" s="7">
        <v>8.7544444782992006</v>
      </c>
      <c r="V15643" t="s">
        <v>30554</v>
      </c>
      <c r="W15643" t="s">
        <v>33587</v>
      </c>
    </row>
    <row r="15644" spans="20:23" x14ac:dyDescent="0.3">
      <c r="T15644" t="b">
        <f>U15644&gt;10</f>
        <v>0</v>
      </c>
      <c r="U15644" s="7">
        <v>9.8530567669673097</v>
      </c>
      <c r="V15644" t="s">
        <v>33588</v>
      </c>
      <c r="W15644" t="s">
        <v>29310</v>
      </c>
    </row>
    <row r="15645" spans="20:23" x14ac:dyDescent="0.3">
      <c r="T15645" t="b">
        <f>U15645&gt;10</f>
        <v>0</v>
      </c>
      <c r="U15645" s="7">
        <v>9.4475916588591407</v>
      </c>
      <c r="V15645" t="s">
        <v>30336</v>
      </c>
      <c r="W15645" t="s">
        <v>33589</v>
      </c>
    </row>
    <row r="15646" spans="20:23" x14ac:dyDescent="0.3">
      <c r="T15646" t="b">
        <f>U15646&gt;10</f>
        <v>0</v>
      </c>
      <c r="U15646" s="7">
        <v>8.0612972977392499</v>
      </c>
      <c r="V15646" t="s">
        <v>33590</v>
      </c>
      <c r="W15646" t="s">
        <v>878</v>
      </c>
    </row>
    <row r="15647" spans="20:23" x14ac:dyDescent="0.3">
      <c r="T15647" t="b">
        <f>U15647&gt;10</f>
        <v>0</v>
      </c>
      <c r="U15647" s="7">
        <v>8.9908332563634303</v>
      </c>
      <c r="V15647" t="s">
        <v>33591</v>
      </c>
      <c r="W15647" t="s">
        <v>33592</v>
      </c>
    </row>
    <row r="15648" spans="20:23" x14ac:dyDescent="0.3">
      <c r="T15648" t="b">
        <f>U15648&gt;10</f>
        <v>0</v>
      </c>
      <c r="U15648" s="7">
        <v>9.6839804369233704</v>
      </c>
      <c r="V15648" t="s">
        <v>33591</v>
      </c>
      <c r="W15648" t="s">
        <v>33593</v>
      </c>
    </row>
    <row r="15649" spans="20:23" x14ac:dyDescent="0.3">
      <c r="T15649" t="b">
        <f>U15649&gt;10</f>
        <v>0</v>
      </c>
      <c r="U15649" s="7">
        <v>9.5786199212655401</v>
      </c>
      <c r="V15649" t="s">
        <v>12596</v>
      </c>
      <c r="W15649" t="s">
        <v>33594</v>
      </c>
    </row>
    <row r="15650" spans="20:23" x14ac:dyDescent="0.3">
      <c r="T15650" t="b">
        <f>U15650&gt;10</f>
        <v>0</v>
      </c>
      <c r="U15650" s="7">
        <v>8.2648962529804901</v>
      </c>
      <c r="V15650" t="s">
        <v>20554</v>
      </c>
      <c r="W15650" t="s">
        <v>33595</v>
      </c>
    </row>
    <row r="15651" spans="20:23" x14ac:dyDescent="0.3">
      <c r="T15651" t="b">
        <f>U15651&gt;10</f>
        <v>0</v>
      </c>
      <c r="U15651" s="7">
        <v>9.9352948652042805</v>
      </c>
      <c r="V15651" t="s">
        <v>28796</v>
      </c>
      <c r="W15651" t="s">
        <v>33596</v>
      </c>
    </row>
    <row r="15652" spans="20:23" x14ac:dyDescent="0.3">
      <c r="T15652" t="b">
        <f>U15652&gt;10</f>
        <v>0</v>
      </c>
      <c r="U15652" s="7">
        <v>8.8854727407056</v>
      </c>
      <c r="V15652" t="s">
        <v>23225</v>
      </c>
      <c r="W15652" t="s">
        <v>33597</v>
      </c>
    </row>
    <row r="15653" spans="20:23" x14ac:dyDescent="0.3">
      <c r="T15653" t="b">
        <f>U15653&gt;10</f>
        <v>0</v>
      </c>
      <c r="U15653" s="7">
        <v>8.5490005040843897</v>
      </c>
      <c r="V15653" t="s">
        <v>20234</v>
      </c>
      <c r="W15653" t="s">
        <v>33598</v>
      </c>
    </row>
    <row r="15654" spans="20:23" x14ac:dyDescent="0.3">
      <c r="T15654" t="b">
        <f>U15654&gt;10</f>
        <v>0</v>
      </c>
      <c r="U15654" s="7">
        <v>8.5490005040843897</v>
      </c>
      <c r="V15654" t="s">
        <v>33599</v>
      </c>
      <c r="W15654" t="s">
        <v>33600</v>
      </c>
    </row>
    <row r="15655" spans="20:23" x14ac:dyDescent="0.3">
      <c r="T15655" t="b">
        <f>U15655&gt;10</f>
        <v>0</v>
      </c>
      <c r="U15655" s="7">
        <v>8.6464558402351006</v>
      </c>
      <c r="V15655" t="s">
        <v>33601</v>
      </c>
      <c r="W15655" t="s">
        <v>1557</v>
      </c>
    </row>
    <row r="15656" spans="20:23" x14ac:dyDescent="0.3">
      <c r="T15656" t="b">
        <f>U15656&gt;10</f>
        <v>0</v>
      </c>
      <c r="U15656" s="7">
        <v>8.5002103399149593</v>
      </c>
      <c r="V15656" t="s">
        <v>21143</v>
      </c>
      <c r="W15656" t="s">
        <v>33602</v>
      </c>
    </row>
    <row r="15657" spans="20:23" x14ac:dyDescent="0.3">
      <c r="T15657" t="b">
        <f>U15657&gt;10</f>
        <v>0</v>
      </c>
      <c r="U15657" s="7">
        <v>8.8178140922317905</v>
      </c>
      <c r="V15657" t="s">
        <v>20855</v>
      </c>
      <c r="W15657" t="s">
        <v>33603</v>
      </c>
    </row>
    <row r="15658" spans="20:23" x14ac:dyDescent="0.3">
      <c r="T15658" t="b">
        <f>U15658&gt;10</f>
        <v>0</v>
      </c>
      <c r="U15658" s="7">
        <v>8.7031511839116504</v>
      </c>
      <c r="V15658" t="s">
        <v>24314</v>
      </c>
      <c r="W15658" t="s">
        <v>9840</v>
      </c>
    </row>
    <row r="15659" spans="20:23" x14ac:dyDescent="0.3">
      <c r="T15659" t="b">
        <f>U15659&gt;10</f>
        <v>0</v>
      </c>
      <c r="U15659" s="7">
        <v>8.8178140922317905</v>
      </c>
      <c r="V15659" t="s">
        <v>20855</v>
      </c>
      <c r="W15659" t="s">
        <v>33604</v>
      </c>
    </row>
    <row r="15660" spans="20:23" x14ac:dyDescent="0.3">
      <c r="T15660" t="b">
        <f>U15660&gt;10</f>
        <v>0</v>
      </c>
      <c r="U15660" s="7">
        <v>9.9941353652272102</v>
      </c>
      <c r="V15660" t="s">
        <v>29665</v>
      </c>
      <c r="W15660" t="s">
        <v>18135</v>
      </c>
    </row>
    <row r="15661" spans="20:23" x14ac:dyDescent="0.3">
      <c r="T15661" t="b">
        <f>U15661&gt;10</f>
        <v>0</v>
      </c>
      <c r="U15661" s="7">
        <v>9.4475916588591407</v>
      </c>
      <c r="V15661" t="s">
        <v>18136</v>
      </c>
      <c r="W15661" t="s">
        <v>33605</v>
      </c>
    </row>
    <row r="15662" spans="20:23" x14ac:dyDescent="0.3">
      <c r="T15662" t="b">
        <f>U15662&gt;10</f>
        <v>0</v>
      </c>
      <c r="U15662" s="7">
        <v>8.8178140922317905</v>
      </c>
      <c r="V15662" t="s">
        <v>20855</v>
      </c>
      <c r="W15662" t="s">
        <v>33606</v>
      </c>
    </row>
    <row r="15663" spans="20:23" x14ac:dyDescent="0.3">
      <c r="T15663" t="b">
        <f>U15663&gt;10</f>
        <v>0</v>
      </c>
      <c r="U15663" s="7">
        <v>8.2023758959991593</v>
      </c>
      <c r="V15663" t="s">
        <v>33607</v>
      </c>
      <c r="W15663" t="s">
        <v>33608</v>
      </c>
    </row>
    <row r="15664" spans="20:23" x14ac:dyDescent="0.3">
      <c r="T15664" t="b">
        <f>U15664&gt;10</f>
        <v>0</v>
      </c>
      <c r="U15664" s="7">
        <v>8.9908332563634303</v>
      </c>
      <c r="V15664" t="s">
        <v>33609</v>
      </c>
      <c r="W15664" t="s">
        <v>33610</v>
      </c>
    </row>
    <row r="15665" spans="20:23" x14ac:dyDescent="0.3">
      <c r="T15665" t="b">
        <f>U15665&gt;10</f>
        <v>0</v>
      </c>
      <c r="U15665" s="7">
        <v>8.4800076325974398</v>
      </c>
      <c r="V15665" t="s">
        <v>33611</v>
      </c>
      <c r="W15665" t="s">
        <v>26905</v>
      </c>
    </row>
    <row r="15666" spans="20:23" x14ac:dyDescent="0.3">
      <c r="T15666" t="b">
        <f>U15666&gt;10</f>
        <v>0</v>
      </c>
      <c r="U15666" s="7">
        <v>8.1435353959762207</v>
      </c>
      <c r="V15666" t="s">
        <v>26905</v>
      </c>
      <c r="W15666" t="s">
        <v>404</v>
      </c>
    </row>
    <row r="15667" spans="20:23" x14ac:dyDescent="0.3">
      <c r="T15667" t="b">
        <f>U15667&gt;10</f>
        <v>0</v>
      </c>
      <c r="U15667" s="7">
        <v>8.8178140922317905</v>
      </c>
      <c r="V15667" t="s">
        <v>20855</v>
      </c>
      <c r="W15667" t="s">
        <v>33612</v>
      </c>
    </row>
    <row r="15668" spans="20:23" x14ac:dyDescent="0.3">
      <c r="T15668" t="b">
        <f>U15668&gt;10</f>
        <v>0</v>
      </c>
      <c r="U15668" s="7">
        <v>8.3666789472904295</v>
      </c>
      <c r="V15668" t="s">
        <v>424</v>
      </c>
      <c r="W15668" t="s">
        <v>33613</v>
      </c>
    </row>
    <row r="15669" spans="20:23" x14ac:dyDescent="0.3">
      <c r="T15669" t="b">
        <f>U15669&gt;10</f>
        <v>0</v>
      </c>
      <c r="U15669" s="7">
        <v>8.5070363049853501</v>
      </c>
      <c r="V15669" t="s">
        <v>20009</v>
      </c>
      <c r="W15669" t="s">
        <v>33614</v>
      </c>
    </row>
    <row r="15670" spans="20:23" x14ac:dyDescent="0.3">
      <c r="T15670" t="b">
        <f>U15670&gt;10</f>
        <v>0</v>
      </c>
      <c r="U15670" s="7">
        <v>8.2125282674631794</v>
      </c>
      <c r="V15670" t="s">
        <v>33614</v>
      </c>
      <c r="W15670" t="s">
        <v>33583</v>
      </c>
    </row>
    <row r="15671" spans="20:23" x14ac:dyDescent="0.3">
      <c r="T15671" t="b">
        <f>U15671&gt;10</f>
        <v>0</v>
      </c>
      <c r="U15671" s="7">
        <v>9.0598261278503802</v>
      </c>
      <c r="V15671" t="s">
        <v>33615</v>
      </c>
      <c r="W15671" t="s">
        <v>24575</v>
      </c>
    </row>
    <row r="15672" spans="20:23" x14ac:dyDescent="0.3">
      <c r="T15672" t="b">
        <f>U15672&gt;10</f>
        <v>0</v>
      </c>
      <c r="U15672" s="7">
        <v>8.7544444782992006</v>
      </c>
      <c r="V15672" t="s">
        <v>33616</v>
      </c>
      <c r="W15672" t="s">
        <v>33617</v>
      </c>
    </row>
    <row r="15673" spans="20:23" x14ac:dyDescent="0.3">
      <c r="T15673" t="b">
        <f>U15673&gt;10</f>
        <v>0</v>
      </c>
      <c r="U15673" s="7">
        <v>8.7284689918959302</v>
      </c>
      <c r="V15673" t="s">
        <v>33618</v>
      </c>
      <c r="W15673" t="s">
        <v>33619</v>
      </c>
    </row>
    <row r="15674" spans="20:23" x14ac:dyDescent="0.3">
      <c r="T15674" t="b">
        <f>U15674&gt;10</f>
        <v>0</v>
      </c>
      <c r="U15674" s="7">
        <v>8.4472178097744397</v>
      </c>
      <c r="V15674" t="s">
        <v>33619</v>
      </c>
      <c r="W15674" t="s">
        <v>33620</v>
      </c>
    </row>
    <row r="15675" spans="20:23" x14ac:dyDescent="0.3">
      <c r="T15675" t="b">
        <f>U15675&gt;10</f>
        <v>0</v>
      </c>
      <c r="U15675" s="7">
        <v>8.7284689918959302</v>
      </c>
      <c r="V15675" t="s">
        <v>33618</v>
      </c>
      <c r="W15675" t="s">
        <v>33621</v>
      </c>
    </row>
    <row r="15676" spans="20:23" x14ac:dyDescent="0.3">
      <c r="T15676" t="b">
        <f>U15676&gt;10</f>
        <v>0</v>
      </c>
      <c r="U15676" s="7">
        <v>8.3907764988694904</v>
      </c>
      <c r="V15676" t="s">
        <v>65</v>
      </c>
      <c r="W15676" t="s">
        <v>12747</v>
      </c>
    </row>
    <row r="15677" spans="20:23" x14ac:dyDescent="0.3">
      <c r="T15677" t="b">
        <f>U15677&gt;10</f>
        <v>0</v>
      </c>
      <c r="U15677" s="7">
        <v>9.8270812805640499</v>
      </c>
      <c r="V15677" t="s">
        <v>33622</v>
      </c>
      <c r="W15677" t="s">
        <v>33623</v>
      </c>
    </row>
    <row r="15678" spans="20:23" x14ac:dyDescent="0.3">
      <c r="T15678" t="b">
        <f>U15678&gt;10</f>
        <v>0</v>
      </c>
      <c r="U15678" s="7">
        <v>8.4092385617092305</v>
      </c>
      <c r="V15678" t="s">
        <v>33624</v>
      </c>
      <c r="W15678" t="s">
        <v>30471</v>
      </c>
    </row>
    <row r="15679" spans="20:23" x14ac:dyDescent="0.3">
      <c r="T15679" t="b">
        <f>U15679&gt;10</f>
        <v>0</v>
      </c>
      <c r="U15679" s="7">
        <v>8.6078410041073194</v>
      </c>
      <c r="V15679" t="s">
        <v>6434</v>
      </c>
      <c r="W15679" t="s">
        <v>33625</v>
      </c>
    </row>
    <row r="15680" spans="20:23" x14ac:dyDescent="0.3">
      <c r="T15680" t="b">
        <f>U15680&gt;10</f>
        <v>0</v>
      </c>
      <c r="U15680" s="7">
        <v>8.0612972977392499</v>
      </c>
      <c r="V15680" t="s">
        <v>380</v>
      </c>
      <c r="W15680" t="s">
        <v>33626</v>
      </c>
    </row>
    <row r="15681" spans="20:23" x14ac:dyDescent="0.3">
      <c r="T15681" t="b">
        <f>U15681&gt;10</f>
        <v>0</v>
      </c>
      <c r="U15681" s="7">
        <v>9.2279630496523808</v>
      </c>
      <c r="V15681" t="s">
        <v>23857</v>
      </c>
      <c r="W15681" t="s">
        <v>33627</v>
      </c>
    </row>
    <row r="15682" spans="20:23" x14ac:dyDescent="0.3">
      <c r="T15682" t="b">
        <f>U15682&gt;10</f>
        <v>0</v>
      </c>
      <c r="U15682" s="7">
        <v>9.2421476846443298</v>
      </c>
      <c r="V15682" t="s">
        <v>33628</v>
      </c>
      <c r="W15682" t="s">
        <v>23302</v>
      </c>
    </row>
    <row r="15683" spans="20:23" x14ac:dyDescent="0.3">
      <c r="T15683" t="b">
        <f>U15683&gt;10</f>
        <v>0</v>
      </c>
      <c r="U15683" s="7">
        <v>8.5706620008655694</v>
      </c>
      <c r="V15683" t="s">
        <v>33629</v>
      </c>
      <c r="W15683" t="s">
        <v>22315</v>
      </c>
    </row>
    <row r="15684" spans="20:23" x14ac:dyDescent="0.3">
      <c r="T15684" t="b">
        <f>U15684&gt;10</f>
        <v>0</v>
      </c>
      <c r="U15684" s="7">
        <v>8.8462520275523193</v>
      </c>
      <c r="V15684" t="s">
        <v>33630</v>
      </c>
      <c r="W15684" t="s">
        <v>4689</v>
      </c>
    </row>
    <row r="15685" spans="20:23" x14ac:dyDescent="0.3">
      <c r="T15685" t="b">
        <f>U15685&gt;10</f>
        <v>0</v>
      </c>
      <c r="U15685" s="7">
        <v>9.3317598433340194</v>
      </c>
      <c r="V15685" t="s">
        <v>12137</v>
      </c>
      <c r="W15685" t="s">
        <v>2076</v>
      </c>
    </row>
    <row r="15686" spans="20:23" x14ac:dyDescent="0.3">
      <c r="T15686" t="b">
        <f>U15686&gt;10</f>
        <v>0</v>
      </c>
      <c r="U15686" s="7">
        <v>9.8443230869985499</v>
      </c>
      <c r="V15686" t="s">
        <v>5177</v>
      </c>
      <c r="W15686" t="s">
        <v>4271</v>
      </c>
    </row>
    <row r="15687" spans="20:23" x14ac:dyDescent="0.3">
      <c r="T15687" t="b">
        <f>U15687&gt;10</f>
        <v>0</v>
      </c>
      <c r="U15687" s="7">
        <v>8.1435353959762207</v>
      </c>
      <c r="V15687">
        <v>134</v>
      </c>
      <c r="W15687" t="s">
        <v>33631</v>
      </c>
    </row>
    <row r="15688" spans="20:23" x14ac:dyDescent="0.3">
      <c r="T15688" t="b">
        <f>U15688&gt;10</f>
        <v>0</v>
      </c>
      <c r="U15688" s="7">
        <v>8.5139091842731194</v>
      </c>
      <c r="V15688" t="s">
        <v>33632</v>
      </c>
      <c r="W15688" t="s">
        <v>21127</v>
      </c>
    </row>
    <row r="15689" spans="20:23" x14ac:dyDescent="0.3">
      <c r="T15689" t="b">
        <f>U15689&gt;10</f>
        <v>0</v>
      </c>
      <c r="U15689" s="7">
        <v>8.5208296271176902</v>
      </c>
      <c r="V15689" t="s">
        <v>33633</v>
      </c>
      <c r="W15689" t="s">
        <v>33634</v>
      </c>
    </row>
    <row r="15690" spans="20:23" x14ac:dyDescent="0.3">
      <c r="T15690" t="b">
        <f>U15690&gt;10</f>
        <v>0</v>
      </c>
      <c r="U15690" s="7">
        <v>8.3907764988694904</v>
      </c>
      <c r="V15690" t="s">
        <v>20492</v>
      </c>
      <c r="W15690" t="s">
        <v>33635</v>
      </c>
    </row>
    <row r="15691" spans="20:23" x14ac:dyDescent="0.3">
      <c r="T15691" t="b">
        <f>U15691&gt;10</f>
        <v>0</v>
      </c>
      <c r="U15691" s="7">
        <v>8.6703613610886592</v>
      </c>
      <c r="V15691" t="s">
        <v>23836</v>
      </c>
      <c r="W15691" t="s">
        <v>33636</v>
      </c>
    </row>
    <row r="15692" spans="20:23" x14ac:dyDescent="0.3">
      <c r="T15692" t="b">
        <f>U15692&gt;10</f>
        <v>0</v>
      </c>
      <c r="U15692" s="7">
        <v>8.73705273558733</v>
      </c>
      <c r="V15692" t="s">
        <v>33637</v>
      </c>
      <c r="W15692" t="s">
        <v>2898</v>
      </c>
    </row>
    <row r="15693" spans="20:23" x14ac:dyDescent="0.3">
      <c r="T15693" t="b">
        <f>U15693&gt;10</f>
        <v>0</v>
      </c>
      <c r="U15693" s="7">
        <v>8.7901625609012797</v>
      </c>
      <c r="V15693" t="s">
        <v>5379</v>
      </c>
      <c r="W15693" t="s">
        <v>8268</v>
      </c>
    </row>
    <row r="15694" spans="20:23" x14ac:dyDescent="0.3">
      <c r="T15694" t="b">
        <f>U15694&gt;10</f>
        <v>0</v>
      </c>
      <c r="U15694" s="7">
        <v>8.8755224098524295</v>
      </c>
      <c r="V15694" t="s">
        <v>19830</v>
      </c>
      <c r="W15694" t="s">
        <v>33638</v>
      </c>
    </row>
    <row r="15695" spans="20:23" x14ac:dyDescent="0.3">
      <c r="T15695" t="b">
        <f>U15695&gt;10</f>
        <v>0</v>
      </c>
      <c r="U15695" s="7">
        <v>8.8178140922317905</v>
      </c>
      <c r="V15695" t="s">
        <v>20855</v>
      </c>
      <c r="W15695" t="s">
        <v>33639</v>
      </c>
    </row>
    <row r="15696" spans="20:23" x14ac:dyDescent="0.3">
      <c r="T15696" t="b">
        <f>U15696&gt;10</f>
        <v>0</v>
      </c>
      <c r="U15696" s="7">
        <v>8.0612972977392499</v>
      </c>
      <c r="V15696" t="s">
        <v>380</v>
      </c>
      <c r="W15696" t="s">
        <v>33640</v>
      </c>
    </row>
    <row r="15697" spans="20:23" x14ac:dyDescent="0.3">
      <c r="T15697" t="b">
        <f>U15697&gt;10</f>
        <v>0</v>
      </c>
      <c r="U15697" s="7">
        <v>8.7721440553986003</v>
      </c>
      <c r="V15697" t="s">
        <v>33640</v>
      </c>
      <c r="W15697" t="s">
        <v>33641</v>
      </c>
    </row>
    <row r="15698" spans="20:23" x14ac:dyDescent="0.3">
      <c r="T15698" t="b">
        <f>U15698&gt;10</f>
        <v>0</v>
      </c>
      <c r="U15698" s="7">
        <v>8.3607442117706192</v>
      </c>
      <c r="V15698" t="s">
        <v>24124</v>
      </c>
      <c r="W15698" t="s">
        <v>33642</v>
      </c>
    </row>
    <row r="15699" spans="20:23" x14ac:dyDescent="0.3">
      <c r="T15699" t="b">
        <f>U15699&gt;10</f>
        <v>0</v>
      </c>
      <c r="U15699" s="7">
        <v>9.6194419157857993</v>
      </c>
      <c r="V15699" t="s">
        <v>19817</v>
      </c>
      <c r="W15699" t="s">
        <v>33643</v>
      </c>
    </row>
    <row r="15700" spans="20:23" x14ac:dyDescent="0.3">
      <c r="T15700" t="b">
        <f>U15700&gt;10</f>
        <v>0</v>
      </c>
      <c r="U15700" s="7">
        <v>9.1086162920198106</v>
      </c>
      <c r="V15700" t="s">
        <v>33644</v>
      </c>
      <c r="W15700" t="s">
        <v>21508</v>
      </c>
    </row>
    <row r="15701" spans="20:23" x14ac:dyDescent="0.3">
      <c r="T15701" t="b">
        <f>U15701&gt;10</f>
        <v>0</v>
      </c>
      <c r="U15701" s="7">
        <v>8.5490005040843897</v>
      </c>
      <c r="V15701" t="s">
        <v>21508</v>
      </c>
      <c r="W15701" t="s">
        <v>12286</v>
      </c>
    </row>
    <row r="15702" spans="20:23" x14ac:dyDescent="0.3">
      <c r="T15702" t="b">
        <f>U15702&gt;10</f>
        <v>0</v>
      </c>
      <c r="U15702" s="7">
        <v>9.09619377202125</v>
      </c>
      <c r="V15702" t="s">
        <v>23852</v>
      </c>
      <c r="W15702" t="s">
        <v>11040</v>
      </c>
    </row>
    <row r="15703" spans="20:23" x14ac:dyDescent="0.3">
      <c r="T15703" t="b">
        <f>U15703&gt;10</f>
        <v>0</v>
      </c>
      <c r="U15703" s="7">
        <v>9.6194419157857993</v>
      </c>
      <c r="V15703" t="s">
        <v>11040</v>
      </c>
      <c r="W15703" t="s">
        <v>7732</v>
      </c>
    </row>
    <row r="15704" spans="20:23" x14ac:dyDescent="0.3">
      <c r="T15704" t="b">
        <f>U15704&gt;10</f>
        <v>0</v>
      </c>
      <c r="U15704" s="7">
        <v>8.5490005040843897</v>
      </c>
      <c r="V15704" t="s">
        <v>33645</v>
      </c>
      <c r="W15704" t="s">
        <v>21508</v>
      </c>
    </row>
    <row r="15705" spans="20:23" x14ac:dyDescent="0.3">
      <c r="T15705" t="b">
        <f>U15705&gt;10</f>
        <v>0</v>
      </c>
      <c r="U15705" s="7">
        <v>9.3962983644715905</v>
      </c>
      <c r="V15705" t="s">
        <v>21508</v>
      </c>
      <c r="W15705" t="s">
        <v>18141</v>
      </c>
    </row>
    <row r="15706" spans="20:23" x14ac:dyDescent="0.3">
      <c r="T15706" t="b">
        <f>U15706&gt;10</f>
        <v>0</v>
      </c>
      <c r="U15706" s="7">
        <v>9.8017634725797596</v>
      </c>
      <c r="V15706" t="s">
        <v>18142</v>
      </c>
      <c r="W15706">
        <v>450</v>
      </c>
    </row>
    <row r="15707" spans="20:23" x14ac:dyDescent="0.3">
      <c r="T15707" t="b">
        <f>U15707&gt;10</f>
        <v>0</v>
      </c>
      <c r="U15707" s="7">
        <v>9.8270812805640499</v>
      </c>
      <c r="V15707" t="s">
        <v>20584</v>
      </c>
      <c r="W15707" t="s">
        <v>12027</v>
      </c>
    </row>
    <row r="15708" spans="20:23" x14ac:dyDescent="0.3">
      <c r="T15708" t="b">
        <f>U15708&gt;10</f>
        <v>0</v>
      </c>
      <c r="U15708" s="7">
        <v>8.7031511839116504</v>
      </c>
      <c r="V15708" t="s">
        <v>33646</v>
      </c>
      <c r="W15708" t="s">
        <v>14060</v>
      </c>
    </row>
    <row r="15709" spans="20:23" x14ac:dyDescent="0.3">
      <c r="T15709" t="b">
        <f>U15709&gt;10</f>
        <v>0</v>
      </c>
      <c r="U15709" s="7">
        <v>8.1531048469923704</v>
      </c>
      <c r="V15709" t="s">
        <v>33204</v>
      </c>
      <c r="W15709" t="s">
        <v>4011</v>
      </c>
    </row>
    <row r="15710" spans="20:23" x14ac:dyDescent="0.3">
      <c r="T15710" t="b">
        <f>U15710&gt;10</f>
        <v>0</v>
      </c>
      <c r="U15710" s="7">
        <v>8.8755224098524295</v>
      </c>
      <c r="V15710" t="s">
        <v>19830</v>
      </c>
      <c r="W15710" t="s">
        <v>33647</v>
      </c>
    </row>
    <row r="15711" spans="20:23" x14ac:dyDescent="0.3">
      <c r="T15711" t="b">
        <f>U15711&gt;10</f>
        <v>0</v>
      </c>
      <c r="U15711" s="7">
        <v>8.8178140922317905</v>
      </c>
      <c r="V15711" t="s">
        <v>20855</v>
      </c>
      <c r="W15711" t="s">
        <v>33648</v>
      </c>
    </row>
    <row r="15712" spans="20:23" x14ac:dyDescent="0.3">
      <c r="T15712" t="b">
        <f>U15712&gt;10</f>
        <v>0</v>
      </c>
      <c r="U15712" s="7">
        <v>8.6703613610886592</v>
      </c>
      <c r="V15712" t="s">
        <v>33649</v>
      </c>
      <c r="W15712" t="s">
        <v>33650</v>
      </c>
    </row>
    <row r="15713" spans="20:23" x14ac:dyDescent="0.3">
      <c r="T15713" t="b">
        <f>U15713&gt;10</f>
        <v>0</v>
      </c>
      <c r="U15713" s="7">
        <v>9.4131054827879694</v>
      </c>
      <c r="V15713">
        <v>6725</v>
      </c>
      <c r="W15713" t="s">
        <v>19875</v>
      </c>
    </row>
    <row r="15714" spans="20:23" x14ac:dyDescent="0.3">
      <c r="T15714" t="b">
        <f>U15714&gt;10</f>
        <v>0</v>
      </c>
      <c r="U15714" s="7">
        <v>8.7721440553986003</v>
      </c>
      <c r="V15714">
        <v>1200</v>
      </c>
      <c r="W15714" t="s">
        <v>11505</v>
      </c>
    </row>
    <row r="15715" spans="20:23" x14ac:dyDescent="0.3">
      <c r="T15715" t="b">
        <f>U15715&gt;10</f>
        <v>0</v>
      </c>
      <c r="U15715" s="7">
        <v>9.8017634725797596</v>
      </c>
      <c r="V15715" t="s">
        <v>6300</v>
      </c>
      <c r="W15715" t="s">
        <v>33651</v>
      </c>
    </row>
    <row r="15716" spans="20:23" x14ac:dyDescent="0.3">
      <c r="T15716" t="b">
        <f>U15716&gt;10</f>
        <v>0</v>
      </c>
      <c r="U15716" s="7">
        <v>8.2595343098391094</v>
      </c>
      <c r="V15716" t="s">
        <v>27940</v>
      </c>
      <c r="W15716" t="s">
        <v>5558</v>
      </c>
    </row>
    <row r="15717" spans="20:23" x14ac:dyDescent="0.3">
      <c r="T15717" t="b">
        <f>U15717&gt;10</f>
        <v>0</v>
      </c>
      <c r="U15717" s="7">
        <v>9.6194419157857993</v>
      </c>
      <c r="V15717" t="s">
        <v>20323</v>
      </c>
      <c r="W15717" t="s">
        <v>33652</v>
      </c>
    </row>
    <row r="15718" spans="20:23" x14ac:dyDescent="0.3">
      <c r="T15718" t="b">
        <f>U15718&gt;10</f>
        <v>0</v>
      </c>
      <c r="U15718" s="7">
        <v>9.7529733084103203</v>
      </c>
      <c r="V15718" t="s">
        <v>33652</v>
      </c>
      <c r="W15718">
        <v>220</v>
      </c>
    </row>
    <row r="15719" spans="20:23" x14ac:dyDescent="0.3">
      <c r="T15719" t="b">
        <f>U15719&gt;10</f>
        <v>0</v>
      </c>
      <c r="U15719" s="7">
        <v>9.9941353652272102</v>
      </c>
      <c r="V15719" t="s">
        <v>33653</v>
      </c>
      <c r="W15719" t="s">
        <v>29665</v>
      </c>
    </row>
    <row r="15720" spans="20:23" x14ac:dyDescent="0.3">
      <c r="T15720" t="b">
        <f>U15720&gt;10</f>
        <v>0</v>
      </c>
      <c r="U15720" s="7">
        <v>9.6839804369233704</v>
      </c>
      <c r="V15720" t="s">
        <v>8394</v>
      </c>
      <c r="W15720" t="s">
        <v>3642</v>
      </c>
    </row>
    <row r="15721" spans="20:23" x14ac:dyDescent="0.3">
      <c r="T15721" t="b">
        <f>U15721&gt;10</f>
        <v>0</v>
      </c>
      <c r="U15721" s="7">
        <v>9.5786199212655401</v>
      </c>
      <c r="V15721" t="s">
        <v>24426</v>
      </c>
      <c r="W15721" t="s">
        <v>33654</v>
      </c>
    </row>
    <row r="15722" spans="20:23" x14ac:dyDescent="0.3">
      <c r="T15722" t="b">
        <f>U15722&gt;10</f>
        <v>0</v>
      </c>
      <c r="U15722" s="7">
        <v>8.8178140922317905</v>
      </c>
      <c r="V15722" t="s">
        <v>20855</v>
      </c>
      <c r="W15722" t="s">
        <v>33655</v>
      </c>
    </row>
    <row r="15723" spans="20:23" x14ac:dyDescent="0.3">
      <c r="T15723" t="b">
        <f>U15723&gt;10</f>
        <v>0</v>
      </c>
      <c r="U15723" s="7">
        <v>8.7031511839116504</v>
      </c>
      <c r="V15723" t="s">
        <v>21508</v>
      </c>
      <c r="W15723" t="s">
        <v>11040</v>
      </c>
    </row>
    <row r="15724" spans="20:23" x14ac:dyDescent="0.3">
      <c r="T15724" t="b">
        <f>U15724&gt;10</f>
        <v>0</v>
      </c>
      <c r="U15724" s="7">
        <v>8.8178140922317905</v>
      </c>
      <c r="V15724" t="s">
        <v>20855</v>
      </c>
      <c r="W15724" t="s">
        <v>33656</v>
      </c>
    </row>
    <row r="15725" spans="20:23" x14ac:dyDescent="0.3">
      <c r="T15725" t="b">
        <f>U15725&gt;10</f>
        <v>0</v>
      </c>
      <c r="U15725" s="7">
        <v>8.4472178097744397</v>
      </c>
      <c r="V15725" t="s">
        <v>33657</v>
      </c>
      <c r="W15725" t="s">
        <v>1373</v>
      </c>
    </row>
    <row r="15726" spans="20:23" x14ac:dyDescent="0.3">
      <c r="T15726" t="b">
        <f>U15726&gt;10</f>
        <v>0</v>
      </c>
      <c r="U15726" s="7">
        <v>8.4602050053012601</v>
      </c>
      <c r="V15726" t="s">
        <v>1071</v>
      </c>
      <c r="W15726" t="s">
        <v>33658</v>
      </c>
    </row>
    <row r="15727" spans="20:23" x14ac:dyDescent="0.3">
      <c r="T15727" t="b">
        <f>U15727&gt;10</f>
        <v>0</v>
      </c>
      <c r="U15727" s="7">
        <v>8.8656701134094202</v>
      </c>
      <c r="V15727">
        <v>798</v>
      </c>
      <c r="W15727" t="s">
        <v>19602</v>
      </c>
    </row>
    <row r="15728" spans="20:23" x14ac:dyDescent="0.3">
      <c r="T15728" t="b">
        <f>U15728&gt;10</f>
        <v>0</v>
      </c>
      <c r="U15728" s="7">
        <v>8.8656701134094202</v>
      </c>
      <c r="V15728">
        <v>776</v>
      </c>
      <c r="W15728" t="s">
        <v>19602</v>
      </c>
    </row>
    <row r="15729" spans="20:23" x14ac:dyDescent="0.3">
      <c r="T15729" t="b">
        <f>U15729&gt;10</f>
        <v>0</v>
      </c>
      <c r="U15729" s="7">
        <v>9.43019991614727</v>
      </c>
      <c r="V15729" t="s">
        <v>2944</v>
      </c>
      <c r="W15729" t="s">
        <v>18139</v>
      </c>
    </row>
    <row r="15730" spans="20:23" x14ac:dyDescent="0.3">
      <c r="T15730" t="b">
        <f>U15730&gt;10</f>
        <v>0</v>
      </c>
      <c r="U15730" s="7">
        <v>8.8178140922317905</v>
      </c>
      <c r="V15730" t="s">
        <v>20855</v>
      </c>
      <c r="W15730" t="s">
        <v>33659</v>
      </c>
    </row>
    <row r="15731" spans="20:23" x14ac:dyDescent="0.3">
      <c r="T15731" t="b">
        <f>U15731&gt;10</f>
        <v>0</v>
      </c>
      <c r="U15731" s="7">
        <v>8.8178140922317905</v>
      </c>
      <c r="V15731" t="s">
        <v>20855</v>
      </c>
      <c r="W15731" t="s">
        <v>5340</v>
      </c>
    </row>
    <row r="15732" spans="20:23" x14ac:dyDescent="0.3">
      <c r="T15732" t="b">
        <f>U15732&gt;10</f>
        <v>0</v>
      </c>
      <c r="U15732" s="7">
        <v>8.9473481444236906</v>
      </c>
      <c r="V15732" t="s">
        <v>33660</v>
      </c>
      <c r="W15732" t="s">
        <v>22559</v>
      </c>
    </row>
    <row r="15733" spans="20:23" x14ac:dyDescent="0.3">
      <c r="T15733" t="b">
        <f>U15733&gt;10</f>
        <v>0</v>
      </c>
      <c r="U15733" s="7">
        <v>8.8178140922317905</v>
      </c>
      <c r="V15733" t="s">
        <v>20855</v>
      </c>
      <c r="W15733" t="s">
        <v>33661</v>
      </c>
    </row>
    <row r="15734" spans="20:23" x14ac:dyDescent="0.3">
      <c r="T15734" t="b">
        <f>U15734&gt;10</f>
        <v>0</v>
      </c>
      <c r="U15734" s="7">
        <v>9.1086162920198106</v>
      </c>
      <c r="V15734" t="s">
        <v>12028</v>
      </c>
      <c r="W15734" t="s">
        <v>6289</v>
      </c>
    </row>
    <row r="15735" spans="20:23" x14ac:dyDescent="0.3">
      <c r="T15735" t="b">
        <f>U15735&gt;10</f>
        <v>0</v>
      </c>
      <c r="U15735" s="7">
        <v>8.5490005040843897</v>
      </c>
      <c r="V15735" t="s">
        <v>6289</v>
      </c>
      <c r="W15735" t="s">
        <v>3433</v>
      </c>
    </row>
    <row r="15736" spans="20:23" x14ac:dyDescent="0.3">
      <c r="T15736" t="b">
        <f>U15736&gt;10</f>
        <v>0</v>
      </c>
      <c r="U15736" s="7">
        <v>8.8559139384640595</v>
      </c>
      <c r="V15736" t="s">
        <v>33662</v>
      </c>
      <c r="W15736" t="s">
        <v>19610</v>
      </c>
    </row>
    <row r="15737" spans="20:23" x14ac:dyDescent="0.3">
      <c r="T15737" t="b">
        <f>U15737&gt;10</f>
        <v>0</v>
      </c>
      <c r="U15737" s="7">
        <v>8.7031511839116504</v>
      </c>
      <c r="V15737" t="s">
        <v>12028</v>
      </c>
      <c r="W15737" t="s">
        <v>33663</v>
      </c>
    </row>
    <row r="15738" spans="20:23" x14ac:dyDescent="0.3">
      <c r="T15738" t="b">
        <f>U15738&gt;10</f>
        <v>0</v>
      </c>
      <c r="U15738" s="7">
        <v>8.8178140922317905</v>
      </c>
      <c r="V15738" t="s">
        <v>20855</v>
      </c>
      <c r="W15738" t="s">
        <v>33664</v>
      </c>
    </row>
    <row r="15739" spans="20:23" x14ac:dyDescent="0.3">
      <c r="T15739" t="b">
        <f>U15739&gt;10</f>
        <v>0</v>
      </c>
      <c r="U15739" s="7">
        <v>8.8178140922317905</v>
      </c>
      <c r="V15739" t="s">
        <v>20855</v>
      </c>
      <c r="W15739" t="s">
        <v>33665</v>
      </c>
    </row>
    <row r="15740" spans="20:23" x14ac:dyDescent="0.3">
      <c r="T15740" t="b">
        <f>U15740&gt;10</f>
        <v>0</v>
      </c>
      <c r="U15740" s="7">
        <v>8.8178140922317905</v>
      </c>
      <c r="V15740" t="s">
        <v>20855</v>
      </c>
      <c r="W15740" t="s">
        <v>33666</v>
      </c>
    </row>
    <row r="15741" spans="20:23" x14ac:dyDescent="0.3">
      <c r="T15741" t="b">
        <f>U15741&gt;10</f>
        <v>0</v>
      </c>
      <c r="U15741" s="7">
        <v>8.3786551383371499</v>
      </c>
      <c r="V15741" t="s">
        <v>22261</v>
      </c>
      <c r="W15741" t="s">
        <v>33667</v>
      </c>
    </row>
    <row r="15742" spans="20:23" x14ac:dyDescent="0.3">
      <c r="T15742" t="b">
        <f>U15742&gt;10</f>
        <v>0</v>
      </c>
      <c r="U15742" s="7">
        <v>9.6194419157857993</v>
      </c>
      <c r="V15742" t="s">
        <v>33668</v>
      </c>
      <c r="W15742" t="s">
        <v>29133</v>
      </c>
    </row>
    <row r="15743" spans="20:23" x14ac:dyDescent="0.3">
      <c r="T15743" t="b">
        <f>U15743&gt;10</f>
        <v>0</v>
      </c>
      <c r="U15743" s="7">
        <v>9.6194419157857993</v>
      </c>
      <c r="V15743" t="s">
        <v>29133</v>
      </c>
      <c r="W15743" t="s">
        <v>11426</v>
      </c>
    </row>
    <row r="15744" spans="20:23" x14ac:dyDescent="0.3">
      <c r="T15744" t="b">
        <f>U15744&gt;10</f>
        <v>0</v>
      </c>
      <c r="U15744" s="7">
        <v>8.6866218819604395</v>
      </c>
      <c r="V15744" t="s">
        <v>1611</v>
      </c>
      <c r="W15744" t="s">
        <v>5566</v>
      </c>
    </row>
    <row r="15745" spans="20:23" x14ac:dyDescent="0.3">
      <c r="T15745" t="b">
        <f>U15745&gt;10</f>
        <v>0</v>
      </c>
      <c r="U15745" s="7">
        <v>8.0100040033516997</v>
      </c>
      <c r="V15745" t="s">
        <v>915</v>
      </c>
      <c r="W15745" t="s">
        <v>33669</v>
      </c>
    </row>
    <row r="15746" spans="20:23" x14ac:dyDescent="0.3">
      <c r="T15746" t="b">
        <f>U15746&gt;10</f>
        <v>0</v>
      </c>
      <c r="U15746" s="7">
        <v>8.8705841282118492</v>
      </c>
      <c r="V15746" t="s">
        <v>3015</v>
      </c>
      <c r="W15746" t="s">
        <v>33670</v>
      </c>
    </row>
    <row r="15747" spans="20:23" x14ac:dyDescent="0.3">
      <c r="T15747" t="b">
        <f>U15747&gt;10</f>
        <v>0</v>
      </c>
      <c r="U15747" s="7">
        <v>8.8272038325816293</v>
      </c>
      <c r="V15747" t="s">
        <v>33671</v>
      </c>
      <c r="W15747" t="s">
        <v>20696</v>
      </c>
    </row>
    <row r="15748" spans="20:23" x14ac:dyDescent="0.3">
      <c r="T15748" t="b">
        <f>U15748&gt;10</f>
        <v>0</v>
      </c>
      <c r="U15748" s="7">
        <v>8.8559139384640595</v>
      </c>
      <c r="V15748" t="s">
        <v>29634</v>
      </c>
      <c r="W15748" t="s">
        <v>33672</v>
      </c>
    </row>
    <row r="15749" spans="20:23" x14ac:dyDescent="0.3">
      <c r="T15749" t="b">
        <f>U15749&gt;10</f>
        <v>0</v>
      </c>
      <c r="U15749" s="7">
        <v>9.0839236794294393</v>
      </c>
      <c r="V15749" t="s">
        <v>33672</v>
      </c>
      <c r="W15749" t="s">
        <v>65</v>
      </c>
    </row>
    <row r="15750" spans="20:23" x14ac:dyDescent="0.3">
      <c r="T15750" t="b">
        <f>U15750&gt;10</f>
        <v>0</v>
      </c>
      <c r="U15750" s="7">
        <v>9.0839236794294393</v>
      </c>
      <c r="V15750" t="s">
        <v>65</v>
      </c>
      <c r="W15750" t="s">
        <v>33673</v>
      </c>
    </row>
    <row r="15751" spans="20:23" x14ac:dyDescent="0.3">
      <c r="T15751" t="b">
        <f>U15751&gt;10</f>
        <v>0</v>
      </c>
      <c r="U15751" s="7">
        <v>9.5588172939693692</v>
      </c>
      <c r="V15751" t="s">
        <v>33674</v>
      </c>
      <c r="W15751" t="s">
        <v>33675</v>
      </c>
    </row>
    <row r="15752" spans="20:23" x14ac:dyDescent="0.3">
      <c r="T15752" t="b">
        <f>U15752&gt;10</f>
        <v>0</v>
      </c>
      <c r="U15752" s="7">
        <v>8.6231084762381105</v>
      </c>
      <c r="V15752" t="s">
        <v>23423</v>
      </c>
      <c r="W15752" t="s">
        <v>10794</v>
      </c>
    </row>
    <row r="15753" spans="20:23" x14ac:dyDescent="0.3">
      <c r="T15753" t="b">
        <f>U15753&gt;10</f>
        <v>0</v>
      </c>
      <c r="U15753" s="7">
        <v>8.4493706631355501</v>
      </c>
      <c r="V15753" t="s">
        <v>19214</v>
      </c>
      <c r="W15753" t="s">
        <v>33676</v>
      </c>
    </row>
    <row r="15754" spans="20:23" x14ac:dyDescent="0.3">
      <c r="T15754" t="b">
        <f>U15754&gt;10</f>
        <v>0</v>
      </c>
      <c r="U15754" s="7">
        <v>8.4343971213453806</v>
      </c>
      <c r="V15754" t="s">
        <v>23848</v>
      </c>
      <c r="W15754" t="s">
        <v>33677</v>
      </c>
    </row>
    <row r="15755" spans="20:23" x14ac:dyDescent="0.3">
      <c r="T15755" t="b">
        <f>U15755&gt;10</f>
        <v>0</v>
      </c>
      <c r="U15755" s="7">
        <v>8.7544444782992006</v>
      </c>
      <c r="V15755" t="s">
        <v>33678</v>
      </c>
      <c r="W15755" t="s">
        <v>33679</v>
      </c>
    </row>
    <row r="15756" spans="20:23" x14ac:dyDescent="0.3">
      <c r="T15756" t="b">
        <f>U15756&gt;10</f>
        <v>0</v>
      </c>
      <c r="U15756" s="7">
        <v>8.7031511839116504</v>
      </c>
      <c r="V15756" t="s">
        <v>25802</v>
      </c>
      <c r="W15756" t="s">
        <v>33680</v>
      </c>
    </row>
    <row r="15757" spans="20:23" x14ac:dyDescent="0.3">
      <c r="T15757" t="b">
        <f>U15757&gt;10</f>
        <v>0</v>
      </c>
      <c r="U15757" s="7">
        <v>8.6386126627740794</v>
      </c>
      <c r="V15757" t="s">
        <v>33681</v>
      </c>
      <c r="W15757" t="s">
        <v>33682</v>
      </c>
    </row>
    <row r="15758" spans="20:23" x14ac:dyDescent="0.3">
      <c r="T15758" t="b">
        <f>U15758&gt;10</f>
        <v>0</v>
      </c>
      <c r="U15758" s="7">
        <v>8.7721440553986003</v>
      </c>
      <c r="V15758" t="s">
        <v>21729</v>
      </c>
      <c r="W15758" t="s">
        <v>33683</v>
      </c>
    </row>
    <row r="15759" spans="20:23" x14ac:dyDescent="0.3">
      <c r="T15759" t="b">
        <f>U15759&gt;10</f>
        <v>0</v>
      </c>
      <c r="U15759" s="7">
        <v>8.7721440553986003</v>
      </c>
      <c r="V15759" t="s">
        <v>21729</v>
      </c>
      <c r="W15759" t="s">
        <v>33684</v>
      </c>
    </row>
    <row r="15760" spans="20:23" x14ac:dyDescent="0.3">
      <c r="T15760" t="b">
        <f>U15760&gt;10</f>
        <v>0</v>
      </c>
      <c r="U15760" s="7">
        <v>8.1084440761649503</v>
      </c>
      <c r="V15760" t="s">
        <v>22486</v>
      </c>
      <c r="W15760" t="s">
        <v>33685</v>
      </c>
    </row>
    <row r="15761" spans="20:23" x14ac:dyDescent="0.3">
      <c r="T15761" t="b">
        <f>U15761&gt;10</f>
        <v>0</v>
      </c>
      <c r="U15761" s="7">
        <v>9.43019991614727</v>
      </c>
      <c r="V15761" t="s">
        <v>2891</v>
      </c>
      <c r="W15761" t="s">
        <v>33686</v>
      </c>
    </row>
    <row r="15762" spans="20:23" x14ac:dyDescent="0.3">
      <c r="T15762" t="b">
        <f>U15762&gt;10</f>
        <v>0</v>
      </c>
      <c r="U15762" s="7">
        <v>8.5779880409576403</v>
      </c>
      <c r="V15762">
        <v>651</v>
      </c>
      <c r="W15762" t="s">
        <v>19602</v>
      </c>
    </row>
    <row r="15763" spans="20:23" x14ac:dyDescent="0.3">
      <c r="T15763" t="b">
        <f>U15763&gt;10</f>
        <v>0</v>
      </c>
      <c r="U15763" s="7">
        <v>9.1468375048400095</v>
      </c>
      <c r="V15763" t="s">
        <v>22254</v>
      </c>
      <c r="W15763" t="s">
        <v>33687</v>
      </c>
    </row>
    <row r="15764" spans="20:23" x14ac:dyDescent="0.3">
      <c r="T15764" t="b">
        <f>U15764&gt;10</f>
        <v>0</v>
      </c>
      <c r="U15764" s="7">
        <v>8.5208296271176902</v>
      </c>
      <c r="V15764" t="s">
        <v>26440</v>
      </c>
      <c r="W15764" t="s">
        <v>33688</v>
      </c>
    </row>
    <row r="15765" spans="20:23" x14ac:dyDescent="0.3">
      <c r="T15765" t="b">
        <f>U15765&gt;10</f>
        <v>0</v>
      </c>
      <c r="U15765" s="7">
        <v>9.1086162920198106</v>
      </c>
      <c r="V15765" t="s">
        <v>33689</v>
      </c>
      <c r="W15765" t="s">
        <v>33690</v>
      </c>
    </row>
    <row r="15766" spans="20:23" x14ac:dyDescent="0.3">
      <c r="T15766" t="b">
        <f>U15766&gt;10</f>
        <v>0</v>
      </c>
      <c r="U15766" s="7">
        <v>8.11536451900953</v>
      </c>
      <c r="V15766" t="s">
        <v>33646</v>
      </c>
      <c r="W15766" t="s">
        <v>26189</v>
      </c>
    </row>
    <row r="15767" spans="20:23" x14ac:dyDescent="0.3">
      <c r="T15767" t="b">
        <f>U15767&gt;10</f>
        <v>0</v>
      </c>
      <c r="U15767" s="7">
        <v>9.9642824020775294</v>
      </c>
      <c r="V15767" t="s">
        <v>33691</v>
      </c>
      <c r="W15767" t="s">
        <v>20174</v>
      </c>
    </row>
    <row r="15768" spans="20:23" x14ac:dyDescent="0.3">
      <c r="T15768" t="b">
        <f>U15768&gt;10</f>
        <v>0</v>
      </c>
      <c r="U15768" s="7">
        <v>8.2331475546659103</v>
      </c>
      <c r="V15768" t="s">
        <v>33692</v>
      </c>
      <c r="W15768" t="s">
        <v>33693</v>
      </c>
    </row>
    <row r="15769" spans="20:23" x14ac:dyDescent="0.3">
      <c r="T15769" t="b">
        <f>U15769&gt;10</f>
        <v>0</v>
      </c>
      <c r="U15769" s="7">
        <v>8.3373513321959098</v>
      </c>
      <c r="V15769" t="s">
        <v>20435</v>
      </c>
      <c r="W15769" t="s">
        <v>33694</v>
      </c>
    </row>
    <row r="15770" spans="20:23" x14ac:dyDescent="0.3">
      <c r="T15770" t="b">
        <f>U15770&gt;10</f>
        <v>0</v>
      </c>
      <c r="U15770" s="7">
        <v>9.8270812805640499</v>
      </c>
      <c r="V15770" t="s">
        <v>1468</v>
      </c>
      <c r="W15770" t="s">
        <v>33695</v>
      </c>
    </row>
    <row r="15771" spans="20:23" x14ac:dyDescent="0.3">
      <c r="T15771" t="b">
        <f>U15771&gt;10</f>
        <v>0</v>
      </c>
      <c r="U15771" s="7">
        <v>9.9071239882375792</v>
      </c>
      <c r="V15771" t="s">
        <v>22954</v>
      </c>
      <c r="W15771" t="s">
        <v>33696</v>
      </c>
    </row>
    <row r="15772" spans="20:23" x14ac:dyDescent="0.3">
      <c r="T15772" t="b">
        <f>U15772&gt;10</f>
        <v>0</v>
      </c>
      <c r="U15772" s="7">
        <v>8.2331475546659103</v>
      </c>
      <c r="V15772" t="s">
        <v>531</v>
      </c>
      <c r="W15772" t="s">
        <v>18835</v>
      </c>
    </row>
    <row r="15773" spans="20:23" x14ac:dyDescent="0.3">
      <c r="T15773" t="b">
        <f>U15773&gt;10</f>
        <v>0</v>
      </c>
      <c r="U15773" s="7">
        <v>9.1731548131573799</v>
      </c>
      <c r="V15773" t="s">
        <v>33697</v>
      </c>
      <c r="W15773" t="s">
        <v>33698</v>
      </c>
    </row>
    <row r="15774" spans="20:23" x14ac:dyDescent="0.3">
      <c r="T15774" t="b">
        <f>U15774&gt;10</f>
        <v>0</v>
      </c>
      <c r="U15774" s="7">
        <v>9.9941353652272102</v>
      </c>
      <c r="V15774" t="s">
        <v>33699</v>
      </c>
      <c r="W15774" t="s">
        <v>22347</v>
      </c>
    </row>
    <row r="15775" spans="20:23" x14ac:dyDescent="0.3">
      <c r="T15775" t="b">
        <f>U15775&gt;10</f>
        <v>0</v>
      </c>
      <c r="U15775" s="7">
        <v>8.4407869194441592</v>
      </c>
      <c r="V15775" t="s">
        <v>33640</v>
      </c>
      <c r="W15775" t="s">
        <v>33700</v>
      </c>
    </row>
    <row r="15776" spans="20:23" x14ac:dyDescent="0.3">
      <c r="T15776" t="b">
        <f>U15776&gt;10</f>
        <v>0</v>
      </c>
      <c r="U15776" s="7">
        <v>8.9367660350931502</v>
      </c>
      <c r="V15776" t="s">
        <v>1500</v>
      </c>
      <c r="W15776" t="s">
        <v>33701</v>
      </c>
    </row>
    <row r="15777" spans="20:23" x14ac:dyDescent="0.3">
      <c r="T15777" t="b">
        <f>U15777&gt;10</f>
        <v>0</v>
      </c>
      <c r="U15777" s="7">
        <v>8.8462520275523193</v>
      </c>
      <c r="V15777" t="s">
        <v>9974</v>
      </c>
      <c r="W15777" t="s">
        <v>24502</v>
      </c>
    </row>
    <row r="15778" spans="20:23" x14ac:dyDescent="0.3">
      <c r="T15778" t="b">
        <f>U15778&gt;10</f>
        <v>0</v>
      </c>
      <c r="U15778" s="7">
        <v>8.3088593764016103</v>
      </c>
      <c r="V15778" t="s">
        <v>33702</v>
      </c>
      <c r="W15778" t="s">
        <v>33443</v>
      </c>
    </row>
    <row r="15779" spans="20:23" x14ac:dyDescent="0.3">
      <c r="T15779" t="b">
        <f>U15779&gt;10</f>
        <v>0</v>
      </c>
      <c r="U15779" s="7">
        <v>8.9022798590219807</v>
      </c>
      <c r="V15779" t="s">
        <v>23959</v>
      </c>
      <c r="W15779" t="s">
        <v>24260</v>
      </c>
    </row>
    <row r="15780" spans="20:23" x14ac:dyDescent="0.3">
      <c r="T15780" t="b">
        <f>U15780&gt;10</f>
        <v>0</v>
      </c>
      <c r="U15780" s="7">
        <v>8.0879655448214098</v>
      </c>
      <c r="V15780" t="s">
        <v>33703</v>
      </c>
      <c r="W15780" t="s">
        <v>23499</v>
      </c>
    </row>
    <row r="15781" spans="20:23" x14ac:dyDescent="0.3">
      <c r="T15781" t="b">
        <f>U15781&gt;10</f>
        <v>0</v>
      </c>
      <c r="U15781" s="7">
        <v>8.3786551383371499</v>
      </c>
      <c r="V15781" t="s">
        <v>33704</v>
      </c>
      <c r="W15781" t="s">
        <v>22493</v>
      </c>
    </row>
    <row r="15782" spans="20:23" x14ac:dyDescent="0.3">
      <c r="T15782" t="b">
        <f>U15782&gt;10</f>
        <v>0</v>
      </c>
      <c r="U15782" s="7">
        <v>8.7865327928507</v>
      </c>
      <c r="V15782" t="s">
        <v>731</v>
      </c>
      <c r="W15782" t="s">
        <v>33705</v>
      </c>
    </row>
    <row r="15783" spans="20:23" x14ac:dyDescent="0.3">
      <c r="T15783" t="b">
        <f>U15783&gt;10</f>
        <v>0</v>
      </c>
      <c r="U15783" s="7">
        <v>9.7529733084103203</v>
      </c>
      <c r="V15783" t="s">
        <v>5756</v>
      </c>
      <c r="W15783" t="s">
        <v>29948</v>
      </c>
    </row>
    <row r="15784" spans="20:23" x14ac:dyDescent="0.3">
      <c r="T15784" t="b">
        <f>U15784&gt;10</f>
        <v>0</v>
      </c>
      <c r="U15784" s="7">
        <v>9.42446924143829</v>
      </c>
      <c r="V15784" t="s">
        <v>29949</v>
      </c>
      <c r="W15784" t="s">
        <v>33706</v>
      </c>
    </row>
    <row r="15785" spans="20:23" x14ac:dyDescent="0.3">
      <c r="T15785" t="b">
        <f>U15785&gt;10</f>
        <v>0</v>
      </c>
      <c r="U15785" s="7">
        <v>8.5208296271176902</v>
      </c>
      <c r="V15785" t="s">
        <v>22799</v>
      </c>
      <c r="W15785" t="s">
        <v>12211</v>
      </c>
    </row>
    <row r="15786" spans="20:23" x14ac:dyDescent="0.3">
      <c r="T15786" t="b">
        <f>U15786&gt;10</f>
        <v>0</v>
      </c>
      <c r="U15786" s="7">
        <v>8.3315876274791592</v>
      </c>
      <c r="V15786" t="s">
        <v>19931</v>
      </c>
      <c r="W15786" t="s">
        <v>33707</v>
      </c>
    </row>
    <row r="15787" spans="20:23" x14ac:dyDescent="0.3">
      <c r="T15787" t="b">
        <f>U15787&gt;10</f>
        <v>0</v>
      </c>
      <c r="U15787" s="7">
        <v>9.3962983644715905</v>
      </c>
      <c r="V15787" t="s">
        <v>33703</v>
      </c>
      <c r="W15787" t="s">
        <v>2317</v>
      </c>
    </row>
    <row r="15788" spans="20:23" x14ac:dyDescent="0.3">
      <c r="T15788" t="b">
        <f>U15788&gt;10</f>
        <v>0</v>
      </c>
      <c r="U15788" s="7">
        <v>8.1725229328494802</v>
      </c>
      <c r="V15788" t="s">
        <v>1051</v>
      </c>
      <c r="W15788" t="s">
        <v>33708</v>
      </c>
    </row>
    <row r="15789" spans="20:23" x14ac:dyDescent="0.3">
      <c r="T15789" t="b">
        <f>U15789&gt;10</f>
        <v>0</v>
      </c>
      <c r="U15789" s="7">
        <v>9.3317598433340194</v>
      </c>
      <c r="V15789" t="s">
        <v>33709</v>
      </c>
      <c r="W15789" t="s">
        <v>33710</v>
      </c>
    </row>
    <row r="15790" spans="20:23" x14ac:dyDescent="0.3">
      <c r="T15790" t="b">
        <f>U15790&gt;10</f>
        <v>0</v>
      </c>
      <c r="U15790" s="7">
        <v>8.8955230765590994</v>
      </c>
      <c r="V15790" t="s">
        <v>33711</v>
      </c>
      <c r="W15790" t="s">
        <v>32898</v>
      </c>
    </row>
    <row r="15791" spans="20:23" x14ac:dyDescent="0.3">
      <c r="T15791" t="b">
        <f>U15791&gt;10</f>
        <v>0</v>
      </c>
      <c r="U15791" s="7">
        <v>8.8366825765361696</v>
      </c>
      <c r="V15791" t="s">
        <v>8384</v>
      </c>
      <c r="W15791" t="s">
        <v>33712</v>
      </c>
    </row>
    <row r="15792" spans="20:23" x14ac:dyDescent="0.3">
      <c r="T15792" t="b">
        <f>U15792&gt;10</f>
        <v>0</v>
      </c>
      <c r="U15792" s="7">
        <v>8.3846974527931106</v>
      </c>
      <c r="V15792" t="s">
        <v>28112</v>
      </c>
      <c r="W15792" t="s">
        <v>10891</v>
      </c>
    </row>
    <row r="15793" spans="20:23" x14ac:dyDescent="0.3">
      <c r="T15793" t="b">
        <f>U15793&gt;10</f>
        <v>0</v>
      </c>
      <c r="U15793" s="7">
        <v>8.9262947352258593</v>
      </c>
      <c r="V15793" t="s">
        <v>21158</v>
      </c>
      <c r="W15793" t="s">
        <v>33713</v>
      </c>
    </row>
    <row r="15794" spans="20:23" x14ac:dyDescent="0.3">
      <c r="T15794" t="b">
        <f>U15794&gt;10</f>
        <v>0</v>
      </c>
      <c r="U15794" s="7">
        <v>8.3666789472904295</v>
      </c>
      <c r="V15794" t="s">
        <v>20742</v>
      </c>
      <c r="W15794" t="s">
        <v>33714</v>
      </c>
    </row>
    <row r="15795" spans="20:23" x14ac:dyDescent="0.3">
      <c r="T15795" t="b">
        <f>U15795&gt;10</f>
        <v>0</v>
      </c>
      <c r="U15795" s="7">
        <v>8.7721440553986003</v>
      </c>
      <c r="V15795" t="s">
        <v>3075</v>
      </c>
      <c r="W15795" t="s">
        <v>9974</v>
      </c>
    </row>
    <row r="15796" spans="20:23" x14ac:dyDescent="0.3">
      <c r="T15796" t="b">
        <f>U15796&gt;10</f>
        <v>0</v>
      </c>
      <c r="U15796" s="7">
        <v>8.0100040033516997</v>
      </c>
      <c r="V15796" t="s">
        <v>9974</v>
      </c>
      <c r="W15796" t="s">
        <v>23097</v>
      </c>
    </row>
    <row r="15797" spans="20:23" x14ac:dyDescent="0.3">
      <c r="T15797" t="b">
        <f>U15797&gt;10</f>
        <v>0</v>
      </c>
      <c r="U15797" s="7">
        <v>9.2421476846443298</v>
      </c>
      <c r="V15797" t="s">
        <v>33715</v>
      </c>
      <c r="W15797" t="s">
        <v>33716</v>
      </c>
    </row>
    <row r="15798" spans="20:23" x14ac:dyDescent="0.3">
      <c r="T15798" t="b">
        <f>U15798&gt;10</f>
        <v>0</v>
      </c>
      <c r="U15798" s="7">
        <v>8.2436188545332101</v>
      </c>
      <c r="V15798" t="s">
        <v>6656</v>
      </c>
      <c r="W15798" t="s">
        <v>33717</v>
      </c>
    </row>
    <row r="15799" spans="20:23" x14ac:dyDescent="0.3">
      <c r="T15799" t="b">
        <f>U15799&gt;10</f>
        <v>0</v>
      </c>
      <c r="U15799" s="7">
        <v>8.1725229328494802</v>
      </c>
      <c r="V15799" t="s">
        <v>1051</v>
      </c>
      <c r="W15799" t="s">
        <v>33718</v>
      </c>
    </row>
    <row r="15800" spans="20:23" x14ac:dyDescent="0.3">
      <c r="T15800" t="b">
        <f>U15800&gt;10</f>
        <v>0</v>
      </c>
      <c r="U15800" s="7">
        <v>8.1725229328494802</v>
      </c>
      <c r="V15800" t="s">
        <v>1051</v>
      </c>
      <c r="W15800" t="s">
        <v>33719</v>
      </c>
    </row>
    <row r="15801" spans="20:23" x14ac:dyDescent="0.3">
      <c r="T15801" t="b">
        <f>U15801&gt;10</f>
        <v>0</v>
      </c>
      <c r="U15801" s="7">
        <v>8.1923255601456599</v>
      </c>
      <c r="V15801" t="s">
        <v>24260</v>
      </c>
      <c r="W15801" t="s">
        <v>1069</v>
      </c>
    </row>
    <row r="15802" spans="20:23" x14ac:dyDescent="0.3">
      <c r="T15802" t="b">
        <f>U15802&gt;10</f>
        <v>0</v>
      </c>
      <c r="U15802" s="7">
        <v>9.9071239882375792</v>
      </c>
      <c r="V15802" t="s">
        <v>33720</v>
      </c>
      <c r="W15802" t="s">
        <v>33705</v>
      </c>
    </row>
    <row r="15803" spans="20:23" x14ac:dyDescent="0.3">
      <c r="T15803" t="b">
        <f>U15803&gt;10</f>
        <v>0</v>
      </c>
      <c r="U15803" s="7">
        <v>9.2565364220964295</v>
      </c>
      <c r="V15803" t="s">
        <v>20042</v>
      </c>
      <c r="W15803" t="s">
        <v>33721</v>
      </c>
    </row>
    <row r="15804" spans="20:23" x14ac:dyDescent="0.3">
      <c r="T15804" t="b">
        <f>U15804&gt;10</f>
        <v>0</v>
      </c>
      <c r="U15804" s="7">
        <v>8.2542009638637399</v>
      </c>
      <c r="V15804" t="s">
        <v>11638</v>
      </c>
      <c r="W15804" t="s">
        <v>29612</v>
      </c>
    </row>
    <row r="15805" spans="20:23" x14ac:dyDescent="0.3">
      <c r="T15805" t="b">
        <f>U15805&gt;10</f>
        <v>0</v>
      </c>
      <c r="U15805" s="7">
        <v>8.6386126627740794</v>
      </c>
      <c r="V15805" t="s">
        <v>33722</v>
      </c>
      <c r="W15805" t="s">
        <v>25209</v>
      </c>
    </row>
    <row r="15806" spans="20:23" x14ac:dyDescent="0.3">
      <c r="T15806" t="b">
        <f>U15806&gt;10</f>
        <v>0</v>
      </c>
      <c r="U15806" s="7">
        <v>8.8854727407056</v>
      </c>
      <c r="V15806" t="s">
        <v>33723</v>
      </c>
      <c r="W15806" t="s">
        <v>32606</v>
      </c>
    </row>
    <row r="15807" spans="20:23" x14ac:dyDescent="0.3">
      <c r="T15807" t="b">
        <f>U15807&gt;10</f>
        <v>0</v>
      </c>
      <c r="U15807" s="7">
        <v>8.9056754480231195</v>
      </c>
      <c r="V15807" t="s">
        <v>21025</v>
      </c>
      <c r="W15807" t="s">
        <v>33724</v>
      </c>
    </row>
    <row r="15808" spans="20:23" x14ac:dyDescent="0.3">
      <c r="T15808" t="b">
        <f>U15808&gt;10</f>
        <v>0</v>
      </c>
      <c r="U15808" s="7">
        <v>9.2279630496523808</v>
      </c>
      <c r="V15808" t="s">
        <v>33725</v>
      </c>
      <c r="W15808" t="s">
        <v>24463</v>
      </c>
    </row>
    <row r="15809" spans="20:23" x14ac:dyDescent="0.3">
      <c r="T15809" t="b">
        <f>U15809&gt;10</f>
        <v>0</v>
      </c>
      <c r="U15809" s="7">
        <v>8.0482252161719003</v>
      </c>
      <c r="V15809" t="s">
        <v>218</v>
      </c>
      <c r="W15809" t="s">
        <v>33726</v>
      </c>
    </row>
    <row r="15810" spans="20:23" x14ac:dyDescent="0.3">
      <c r="T15810" t="b">
        <f>U15810&gt;10</f>
        <v>0</v>
      </c>
      <c r="U15810" s="7">
        <v>8.8755224098524295</v>
      </c>
      <c r="V15810" t="s">
        <v>33726</v>
      </c>
      <c r="W15810" t="s">
        <v>28591</v>
      </c>
    </row>
    <row r="15811" spans="20:23" x14ac:dyDescent="0.3">
      <c r="T15811" t="b">
        <f>U15811&gt;10</f>
        <v>0</v>
      </c>
      <c r="U15811" s="7">
        <v>8.8854727407056</v>
      </c>
      <c r="V15811">
        <v>390</v>
      </c>
      <c r="W15811" t="s">
        <v>21129</v>
      </c>
    </row>
    <row r="15812" spans="20:23" x14ac:dyDescent="0.3">
      <c r="T15812" t="b">
        <f>U15812&gt;10</f>
        <v>0</v>
      </c>
      <c r="U15812" s="7">
        <v>8.5490005040843897</v>
      </c>
      <c r="V15812" t="s">
        <v>33715</v>
      </c>
      <c r="W15812" t="s">
        <v>26435</v>
      </c>
    </row>
    <row r="15813" spans="20:23" x14ac:dyDescent="0.3">
      <c r="T15813" t="b">
        <f>U15813&gt;10</f>
        <v>0</v>
      </c>
      <c r="U15813" s="7">
        <v>9.5588172939693692</v>
      </c>
      <c r="V15813" t="s">
        <v>20906</v>
      </c>
      <c r="W15813" t="s">
        <v>33727</v>
      </c>
    </row>
    <row r="15814" spans="20:23" x14ac:dyDescent="0.3">
      <c r="T15814" t="b">
        <f>U15814&gt;10</f>
        <v>0</v>
      </c>
      <c r="U15814" s="7">
        <v>8.2074391979557006</v>
      </c>
      <c r="V15814" t="s">
        <v>22706</v>
      </c>
      <c r="W15814" t="s">
        <v>33728</v>
      </c>
    </row>
    <row r="15815" spans="20:23" x14ac:dyDescent="0.3">
      <c r="T15815" t="b">
        <f>U15815&gt;10</f>
        <v>0</v>
      </c>
      <c r="U15815" s="7">
        <v>9.7294428110001299</v>
      </c>
      <c r="V15815" t="s">
        <v>33728</v>
      </c>
      <c r="W15815" t="s">
        <v>21503</v>
      </c>
    </row>
    <row r="15816" spans="20:23" x14ac:dyDescent="0.3">
      <c r="T15816" t="b">
        <f>U15816&gt;10</f>
        <v>0</v>
      </c>
      <c r="U15816" s="7">
        <v>8.7199583022280294</v>
      </c>
      <c r="V15816" t="s">
        <v>150</v>
      </c>
      <c r="W15816" t="s">
        <v>33729</v>
      </c>
    </row>
    <row r="15817" spans="20:23" x14ac:dyDescent="0.3">
      <c r="T15817" t="b">
        <f>U15817&gt;10</f>
        <v>0</v>
      </c>
      <c r="U15817" s="7">
        <v>8.8178140922317905</v>
      </c>
      <c r="V15817" t="s">
        <v>33730</v>
      </c>
      <c r="W15817" t="s">
        <v>1289</v>
      </c>
    </row>
    <row r="15818" spans="20:23" x14ac:dyDescent="0.3">
      <c r="T15818" t="b">
        <f>U15818&gt;10</f>
        <v>0</v>
      </c>
      <c r="U15818" s="7">
        <v>9.6194419157857993</v>
      </c>
      <c r="V15818" t="s">
        <v>11782</v>
      </c>
      <c r="W15818" t="s">
        <v>33731</v>
      </c>
    </row>
    <row r="15819" spans="20:23" x14ac:dyDescent="0.3">
      <c r="T15819" t="b">
        <f>U15819&gt;10</f>
        <v>0</v>
      </c>
      <c r="U15819" s="7">
        <v>8.2279527377888098</v>
      </c>
      <c r="V15819" t="s">
        <v>29934</v>
      </c>
      <c r="W15819" t="s">
        <v>33732</v>
      </c>
    </row>
    <row r="15820" spans="20:23" x14ac:dyDescent="0.3">
      <c r="T15820" t="b">
        <f>U15820&gt;10</f>
        <v>0</v>
      </c>
      <c r="U15820" s="7">
        <v>8.2023758959991593</v>
      </c>
      <c r="V15820" t="s">
        <v>167</v>
      </c>
      <c r="W15820" t="s">
        <v>33733</v>
      </c>
    </row>
    <row r="15821" spans="20:23" x14ac:dyDescent="0.3">
      <c r="T15821" t="b">
        <f>U15821&gt;10</f>
        <v>0</v>
      </c>
      <c r="U15821" s="7">
        <v>9.9071239882375792</v>
      </c>
      <c r="V15821" t="s">
        <v>33734</v>
      </c>
      <c r="W15821" t="s">
        <v>32668</v>
      </c>
    </row>
    <row r="15822" spans="20:23" x14ac:dyDescent="0.3">
      <c r="T15822" t="b">
        <f>U15822&gt;10</f>
        <v>0</v>
      </c>
      <c r="U15822" s="7">
        <v>8.8955230765590994</v>
      </c>
      <c r="V15822" t="s">
        <v>33735</v>
      </c>
      <c r="W15822" t="s">
        <v>33736</v>
      </c>
    </row>
    <row r="15823" spans="20:23" x14ac:dyDescent="0.3">
      <c r="T15823" t="b">
        <f>U15823&gt;10</f>
        <v>0</v>
      </c>
      <c r="U15823" s="7">
        <v>8.5490005040843897</v>
      </c>
      <c r="V15823" t="s">
        <v>621</v>
      </c>
      <c r="W15823" t="s">
        <v>33737</v>
      </c>
    </row>
    <row r="15824" spans="20:23" x14ac:dyDescent="0.3">
      <c r="T15824" t="b">
        <f>U15824&gt;10</f>
        <v>0</v>
      </c>
      <c r="U15824" s="7">
        <v>9.43019991614727</v>
      </c>
      <c r="V15824" t="s">
        <v>3015</v>
      </c>
      <c r="W15824" t="s">
        <v>33738</v>
      </c>
    </row>
    <row r="15825" spans="20:23" x14ac:dyDescent="0.3">
      <c r="T15825" t="b">
        <f>U15825&gt;10</f>
        <v>0</v>
      </c>
      <c r="U15825" s="7">
        <v>8.6948523810969505</v>
      </c>
      <c r="V15825" t="s">
        <v>33735</v>
      </c>
      <c r="W15825" t="s">
        <v>33735</v>
      </c>
    </row>
    <row r="15826" spans="20:23" x14ac:dyDescent="0.3">
      <c r="T15826" t="b">
        <f>U15826&gt;10</f>
        <v>0</v>
      </c>
      <c r="U15826" s="7">
        <v>9.3962983644715905</v>
      </c>
      <c r="V15826" t="s">
        <v>33739</v>
      </c>
      <c r="W15826" t="s">
        <v>33740</v>
      </c>
    </row>
    <row r="15827" spans="20:23" x14ac:dyDescent="0.3">
      <c r="T15827" t="b">
        <f>U15827&gt;10</f>
        <v>0</v>
      </c>
      <c r="U15827" s="7">
        <v>8.3373513321959098</v>
      </c>
      <c r="V15827" t="s">
        <v>33741</v>
      </c>
      <c r="W15827" t="s">
        <v>33742</v>
      </c>
    </row>
    <row r="15828" spans="20:23" x14ac:dyDescent="0.3">
      <c r="T15828" t="b">
        <f>U15828&gt;10</f>
        <v>0</v>
      </c>
      <c r="U15828" s="7">
        <v>8.4092385617092305</v>
      </c>
      <c r="V15828" t="s">
        <v>5143</v>
      </c>
      <c r="W15828" t="s">
        <v>8937</v>
      </c>
    </row>
    <row r="15829" spans="20:23" x14ac:dyDescent="0.3">
      <c r="T15829" t="b">
        <f>U15829&gt;10</f>
        <v>0</v>
      </c>
      <c r="U15829" s="7">
        <v>9.5588172939693692</v>
      </c>
      <c r="V15829" t="s">
        <v>33743</v>
      </c>
      <c r="W15829" t="s">
        <v>30412</v>
      </c>
    </row>
    <row r="15830" spans="20:23" x14ac:dyDescent="0.3">
      <c r="T15830" t="b">
        <f>U15830&gt;10</f>
        <v>0</v>
      </c>
      <c r="U15830" s="7">
        <v>8.0701079274214091</v>
      </c>
      <c r="V15830" t="s">
        <v>22203</v>
      </c>
      <c r="W15830" t="s">
        <v>33744</v>
      </c>
    </row>
    <row r="15831" spans="20:23" x14ac:dyDescent="0.3">
      <c r="T15831" t="b">
        <f>U15831&gt;10</f>
        <v>0</v>
      </c>
      <c r="U15831" s="7">
        <v>9.5588172939693692</v>
      </c>
      <c r="V15831" t="s">
        <v>30412</v>
      </c>
      <c r="W15831" t="s">
        <v>33745</v>
      </c>
    </row>
    <row r="15832" spans="20:23" x14ac:dyDescent="0.3">
      <c r="T15832" t="b">
        <f>U15832&gt;10</f>
        <v>0</v>
      </c>
      <c r="U15832" s="7">
        <v>8.4602050053012601</v>
      </c>
      <c r="V15832" t="s">
        <v>30412</v>
      </c>
      <c r="W15832" t="s">
        <v>20479</v>
      </c>
    </row>
    <row r="15833" spans="20:23" x14ac:dyDescent="0.3">
      <c r="T15833" t="b">
        <f>U15833&gt;10</f>
        <v>0</v>
      </c>
      <c r="U15833" s="7">
        <v>8.2331475546659103</v>
      </c>
      <c r="V15833" t="s">
        <v>19876</v>
      </c>
      <c r="W15833" t="s">
        <v>33746</v>
      </c>
    </row>
    <row r="15834" spans="20:23" x14ac:dyDescent="0.3">
      <c r="T15834" t="b">
        <f>U15834&gt;10</f>
        <v>0</v>
      </c>
      <c r="U15834" s="7">
        <v>9.5588172939693692</v>
      </c>
      <c r="V15834" t="s">
        <v>165</v>
      </c>
      <c r="W15834" t="s">
        <v>33747</v>
      </c>
    </row>
    <row r="15835" spans="20:23" x14ac:dyDescent="0.3">
      <c r="T15835" t="b">
        <f>U15835&gt;10</f>
        <v>0</v>
      </c>
      <c r="U15835" s="7">
        <v>8.5348158690924301</v>
      </c>
      <c r="V15835" t="s">
        <v>20520</v>
      </c>
      <c r="W15835" t="s">
        <v>33748</v>
      </c>
    </row>
    <row r="15836" spans="20:23" x14ac:dyDescent="0.3">
      <c r="T15836" t="b">
        <f>U15836&gt;10</f>
        <v>0</v>
      </c>
      <c r="U15836" s="7">
        <v>9.9071239882375792</v>
      </c>
      <c r="V15836" t="s">
        <v>33749</v>
      </c>
      <c r="W15836" t="s">
        <v>33572</v>
      </c>
    </row>
    <row r="15837" spans="20:23" x14ac:dyDescent="0.3">
      <c r="T15837" t="b">
        <f>U15837&gt;10</f>
        <v>0</v>
      </c>
      <c r="U15837" s="7">
        <v>9.8530567669673097</v>
      </c>
      <c r="V15837" t="s">
        <v>33750</v>
      </c>
      <c r="W15837" t="s">
        <v>33751</v>
      </c>
    </row>
    <row r="15838" spans="20:23" x14ac:dyDescent="0.3">
      <c r="T15838" t="b">
        <f>U15838&gt;10</f>
        <v>0</v>
      </c>
      <c r="U15838" s="7">
        <v>9.5393992081122594</v>
      </c>
      <c r="V15838" t="s">
        <v>4413</v>
      </c>
      <c r="W15838" t="s">
        <v>7642</v>
      </c>
    </row>
    <row r="15839" spans="20:23" x14ac:dyDescent="0.3">
      <c r="T15839" t="b">
        <f>U15839&gt;10</f>
        <v>0</v>
      </c>
      <c r="U15839" s="7">
        <v>8.3666789472904295</v>
      </c>
      <c r="V15839" t="s">
        <v>6145</v>
      </c>
      <c r="W15839" t="s">
        <v>28728</v>
      </c>
    </row>
    <row r="15840" spans="20:23" x14ac:dyDescent="0.3">
      <c r="T15840" t="b">
        <f>U15840&gt;10</f>
        <v>0</v>
      </c>
      <c r="U15840" s="7">
        <v>8.7676897050492197</v>
      </c>
      <c r="V15840" t="s">
        <v>33752</v>
      </c>
      <c r="W15840" t="s">
        <v>33753</v>
      </c>
    </row>
    <row r="15841" spans="20:23" x14ac:dyDescent="0.3">
      <c r="T15841" t="b">
        <f>U15841&gt;10</f>
        <v>0</v>
      </c>
      <c r="U15841" s="7">
        <v>8.6543610197422094</v>
      </c>
      <c r="V15841" t="s">
        <v>22581</v>
      </c>
      <c r="W15841" t="s">
        <v>33754</v>
      </c>
    </row>
    <row r="15842" spans="20:23" x14ac:dyDescent="0.3">
      <c r="T15842" t="b">
        <f>U15842&gt;10</f>
        <v>0</v>
      </c>
      <c r="U15842" s="7">
        <v>8.6543610197422094</v>
      </c>
      <c r="V15842" t="s">
        <v>33755</v>
      </c>
      <c r="W15842" t="s">
        <v>33756</v>
      </c>
    </row>
    <row r="15843" spans="20:23" x14ac:dyDescent="0.3">
      <c r="T15843" t="b">
        <f>U15843&gt;10</f>
        <v>0</v>
      </c>
      <c r="U15843" s="7">
        <v>8.0353218113359901</v>
      </c>
      <c r="V15843" t="s">
        <v>33709</v>
      </c>
      <c r="W15843" t="s">
        <v>1207</v>
      </c>
    </row>
    <row r="15844" spans="20:23" x14ac:dyDescent="0.3">
      <c r="T15844" t="b">
        <f>U15844&gt;10</f>
        <v>0</v>
      </c>
      <c r="U15844" s="7">
        <v>8.7544444782992006</v>
      </c>
      <c r="V15844" t="s">
        <v>33751</v>
      </c>
      <c r="W15844" t="s">
        <v>9742</v>
      </c>
    </row>
    <row r="15845" spans="20:23" x14ac:dyDescent="0.3">
      <c r="T15845" t="b">
        <f>U15845&gt;10</f>
        <v>0</v>
      </c>
      <c r="U15845" s="7">
        <v>8.1725229328494802</v>
      </c>
      <c r="V15845" t="s">
        <v>1051</v>
      </c>
      <c r="W15845" t="s">
        <v>33757</v>
      </c>
    </row>
    <row r="15846" spans="20:23" x14ac:dyDescent="0.3">
      <c r="T15846" t="b">
        <f>U15846&gt;10</f>
        <v>0</v>
      </c>
      <c r="U15846" s="7">
        <v>8.5348158690924301</v>
      </c>
      <c r="V15846" t="s">
        <v>20520</v>
      </c>
      <c r="W15846" t="s">
        <v>33758</v>
      </c>
    </row>
    <row r="15847" spans="20:23" x14ac:dyDescent="0.3">
      <c r="T15847" t="b">
        <f>U15847&gt;10</f>
        <v>0</v>
      </c>
      <c r="U15847" s="7">
        <v>8.2811567738522704</v>
      </c>
      <c r="V15847" t="s">
        <v>28805</v>
      </c>
      <c r="W15847" t="s">
        <v>33759</v>
      </c>
    </row>
    <row r="15848" spans="20:23" x14ac:dyDescent="0.3">
      <c r="T15848" t="b">
        <f>U15848&gt;10</f>
        <v>0</v>
      </c>
      <c r="U15848" s="7">
        <v>8.8559139384640595</v>
      </c>
      <c r="V15848" t="s">
        <v>21822</v>
      </c>
      <c r="W15848" t="s">
        <v>33760</v>
      </c>
    </row>
    <row r="15849" spans="20:23" x14ac:dyDescent="0.3">
      <c r="T15849" t="b">
        <f>U15849&gt;10</f>
        <v>0</v>
      </c>
      <c r="U15849" s="7">
        <v>8.1483086747288809</v>
      </c>
      <c r="V15849" t="s">
        <v>33761</v>
      </c>
      <c r="W15849" t="s">
        <v>33762</v>
      </c>
    </row>
    <row r="15850" spans="20:23" x14ac:dyDescent="0.3">
      <c r="T15850" t="b">
        <f>U15850&gt;10</f>
        <v>0</v>
      </c>
      <c r="U15850" s="7">
        <v>9.5588172939693692</v>
      </c>
      <c r="V15850" t="s">
        <v>20665</v>
      </c>
      <c r="W15850" t="s">
        <v>33763</v>
      </c>
    </row>
    <row r="15851" spans="20:23" x14ac:dyDescent="0.3">
      <c r="T15851" t="b">
        <f>U15851&gt;10</f>
        <v>0</v>
      </c>
      <c r="U15851" s="7">
        <v>8.1627667579041105</v>
      </c>
      <c r="V15851" t="s">
        <v>21822</v>
      </c>
      <c r="W15851" t="s">
        <v>33764</v>
      </c>
    </row>
    <row r="15852" spans="20:23" x14ac:dyDescent="0.3">
      <c r="T15852" t="b">
        <f>U15852&gt;10</f>
        <v>0</v>
      </c>
      <c r="U15852" s="7">
        <v>9.0598261278503802</v>
      </c>
      <c r="V15852" t="s">
        <v>33765</v>
      </c>
      <c r="W15852" t="s">
        <v>540</v>
      </c>
    </row>
    <row r="15853" spans="20:23" x14ac:dyDescent="0.3">
      <c r="T15853" t="b">
        <f>U15853&gt;10</f>
        <v>0</v>
      </c>
      <c r="U15853" s="7">
        <v>8.8559139384640595</v>
      </c>
      <c r="V15853" t="s">
        <v>21822</v>
      </c>
      <c r="W15853" t="s">
        <v>33766</v>
      </c>
    </row>
    <row r="15854" spans="20:23" x14ac:dyDescent="0.3">
      <c r="T15854" t="b">
        <f>U15854&gt;10</f>
        <v>0</v>
      </c>
      <c r="U15854" s="7">
        <v>8.1725229328494802</v>
      </c>
      <c r="V15854" t="s">
        <v>1051</v>
      </c>
      <c r="W15854" t="s">
        <v>33767</v>
      </c>
    </row>
    <row r="15855" spans="20:23" x14ac:dyDescent="0.3">
      <c r="T15855" t="b">
        <f>U15855&gt;10</f>
        <v>0</v>
      </c>
      <c r="U15855" s="7">
        <v>9.1086162920198106</v>
      </c>
      <c r="V15855" t="s">
        <v>33768</v>
      </c>
      <c r="W15855" t="s">
        <v>33769</v>
      </c>
    </row>
    <row r="15856" spans="20:23" x14ac:dyDescent="0.3">
      <c r="T15856" t="b">
        <f>U15856&gt;10</f>
        <v>0</v>
      </c>
      <c r="U15856" s="7">
        <v>9.1865778334895207</v>
      </c>
      <c r="V15856" t="s">
        <v>30514</v>
      </c>
      <c r="W15856" t="s">
        <v>33770</v>
      </c>
    </row>
    <row r="15857" spans="20:23" x14ac:dyDescent="0.3">
      <c r="T15857" t="b">
        <f>U15857&gt;10</f>
        <v>0</v>
      </c>
      <c r="U15857" s="7">
        <v>9.1599095864073607</v>
      </c>
      <c r="V15857" t="s">
        <v>33771</v>
      </c>
      <c r="W15857" t="s">
        <v>33772</v>
      </c>
    </row>
    <row r="15858" spans="20:23" x14ac:dyDescent="0.3">
      <c r="T15858" t="b">
        <f>U15858&gt;10</f>
        <v>0</v>
      </c>
      <c r="U15858" s="7">
        <v>8.4602050053012601</v>
      </c>
      <c r="V15858" t="s">
        <v>23106</v>
      </c>
      <c r="W15858" t="s">
        <v>33773</v>
      </c>
    </row>
    <row r="15859" spans="20:23" x14ac:dyDescent="0.3">
      <c r="T15859" t="b">
        <f>U15859&gt;10</f>
        <v>0</v>
      </c>
      <c r="U15859" s="7">
        <v>8.6623291893913894</v>
      </c>
      <c r="V15859" t="s">
        <v>2135</v>
      </c>
      <c r="W15859" t="s">
        <v>33774</v>
      </c>
    </row>
    <row r="15860" spans="20:23" x14ac:dyDescent="0.3">
      <c r="T15860" t="b">
        <f>U15860&gt;10</f>
        <v>0</v>
      </c>
      <c r="U15860" s="7">
        <v>8.1725229328494802</v>
      </c>
      <c r="V15860" t="s">
        <v>1051</v>
      </c>
      <c r="W15860" t="s">
        <v>33775</v>
      </c>
    </row>
    <row r="15861" spans="20:23" x14ac:dyDescent="0.3">
      <c r="T15861" t="b">
        <f>U15861&gt;10</f>
        <v>0</v>
      </c>
      <c r="U15861" s="7">
        <v>9.6194419157857993</v>
      </c>
      <c r="V15861" t="s">
        <v>33769</v>
      </c>
      <c r="W15861" t="s">
        <v>2555</v>
      </c>
    </row>
    <row r="15862" spans="20:23" x14ac:dyDescent="0.3">
      <c r="T15862" t="b">
        <f>U15862&gt;10</f>
        <v>0</v>
      </c>
      <c r="U15862" s="7">
        <v>8.4217387244734603</v>
      </c>
      <c r="V15862" t="s">
        <v>33776</v>
      </c>
      <c r="W15862" t="s">
        <v>23395</v>
      </c>
    </row>
    <row r="15863" spans="20:23" x14ac:dyDescent="0.3">
      <c r="T15863" t="b">
        <f>U15863&gt;10</f>
        <v>0</v>
      </c>
      <c r="U15863" s="7">
        <v>9.3475082003021601</v>
      </c>
      <c r="V15863" t="s">
        <v>5756</v>
      </c>
      <c r="W15863" t="s">
        <v>4292</v>
      </c>
    </row>
    <row r="15864" spans="20:23" x14ac:dyDescent="0.3">
      <c r="T15864" t="b">
        <f>U15864&gt;10</f>
        <v>0</v>
      </c>
      <c r="U15864" s="7">
        <v>8.7199583022280294</v>
      </c>
      <c r="V15864" t="s">
        <v>33777</v>
      </c>
      <c r="W15864" t="s">
        <v>33778</v>
      </c>
    </row>
    <row r="15865" spans="20:23" x14ac:dyDescent="0.3">
      <c r="T15865" t="b">
        <f>U15865&gt;10</f>
        <v>0</v>
      </c>
      <c r="U15865" s="7">
        <v>8.9056754480231195</v>
      </c>
      <c r="V15865" t="s">
        <v>28250</v>
      </c>
      <c r="W15865" t="s">
        <v>33779</v>
      </c>
    </row>
    <row r="15866" spans="20:23" x14ac:dyDescent="0.3">
      <c r="T15866" t="b">
        <f>U15866&gt;10</f>
        <v>0</v>
      </c>
      <c r="U15866" s="7">
        <v>8.9688543496446496</v>
      </c>
      <c r="V15866" t="s">
        <v>731</v>
      </c>
      <c r="W15866" t="s">
        <v>33780</v>
      </c>
    </row>
    <row r="15867" spans="20:23" x14ac:dyDescent="0.3">
      <c r="T15867" t="b">
        <f>U15867&gt;10</f>
        <v>0</v>
      </c>
      <c r="U15867" s="7">
        <v>8.4934306529295807</v>
      </c>
      <c r="V15867" t="s">
        <v>492</v>
      </c>
      <c r="W15867" t="s">
        <v>33781</v>
      </c>
    </row>
    <row r="15868" spans="20:23" x14ac:dyDescent="0.3">
      <c r="T15868" t="b">
        <f>U15868&gt;10</f>
        <v>0</v>
      </c>
      <c r="U15868" s="7">
        <v>8.0970153803413307</v>
      </c>
      <c r="V15868" t="s">
        <v>33782</v>
      </c>
      <c r="W15868" t="s">
        <v>6499</v>
      </c>
    </row>
    <row r="15869" spans="20:23" x14ac:dyDescent="0.3">
      <c r="T15869" t="b">
        <f>U15869&gt;10</f>
        <v>0</v>
      </c>
      <c r="U15869" s="7">
        <v>8.2976860758034796</v>
      </c>
      <c r="V15869" t="s">
        <v>30043</v>
      </c>
      <c r="W15869" t="s">
        <v>2441</v>
      </c>
    </row>
    <row r="15870" spans="20:23" x14ac:dyDescent="0.3">
      <c r="T15870" t="b">
        <f>U15870&gt;10</f>
        <v>0</v>
      </c>
      <c r="U15870" s="7">
        <v>8.4602050053012601</v>
      </c>
      <c r="V15870" t="s">
        <v>20906</v>
      </c>
      <c r="W15870" t="s">
        <v>17894</v>
      </c>
    </row>
    <row r="15871" spans="20:23" x14ac:dyDescent="0.3">
      <c r="T15871" t="b">
        <f>U15871&gt;10</f>
        <v>0</v>
      </c>
      <c r="U15871" s="7">
        <v>8.7457107983304407</v>
      </c>
      <c r="V15871" t="s">
        <v>25661</v>
      </c>
      <c r="W15871" t="s">
        <v>33783</v>
      </c>
    </row>
    <row r="15872" spans="20:23" x14ac:dyDescent="0.3">
      <c r="T15872" t="b">
        <f>U15872&gt;10</f>
        <v>0</v>
      </c>
      <c r="U15872" s="7">
        <v>8.2125282674631794</v>
      </c>
      <c r="V15872" t="s">
        <v>33784</v>
      </c>
      <c r="W15872" t="s">
        <v>33785</v>
      </c>
    </row>
    <row r="15873" spans="20:23" x14ac:dyDescent="0.3">
      <c r="T15873" t="b">
        <f>U15873&gt;10</f>
        <v>0</v>
      </c>
      <c r="U15873" s="7">
        <v>8.3666789472904295</v>
      </c>
      <c r="V15873" t="s">
        <v>797</v>
      </c>
      <c r="W15873" t="s">
        <v>33786</v>
      </c>
    </row>
    <row r="15874" spans="20:23" x14ac:dyDescent="0.3">
      <c r="T15874" t="b">
        <f>U15874&gt;10</f>
        <v>0</v>
      </c>
      <c r="U15874" s="7">
        <v>8.1923255601456599</v>
      </c>
      <c r="V15874" t="s">
        <v>4293</v>
      </c>
      <c r="W15874" t="s">
        <v>7725</v>
      </c>
    </row>
    <row r="15875" spans="20:23" x14ac:dyDescent="0.3">
      <c r="T15875" t="b">
        <f>U15875&gt;10</f>
        <v>0</v>
      </c>
      <c r="U15875" s="7">
        <v>9.6404953249836307</v>
      </c>
      <c r="V15875" t="s">
        <v>33787</v>
      </c>
      <c r="W15875" t="s">
        <v>745</v>
      </c>
    </row>
    <row r="15876" spans="20:23" x14ac:dyDescent="0.3">
      <c r="T15876" t="b">
        <f>U15876&gt;10</f>
        <v>0</v>
      </c>
      <c r="U15876" s="7">
        <v>8.6623291893913894</v>
      </c>
      <c r="V15876" t="s">
        <v>487</v>
      </c>
      <c r="W15876" t="s">
        <v>33788</v>
      </c>
    </row>
    <row r="15877" spans="20:23" x14ac:dyDescent="0.3">
      <c r="T15877" t="b">
        <f>U15877&gt;10</f>
        <v>0</v>
      </c>
      <c r="U15877" s="7">
        <v>9.5786199212655401</v>
      </c>
      <c r="V15877" t="s">
        <v>4245</v>
      </c>
      <c r="W15877" t="s">
        <v>33789</v>
      </c>
    </row>
    <row r="15878" spans="20:23" x14ac:dyDescent="0.3">
      <c r="T15878" t="b">
        <f>U15878&gt;10</f>
        <v>0</v>
      </c>
      <c r="U15878" s="7">
        <v>9.9071239882375792</v>
      </c>
      <c r="V15878" t="s">
        <v>33790</v>
      </c>
      <c r="W15878" t="s">
        <v>33791</v>
      </c>
    </row>
    <row r="15879" spans="20:23" x14ac:dyDescent="0.3">
      <c r="T15879" t="b">
        <f>U15879&gt;10</f>
        <v>0</v>
      </c>
      <c r="U15879" s="7">
        <v>8.0970153803413307</v>
      </c>
      <c r="V15879" t="s">
        <v>29282</v>
      </c>
      <c r="W15879" t="s">
        <v>28802</v>
      </c>
    </row>
    <row r="15880" spans="20:23" x14ac:dyDescent="0.3">
      <c r="T15880" t="b">
        <f>U15880&gt;10</f>
        <v>0</v>
      </c>
      <c r="U15880" s="7">
        <v>8.6784585713212792</v>
      </c>
      <c r="V15880" t="s">
        <v>30496</v>
      </c>
      <c r="W15880" t="s">
        <v>32406</v>
      </c>
    </row>
    <row r="15881" spans="20:23" x14ac:dyDescent="0.3">
      <c r="T15881" t="b">
        <f>U15881&gt;10</f>
        <v>0</v>
      </c>
      <c r="U15881" s="7">
        <v>9.5016588801294208</v>
      </c>
      <c r="V15881" t="s">
        <v>367</v>
      </c>
      <c r="W15881" t="s">
        <v>33792</v>
      </c>
    </row>
    <row r="15882" spans="20:23" x14ac:dyDescent="0.3">
      <c r="T15882" t="b">
        <f>U15882&gt;10</f>
        <v>0</v>
      </c>
      <c r="U15882" s="7">
        <v>8.5490005040843897</v>
      </c>
      <c r="V15882" t="s">
        <v>33793</v>
      </c>
      <c r="W15882" t="s">
        <v>32066</v>
      </c>
    </row>
    <row r="15883" spans="20:23" x14ac:dyDescent="0.3">
      <c r="T15883" t="b">
        <f>U15883&gt;10</f>
        <v>0</v>
      </c>
      <c r="U15883" s="7">
        <v>9.8530567669673097</v>
      </c>
      <c r="V15883" t="s">
        <v>23162</v>
      </c>
      <c r="W15883" t="s">
        <v>33794</v>
      </c>
    </row>
    <row r="15884" spans="20:23" x14ac:dyDescent="0.3">
      <c r="T15884" t="b">
        <f>U15884&gt;10</f>
        <v>0</v>
      </c>
      <c r="U15884" s="7">
        <v>8.3846974527931106</v>
      </c>
      <c r="V15884" t="s">
        <v>200</v>
      </c>
      <c r="W15884" t="s">
        <v>33795</v>
      </c>
    </row>
    <row r="15885" spans="20:23" x14ac:dyDescent="0.3">
      <c r="T15885" t="b">
        <f>U15885&gt;10</f>
        <v>0</v>
      </c>
      <c r="U15885" s="7">
        <v>8.2074391979557006</v>
      </c>
      <c r="V15885" t="s">
        <v>927</v>
      </c>
      <c r="W15885" t="s">
        <v>33796</v>
      </c>
    </row>
    <row r="15886" spans="20:23" x14ac:dyDescent="0.3">
      <c r="T15886" t="b">
        <f>U15886&gt;10</f>
        <v>0</v>
      </c>
      <c r="U15886" s="7">
        <v>8.0058459932030406</v>
      </c>
      <c r="V15886" t="s">
        <v>1213</v>
      </c>
      <c r="W15886" t="s">
        <v>33797</v>
      </c>
    </row>
    <row r="15887" spans="20:23" x14ac:dyDescent="0.3">
      <c r="T15887" t="b">
        <f>U15887&gt;10</f>
        <v>0</v>
      </c>
      <c r="U15887" s="7">
        <v>9.5786199212655401</v>
      </c>
      <c r="V15887">
        <v>105</v>
      </c>
      <c r="W15887" t="s">
        <v>33798</v>
      </c>
    </row>
    <row r="15888" spans="20:23" x14ac:dyDescent="0.3">
      <c r="T15888" t="b">
        <f>U15888&gt;10</f>
        <v>0</v>
      </c>
      <c r="U15888" s="7">
        <v>8.73705273558733</v>
      </c>
      <c r="V15888" t="s">
        <v>33799</v>
      </c>
      <c r="W15888" t="s">
        <v>2948</v>
      </c>
    </row>
    <row r="15889" spans="20:23" x14ac:dyDescent="0.3">
      <c r="T15889" t="b">
        <f>U15889&gt;10</f>
        <v>0</v>
      </c>
      <c r="U15889" s="7">
        <v>8.2060125511257898</v>
      </c>
      <c r="V15889" t="s">
        <v>32894</v>
      </c>
      <c r="W15889" t="s">
        <v>33800</v>
      </c>
    </row>
    <row r="15890" spans="20:23" x14ac:dyDescent="0.3">
      <c r="T15890" t="b">
        <f>U15890&gt;10</f>
        <v>0</v>
      </c>
      <c r="U15890" s="7">
        <v>9.6194419157857993</v>
      </c>
      <c r="V15890" t="s">
        <v>33801</v>
      </c>
      <c r="W15890" t="s">
        <v>33802</v>
      </c>
    </row>
    <row r="15891" spans="20:23" x14ac:dyDescent="0.3">
      <c r="T15891" t="b">
        <f>U15891&gt;10</f>
        <v>0</v>
      </c>
      <c r="U15891" s="7">
        <v>8.11536451900953</v>
      </c>
      <c r="V15891" t="s">
        <v>4481</v>
      </c>
      <c r="W15891" t="s">
        <v>3604</v>
      </c>
    </row>
    <row r="15892" spans="20:23" x14ac:dyDescent="0.3">
      <c r="T15892" t="b">
        <f>U15892&gt;10</f>
        <v>0</v>
      </c>
      <c r="U15892" s="7">
        <v>9.6839804369233704</v>
      </c>
      <c r="V15892" t="s">
        <v>23696</v>
      </c>
      <c r="W15892" t="s">
        <v>6451</v>
      </c>
    </row>
    <row r="15893" spans="20:23" x14ac:dyDescent="0.3">
      <c r="T15893" t="b">
        <f>U15893&gt;10</f>
        <v>0</v>
      </c>
      <c r="U15893" s="7">
        <v>8.2976860758034796</v>
      </c>
      <c r="V15893" t="s">
        <v>6289</v>
      </c>
      <c r="W15893">
        <v>384</v>
      </c>
    </row>
    <row r="15894" spans="20:23" x14ac:dyDescent="0.3">
      <c r="T15894" t="b">
        <f>U15894&gt;10</f>
        <v>0</v>
      </c>
      <c r="U15894" s="7">
        <v>8.7544444782992006</v>
      </c>
      <c r="V15894" t="s">
        <v>32381</v>
      </c>
      <c r="W15894" t="s">
        <v>18158</v>
      </c>
    </row>
    <row r="15895" spans="20:23" x14ac:dyDescent="0.3">
      <c r="T15895" t="b">
        <f>U15895&gt;10</f>
        <v>0</v>
      </c>
      <c r="U15895" s="7">
        <v>9.6194419157857993</v>
      </c>
      <c r="V15895" t="s">
        <v>33803</v>
      </c>
      <c r="W15895" t="s">
        <v>30358</v>
      </c>
    </row>
    <row r="15896" spans="20:23" x14ac:dyDescent="0.3">
      <c r="T15896" t="b">
        <f>U15896&gt;10</f>
        <v>0</v>
      </c>
      <c r="U15896" s="7">
        <v>8.73705273558733</v>
      </c>
      <c r="V15896" t="s">
        <v>33804</v>
      </c>
      <c r="W15896" t="s">
        <v>2948</v>
      </c>
    </row>
    <row r="15897" spans="20:23" x14ac:dyDescent="0.3">
      <c r="T15897" t="b">
        <f>U15897&gt;10</f>
        <v>0</v>
      </c>
      <c r="U15897" s="7">
        <v>8.7721440553986003</v>
      </c>
      <c r="V15897">
        <v>116</v>
      </c>
      <c r="W15897" t="s">
        <v>33805</v>
      </c>
    </row>
    <row r="15898" spans="20:23" x14ac:dyDescent="0.3">
      <c r="T15898" t="b">
        <f>U15898&gt;10</f>
        <v>0</v>
      </c>
      <c r="U15898" s="7">
        <v>9.8887748495693799</v>
      </c>
      <c r="V15898" t="s">
        <v>33806</v>
      </c>
      <c r="W15898" t="s">
        <v>10071</v>
      </c>
    </row>
    <row r="15899" spans="20:23" x14ac:dyDescent="0.3">
      <c r="T15899" t="b">
        <f>U15899&gt;10</f>
        <v>0</v>
      </c>
      <c r="U15899" s="7">
        <v>8.6308305223320207</v>
      </c>
      <c r="V15899" t="s">
        <v>21082</v>
      </c>
      <c r="W15899" t="s">
        <v>33807</v>
      </c>
    </row>
    <row r="15900" spans="20:23" x14ac:dyDescent="0.3">
      <c r="T15900" t="b">
        <f>U15900&gt;10</f>
        <v>0</v>
      </c>
      <c r="U15900" s="7">
        <v>8.7115194335821595</v>
      </c>
      <c r="V15900" t="s">
        <v>8888</v>
      </c>
      <c r="W15900" t="s">
        <v>1200</v>
      </c>
    </row>
    <row r="15901" spans="20:23" x14ac:dyDescent="0.3">
      <c r="T15901" t="b">
        <f>U15901&gt;10</f>
        <v>0</v>
      </c>
      <c r="U15901" s="7">
        <v>8.3201589316555395</v>
      </c>
      <c r="V15901" t="s">
        <v>33808</v>
      </c>
      <c r="W15901">
        <v>56</v>
      </c>
    </row>
    <row r="15902" spans="20:23" x14ac:dyDescent="0.3">
      <c r="T15902" t="b">
        <f>U15902&gt;10</f>
        <v>0</v>
      </c>
      <c r="U15902" s="7">
        <v>8.7199583022280294</v>
      </c>
      <c r="V15902" t="s">
        <v>33809</v>
      </c>
      <c r="W15902" t="s">
        <v>286</v>
      </c>
    </row>
    <row r="15903" spans="20:23" x14ac:dyDescent="0.3">
      <c r="T15903" t="b">
        <f>U15903&gt;10</f>
        <v>0</v>
      </c>
      <c r="U15903" s="7">
        <v>8.4217387244734603</v>
      </c>
      <c r="V15903" t="s">
        <v>25189</v>
      </c>
      <c r="W15903" t="s">
        <v>33810</v>
      </c>
    </row>
    <row r="15904" spans="20:23" x14ac:dyDescent="0.3">
      <c r="T15904" t="b">
        <f>U15904&gt;10</f>
        <v>0</v>
      </c>
      <c r="U15904" s="7">
        <v>9.1086162920198106</v>
      </c>
      <c r="V15904" t="s">
        <v>19773</v>
      </c>
      <c r="W15904" t="s">
        <v>33811</v>
      </c>
    </row>
    <row r="15905" spans="20:23" x14ac:dyDescent="0.3">
      <c r="T15905" t="b">
        <f>U15905&gt;10</f>
        <v>0</v>
      </c>
      <c r="U15905" s="7">
        <v>8.8085116995694701</v>
      </c>
      <c r="V15905" t="s">
        <v>33037</v>
      </c>
      <c r="W15905" t="s">
        <v>12900</v>
      </c>
    </row>
    <row r="15906" spans="20:23" x14ac:dyDescent="0.3">
      <c r="T15906" t="b">
        <f>U15906&gt;10</f>
        <v>0</v>
      </c>
      <c r="U15906" s="7">
        <v>9.3009881846672702</v>
      </c>
      <c r="V15906">
        <v>30</v>
      </c>
      <c r="W15906" t="s">
        <v>5335</v>
      </c>
    </row>
    <row r="15907" spans="20:23" x14ac:dyDescent="0.3">
      <c r="T15907" t="b">
        <f>U15907&gt;10</f>
        <v>0</v>
      </c>
      <c r="U15907" s="7">
        <v>8.2023758959991593</v>
      </c>
      <c r="V15907" t="s">
        <v>5335</v>
      </c>
      <c r="W15907" t="s">
        <v>6829</v>
      </c>
    </row>
    <row r="15908" spans="20:23" x14ac:dyDescent="0.3">
      <c r="T15908" t="b">
        <f>U15908&gt;10</f>
        <v>0</v>
      </c>
      <c r="U15908" s="7">
        <v>9.9071239882375792</v>
      </c>
      <c r="V15908" t="s">
        <v>6829</v>
      </c>
      <c r="W15908" t="s">
        <v>29365</v>
      </c>
    </row>
    <row r="15909" spans="20:23" x14ac:dyDescent="0.3">
      <c r="T15909" t="b">
        <f>U15909&gt;10</f>
        <v>0</v>
      </c>
      <c r="U15909" s="7">
        <v>8.3373513321959098</v>
      </c>
      <c r="V15909" t="s">
        <v>33812</v>
      </c>
      <c r="W15909" t="s">
        <v>33813</v>
      </c>
    </row>
    <row r="15910" spans="20:23" x14ac:dyDescent="0.3">
      <c r="T15910" t="b">
        <f>U15910&gt;10</f>
        <v>0</v>
      </c>
      <c r="U15910" s="7">
        <v>8.4472178097744397</v>
      </c>
      <c r="V15910" t="s">
        <v>20336</v>
      </c>
      <c r="W15910" t="s">
        <v>18163</v>
      </c>
    </row>
    <row r="15911" spans="20:23" x14ac:dyDescent="0.3">
      <c r="T15911" t="b">
        <f>U15911&gt;10</f>
        <v>0</v>
      </c>
      <c r="U15911" s="7">
        <v>8.9688543496446496</v>
      </c>
      <c r="V15911" t="s">
        <v>731</v>
      </c>
      <c r="W15911" t="s">
        <v>18165</v>
      </c>
    </row>
    <row r="15912" spans="20:23" x14ac:dyDescent="0.3">
      <c r="T15912" t="b">
        <f>U15912&gt;10</f>
        <v>0</v>
      </c>
      <c r="U15912" s="7">
        <v>8.0789968748386496</v>
      </c>
      <c r="V15912" t="s">
        <v>33814</v>
      </c>
      <c r="W15912" t="s">
        <v>24325</v>
      </c>
    </row>
    <row r="15913" spans="20:23" x14ac:dyDescent="0.3">
      <c r="T15913" t="b">
        <f>U15913&gt;10</f>
        <v>0</v>
      </c>
      <c r="U15913" s="7">
        <v>8.8656701134094202</v>
      </c>
      <c r="V15913" t="s">
        <v>33815</v>
      </c>
      <c r="W15913" t="s">
        <v>20272</v>
      </c>
    </row>
    <row r="15914" spans="20:23" x14ac:dyDescent="0.3">
      <c r="T15914" t="b">
        <f>U15914&gt;10</f>
        <v>0</v>
      </c>
      <c r="U15914" s="7">
        <v>8.6825318967089107</v>
      </c>
      <c r="V15914" t="s">
        <v>29949</v>
      </c>
      <c r="W15914" t="s">
        <v>8895</v>
      </c>
    </row>
    <row r="15915" spans="20:23" x14ac:dyDescent="0.3">
      <c r="T15915" t="b">
        <f>U15915&gt;10</f>
        <v>0</v>
      </c>
      <c r="U15915" s="7">
        <v>9.2139768076776392</v>
      </c>
      <c r="V15915" t="s">
        <v>32258</v>
      </c>
      <c r="W15915" t="s">
        <v>33816</v>
      </c>
    </row>
    <row r="15916" spans="20:23" x14ac:dyDescent="0.3">
      <c r="T15916" t="b">
        <f>U15916&gt;10</f>
        <v>0</v>
      </c>
      <c r="U15916" s="7">
        <v>8.5208296271176902</v>
      </c>
      <c r="V15916" t="s">
        <v>33817</v>
      </c>
      <c r="W15916" t="s">
        <v>33818</v>
      </c>
    </row>
    <row r="15917" spans="20:23" x14ac:dyDescent="0.3">
      <c r="T15917" t="b">
        <f>U15917&gt;10</f>
        <v>0</v>
      </c>
      <c r="U15917" s="7">
        <v>8.6543610197422094</v>
      </c>
      <c r="V15917" t="s">
        <v>33819</v>
      </c>
      <c r="W15917" t="s">
        <v>33820</v>
      </c>
    </row>
    <row r="15918" spans="20:23" x14ac:dyDescent="0.3">
      <c r="T15918" t="b">
        <f>U15918&gt;10</f>
        <v>0</v>
      </c>
      <c r="U15918" s="7">
        <v>9.5016588801294208</v>
      </c>
      <c r="V15918" t="s">
        <v>32895</v>
      </c>
      <c r="W15918" t="s">
        <v>33821</v>
      </c>
    </row>
    <row r="15919" spans="20:23" x14ac:dyDescent="0.3">
      <c r="T15919" t="b">
        <f>U15919&gt;10</f>
        <v>0</v>
      </c>
      <c r="U15919" s="7">
        <v>8.3460596600877004</v>
      </c>
      <c r="V15919" t="s">
        <v>23818</v>
      </c>
      <c r="W15919" t="s">
        <v>12336</v>
      </c>
    </row>
    <row r="15920" spans="20:23" x14ac:dyDescent="0.3">
      <c r="T15920" t="b">
        <f>U15920&gt;10</f>
        <v>0</v>
      </c>
      <c r="U15920" s="7">
        <v>8.1923255601456599</v>
      </c>
      <c r="V15920" t="s">
        <v>33822</v>
      </c>
      <c r="W15920" t="s">
        <v>33823</v>
      </c>
    </row>
    <row r="15921" spans="20:23" x14ac:dyDescent="0.3">
      <c r="T15921" t="b">
        <f>U15921&gt;10</f>
        <v>0</v>
      </c>
      <c r="U15921" s="7">
        <v>9.6194419157857993</v>
      </c>
      <c r="V15921" t="s">
        <v>33577</v>
      </c>
      <c r="W15921" t="s">
        <v>33824</v>
      </c>
    </row>
    <row r="15922" spans="20:23" x14ac:dyDescent="0.3">
      <c r="T15922" t="b">
        <f>U15922&gt;10</f>
        <v>0</v>
      </c>
      <c r="U15922" s="7">
        <v>8.9797834201768403</v>
      </c>
      <c r="V15922" t="s">
        <v>33825</v>
      </c>
      <c r="W15922" t="s">
        <v>33826</v>
      </c>
    </row>
    <row r="15923" spans="20:23" x14ac:dyDescent="0.3">
      <c r="T15923" t="b">
        <f>U15923&gt;10</f>
        <v>0</v>
      </c>
      <c r="U15923" s="7">
        <v>8.9262947352258593</v>
      </c>
      <c r="V15923">
        <v>31</v>
      </c>
      <c r="W15923" t="s">
        <v>33827</v>
      </c>
    </row>
    <row r="15924" spans="20:23" x14ac:dyDescent="0.3">
      <c r="T15924" t="b">
        <f>U15924&gt;10</f>
        <v>0</v>
      </c>
      <c r="U15924" s="7">
        <v>8.9688543496446496</v>
      </c>
      <c r="V15924" t="s">
        <v>731</v>
      </c>
      <c r="W15924" t="s">
        <v>33828</v>
      </c>
    </row>
    <row r="15925" spans="20:23" x14ac:dyDescent="0.3">
      <c r="T15925" t="b">
        <f>U15925&gt;10</f>
        <v>0</v>
      </c>
      <c r="U15925" s="7">
        <v>9.1599095864073607</v>
      </c>
      <c r="V15925" t="s">
        <v>24326</v>
      </c>
      <c r="W15925" t="s">
        <v>33829</v>
      </c>
    </row>
    <row r="15926" spans="20:23" x14ac:dyDescent="0.3">
      <c r="T15926" t="b">
        <f>U15926&gt;10</f>
        <v>0</v>
      </c>
      <c r="U15926" s="7">
        <v>8.9159319481903108</v>
      </c>
      <c r="V15926" t="s">
        <v>947</v>
      </c>
      <c r="W15926" t="s">
        <v>33830</v>
      </c>
    </row>
    <row r="15927" spans="20:23" x14ac:dyDescent="0.3">
      <c r="T15927" t="b">
        <f>U15927&gt;10</f>
        <v>0</v>
      </c>
      <c r="U15927" s="7">
        <v>8.6784585713212792</v>
      </c>
      <c r="V15927" t="s">
        <v>4673</v>
      </c>
      <c r="W15927" t="s">
        <v>33831</v>
      </c>
    </row>
    <row r="15928" spans="20:23" x14ac:dyDescent="0.3">
      <c r="T15928" t="b">
        <f>U15928&gt;10</f>
        <v>0</v>
      </c>
      <c r="U15928" s="7">
        <v>8.5928031267427798</v>
      </c>
      <c r="V15928" t="s">
        <v>1336</v>
      </c>
      <c r="W15928" t="s">
        <v>33832</v>
      </c>
    </row>
    <row r="15929" spans="20:23" x14ac:dyDescent="0.3">
      <c r="T15929" t="b">
        <f>U15929&gt;10</f>
        <v>0</v>
      </c>
      <c r="U15929" s="7">
        <v>8.2542009638637399</v>
      </c>
      <c r="V15929" t="s">
        <v>33833</v>
      </c>
      <c r="W15929" t="s">
        <v>388</v>
      </c>
    </row>
    <row r="15930" spans="20:23" x14ac:dyDescent="0.3">
      <c r="T15930" t="b">
        <f>U15930&gt;10</f>
        <v>0</v>
      </c>
      <c r="U15930" s="7">
        <v>8.2542009638637399</v>
      </c>
      <c r="V15930" t="s">
        <v>33834</v>
      </c>
      <c r="W15930" t="s">
        <v>388</v>
      </c>
    </row>
    <row r="15931" spans="20:23" x14ac:dyDescent="0.3">
      <c r="T15931" t="b">
        <f>U15931&gt;10</f>
        <v>0</v>
      </c>
      <c r="U15931" s="7">
        <v>9.4131054827879694</v>
      </c>
      <c r="V15931" t="s">
        <v>25066</v>
      </c>
      <c r="W15931" t="s">
        <v>33835</v>
      </c>
    </row>
    <row r="15932" spans="20:23" x14ac:dyDescent="0.3">
      <c r="T15932" t="b">
        <f>U15932&gt;10</f>
        <v>0</v>
      </c>
      <c r="U15932" s="7">
        <v>8.2331475546659103</v>
      </c>
      <c r="V15932">
        <v>35</v>
      </c>
      <c r="W15932" t="s">
        <v>33827</v>
      </c>
    </row>
    <row r="15933" spans="20:23" x14ac:dyDescent="0.3">
      <c r="T15933" t="b">
        <f>U15933&gt;10</f>
        <v>0</v>
      </c>
      <c r="U15933" s="7">
        <v>8.9262947352258593</v>
      </c>
      <c r="V15933">
        <v>64</v>
      </c>
      <c r="W15933" t="s">
        <v>33827</v>
      </c>
    </row>
    <row r="15934" spans="20:23" x14ac:dyDescent="0.3">
      <c r="T15934" t="b">
        <f>U15934&gt;10</f>
        <v>0</v>
      </c>
      <c r="U15934" s="7">
        <v>8.7544444782992006</v>
      </c>
      <c r="V15934" t="s">
        <v>30554</v>
      </c>
      <c r="W15934" t="s">
        <v>33836</v>
      </c>
    </row>
    <row r="15935" spans="20:23" x14ac:dyDescent="0.3">
      <c r="T15935" t="b">
        <f>U15935&gt;10</f>
        <v>0</v>
      </c>
      <c r="U15935" s="7">
        <v>8.8462520275523193</v>
      </c>
      <c r="V15935" t="s">
        <v>3857</v>
      </c>
      <c r="W15935" t="s">
        <v>33837</v>
      </c>
    </row>
    <row r="15936" spans="20:23" x14ac:dyDescent="0.3">
      <c r="T15936" t="b">
        <f>U15936&gt;10</f>
        <v>0</v>
      </c>
      <c r="U15936" s="7">
        <v>8.6308305223320207</v>
      </c>
      <c r="V15936" t="s">
        <v>30294</v>
      </c>
      <c r="W15936" t="s">
        <v>199</v>
      </c>
    </row>
    <row r="15937" spans="20:23" x14ac:dyDescent="0.3">
      <c r="T15937" t="b">
        <f>U15937&gt;10</f>
        <v>0</v>
      </c>
      <c r="U15937" s="7">
        <v>9.6194419157857993</v>
      </c>
      <c r="V15937" t="s">
        <v>33838</v>
      </c>
      <c r="W15937" t="s">
        <v>33839</v>
      </c>
    </row>
    <row r="15938" spans="20:23" x14ac:dyDescent="0.3">
      <c r="T15938" t="b">
        <f>U15938&gt;10</f>
        <v>0</v>
      </c>
      <c r="U15938" s="7">
        <v>9.4475916588591407</v>
      </c>
      <c r="V15938" t="s">
        <v>30554</v>
      </c>
      <c r="W15938" t="s">
        <v>33840</v>
      </c>
    </row>
    <row r="15939" spans="20:23" x14ac:dyDescent="0.3">
      <c r="T15939" t="b">
        <f>U15939&gt;10</f>
        <v>0</v>
      </c>
      <c r="U15939" s="7">
        <v>8.0879655448214098</v>
      </c>
      <c r="V15939" t="s">
        <v>20065</v>
      </c>
      <c r="W15939" t="s">
        <v>33841</v>
      </c>
    </row>
    <row r="15940" spans="20:23" x14ac:dyDescent="0.3">
      <c r="T15940" t="b">
        <f>U15940&gt;10</f>
        <v>0</v>
      </c>
      <c r="U15940" s="7">
        <v>9.2565364220964295</v>
      </c>
      <c r="V15940" t="s">
        <v>33842</v>
      </c>
      <c r="W15940" t="s">
        <v>33843</v>
      </c>
    </row>
    <row r="15941" spans="20:23" x14ac:dyDescent="0.3">
      <c r="T15941" t="b">
        <f>U15941&gt;10</f>
        <v>0</v>
      </c>
      <c r="U15941" s="7">
        <v>9.2565364220964295</v>
      </c>
      <c r="V15941" t="s">
        <v>5146</v>
      </c>
      <c r="W15941" t="s">
        <v>33807</v>
      </c>
    </row>
    <row r="15942" spans="20:23" x14ac:dyDescent="0.3">
      <c r="T15942" t="b">
        <f>U15942&gt;10</f>
        <v>0</v>
      </c>
      <c r="U15942" s="7">
        <v>8.2976860758034796</v>
      </c>
      <c r="V15942" t="s">
        <v>33843</v>
      </c>
      <c r="W15942" t="s">
        <v>32018</v>
      </c>
    </row>
    <row r="15943" spans="20:23" x14ac:dyDescent="0.3">
      <c r="T15943" t="b">
        <f>U15943&gt;10</f>
        <v>0</v>
      </c>
      <c r="U15943" s="7">
        <v>8.5490005040843897</v>
      </c>
      <c r="V15943" t="s">
        <v>621</v>
      </c>
      <c r="W15943" t="s">
        <v>33844</v>
      </c>
    </row>
    <row r="15944" spans="20:23" x14ac:dyDescent="0.3">
      <c r="T15944" t="b">
        <f>U15944&gt;10</f>
        <v>0</v>
      </c>
      <c r="U15944" s="7">
        <v>8.6386126627740794</v>
      </c>
      <c r="V15944" t="s">
        <v>33845</v>
      </c>
      <c r="W15944" t="s">
        <v>33846</v>
      </c>
    </row>
    <row r="15945" spans="20:23" x14ac:dyDescent="0.3">
      <c r="T15945" t="b">
        <f>U15945&gt;10</f>
        <v>0</v>
      </c>
      <c r="U15945" s="7">
        <v>8.2279527377888098</v>
      </c>
      <c r="V15945" t="s">
        <v>29934</v>
      </c>
      <c r="W15945" t="s">
        <v>33847</v>
      </c>
    </row>
    <row r="15946" spans="20:23" x14ac:dyDescent="0.3">
      <c r="T15946" t="b">
        <f>U15946&gt;10</f>
        <v>0</v>
      </c>
      <c r="U15946" s="7">
        <v>9.0598261278503802</v>
      </c>
      <c r="V15946" t="s">
        <v>33848</v>
      </c>
      <c r="W15946" t="s">
        <v>25797</v>
      </c>
    </row>
    <row r="15947" spans="20:23" x14ac:dyDescent="0.3">
      <c r="T15947" t="b">
        <f>U15947&gt;10</f>
        <v>0</v>
      </c>
      <c r="U15947" s="7">
        <v>8.8366825765361696</v>
      </c>
      <c r="V15947" t="s">
        <v>5889</v>
      </c>
      <c r="W15947" t="s">
        <v>11010</v>
      </c>
    </row>
    <row r="15948" spans="20:23" x14ac:dyDescent="0.3">
      <c r="T15948" t="b">
        <f>U15948&gt;10</f>
        <v>0</v>
      </c>
      <c r="U15948" s="7">
        <v>8.5853681482552595</v>
      </c>
      <c r="V15948" t="s">
        <v>8228</v>
      </c>
      <c r="W15948" t="s">
        <v>19944</v>
      </c>
    </row>
    <row r="15949" spans="20:23" x14ac:dyDescent="0.3">
      <c r="T15949" t="b">
        <f>U15949&gt;10</f>
        <v>0</v>
      </c>
      <c r="U15949" s="7">
        <v>8.0268111216680804</v>
      </c>
      <c r="V15949" t="s">
        <v>33800</v>
      </c>
      <c r="W15949" t="s">
        <v>20002</v>
      </c>
    </row>
    <row r="15950" spans="20:23" x14ac:dyDescent="0.3">
      <c r="T15950" t="b">
        <f>U15950&gt;10</f>
        <v>0</v>
      </c>
      <c r="U15950" s="7">
        <v>8.2331475546659103</v>
      </c>
      <c r="V15950" t="s">
        <v>11800</v>
      </c>
      <c r="W15950" t="s">
        <v>21831</v>
      </c>
    </row>
    <row r="15951" spans="20:23" x14ac:dyDescent="0.3">
      <c r="T15951" t="b">
        <f>U15951&gt;10</f>
        <v>0</v>
      </c>
      <c r="U15951" s="7">
        <v>8.6543610197422094</v>
      </c>
      <c r="V15951" t="s">
        <v>33849</v>
      </c>
      <c r="W15951" t="s">
        <v>33850</v>
      </c>
    </row>
    <row r="15952" spans="20:23" x14ac:dyDescent="0.3">
      <c r="T15952" t="b">
        <f>U15952&gt;10</f>
        <v>0</v>
      </c>
      <c r="U15952" s="7">
        <v>8.8462520275523193</v>
      </c>
      <c r="V15952" t="s">
        <v>33851</v>
      </c>
      <c r="W15952" t="s">
        <v>3815</v>
      </c>
    </row>
    <row r="15953" spans="20:23" x14ac:dyDescent="0.3">
      <c r="T15953" t="b">
        <f>U15953&gt;10</f>
        <v>0</v>
      </c>
      <c r="U15953" s="7">
        <v>8.7603095977515899</v>
      </c>
      <c r="V15953" t="s">
        <v>24684</v>
      </c>
      <c r="W15953" t="s">
        <v>1843</v>
      </c>
    </row>
    <row r="15954" spans="20:23" x14ac:dyDescent="0.3">
      <c r="T15954" t="b">
        <f>U15954&gt;10</f>
        <v>0</v>
      </c>
      <c r="U15954" s="7">
        <v>8.6231084762381105</v>
      </c>
      <c r="V15954" t="s">
        <v>22844</v>
      </c>
      <c r="W15954" t="s">
        <v>33852</v>
      </c>
    </row>
    <row r="15955" spans="20:23" x14ac:dyDescent="0.3">
      <c r="T15955" t="b">
        <f>U15955&gt;10</f>
        <v>0</v>
      </c>
      <c r="U15955" s="7">
        <v>9.7231203452606394</v>
      </c>
      <c r="V15955" t="s">
        <v>18189</v>
      </c>
      <c r="W15955" t="s">
        <v>33853</v>
      </c>
    </row>
    <row r="15956" spans="20:23" x14ac:dyDescent="0.3">
      <c r="T15956" t="b">
        <f>U15956&gt;10</f>
        <v>0</v>
      </c>
      <c r="U15956" s="7">
        <v>9.3962983644715905</v>
      </c>
      <c r="V15956" t="s">
        <v>21008</v>
      </c>
      <c r="W15956" t="s">
        <v>33854</v>
      </c>
    </row>
    <row r="15957" spans="20:23" x14ac:dyDescent="0.3">
      <c r="T15957" t="b">
        <f>U15957&gt;10</f>
        <v>0</v>
      </c>
      <c r="U15957" s="7">
        <v>8.0525636177705007</v>
      </c>
      <c r="V15957" t="s">
        <v>29714</v>
      </c>
      <c r="W15957" t="s">
        <v>33855</v>
      </c>
    </row>
    <row r="15958" spans="20:23" x14ac:dyDescent="0.3">
      <c r="T15958" t="b">
        <f>U15958&gt;10</f>
        <v>0</v>
      </c>
      <c r="U15958" s="7">
        <v>9.8017634725797596</v>
      </c>
      <c r="V15958" t="s">
        <v>2336</v>
      </c>
      <c r="W15958" t="s">
        <v>33856</v>
      </c>
    </row>
    <row r="15959" spans="20:23" x14ac:dyDescent="0.3">
      <c r="T15959" t="b">
        <f>U15959&gt;10</f>
        <v>0</v>
      </c>
      <c r="U15959" s="7">
        <v>8.3120748132555793</v>
      </c>
      <c r="V15959" t="s">
        <v>27816</v>
      </c>
      <c r="W15959" t="s">
        <v>33857</v>
      </c>
    </row>
    <row r="15960" spans="20:23" x14ac:dyDescent="0.3">
      <c r="T15960" t="b">
        <f>U15960&gt;10</f>
        <v>0</v>
      </c>
      <c r="U15960" s="7">
        <v>9.1021854016895194</v>
      </c>
      <c r="V15960" t="s">
        <v>5656</v>
      </c>
      <c r="W15960" t="s">
        <v>33858</v>
      </c>
    </row>
    <row r="15961" spans="20:23" x14ac:dyDescent="0.3">
      <c r="T15961" t="b">
        <f>U15961&gt;10</f>
        <v>0</v>
      </c>
      <c r="U15961" s="7">
        <v>9.6620015302046003</v>
      </c>
      <c r="V15961" t="s">
        <v>5112</v>
      </c>
      <c r="W15961" t="s">
        <v>33859</v>
      </c>
    </row>
    <row r="15962" spans="20:23" x14ac:dyDescent="0.3">
      <c r="T15962" t="b">
        <f>U15962&gt;10</f>
        <v>0</v>
      </c>
      <c r="U15962" s="7">
        <v>8.2648962529804901</v>
      </c>
      <c r="V15962" t="s">
        <v>20554</v>
      </c>
      <c r="W15962" t="s">
        <v>33860</v>
      </c>
    </row>
    <row r="15963" spans="20:23" x14ac:dyDescent="0.3">
      <c r="T15963" t="b">
        <f>U15963&gt;10</f>
        <v>0</v>
      </c>
      <c r="U15963" s="7">
        <v>8.9714151705063294</v>
      </c>
      <c r="V15963" t="s">
        <v>33861</v>
      </c>
      <c r="W15963" t="s">
        <v>22800</v>
      </c>
    </row>
    <row r="15964" spans="20:23" x14ac:dyDescent="0.3">
      <c r="T15964" t="b">
        <f>U15964&gt;10</f>
        <v>0</v>
      </c>
      <c r="U15964" s="7">
        <v>8.5490005040843897</v>
      </c>
      <c r="V15964" t="s">
        <v>29714</v>
      </c>
      <c r="W15964" t="s">
        <v>27452</v>
      </c>
    </row>
    <row r="15965" spans="20:23" x14ac:dyDescent="0.3">
      <c r="T15965" t="b">
        <f>U15965&gt;10</f>
        <v>0</v>
      </c>
      <c r="U15965" s="7">
        <v>8.11228285247212</v>
      </c>
      <c r="V15965" t="s">
        <v>33862</v>
      </c>
      <c r="W15965" t="s">
        <v>33863</v>
      </c>
    </row>
    <row r="15966" spans="20:23" x14ac:dyDescent="0.3">
      <c r="T15966" t="b">
        <f>U15966&gt;10</f>
        <v>0</v>
      </c>
      <c r="U15966" s="7">
        <v>8.53130092698499</v>
      </c>
      <c r="V15966" t="s">
        <v>22976</v>
      </c>
      <c r="W15966" t="s">
        <v>33864</v>
      </c>
    </row>
    <row r="15967" spans="20:23" x14ac:dyDescent="0.3">
      <c r="T15967" t="b">
        <f>U15967&gt;10</f>
        <v>0</v>
      </c>
      <c r="U15967" s="7">
        <v>8.0453433697970098</v>
      </c>
      <c r="V15967" t="s">
        <v>33865</v>
      </c>
      <c r="W15967" t="s">
        <v>26781</v>
      </c>
    </row>
    <row r="15968" spans="20:23" x14ac:dyDescent="0.3">
      <c r="T15968" t="b">
        <f>U15968&gt;10</f>
        <v>0</v>
      </c>
      <c r="U15968" s="7">
        <v>8.9688543496446496</v>
      </c>
      <c r="V15968" t="s">
        <v>24523</v>
      </c>
      <c r="W15968" t="s">
        <v>4588</v>
      </c>
    </row>
    <row r="15969" spans="20:23" x14ac:dyDescent="0.3">
      <c r="T15969" t="b">
        <f>U15969&gt;10</f>
        <v>0</v>
      </c>
      <c r="U15969" s="7">
        <v>8.3088593764016103</v>
      </c>
      <c r="V15969" t="s">
        <v>33133</v>
      </c>
      <c r="W15969" t="s">
        <v>33866</v>
      </c>
    </row>
    <row r="15970" spans="20:23" x14ac:dyDescent="0.3">
      <c r="T15970" t="b">
        <f>U15970&gt;10</f>
        <v>0</v>
      </c>
      <c r="U15970" s="7">
        <v>8.1000502840364792</v>
      </c>
      <c r="V15970" t="s">
        <v>33867</v>
      </c>
      <c r="W15970" t="s">
        <v>33868</v>
      </c>
    </row>
    <row r="15971" spans="20:23" x14ac:dyDescent="0.3">
      <c r="T15971" t="b">
        <f>U15971&gt;10</f>
        <v>0</v>
      </c>
      <c r="U15971" s="7">
        <v>9.1339341000040992</v>
      </c>
      <c r="V15971" t="s">
        <v>22800</v>
      </c>
      <c r="W15971" t="s">
        <v>13311</v>
      </c>
    </row>
    <row r="15972" spans="20:23" x14ac:dyDescent="0.3">
      <c r="T15972" t="b">
        <f>U15972&gt;10</f>
        <v>0</v>
      </c>
      <c r="U15972" s="7">
        <v>8.5254700066741904</v>
      </c>
      <c r="V15972" t="s">
        <v>20847</v>
      </c>
      <c r="W15972" t="s">
        <v>33869</v>
      </c>
    </row>
    <row r="15973" spans="20:23" x14ac:dyDescent="0.3">
      <c r="T15973" t="b">
        <f>U15973&gt;10</f>
        <v>0</v>
      </c>
      <c r="U15973" s="7">
        <v>8.5633892415364894</v>
      </c>
      <c r="V15973" t="s">
        <v>33870</v>
      </c>
      <c r="W15973" t="s">
        <v>33871</v>
      </c>
    </row>
    <row r="15974" spans="20:23" x14ac:dyDescent="0.3">
      <c r="T15974" t="b">
        <f>U15974&gt;10</f>
        <v>0</v>
      </c>
      <c r="U15974" s="7">
        <v>8.2542009638637399</v>
      </c>
      <c r="V15974" t="s">
        <v>33868</v>
      </c>
      <c r="W15974" t="s">
        <v>33872</v>
      </c>
    </row>
    <row r="15975" spans="20:23" x14ac:dyDescent="0.3">
      <c r="T15975" t="b">
        <f>U15975&gt;10</f>
        <v>0</v>
      </c>
      <c r="U15975" s="7">
        <v>9.2421476846443298</v>
      </c>
      <c r="V15975" t="s">
        <v>33873</v>
      </c>
      <c r="W15975" t="s">
        <v>5354</v>
      </c>
    </row>
    <row r="15976" spans="20:23" x14ac:dyDescent="0.3">
      <c r="T15976" t="b">
        <f>U15976&gt;10</f>
        <v>0</v>
      </c>
      <c r="U15976" s="7">
        <v>8.5779880409576403</v>
      </c>
      <c r="V15976" t="s">
        <v>33874</v>
      </c>
      <c r="W15976" t="s">
        <v>7785</v>
      </c>
    </row>
    <row r="15977" spans="20:23" x14ac:dyDescent="0.3">
      <c r="T15977" t="b">
        <f>U15977&gt;10</f>
        <v>0</v>
      </c>
      <c r="U15977" s="7">
        <v>8.2253654142238499</v>
      </c>
      <c r="V15977" t="s">
        <v>20847</v>
      </c>
      <c r="W15977" t="s">
        <v>13310</v>
      </c>
    </row>
    <row r="15978" spans="20:23" x14ac:dyDescent="0.3">
      <c r="T15978" t="b">
        <f>U15978&gt;10</f>
        <v>0</v>
      </c>
      <c r="U15978" s="7">
        <v>8.6308305223320207</v>
      </c>
      <c r="V15978" t="s">
        <v>20847</v>
      </c>
      <c r="W15978" t="s">
        <v>33875</v>
      </c>
    </row>
    <row r="15979" spans="20:23" x14ac:dyDescent="0.3">
      <c r="T15979" t="b">
        <f>U15979&gt;10</f>
        <v>0</v>
      </c>
      <c r="U15979" s="7">
        <v>8.6308305223320207</v>
      </c>
      <c r="V15979" t="s">
        <v>20847</v>
      </c>
      <c r="W15979" t="s">
        <v>33876</v>
      </c>
    </row>
    <row r="15980" spans="20:23" x14ac:dyDescent="0.3">
      <c r="T15980" t="b">
        <f>U15980&gt;10</f>
        <v>0</v>
      </c>
      <c r="U15980" s="7">
        <v>8.8854727407056</v>
      </c>
      <c r="V15980" t="s">
        <v>33877</v>
      </c>
      <c r="W15980" t="s">
        <v>33878</v>
      </c>
    </row>
    <row r="15981" spans="20:23" x14ac:dyDescent="0.3">
      <c r="T15981" t="b">
        <f>U15981&gt;10</f>
        <v>0</v>
      </c>
      <c r="U15981" s="7">
        <v>8.11536451900953</v>
      </c>
      <c r="V15981" t="s">
        <v>33879</v>
      </c>
      <c r="W15981" t="s">
        <v>30046</v>
      </c>
    </row>
    <row r="15982" spans="20:23" x14ac:dyDescent="0.3">
      <c r="T15982" t="b">
        <f>U15982&gt;10</f>
        <v>0</v>
      </c>
      <c r="U15982" s="7">
        <v>8.9262947352258593</v>
      </c>
      <c r="V15982" t="s">
        <v>33879</v>
      </c>
      <c r="W15982" t="s">
        <v>22302</v>
      </c>
    </row>
    <row r="15983" spans="20:23" x14ac:dyDescent="0.3">
      <c r="T15983" t="b">
        <f>U15983&gt;10</f>
        <v>0</v>
      </c>
      <c r="U15983" s="7">
        <v>8.6231084762381105</v>
      </c>
      <c r="V15983" t="s">
        <v>30066</v>
      </c>
      <c r="W15983" t="s">
        <v>33880</v>
      </c>
    </row>
    <row r="15984" spans="20:23" x14ac:dyDescent="0.3">
      <c r="T15984" t="b">
        <f>U15984&gt;10</f>
        <v>0</v>
      </c>
      <c r="U15984" s="7">
        <v>8.4217387244734603</v>
      </c>
      <c r="V15984" t="s">
        <v>27123</v>
      </c>
      <c r="W15984" t="s">
        <v>33560</v>
      </c>
    </row>
    <row r="15985" spans="20:23" x14ac:dyDescent="0.3">
      <c r="T15985" t="b">
        <f>U15985&gt;10</f>
        <v>0</v>
      </c>
      <c r="U15985" s="7">
        <v>8.1483086747288809</v>
      </c>
      <c r="V15985" t="s">
        <v>33881</v>
      </c>
      <c r="W15985" t="s">
        <v>20671</v>
      </c>
    </row>
    <row r="15986" spans="20:23" x14ac:dyDescent="0.3">
      <c r="T15986" t="b">
        <f>U15986&gt;10</f>
        <v>0</v>
      </c>
      <c r="U15986" s="7">
        <v>8.6543610197422094</v>
      </c>
      <c r="V15986" t="s">
        <v>33882</v>
      </c>
      <c r="W15986" t="s">
        <v>33883</v>
      </c>
    </row>
    <row r="15987" spans="20:23" x14ac:dyDescent="0.3">
      <c r="T15987" t="b">
        <f>U15987&gt;10</f>
        <v>0</v>
      </c>
      <c r="U15987" s="7">
        <v>9.5016588801294208</v>
      </c>
      <c r="V15987" t="s">
        <v>28984</v>
      </c>
      <c r="W15987" t="s">
        <v>32148</v>
      </c>
    </row>
    <row r="15988" spans="20:23" x14ac:dyDescent="0.3">
      <c r="T15988" t="b">
        <f>U15988&gt;10</f>
        <v>0</v>
      </c>
      <c r="U15988" s="7">
        <v>9.0598261278503802</v>
      </c>
      <c r="V15988" t="s">
        <v>416</v>
      </c>
      <c r="W15988" t="s">
        <v>33884</v>
      </c>
    </row>
    <row r="15989" spans="20:23" x14ac:dyDescent="0.3">
      <c r="T15989" t="b">
        <f>U15989&gt;10</f>
        <v>0</v>
      </c>
      <c r="U15989" s="7">
        <v>9.4652912359585404</v>
      </c>
      <c r="V15989" t="s">
        <v>33885</v>
      </c>
      <c r="W15989" t="s">
        <v>33886</v>
      </c>
    </row>
    <row r="15990" spans="20:23" x14ac:dyDescent="0.3">
      <c r="T15990" t="b">
        <f>U15990&gt;10</f>
        <v>0</v>
      </c>
      <c r="U15990" s="7">
        <v>8.4407869194441592</v>
      </c>
      <c r="V15990" t="s">
        <v>33887</v>
      </c>
      <c r="W15990" t="s">
        <v>33888</v>
      </c>
    </row>
    <row r="15991" spans="20:23" x14ac:dyDescent="0.3">
      <c r="T15991" t="b">
        <f>U15991&gt;10</f>
        <v>0</v>
      </c>
      <c r="U15991" s="7">
        <v>9.3962983644715905</v>
      </c>
      <c r="V15991" t="s">
        <v>33889</v>
      </c>
      <c r="W15991" t="s">
        <v>32767</v>
      </c>
    </row>
    <row r="15992" spans="20:23" x14ac:dyDescent="0.3">
      <c r="T15992" t="b">
        <f>U15992&gt;10</f>
        <v>0</v>
      </c>
      <c r="U15992" s="7">
        <v>8.1579241334283203</v>
      </c>
      <c r="V15992" t="s">
        <v>21260</v>
      </c>
      <c r="W15992" t="s">
        <v>21235</v>
      </c>
    </row>
    <row r="15993" spans="20:23" x14ac:dyDescent="0.3">
      <c r="T15993" t="b">
        <f>U15993&gt;10</f>
        <v>0</v>
      </c>
      <c r="U15993" s="7">
        <v>8.1579241334283203</v>
      </c>
      <c r="V15993" t="s">
        <v>21235</v>
      </c>
      <c r="W15993" t="s">
        <v>33890</v>
      </c>
    </row>
    <row r="15994" spans="20:23" x14ac:dyDescent="0.3">
      <c r="T15994" t="b">
        <f>U15994&gt;10</f>
        <v>0</v>
      </c>
      <c r="U15994" s="7">
        <v>9.5588172939693692</v>
      </c>
      <c r="V15994" t="s">
        <v>33890</v>
      </c>
      <c r="W15994" t="s">
        <v>21234</v>
      </c>
    </row>
    <row r="15995" spans="20:23" x14ac:dyDescent="0.3">
      <c r="T15995" t="b">
        <f>U15995&gt;10</f>
        <v>0</v>
      </c>
      <c r="U15995" s="7">
        <v>8.4536903242800605</v>
      </c>
      <c r="V15995" t="s">
        <v>5957</v>
      </c>
      <c r="W15995" t="s">
        <v>21219</v>
      </c>
    </row>
    <row r="15996" spans="20:23" x14ac:dyDescent="0.3">
      <c r="T15996" t="b">
        <f>U15996&gt;10</f>
        <v>0</v>
      </c>
      <c r="U15996" s="7">
        <v>8.1340566520216804</v>
      </c>
      <c r="V15996" t="s">
        <v>21227</v>
      </c>
      <c r="W15996" t="s">
        <v>21399</v>
      </c>
    </row>
    <row r="15997" spans="20:23" x14ac:dyDescent="0.3">
      <c r="T15997" t="b">
        <f>U15997&gt;10</f>
        <v>0</v>
      </c>
      <c r="U15997" s="7">
        <v>8.8656701134094202</v>
      </c>
      <c r="V15997" t="s">
        <v>21399</v>
      </c>
      <c r="W15997" t="s">
        <v>21234</v>
      </c>
    </row>
    <row r="15998" spans="20:23" x14ac:dyDescent="0.3">
      <c r="T15998" t="b">
        <f>U15998&gt;10</f>
        <v>0</v>
      </c>
      <c r="U15998" s="7">
        <v>9.5588172939693692</v>
      </c>
      <c r="V15998" t="s">
        <v>21234</v>
      </c>
      <c r="W15998" t="s">
        <v>33891</v>
      </c>
    </row>
    <row r="15999" spans="20:23" x14ac:dyDescent="0.3">
      <c r="T15999" t="b">
        <f>U15999&gt;10</f>
        <v>0</v>
      </c>
      <c r="U15999" s="7">
        <v>8.4536903242800605</v>
      </c>
      <c r="V15999" t="s">
        <v>33892</v>
      </c>
      <c r="W15999" t="s">
        <v>5957</v>
      </c>
    </row>
    <row r="16000" spans="20:23" x14ac:dyDescent="0.3">
      <c r="T16000" t="b">
        <f>U16000&gt;10</f>
        <v>0</v>
      </c>
      <c r="U16000" s="7">
        <v>8.4536903242800605</v>
      </c>
      <c r="V16000" t="s">
        <v>5957</v>
      </c>
      <c r="W16000" t="s">
        <v>33893</v>
      </c>
    </row>
    <row r="16001" spans="20:23" x14ac:dyDescent="0.3">
      <c r="T16001" t="b">
        <f>U16001&gt;10</f>
        <v>0</v>
      </c>
      <c r="U16001" s="7">
        <v>8.1435353959762207</v>
      </c>
      <c r="V16001" t="s">
        <v>33894</v>
      </c>
      <c r="W16001" t="s">
        <v>22288</v>
      </c>
    </row>
    <row r="16002" spans="20:23" x14ac:dyDescent="0.3">
      <c r="T16002" t="b">
        <f>U16002&gt;10</f>
        <v>0</v>
      </c>
      <c r="U16002" s="7">
        <v>9.3962983644715905</v>
      </c>
      <c r="V16002" t="s">
        <v>33895</v>
      </c>
      <c r="W16002" t="s">
        <v>33896</v>
      </c>
    </row>
    <row r="16003" spans="20:23" x14ac:dyDescent="0.3">
      <c r="T16003" t="b">
        <f>U16003&gt;10</f>
        <v>0</v>
      </c>
      <c r="U16003" s="7">
        <v>8.0879655448214098</v>
      </c>
      <c r="V16003" t="s">
        <v>28634</v>
      </c>
      <c r="W16003" t="s">
        <v>33897</v>
      </c>
    </row>
    <row r="16004" spans="20:23" x14ac:dyDescent="0.3">
      <c r="T16004" t="b">
        <f>U16004&gt;10</f>
        <v>0</v>
      </c>
      <c r="U16004" s="7">
        <v>8.11536451900953</v>
      </c>
      <c r="V16004" t="s">
        <v>33898</v>
      </c>
      <c r="W16004" t="s">
        <v>3541</v>
      </c>
    </row>
    <row r="16005" spans="20:23" x14ac:dyDescent="0.3">
      <c r="T16005" t="b">
        <f>U16005&gt;10</f>
        <v>0</v>
      </c>
      <c r="U16005" s="7">
        <v>8.3258569527701791</v>
      </c>
      <c r="V16005" t="s">
        <v>8454</v>
      </c>
      <c r="W16005" t="s">
        <v>33895</v>
      </c>
    </row>
    <row r="16006" spans="20:23" x14ac:dyDescent="0.3">
      <c r="T16006" t="b">
        <f>U16006&gt;10</f>
        <v>0</v>
      </c>
      <c r="U16006" s="7">
        <v>8.6866218819604395</v>
      </c>
      <c r="V16006" t="s">
        <v>84</v>
      </c>
      <c r="W16006" t="s">
        <v>33899</v>
      </c>
    </row>
    <row r="16007" spans="20:23" x14ac:dyDescent="0.3">
      <c r="T16007" t="b">
        <f>U16007&gt;10</f>
        <v>0</v>
      </c>
      <c r="U16007" s="7">
        <v>9.0839236794294393</v>
      </c>
      <c r="V16007" t="s">
        <v>65</v>
      </c>
      <c r="W16007" t="s">
        <v>33900</v>
      </c>
    </row>
    <row r="16008" spans="20:23" x14ac:dyDescent="0.3">
      <c r="T16008" t="b">
        <f>U16008&gt;10</f>
        <v>0</v>
      </c>
      <c r="U16008" s="7">
        <v>8.6308305223320207</v>
      </c>
      <c r="V16008" t="s">
        <v>33901</v>
      </c>
      <c r="W16008" t="s">
        <v>23209</v>
      </c>
    </row>
    <row r="16009" spans="20:23" x14ac:dyDescent="0.3">
      <c r="T16009" t="b">
        <f>U16009&gt;10</f>
        <v>0</v>
      </c>
      <c r="U16009" s="7">
        <v>9.7529733084103203</v>
      </c>
      <c r="V16009" t="s">
        <v>22874</v>
      </c>
      <c r="W16009" t="s">
        <v>22127</v>
      </c>
    </row>
    <row r="16010" spans="20:23" x14ac:dyDescent="0.3">
      <c r="T16010" t="b">
        <f>U16010&gt;10</f>
        <v>0</v>
      </c>
      <c r="U16010" s="7">
        <v>8.0353218113359901</v>
      </c>
      <c r="V16010" t="s">
        <v>19699</v>
      </c>
      <c r="W16010" t="s">
        <v>33902</v>
      </c>
    </row>
    <row r="16011" spans="20:23" x14ac:dyDescent="0.3">
      <c r="T16011" t="b">
        <f>U16011&gt;10</f>
        <v>0</v>
      </c>
      <c r="U16011" s="7">
        <v>8.9688543496446496</v>
      </c>
      <c r="V16011" t="s">
        <v>33903</v>
      </c>
      <c r="W16011" t="s">
        <v>33904</v>
      </c>
    </row>
    <row r="16012" spans="20:23" x14ac:dyDescent="0.3">
      <c r="T16012" t="b">
        <f>U16012&gt;10</f>
        <v>0</v>
      </c>
      <c r="U16012" s="7">
        <v>8.4154691114598599</v>
      </c>
      <c r="V16012" t="s">
        <v>33905</v>
      </c>
      <c r="W16012" t="s">
        <v>33906</v>
      </c>
    </row>
    <row r="16013" spans="20:23" x14ac:dyDescent="0.3">
      <c r="T16013" t="b">
        <f>U16013&gt;10</f>
        <v>0</v>
      </c>
      <c r="U16013" s="7">
        <v>8.3907764988694904</v>
      </c>
      <c r="V16013" t="s">
        <v>28266</v>
      </c>
      <c r="W16013" t="s">
        <v>28461</v>
      </c>
    </row>
    <row r="16014" spans="20:23" x14ac:dyDescent="0.3">
      <c r="T16014" t="b">
        <f>U16014&gt;10</f>
        <v>0</v>
      </c>
      <c r="U16014" s="7">
        <v>8.0745425244892708</v>
      </c>
      <c r="V16014" t="s">
        <v>1525</v>
      </c>
      <c r="W16014" t="s">
        <v>33907</v>
      </c>
    </row>
    <row r="16015" spans="20:23" x14ac:dyDescent="0.3">
      <c r="T16015" t="b">
        <f>U16015&gt;10</f>
        <v>0</v>
      </c>
      <c r="U16015" s="7">
        <v>9.7064532927754303</v>
      </c>
      <c r="V16015" t="s">
        <v>33908</v>
      </c>
      <c r="W16015" t="s">
        <v>32751</v>
      </c>
    </row>
    <row r="16016" spans="20:23" x14ac:dyDescent="0.3">
      <c r="T16016" t="b">
        <f>U16016&gt;10</f>
        <v>0</v>
      </c>
      <c r="U16016" s="7">
        <v>8.8854727407056</v>
      </c>
      <c r="V16016" t="s">
        <v>20660</v>
      </c>
      <c r="W16016" t="s">
        <v>14528</v>
      </c>
    </row>
    <row r="16017" spans="20:23" x14ac:dyDescent="0.3">
      <c r="T16017" t="b">
        <f>U16017&gt;10</f>
        <v>0</v>
      </c>
      <c r="U16017" s="7">
        <v>9.0247348080391099</v>
      </c>
      <c r="V16017" t="s">
        <v>845</v>
      </c>
      <c r="W16017" t="s">
        <v>32148</v>
      </c>
    </row>
    <row r="16018" spans="20:23" x14ac:dyDescent="0.3">
      <c r="T16018" t="b">
        <f>U16018&gt;10</f>
        <v>0</v>
      </c>
      <c r="U16018" s="7">
        <v>9.5393992081122594</v>
      </c>
      <c r="V16018" t="s">
        <v>3948</v>
      </c>
      <c r="W16018" t="s">
        <v>33909</v>
      </c>
    </row>
    <row r="16019" spans="20:23" x14ac:dyDescent="0.3">
      <c r="T16019" t="b">
        <f>U16019&gt;10</f>
        <v>0</v>
      </c>
      <c r="U16019" s="7">
        <v>8.1595357373226598</v>
      </c>
      <c r="V16019" t="s">
        <v>33910</v>
      </c>
      <c r="W16019" t="s">
        <v>8294</v>
      </c>
    </row>
    <row r="16020" spans="20:23" x14ac:dyDescent="0.3">
      <c r="T16020" t="b">
        <f>U16020&gt;10</f>
        <v>0</v>
      </c>
      <c r="U16020" s="7">
        <v>8.8559139384640595</v>
      </c>
      <c r="V16020" t="s">
        <v>24490</v>
      </c>
      <c r="W16020" t="s">
        <v>33911</v>
      </c>
    </row>
    <row r="16021" spans="20:23" x14ac:dyDescent="0.3">
      <c r="T16021" t="b">
        <f>U16021&gt;10</f>
        <v>0</v>
      </c>
      <c r="U16021" s="7">
        <v>8.8656701134094202</v>
      </c>
      <c r="V16021" t="s">
        <v>33911</v>
      </c>
      <c r="W16021" t="s">
        <v>24286</v>
      </c>
    </row>
    <row r="16022" spans="20:23" x14ac:dyDescent="0.3">
      <c r="T16022" t="b">
        <f>U16022&gt;10</f>
        <v>0</v>
      </c>
      <c r="U16022" s="7">
        <v>8.8559139384640595</v>
      </c>
      <c r="V16022" t="s">
        <v>24490</v>
      </c>
      <c r="W16022" t="s">
        <v>33912</v>
      </c>
    </row>
    <row r="16023" spans="20:23" x14ac:dyDescent="0.3">
      <c r="T16023" t="b">
        <f>U16023&gt;10</f>
        <v>0</v>
      </c>
      <c r="U16023" s="7">
        <v>9.5393992081122594</v>
      </c>
      <c r="V16023" t="s">
        <v>33912</v>
      </c>
      <c r="W16023" t="s">
        <v>24083</v>
      </c>
    </row>
    <row r="16024" spans="20:23" x14ac:dyDescent="0.3">
      <c r="T16024" t="b">
        <f>U16024&gt;10</f>
        <v>0</v>
      </c>
      <c r="U16024" s="7">
        <v>8.2976860758034796</v>
      </c>
      <c r="V16024" t="s">
        <v>33913</v>
      </c>
      <c r="W16024" t="s">
        <v>33914</v>
      </c>
    </row>
    <row r="16025" spans="20:23" x14ac:dyDescent="0.3">
      <c r="T16025" t="b">
        <f>U16025&gt;10</f>
        <v>0</v>
      </c>
      <c r="U16025" s="7">
        <v>8.5490005040843897</v>
      </c>
      <c r="V16025" t="s">
        <v>33915</v>
      </c>
      <c r="W16025" t="s">
        <v>20522</v>
      </c>
    </row>
    <row r="16026" spans="20:23" x14ac:dyDescent="0.3">
      <c r="T16026" t="b">
        <f>U16026&gt;10</f>
        <v>0</v>
      </c>
      <c r="U16026" s="7">
        <v>8.1725229328494802</v>
      </c>
      <c r="V16026" t="s">
        <v>7498</v>
      </c>
      <c r="W16026" t="s">
        <v>9758</v>
      </c>
    </row>
    <row r="16027" spans="20:23" x14ac:dyDescent="0.3">
      <c r="T16027" t="b">
        <f>U16027&gt;10</f>
        <v>0</v>
      </c>
      <c r="U16027" s="7">
        <v>8.7115194335821595</v>
      </c>
      <c r="V16027" t="s">
        <v>7527</v>
      </c>
      <c r="W16027" t="s">
        <v>20602</v>
      </c>
    </row>
    <row r="16028" spans="20:23" x14ac:dyDescent="0.3">
      <c r="T16028" t="b">
        <f>U16028&gt;10</f>
        <v>0</v>
      </c>
      <c r="U16028" s="7">
        <v>8.0439055550273793</v>
      </c>
      <c r="V16028" t="s">
        <v>33916</v>
      </c>
      <c r="W16028" t="s">
        <v>30013</v>
      </c>
    </row>
    <row r="16029" spans="20:23" x14ac:dyDescent="0.3">
      <c r="T16029" t="b">
        <f>U16029&gt;10</f>
        <v>0</v>
      </c>
      <c r="U16029" s="7">
        <v>8.46676240584741</v>
      </c>
      <c r="V16029" t="s">
        <v>25032</v>
      </c>
      <c r="W16029" t="s">
        <v>33917</v>
      </c>
    </row>
    <row r="16030" spans="20:23" x14ac:dyDescent="0.3">
      <c r="T16030" t="b">
        <f>U16030&gt;10</f>
        <v>0</v>
      </c>
      <c r="U16030" s="7">
        <v>8.2921458954278702</v>
      </c>
      <c r="V16030" t="s">
        <v>33918</v>
      </c>
      <c r="W16030" t="s">
        <v>1216</v>
      </c>
    </row>
    <row r="16031" spans="20:23" x14ac:dyDescent="0.3">
      <c r="T16031" t="b">
        <f>U16031&gt;10</f>
        <v>0</v>
      </c>
      <c r="U16031" s="7">
        <v>8.11536451900953</v>
      </c>
      <c r="V16031" t="s">
        <v>33857</v>
      </c>
      <c r="W16031" t="s">
        <v>33919</v>
      </c>
    </row>
    <row r="16032" spans="20:23" x14ac:dyDescent="0.3">
      <c r="T16032" t="b">
        <f>U16032&gt;10</f>
        <v>0</v>
      </c>
      <c r="U16032" s="7">
        <v>9.5588172939693692</v>
      </c>
      <c r="V16032" t="s">
        <v>20217</v>
      </c>
      <c r="W16032" t="s">
        <v>28975</v>
      </c>
    </row>
    <row r="16033" spans="20:23" x14ac:dyDescent="0.3">
      <c r="T16033" t="b">
        <f>U16033&gt;10</f>
        <v>0</v>
      </c>
      <c r="U16033" s="7">
        <v>9.2711352215175893</v>
      </c>
      <c r="V16033" t="s">
        <v>20261</v>
      </c>
      <c r="W16033" t="s">
        <v>33920</v>
      </c>
    </row>
    <row r="16034" spans="20:23" x14ac:dyDescent="0.3">
      <c r="T16034" t="b">
        <f>U16034&gt;10</f>
        <v>0</v>
      </c>
      <c r="U16034" s="7">
        <v>8.3258569527701791</v>
      </c>
      <c r="V16034" t="s">
        <v>8454</v>
      </c>
      <c r="W16034" t="s">
        <v>2489</v>
      </c>
    </row>
    <row r="16035" spans="20:23" x14ac:dyDescent="0.3">
      <c r="T16035" t="b">
        <f>U16035&gt;10</f>
        <v>0</v>
      </c>
      <c r="U16035" s="7">
        <v>8.11536451900953</v>
      </c>
      <c r="V16035" t="s">
        <v>33857</v>
      </c>
      <c r="W16035" t="s">
        <v>33921</v>
      </c>
    </row>
    <row r="16036" spans="20:23" x14ac:dyDescent="0.3">
      <c r="T16036" t="b">
        <f>U16036&gt;10</f>
        <v>0</v>
      </c>
      <c r="U16036" s="7">
        <v>8.9580434335404302</v>
      </c>
      <c r="V16036" t="s">
        <v>33922</v>
      </c>
      <c r="W16036" t="s">
        <v>273</v>
      </c>
    </row>
    <row r="16037" spans="20:23" x14ac:dyDescent="0.3">
      <c r="T16037" t="b">
        <f>U16037&gt;10</f>
        <v>0</v>
      </c>
      <c r="U16037" s="7">
        <v>9.8017634725797596</v>
      </c>
      <c r="V16037" t="s">
        <v>31680</v>
      </c>
      <c r="W16037" t="s">
        <v>6485</v>
      </c>
    </row>
    <row r="16038" spans="20:23" x14ac:dyDescent="0.3">
      <c r="T16038" t="b">
        <f>U16038&gt;10</f>
        <v>0</v>
      </c>
      <c r="U16038" s="7">
        <v>8.4407869194441592</v>
      </c>
      <c r="V16038" t="s">
        <v>33923</v>
      </c>
      <c r="W16038" t="s">
        <v>33924</v>
      </c>
    </row>
    <row r="16039" spans="20:23" x14ac:dyDescent="0.3">
      <c r="T16039" t="b">
        <f>U16039&gt;10</f>
        <v>0</v>
      </c>
      <c r="U16039" s="7">
        <v>8.4800076325974398</v>
      </c>
      <c r="V16039" t="s">
        <v>33925</v>
      </c>
      <c r="W16039" t="s">
        <v>33863</v>
      </c>
    </row>
    <row r="16040" spans="20:23" x14ac:dyDescent="0.3">
      <c r="T16040" t="b">
        <f>U16040&gt;10</f>
        <v>0</v>
      </c>
      <c r="U16040" s="7">
        <v>8.7721440553986003</v>
      </c>
      <c r="V16040" t="s">
        <v>27620</v>
      </c>
      <c r="W16040" t="s">
        <v>33926</v>
      </c>
    </row>
    <row r="16041" spans="20:23" x14ac:dyDescent="0.3">
      <c r="T16041" t="b">
        <f>U16041&gt;10</f>
        <v>0</v>
      </c>
      <c r="U16041" s="7">
        <v>8.1873380186346196</v>
      </c>
      <c r="V16041" t="s">
        <v>1163</v>
      </c>
      <c r="W16041" t="s">
        <v>33927</v>
      </c>
    </row>
    <row r="16042" spans="20:23" x14ac:dyDescent="0.3">
      <c r="T16042" t="b">
        <f>U16042&gt;10</f>
        <v>0</v>
      </c>
      <c r="U16042" s="7">
        <v>8.6703613610886592</v>
      </c>
      <c r="V16042" t="s">
        <v>33928</v>
      </c>
      <c r="W16042" t="s">
        <v>33929</v>
      </c>
    </row>
    <row r="16043" spans="20:23" x14ac:dyDescent="0.3">
      <c r="T16043" t="b">
        <f>U16043&gt;10</f>
        <v>0</v>
      </c>
      <c r="U16043" s="7">
        <v>8.4536903242800605</v>
      </c>
      <c r="V16043" t="s">
        <v>33930</v>
      </c>
      <c r="W16043" t="s">
        <v>14941</v>
      </c>
    </row>
    <row r="16044" spans="20:23" x14ac:dyDescent="0.3">
      <c r="T16044" t="b">
        <f>U16044&gt;10</f>
        <v>0</v>
      </c>
      <c r="U16044" s="7">
        <v>9.8017634725797596</v>
      </c>
      <c r="V16044">
        <v>450</v>
      </c>
      <c r="W16044" t="s">
        <v>33931</v>
      </c>
    </row>
    <row r="16045" spans="20:23" x14ac:dyDescent="0.3">
      <c r="T16045" t="b">
        <f>U16045&gt;10</f>
        <v>0</v>
      </c>
      <c r="U16045" s="7">
        <v>8.5002103399149593</v>
      </c>
      <c r="V16045" t="s">
        <v>33932</v>
      </c>
      <c r="W16045" t="s">
        <v>20332</v>
      </c>
    </row>
    <row r="16046" spans="20:23" x14ac:dyDescent="0.3">
      <c r="T16046" t="b">
        <f>U16046&gt;10</f>
        <v>0</v>
      </c>
      <c r="U16046" s="7">
        <v>8.9262947352258593</v>
      </c>
      <c r="V16046" t="s">
        <v>33933</v>
      </c>
      <c r="W16046" t="s">
        <v>1769</v>
      </c>
    </row>
    <row r="16047" spans="20:23" x14ac:dyDescent="0.3">
      <c r="T16047" t="b">
        <f>U16047&gt;10</f>
        <v>0</v>
      </c>
      <c r="U16047" s="7">
        <v>9.6194419157857993</v>
      </c>
      <c r="V16047" t="s">
        <v>33577</v>
      </c>
      <c r="W16047" t="s">
        <v>33934</v>
      </c>
    </row>
    <row r="16048" spans="20:23" x14ac:dyDescent="0.3">
      <c r="T16048" t="b">
        <f>U16048&gt;10</f>
        <v>0</v>
      </c>
      <c r="U16048" s="7">
        <v>8.2811567738522704</v>
      </c>
      <c r="V16048" t="s">
        <v>33935</v>
      </c>
      <c r="W16048" t="s">
        <v>28805</v>
      </c>
    </row>
    <row r="16049" spans="20:23" x14ac:dyDescent="0.3">
      <c r="T16049" t="b">
        <f>U16049&gt;10</f>
        <v>0</v>
      </c>
      <c r="U16049" s="7">
        <v>8.8656701134094202</v>
      </c>
      <c r="V16049" t="s">
        <v>33936</v>
      </c>
      <c r="W16049" t="s">
        <v>33937</v>
      </c>
    </row>
    <row r="16050" spans="20:23" x14ac:dyDescent="0.3">
      <c r="T16050" t="b">
        <f>U16050&gt;10</f>
        <v>0</v>
      </c>
      <c r="U16050" s="7">
        <v>8.0789968748386496</v>
      </c>
      <c r="V16050" t="s">
        <v>21878</v>
      </c>
      <c r="W16050" t="s">
        <v>33938</v>
      </c>
    </row>
    <row r="16051" spans="20:23" x14ac:dyDescent="0.3">
      <c r="T16051" t="b">
        <f>U16051&gt;10</f>
        <v>0</v>
      </c>
      <c r="U16051" s="7">
        <v>8.9473481444236906</v>
      </c>
      <c r="V16051" t="s">
        <v>33939</v>
      </c>
      <c r="W16051" t="s">
        <v>33940</v>
      </c>
    </row>
    <row r="16052" spans="20:23" x14ac:dyDescent="0.3">
      <c r="T16052" t="b">
        <f>U16052&gt;10</f>
        <v>0</v>
      </c>
      <c r="U16052" s="7">
        <v>9.7529733084103203</v>
      </c>
      <c r="V16052" t="s">
        <v>257</v>
      </c>
      <c r="W16052" t="s">
        <v>33941</v>
      </c>
    </row>
    <row r="16053" spans="20:23" x14ac:dyDescent="0.3">
      <c r="T16053" t="b">
        <f>U16053&gt;10</f>
        <v>0</v>
      </c>
      <c r="U16053" s="7">
        <v>8.1725229328494802</v>
      </c>
      <c r="V16053" t="s">
        <v>18189</v>
      </c>
      <c r="W16053" t="s">
        <v>24173</v>
      </c>
    </row>
    <row r="16054" spans="20:23" x14ac:dyDescent="0.3">
      <c r="T16054" t="b">
        <f>U16054&gt;10</f>
        <v>0</v>
      </c>
      <c r="U16054" s="7">
        <v>9.8017634725797596</v>
      </c>
      <c r="V16054" t="s">
        <v>23084</v>
      </c>
      <c r="W16054" t="s">
        <v>30995</v>
      </c>
    </row>
    <row r="16055" spans="20:23" x14ac:dyDescent="0.3">
      <c r="T16055" t="b">
        <f>U16055&gt;10</f>
        <v>0</v>
      </c>
      <c r="U16055" s="7">
        <v>8.0353218113359901</v>
      </c>
      <c r="V16055" t="s">
        <v>22685</v>
      </c>
      <c r="W16055" t="s">
        <v>33942</v>
      </c>
    </row>
    <row r="16056" spans="20:23" x14ac:dyDescent="0.3">
      <c r="T16056" t="b">
        <f>U16056&gt;10</f>
        <v>0</v>
      </c>
      <c r="U16056" s="7">
        <v>8.7457107983304407</v>
      </c>
      <c r="V16056" t="s">
        <v>28979</v>
      </c>
      <c r="W16056" t="s">
        <v>28978</v>
      </c>
    </row>
    <row r="16057" spans="20:23" x14ac:dyDescent="0.3">
      <c r="T16057" t="b">
        <f>U16057&gt;10</f>
        <v>0</v>
      </c>
      <c r="U16057" s="7">
        <v>9.3962983644715905</v>
      </c>
      <c r="V16057" t="s">
        <v>30007</v>
      </c>
      <c r="W16057" t="s">
        <v>33943</v>
      </c>
    </row>
    <row r="16058" spans="20:23" x14ac:dyDescent="0.3">
      <c r="T16058" t="b">
        <f>U16058&gt;10</f>
        <v>0</v>
      </c>
      <c r="U16058" s="7">
        <v>8.3032571208529404</v>
      </c>
      <c r="V16058" t="s">
        <v>33944</v>
      </c>
      <c r="W16058" t="s">
        <v>33945</v>
      </c>
    </row>
    <row r="16059" spans="20:23" x14ac:dyDescent="0.3">
      <c r="T16059" t="b">
        <f>U16059&gt;10</f>
        <v>0</v>
      </c>
      <c r="U16059" s="7">
        <v>8.3144931941198603</v>
      </c>
      <c r="V16059" t="s">
        <v>22880</v>
      </c>
      <c r="W16059" t="s">
        <v>9001</v>
      </c>
    </row>
    <row r="16060" spans="20:23" x14ac:dyDescent="0.3">
      <c r="T16060" t="b">
        <f>U16060&gt;10</f>
        <v>0</v>
      </c>
      <c r="U16060" s="7">
        <v>8.4154691114598599</v>
      </c>
      <c r="V16060" t="s">
        <v>28815</v>
      </c>
      <c r="W16060" t="s">
        <v>33946</v>
      </c>
    </row>
    <row r="16061" spans="20:23" x14ac:dyDescent="0.3">
      <c r="T16061" t="b">
        <f>U16061&gt;10</f>
        <v>0</v>
      </c>
      <c r="U16061" s="7">
        <v>9.2139768076776392</v>
      </c>
      <c r="V16061" t="s">
        <v>33947</v>
      </c>
      <c r="W16061" t="s">
        <v>701</v>
      </c>
    </row>
    <row r="16062" spans="20:23" x14ac:dyDescent="0.3">
      <c r="T16062" t="b">
        <f>U16062&gt;10</f>
        <v>0</v>
      </c>
      <c r="U16062" s="7">
        <v>8.9262947352258593</v>
      </c>
      <c r="V16062" t="s">
        <v>22904</v>
      </c>
      <c r="W16062" t="s">
        <v>9963</v>
      </c>
    </row>
    <row r="16063" spans="20:23" x14ac:dyDescent="0.3">
      <c r="T16063" t="b">
        <f>U16063&gt;10</f>
        <v>0</v>
      </c>
      <c r="U16063" s="7">
        <v>8.8178140922317905</v>
      </c>
      <c r="V16063" t="s">
        <v>33948</v>
      </c>
      <c r="W16063" t="s">
        <v>21261</v>
      </c>
    </row>
    <row r="16064" spans="20:23" x14ac:dyDescent="0.3">
      <c r="T16064" t="b">
        <f>U16064&gt;10</f>
        <v>0</v>
      </c>
      <c r="U16064" s="7">
        <v>8.4934306529295807</v>
      </c>
      <c r="V16064" t="s">
        <v>26970</v>
      </c>
      <c r="W16064" t="s">
        <v>33949</v>
      </c>
    </row>
    <row r="16065" spans="20:23" x14ac:dyDescent="0.3">
      <c r="T16065" t="b">
        <f>U16065&gt;10</f>
        <v>0</v>
      </c>
      <c r="U16065" s="7">
        <v>8.4602050053012601</v>
      </c>
      <c r="V16065" t="s">
        <v>33950</v>
      </c>
      <c r="W16065" t="s">
        <v>33951</v>
      </c>
    </row>
    <row r="16066" spans="20:23" x14ac:dyDescent="0.3">
      <c r="T16066" t="b">
        <f>U16066&gt;10</f>
        <v>0</v>
      </c>
      <c r="U16066" s="7">
        <v>8.6543610197422094</v>
      </c>
      <c r="V16066" t="s">
        <v>26595</v>
      </c>
      <c r="W16066" t="s">
        <v>33952</v>
      </c>
    </row>
    <row r="16067" spans="20:23" x14ac:dyDescent="0.3">
      <c r="T16067" t="b">
        <f>U16067&gt;10</f>
        <v>0</v>
      </c>
      <c r="U16067" s="7">
        <v>8.8462520275523193</v>
      </c>
      <c r="V16067" t="s">
        <v>19659</v>
      </c>
      <c r="W16067" t="s">
        <v>10744</v>
      </c>
    </row>
    <row r="16068" spans="20:23" x14ac:dyDescent="0.3">
      <c r="T16068" t="b">
        <f>U16068&gt;10</f>
        <v>0</v>
      </c>
      <c r="U16068" s="7">
        <v>8.7544444782992006</v>
      </c>
      <c r="V16068" t="s">
        <v>6676</v>
      </c>
      <c r="W16068" t="s">
        <v>33953</v>
      </c>
    </row>
    <row r="16069" spans="20:23" x14ac:dyDescent="0.3">
      <c r="T16069" t="b">
        <f>U16069&gt;10</f>
        <v>0</v>
      </c>
      <c r="U16069" s="7">
        <v>9.3162556567980594</v>
      </c>
      <c r="V16069" t="s">
        <v>317</v>
      </c>
      <c r="W16069" t="s">
        <v>33954</v>
      </c>
    </row>
    <row r="16070" spans="20:23" x14ac:dyDescent="0.3">
      <c r="T16070" t="b">
        <f>U16070&gt;10</f>
        <v>0</v>
      </c>
      <c r="U16070" s="7">
        <v>9.43019991614727</v>
      </c>
      <c r="V16070" t="s">
        <v>33955</v>
      </c>
      <c r="W16070" t="s">
        <v>33956</v>
      </c>
    </row>
    <row r="16071" spans="20:23" x14ac:dyDescent="0.3">
      <c r="T16071" t="b">
        <f>U16071&gt;10</f>
        <v>0</v>
      </c>
      <c r="U16071" s="7">
        <v>8.0970153803413307</v>
      </c>
      <c r="V16071" t="s">
        <v>27390</v>
      </c>
      <c r="W16071" t="s">
        <v>29760</v>
      </c>
    </row>
    <row r="16072" spans="20:23" x14ac:dyDescent="0.3">
      <c r="T16072" t="b">
        <f>U16072&gt;10</f>
        <v>0</v>
      </c>
      <c r="U16072" s="7">
        <v>8.22278476763036</v>
      </c>
      <c r="V16072" t="s">
        <v>33957</v>
      </c>
      <c r="W16072" t="s">
        <v>26292</v>
      </c>
    </row>
    <row r="16073" spans="20:23" x14ac:dyDescent="0.3">
      <c r="T16073" t="b">
        <f>U16073&gt;10</f>
        <v>0</v>
      </c>
      <c r="U16073" s="7">
        <v>8.6543610197422094</v>
      </c>
      <c r="V16073" t="s">
        <v>3123</v>
      </c>
      <c r="W16073" t="s">
        <v>27527</v>
      </c>
    </row>
    <row r="16074" spans="20:23" x14ac:dyDescent="0.3">
      <c r="T16074" t="b">
        <f>U16074&gt;10</f>
        <v>0</v>
      </c>
      <c r="U16074" s="7">
        <v>8.4733630898787702</v>
      </c>
      <c r="V16074" t="s">
        <v>29030</v>
      </c>
      <c r="W16074" t="s">
        <v>33958</v>
      </c>
    </row>
    <row r="16075" spans="20:23" x14ac:dyDescent="0.3">
      <c r="T16075" t="b">
        <f>U16075&gt;10</f>
        <v>0</v>
      </c>
      <c r="U16075" s="7">
        <v>8.0100040033516997</v>
      </c>
      <c r="V16075" t="s">
        <v>33959</v>
      </c>
      <c r="W16075" t="s">
        <v>33960</v>
      </c>
    </row>
    <row r="16076" spans="20:23" x14ac:dyDescent="0.3">
      <c r="T16076" t="b">
        <f>U16076&gt;10</f>
        <v>0</v>
      </c>
      <c r="U16076" s="7">
        <v>9.8270812805640499</v>
      </c>
      <c r="V16076" t="s">
        <v>33961</v>
      </c>
      <c r="W16076" t="s">
        <v>33962</v>
      </c>
    </row>
    <row r="16077" spans="20:23" x14ac:dyDescent="0.3">
      <c r="T16077" t="b">
        <f>U16077&gt;10</f>
        <v>0</v>
      </c>
      <c r="U16077" s="7">
        <v>8.8510713139882693</v>
      </c>
      <c r="V16077" t="s">
        <v>24523</v>
      </c>
      <c r="W16077" t="s">
        <v>20390</v>
      </c>
    </row>
    <row r="16078" spans="20:23" x14ac:dyDescent="0.3">
      <c r="T16078" t="b">
        <f>U16078&gt;10</f>
        <v>0</v>
      </c>
      <c r="U16078" s="7">
        <v>9.5393992081122594</v>
      </c>
      <c r="V16078" t="s">
        <v>33963</v>
      </c>
      <c r="W16078" t="s">
        <v>22130</v>
      </c>
    </row>
    <row r="16079" spans="20:23" x14ac:dyDescent="0.3">
      <c r="T16079" t="b">
        <f>U16079&gt;10</f>
        <v>0</v>
      </c>
      <c r="U16079" s="7">
        <v>8.3315876274791592</v>
      </c>
      <c r="V16079" t="s">
        <v>22130</v>
      </c>
      <c r="W16079" t="s">
        <v>22269</v>
      </c>
    </row>
    <row r="16080" spans="20:23" x14ac:dyDescent="0.3">
      <c r="T16080" t="b">
        <f>U16080&gt;10</f>
        <v>0</v>
      </c>
      <c r="U16080" s="7">
        <v>8.5139091842731194</v>
      </c>
      <c r="V16080" t="s">
        <v>25291</v>
      </c>
      <c r="W16080" t="s">
        <v>33964</v>
      </c>
    </row>
    <row r="16081" spans="20:23" x14ac:dyDescent="0.3">
      <c r="T16081" t="b">
        <f>U16081&gt;10</f>
        <v>0</v>
      </c>
      <c r="U16081" s="7">
        <v>8.1923255601456599</v>
      </c>
      <c r="V16081" t="s">
        <v>27394</v>
      </c>
      <c r="W16081" t="s">
        <v>33965</v>
      </c>
    </row>
    <row r="16082" spans="20:23" x14ac:dyDescent="0.3">
      <c r="T16082" t="b">
        <f>U16082&gt;10</f>
        <v>0</v>
      </c>
      <c r="U16082" s="7">
        <v>8.1923255601456599</v>
      </c>
      <c r="V16082" t="s">
        <v>27394</v>
      </c>
      <c r="W16082" t="s">
        <v>33966</v>
      </c>
    </row>
    <row r="16083" spans="20:23" x14ac:dyDescent="0.3">
      <c r="T16083" t="b">
        <f>U16083&gt;10</f>
        <v>0</v>
      </c>
      <c r="U16083" s="7">
        <v>8.7031511839116504</v>
      </c>
      <c r="V16083" t="s">
        <v>27218</v>
      </c>
      <c r="W16083" t="s">
        <v>22876</v>
      </c>
    </row>
    <row r="16084" spans="20:23" x14ac:dyDescent="0.3">
      <c r="T16084" t="b">
        <f>U16084&gt;10</f>
        <v>0</v>
      </c>
      <c r="U16084" s="7">
        <v>9.0598261278503802</v>
      </c>
      <c r="V16084" t="s">
        <v>5750</v>
      </c>
      <c r="W16084" t="s">
        <v>33967</v>
      </c>
    </row>
    <row r="16085" spans="20:23" x14ac:dyDescent="0.3">
      <c r="T16085" t="b">
        <f>U16085&gt;10</f>
        <v>0</v>
      </c>
      <c r="U16085" s="7">
        <v>8.9262947352258593</v>
      </c>
      <c r="V16085" t="s">
        <v>33968</v>
      </c>
      <c r="W16085" t="s">
        <v>1795</v>
      </c>
    </row>
    <row r="16086" spans="20:23" x14ac:dyDescent="0.3">
      <c r="T16086" t="b">
        <f>U16086&gt;10</f>
        <v>0</v>
      </c>
      <c r="U16086" s="7">
        <v>8.1923255601456599</v>
      </c>
      <c r="V16086" t="s">
        <v>27394</v>
      </c>
      <c r="W16086" t="s">
        <v>33969</v>
      </c>
    </row>
    <row r="16087" spans="20:23" x14ac:dyDescent="0.3">
      <c r="T16087" t="b">
        <f>U16087&gt;10</f>
        <v>0</v>
      </c>
      <c r="U16087" s="7">
        <v>8.1923255601456599</v>
      </c>
      <c r="V16087" t="s">
        <v>27394</v>
      </c>
      <c r="W16087" t="s">
        <v>33970</v>
      </c>
    </row>
    <row r="16088" spans="20:23" x14ac:dyDescent="0.3">
      <c r="T16088" t="b">
        <f>U16088&gt;10</f>
        <v>0</v>
      </c>
      <c r="U16088" s="7">
        <v>8.1923255601456599</v>
      </c>
      <c r="V16088" t="s">
        <v>27394</v>
      </c>
      <c r="W16088" t="s">
        <v>33971</v>
      </c>
    </row>
    <row r="16089" spans="20:23" x14ac:dyDescent="0.3">
      <c r="T16089" t="b">
        <f>U16089&gt;10</f>
        <v>0</v>
      </c>
      <c r="U16089" s="7">
        <v>8.3548444896434297</v>
      </c>
      <c r="V16089" t="s">
        <v>10924</v>
      </c>
      <c r="W16089" t="s">
        <v>33972</v>
      </c>
    </row>
    <row r="16090" spans="20:23" x14ac:dyDescent="0.3">
      <c r="T16090" t="b">
        <f>U16090&gt;10</f>
        <v>0</v>
      </c>
      <c r="U16090" s="7">
        <v>8.1923255601456599</v>
      </c>
      <c r="V16090" t="s">
        <v>27394</v>
      </c>
      <c r="W16090" t="s">
        <v>33973</v>
      </c>
    </row>
    <row r="16091" spans="20:23" x14ac:dyDescent="0.3">
      <c r="T16091" t="b">
        <f>U16091&gt;10</f>
        <v>0</v>
      </c>
      <c r="U16091" s="7">
        <v>8.7721440553986003</v>
      </c>
      <c r="V16091" t="s">
        <v>33974</v>
      </c>
      <c r="W16091" t="s">
        <v>217</v>
      </c>
    </row>
    <row r="16092" spans="20:23" x14ac:dyDescent="0.3">
      <c r="T16092" t="b">
        <f>U16092&gt;10</f>
        <v>0</v>
      </c>
      <c r="U16092" s="7">
        <v>8.9473481444236906</v>
      </c>
      <c r="V16092" t="s">
        <v>20032</v>
      </c>
      <c r="W16092" t="s">
        <v>18178</v>
      </c>
    </row>
    <row r="16093" spans="20:23" x14ac:dyDescent="0.3">
      <c r="T16093" t="b">
        <f>U16093&gt;10</f>
        <v>0</v>
      </c>
      <c r="U16093" s="7">
        <v>9.9642824020775294</v>
      </c>
      <c r="V16093" t="s">
        <v>18189</v>
      </c>
      <c r="W16093" t="s">
        <v>33975</v>
      </c>
    </row>
    <row r="16094" spans="20:23" x14ac:dyDescent="0.3">
      <c r="T16094" t="b">
        <f>U16094&gt;10</f>
        <v>0</v>
      </c>
      <c r="U16094" s="7">
        <v>8.0439055550273793</v>
      </c>
      <c r="V16094" t="s">
        <v>20428</v>
      </c>
      <c r="W16094" t="s">
        <v>4728</v>
      </c>
    </row>
    <row r="16095" spans="20:23" x14ac:dyDescent="0.3">
      <c r="T16095" t="b">
        <f>U16095&gt;10</f>
        <v>0</v>
      </c>
      <c r="U16095" s="7">
        <v>8.5418830363155198</v>
      </c>
      <c r="V16095" t="s">
        <v>21263</v>
      </c>
      <c r="W16095" t="s">
        <v>21255</v>
      </c>
    </row>
    <row r="16096" spans="20:23" x14ac:dyDescent="0.3">
      <c r="T16096" t="b">
        <f>U16096&gt;10</f>
        <v>0</v>
      </c>
      <c r="U16096" s="7">
        <v>8.0100040033516997</v>
      </c>
      <c r="V16096" t="s">
        <v>4640</v>
      </c>
      <c r="W16096" t="s">
        <v>10627</v>
      </c>
    </row>
    <row r="16097" spans="20:23" x14ac:dyDescent="0.3">
      <c r="T16097" t="b">
        <f>U16097&gt;10</f>
        <v>0</v>
      </c>
      <c r="U16097" s="7">
        <v>8.2775204062088896</v>
      </c>
      <c r="V16097" t="s">
        <v>20428</v>
      </c>
      <c r="W16097" t="s">
        <v>7280</v>
      </c>
    </row>
    <row r="16098" spans="20:23" x14ac:dyDescent="0.3">
      <c r="T16098" t="b">
        <f>U16098&gt;10</f>
        <v>0</v>
      </c>
      <c r="U16098" s="7">
        <v>8.3846974527931106</v>
      </c>
      <c r="V16098" t="s">
        <v>11107</v>
      </c>
      <c r="W16098" t="s">
        <v>31580</v>
      </c>
    </row>
    <row r="16099" spans="20:23" x14ac:dyDescent="0.3">
      <c r="T16099" t="b">
        <f>U16099&gt;10</f>
        <v>0</v>
      </c>
      <c r="U16099" s="7">
        <v>8.4602050053012601</v>
      </c>
      <c r="V16099" t="s">
        <v>11107</v>
      </c>
      <c r="W16099" t="s">
        <v>27687</v>
      </c>
    </row>
    <row r="16100" spans="20:23" x14ac:dyDescent="0.3">
      <c r="T16100" t="b">
        <f>U16100&gt;10</f>
        <v>0</v>
      </c>
      <c r="U16100" s="7">
        <v>8.7457107983304407</v>
      </c>
      <c r="V16100" t="s">
        <v>5144</v>
      </c>
      <c r="W16100" t="s">
        <v>4206</v>
      </c>
    </row>
    <row r="16101" spans="20:23" x14ac:dyDescent="0.3">
      <c r="T16101" t="b">
        <f>U16101&gt;10</f>
        <v>0</v>
      </c>
      <c r="U16101" s="7">
        <v>9.0693955788665299</v>
      </c>
      <c r="V16101" t="s">
        <v>27761</v>
      </c>
      <c r="W16101" t="s">
        <v>3894</v>
      </c>
    </row>
    <row r="16102" spans="20:23" x14ac:dyDescent="0.3">
      <c r="T16102" t="b">
        <f>U16102&gt;10</f>
        <v>0</v>
      </c>
      <c r="U16102" s="7">
        <v>8.5208296271176902</v>
      </c>
      <c r="V16102" t="s">
        <v>33976</v>
      </c>
      <c r="W16102" t="s">
        <v>7304</v>
      </c>
    </row>
    <row r="16103" spans="20:23" x14ac:dyDescent="0.3">
      <c r="T16103" t="b">
        <f>U16103&gt;10</f>
        <v>0</v>
      </c>
      <c r="U16103" s="7">
        <v>8.1435353959762207</v>
      </c>
      <c r="V16103" t="s">
        <v>3308</v>
      </c>
      <c r="W16103" t="s">
        <v>33977</v>
      </c>
    </row>
    <row r="16104" spans="20:23" x14ac:dyDescent="0.3">
      <c r="T16104" t="b">
        <f>U16104&gt;10</f>
        <v>0</v>
      </c>
      <c r="U16104" s="7">
        <v>8.9367660350931502</v>
      </c>
      <c r="V16104" t="s">
        <v>18181</v>
      </c>
      <c r="W16104" t="s">
        <v>23153</v>
      </c>
    </row>
    <row r="16105" spans="20:23" x14ac:dyDescent="0.3">
      <c r="T16105" t="b">
        <f>U16105&gt;10</f>
        <v>0</v>
      </c>
      <c r="U16105" s="7">
        <v>8.3315876274791592</v>
      </c>
      <c r="V16105" t="s">
        <v>33978</v>
      </c>
      <c r="W16105" t="s">
        <v>30013</v>
      </c>
    </row>
    <row r="16106" spans="20:23" x14ac:dyDescent="0.3">
      <c r="T16106" t="b">
        <f>U16106&gt;10</f>
        <v>0</v>
      </c>
      <c r="U16106" s="7">
        <v>9.1339341000040992</v>
      </c>
      <c r="V16106" t="s">
        <v>33963</v>
      </c>
      <c r="W16106" t="s">
        <v>13266</v>
      </c>
    </row>
    <row r="16107" spans="20:23" x14ac:dyDescent="0.3">
      <c r="T16107" t="b">
        <f>U16107&gt;10</f>
        <v>0</v>
      </c>
      <c r="U16107" s="7">
        <v>8.1923255601456599</v>
      </c>
      <c r="V16107" t="s">
        <v>27394</v>
      </c>
      <c r="W16107" t="s">
        <v>33979</v>
      </c>
    </row>
    <row r="16108" spans="20:23" x14ac:dyDescent="0.3">
      <c r="T16108" t="b">
        <f>U16108&gt;10</f>
        <v>0</v>
      </c>
      <c r="U16108" s="7">
        <v>8.3460596600877004</v>
      </c>
      <c r="V16108" t="s">
        <v>23310</v>
      </c>
      <c r="W16108" t="s">
        <v>33980</v>
      </c>
    </row>
    <row r="16109" spans="20:23" x14ac:dyDescent="0.3">
      <c r="T16109" t="b">
        <f>U16109&gt;10</f>
        <v>0</v>
      </c>
      <c r="U16109" s="7">
        <v>9.6839804369233704</v>
      </c>
      <c r="V16109" t="s">
        <v>33981</v>
      </c>
      <c r="W16109" t="s">
        <v>30606</v>
      </c>
    </row>
    <row r="16110" spans="20:23" x14ac:dyDescent="0.3">
      <c r="T16110" t="b">
        <f>U16110&gt;10</f>
        <v>0</v>
      </c>
      <c r="U16110" s="7">
        <v>8.3060543254739994</v>
      </c>
      <c r="V16110" t="s">
        <v>21574</v>
      </c>
      <c r="W16110" t="s">
        <v>33982</v>
      </c>
    </row>
    <row r="16111" spans="20:23" x14ac:dyDescent="0.3">
      <c r="T16111" t="b">
        <f>U16111&gt;10</f>
        <v>0</v>
      </c>
      <c r="U16111" s="7">
        <v>8.2893872729887903</v>
      </c>
      <c r="V16111" t="s">
        <v>33983</v>
      </c>
      <c r="W16111" t="s">
        <v>20622</v>
      </c>
    </row>
    <row r="16112" spans="20:23" x14ac:dyDescent="0.3">
      <c r="T16112" t="b">
        <f>U16112&gt;10</f>
        <v>0</v>
      </c>
      <c r="U16112" s="7">
        <v>9.8017634725797596</v>
      </c>
      <c r="V16112" t="s">
        <v>6065</v>
      </c>
      <c r="W16112" t="s">
        <v>33984</v>
      </c>
    </row>
    <row r="16113" spans="20:23" x14ac:dyDescent="0.3">
      <c r="T16113" t="b">
        <f>U16113&gt;10</f>
        <v>0</v>
      </c>
      <c r="U16113" s="7">
        <v>9.5393992081122594</v>
      </c>
      <c r="V16113" t="s">
        <v>33984</v>
      </c>
      <c r="W16113" t="s">
        <v>3891</v>
      </c>
    </row>
    <row r="16114" spans="20:23" x14ac:dyDescent="0.3">
      <c r="T16114" t="b">
        <f>U16114&gt;10</f>
        <v>0</v>
      </c>
      <c r="U16114" s="7">
        <v>8.1923255601456599</v>
      </c>
      <c r="V16114" t="s">
        <v>33985</v>
      </c>
      <c r="W16114" t="s">
        <v>27394</v>
      </c>
    </row>
    <row r="16115" spans="20:23" x14ac:dyDescent="0.3">
      <c r="T16115" t="b">
        <f>U16115&gt;10</f>
        <v>0</v>
      </c>
      <c r="U16115" s="7">
        <v>8.1923255601456599</v>
      </c>
      <c r="V16115" t="s">
        <v>27394</v>
      </c>
      <c r="W16115" t="s">
        <v>33986</v>
      </c>
    </row>
    <row r="16116" spans="20:23" x14ac:dyDescent="0.3">
      <c r="T16116" t="b">
        <f>U16116&gt;10</f>
        <v>0</v>
      </c>
      <c r="U16116" s="7">
        <v>8.8366825765361696</v>
      </c>
      <c r="V16116" t="s">
        <v>33987</v>
      </c>
      <c r="W16116" t="s">
        <v>33988</v>
      </c>
    </row>
    <row r="16117" spans="20:23" x14ac:dyDescent="0.3">
      <c r="T16117" t="b">
        <f>U16117&gt;10</f>
        <v>0</v>
      </c>
      <c r="U16117" s="7">
        <v>8.1923255601456599</v>
      </c>
      <c r="V16117" t="s">
        <v>27394</v>
      </c>
      <c r="W16117" t="s">
        <v>33989</v>
      </c>
    </row>
    <row r="16118" spans="20:23" x14ac:dyDescent="0.3">
      <c r="T16118" t="b">
        <f>U16118&gt;10</f>
        <v>0</v>
      </c>
      <c r="U16118" s="7">
        <v>8.3144931941198603</v>
      </c>
      <c r="V16118" t="s">
        <v>33990</v>
      </c>
      <c r="W16118" t="s">
        <v>33991</v>
      </c>
    </row>
    <row r="16119" spans="20:23" x14ac:dyDescent="0.3">
      <c r="T16119" t="b">
        <f>U16119&gt;10</f>
        <v>0</v>
      </c>
      <c r="U16119" s="7">
        <v>9.3009881846672702</v>
      </c>
      <c r="V16119" t="s">
        <v>33992</v>
      </c>
      <c r="W16119" t="s">
        <v>20622</v>
      </c>
    </row>
    <row r="16120" spans="20:23" x14ac:dyDescent="0.3">
      <c r="T16120" t="b">
        <f>U16120&gt;10</f>
        <v>0</v>
      </c>
      <c r="U16120" s="7">
        <v>9.1086162920198106</v>
      </c>
      <c r="V16120" t="s">
        <v>6067</v>
      </c>
      <c r="W16120" t="s">
        <v>7675</v>
      </c>
    </row>
    <row r="16121" spans="20:23" x14ac:dyDescent="0.3">
      <c r="T16121" t="b">
        <f>U16121&gt;10</f>
        <v>0</v>
      </c>
      <c r="U16121" s="7">
        <v>8.8085116995694701</v>
      </c>
      <c r="V16121" t="s">
        <v>27017</v>
      </c>
      <c r="W16121" t="s">
        <v>20741</v>
      </c>
    </row>
    <row r="16122" spans="20:23" x14ac:dyDescent="0.3">
      <c r="T16122" t="b">
        <f>U16122&gt;10</f>
        <v>0</v>
      </c>
      <c r="U16122" s="7">
        <v>9.1211950742266694</v>
      </c>
      <c r="V16122" t="s">
        <v>32022</v>
      </c>
      <c r="W16122" t="s">
        <v>33993</v>
      </c>
    </row>
    <row r="16123" spans="20:23" x14ac:dyDescent="0.3">
      <c r="T16123" t="b">
        <f>U16123&gt;10</f>
        <v>0</v>
      </c>
      <c r="U16123" s="7">
        <v>9.7529733084103203</v>
      </c>
      <c r="V16123" t="s">
        <v>33994</v>
      </c>
      <c r="W16123" t="s">
        <v>854</v>
      </c>
    </row>
    <row r="16124" spans="20:23" x14ac:dyDescent="0.3">
      <c r="T16124" t="b">
        <f>U16124&gt;10</f>
        <v>0</v>
      </c>
      <c r="U16124" s="7">
        <v>8.5208296271176902</v>
      </c>
      <c r="V16124" t="s">
        <v>26251</v>
      </c>
      <c r="W16124" t="s">
        <v>19349</v>
      </c>
    </row>
    <row r="16125" spans="20:23" x14ac:dyDescent="0.3">
      <c r="T16125" t="b">
        <f>U16125&gt;10</f>
        <v>0</v>
      </c>
      <c r="U16125" s="7">
        <v>8.8656701134094202</v>
      </c>
      <c r="V16125" t="s">
        <v>33461</v>
      </c>
      <c r="W16125" t="s">
        <v>33995</v>
      </c>
    </row>
    <row r="16126" spans="20:23" x14ac:dyDescent="0.3">
      <c r="T16126" t="b">
        <f>U16126&gt;10</f>
        <v>0</v>
      </c>
      <c r="U16126" s="7">
        <v>8.1923255601456599</v>
      </c>
      <c r="V16126" t="s">
        <v>27394</v>
      </c>
      <c r="W16126" t="s">
        <v>33996</v>
      </c>
    </row>
    <row r="16127" spans="20:23" x14ac:dyDescent="0.3">
      <c r="T16127" t="b">
        <f>U16127&gt;10</f>
        <v>0</v>
      </c>
      <c r="U16127" s="7">
        <v>9.5203510131415694</v>
      </c>
      <c r="V16127" t="s">
        <v>33997</v>
      </c>
      <c r="W16127" t="s">
        <v>27123</v>
      </c>
    </row>
    <row r="16128" spans="20:23" x14ac:dyDescent="0.3">
      <c r="T16128" t="b">
        <f>U16128&gt;10</f>
        <v>0</v>
      </c>
      <c r="U16128" s="7">
        <v>8.9908332563634303</v>
      </c>
      <c r="V16128" t="s">
        <v>6108</v>
      </c>
      <c r="W16128" t="s">
        <v>25109</v>
      </c>
    </row>
    <row r="16129" spans="20:23" x14ac:dyDescent="0.3">
      <c r="T16129" t="b">
        <f>U16129&gt;10</f>
        <v>0</v>
      </c>
      <c r="U16129" s="7">
        <v>8.3907764988694904</v>
      </c>
      <c r="V16129" t="s">
        <v>33998</v>
      </c>
      <c r="W16129" t="s">
        <v>1995</v>
      </c>
    </row>
    <row r="16130" spans="20:23" x14ac:dyDescent="0.3">
      <c r="T16130" t="b">
        <f>U16130&gt;10</f>
        <v>0</v>
      </c>
      <c r="U16130" s="7">
        <v>8.2976860758034796</v>
      </c>
      <c r="V16130" t="s">
        <v>2841</v>
      </c>
      <c r="W16130" t="s">
        <v>9890</v>
      </c>
    </row>
    <row r="16131" spans="20:23" x14ac:dyDescent="0.3">
      <c r="T16131" t="b">
        <f>U16131&gt;10</f>
        <v>0</v>
      </c>
      <c r="U16131" s="7">
        <v>9.5016588801294208</v>
      </c>
      <c r="V16131" t="s">
        <v>33999</v>
      </c>
      <c r="W16131" t="s">
        <v>7108</v>
      </c>
    </row>
    <row r="16132" spans="20:23" x14ac:dyDescent="0.3">
      <c r="T16132" t="b">
        <f>U16132&gt;10</f>
        <v>0</v>
      </c>
      <c r="U16132" s="7">
        <v>8.6948523810969505</v>
      </c>
      <c r="V16132" t="s">
        <v>5495</v>
      </c>
      <c r="W16132" t="s">
        <v>25279</v>
      </c>
    </row>
    <row r="16133" spans="20:23" x14ac:dyDescent="0.3">
      <c r="T16133" t="b">
        <f>U16133&gt;10</f>
        <v>0</v>
      </c>
      <c r="U16133" s="7">
        <v>8.1923255601456599</v>
      </c>
      <c r="V16133" t="s">
        <v>27394</v>
      </c>
      <c r="W16133" t="s">
        <v>34000</v>
      </c>
    </row>
    <row r="16134" spans="20:23" x14ac:dyDescent="0.3">
      <c r="T16134" t="b">
        <f>U16134&gt;10</f>
        <v>0</v>
      </c>
      <c r="U16134" s="7">
        <v>8.1923255601456599</v>
      </c>
      <c r="V16134" t="s">
        <v>27394</v>
      </c>
      <c r="W16134" t="s">
        <v>34001</v>
      </c>
    </row>
    <row r="16135" spans="20:23" x14ac:dyDescent="0.3">
      <c r="T16135" t="b">
        <f>U16135&gt;10</f>
        <v>0</v>
      </c>
      <c r="U16135" s="7">
        <v>8.1923255601456599</v>
      </c>
      <c r="V16135" t="s">
        <v>27394</v>
      </c>
      <c r="W16135" t="s">
        <v>34002</v>
      </c>
    </row>
    <row r="16136" spans="20:23" x14ac:dyDescent="0.3">
      <c r="T16136" t="b">
        <f>U16136&gt;10</f>
        <v>0</v>
      </c>
      <c r="U16136" s="7">
        <v>8.1923255601456599</v>
      </c>
      <c r="V16136" t="s">
        <v>27394</v>
      </c>
      <c r="W16136" t="s">
        <v>34003</v>
      </c>
    </row>
    <row r="16137" spans="20:23" x14ac:dyDescent="0.3">
      <c r="T16137" t="b">
        <f>U16137&gt;10</f>
        <v>0</v>
      </c>
      <c r="U16137" s="7">
        <v>9.4652912359585404</v>
      </c>
      <c r="V16137" t="s">
        <v>24393</v>
      </c>
      <c r="W16137" t="s">
        <v>12327</v>
      </c>
    </row>
    <row r="16138" spans="20:23" x14ac:dyDescent="0.3">
      <c r="T16138" t="b">
        <f>U16138&gt;10</f>
        <v>0</v>
      </c>
      <c r="U16138" s="7">
        <v>8.9262947352258593</v>
      </c>
      <c r="V16138" t="s">
        <v>24393</v>
      </c>
      <c r="W16138" t="s">
        <v>34004</v>
      </c>
    </row>
    <row r="16139" spans="20:23" x14ac:dyDescent="0.3">
      <c r="T16139" t="b">
        <f>U16139&gt;10</f>
        <v>0</v>
      </c>
      <c r="U16139" s="7">
        <v>8.8085116995694701</v>
      </c>
      <c r="V16139" t="s">
        <v>34005</v>
      </c>
      <c r="W16139" t="s">
        <v>1372</v>
      </c>
    </row>
    <row r="16140" spans="20:23" x14ac:dyDescent="0.3">
      <c r="T16140" t="b">
        <f>U16140&gt;10</f>
        <v>0</v>
      </c>
      <c r="U16140" s="7">
        <v>8.8085116995694701</v>
      </c>
      <c r="V16140" t="s">
        <v>34006</v>
      </c>
      <c r="W16140" t="s">
        <v>28836</v>
      </c>
    </row>
    <row r="16141" spans="20:23" x14ac:dyDescent="0.3">
      <c r="T16141" t="b">
        <f>U16141&gt;10</f>
        <v>0</v>
      </c>
      <c r="U16141" s="7">
        <v>8.0970153803413307</v>
      </c>
      <c r="V16141" t="s">
        <v>5332</v>
      </c>
      <c r="W16141" t="s">
        <v>34007</v>
      </c>
    </row>
    <row r="16142" spans="20:23" x14ac:dyDescent="0.3">
      <c r="T16142" t="b">
        <f>U16142&gt;10</f>
        <v>0</v>
      </c>
      <c r="U16142" s="7">
        <v>8.1923255601456599</v>
      </c>
      <c r="V16142" t="s">
        <v>27394</v>
      </c>
      <c r="W16142" t="s">
        <v>34008</v>
      </c>
    </row>
    <row r="16143" spans="20:23" x14ac:dyDescent="0.3">
      <c r="T16143" t="b">
        <f>U16143&gt;10</f>
        <v>0</v>
      </c>
      <c r="U16143" s="7">
        <v>8.5418830363155198</v>
      </c>
      <c r="V16143" t="s">
        <v>34009</v>
      </c>
      <c r="W16143" t="s">
        <v>34010</v>
      </c>
    </row>
    <row r="16144" spans="20:23" x14ac:dyDescent="0.3">
      <c r="T16144" t="b">
        <f>U16144&gt;10</f>
        <v>0</v>
      </c>
      <c r="U16144" s="7">
        <v>8.4536903242800605</v>
      </c>
      <c r="V16144" t="s">
        <v>21611</v>
      </c>
      <c r="W16144" t="s">
        <v>34011</v>
      </c>
    </row>
    <row r="16145" spans="20:23" x14ac:dyDescent="0.3">
      <c r="T16145" t="b">
        <f>U16145&gt;10</f>
        <v>0</v>
      </c>
      <c r="U16145" s="7">
        <v>8.5070363049853501</v>
      </c>
      <c r="V16145" t="s">
        <v>34012</v>
      </c>
      <c r="W16145" t="s">
        <v>9407</v>
      </c>
    </row>
    <row r="16146" spans="20:23" x14ac:dyDescent="0.3">
      <c r="T16146" t="b">
        <f>U16146&gt;10</f>
        <v>0</v>
      </c>
      <c r="U16146" s="7">
        <v>8.5633892415364894</v>
      </c>
      <c r="V16146" t="s">
        <v>24584</v>
      </c>
      <c r="W16146" t="s">
        <v>34013</v>
      </c>
    </row>
    <row r="16147" spans="20:23" x14ac:dyDescent="0.3">
      <c r="T16147" t="b">
        <f>U16147&gt;10</f>
        <v>0</v>
      </c>
      <c r="U16147" s="7">
        <v>8.9262947352258593</v>
      </c>
      <c r="V16147" t="s">
        <v>22939</v>
      </c>
      <c r="W16147" t="s">
        <v>34014</v>
      </c>
    </row>
    <row r="16148" spans="20:23" x14ac:dyDescent="0.3">
      <c r="T16148" t="b">
        <f>U16148&gt;10</f>
        <v>0</v>
      </c>
      <c r="U16148" s="7">
        <v>9.2139768076776392</v>
      </c>
      <c r="V16148" t="s">
        <v>18013</v>
      </c>
      <c r="W16148" t="s">
        <v>24343</v>
      </c>
    </row>
    <row r="16149" spans="20:23" x14ac:dyDescent="0.3">
      <c r="T16149" t="b">
        <f>U16149&gt;10</f>
        <v>0</v>
      </c>
      <c r="U16149" s="7">
        <v>8.9262947352258593</v>
      </c>
      <c r="V16149" t="s">
        <v>26613</v>
      </c>
      <c r="W16149" t="s">
        <v>34015</v>
      </c>
    </row>
    <row r="16150" spans="20:23" x14ac:dyDescent="0.3">
      <c r="T16150" t="b">
        <f>U16150&gt;10</f>
        <v>0</v>
      </c>
      <c r="U16150" s="7">
        <v>9.7064532927754303</v>
      </c>
      <c r="V16150" t="s">
        <v>34015</v>
      </c>
      <c r="W16150" t="s">
        <v>5377</v>
      </c>
    </row>
    <row r="16151" spans="20:23" x14ac:dyDescent="0.3">
      <c r="T16151" t="b">
        <f>U16151&gt;10</f>
        <v>0</v>
      </c>
      <c r="U16151" s="7">
        <v>8.1923255601456599</v>
      </c>
      <c r="V16151" t="s">
        <v>27394</v>
      </c>
      <c r="W16151" t="s">
        <v>34016</v>
      </c>
    </row>
    <row r="16152" spans="20:23" x14ac:dyDescent="0.3">
      <c r="T16152" t="b">
        <f>U16152&gt;10</f>
        <v>0</v>
      </c>
      <c r="U16152" s="7">
        <v>9.8017634725797596</v>
      </c>
      <c r="V16152" t="s">
        <v>34017</v>
      </c>
      <c r="W16152" t="s">
        <v>25497</v>
      </c>
    </row>
    <row r="16153" spans="20:23" x14ac:dyDescent="0.3">
      <c r="T16153" t="b">
        <f>U16153&gt;10</f>
        <v>0</v>
      </c>
      <c r="U16153" s="7">
        <v>8.3489793701910298</v>
      </c>
      <c r="V16153" t="s">
        <v>20114</v>
      </c>
      <c r="W16153" t="s">
        <v>34018</v>
      </c>
    </row>
    <row r="16154" spans="20:23" x14ac:dyDescent="0.3">
      <c r="T16154" t="b">
        <f>U16154&gt;10</f>
        <v>0</v>
      </c>
      <c r="U16154" s="7">
        <v>8.1923255601456599</v>
      </c>
      <c r="V16154" t="s">
        <v>27394</v>
      </c>
      <c r="W16154" t="s">
        <v>34019</v>
      </c>
    </row>
    <row r="16155" spans="20:23" x14ac:dyDescent="0.3">
      <c r="T16155" t="b">
        <f>U16155&gt;10</f>
        <v>0</v>
      </c>
      <c r="U16155" s="7">
        <v>8.4800076325974398</v>
      </c>
      <c r="V16155" t="s">
        <v>25408</v>
      </c>
      <c r="W16155" t="s">
        <v>34020</v>
      </c>
    </row>
    <row r="16156" spans="20:23" x14ac:dyDescent="0.3">
      <c r="T16156" t="b">
        <f>U16156&gt;10</f>
        <v>0</v>
      </c>
      <c r="U16156" s="7">
        <v>8.5208296271176902</v>
      </c>
      <c r="V16156" t="s">
        <v>34021</v>
      </c>
      <c r="W16156" t="s">
        <v>4578</v>
      </c>
    </row>
    <row r="16157" spans="20:23" x14ac:dyDescent="0.3">
      <c r="T16157" t="b">
        <f>U16157&gt;10</f>
        <v>0</v>
      </c>
      <c r="U16157" s="7">
        <v>9.0133061122154796</v>
      </c>
      <c r="V16157" t="s">
        <v>5324</v>
      </c>
      <c r="W16157" t="s">
        <v>34022</v>
      </c>
    </row>
    <row r="16158" spans="20:23" x14ac:dyDescent="0.3">
      <c r="T16158" t="b">
        <f>U16158&gt;10</f>
        <v>0</v>
      </c>
      <c r="U16158" s="7">
        <v>8.8656701134094202</v>
      </c>
      <c r="V16158" t="s">
        <v>33461</v>
      </c>
      <c r="W16158" t="s">
        <v>34023</v>
      </c>
    </row>
    <row r="16159" spans="20:23" x14ac:dyDescent="0.3">
      <c r="T16159" t="b">
        <f>U16159&gt;10</f>
        <v>0</v>
      </c>
      <c r="U16159" s="7">
        <v>8.2976860758034796</v>
      </c>
      <c r="V16159" t="s">
        <v>29076</v>
      </c>
      <c r="W16159" t="s">
        <v>34024</v>
      </c>
    </row>
    <row r="16160" spans="20:23" x14ac:dyDescent="0.3">
      <c r="T16160" t="b">
        <f>U16160&gt;10</f>
        <v>0</v>
      </c>
      <c r="U16160" s="7">
        <v>8.8656701134094202</v>
      </c>
      <c r="V16160" t="s">
        <v>33461</v>
      </c>
      <c r="W16160" t="s">
        <v>34025</v>
      </c>
    </row>
    <row r="16161" spans="20:23" x14ac:dyDescent="0.3">
      <c r="T16161" t="b">
        <f>U16161&gt;10</f>
        <v>0</v>
      </c>
      <c r="U16161" s="7">
        <v>8.8656701134094202</v>
      </c>
      <c r="V16161" t="s">
        <v>33461</v>
      </c>
      <c r="W16161" t="s">
        <v>34026</v>
      </c>
    </row>
    <row r="16162" spans="20:23" x14ac:dyDescent="0.3">
      <c r="T16162" t="b">
        <f>U16162&gt;10</f>
        <v>0</v>
      </c>
      <c r="U16162" s="7">
        <v>8.1435353959762207</v>
      </c>
      <c r="V16162" t="s">
        <v>30666</v>
      </c>
      <c r="W16162" t="s">
        <v>34027</v>
      </c>
    </row>
    <row r="16163" spans="20:23" x14ac:dyDescent="0.3">
      <c r="T16163" t="b">
        <f>U16163&gt;10</f>
        <v>0</v>
      </c>
      <c r="U16163" s="7">
        <v>8.1923255601456599</v>
      </c>
      <c r="V16163" t="s">
        <v>27394</v>
      </c>
      <c r="W16163" t="s">
        <v>34028</v>
      </c>
    </row>
    <row r="16164" spans="20:23" x14ac:dyDescent="0.3">
      <c r="T16164" t="b">
        <f>U16164&gt;10</f>
        <v>0</v>
      </c>
      <c r="U16164" s="7">
        <v>8.1923255601456599</v>
      </c>
      <c r="V16164" t="s">
        <v>27394</v>
      </c>
      <c r="W16164" t="s">
        <v>34029</v>
      </c>
    </row>
    <row r="16165" spans="20:23" x14ac:dyDescent="0.3">
      <c r="T16165" t="b">
        <f>U16165&gt;10</f>
        <v>0</v>
      </c>
      <c r="U16165" s="7">
        <v>8.5779880409576403</v>
      </c>
      <c r="V16165" t="s">
        <v>34030</v>
      </c>
      <c r="W16165" t="s">
        <v>25148</v>
      </c>
    </row>
    <row r="16166" spans="20:23" x14ac:dyDescent="0.3">
      <c r="T16166" t="b">
        <f>U16166&gt;10</f>
        <v>0</v>
      </c>
      <c r="U16166" s="7">
        <v>8.1923255601456599</v>
      </c>
      <c r="V16166" t="s">
        <v>27394</v>
      </c>
      <c r="W16166" t="s">
        <v>34031</v>
      </c>
    </row>
    <row r="16167" spans="20:23" x14ac:dyDescent="0.3">
      <c r="T16167" t="b">
        <f>U16167&gt;10</f>
        <v>0</v>
      </c>
      <c r="U16167" s="7">
        <v>8.1923255601456599</v>
      </c>
      <c r="V16167" t="s">
        <v>27394</v>
      </c>
      <c r="W16167" t="s">
        <v>34032</v>
      </c>
    </row>
    <row r="16168" spans="20:23" x14ac:dyDescent="0.3">
      <c r="T16168" t="b">
        <f>U16168&gt;10</f>
        <v>0</v>
      </c>
      <c r="U16168" s="7">
        <v>8.8085116995694701</v>
      </c>
      <c r="V16168" t="s">
        <v>6858</v>
      </c>
      <c r="W16168" t="s">
        <v>34033</v>
      </c>
    </row>
    <row r="16169" spans="20:23" x14ac:dyDescent="0.3">
      <c r="T16169" t="b">
        <f>U16169&gt;10</f>
        <v>0</v>
      </c>
      <c r="U16169" s="7">
        <v>8.7031511839116504</v>
      </c>
      <c r="V16169" t="s">
        <v>9690</v>
      </c>
      <c r="W16169" t="s">
        <v>26856</v>
      </c>
    </row>
    <row r="16170" spans="20:23" x14ac:dyDescent="0.3">
      <c r="T16170" t="b">
        <f>U16170&gt;10</f>
        <v>0</v>
      </c>
      <c r="U16170" s="7">
        <v>8.73705273558733</v>
      </c>
      <c r="V16170" t="s">
        <v>26300</v>
      </c>
      <c r="W16170" t="s">
        <v>34034</v>
      </c>
    </row>
    <row r="16171" spans="20:23" x14ac:dyDescent="0.3">
      <c r="T16171" t="b">
        <f>U16171&gt;10</f>
        <v>0</v>
      </c>
      <c r="U16171" s="7">
        <v>8.1923255601456599</v>
      </c>
      <c r="V16171" t="s">
        <v>27394</v>
      </c>
      <c r="W16171" t="s">
        <v>34035</v>
      </c>
    </row>
    <row r="16172" spans="20:23" x14ac:dyDescent="0.3">
      <c r="T16172" t="b">
        <f>U16172&gt;10</f>
        <v>0</v>
      </c>
      <c r="U16172" s="7">
        <v>8.1246669116718397</v>
      </c>
      <c r="V16172" t="s">
        <v>24136</v>
      </c>
      <c r="W16172" t="s">
        <v>34036</v>
      </c>
    </row>
    <row r="16173" spans="20:23" x14ac:dyDescent="0.3">
      <c r="T16173" t="b">
        <f>U16173&gt;10</f>
        <v>0</v>
      </c>
      <c r="U16173" s="7">
        <v>8.1923255601456599</v>
      </c>
      <c r="V16173" t="s">
        <v>27394</v>
      </c>
      <c r="W16173" t="s">
        <v>34037</v>
      </c>
    </row>
    <row r="16174" spans="20:23" x14ac:dyDescent="0.3">
      <c r="T16174" t="b">
        <f>U16174&gt;10</f>
        <v>0</v>
      </c>
      <c r="U16174" s="7">
        <v>9.1468375048400095</v>
      </c>
      <c r="V16174" t="s">
        <v>34038</v>
      </c>
      <c r="W16174" t="s">
        <v>20909</v>
      </c>
    </row>
    <row r="16175" spans="20:23" x14ac:dyDescent="0.3">
      <c r="T16175" t="b">
        <f>U16175&gt;10</f>
        <v>0</v>
      </c>
      <c r="U16175" s="7">
        <v>8.1923255601456599</v>
      </c>
      <c r="V16175" t="s">
        <v>27394</v>
      </c>
      <c r="W16175" t="s">
        <v>34039</v>
      </c>
    </row>
    <row r="16176" spans="20:23" x14ac:dyDescent="0.3">
      <c r="T16176" t="b">
        <f>U16176&gt;10</f>
        <v>0</v>
      </c>
      <c r="U16176" s="7">
        <v>8.9056754480231195</v>
      </c>
      <c r="V16176" t="s">
        <v>25328</v>
      </c>
      <c r="W16176" t="s">
        <v>34040</v>
      </c>
    </row>
    <row r="16177" spans="20:23" x14ac:dyDescent="0.3">
      <c r="T16177" t="b">
        <f>U16177&gt;10</f>
        <v>0</v>
      </c>
      <c r="U16177" s="7">
        <v>8.1923255601456599</v>
      </c>
      <c r="V16177" t="s">
        <v>27394</v>
      </c>
      <c r="W16177" t="s">
        <v>34041</v>
      </c>
    </row>
    <row r="16178" spans="20:23" x14ac:dyDescent="0.3">
      <c r="T16178" t="b">
        <f>U16178&gt;10</f>
        <v>0</v>
      </c>
      <c r="U16178" s="7">
        <v>8.1923255601456599</v>
      </c>
      <c r="V16178" t="s">
        <v>27394</v>
      </c>
      <c r="W16178" t="s">
        <v>34042</v>
      </c>
    </row>
    <row r="16179" spans="20:23" x14ac:dyDescent="0.3">
      <c r="T16179" t="b">
        <f>U16179&gt;10</f>
        <v>0</v>
      </c>
      <c r="U16179" s="7">
        <v>8.0183722530222195</v>
      </c>
      <c r="V16179" t="s">
        <v>34043</v>
      </c>
      <c r="W16179" t="s">
        <v>7612</v>
      </c>
    </row>
    <row r="16180" spans="20:23" x14ac:dyDescent="0.3">
      <c r="T16180" t="b">
        <f>U16180&gt;10</f>
        <v>0</v>
      </c>
      <c r="U16180" s="7">
        <v>8.1923255601456599</v>
      </c>
      <c r="V16180" t="s">
        <v>27394</v>
      </c>
      <c r="W16180" t="s">
        <v>34044</v>
      </c>
    </row>
    <row r="16181" spans="20:23" x14ac:dyDescent="0.3">
      <c r="T16181" t="b">
        <f>U16181&gt;10</f>
        <v>0</v>
      </c>
      <c r="U16181" s="7">
        <v>9.7064532927754303</v>
      </c>
      <c r="V16181" t="s">
        <v>34045</v>
      </c>
      <c r="W16181" t="s">
        <v>28376</v>
      </c>
    </row>
    <row r="16182" spans="20:23" x14ac:dyDescent="0.3">
      <c r="T16182" t="b">
        <f>U16182&gt;10</f>
        <v>0</v>
      </c>
      <c r="U16182" s="7">
        <v>8.1923255601456599</v>
      </c>
      <c r="V16182" t="s">
        <v>27394</v>
      </c>
      <c r="W16182" t="s">
        <v>34046</v>
      </c>
    </row>
    <row r="16183" spans="20:23" x14ac:dyDescent="0.3">
      <c r="T16183" t="b">
        <f>U16183&gt;10</f>
        <v>0</v>
      </c>
      <c r="U16183" s="7">
        <v>8.1725229328494802</v>
      </c>
      <c r="V16183" t="s">
        <v>26301</v>
      </c>
      <c r="W16183" t="s">
        <v>9897</v>
      </c>
    </row>
    <row r="16184" spans="20:23" x14ac:dyDescent="0.3">
      <c r="T16184" t="b">
        <f>U16184&gt;10</f>
        <v>0</v>
      </c>
      <c r="U16184" s="7">
        <v>8.1923255601456599</v>
      </c>
      <c r="V16184" t="s">
        <v>27394</v>
      </c>
      <c r="W16184" t="s">
        <v>34047</v>
      </c>
    </row>
    <row r="16185" spans="20:23" x14ac:dyDescent="0.3">
      <c r="T16185" t="b">
        <f>U16185&gt;10</f>
        <v>0</v>
      </c>
      <c r="U16185" s="7">
        <v>8.1923255601456599</v>
      </c>
      <c r="V16185" t="s">
        <v>27394</v>
      </c>
      <c r="W16185" t="s">
        <v>34048</v>
      </c>
    </row>
    <row r="16186" spans="20:23" x14ac:dyDescent="0.3">
      <c r="T16186" t="b">
        <f>U16186&gt;10</f>
        <v>0</v>
      </c>
      <c r="U16186" s="7">
        <v>8.0310574125495293</v>
      </c>
      <c r="V16186" t="s">
        <v>27753</v>
      </c>
      <c r="W16186" t="s">
        <v>11769</v>
      </c>
    </row>
    <row r="16187" spans="20:23" x14ac:dyDescent="0.3">
      <c r="T16187" t="b">
        <f>U16187&gt;10</f>
        <v>0</v>
      </c>
      <c r="U16187" s="7">
        <v>9.6194419157857993</v>
      </c>
      <c r="V16187" t="s">
        <v>22939</v>
      </c>
      <c r="W16187" t="s">
        <v>34049</v>
      </c>
    </row>
    <row r="16188" spans="20:23" x14ac:dyDescent="0.3">
      <c r="T16188" t="b">
        <f>U16188&gt;10</f>
        <v>0</v>
      </c>
      <c r="U16188" s="7">
        <v>8.2023758959991593</v>
      </c>
      <c r="V16188" t="s">
        <v>7302</v>
      </c>
      <c r="W16188" t="s">
        <v>22856</v>
      </c>
    </row>
    <row r="16189" spans="20:23" x14ac:dyDescent="0.3">
      <c r="T16189" t="b">
        <f>U16189&gt;10</f>
        <v>0</v>
      </c>
      <c r="U16189" s="7">
        <v>9.2711352215175893</v>
      </c>
      <c r="V16189" t="s">
        <v>24505</v>
      </c>
      <c r="W16189" t="s">
        <v>10380</v>
      </c>
    </row>
    <row r="16190" spans="20:23" x14ac:dyDescent="0.3">
      <c r="T16190" t="b">
        <f>U16190&gt;10</f>
        <v>0</v>
      </c>
      <c r="U16190" s="7">
        <v>9.2711352215175893</v>
      </c>
      <c r="V16190" t="s">
        <v>24505</v>
      </c>
      <c r="W16190" t="s">
        <v>34050</v>
      </c>
    </row>
    <row r="16191" spans="20:23" x14ac:dyDescent="0.3">
      <c r="T16191" t="b">
        <f>U16191&gt;10</f>
        <v>0</v>
      </c>
      <c r="U16191" s="7">
        <v>8.1923255601456599</v>
      </c>
      <c r="V16191" t="s">
        <v>27394</v>
      </c>
      <c r="W16191" t="s">
        <v>34051</v>
      </c>
    </row>
    <row r="16192" spans="20:23" x14ac:dyDescent="0.3">
      <c r="T16192" t="b">
        <f>U16192&gt;10</f>
        <v>0</v>
      </c>
      <c r="U16192" s="7">
        <v>8.6231084762381105</v>
      </c>
      <c r="V16192" t="s">
        <v>29938</v>
      </c>
      <c r="W16192" t="s">
        <v>34052</v>
      </c>
    </row>
    <row r="16193" spans="20:23" x14ac:dyDescent="0.3">
      <c r="T16193" t="b">
        <f>U16193&gt;10</f>
        <v>0</v>
      </c>
      <c r="U16193" s="7">
        <v>9.7529733084103203</v>
      </c>
      <c r="V16193" t="s">
        <v>26647</v>
      </c>
      <c r="W16193" t="s">
        <v>34053</v>
      </c>
    </row>
    <row r="16194" spans="20:23" x14ac:dyDescent="0.3">
      <c r="T16194" t="b">
        <f>U16194&gt;10</f>
        <v>0</v>
      </c>
      <c r="U16194" s="7">
        <v>8.7115194335821595</v>
      </c>
      <c r="V16194" t="s">
        <v>21574</v>
      </c>
      <c r="W16194" t="s">
        <v>34054</v>
      </c>
    </row>
    <row r="16195" spans="20:23" x14ac:dyDescent="0.3">
      <c r="T16195" t="b">
        <f>U16195&gt;10</f>
        <v>0</v>
      </c>
      <c r="U16195" s="7">
        <v>8.1923255601456599</v>
      </c>
      <c r="V16195" t="s">
        <v>27394</v>
      </c>
      <c r="W16195" t="s">
        <v>34055</v>
      </c>
    </row>
    <row r="16196" spans="20:23" x14ac:dyDescent="0.3">
      <c r="T16196" t="b">
        <f>U16196&gt;10</f>
        <v>0</v>
      </c>
      <c r="U16196" s="7">
        <v>8.1923255601456599</v>
      </c>
      <c r="V16196">
        <v>91</v>
      </c>
      <c r="W16196" t="s">
        <v>16515</v>
      </c>
    </row>
    <row r="16197" spans="20:23" x14ac:dyDescent="0.3">
      <c r="T16197" t="b">
        <f>U16197&gt;10</f>
        <v>0</v>
      </c>
      <c r="U16197" s="7">
        <v>8.1435353959762207</v>
      </c>
      <c r="V16197" t="s">
        <v>34056</v>
      </c>
      <c r="W16197">
        <v>94</v>
      </c>
    </row>
    <row r="16198" spans="20:23" x14ac:dyDescent="0.3">
      <c r="T16198" t="b">
        <f>U16198&gt;10</f>
        <v>0</v>
      </c>
      <c r="U16198" s="7">
        <v>8.4407869194441592</v>
      </c>
      <c r="V16198" t="s">
        <v>22994</v>
      </c>
      <c r="W16198" t="s">
        <v>34057</v>
      </c>
    </row>
    <row r="16199" spans="20:23" x14ac:dyDescent="0.3">
      <c r="T16199" t="b">
        <f>U16199&gt;10</f>
        <v>0</v>
      </c>
      <c r="U16199" s="7">
        <v>8.1246669116718397</v>
      </c>
      <c r="V16199" t="s">
        <v>34058</v>
      </c>
      <c r="W16199">
        <v>96</v>
      </c>
    </row>
    <row r="16200" spans="20:23" x14ac:dyDescent="0.3">
      <c r="T16200" t="b">
        <f>U16200&gt;10</f>
        <v>0</v>
      </c>
      <c r="U16200" s="7">
        <v>8.3258569527701791</v>
      </c>
      <c r="V16200" t="s">
        <v>34059</v>
      </c>
      <c r="W16200" t="s">
        <v>21498</v>
      </c>
    </row>
    <row r="16201" spans="20:23" x14ac:dyDescent="0.3">
      <c r="T16201" t="b">
        <f>U16201&gt;10</f>
        <v>0</v>
      </c>
      <c r="U16201" s="7">
        <v>8.1579241334283203</v>
      </c>
      <c r="V16201" t="s">
        <v>21527</v>
      </c>
      <c r="W16201" t="s">
        <v>11154</v>
      </c>
    </row>
    <row r="16202" spans="20:23" x14ac:dyDescent="0.3">
      <c r="T16202" t="b">
        <f>U16202&gt;10</f>
        <v>0</v>
      </c>
      <c r="U16202" s="7">
        <v>8.1923255601456599</v>
      </c>
      <c r="V16202" t="s">
        <v>27394</v>
      </c>
      <c r="W16202" t="s">
        <v>34060</v>
      </c>
    </row>
    <row r="16203" spans="20:23" x14ac:dyDescent="0.3">
      <c r="T16203" t="b">
        <f>U16203&gt;10</f>
        <v>0</v>
      </c>
      <c r="U16203" s="7">
        <v>8.8656701134094202</v>
      </c>
      <c r="V16203" t="s">
        <v>33461</v>
      </c>
      <c r="W16203" t="s">
        <v>34061</v>
      </c>
    </row>
    <row r="16204" spans="20:23" x14ac:dyDescent="0.3">
      <c r="T16204" t="b">
        <f>U16204&gt;10</f>
        <v>0</v>
      </c>
      <c r="U16204" s="7">
        <v>8.8656701134094202</v>
      </c>
      <c r="V16204" t="s">
        <v>33461</v>
      </c>
      <c r="W16204" t="s">
        <v>34062</v>
      </c>
    </row>
    <row r="16205" spans="20:23" x14ac:dyDescent="0.3">
      <c r="T16205" t="b">
        <f>U16205&gt;10</f>
        <v>0</v>
      </c>
      <c r="U16205" s="7">
        <v>8.11536451900953</v>
      </c>
      <c r="V16205" t="s">
        <v>33857</v>
      </c>
      <c r="W16205" t="s">
        <v>34033</v>
      </c>
    </row>
    <row r="16206" spans="20:23" x14ac:dyDescent="0.3">
      <c r="T16206" t="b">
        <f>U16206&gt;10</f>
        <v>0</v>
      </c>
      <c r="U16206" s="7">
        <v>8.1246669116718397</v>
      </c>
      <c r="V16206" t="s">
        <v>19836</v>
      </c>
      <c r="W16206">
        <v>12187</v>
      </c>
    </row>
    <row r="16207" spans="20:23" x14ac:dyDescent="0.3">
      <c r="T16207" t="b">
        <f>U16207&gt;10</f>
        <v>0</v>
      </c>
      <c r="U16207" s="7">
        <v>8.1246669116718397</v>
      </c>
      <c r="V16207" t="s">
        <v>19836</v>
      </c>
      <c r="W16207" t="s">
        <v>34063</v>
      </c>
    </row>
    <row r="16208" spans="20:23" x14ac:dyDescent="0.3">
      <c r="T16208" t="b">
        <f>U16208&gt;10</f>
        <v>0</v>
      </c>
      <c r="U16208" s="7">
        <v>8.8854727407056</v>
      </c>
      <c r="V16208" t="s">
        <v>23161</v>
      </c>
      <c r="W16208" t="s">
        <v>34064</v>
      </c>
    </row>
    <row r="16209" spans="20:23" x14ac:dyDescent="0.3">
      <c r="T16209" t="b">
        <f>U16209&gt;10</f>
        <v>0</v>
      </c>
      <c r="U16209" s="7">
        <v>9.9642824020775294</v>
      </c>
      <c r="V16209" t="s">
        <v>34065</v>
      </c>
      <c r="W16209">
        <v>102</v>
      </c>
    </row>
    <row r="16210" spans="20:23" x14ac:dyDescent="0.3">
      <c r="T16210" t="b">
        <f>U16210&gt;10</f>
        <v>0</v>
      </c>
      <c r="U16210" s="7">
        <v>8.6002937984719399</v>
      </c>
      <c r="V16210" t="s">
        <v>34066</v>
      </c>
      <c r="W16210" t="s">
        <v>23214</v>
      </c>
    </row>
    <row r="16211" spans="20:23" x14ac:dyDescent="0.3">
      <c r="T16211" t="b">
        <f>U16211&gt;10</f>
        <v>0</v>
      </c>
      <c r="U16211" s="7">
        <v>9.9071239882375792</v>
      </c>
      <c r="V16211">
        <v>308</v>
      </c>
      <c r="W16211" t="s">
        <v>9911</v>
      </c>
    </row>
    <row r="16212" spans="20:23" x14ac:dyDescent="0.3">
      <c r="T16212" t="b">
        <f>U16212&gt;10</f>
        <v>0</v>
      </c>
      <c r="U16212" s="7">
        <v>9.3962983644715905</v>
      </c>
      <c r="V16212" t="s">
        <v>21714</v>
      </c>
      <c r="W16212" t="s">
        <v>34067</v>
      </c>
    </row>
    <row r="16213" spans="20:23" x14ac:dyDescent="0.3">
      <c r="T16213" t="b">
        <f>U16213&gt;10</f>
        <v>0</v>
      </c>
      <c r="U16213" s="7">
        <v>9.8017634725797596</v>
      </c>
      <c r="V16213" t="s">
        <v>21101</v>
      </c>
      <c r="W16213" t="s">
        <v>34068</v>
      </c>
    </row>
    <row r="16214" spans="20:23" x14ac:dyDescent="0.3">
      <c r="T16214" t="b">
        <f>U16214&gt;10</f>
        <v>0</v>
      </c>
      <c r="U16214" s="7">
        <v>8.1293507609842699</v>
      </c>
      <c r="V16214" t="s">
        <v>24674</v>
      </c>
      <c r="W16214" t="s">
        <v>34069</v>
      </c>
    </row>
    <row r="16215" spans="20:23" x14ac:dyDescent="0.3">
      <c r="T16215" t="b">
        <f>U16215&gt;10</f>
        <v>0</v>
      </c>
      <c r="U16215" s="7">
        <v>8.8955230765590994</v>
      </c>
      <c r="V16215" t="s">
        <v>34070</v>
      </c>
      <c r="W16215" t="s">
        <v>22347</v>
      </c>
    </row>
    <row r="16216" spans="20:23" x14ac:dyDescent="0.3">
      <c r="T16216" t="b">
        <f>U16216&gt;10</f>
        <v>0</v>
      </c>
      <c r="U16216" s="7">
        <v>9.7064532927754303</v>
      </c>
      <c r="V16216" t="s">
        <v>21360</v>
      </c>
      <c r="W16216" t="s">
        <v>21304</v>
      </c>
    </row>
    <row r="16217" spans="20:23" x14ac:dyDescent="0.3">
      <c r="T16217" t="b">
        <f>U16217&gt;10</f>
        <v>0</v>
      </c>
      <c r="U16217" s="7">
        <v>8.9056754480231195</v>
      </c>
      <c r="V16217" t="s">
        <v>3184</v>
      </c>
      <c r="W16217" t="s">
        <v>12392</v>
      </c>
    </row>
    <row r="16218" spans="20:23" x14ac:dyDescent="0.3">
      <c r="T16218" t="b">
        <f>U16218&gt;10</f>
        <v>0</v>
      </c>
      <c r="U16218" s="7">
        <v>8.1340566520216804</v>
      </c>
      <c r="V16218" t="s">
        <v>21346</v>
      </c>
      <c r="W16218" t="s">
        <v>21227</v>
      </c>
    </row>
    <row r="16219" spans="20:23" x14ac:dyDescent="0.3">
      <c r="T16219" t="b">
        <f>U16219&gt;10</f>
        <v>0</v>
      </c>
      <c r="U16219" s="7">
        <v>8.7721440553986003</v>
      </c>
      <c r="V16219" t="s">
        <v>12392</v>
      </c>
      <c r="W16219" t="s">
        <v>2105</v>
      </c>
    </row>
    <row r="16220" spans="20:23" x14ac:dyDescent="0.3">
      <c r="T16220" t="b">
        <f>U16220&gt;10</f>
        <v>0</v>
      </c>
      <c r="U16220" s="7">
        <v>8.0970153803413307</v>
      </c>
      <c r="V16220" t="s">
        <v>27478</v>
      </c>
      <c r="W16220" t="s">
        <v>34071</v>
      </c>
    </row>
    <row r="16221" spans="20:23" x14ac:dyDescent="0.3">
      <c r="T16221" t="b">
        <f>U16221&gt;10</f>
        <v>0</v>
      </c>
      <c r="U16221" s="7">
        <v>9.2565364220964295</v>
      </c>
      <c r="V16221" t="s">
        <v>24134</v>
      </c>
      <c r="W16221" t="s">
        <v>34072</v>
      </c>
    </row>
    <row r="16222" spans="20:23" x14ac:dyDescent="0.3">
      <c r="T16222" t="b">
        <f>U16222&gt;10</f>
        <v>0</v>
      </c>
      <c r="U16222" s="7">
        <v>8.8178140922317905</v>
      </c>
      <c r="V16222" t="s">
        <v>25591</v>
      </c>
      <c r="W16222" t="s">
        <v>34073</v>
      </c>
    </row>
    <row r="16223" spans="20:23" x14ac:dyDescent="0.3">
      <c r="T16223" t="b">
        <f>U16223&gt;10</f>
        <v>0</v>
      </c>
      <c r="U16223" s="7">
        <v>8.5490005040843897</v>
      </c>
      <c r="V16223" t="s">
        <v>34074</v>
      </c>
      <c r="W16223" t="s">
        <v>25535</v>
      </c>
    </row>
    <row r="16224" spans="20:23" x14ac:dyDescent="0.3">
      <c r="T16224" t="b">
        <f>U16224&gt;10</f>
        <v>0</v>
      </c>
      <c r="U16224" s="7">
        <v>8.1923255601456599</v>
      </c>
      <c r="V16224" t="s">
        <v>27394</v>
      </c>
      <c r="W16224" t="s">
        <v>34075</v>
      </c>
    </row>
    <row r="16225" spans="20:23" x14ac:dyDescent="0.3">
      <c r="T16225" t="b">
        <f>U16225&gt;10</f>
        <v>0</v>
      </c>
      <c r="U16225" s="7">
        <v>8.2542009638637399</v>
      </c>
      <c r="V16225" t="s">
        <v>34076</v>
      </c>
      <c r="W16225" t="s">
        <v>34071</v>
      </c>
    </row>
    <row r="16226" spans="20:23" x14ac:dyDescent="0.3">
      <c r="T16226" t="b">
        <f>U16226&gt;10</f>
        <v>0</v>
      </c>
      <c r="U16226" s="7">
        <v>9.5786199212655401</v>
      </c>
      <c r="V16226" t="s">
        <v>34077</v>
      </c>
      <c r="W16226" t="s">
        <v>26078</v>
      </c>
    </row>
    <row r="16227" spans="20:23" x14ac:dyDescent="0.3">
      <c r="T16227" t="b">
        <f>U16227&gt;10</f>
        <v>0</v>
      </c>
      <c r="U16227" s="7">
        <v>8.7544444782992006</v>
      </c>
      <c r="V16227" t="s">
        <v>24936</v>
      </c>
      <c r="W16227" t="s">
        <v>34078</v>
      </c>
    </row>
    <row r="16228" spans="20:23" x14ac:dyDescent="0.3">
      <c r="T16228" t="b">
        <f>U16228&gt;10</f>
        <v>0</v>
      </c>
      <c r="U16228" s="7">
        <v>8.9580434335404302</v>
      </c>
      <c r="V16228" t="s">
        <v>2239</v>
      </c>
      <c r="W16228" t="s">
        <v>11272</v>
      </c>
    </row>
    <row r="16229" spans="20:23" x14ac:dyDescent="0.3">
      <c r="T16229" t="b">
        <f>U16229&gt;10</f>
        <v>0</v>
      </c>
      <c r="U16229" s="7">
        <v>9.6194419157857993</v>
      </c>
      <c r="V16229" t="s">
        <v>19275</v>
      </c>
      <c r="W16229" t="s">
        <v>34079</v>
      </c>
    </row>
    <row r="16230" spans="20:23" x14ac:dyDescent="0.3">
      <c r="T16230" t="b">
        <f>U16230&gt;10</f>
        <v>0</v>
      </c>
      <c r="U16230" s="7">
        <v>8.0183722530222195</v>
      </c>
      <c r="V16230" t="s">
        <v>7436</v>
      </c>
      <c r="W16230" t="s">
        <v>3069</v>
      </c>
    </row>
    <row r="16231" spans="20:23" x14ac:dyDescent="0.3">
      <c r="T16231" t="b">
        <f>U16231&gt;10</f>
        <v>0</v>
      </c>
      <c r="U16231" s="7">
        <v>8.1923255601456599</v>
      </c>
      <c r="V16231" t="s">
        <v>27394</v>
      </c>
      <c r="W16231" t="s">
        <v>34080</v>
      </c>
    </row>
    <row r="16232" spans="20:23" x14ac:dyDescent="0.3">
      <c r="T16232" t="b">
        <f>U16232&gt;10</f>
        <v>0</v>
      </c>
      <c r="U16232" s="7">
        <v>9.3962983644715905</v>
      </c>
      <c r="V16232" t="s">
        <v>2680</v>
      </c>
      <c r="W16232" t="s">
        <v>34081</v>
      </c>
    </row>
    <row r="16233" spans="20:23" x14ac:dyDescent="0.3">
      <c r="T16233" t="b">
        <f>U16233&gt;10</f>
        <v>0</v>
      </c>
      <c r="U16233" s="7">
        <v>9.3475082003021601</v>
      </c>
      <c r="V16233" t="s">
        <v>11273</v>
      </c>
      <c r="W16233" t="s">
        <v>404</v>
      </c>
    </row>
    <row r="16234" spans="20:23" x14ac:dyDescent="0.3">
      <c r="T16234" t="b">
        <f>U16234&gt;10</f>
        <v>0</v>
      </c>
      <c r="U16234" s="7">
        <v>9.2711352215175893</v>
      </c>
      <c r="V16234" t="s">
        <v>27787</v>
      </c>
      <c r="W16234" t="s">
        <v>18189</v>
      </c>
    </row>
    <row r="16235" spans="20:23" x14ac:dyDescent="0.3">
      <c r="T16235" t="b">
        <f>U16235&gt;10</f>
        <v>0</v>
      </c>
      <c r="U16235" s="7">
        <v>8.1340566520216804</v>
      </c>
      <c r="V16235" t="s">
        <v>34082</v>
      </c>
      <c r="W16235" t="s">
        <v>33926</v>
      </c>
    </row>
    <row r="16236" spans="20:23" x14ac:dyDescent="0.3">
      <c r="T16236" t="b">
        <f>U16236&gt;10</f>
        <v>0</v>
      </c>
      <c r="U16236" s="7">
        <v>8.0100040033516997</v>
      </c>
      <c r="V16236" t="s">
        <v>4471</v>
      </c>
      <c r="W16236" t="s">
        <v>6079</v>
      </c>
    </row>
    <row r="16237" spans="20:23" x14ac:dyDescent="0.3">
      <c r="T16237" t="b">
        <f>U16237&gt;10</f>
        <v>0</v>
      </c>
      <c r="U16237" s="7">
        <v>8.1340566520216804</v>
      </c>
      <c r="V16237" t="s">
        <v>24706</v>
      </c>
      <c r="W16237" t="s">
        <v>34083</v>
      </c>
    </row>
    <row r="16238" spans="20:23" x14ac:dyDescent="0.3">
      <c r="T16238" t="b">
        <f>U16238&gt;10</f>
        <v>0</v>
      </c>
      <c r="U16238" s="7">
        <v>8.5633892415364894</v>
      </c>
      <c r="V16238" t="s">
        <v>5096</v>
      </c>
      <c r="W16238" t="s">
        <v>2440</v>
      </c>
    </row>
    <row r="16239" spans="20:23" x14ac:dyDescent="0.3">
      <c r="T16239" t="b">
        <f>U16239&gt;10</f>
        <v>0</v>
      </c>
      <c r="U16239" s="7">
        <v>8.0879655448214098</v>
      </c>
      <c r="V16239" t="s">
        <v>34084</v>
      </c>
      <c r="W16239" t="s">
        <v>356</v>
      </c>
    </row>
    <row r="16240" spans="20:23" x14ac:dyDescent="0.3">
      <c r="T16240" t="b">
        <f>U16240&gt;10</f>
        <v>0</v>
      </c>
      <c r="U16240" s="7">
        <v>8.4800076325974398</v>
      </c>
      <c r="V16240" t="s">
        <v>2736</v>
      </c>
      <c r="W16240" t="s">
        <v>34085</v>
      </c>
    </row>
    <row r="16241" spans="20:23" x14ac:dyDescent="0.3">
      <c r="T16241" t="b">
        <f>U16241&gt;10</f>
        <v>0</v>
      </c>
      <c r="U16241" s="7">
        <v>8.2331475546659103</v>
      </c>
      <c r="V16241" t="s">
        <v>34086</v>
      </c>
      <c r="W16241" t="s">
        <v>29280</v>
      </c>
    </row>
    <row r="16242" spans="20:23" x14ac:dyDescent="0.3">
      <c r="T16242" t="b">
        <f>U16242&gt;10</f>
        <v>0</v>
      </c>
      <c r="U16242" s="7">
        <v>8.2049043423525099</v>
      </c>
      <c r="V16242" t="s">
        <v>23745</v>
      </c>
      <c r="W16242" t="s">
        <v>34087</v>
      </c>
    </row>
    <row r="16243" spans="20:23" x14ac:dyDescent="0.3">
      <c r="T16243" t="b">
        <f>U16243&gt;10</f>
        <v>0</v>
      </c>
      <c r="U16243" s="7">
        <v>8.8656701134094202</v>
      </c>
      <c r="V16243" t="s">
        <v>929</v>
      </c>
      <c r="W16243" t="s">
        <v>21042</v>
      </c>
    </row>
    <row r="16244" spans="20:23" x14ac:dyDescent="0.3">
      <c r="T16244" t="b">
        <f>U16244&gt;10</f>
        <v>0</v>
      </c>
      <c r="U16244" s="7">
        <v>8.2976860758034796</v>
      </c>
      <c r="V16244" t="s">
        <v>2736</v>
      </c>
      <c r="W16244" t="s">
        <v>29333</v>
      </c>
    </row>
    <row r="16245" spans="20:23" x14ac:dyDescent="0.3">
      <c r="T16245" t="b">
        <f>U16245&gt;10</f>
        <v>0</v>
      </c>
      <c r="U16245" s="7">
        <v>9.2244481075449301</v>
      </c>
      <c r="V16245" t="s">
        <v>34088</v>
      </c>
      <c r="W16245" t="s">
        <v>34089</v>
      </c>
    </row>
    <row r="16246" spans="20:23" x14ac:dyDescent="0.3">
      <c r="T16246" t="b">
        <f>U16246&gt;10</f>
        <v>0</v>
      </c>
      <c r="U16246" s="7">
        <v>8.1340566520216804</v>
      </c>
      <c r="V16246" t="s">
        <v>34090</v>
      </c>
      <c r="W16246" t="s">
        <v>34091</v>
      </c>
    </row>
    <row r="16247" spans="20:23" x14ac:dyDescent="0.3">
      <c r="T16247" t="b">
        <f>U16247&gt;10</f>
        <v>0</v>
      </c>
      <c r="U16247" s="7">
        <v>8.6543610197422094</v>
      </c>
      <c r="V16247" t="s">
        <v>21727</v>
      </c>
      <c r="W16247" t="s">
        <v>34092</v>
      </c>
    </row>
    <row r="16248" spans="20:23" x14ac:dyDescent="0.3">
      <c r="T16248" t="b">
        <f>U16248&gt;10</f>
        <v>0</v>
      </c>
      <c r="U16248" s="7">
        <v>8.3431484498802408</v>
      </c>
      <c r="V16248" t="s">
        <v>34093</v>
      </c>
      <c r="W16248" t="s">
        <v>977</v>
      </c>
    </row>
    <row r="16249" spans="20:23" x14ac:dyDescent="0.3">
      <c r="T16249" t="b">
        <f>U16249&gt;10</f>
        <v>0</v>
      </c>
      <c r="U16249" s="7">
        <v>9.6839804369233704</v>
      </c>
      <c r="V16249" t="s">
        <v>13366</v>
      </c>
      <c r="W16249" t="s">
        <v>19622</v>
      </c>
    </row>
    <row r="16250" spans="20:23" x14ac:dyDescent="0.3">
      <c r="T16250" t="b">
        <f>U16250&gt;10</f>
        <v>0</v>
      </c>
      <c r="U16250" s="7">
        <v>9.2565364220964295</v>
      </c>
      <c r="V16250" t="s">
        <v>9011</v>
      </c>
      <c r="W16250" t="s">
        <v>5096</v>
      </c>
    </row>
    <row r="16251" spans="20:23" x14ac:dyDescent="0.3">
      <c r="T16251" t="b">
        <f>U16251&gt;10</f>
        <v>0</v>
      </c>
      <c r="U16251" s="7">
        <v>8.1579241334283203</v>
      </c>
      <c r="V16251" t="s">
        <v>5096</v>
      </c>
      <c r="W16251" t="s">
        <v>3633</v>
      </c>
    </row>
    <row r="16252" spans="20:23" x14ac:dyDescent="0.3">
      <c r="T16252" t="b">
        <f>U16252&gt;10</f>
        <v>0</v>
      </c>
      <c r="U16252" s="7">
        <v>9.1995880702255395</v>
      </c>
      <c r="V16252" t="s">
        <v>34094</v>
      </c>
      <c r="W16252" t="s">
        <v>34095</v>
      </c>
    </row>
    <row r="16253" spans="20:23" x14ac:dyDescent="0.3">
      <c r="T16253" t="b">
        <f>U16253&gt;10</f>
        <v>0</v>
      </c>
      <c r="U16253" s="7">
        <v>8.2488959116340492</v>
      </c>
      <c r="V16253" t="s">
        <v>19648</v>
      </c>
      <c r="W16253" t="s">
        <v>20846</v>
      </c>
    </row>
    <row r="16254" spans="20:23" x14ac:dyDescent="0.3">
      <c r="T16254" t="b">
        <f>U16254&gt;10</f>
        <v>0</v>
      </c>
      <c r="U16254" s="7">
        <v>9.6404953249836307</v>
      </c>
      <c r="V16254" t="s">
        <v>19589</v>
      </c>
      <c r="W16254" t="s">
        <v>34096</v>
      </c>
    </row>
    <row r="16255" spans="20:23" x14ac:dyDescent="0.3">
      <c r="T16255" t="b">
        <f>U16255&gt;10</f>
        <v>0</v>
      </c>
      <c r="U16255" s="7">
        <v>8.6543610197422094</v>
      </c>
      <c r="V16255" t="s">
        <v>21727</v>
      </c>
      <c r="W16255" t="s">
        <v>34097</v>
      </c>
    </row>
    <row r="16256" spans="20:23" x14ac:dyDescent="0.3">
      <c r="T16256" t="b">
        <f>U16256&gt;10</f>
        <v>0</v>
      </c>
      <c r="U16256" s="7">
        <v>8.6543610197422094</v>
      </c>
      <c r="V16256" t="s">
        <v>34098</v>
      </c>
      <c r="W16256" t="s">
        <v>21727</v>
      </c>
    </row>
    <row r="16257" spans="20:23" x14ac:dyDescent="0.3">
      <c r="T16257" t="b">
        <f>U16257&gt;10</f>
        <v>0</v>
      </c>
      <c r="U16257" s="7">
        <v>8.0482252161719003</v>
      </c>
      <c r="V16257" t="s">
        <v>34099</v>
      </c>
      <c r="W16257" t="s">
        <v>3229</v>
      </c>
    </row>
    <row r="16258" spans="20:23" x14ac:dyDescent="0.3">
      <c r="T16258" t="b">
        <f>U16258&gt;10</f>
        <v>0</v>
      </c>
      <c r="U16258" s="7">
        <v>9.2209454769937302</v>
      </c>
      <c r="V16258" t="s">
        <v>34100</v>
      </c>
      <c r="W16258" t="s">
        <v>21603</v>
      </c>
    </row>
    <row r="16259" spans="20:23" x14ac:dyDescent="0.3">
      <c r="T16259" t="b">
        <f>U16259&gt;10</f>
        <v>0</v>
      </c>
      <c r="U16259" s="7">
        <v>9.6194419157857993</v>
      </c>
      <c r="V16259" t="s">
        <v>34101</v>
      </c>
      <c r="W16259" t="s">
        <v>34102</v>
      </c>
    </row>
    <row r="16260" spans="20:23" x14ac:dyDescent="0.3">
      <c r="T16260" t="b">
        <f>U16260&gt;10</f>
        <v>0</v>
      </c>
      <c r="U16260" s="7">
        <v>8.7413723967318404</v>
      </c>
      <c r="V16260" t="s">
        <v>34103</v>
      </c>
      <c r="W16260" t="s">
        <v>24013</v>
      </c>
    </row>
    <row r="16261" spans="20:23" x14ac:dyDescent="0.3">
      <c r="T16261" t="b">
        <f>U16261&gt;10</f>
        <v>0</v>
      </c>
      <c r="U16261" s="7">
        <v>8.3201589316555395</v>
      </c>
      <c r="V16261" t="s">
        <v>24351</v>
      </c>
      <c r="W16261" t="s">
        <v>34104</v>
      </c>
    </row>
    <row r="16262" spans="20:23" x14ac:dyDescent="0.3">
      <c r="T16262" t="b">
        <f>U16262&gt;10</f>
        <v>0</v>
      </c>
      <c r="U16262" s="7">
        <v>8.3548444896434297</v>
      </c>
      <c r="V16262" t="s">
        <v>26401</v>
      </c>
      <c r="W16262" t="s">
        <v>34105</v>
      </c>
    </row>
    <row r="16263" spans="20:23" x14ac:dyDescent="0.3">
      <c r="T16263" t="b">
        <f>U16263&gt;10</f>
        <v>0</v>
      </c>
      <c r="U16263" s="7">
        <v>8.7284689918959302</v>
      </c>
      <c r="V16263" t="s">
        <v>34106</v>
      </c>
      <c r="W16263" t="s">
        <v>31569</v>
      </c>
    </row>
    <row r="16264" spans="20:23" x14ac:dyDescent="0.3">
      <c r="T16264" t="b">
        <f>U16264&gt;10</f>
        <v>0</v>
      </c>
      <c r="U16264" s="7">
        <v>9.2711352215175893</v>
      </c>
      <c r="V16264" t="s">
        <v>21819</v>
      </c>
      <c r="W16264" t="s">
        <v>34107</v>
      </c>
    </row>
    <row r="16265" spans="20:23" x14ac:dyDescent="0.3">
      <c r="T16265" t="b">
        <f>U16265&gt;10</f>
        <v>0</v>
      </c>
      <c r="U16265" s="7">
        <v>8.5070363049853501</v>
      </c>
      <c r="V16265" t="s">
        <v>19616</v>
      </c>
      <c r="W16265" t="s">
        <v>34108</v>
      </c>
    </row>
    <row r="16266" spans="20:23" x14ac:dyDescent="0.3">
      <c r="T16266" t="b">
        <f>U16266&gt;10</f>
        <v>0</v>
      </c>
      <c r="U16266" s="7">
        <v>8.5070363049853501</v>
      </c>
      <c r="V16266" t="s">
        <v>19616</v>
      </c>
      <c r="W16266" t="s">
        <v>34109</v>
      </c>
    </row>
    <row r="16267" spans="20:23" x14ac:dyDescent="0.3">
      <c r="T16267" t="b">
        <f>U16267&gt;10</f>
        <v>0</v>
      </c>
      <c r="U16267" s="7">
        <v>8.4154691114598599</v>
      </c>
      <c r="V16267" t="s">
        <v>34110</v>
      </c>
      <c r="W16267" t="s">
        <v>781</v>
      </c>
    </row>
    <row r="16268" spans="20:23" x14ac:dyDescent="0.3">
      <c r="T16268" t="b">
        <f>U16268&gt;10</f>
        <v>0</v>
      </c>
      <c r="U16268" s="7">
        <v>8.0525636177705007</v>
      </c>
      <c r="V16268" t="s">
        <v>971</v>
      </c>
      <c r="W16268" t="s">
        <v>18210</v>
      </c>
    </row>
    <row r="16269" spans="20:23" x14ac:dyDescent="0.3">
      <c r="T16269" t="b">
        <f>U16269&gt;10</f>
        <v>0</v>
      </c>
      <c r="U16269" s="7">
        <v>9.8530567669673097</v>
      </c>
      <c r="V16269" t="s">
        <v>20865</v>
      </c>
      <c r="W16269" t="s">
        <v>34111</v>
      </c>
    </row>
    <row r="16270" spans="20:23" x14ac:dyDescent="0.3">
      <c r="T16270" t="b">
        <f>U16270&gt;10</f>
        <v>0</v>
      </c>
      <c r="U16270" s="7">
        <v>9.4652912359585404</v>
      </c>
      <c r="V16270" t="s">
        <v>3201</v>
      </c>
      <c r="W16270" t="s">
        <v>34112</v>
      </c>
    </row>
    <row r="16271" spans="20:23" x14ac:dyDescent="0.3">
      <c r="T16271" t="b">
        <f>U16271&gt;10</f>
        <v>0</v>
      </c>
      <c r="U16271" s="7">
        <v>8.4536903242800605</v>
      </c>
      <c r="V16271" t="s">
        <v>34113</v>
      </c>
      <c r="W16271" t="s">
        <v>14941</v>
      </c>
    </row>
    <row r="16272" spans="20:23" x14ac:dyDescent="0.3">
      <c r="T16272" t="b">
        <f>U16272&gt;10</f>
        <v>0</v>
      </c>
      <c r="U16272" s="7">
        <v>8.2542009638637399</v>
      </c>
      <c r="V16272" t="s">
        <v>22752</v>
      </c>
      <c r="W16272" t="s">
        <v>22751</v>
      </c>
    </row>
    <row r="16273" spans="20:23" x14ac:dyDescent="0.3">
      <c r="T16273" t="b">
        <f>U16273&gt;10</f>
        <v>0</v>
      </c>
      <c r="U16273" s="7">
        <v>9.0839236794294393</v>
      </c>
      <c r="V16273" t="s">
        <v>25409</v>
      </c>
      <c r="W16273" t="s">
        <v>11953</v>
      </c>
    </row>
    <row r="16274" spans="20:23" x14ac:dyDescent="0.3">
      <c r="T16274" t="b">
        <f>U16274&gt;10</f>
        <v>0</v>
      </c>
      <c r="U16274" s="7">
        <v>8.0671624171916498</v>
      </c>
      <c r="V16274" t="s">
        <v>28784</v>
      </c>
      <c r="W16274" t="s">
        <v>23148</v>
      </c>
    </row>
    <row r="16275" spans="20:23" x14ac:dyDescent="0.3">
      <c r="T16275" t="b">
        <f>U16275&gt;10</f>
        <v>0</v>
      </c>
      <c r="U16275" s="7">
        <v>8.7031511839116504</v>
      </c>
      <c r="V16275" t="s">
        <v>20038</v>
      </c>
      <c r="W16275" t="s">
        <v>34114</v>
      </c>
    </row>
    <row r="16276" spans="20:23" x14ac:dyDescent="0.3">
      <c r="T16276" t="b">
        <f>U16276&gt;10</f>
        <v>0</v>
      </c>
      <c r="U16276" s="7">
        <v>8.8559139384640595</v>
      </c>
      <c r="V16276" t="s">
        <v>816</v>
      </c>
      <c r="W16276" t="s">
        <v>34115</v>
      </c>
    </row>
    <row r="16277" spans="20:23" x14ac:dyDescent="0.3">
      <c r="T16277" t="b">
        <f>U16277&gt;10</f>
        <v>0</v>
      </c>
      <c r="U16277" s="7">
        <v>9.0247348080391099</v>
      </c>
      <c r="V16277" t="s">
        <v>34116</v>
      </c>
      <c r="W16277" t="s">
        <v>20569</v>
      </c>
    </row>
    <row r="16278" spans="20:23" x14ac:dyDescent="0.3">
      <c r="T16278" t="b">
        <f>U16278&gt;10</f>
        <v>0</v>
      </c>
      <c r="U16278" s="7">
        <v>8.9688543496446496</v>
      </c>
      <c r="V16278" t="s">
        <v>34117</v>
      </c>
      <c r="W16278" t="s">
        <v>34118</v>
      </c>
    </row>
    <row r="16279" spans="20:23" x14ac:dyDescent="0.3">
      <c r="T16279" t="b">
        <f>U16279&gt;10</f>
        <v>0</v>
      </c>
      <c r="U16279" s="7">
        <v>8.1627667579041105</v>
      </c>
      <c r="V16279" t="s">
        <v>34119</v>
      </c>
      <c r="W16279" t="s">
        <v>59</v>
      </c>
    </row>
    <row r="16280" spans="20:23" x14ac:dyDescent="0.3">
      <c r="T16280" t="b">
        <f>U16280&gt;10</f>
        <v>0</v>
      </c>
      <c r="U16280" s="7">
        <v>8.5633892415364894</v>
      </c>
      <c r="V16280" t="s">
        <v>34120</v>
      </c>
      <c r="W16280" t="s">
        <v>34121</v>
      </c>
    </row>
    <row r="16281" spans="20:23" x14ac:dyDescent="0.3">
      <c r="T16281" t="b">
        <f>U16281&gt;10</f>
        <v>0</v>
      </c>
      <c r="U16281" s="7">
        <v>8.2976860758034796</v>
      </c>
      <c r="V16281" t="s">
        <v>34122</v>
      </c>
      <c r="W16281" t="s">
        <v>34123</v>
      </c>
    </row>
    <row r="16282" spans="20:23" x14ac:dyDescent="0.3">
      <c r="T16282" t="b">
        <f>U16282&gt;10</f>
        <v>0</v>
      </c>
      <c r="U16282" s="7">
        <v>8.0353218113359901</v>
      </c>
      <c r="V16282" t="s">
        <v>34123</v>
      </c>
      <c r="W16282" t="s">
        <v>177</v>
      </c>
    </row>
    <row r="16283" spans="20:23" x14ac:dyDescent="0.3">
      <c r="T16283" t="b">
        <f>U16283&gt;10</f>
        <v>0</v>
      </c>
      <c r="U16283" s="7">
        <v>9.5393992081122594</v>
      </c>
      <c r="V16283" t="s">
        <v>34124</v>
      </c>
      <c r="W16283" t="s">
        <v>33333</v>
      </c>
    </row>
    <row r="16284" spans="20:23" x14ac:dyDescent="0.3">
      <c r="T16284" t="b">
        <f>U16284&gt;10</f>
        <v>0</v>
      </c>
      <c r="U16284" s="7">
        <v>9.3475082003021601</v>
      </c>
      <c r="V16284" t="s">
        <v>964</v>
      </c>
      <c r="W16284" t="s">
        <v>34125</v>
      </c>
    </row>
    <row r="16285" spans="20:23" x14ac:dyDescent="0.3">
      <c r="T16285" t="b">
        <f>U16285&gt;10</f>
        <v>0</v>
      </c>
      <c r="U16285" s="7">
        <v>8.0879655448214098</v>
      </c>
      <c r="V16285" t="s">
        <v>180</v>
      </c>
      <c r="W16285" t="s">
        <v>34126</v>
      </c>
    </row>
    <row r="16286" spans="20:23" x14ac:dyDescent="0.3">
      <c r="T16286" t="b">
        <f>U16286&gt;10</f>
        <v>0</v>
      </c>
      <c r="U16286" s="7">
        <v>9.2421476846443298</v>
      </c>
      <c r="V16286" t="s">
        <v>34127</v>
      </c>
      <c r="W16286" t="s">
        <v>21022</v>
      </c>
    </row>
    <row r="16287" spans="20:23" x14ac:dyDescent="0.3">
      <c r="T16287" t="b">
        <f>U16287&gt;10</f>
        <v>0</v>
      </c>
      <c r="U16287" s="7">
        <v>8.2844408490534605</v>
      </c>
      <c r="V16287" t="s">
        <v>34128</v>
      </c>
      <c r="W16287" t="s">
        <v>34129</v>
      </c>
    </row>
    <row r="16288" spans="20:23" x14ac:dyDescent="0.3">
      <c r="T16288" t="b">
        <f>U16288&gt;10</f>
        <v>0</v>
      </c>
      <c r="U16288" s="7">
        <v>9.6194419157857993</v>
      </c>
      <c r="V16288" t="s">
        <v>23386</v>
      </c>
      <c r="W16288" t="s">
        <v>11192</v>
      </c>
    </row>
    <row r="16289" spans="20:23" x14ac:dyDescent="0.3">
      <c r="T16289" t="b">
        <f>U16289&gt;10</f>
        <v>0</v>
      </c>
      <c r="U16289" s="7">
        <v>8.0017052005369997</v>
      </c>
      <c r="V16289" t="s">
        <v>34130</v>
      </c>
      <c r="W16289" t="s">
        <v>24734</v>
      </c>
    </row>
    <row r="16290" spans="20:23" x14ac:dyDescent="0.3">
      <c r="T16290" t="b">
        <f>U16290&gt;10</f>
        <v>0</v>
      </c>
      <c r="U16290" s="7">
        <v>9.7064532927754303</v>
      </c>
      <c r="V16290" t="s">
        <v>34131</v>
      </c>
      <c r="W16290" t="s">
        <v>34132</v>
      </c>
    </row>
    <row r="16291" spans="20:23" x14ac:dyDescent="0.3">
      <c r="T16291" t="b">
        <f>U16291&gt;10</f>
        <v>0</v>
      </c>
      <c r="U16291" s="7">
        <v>9.1243646489879495</v>
      </c>
      <c r="V16291" t="s">
        <v>10129</v>
      </c>
      <c r="W16291" t="s">
        <v>34133</v>
      </c>
    </row>
    <row r="16292" spans="20:23" x14ac:dyDescent="0.3">
      <c r="T16292" t="b">
        <f>U16292&gt;10</f>
        <v>0</v>
      </c>
      <c r="U16292" s="7">
        <v>8.6386126627740794</v>
      </c>
      <c r="V16292" t="s">
        <v>360</v>
      </c>
      <c r="W16292" t="s">
        <v>34134</v>
      </c>
    </row>
    <row r="16293" spans="20:23" x14ac:dyDescent="0.3">
      <c r="T16293" t="b">
        <f>U16293&gt;10</f>
        <v>0</v>
      </c>
      <c r="U16293" s="7">
        <v>8.4030465914613099</v>
      </c>
      <c r="V16293" t="s">
        <v>34135</v>
      </c>
      <c r="W16293">
        <v>107</v>
      </c>
    </row>
    <row r="16294" spans="20:23" x14ac:dyDescent="0.3">
      <c r="T16294" t="b">
        <f>U16294&gt;10</f>
        <v>0</v>
      </c>
      <c r="U16294" s="7">
        <v>8.1246669116718397</v>
      </c>
      <c r="V16294" t="s">
        <v>19836</v>
      </c>
      <c r="W16294" t="s">
        <v>18211</v>
      </c>
    </row>
    <row r="16295" spans="20:23" x14ac:dyDescent="0.3">
      <c r="T16295" t="b">
        <f>U16295&gt;10</f>
        <v>0</v>
      </c>
      <c r="U16295" s="7">
        <v>9.4475916588591407</v>
      </c>
      <c r="V16295" t="s">
        <v>20944</v>
      </c>
      <c r="W16295" t="s">
        <v>34136</v>
      </c>
    </row>
    <row r="16296" spans="20:23" x14ac:dyDescent="0.3">
      <c r="T16296" t="b">
        <f>U16296&gt;10</f>
        <v>0</v>
      </c>
      <c r="U16296" s="7">
        <v>9.2001834855453009</v>
      </c>
      <c r="V16296" t="s">
        <v>23431</v>
      </c>
      <c r="W16296" t="s">
        <v>34137</v>
      </c>
    </row>
    <row r="16297" spans="20:23" x14ac:dyDescent="0.3">
      <c r="T16297" t="b">
        <f>U16297&gt;10</f>
        <v>0</v>
      </c>
      <c r="U16297" s="7">
        <v>9.0778446333530596</v>
      </c>
      <c r="V16297" t="s">
        <v>22579</v>
      </c>
      <c r="W16297" t="s">
        <v>18221</v>
      </c>
    </row>
    <row r="16298" spans="20:23" x14ac:dyDescent="0.3">
      <c r="T16298" t="b">
        <f>U16298&gt;10</f>
        <v>0</v>
      </c>
      <c r="U16298" s="7">
        <v>8.3666789472904295</v>
      </c>
      <c r="V16298" t="s">
        <v>24332</v>
      </c>
      <c r="W16298" t="s">
        <v>34138</v>
      </c>
    </row>
    <row r="16299" spans="20:23" x14ac:dyDescent="0.3">
      <c r="T16299" t="b">
        <f>U16299&gt;10</f>
        <v>0</v>
      </c>
      <c r="U16299" s="7">
        <v>8.3666789472904295</v>
      </c>
      <c r="V16299" t="s">
        <v>24332</v>
      </c>
      <c r="W16299" t="s">
        <v>34139</v>
      </c>
    </row>
    <row r="16300" spans="20:23" x14ac:dyDescent="0.3">
      <c r="T16300" t="b">
        <f>U16300&gt;10</f>
        <v>0</v>
      </c>
      <c r="U16300" s="7">
        <v>8.7519413480810808</v>
      </c>
      <c r="V16300" t="s">
        <v>34140</v>
      </c>
      <c r="W16300" t="s">
        <v>4098</v>
      </c>
    </row>
    <row r="16301" spans="20:23" x14ac:dyDescent="0.3">
      <c r="T16301" t="b">
        <f>U16301&gt;10</f>
        <v>0</v>
      </c>
      <c r="U16301" s="7">
        <v>9.6839804369233704</v>
      </c>
      <c r="V16301" t="s">
        <v>34141</v>
      </c>
      <c r="W16301" t="s">
        <v>20866</v>
      </c>
    </row>
    <row r="16302" spans="20:23" x14ac:dyDescent="0.3">
      <c r="T16302" t="b">
        <f>U16302&gt;10</f>
        <v>0</v>
      </c>
      <c r="U16302" s="7">
        <v>8.1725229328494802</v>
      </c>
      <c r="V16302" t="s">
        <v>24339</v>
      </c>
      <c r="W16302" t="s">
        <v>34142</v>
      </c>
    </row>
    <row r="16303" spans="20:23" x14ac:dyDescent="0.3">
      <c r="T16303" t="b">
        <f>U16303&gt;10</f>
        <v>0</v>
      </c>
      <c r="U16303" s="7">
        <v>9.1086162920198106</v>
      </c>
      <c r="V16303" t="s">
        <v>19773</v>
      </c>
      <c r="W16303" t="s">
        <v>34143</v>
      </c>
    </row>
    <row r="16304" spans="20:23" x14ac:dyDescent="0.3">
      <c r="T16304" t="b">
        <f>U16304&gt;10</f>
        <v>0</v>
      </c>
      <c r="U16304" s="7">
        <v>8.8559139384640595</v>
      </c>
      <c r="V16304" t="s">
        <v>21822</v>
      </c>
      <c r="W16304" t="s">
        <v>18227</v>
      </c>
    </row>
    <row r="16305" spans="20:23" x14ac:dyDescent="0.3">
      <c r="T16305" t="b">
        <f>U16305&gt;10</f>
        <v>0</v>
      </c>
      <c r="U16305" s="7">
        <v>8.1246669116718397</v>
      </c>
      <c r="V16305" t="s">
        <v>34144</v>
      </c>
      <c r="W16305" t="s">
        <v>858</v>
      </c>
    </row>
    <row r="16306" spans="20:23" x14ac:dyDescent="0.3">
      <c r="T16306" t="b">
        <f>U16306&gt;10</f>
        <v>0</v>
      </c>
      <c r="U16306" s="7">
        <v>8.1246669116718397</v>
      </c>
      <c r="V16306" t="s">
        <v>858</v>
      </c>
      <c r="W16306" t="s">
        <v>34145</v>
      </c>
    </row>
    <row r="16307" spans="20:23" x14ac:dyDescent="0.3">
      <c r="T16307" t="b">
        <f>U16307&gt;10</f>
        <v>0</v>
      </c>
      <c r="U16307" s="7">
        <v>8.7721440553986003</v>
      </c>
      <c r="V16307" t="s">
        <v>21729</v>
      </c>
      <c r="W16307" t="s">
        <v>34146</v>
      </c>
    </row>
    <row r="16308" spans="20:23" x14ac:dyDescent="0.3">
      <c r="T16308" t="b">
        <f>U16308&gt;10</f>
        <v>0</v>
      </c>
      <c r="U16308" s="7">
        <v>8.3607442117706192</v>
      </c>
      <c r="V16308" t="s">
        <v>34147</v>
      </c>
      <c r="W16308" t="s">
        <v>34147</v>
      </c>
    </row>
    <row r="16309" spans="20:23" x14ac:dyDescent="0.3">
      <c r="T16309" t="b">
        <f>U16309&gt;10</f>
        <v>0</v>
      </c>
      <c r="U16309" s="7">
        <v>9.0020065569615504</v>
      </c>
      <c r="V16309" t="s">
        <v>19835</v>
      </c>
      <c r="W16309" t="s">
        <v>34148</v>
      </c>
    </row>
    <row r="16310" spans="20:23" x14ac:dyDescent="0.3">
      <c r="T16310" t="b">
        <f>U16310&gt;10</f>
        <v>0</v>
      </c>
      <c r="U16310" s="7">
        <v>8.2305467729658499</v>
      </c>
      <c r="V16310" t="s">
        <v>21783</v>
      </c>
      <c r="W16310" t="s">
        <v>34141</v>
      </c>
    </row>
    <row r="16311" spans="20:23" x14ac:dyDescent="0.3">
      <c r="T16311" t="b">
        <f>U16311&gt;10</f>
        <v>0</v>
      </c>
      <c r="U16311" s="7">
        <v>9.9352948652042805</v>
      </c>
      <c r="V16311" t="s">
        <v>34141</v>
      </c>
      <c r="W16311" t="s">
        <v>34149</v>
      </c>
    </row>
    <row r="16312" spans="20:23" x14ac:dyDescent="0.3">
      <c r="T16312" t="b">
        <f>U16312&gt;10</f>
        <v>0</v>
      </c>
      <c r="U16312" s="7">
        <v>8.8755224098524295</v>
      </c>
      <c r="V16312" t="s">
        <v>33344</v>
      </c>
      <c r="W16312" t="s">
        <v>34150</v>
      </c>
    </row>
    <row r="16313" spans="20:23" x14ac:dyDescent="0.3">
      <c r="T16313" t="b">
        <f>U16313&gt;10</f>
        <v>0</v>
      </c>
      <c r="U16313" s="7">
        <v>8.1725229328494802</v>
      </c>
      <c r="V16313" t="s">
        <v>18250</v>
      </c>
      <c r="W16313" t="s">
        <v>34151</v>
      </c>
    </row>
    <row r="16314" spans="20:23" x14ac:dyDescent="0.3">
      <c r="T16314" t="b">
        <f>U16314&gt;10</f>
        <v>0</v>
      </c>
      <c r="U16314" s="7">
        <v>8.46676240584741</v>
      </c>
      <c r="V16314" t="s">
        <v>1354</v>
      </c>
      <c r="W16314" t="s">
        <v>34152</v>
      </c>
    </row>
    <row r="16315" spans="20:23" x14ac:dyDescent="0.3">
      <c r="T16315" t="b">
        <f>U16315&gt;10</f>
        <v>0</v>
      </c>
      <c r="U16315" s="7">
        <v>9.3962983644715905</v>
      </c>
      <c r="V16315" t="s">
        <v>34153</v>
      </c>
      <c r="W16315" t="s">
        <v>24575</v>
      </c>
    </row>
    <row r="16316" spans="20:23" x14ac:dyDescent="0.3">
      <c r="T16316" t="b">
        <f>U16316&gt;10</f>
        <v>0</v>
      </c>
      <c r="U16316" s="7">
        <v>9.6194419157857993</v>
      </c>
      <c r="V16316" t="s">
        <v>34154</v>
      </c>
      <c r="W16316" t="s">
        <v>34155</v>
      </c>
    </row>
    <row r="16317" spans="20:23" x14ac:dyDescent="0.3">
      <c r="T16317" t="b">
        <f>U16317&gt;10</f>
        <v>0</v>
      </c>
      <c r="U16317" s="7">
        <v>9.1731548131573799</v>
      </c>
      <c r="V16317" t="s">
        <v>22383</v>
      </c>
      <c r="W16317" t="s">
        <v>34156</v>
      </c>
    </row>
    <row r="16318" spans="20:23" x14ac:dyDescent="0.3">
      <c r="T16318" t="b">
        <f>U16318&gt;10</f>
        <v>0</v>
      </c>
      <c r="U16318" s="7">
        <v>8.9056754480231195</v>
      </c>
      <c r="V16318" t="s">
        <v>22160</v>
      </c>
      <c r="W16318" t="s">
        <v>34134</v>
      </c>
    </row>
    <row r="16319" spans="20:23" x14ac:dyDescent="0.3">
      <c r="T16319" t="b">
        <f>U16319&gt;10</f>
        <v>0</v>
      </c>
      <c r="U16319" s="7">
        <v>9.5016588801294208</v>
      </c>
      <c r="V16319" t="s">
        <v>25278</v>
      </c>
      <c r="W16319" t="s">
        <v>14071</v>
      </c>
    </row>
    <row r="16320" spans="20:23" x14ac:dyDescent="0.3">
      <c r="T16320" t="b">
        <f>U16320&gt;10</f>
        <v>0</v>
      </c>
      <c r="U16320" s="7">
        <v>9.0133061122154796</v>
      </c>
      <c r="V16320" t="s">
        <v>10143</v>
      </c>
      <c r="W16320" t="s">
        <v>7740</v>
      </c>
    </row>
    <row r="16321" spans="20:23" x14ac:dyDescent="0.3">
      <c r="T16321" t="b">
        <f>U16321&gt;10</f>
        <v>0</v>
      </c>
      <c r="U16321" s="7">
        <v>9.5016588801294208</v>
      </c>
      <c r="V16321" t="s">
        <v>25278</v>
      </c>
      <c r="W16321" t="s">
        <v>9061</v>
      </c>
    </row>
    <row r="16322" spans="20:23" x14ac:dyDescent="0.3">
      <c r="T16322" t="b">
        <f>U16322&gt;10</f>
        <v>0</v>
      </c>
      <c r="U16322" s="7">
        <v>9.3942171982677696</v>
      </c>
      <c r="V16322" t="s">
        <v>9061</v>
      </c>
      <c r="W16322" t="s">
        <v>34157</v>
      </c>
    </row>
    <row r="16323" spans="20:23" x14ac:dyDescent="0.3">
      <c r="T16323" t="b">
        <f>U16323&gt;10</f>
        <v>0</v>
      </c>
      <c r="U16323" s="7">
        <v>9.8270812805640499</v>
      </c>
      <c r="V16323" t="s">
        <v>9190</v>
      </c>
      <c r="W16323" t="s">
        <v>34158</v>
      </c>
    </row>
    <row r="16324" spans="20:23" x14ac:dyDescent="0.3">
      <c r="T16324" t="b">
        <f>U16324&gt;10</f>
        <v>0</v>
      </c>
      <c r="U16324" s="7">
        <v>8.73705273558733</v>
      </c>
      <c r="V16324" t="s">
        <v>4513</v>
      </c>
      <c r="W16324" t="s">
        <v>2953</v>
      </c>
    </row>
    <row r="16325" spans="20:23" x14ac:dyDescent="0.3">
      <c r="T16325" t="b">
        <f>U16325&gt;10</f>
        <v>0</v>
      </c>
      <c r="U16325" s="7">
        <v>8.11536451900953</v>
      </c>
      <c r="V16325" t="s">
        <v>34159</v>
      </c>
      <c r="W16325" t="s">
        <v>34160</v>
      </c>
    </row>
    <row r="16326" spans="20:23" x14ac:dyDescent="0.3">
      <c r="T16326" t="b">
        <f>U16326&gt;10</f>
        <v>0</v>
      </c>
      <c r="U16326" s="7">
        <v>8.8462520275523193</v>
      </c>
      <c r="V16326" t="s">
        <v>7704</v>
      </c>
      <c r="W16326" t="s">
        <v>2882</v>
      </c>
    </row>
    <row r="16327" spans="20:23" x14ac:dyDescent="0.3">
      <c r="T16327" t="b">
        <f>U16327&gt;10</f>
        <v>0</v>
      </c>
      <c r="U16327" s="7">
        <v>9.5393992081122594</v>
      </c>
      <c r="V16327" t="s">
        <v>26363</v>
      </c>
      <c r="W16327" t="s">
        <v>34161</v>
      </c>
    </row>
    <row r="16328" spans="20:23" x14ac:dyDescent="0.3">
      <c r="T16328" t="b">
        <f>U16328&gt;10</f>
        <v>0</v>
      </c>
      <c r="U16328" s="7">
        <v>8.3846974527931106</v>
      </c>
      <c r="V16328" t="s">
        <v>21210</v>
      </c>
      <c r="W16328" t="s">
        <v>32539</v>
      </c>
    </row>
    <row r="16329" spans="20:23" x14ac:dyDescent="0.3">
      <c r="T16329" t="b">
        <f>U16329&gt;10</f>
        <v>0</v>
      </c>
      <c r="U16329" s="7">
        <v>8.3548444896434297</v>
      </c>
      <c r="V16329" t="s">
        <v>7375</v>
      </c>
      <c r="W16329" t="s">
        <v>6491</v>
      </c>
    </row>
    <row r="16330" spans="20:23" x14ac:dyDescent="0.3">
      <c r="T16330" t="b">
        <f>U16330&gt;10</f>
        <v>0</v>
      </c>
      <c r="U16330" s="7">
        <v>8.5490005040843897</v>
      </c>
      <c r="V16330" t="s">
        <v>6491</v>
      </c>
      <c r="W16330" t="s">
        <v>69</v>
      </c>
    </row>
    <row r="16331" spans="20:23" x14ac:dyDescent="0.3">
      <c r="T16331" t="b">
        <f>U16331&gt;10</f>
        <v>0</v>
      </c>
      <c r="U16331" s="7">
        <v>8.1579241334283203</v>
      </c>
      <c r="V16331" t="s">
        <v>21235</v>
      </c>
      <c r="W16331" t="s">
        <v>34162</v>
      </c>
    </row>
    <row r="16332" spans="20:23" x14ac:dyDescent="0.3">
      <c r="T16332" t="b">
        <f>U16332&gt;10</f>
        <v>0</v>
      </c>
      <c r="U16332" s="7">
        <v>9.2421476846443298</v>
      </c>
      <c r="V16332" t="s">
        <v>34163</v>
      </c>
      <c r="W16332" t="s">
        <v>8084</v>
      </c>
    </row>
    <row r="16333" spans="20:23" x14ac:dyDescent="0.3">
      <c r="T16333" t="b">
        <f>U16333&gt;10</f>
        <v>0</v>
      </c>
      <c r="U16333" s="7">
        <v>8.6703613610886592</v>
      </c>
      <c r="V16333" t="s">
        <v>10680</v>
      </c>
      <c r="W16333" t="s">
        <v>24768</v>
      </c>
    </row>
    <row r="16334" spans="20:23" x14ac:dyDescent="0.3">
      <c r="T16334" t="b">
        <f>U16334&gt;10</f>
        <v>0</v>
      </c>
      <c r="U16334" s="7">
        <v>8.8085116995694701</v>
      </c>
      <c r="V16334" t="s">
        <v>13351</v>
      </c>
      <c r="W16334" t="s">
        <v>21212</v>
      </c>
    </row>
    <row r="16335" spans="20:23" x14ac:dyDescent="0.3">
      <c r="T16335" t="b">
        <f>U16335&gt;10</f>
        <v>0</v>
      </c>
      <c r="U16335" s="7">
        <v>9.2711352215175893</v>
      </c>
      <c r="V16335" t="s">
        <v>34164</v>
      </c>
      <c r="W16335" t="s">
        <v>25821</v>
      </c>
    </row>
    <row r="16336" spans="20:23" x14ac:dyDescent="0.3">
      <c r="T16336" t="b">
        <f>U16336&gt;10</f>
        <v>0</v>
      </c>
      <c r="U16336" s="7">
        <v>8.6543610197422094</v>
      </c>
      <c r="V16336" t="s">
        <v>9603</v>
      </c>
      <c r="W16336" t="s">
        <v>67</v>
      </c>
    </row>
    <row r="16337" spans="20:23" x14ac:dyDescent="0.3">
      <c r="T16337" t="b">
        <f>U16337&gt;10</f>
        <v>0</v>
      </c>
      <c r="U16337" s="7">
        <v>9.4833097414612197</v>
      </c>
      <c r="V16337" t="s">
        <v>21210</v>
      </c>
      <c r="W16337" t="s">
        <v>34165</v>
      </c>
    </row>
    <row r="16338" spans="20:23" x14ac:dyDescent="0.3">
      <c r="T16338" t="b">
        <f>U16338&gt;10</f>
        <v>0</v>
      </c>
      <c r="U16338" s="7">
        <v>8.0569209231394492</v>
      </c>
      <c r="V16338" t="s">
        <v>34165</v>
      </c>
      <c r="W16338" t="s">
        <v>21269</v>
      </c>
    </row>
    <row r="16339" spans="20:23" x14ac:dyDescent="0.3">
      <c r="T16339" t="b">
        <f>U16339&gt;10</f>
        <v>0</v>
      </c>
      <c r="U16339" s="7">
        <v>8.7901625609012797</v>
      </c>
      <c r="V16339" t="s">
        <v>13686</v>
      </c>
      <c r="W16339" t="s">
        <v>5315</v>
      </c>
    </row>
    <row r="16340" spans="20:23" x14ac:dyDescent="0.3">
      <c r="T16340" t="b">
        <f>U16340&gt;10</f>
        <v>0</v>
      </c>
      <c r="U16340" s="7">
        <v>8.5490005040843897</v>
      </c>
      <c r="V16340" t="s">
        <v>6491</v>
      </c>
      <c r="W16340" t="s">
        <v>5670</v>
      </c>
    </row>
    <row r="16341" spans="20:23" x14ac:dyDescent="0.3">
      <c r="T16341" t="b">
        <f>U16341&gt;10</f>
        <v>0</v>
      </c>
      <c r="U16341" s="7">
        <v>8.2976860758034796</v>
      </c>
      <c r="V16341" t="s">
        <v>10679</v>
      </c>
      <c r="W16341" t="s">
        <v>21364</v>
      </c>
    </row>
    <row r="16342" spans="20:23" x14ac:dyDescent="0.3">
      <c r="T16342" t="b">
        <f>U16342&gt;10</f>
        <v>0</v>
      </c>
      <c r="U16342" s="7">
        <v>8.62972371535683</v>
      </c>
      <c r="V16342" t="s">
        <v>11840</v>
      </c>
      <c r="W16342" t="s">
        <v>8134</v>
      </c>
    </row>
    <row r="16343" spans="20:23" x14ac:dyDescent="0.3">
      <c r="T16343" t="b">
        <f>U16343&gt;10</f>
        <v>0</v>
      </c>
      <c r="U16343" s="7">
        <v>9.5786199212655401</v>
      </c>
      <c r="V16343" t="s">
        <v>6018</v>
      </c>
      <c r="W16343" t="s">
        <v>13836</v>
      </c>
    </row>
    <row r="16344" spans="20:23" x14ac:dyDescent="0.3">
      <c r="T16344" t="b">
        <f>U16344&gt;10</f>
        <v>0</v>
      </c>
      <c r="U16344" s="7">
        <v>8.7284689918959302</v>
      </c>
      <c r="V16344" t="s">
        <v>2882</v>
      </c>
      <c r="W16344" t="s">
        <v>3741</v>
      </c>
    </row>
    <row r="16345" spans="20:23" x14ac:dyDescent="0.3">
      <c r="T16345" t="b">
        <f>U16345&gt;10</f>
        <v>0</v>
      </c>
      <c r="U16345" s="7">
        <v>8.0353218113359901</v>
      </c>
      <c r="V16345" t="s">
        <v>3741</v>
      </c>
      <c r="W16345" t="s">
        <v>3943</v>
      </c>
    </row>
    <row r="16346" spans="20:23" x14ac:dyDescent="0.3">
      <c r="T16346" t="b">
        <f>U16346&gt;10</f>
        <v>0</v>
      </c>
      <c r="U16346" s="7">
        <v>8.4602050053012601</v>
      </c>
      <c r="V16346" t="s">
        <v>21234</v>
      </c>
      <c r="W16346" t="s">
        <v>8305</v>
      </c>
    </row>
    <row r="16347" spans="20:23" x14ac:dyDescent="0.3">
      <c r="T16347" t="b">
        <f>U16347&gt;10</f>
        <v>0</v>
      </c>
      <c r="U16347" s="7">
        <v>8.7115194335821595</v>
      </c>
      <c r="V16347" t="s">
        <v>7375</v>
      </c>
      <c r="W16347" t="s">
        <v>3280</v>
      </c>
    </row>
    <row r="16348" spans="20:23" x14ac:dyDescent="0.3">
      <c r="T16348" t="b">
        <f>U16348&gt;10</f>
        <v>0</v>
      </c>
      <c r="U16348" s="7">
        <v>8.1531048469923704</v>
      </c>
      <c r="V16348" t="s">
        <v>26363</v>
      </c>
      <c r="W16348" t="s">
        <v>34166</v>
      </c>
    </row>
    <row r="16349" spans="20:23" x14ac:dyDescent="0.3">
      <c r="T16349" t="b">
        <f>U16349&gt;10</f>
        <v>0</v>
      </c>
      <c r="U16349" s="7">
        <v>8.8462520275523193</v>
      </c>
      <c r="V16349" t="s">
        <v>26363</v>
      </c>
      <c r="W16349" t="s">
        <v>18328</v>
      </c>
    </row>
    <row r="16350" spans="20:23" x14ac:dyDescent="0.3">
      <c r="T16350" t="b">
        <f>U16350&gt;10</f>
        <v>0</v>
      </c>
      <c r="U16350" s="7">
        <v>8.5853681482552595</v>
      </c>
      <c r="V16350" t="s">
        <v>3723</v>
      </c>
      <c r="W16350" t="s">
        <v>34167</v>
      </c>
    </row>
    <row r="16351" spans="20:23" x14ac:dyDescent="0.3">
      <c r="T16351" t="b">
        <f>U16351&gt;10</f>
        <v>0</v>
      </c>
      <c r="U16351" s="7">
        <v>8.9580434335404302</v>
      </c>
      <c r="V16351" t="s">
        <v>2193</v>
      </c>
      <c r="W16351" t="s">
        <v>34168</v>
      </c>
    </row>
    <row r="16352" spans="20:23" x14ac:dyDescent="0.3">
      <c r="T16352" t="b">
        <f>U16352&gt;10</f>
        <v>0</v>
      </c>
      <c r="U16352" s="7">
        <v>9.9071239882375792</v>
      </c>
      <c r="V16352" t="s">
        <v>34159</v>
      </c>
      <c r="W16352" t="s">
        <v>18235</v>
      </c>
    </row>
    <row r="16353" spans="20:23" x14ac:dyDescent="0.3">
      <c r="T16353" t="b">
        <f>U16353&gt;10</f>
        <v>0</v>
      </c>
      <c r="U16353" s="7">
        <v>9.9071239882375792</v>
      </c>
      <c r="V16353" t="s">
        <v>34159</v>
      </c>
      <c r="W16353" t="s">
        <v>34169</v>
      </c>
    </row>
    <row r="16354" spans="20:23" x14ac:dyDescent="0.3">
      <c r="T16354" t="b">
        <f>U16354&gt;10</f>
        <v>0</v>
      </c>
      <c r="U16354" s="7">
        <v>9.1731548131573799</v>
      </c>
      <c r="V16354" t="s">
        <v>8457</v>
      </c>
      <c r="W16354" t="s">
        <v>34170</v>
      </c>
    </row>
    <row r="16355" spans="20:23" x14ac:dyDescent="0.3">
      <c r="T16355" t="b">
        <f>U16355&gt;10</f>
        <v>0</v>
      </c>
      <c r="U16355" s="7">
        <v>8.3666789472904295</v>
      </c>
      <c r="V16355" t="s">
        <v>23326</v>
      </c>
      <c r="W16355" t="s">
        <v>32448</v>
      </c>
    </row>
    <row r="16356" spans="20:23" x14ac:dyDescent="0.3">
      <c r="T16356" t="b">
        <f>U16356&gt;10</f>
        <v>0</v>
      </c>
      <c r="U16356" s="7">
        <v>8.4343971213453806</v>
      </c>
      <c r="V16356" t="s">
        <v>34171</v>
      </c>
      <c r="W16356" t="s">
        <v>34172</v>
      </c>
    </row>
    <row r="16357" spans="20:23" x14ac:dyDescent="0.3">
      <c r="T16357" t="b">
        <f>U16357&gt;10</f>
        <v>0</v>
      </c>
      <c r="U16357" s="7">
        <v>8.1923255601456599</v>
      </c>
      <c r="V16357" t="s">
        <v>22050</v>
      </c>
      <c r="W16357" t="s">
        <v>34173</v>
      </c>
    </row>
    <row r="16358" spans="20:23" x14ac:dyDescent="0.3">
      <c r="T16358" t="b">
        <f>U16358&gt;10</f>
        <v>0</v>
      </c>
      <c r="U16358" s="7">
        <v>8.7031511839116504</v>
      </c>
      <c r="V16358" t="s">
        <v>34174</v>
      </c>
      <c r="W16358" t="s">
        <v>24622</v>
      </c>
    </row>
    <row r="16359" spans="20:23" x14ac:dyDescent="0.3">
      <c r="T16359" t="b">
        <f>U16359&gt;10</f>
        <v>0</v>
      </c>
      <c r="U16359" s="7">
        <v>8.2976860758034796</v>
      </c>
      <c r="V16359" t="s">
        <v>34159</v>
      </c>
      <c r="W16359" t="s">
        <v>8441</v>
      </c>
    </row>
    <row r="16360" spans="20:23" x14ac:dyDescent="0.3">
      <c r="T16360" t="b">
        <f>U16360&gt;10</f>
        <v>0</v>
      </c>
      <c r="U16360" s="7">
        <v>8.0879655448214098</v>
      </c>
      <c r="V16360" t="s">
        <v>34175</v>
      </c>
      <c r="W16360" t="s">
        <v>356</v>
      </c>
    </row>
    <row r="16361" spans="20:23" x14ac:dyDescent="0.3">
      <c r="T16361" t="b">
        <f>U16361&gt;10</f>
        <v>0</v>
      </c>
      <c r="U16361" s="7">
        <v>8.0789968748386496</v>
      </c>
      <c r="V16361" t="s">
        <v>24025</v>
      </c>
      <c r="W16361" t="s">
        <v>11736</v>
      </c>
    </row>
    <row r="16362" spans="20:23" x14ac:dyDescent="0.3">
      <c r="T16362" t="b">
        <f>U16362&gt;10</f>
        <v>0</v>
      </c>
      <c r="U16362" s="7">
        <v>9.09619377202125</v>
      </c>
      <c r="V16362" t="s">
        <v>34176</v>
      </c>
      <c r="W16362" t="s">
        <v>29732</v>
      </c>
    </row>
    <row r="16363" spans="20:23" x14ac:dyDescent="0.3">
      <c r="T16363" t="b">
        <f>U16363&gt;10</f>
        <v>0</v>
      </c>
      <c r="U16363" s="7">
        <v>9.09619377202125</v>
      </c>
      <c r="V16363" t="s">
        <v>29732</v>
      </c>
      <c r="W16363" t="s">
        <v>34177</v>
      </c>
    </row>
    <row r="16364" spans="20:23" x14ac:dyDescent="0.3">
      <c r="T16364" t="b">
        <f>U16364&gt;10</f>
        <v>0</v>
      </c>
      <c r="U16364" s="7">
        <v>8.6948523810969505</v>
      </c>
      <c r="V16364" t="s">
        <v>34178</v>
      </c>
      <c r="W16364" t="s">
        <v>34179</v>
      </c>
    </row>
    <row r="16365" spans="20:23" x14ac:dyDescent="0.3">
      <c r="T16365" t="b">
        <f>U16365&gt;10</f>
        <v>0</v>
      </c>
      <c r="U16365" s="7">
        <v>8.0439055550273793</v>
      </c>
      <c r="V16365" t="s">
        <v>34180</v>
      </c>
      <c r="W16365" t="s">
        <v>20048</v>
      </c>
    </row>
    <row r="16366" spans="20:23" x14ac:dyDescent="0.3">
      <c r="T16366" t="b">
        <f>U16366&gt;10</f>
        <v>0</v>
      </c>
      <c r="U16366" s="7">
        <v>8.2279527377888098</v>
      </c>
      <c r="V16366" t="s">
        <v>20080</v>
      </c>
      <c r="W16366" t="s">
        <v>34181</v>
      </c>
    </row>
    <row r="16367" spans="20:23" x14ac:dyDescent="0.3">
      <c r="T16367" t="b">
        <f>U16367&gt;10</f>
        <v>0</v>
      </c>
      <c r="U16367" s="7">
        <v>8.5490005040843897</v>
      </c>
      <c r="V16367" t="s">
        <v>23678</v>
      </c>
      <c r="W16367" t="s">
        <v>34182</v>
      </c>
    </row>
    <row r="16368" spans="20:23" x14ac:dyDescent="0.3">
      <c r="T16368" t="b">
        <f>U16368&gt;10</f>
        <v>0</v>
      </c>
      <c r="U16368" s="7">
        <v>9.3962983644715905</v>
      </c>
      <c r="V16368" t="s">
        <v>20038</v>
      </c>
      <c r="W16368" t="s">
        <v>34183</v>
      </c>
    </row>
    <row r="16369" spans="20:23" x14ac:dyDescent="0.3">
      <c r="T16369" t="b">
        <f>U16369&gt;10</f>
        <v>0</v>
      </c>
      <c r="U16369" s="7">
        <v>8.1774369476519002</v>
      </c>
      <c r="V16369" t="s">
        <v>34184</v>
      </c>
      <c r="W16369" t="s">
        <v>20048</v>
      </c>
    </row>
    <row r="16370" spans="20:23" x14ac:dyDescent="0.3">
      <c r="T16370" t="b">
        <f>U16370&gt;10</f>
        <v>0</v>
      </c>
      <c r="U16370" s="7">
        <v>9.2070563648330594</v>
      </c>
      <c r="V16370" t="s">
        <v>34185</v>
      </c>
      <c r="W16370" t="s">
        <v>13926</v>
      </c>
    </row>
    <row r="16371" spans="20:23" x14ac:dyDescent="0.3">
      <c r="T16371" t="b">
        <f>U16371&gt;10</f>
        <v>0</v>
      </c>
      <c r="U16371" s="7">
        <v>8.5490005040843897</v>
      </c>
      <c r="V16371" t="s">
        <v>34186</v>
      </c>
      <c r="W16371" t="s">
        <v>13926</v>
      </c>
    </row>
    <row r="16372" spans="20:23" x14ac:dyDescent="0.3">
      <c r="T16372" t="b">
        <f>U16372&gt;10</f>
        <v>0</v>
      </c>
      <c r="U16372" s="7">
        <v>8.8366825765361696</v>
      </c>
      <c r="V16372" t="s">
        <v>18270</v>
      </c>
      <c r="W16372" t="s">
        <v>33873</v>
      </c>
    </row>
    <row r="16373" spans="20:23" x14ac:dyDescent="0.3">
      <c r="T16373" t="b">
        <f>U16373&gt;10</f>
        <v>0</v>
      </c>
      <c r="U16373" s="7">
        <v>9.9352948652042805</v>
      </c>
      <c r="V16373" t="s">
        <v>34187</v>
      </c>
      <c r="W16373" t="s">
        <v>21022</v>
      </c>
    </row>
    <row r="16374" spans="20:23" x14ac:dyDescent="0.3">
      <c r="T16374" t="b">
        <f>U16374&gt;10</f>
        <v>0</v>
      </c>
      <c r="U16374" s="7">
        <v>9.1599095864073607</v>
      </c>
      <c r="V16374" t="s">
        <v>5044</v>
      </c>
      <c r="W16374" t="s">
        <v>34188</v>
      </c>
    </row>
    <row r="16375" spans="20:23" x14ac:dyDescent="0.3">
      <c r="T16375" t="b">
        <f>U16375&gt;10</f>
        <v>0</v>
      </c>
      <c r="U16375" s="7">
        <v>9.6194419157857993</v>
      </c>
      <c r="V16375" t="s">
        <v>3249</v>
      </c>
      <c r="W16375" t="s">
        <v>23349</v>
      </c>
    </row>
    <row r="16376" spans="20:23" x14ac:dyDescent="0.3">
      <c r="T16376" t="b">
        <f>U16376&gt;10</f>
        <v>0</v>
      </c>
      <c r="U16376" s="7">
        <v>9.8017634725797596</v>
      </c>
      <c r="V16376" t="s">
        <v>22050</v>
      </c>
      <c r="W16376" t="s">
        <v>34189</v>
      </c>
    </row>
    <row r="16377" spans="20:23" x14ac:dyDescent="0.3">
      <c r="T16377" t="b">
        <f>U16377&gt;10</f>
        <v>0</v>
      </c>
      <c r="U16377" s="7">
        <v>9.0598261278503802</v>
      </c>
      <c r="V16377" t="s">
        <v>34190</v>
      </c>
      <c r="W16377" t="s">
        <v>34191</v>
      </c>
    </row>
    <row r="16378" spans="20:23" x14ac:dyDescent="0.3">
      <c r="T16378" t="b">
        <f>U16378&gt;10</f>
        <v>0</v>
      </c>
      <c r="U16378" s="7">
        <v>8.7901625609012797</v>
      </c>
      <c r="V16378" t="s">
        <v>10672</v>
      </c>
      <c r="W16378" t="s">
        <v>32469</v>
      </c>
    </row>
    <row r="16379" spans="20:23" x14ac:dyDescent="0.3">
      <c r="T16379" t="b">
        <f>U16379&gt;10</f>
        <v>0</v>
      </c>
      <c r="U16379" s="7">
        <v>8.9688543496446496</v>
      </c>
      <c r="V16379">
        <v>324</v>
      </c>
      <c r="W16379" t="s">
        <v>34192</v>
      </c>
    </row>
    <row r="16380" spans="20:23" x14ac:dyDescent="0.3">
      <c r="T16380" t="b">
        <f>U16380&gt;10</f>
        <v>0</v>
      </c>
      <c r="U16380" s="7">
        <v>8.4800076325974398</v>
      </c>
      <c r="V16380">
        <v>101</v>
      </c>
      <c r="W16380" t="s">
        <v>7156</v>
      </c>
    </row>
    <row r="16381" spans="20:23" x14ac:dyDescent="0.3">
      <c r="T16381" t="b">
        <f>U16381&gt;10</f>
        <v>0</v>
      </c>
      <c r="U16381" s="7">
        <v>9.3962983644715905</v>
      </c>
      <c r="V16381" t="s">
        <v>2587</v>
      </c>
      <c r="W16381" t="s">
        <v>34193</v>
      </c>
    </row>
    <row r="16382" spans="20:23" x14ac:dyDescent="0.3">
      <c r="T16382" t="b">
        <f>U16382&gt;10</f>
        <v>0</v>
      </c>
      <c r="U16382" s="7">
        <v>8.1579241334283203</v>
      </c>
      <c r="V16382">
        <v>147</v>
      </c>
      <c r="W16382" t="s">
        <v>34192</v>
      </c>
    </row>
    <row r="16383" spans="20:23" x14ac:dyDescent="0.3">
      <c r="T16383" t="b">
        <f>U16383&gt;10</f>
        <v>0</v>
      </c>
      <c r="U16383" s="7">
        <v>8.5208296271176902</v>
      </c>
      <c r="V16383" t="s">
        <v>4807</v>
      </c>
      <c r="W16383" t="s">
        <v>24343</v>
      </c>
    </row>
    <row r="16384" spans="20:23" x14ac:dyDescent="0.3">
      <c r="T16384" t="b">
        <f>U16384&gt;10</f>
        <v>0</v>
      </c>
      <c r="U16384" s="7">
        <v>8.2176433681299397</v>
      </c>
      <c r="V16384">
        <v>350</v>
      </c>
      <c r="W16384" t="s">
        <v>7156</v>
      </c>
    </row>
    <row r="16385" spans="20:23" x14ac:dyDescent="0.3">
      <c r="T16385" t="b">
        <f>U16385&gt;10</f>
        <v>0</v>
      </c>
      <c r="U16385" s="7">
        <v>9.07180231889709</v>
      </c>
      <c r="V16385" t="s">
        <v>31806</v>
      </c>
      <c r="W16385" t="s">
        <v>34194</v>
      </c>
    </row>
    <row r="16386" spans="20:23" x14ac:dyDescent="0.3">
      <c r="T16386" t="b">
        <f>U16386&gt;10</f>
        <v>0</v>
      </c>
      <c r="U16386" s="7">
        <v>9.07180231889709</v>
      </c>
      <c r="V16386" t="s">
        <v>31806</v>
      </c>
      <c r="W16386" t="s">
        <v>34195</v>
      </c>
    </row>
    <row r="16387" spans="20:23" x14ac:dyDescent="0.3">
      <c r="T16387" t="b">
        <f>U16387&gt;10</f>
        <v>0</v>
      </c>
      <c r="U16387" s="7">
        <v>8.2702871016153701</v>
      </c>
      <c r="V16387" t="s">
        <v>34195</v>
      </c>
      <c r="W16387" t="s">
        <v>2878</v>
      </c>
    </row>
    <row r="16388" spans="20:23" x14ac:dyDescent="0.3">
      <c r="T16388" t="b">
        <f>U16388&gt;10</f>
        <v>0</v>
      </c>
      <c r="U16388" s="7">
        <v>8.2702871016153701</v>
      </c>
      <c r="V16388" t="s">
        <v>2878</v>
      </c>
      <c r="W16388" t="s">
        <v>34196</v>
      </c>
    </row>
    <row r="16389" spans="20:23" x14ac:dyDescent="0.3">
      <c r="T16389" t="b">
        <f>U16389&gt;10</f>
        <v>0</v>
      </c>
      <c r="U16389" s="7">
        <v>9.5016588801294208</v>
      </c>
      <c r="V16389" t="s">
        <v>34197</v>
      </c>
      <c r="W16389" t="s">
        <v>34198</v>
      </c>
    </row>
    <row r="16390" spans="20:23" x14ac:dyDescent="0.3">
      <c r="T16390" t="b">
        <f>U16390&gt;10</f>
        <v>0</v>
      </c>
      <c r="U16390" s="7">
        <v>8.3786551383371499</v>
      </c>
      <c r="V16390" t="s">
        <v>32428</v>
      </c>
      <c r="W16390" t="s">
        <v>34199</v>
      </c>
    </row>
    <row r="16391" spans="20:23" x14ac:dyDescent="0.3">
      <c r="T16391" t="b">
        <f>U16391&gt;10</f>
        <v>0</v>
      </c>
      <c r="U16391" s="7">
        <v>9.8017634725797596</v>
      </c>
      <c r="V16391" t="s">
        <v>11925</v>
      </c>
      <c r="W16391" t="s">
        <v>34200</v>
      </c>
    </row>
    <row r="16392" spans="20:23" x14ac:dyDescent="0.3">
      <c r="T16392" t="b">
        <f>U16392&gt;10</f>
        <v>0</v>
      </c>
      <c r="U16392" s="7">
        <v>9.5988226285830596</v>
      </c>
      <c r="V16392" t="s">
        <v>11926</v>
      </c>
      <c r="W16392" t="s">
        <v>33111</v>
      </c>
    </row>
    <row r="16393" spans="20:23" x14ac:dyDescent="0.3">
      <c r="T16393" t="b">
        <f>U16393&gt;10</f>
        <v>0</v>
      </c>
      <c r="U16393" s="7">
        <v>9.0598261278503802</v>
      </c>
      <c r="V16393" t="s">
        <v>4766</v>
      </c>
      <c r="W16393" t="s">
        <v>18298</v>
      </c>
    </row>
    <row r="16394" spans="20:23" x14ac:dyDescent="0.3">
      <c r="T16394" t="b">
        <f>U16394&gt;10</f>
        <v>0</v>
      </c>
      <c r="U16394" s="7">
        <v>9.4652912359585404</v>
      </c>
      <c r="V16394" t="s">
        <v>33641</v>
      </c>
      <c r="W16394" t="s">
        <v>5468</v>
      </c>
    </row>
    <row r="16395" spans="20:23" x14ac:dyDescent="0.3">
      <c r="T16395" t="b">
        <f>U16395&gt;10</f>
        <v>0</v>
      </c>
      <c r="U16395" s="7">
        <v>9.1086162920198106</v>
      </c>
      <c r="V16395" t="s">
        <v>34201</v>
      </c>
      <c r="W16395" t="s">
        <v>8441</v>
      </c>
    </row>
    <row r="16396" spans="20:23" x14ac:dyDescent="0.3">
      <c r="T16396" t="b">
        <f>U16396&gt;10</f>
        <v>0</v>
      </c>
      <c r="U16396" s="7">
        <v>8.3088593764016103</v>
      </c>
      <c r="V16396" t="s">
        <v>34202</v>
      </c>
      <c r="W16396" t="s">
        <v>30759</v>
      </c>
    </row>
    <row r="16397" spans="20:23" x14ac:dyDescent="0.3">
      <c r="T16397" t="b">
        <f>U16397&gt;10</f>
        <v>0</v>
      </c>
      <c r="U16397" s="7">
        <v>8.3786551383371499</v>
      </c>
      <c r="V16397" t="s">
        <v>32428</v>
      </c>
      <c r="W16397" t="s">
        <v>34203</v>
      </c>
    </row>
    <row r="16398" spans="20:23" x14ac:dyDescent="0.3">
      <c r="T16398" t="b">
        <f>U16398&gt;10</f>
        <v>0</v>
      </c>
      <c r="U16398" s="7">
        <v>8.2976860758034796</v>
      </c>
      <c r="V16398" t="s">
        <v>4636</v>
      </c>
      <c r="W16398" t="s">
        <v>34167</v>
      </c>
    </row>
    <row r="16399" spans="20:23" x14ac:dyDescent="0.3">
      <c r="T16399" t="b">
        <f>U16399&gt;10</f>
        <v>0</v>
      </c>
      <c r="U16399" s="7">
        <v>9.2421476846443298</v>
      </c>
      <c r="V16399" t="s">
        <v>34204</v>
      </c>
      <c r="W16399" t="s">
        <v>34205</v>
      </c>
    </row>
    <row r="16400" spans="20:23" x14ac:dyDescent="0.3">
      <c r="T16400" t="b">
        <f>U16400&gt;10</f>
        <v>0</v>
      </c>
      <c r="U16400" s="7">
        <v>8.7115194335821595</v>
      </c>
      <c r="V16400" t="s">
        <v>1176</v>
      </c>
      <c r="W16400" t="s">
        <v>34206</v>
      </c>
    </row>
    <row r="16401" spans="20:23" x14ac:dyDescent="0.3">
      <c r="T16401" t="b">
        <f>U16401&gt;10</f>
        <v>0</v>
      </c>
      <c r="U16401" s="7">
        <v>9.2565364220964295</v>
      </c>
      <c r="V16401" t="s">
        <v>34207</v>
      </c>
      <c r="W16401" t="s">
        <v>21243</v>
      </c>
    </row>
    <row r="16402" spans="20:23" x14ac:dyDescent="0.3">
      <c r="T16402" t="b">
        <f>U16402&gt;10</f>
        <v>0</v>
      </c>
      <c r="U16402" s="7">
        <v>9.6839804369233704</v>
      </c>
      <c r="V16402" t="s">
        <v>7015</v>
      </c>
      <c r="W16402" t="s">
        <v>21326</v>
      </c>
    </row>
    <row r="16403" spans="20:23" x14ac:dyDescent="0.3">
      <c r="T16403" t="b">
        <f>U16403&gt;10</f>
        <v>0</v>
      </c>
      <c r="U16403" s="7">
        <v>8.5208296271176902</v>
      </c>
      <c r="V16403" t="s">
        <v>7912</v>
      </c>
      <c r="W16403" t="s">
        <v>4366</v>
      </c>
    </row>
    <row r="16404" spans="20:23" x14ac:dyDescent="0.3">
      <c r="T16404" t="b">
        <f>U16404&gt;10</f>
        <v>0</v>
      </c>
      <c r="U16404" s="7">
        <v>9.3962983644715905</v>
      </c>
      <c r="V16404" t="s">
        <v>2531</v>
      </c>
      <c r="W16404" t="s">
        <v>9576</v>
      </c>
    </row>
    <row r="16405" spans="20:23" x14ac:dyDescent="0.3">
      <c r="T16405" t="b">
        <f>U16405&gt;10</f>
        <v>0</v>
      </c>
      <c r="U16405" s="7">
        <v>8.9908332563634303</v>
      </c>
      <c r="V16405" t="s">
        <v>9576</v>
      </c>
      <c r="W16405" t="s">
        <v>29666</v>
      </c>
    </row>
    <row r="16406" spans="20:23" x14ac:dyDescent="0.3">
      <c r="T16406" t="b">
        <f>U16406&gt;10</f>
        <v>0</v>
      </c>
      <c r="U16406" s="7">
        <v>9.9941353652272102</v>
      </c>
      <c r="V16406" t="s">
        <v>34208</v>
      </c>
      <c r="W16406" t="s">
        <v>21526</v>
      </c>
    </row>
    <row r="16407" spans="20:23" x14ac:dyDescent="0.3">
      <c r="T16407" t="b">
        <f>U16407&gt;10</f>
        <v>0</v>
      </c>
      <c r="U16407" s="7">
        <v>8.7544444782992006</v>
      </c>
      <c r="V16407" t="s">
        <v>1780</v>
      </c>
      <c r="W16407" t="s">
        <v>21216</v>
      </c>
    </row>
    <row r="16408" spans="20:23" x14ac:dyDescent="0.3">
      <c r="T16408" t="b">
        <f>U16408&gt;10</f>
        <v>0</v>
      </c>
      <c r="U16408" s="7">
        <v>8.4536903242800605</v>
      </c>
      <c r="V16408" t="s">
        <v>34209</v>
      </c>
      <c r="W16408" t="s">
        <v>25867</v>
      </c>
    </row>
    <row r="16409" spans="20:23" x14ac:dyDescent="0.3">
      <c r="T16409" t="b">
        <f>U16409&gt;10</f>
        <v>0</v>
      </c>
      <c r="U16409" s="7">
        <v>8.8854727407056</v>
      </c>
      <c r="V16409" t="s">
        <v>4208</v>
      </c>
      <c r="W16409" t="s">
        <v>34210</v>
      </c>
    </row>
    <row r="16410" spans="20:23" x14ac:dyDescent="0.3">
      <c r="T16410" t="b">
        <f>U16410&gt;10</f>
        <v>0</v>
      </c>
      <c r="U16410" s="7">
        <v>8.0569209231394492</v>
      </c>
      <c r="V16410" t="s">
        <v>18306</v>
      </c>
      <c r="W16410" t="s">
        <v>21269</v>
      </c>
    </row>
    <row r="16411" spans="20:23" x14ac:dyDescent="0.3">
      <c r="T16411" t="b">
        <f>U16411&gt;10</f>
        <v>0</v>
      </c>
      <c r="U16411" s="7">
        <v>9.3317598433340194</v>
      </c>
      <c r="V16411" t="s">
        <v>179</v>
      </c>
      <c r="W16411" t="s">
        <v>7817</v>
      </c>
    </row>
    <row r="16412" spans="20:23" x14ac:dyDescent="0.3">
      <c r="T16412" t="b">
        <f>U16412&gt;10</f>
        <v>0</v>
      </c>
      <c r="U16412" s="7">
        <v>9.7529733084103203</v>
      </c>
      <c r="V16412" t="s">
        <v>1665</v>
      </c>
      <c r="W16412" t="s">
        <v>34211</v>
      </c>
    </row>
    <row r="16413" spans="20:23" x14ac:dyDescent="0.3">
      <c r="T16413" t="b">
        <f>U16413&gt;10</f>
        <v>0</v>
      </c>
      <c r="U16413" s="7">
        <v>8.3201589316555395</v>
      </c>
      <c r="V16413" t="s">
        <v>20858</v>
      </c>
      <c r="W16413" t="s">
        <v>34212</v>
      </c>
    </row>
    <row r="16414" spans="20:23" x14ac:dyDescent="0.3">
      <c r="T16414" t="b">
        <f>U16414&gt;10</f>
        <v>0</v>
      </c>
      <c r="U16414" s="7">
        <v>9.1086162920198106</v>
      </c>
      <c r="V16414" t="s">
        <v>6015</v>
      </c>
      <c r="W16414" t="s">
        <v>34213</v>
      </c>
    </row>
    <row r="16415" spans="20:23" x14ac:dyDescent="0.3">
      <c r="T16415" t="b">
        <f>U16415&gt;10</f>
        <v>0</v>
      </c>
      <c r="U16415" s="7">
        <v>8.8854727407056</v>
      </c>
      <c r="V16415" t="s">
        <v>3186</v>
      </c>
      <c r="W16415" t="s">
        <v>21239</v>
      </c>
    </row>
    <row r="16416" spans="20:23" x14ac:dyDescent="0.3">
      <c r="T16416" t="b">
        <f>U16416&gt;10</f>
        <v>0</v>
      </c>
      <c r="U16416" s="7">
        <v>8.9580434335404302</v>
      </c>
      <c r="V16416" t="s">
        <v>5772</v>
      </c>
      <c r="W16416" t="s">
        <v>2219</v>
      </c>
    </row>
    <row r="16417" spans="20:23" x14ac:dyDescent="0.3">
      <c r="T16417" t="b">
        <f>U16417&gt;10</f>
        <v>0</v>
      </c>
      <c r="U16417" s="7">
        <v>8.6231084762381105</v>
      </c>
      <c r="V16417" t="s">
        <v>8331</v>
      </c>
      <c r="W16417" t="s">
        <v>4063</v>
      </c>
    </row>
    <row r="16418" spans="20:23" x14ac:dyDescent="0.3">
      <c r="T16418" t="b">
        <f>U16418&gt;10</f>
        <v>0</v>
      </c>
      <c r="U16418" s="7">
        <v>9.6194419157857993</v>
      </c>
      <c r="V16418" t="s">
        <v>23386</v>
      </c>
      <c r="W16418" t="s">
        <v>11130</v>
      </c>
    </row>
    <row r="16419" spans="20:23" x14ac:dyDescent="0.3">
      <c r="T16419" t="b">
        <f>U16419&gt;10</f>
        <v>0</v>
      </c>
      <c r="U16419" s="7">
        <v>9.1468375048400095</v>
      </c>
      <c r="V16419" t="s">
        <v>1666</v>
      </c>
      <c r="W16419" t="s">
        <v>21526</v>
      </c>
    </row>
    <row r="16420" spans="20:23" x14ac:dyDescent="0.3">
      <c r="T16420" t="b">
        <f>U16420&gt;10</f>
        <v>0</v>
      </c>
      <c r="U16420" s="7">
        <v>8.3201589316555395</v>
      </c>
      <c r="V16420" t="s">
        <v>34214</v>
      </c>
      <c r="W16420" t="s">
        <v>21321</v>
      </c>
    </row>
    <row r="16421" spans="20:23" x14ac:dyDescent="0.3">
      <c r="T16421" t="b">
        <f>U16421&gt;10</f>
        <v>0</v>
      </c>
      <c r="U16421" s="7">
        <v>8.4733630898787702</v>
      </c>
      <c r="V16421" t="s">
        <v>34215</v>
      </c>
      <c r="W16421" t="s">
        <v>20267</v>
      </c>
    </row>
    <row r="16422" spans="20:23" x14ac:dyDescent="0.3">
      <c r="T16422" t="b">
        <f>U16422&gt;10</f>
        <v>0</v>
      </c>
      <c r="U16422" s="7">
        <v>8.4733630898787702</v>
      </c>
      <c r="V16422" t="s">
        <v>20267</v>
      </c>
      <c r="W16422" t="s">
        <v>9257</v>
      </c>
    </row>
    <row r="16423" spans="20:23" x14ac:dyDescent="0.3">
      <c r="T16423" t="b">
        <f>U16423&gt;10</f>
        <v>0</v>
      </c>
      <c r="U16423" s="7">
        <v>9.1731548131573799</v>
      </c>
      <c r="V16423" t="s">
        <v>6194</v>
      </c>
      <c r="W16423" t="s">
        <v>2595</v>
      </c>
    </row>
    <row r="16424" spans="20:23" x14ac:dyDescent="0.3">
      <c r="T16424" t="b">
        <f>U16424&gt;10</f>
        <v>0</v>
      </c>
      <c r="U16424" s="7">
        <v>8.7031511839116504</v>
      </c>
      <c r="V16424" t="s">
        <v>34216</v>
      </c>
      <c r="W16424" t="s">
        <v>26305</v>
      </c>
    </row>
    <row r="16425" spans="20:23" x14ac:dyDescent="0.3">
      <c r="T16425" t="b">
        <f>U16425&gt;10</f>
        <v>0</v>
      </c>
      <c r="U16425" s="7">
        <v>9.0839236794294393</v>
      </c>
      <c r="V16425" t="s">
        <v>21205</v>
      </c>
      <c r="W16425" t="s">
        <v>4411</v>
      </c>
    </row>
    <row r="16426" spans="20:23" x14ac:dyDescent="0.3">
      <c r="T16426" t="b">
        <f>U16426&gt;10</f>
        <v>0</v>
      </c>
      <c r="U16426" s="7">
        <v>9.7770708599893794</v>
      </c>
      <c r="V16426" t="s">
        <v>34217</v>
      </c>
      <c r="W16426" t="s">
        <v>32843</v>
      </c>
    </row>
    <row r="16427" spans="20:23" x14ac:dyDescent="0.3">
      <c r="T16427" t="b">
        <f>U16427&gt;10</f>
        <v>0</v>
      </c>
      <c r="U16427" s="7">
        <v>8.9580434335404302</v>
      </c>
      <c r="V16427" t="s">
        <v>29287</v>
      </c>
      <c r="W16427" t="s">
        <v>34218</v>
      </c>
    </row>
    <row r="16428" spans="20:23" x14ac:dyDescent="0.3">
      <c r="T16428" t="b">
        <f>U16428&gt;10</f>
        <v>0</v>
      </c>
      <c r="U16428" s="7">
        <v>9.09619377202125</v>
      </c>
      <c r="V16428" t="s">
        <v>3589</v>
      </c>
      <c r="W16428" t="s">
        <v>3687</v>
      </c>
    </row>
    <row r="16429" spans="20:23" x14ac:dyDescent="0.3">
      <c r="T16429" t="b">
        <f>U16429&gt;10</f>
        <v>0</v>
      </c>
      <c r="U16429" s="7">
        <v>9.0839236794294393</v>
      </c>
      <c r="V16429" t="s">
        <v>21205</v>
      </c>
      <c r="W16429" t="s">
        <v>10099</v>
      </c>
    </row>
    <row r="16430" spans="20:23" x14ac:dyDescent="0.3">
      <c r="T16430" t="b">
        <f>U16430&gt;10</f>
        <v>0</v>
      </c>
      <c r="U16430" s="7">
        <v>8.6386126627740794</v>
      </c>
      <c r="V16430" t="s">
        <v>4409</v>
      </c>
      <c r="W16430" t="s">
        <v>5656</v>
      </c>
    </row>
    <row r="16431" spans="20:23" x14ac:dyDescent="0.3">
      <c r="T16431" t="b">
        <f>U16431&gt;10</f>
        <v>0</v>
      </c>
      <c r="U16431" s="7">
        <v>9.3962983644715905</v>
      </c>
      <c r="V16431" t="s">
        <v>34219</v>
      </c>
      <c r="W16431" t="s">
        <v>26305</v>
      </c>
    </row>
    <row r="16432" spans="20:23" x14ac:dyDescent="0.3">
      <c r="T16432" t="b">
        <f>U16432&gt;10</f>
        <v>0</v>
      </c>
      <c r="U16432" s="7">
        <v>9.7294428110001299</v>
      </c>
      <c r="V16432" t="s">
        <v>21426</v>
      </c>
      <c r="W16432" t="s">
        <v>34220</v>
      </c>
    </row>
    <row r="16433" spans="20:23" x14ac:dyDescent="0.3">
      <c r="T16433" t="b">
        <f>U16433&gt;10</f>
        <v>0</v>
      </c>
      <c r="U16433" s="7">
        <v>9.5786199212655401</v>
      </c>
      <c r="V16433" t="s">
        <v>10672</v>
      </c>
      <c r="W16433" t="s">
        <v>3055</v>
      </c>
    </row>
    <row r="16434" spans="20:23" x14ac:dyDescent="0.3">
      <c r="T16434" t="b">
        <f>U16434&gt;10</f>
        <v>0</v>
      </c>
      <c r="U16434" s="7">
        <v>9.4833097414612197</v>
      </c>
      <c r="V16434" t="s">
        <v>6142</v>
      </c>
      <c r="W16434" t="s">
        <v>21526</v>
      </c>
    </row>
    <row r="16435" spans="20:23" x14ac:dyDescent="0.3">
      <c r="T16435" t="b">
        <f>U16435&gt;10</f>
        <v>0</v>
      </c>
      <c r="U16435" s="7">
        <v>9.3317598433340194</v>
      </c>
      <c r="V16435" t="s">
        <v>7718</v>
      </c>
      <c r="W16435" t="s">
        <v>6180</v>
      </c>
    </row>
    <row r="16436" spans="20:23" x14ac:dyDescent="0.3">
      <c r="T16436" t="b">
        <f>U16436&gt;10</f>
        <v>0</v>
      </c>
      <c r="U16436" s="7">
        <v>9.5588172939693692</v>
      </c>
      <c r="V16436" t="s">
        <v>21386</v>
      </c>
      <c r="W16436" t="s">
        <v>34221</v>
      </c>
    </row>
    <row r="16437" spans="20:23" x14ac:dyDescent="0.3">
      <c r="T16437" t="b">
        <f>U16437&gt;10</f>
        <v>0</v>
      </c>
      <c r="U16437" s="7">
        <v>8.4312174684280006</v>
      </c>
      <c r="V16437" t="s">
        <v>11655</v>
      </c>
      <c r="W16437" t="s">
        <v>3798</v>
      </c>
    </row>
    <row r="16438" spans="20:23" x14ac:dyDescent="0.3">
      <c r="T16438" t="b">
        <f>U16438&gt;10</f>
        <v>0</v>
      </c>
      <c r="U16438" s="7">
        <v>9.6194419157857993</v>
      </c>
      <c r="V16438" t="s">
        <v>21398</v>
      </c>
      <c r="W16438" t="s">
        <v>34222</v>
      </c>
    </row>
    <row r="16439" spans="20:23" x14ac:dyDescent="0.3">
      <c r="T16439" t="b">
        <f>U16439&gt;10</f>
        <v>0</v>
      </c>
      <c r="U16439" s="7">
        <v>8.4154691114598599</v>
      </c>
      <c r="V16439" t="s">
        <v>34222</v>
      </c>
      <c r="W16439" t="s">
        <v>21213</v>
      </c>
    </row>
    <row r="16440" spans="20:23" x14ac:dyDescent="0.3">
      <c r="T16440" t="b">
        <f>U16440&gt;10</f>
        <v>0</v>
      </c>
      <c r="U16440" s="7">
        <v>8.2305467729658499</v>
      </c>
      <c r="V16440" t="s">
        <v>34163</v>
      </c>
      <c r="W16440" t="s">
        <v>25867</v>
      </c>
    </row>
    <row r="16441" spans="20:23" x14ac:dyDescent="0.3">
      <c r="T16441" t="b">
        <f>U16441&gt;10</f>
        <v>0</v>
      </c>
      <c r="U16441" s="7">
        <v>9.0598261278503802</v>
      </c>
      <c r="V16441" t="s">
        <v>4504</v>
      </c>
      <c r="W16441" t="s">
        <v>34223</v>
      </c>
    </row>
    <row r="16442" spans="20:23" x14ac:dyDescent="0.3">
      <c r="T16442" t="b">
        <f>U16442&gt;10</f>
        <v>0</v>
      </c>
      <c r="U16442" s="7">
        <v>9.9352948652042805</v>
      </c>
      <c r="V16442" t="s">
        <v>34163</v>
      </c>
      <c r="W16442" t="s">
        <v>34224</v>
      </c>
    </row>
    <row r="16443" spans="20:23" x14ac:dyDescent="0.3">
      <c r="T16443" t="b">
        <f>U16443&gt;10</f>
        <v>0</v>
      </c>
      <c r="U16443" s="7">
        <v>9.0598261278503802</v>
      </c>
      <c r="V16443" t="s">
        <v>32539</v>
      </c>
      <c r="W16443" t="s">
        <v>1665</v>
      </c>
    </row>
    <row r="16444" spans="20:23" x14ac:dyDescent="0.3">
      <c r="T16444" t="b">
        <f>U16444&gt;10</f>
        <v>0</v>
      </c>
      <c r="U16444" s="7">
        <v>8.9056754480231195</v>
      </c>
      <c r="V16444" t="s">
        <v>1666</v>
      </c>
      <c r="W16444" t="s">
        <v>69</v>
      </c>
    </row>
    <row r="16445" spans="20:23" x14ac:dyDescent="0.3">
      <c r="T16445" t="b">
        <f>U16445&gt;10</f>
        <v>0</v>
      </c>
      <c r="U16445" s="7">
        <v>8.7031511839116504</v>
      </c>
      <c r="V16445" t="s">
        <v>34225</v>
      </c>
      <c r="W16445" t="s">
        <v>26305</v>
      </c>
    </row>
    <row r="16446" spans="20:23" x14ac:dyDescent="0.3">
      <c r="T16446" t="b">
        <f>U16446&gt;10</f>
        <v>0</v>
      </c>
      <c r="U16446" s="7">
        <v>8.7811127253813606</v>
      </c>
      <c r="V16446" t="s">
        <v>738</v>
      </c>
      <c r="W16446" t="s">
        <v>2805</v>
      </c>
    </row>
    <row r="16447" spans="20:23" x14ac:dyDescent="0.3">
      <c r="T16447" t="b">
        <f>U16447&gt;10</f>
        <v>0</v>
      </c>
      <c r="U16447" s="7">
        <v>8.11536451900953</v>
      </c>
      <c r="V16447" t="s">
        <v>4591</v>
      </c>
      <c r="W16447" t="s">
        <v>6808</v>
      </c>
    </row>
    <row r="16448" spans="20:23" x14ac:dyDescent="0.3">
      <c r="T16448" t="b">
        <f>U16448&gt;10</f>
        <v>0</v>
      </c>
      <c r="U16448" s="7">
        <v>8.8854727407056</v>
      </c>
      <c r="V16448" t="s">
        <v>2587</v>
      </c>
      <c r="W16448" t="s">
        <v>6361</v>
      </c>
    </row>
    <row r="16449" spans="20:23" x14ac:dyDescent="0.3">
      <c r="T16449" t="b">
        <f>U16449&gt;10</f>
        <v>0</v>
      </c>
      <c r="U16449" s="7">
        <v>9.6194419157857993</v>
      </c>
      <c r="V16449" t="s">
        <v>10012</v>
      </c>
      <c r="W16449" t="s">
        <v>7718</v>
      </c>
    </row>
    <row r="16450" spans="20:23" x14ac:dyDescent="0.3">
      <c r="T16450" t="b">
        <f>U16450&gt;10</f>
        <v>0</v>
      </c>
      <c r="U16450" s="7">
        <v>8.7632551079813492</v>
      </c>
      <c r="V16450" t="s">
        <v>18320</v>
      </c>
      <c r="W16450" t="s">
        <v>8134</v>
      </c>
    </row>
    <row r="16451" spans="20:23" x14ac:dyDescent="0.3">
      <c r="T16451" t="b">
        <f>U16451&gt;10</f>
        <v>0</v>
      </c>
      <c r="U16451" s="7">
        <v>8.7031511839116504</v>
      </c>
      <c r="V16451" t="s">
        <v>34226</v>
      </c>
      <c r="W16451" t="s">
        <v>26305</v>
      </c>
    </row>
    <row r="16452" spans="20:23" x14ac:dyDescent="0.3">
      <c r="T16452" t="b">
        <f>U16452&gt;10</f>
        <v>0</v>
      </c>
      <c r="U16452" s="7">
        <v>9.5016588801294208</v>
      </c>
      <c r="V16452" t="s">
        <v>3723</v>
      </c>
      <c r="W16452" t="s">
        <v>3722</v>
      </c>
    </row>
    <row r="16453" spans="20:23" x14ac:dyDescent="0.3">
      <c r="T16453" t="b">
        <f>U16453&gt;10</f>
        <v>0</v>
      </c>
      <c r="U16453" s="7">
        <v>8.5853681482552595</v>
      </c>
      <c r="V16453" t="s">
        <v>3722</v>
      </c>
      <c r="W16453" t="s">
        <v>34167</v>
      </c>
    </row>
    <row r="16454" spans="20:23" x14ac:dyDescent="0.3">
      <c r="T16454" t="b">
        <f>U16454&gt;10</f>
        <v>0</v>
      </c>
      <c r="U16454" s="7">
        <v>8.4536903242800605</v>
      </c>
      <c r="V16454" t="s">
        <v>12012</v>
      </c>
      <c r="W16454" t="s">
        <v>25867</v>
      </c>
    </row>
    <row r="16455" spans="20:23" x14ac:dyDescent="0.3">
      <c r="T16455" t="b">
        <f>U16455&gt;10</f>
        <v>0</v>
      </c>
      <c r="U16455" s="7">
        <v>8.0569209231394492</v>
      </c>
      <c r="V16455" t="s">
        <v>21269</v>
      </c>
      <c r="W16455" t="s">
        <v>18323</v>
      </c>
    </row>
    <row r="16456" spans="20:23" x14ac:dyDescent="0.3">
      <c r="T16456" t="b">
        <f>U16456&gt;10</f>
        <v>0</v>
      </c>
      <c r="U16456" s="7">
        <v>8.0834711552335694</v>
      </c>
      <c r="V16456" t="s">
        <v>466</v>
      </c>
      <c r="W16456" t="s">
        <v>34227</v>
      </c>
    </row>
    <row r="16457" spans="20:23" x14ac:dyDescent="0.3">
      <c r="T16457" t="b">
        <f>U16457&gt;10</f>
        <v>0</v>
      </c>
      <c r="U16457" s="7">
        <v>9.6194419157857993</v>
      </c>
      <c r="V16457" t="s">
        <v>23386</v>
      </c>
      <c r="W16457" t="s">
        <v>34228</v>
      </c>
    </row>
    <row r="16458" spans="20:23" x14ac:dyDescent="0.3">
      <c r="T16458" t="b">
        <f>U16458&gt;10</f>
        <v>0</v>
      </c>
      <c r="U16458" s="7">
        <v>8.5706620008655694</v>
      </c>
      <c r="V16458" t="s">
        <v>34229</v>
      </c>
      <c r="W16458" t="s">
        <v>22315</v>
      </c>
    </row>
    <row r="16459" spans="20:23" x14ac:dyDescent="0.3">
      <c r="T16459" t="b">
        <f>U16459&gt;10</f>
        <v>0</v>
      </c>
      <c r="U16459" s="7">
        <v>9.7294428110001299</v>
      </c>
      <c r="V16459" t="s">
        <v>21267</v>
      </c>
      <c r="W16459" t="s">
        <v>34230</v>
      </c>
    </row>
    <row r="16460" spans="20:23" x14ac:dyDescent="0.3">
      <c r="T16460" t="b">
        <f>U16460&gt;10</f>
        <v>0</v>
      </c>
      <c r="U16460" s="7">
        <v>9.7529733084103203</v>
      </c>
      <c r="V16460" t="s">
        <v>8332</v>
      </c>
      <c r="W16460" t="s">
        <v>3076</v>
      </c>
    </row>
    <row r="16461" spans="20:23" x14ac:dyDescent="0.3">
      <c r="T16461" t="b">
        <f>U16461&gt;10</f>
        <v>0</v>
      </c>
      <c r="U16461" s="7">
        <v>9.2421476846443298</v>
      </c>
      <c r="V16461" t="s">
        <v>6358</v>
      </c>
      <c r="W16461" t="s">
        <v>69</v>
      </c>
    </row>
    <row r="16462" spans="20:23" x14ac:dyDescent="0.3">
      <c r="T16462" t="b">
        <f>U16462&gt;10</f>
        <v>0</v>
      </c>
      <c r="U16462" s="7">
        <v>8.3431484498802408</v>
      </c>
      <c r="V16462" t="s">
        <v>11632</v>
      </c>
      <c r="W16462" t="s">
        <v>25900</v>
      </c>
    </row>
    <row r="16463" spans="20:23" x14ac:dyDescent="0.3">
      <c r="T16463" t="b">
        <f>U16463&gt;10</f>
        <v>0</v>
      </c>
      <c r="U16463" s="7">
        <v>9.3962983644715905</v>
      </c>
      <c r="V16463" t="s">
        <v>34231</v>
      </c>
      <c r="W16463" t="s">
        <v>9695</v>
      </c>
    </row>
    <row r="16464" spans="20:23" x14ac:dyDescent="0.3">
      <c r="T16464" t="b">
        <f>U16464&gt;10</f>
        <v>0</v>
      </c>
      <c r="U16464" s="7">
        <v>8.9262947352258593</v>
      </c>
      <c r="V16464" t="s">
        <v>7252</v>
      </c>
      <c r="W16464" t="s">
        <v>7874</v>
      </c>
    </row>
    <row r="16465" spans="20:23" x14ac:dyDescent="0.3">
      <c r="T16465" t="b">
        <f>U16465&gt;10</f>
        <v>0</v>
      </c>
      <c r="U16465" s="7">
        <v>9.6194419157857993</v>
      </c>
      <c r="V16465" t="s">
        <v>7328</v>
      </c>
      <c r="W16465" t="s">
        <v>1917</v>
      </c>
    </row>
    <row r="16466" spans="20:23" x14ac:dyDescent="0.3">
      <c r="T16466" t="b">
        <f>U16466&gt;10</f>
        <v>0</v>
      </c>
      <c r="U16466" s="7">
        <v>9.9642824020775294</v>
      </c>
      <c r="V16466" t="s">
        <v>34232</v>
      </c>
      <c r="W16466" t="s">
        <v>7367</v>
      </c>
    </row>
    <row r="16467" spans="20:23" x14ac:dyDescent="0.3">
      <c r="T16467" t="b">
        <f>U16467&gt;10</f>
        <v>0</v>
      </c>
      <c r="U16467" s="7">
        <v>8.4407869194441592</v>
      </c>
      <c r="V16467" t="s">
        <v>36</v>
      </c>
      <c r="W16467" t="s">
        <v>4859</v>
      </c>
    </row>
    <row r="16468" spans="20:23" x14ac:dyDescent="0.3">
      <c r="T16468" t="b">
        <f>U16468&gt;10</f>
        <v>0</v>
      </c>
      <c r="U16468" s="7">
        <v>8.9908332563634303</v>
      </c>
      <c r="V16468" t="s">
        <v>6403</v>
      </c>
      <c r="W16468" t="s">
        <v>32550</v>
      </c>
    </row>
    <row r="16469" spans="20:23" x14ac:dyDescent="0.3">
      <c r="T16469" t="b">
        <f>U16469&gt;10</f>
        <v>0</v>
      </c>
      <c r="U16469" s="7">
        <v>9.2139768076776392</v>
      </c>
      <c r="V16469" t="s">
        <v>32550</v>
      </c>
      <c r="W16469" t="s">
        <v>11919</v>
      </c>
    </row>
    <row r="16470" spans="20:23" x14ac:dyDescent="0.3">
      <c r="T16470" t="b">
        <f>U16470&gt;10</f>
        <v>0</v>
      </c>
      <c r="U16470" s="7">
        <v>8.0947452318067903</v>
      </c>
      <c r="V16470" t="s">
        <v>67</v>
      </c>
      <c r="W16470" t="s">
        <v>5894</v>
      </c>
    </row>
    <row r="16471" spans="20:23" x14ac:dyDescent="0.3">
      <c r="T16471" t="b">
        <f>U16471&gt;10</f>
        <v>0</v>
      </c>
      <c r="U16471" s="7">
        <v>8.4092385617092305</v>
      </c>
      <c r="V16471" t="s">
        <v>5820</v>
      </c>
      <c r="W16471" t="s">
        <v>32485</v>
      </c>
    </row>
    <row r="16472" spans="20:23" x14ac:dyDescent="0.3">
      <c r="T16472" t="b">
        <f>U16472&gt;10</f>
        <v>0</v>
      </c>
      <c r="U16472" s="7">
        <v>9.2139768076776392</v>
      </c>
      <c r="V16472" t="s">
        <v>5012</v>
      </c>
      <c r="W16472" t="s">
        <v>8183</v>
      </c>
    </row>
    <row r="16473" spans="20:23" x14ac:dyDescent="0.3">
      <c r="T16473" t="b">
        <f>U16473&gt;10</f>
        <v>0</v>
      </c>
      <c r="U16473" s="7">
        <v>8.1923255601456599</v>
      </c>
      <c r="V16473" t="s">
        <v>6063</v>
      </c>
      <c r="W16473" t="s">
        <v>21333</v>
      </c>
    </row>
    <row r="16474" spans="20:23" x14ac:dyDescent="0.3">
      <c r="T16474" t="b">
        <f>U16474&gt;10</f>
        <v>0</v>
      </c>
      <c r="U16474" s="7">
        <v>9.6839804369233704</v>
      </c>
      <c r="V16474" t="s">
        <v>7020</v>
      </c>
      <c r="W16474" t="s">
        <v>2795</v>
      </c>
    </row>
    <row r="16475" spans="20:23" x14ac:dyDescent="0.3">
      <c r="T16475" t="b">
        <f>U16475&gt;10</f>
        <v>0</v>
      </c>
      <c r="U16475" s="7">
        <v>9.9352948652042805</v>
      </c>
      <c r="V16475" t="s">
        <v>34163</v>
      </c>
      <c r="W16475" t="s">
        <v>34233</v>
      </c>
    </row>
    <row r="16476" spans="20:23" x14ac:dyDescent="0.3">
      <c r="T16476" t="b">
        <f>U16476&gt;10</f>
        <v>0</v>
      </c>
      <c r="U16476" s="7">
        <v>9.9941353652272102</v>
      </c>
      <c r="V16476" t="s">
        <v>34233</v>
      </c>
      <c r="W16476" t="s">
        <v>21526</v>
      </c>
    </row>
    <row r="16477" spans="20:23" x14ac:dyDescent="0.3">
      <c r="T16477" t="b">
        <f>U16477&gt;10</f>
        <v>0</v>
      </c>
      <c r="U16477" s="7">
        <v>8.6543610197422094</v>
      </c>
      <c r="V16477" t="s">
        <v>5945</v>
      </c>
      <c r="W16477" t="s">
        <v>34211</v>
      </c>
    </row>
    <row r="16478" spans="20:23" x14ac:dyDescent="0.3">
      <c r="T16478" t="b">
        <f>U16478&gt;10</f>
        <v>0</v>
      </c>
      <c r="U16478" s="7">
        <v>9.1339341000040992</v>
      </c>
      <c r="V16478" t="s">
        <v>3943</v>
      </c>
      <c r="W16478" t="s">
        <v>13350</v>
      </c>
    </row>
    <row r="16479" spans="20:23" x14ac:dyDescent="0.3">
      <c r="T16479" t="b">
        <f>U16479&gt;10</f>
        <v>0</v>
      </c>
      <c r="U16479" s="7">
        <v>8.6386126627740794</v>
      </c>
      <c r="V16479" t="s">
        <v>4636</v>
      </c>
      <c r="W16479" t="s">
        <v>7905</v>
      </c>
    </row>
    <row r="16480" spans="20:23" x14ac:dyDescent="0.3">
      <c r="T16480" t="b">
        <f>U16480&gt;10</f>
        <v>0</v>
      </c>
      <c r="U16480" s="7">
        <v>8.2648962529804901</v>
      </c>
      <c r="V16480" t="s">
        <v>4411</v>
      </c>
      <c r="W16480" t="s">
        <v>21206</v>
      </c>
    </row>
    <row r="16481" spans="20:23" x14ac:dyDescent="0.3">
      <c r="T16481" t="b">
        <f>U16481&gt;10</f>
        <v>0</v>
      </c>
      <c r="U16481" s="7">
        <v>8.3577899998731908</v>
      </c>
      <c r="V16481" t="s">
        <v>8134</v>
      </c>
      <c r="W16481" t="s">
        <v>34234</v>
      </c>
    </row>
    <row r="16482" spans="20:23" x14ac:dyDescent="0.3">
      <c r="T16482" t="b">
        <f>U16482&gt;10</f>
        <v>0</v>
      </c>
      <c r="U16482" s="7">
        <v>8.0612972977392499</v>
      </c>
      <c r="V16482" t="s">
        <v>21398</v>
      </c>
      <c r="W16482" t="s">
        <v>26424</v>
      </c>
    </row>
    <row r="16483" spans="20:23" x14ac:dyDescent="0.3">
      <c r="T16483" t="b">
        <f>U16483&gt;10</f>
        <v>0</v>
      </c>
      <c r="U16483" s="7">
        <v>9.3962983644715905</v>
      </c>
      <c r="V16483" t="s">
        <v>18332</v>
      </c>
      <c r="W16483" t="s">
        <v>26305</v>
      </c>
    </row>
    <row r="16484" spans="20:23" x14ac:dyDescent="0.3">
      <c r="T16484" t="b">
        <f>U16484&gt;10</f>
        <v>0</v>
      </c>
      <c r="U16484" s="7">
        <v>9.3962983644715905</v>
      </c>
      <c r="V16484" t="s">
        <v>26305</v>
      </c>
      <c r="W16484" t="s">
        <v>34235</v>
      </c>
    </row>
    <row r="16485" spans="20:23" x14ac:dyDescent="0.3">
      <c r="T16485" t="b">
        <f>U16485&gt;10</f>
        <v>0</v>
      </c>
      <c r="U16485" s="7">
        <v>8.0569209231394492</v>
      </c>
      <c r="V16485" t="s">
        <v>21269</v>
      </c>
      <c r="W16485" t="s">
        <v>18335</v>
      </c>
    </row>
    <row r="16486" spans="20:23" x14ac:dyDescent="0.3">
      <c r="T16486" t="b">
        <f>U16486&gt;10</f>
        <v>0</v>
      </c>
      <c r="U16486" s="7">
        <v>9.1731548131573799</v>
      </c>
      <c r="V16486" t="s">
        <v>8331</v>
      </c>
      <c r="W16486" t="s">
        <v>5253</v>
      </c>
    </row>
    <row r="16487" spans="20:23" x14ac:dyDescent="0.3">
      <c r="T16487" t="b">
        <f>U16487&gt;10</f>
        <v>0</v>
      </c>
      <c r="U16487" s="7">
        <v>9.3962983644715905</v>
      </c>
      <c r="V16487" t="s">
        <v>6403</v>
      </c>
      <c r="W16487" t="s">
        <v>34211</v>
      </c>
    </row>
    <row r="16488" spans="20:23" x14ac:dyDescent="0.3">
      <c r="T16488" t="b">
        <f>U16488&gt;10</f>
        <v>0</v>
      </c>
      <c r="U16488" s="7">
        <v>9.6194419157857993</v>
      </c>
      <c r="V16488" t="s">
        <v>6116</v>
      </c>
      <c r="W16488" t="s">
        <v>4534</v>
      </c>
    </row>
    <row r="16489" spans="20:23" x14ac:dyDescent="0.3">
      <c r="T16489" t="b">
        <f>U16489&gt;10</f>
        <v>0</v>
      </c>
      <c r="U16489" s="7">
        <v>9.1731548131573799</v>
      </c>
      <c r="V16489" t="s">
        <v>2595</v>
      </c>
      <c r="W16489" t="s">
        <v>13920</v>
      </c>
    </row>
    <row r="16490" spans="20:23" x14ac:dyDescent="0.3">
      <c r="T16490" t="b">
        <f>U16490&gt;10</f>
        <v>0</v>
      </c>
      <c r="U16490" s="7">
        <v>9.1086162920198106</v>
      </c>
      <c r="V16490" t="s">
        <v>13920</v>
      </c>
      <c r="W16490" t="s">
        <v>1887</v>
      </c>
    </row>
    <row r="16491" spans="20:23" x14ac:dyDescent="0.3">
      <c r="T16491" t="b">
        <f>U16491&gt;10</f>
        <v>0</v>
      </c>
      <c r="U16491" s="7">
        <v>9.2421476846443298</v>
      </c>
      <c r="V16491" t="s">
        <v>34163</v>
      </c>
      <c r="W16491" t="s">
        <v>34236</v>
      </c>
    </row>
    <row r="16492" spans="20:23" x14ac:dyDescent="0.3">
      <c r="T16492" t="b">
        <f>U16492&gt;10</f>
        <v>0</v>
      </c>
      <c r="U16492" s="7">
        <v>8.0569209231394492</v>
      </c>
      <c r="V16492" t="s">
        <v>21269</v>
      </c>
      <c r="W16492" t="s">
        <v>18343</v>
      </c>
    </row>
    <row r="16493" spans="20:23" x14ac:dyDescent="0.3">
      <c r="T16493" t="b">
        <f>U16493&gt;10</f>
        <v>0</v>
      </c>
      <c r="U16493" s="7">
        <v>8.0100040033516997</v>
      </c>
      <c r="V16493" t="s">
        <v>34200</v>
      </c>
      <c r="W16493" t="s">
        <v>23386</v>
      </c>
    </row>
    <row r="16494" spans="20:23" x14ac:dyDescent="0.3">
      <c r="T16494" t="b">
        <f>U16494&gt;10</f>
        <v>0</v>
      </c>
      <c r="U16494" s="7">
        <v>8.0100040033516997</v>
      </c>
      <c r="V16494" t="s">
        <v>20082</v>
      </c>
      <c r="W16494" t="s">
        <v>34237</v>
      </c>
    </row>
    <row r="16495" spans="20:23" x14ac:dyDescent="0.3">
      <c r="T16495" t="b">
        <f>U16495&gt;10</f>
        <v>0</v>
      </c>
      <c r="U16495" s="7">
        <v>9.2001834855453009</v>
      </c>
      <c r="V16495" t="s">
        <v>20009</v>
      </c>
      <c r="W16495" t="s">
        <v>34238</v>
      </c>
    </row>
    <row r="16496" spans="20:23" x14ac:dyDescent="0.3">
      <c r="T16496" t="b">
        <f>U16496&gt;10</f>
        <v>0</v>
      </c>
      <c r="U16496" s="7">
        <v>9.5786199212655401</v>
      </c>
      <c r="V16496" t="s">
        <v>13732</v>
      </c>
      <c r="W16496" t="s">
        <v>21239</v>
      </c>
    </row>
    <row r="16497" spans="20:23" x14ac:dyDescent="0.3">
      <c r="T16497" t="b">
        <f>U16497&gt;10</f>
        <v>0</v>
      </c>
      <c r="U16497" s="7">
        <v>9.1086162920198106</v>
      </c>
      <c r="V16497" t="s">
        <v>34239</v>
      </c>
      <c r="W16497" t="s">
        <v>23230</v>
      </c>
    </row>
    <row r="16498" spans="20:23" x14ac:dyDescent="0.3">
      <c r="T16498" t="b">
        <f>U16498&gt;10</f>
        <v>0</v>
      </c>
      <c r="U16498" s="7">
        <v>9.1086162920198106</v>
      </c>
      <c r="V16498" t="s">
        <v>23230</v>
      </c>
      <c r="W16498" t="s">
        <v>7933</v>
      </c>
    </row>
    <row r="16499" spans="20:23" x14ac:dyDescent="0.3">
      <c r="T16499" t="b">
        <f>U16499&gt;10</f>
        <v>0</v>
      </c>
      <c r="U16499" s="7">
        <v>8.7544444782992006</v>
      </c>
      <c r="V16499" t="s">
        <v>7252</v>
      </c>
      <c r="W16499" t="s">
        <v>6639</v>
      </c>
    </row>
    <row r="16500" spans="20:23" x14ac:dyDescent="0.3">
      <c r="T16500" t="b">
        <f>U16500&gt;10</f>
        <v>0</v>
      </c>
      <c r="U16500" s="7">
        <v>9.2711352215175893</v>
      </c>
      <c r="V16500" t="s">
        <v>34240</v>
      </c>
      <c r="W16500" t="s">
        <v>25821</v>
      </c>
    </row>
    <row r="16501" spans="20:23" x14ac:dyDescent="0.3">
      <c r="T16501" t="b">
        <f>U16501&gt;10</f>
        <v>0</v>
      </c>
      <c r="U16501" s="7">
        <v>9.3962983644715905</v>
      </c>
      <c r="V16501" t="s">
        <v>6403</v>
      </c>
      <c r="W16501" t="s">
        <v>21280</v>
      </c>
    </row>
    <row r="16502" spans="20:23" x14ac:dyDescent="0.3">
      <c r="T16502" t="b">
        <f>U16502&gt;10</f>
        <v>0</v>
      </c>
      <c r="U16502" s="7">
        <v>8.5208296271176902</v>
      </c>
      <c r="V16502" t="s">
        <v>7015</v>
      </c>
      <c r="W16502" t="s">
        <v>7718</v>
      </c>
    </row>
    <row r="16503" spans="20:23" x14ac:dyDescent="0.3">
      <c r="T16503" t="b">
        <f>U16503&gt;10</f>
        <v>0</v>
      </c>
      <c r="U16503" s="7">
        <v>9.2711352215175893</v>
      </c>
      <c r="V16503" t="s">
        <v>34241</v>
      </c>
      <c r="W16503" t="s">
        <v>25821</v>
      </c>
    </row>
    <row r="16504" spans="20:23" x14ac:dyDescent="0.3">
      <c r="T16504" t="b">
        <f>U16504&gt;10</f>
        <v>0</v>
      </c>
      <c r="U16504" s="7">
        <v>9.2139768076776392</v>
      </c>
      <c r="V16504" t="s">
        <v>4012</v>
      </c>
      <c r="W16504" t="s">
        <v>33543</v>
      </c>
    </row>
    <row r="16505" spans="20:23" x14ac:dyDescent="0.3">
      <c r="T16505" t="b">
        <f>U16505&gt;10</f>
        <v>0</v>
      </c>
      <c r="U16505" s="7">
        <v>8.1873380186346196</v>
      </c>
      <c r="V16505" t="s">
        <v>20551</v>
      </c>
      <c r="W16505" t="s">
        <v>34242</v>
      </c>
    </row>
    <row r="16506" spans="20:23" x14ac:dyDescent="0.3">
      <c r="T16506" t="b">
        <f>U16506&gt;10</f>
        <v>0</v>
      </c>
      <c r="U16506" s="7">
        <v>8.2331475546659103</v>
      </c>
      <c r="V16506" t="s">
        <v>4729</v>
      </c>
      <c r="W16506" t="s">
        <v>1866</v>
      </c>
    </row>
    <row r="16507" spans="20:23" x14ac:dyDescent="0.3">
      <c r="T16507" t="b">
        <f>U16507&gt;10</f>
        <v>0</v>
      </c>
      <c r="U16507" s="7">
        <v>8.7721440553986003</v>
      </c>
      <c r="V16507" t="s">
        <v>1866</v>
      </c>
      <c r="W16507" t="s">
        <v>34243</v>
      </c>
    </row>
    <row r="16508" spans="20:23" x14ac:dyDescent="0.3">
      <c r="T16508" t="b">
        <f>U16508&gt;10</f>
        <v>0</v>
      </c>
      <c r="U16508" s="7">
        <v>9.7529733084103203</v>
      </c>
      <c r="V16508" t="s">
        <v>23240</v>
      </c>
      <c r="W16508" s="10">
        <v>43836</v>
      </c>
    </row>
    <row r="16509" spans="20:23" x14ac:dyDescent="0.3">
      <c r="T16509" t="b">
        <f>U16509&gt;10</f>
        <v>0</v>
      </c>
      <c r="U16509" s="7">
        <v>8.9262947352258593</v>
      </c>
      <c r="V16509" t="s">
        <v>5012</v>
      </c>
      <c r="W16509" t="s">
        <v>18757</v>
      </c>
    </row>
    <row r="16510" spans="20:23" x14ac:dyDescent="0.3">
      <c r="T16510" t="b">
        <f>U16510&gt;10</f>
        <v>0</v>
      </c>
      <c r="U16510" s="7">
        <v>9.7064532927754303</v>
      </c>
      <c r="V16510" t="s">
        <v>18757</v>
      </c>
      <c r="W16510" t="s">
        <v>21279</v>
      </c>
    </row>
    <row r="16511" spans="20:23" x14ac:dyDescent="0.3">
      <c r="T16511" t="b">
        <f>U16511&gt;10</f>
        <v>0</v>
      </c>
      <c r="U16511" s="7">
        <v>8.1531048469923704</v>
      </c>
      <c r="V16511" t="s">
        <v>2086</v>
      </c>
      <c r="W16511" t="s">
        <v>3837</v>
      </c>
    </row>
    <row r="16512" spans="20:23" x14ac:dyDescent="0.3">
      <c r="T16512" t="b">
        <f>U16512&gt;10</f>
        <v>0</v>
      </c>
      <c r="U16512" s="7">
        <v>8.8366825765361696</v>
      </c>
      <c r="V16512" t="s">
        <v>12396</v>
      </c>
      <c r="W16512" t="s">
        <v>2673</v>
      </c>
    </row>
    <row r="16513" spans="20:23" x14ac:dyDescent="0.3">
      <c r="T16513" t="b">
        <f>U16513&gt;10</f>
        <v>0</v>
      </c>
      <c r="U16513" s="7">
        <v>9.3962983644715905</v>
      </c>
      <c r="V16513" t="s">
        <v>34244</v>
      </c>
      <c r="W16513" t="s">
        <v>26305</v>
      </c>
    </row>
    <row r="16514" spans="20:23" x14ac:dyDescent="0.3">
      <c r="T16514" t="b">
        <f>U16514&gt;10</f>
        <v>0</v>
      </c>
      <c r="U16514" s="7">
        <v>8.0879655448214098</v>
      </c>
      <c r="V16514" t="s">
        <v>738</v>
      </c>
      <c r="W16514" t="s">
        <v>34245</v>
      </c>
    </row>
    <row r="16515" spans="20:23" x14ac:dyDescent="0.3">
      <c r="T16515" t="b">
        <f>U16515&gt;10</f>
        <v>0</v>
      </c>
      <c r="U16515" s="7">
        <v>9.8797250140494697</v>
      </c>
      <c r="V16515" t="s">
        <v>79</v>
      </c>
      <c r="W16515" t="s">
        <v>18346</v>
      </c>
    </row>
    <row r="16516" spans="20:23" x14ac:dyDescent="0.3">
      <c r="T16516" t="b">
        <f>U16516&gt;10</f>
        <v>0</v>
      </c>
      <c r="U16516" s="7">
        <v>9.5786199212655401</v>
      </c>
      <c r="V16516" t="s">
        <v>34246</v>
      </c>
      <c r="W16516" t="s">
        <v>21239</v>
      </c>
    </row>
    <row r="16517" spans="20:23" x14ac:dyDescent="0.3">
      <c r="T16517" t="b">
        <f>U16517&gt;10</f>
        <v>0</v>
      </c>
      <c r="U16517" s="7">
        <v>9.6194419157857993</v>
      </c>
      <c r="V16517" t="s">
        <v>1917</v>
      </c>
      <c r="W16517" t="s">
        <v>2349</v>
      </c>
    </row>
    <row r="16518" spans="20:23" x14ac:dyDescent="0.3">
      <c r="T16518" t="b">
        <f>U16518&gt;10</f>
        <v>0</v>
      </c>
      <c r="U16518" s="7">
        <v>9.6194419157857993</v>
      </c>
      <c r="V16518" t="s">
        <v>23386</v>
      </c>
      <c r="W16518" t="s">
        <v>18349</v>
      </c>
    </row>
    <row r="16519" spans="20:23" x14ac:dyDescent="0.3">
      <c r="T16519" t="b">
        <f>U16519&gt;10</f>
        <v>0</v>
      </c>
      <c r="U16519" s="7">
        <v>9.0839236794294393</v>
      </c>
      <c r="V16519" t="s">
        <v>33974</v>
      </c>
      <c r="W16519" t="s">
        <v>21205</v>
      </c>
    </row>
    <row r="16520" spans="20:23" x14ac:dyDescent="0.3">
      <c r="T16520" t="b">
        <f>U16520&gt;10</f>
        <v>0</v>
      </c>
      <c r="U16520" s="7">
        <v>8.2976860758034796</v>
      </c>
      <c r="V16520" t="s">
        <v>24000</v>
      </c>
      <c r="W16520" t="s">
        <v>4729</v>
      </c>
    </row>
    <row r="16521" spans="20:23" x14ac:dyDescent="0.3">
      <c r="T16521" t="b">
        <f>U16521&gt;10</f>
        <v>0</v>
      </c>
      <c r="U16521" s="7">
        <v>8.7544444782992006</v>
      </c>
      <c r="V16521" t="s">
        <v>4729</v>
      </c>
      <c r="W16521" t="s">
        <v>6584</v>
      </c>
    </row>
    <row r="16522" spans="20:23" x14ac:dyDescent="0.3">
      <c r="T16522" t="b">
        <f>U16522&gt;10</f>
        <v>0</v>
      </c>
      <c r="U16522" s="7">
        <v>8.3489793701910298</v>
      </c>
      <c r="V16522" t="s">
        <v>25637</v>
      </c>
      <c r="W16522" t="s">
        <v>18324</v>
      </c>
    </row>
    <row r="16523" spans="20:23" x14ac:dyDescent="0.3">
      <c r="T16523" t="b">
        <f>U16523&gt;10</f>
        <v>0</v>
      </c>
      <c r="U16523" s="7">
        <v>9.2001834855453009</v>
      </c>
      <c r="V16523" t="s">
        <v>21179</v>
      </c>
      <c r="W16523" t="s">
        <v>34247</v>
      </c>
    </row>
    <row r="16524" spans="20:23" x14ac:dyDescent="0.3">
      <c r="T16524" t="b">
        <f>U16524&gt;10</f>
        <v>0</v>
      </c>
      <c r="U16524" s="7">
        <v>9.6620015302046003</v>
      </c>
      <c r="V16524" t="s">
        <v>34248</v>
      </c>
      <c r="W16524" t="s">
        <v>32485</v>
      </c>
    </row>
    <row r="16525" spans="20:23" x14ac:dyDescent="0.3">
      <c r="T16525" t="b">
        <f>U16525&gt;10</f>
        <v>0</v>
      </c>
      <c r="U16525" s="7">
        <v>8.7811127253813606</v>
      </c>
      <c r="V16525" t="s">
        <v>738</v>
      </c>
      <c r="W16525" t="s">
        <v>9107</v>
      </c>
    </row>
    <row r="16526" spans="20:23" x14ac:dyDescent="0.3">
      <c r="T16526" t="b">
        <f>U16526&gt;10</f>
        <v>0</v>
      </c>
      <c r="U16526" s="7">
        <v>9.8270812805640499</v>
      </c>
      <c r="V16526" t="s">
        <v>34249</v>
      </c>
      <c r="W16526" t="s">
        <v>27890</v>
      </c>
    </row>
    <row r="16527" spans="20:23" x14ac:dyDescent="0.3">
      <c r="T16527" t="b">
        <f>U16527&gt;10</f>
        <v>0</v>
      </c>
      <c r="U16527" s="7">
        <v>9.7217207649062196</v>
      </c>
      <c r="V16527" t="s">
        <v>34250</v>
      </c>
      <c r="W16527" t="s">
        <v>10619</v>
      </c>
    </row>
    <row r="16528" spans="20:23" x14ac:dyDescent="0.3">
      <c r="T16528" t="b">
        <f>U16528&gt;10</f>
        <v>0</v>
      </c>
      <c r="U16528" s="7">
        <v>9.0598261278503802</v>
      </c>
      <c r="V16528" t="s">
        <v>1665</v>
      </c>
      <c r="W16528" t="s">
        <v>34251</v>
      </c>
    </row>
    <row r="16529" spans="20:23" x14ac:dyDescent="0.3">
      <c r="T16529" t="b">
        <f>U16529&gt;10</f>
        <v>0</v>
      </c>
      <c r="U16529" s="7">
        <v>9.8017634725797596</v>
      </c>
      <c r="V16529" t="s">
        <v>6171</v>
      </c>
      <c r="W16529" t="s">
        <v>18317</v>
      </c>
    </row>
    <row r="16530" spans="20:23" x14ac:dyDescent="0.3">
      <c r="T16530" t="b">
        <f>U16530&gt;10</f>
        <v>0</v>
      </c>
      <c r="U16530" s="7">
        <v>9.5786199212655401</v>
      </c>
      <c r="V16530" t="s">
        <v>3188</v>
      </c>
      <c r="W16530" t="s">
        <v>21239</v>
      </c>
    </row>
    <row r="16531" spans="20:23" x14ac:dyDescent="0.3">
      <c r="T16531" t="b">
        <f>U16531&gt;10</f>
        <v>0</v>
      </c>
      <c r="U16531" s="7">
        <v>9.7770708599893794</v>
      </c>
      <c r="V16531" t="s">
        <v>34252</v>
      </c>
      <c r="W16531" t="s">
        <v>21205</v>
      </c>
    </row>
    <row r="16532" spans="20:23" x14ac:dyDescent="0.3">
      <c r="T16532" t="b">
        <f>U16532&gt;10</f>
        <v>0</v>
      </c>
      <c r="U16532" s="7">
        <v>9.09619377202125</v>
      </c>
      <c r="V16532" t="s">
        <v>14363</v>
      </c>
      <c r="W16532" t="s">
        <v>3464</v>
      </c>
    </row>
    <row r="16533" spans="20:23" x14ac:dyDescent="0.3">
      <c r="T16533" t="b">
        <f>U16533&gt;10</f>
        <v>0</v>
      </c>
      <c r="U16533" s="7">
        <v>9.3317598433340194</v>
      </c>
      <c r="V16533" t="s">
        <v>29133</v>
      </c>
      <c r="W16533" t="s">
        <v>21251</v>
      </c>
    </row>
    <row r="16534" spans="20:23" x14ac:dyDescent="0.3">
      <c r="T16534" t="b">
        <f>U16534&gt;10</f>
        <v>0</v>
      </c>
      <c r="U16534" s="7">
        <v>8.5070363049853501</v>
      </c>
      <c r="V16534" t="s">
        <v>210</v>
      </c>
      <c r="W16534" t="s">
        <v>34253</v>
      </c>
    </row>
    <row r="16535" spans="20:23" x14ac:dyDescent="0.3">
      <c r="T16535" t="b">
        <f>U16535&gt;10</f>
        <v>0</v>
      </c>
      <c r="U16535" s="7">
        <v>8.4154691114598599</v>
      </c>
      <c r="V16535" t="s">
        <v>20425</v>
      </c>
      <c r="W16535" t="s">
        <v>11728</v>
      </c>
    </row>
    <row r="16536" spans="20:23" x14ac:dyDescent="0.3">
      <c r="T16536" t="b">
        <f>U16536&gt;10</f>
        <v>0</v>
      </c>
      <c r="U16536" s="7">
        <v>8.2331475546659103</v>
      </c>
      <c r="V16536" t="s">
        <v>27075</v>
      </c>
      <c r="W16536" t="s">
        <v>7821</v>
      </c>
    </row>
    <row r="16537" spans="20:23" x14ac:dyDescent="0.3">
      <c r="T16537" t="b">
        <f>U16537&gt;10</f>
        <v>0</v>
      </c>
      <c r="U16537" s="7">
        <v>9.8017634725797596</v>
      </c>
      <c r="V16537" t="s">
        <v>7821</v>
      </c>
      <c r="W16537" t="s">
        <v>4233</v>
      </c>
    </row>
    <row r="16538" spans="20:23" x14ac:dyDescent="0.3">
      <c r="T16538" t="b">
        <f>U16538&gt;10</f>
        <v>0</v>
      </c>
      <c r="U16538" s="7">
        <v>8.7721440553986003</v>
      </c>
      <c r="V16538" t="s">
        <v>2086</v>
      </c>
      <c r="W16538" t="s">
        <v>34223</v>
      </c>
    </row>
    <row r="16539" spans="20:23" x14ac:dyDescent="0.3">
      <c r="T16539" t="b">
        <f>U16539&gt;10</f>
        <v>0</v>
      </c>
      <c r="U16539" s="7">
        <v>9.2421476846443298</v>
      </c>
      <c r="V16539" t="s">
        <v>34163</v>
      </c>
      <c r="W16539" t="s">
        <v>8726</v>
      </c>
    </row>
    <row r="16540" spans="20:23" x14ac:dyDescent="0.3">
      <c r="T16540" t="b">
        <f>U16540&gt;10</f>
        <v>0</v>
      </c>
      <c r="U16540" s="7">
        <v>9.7529733084103203</v>
      </c>
      <c r="V16540" t="s">
        <v>3275</v>
      </c>
      <c r="W16540" t="s">
        <v>4485</v>
      </c>
    </row>
    <row r="16541" spans="20:23" x14ac:dyDescent="0.3">
      <c r="T16541" t="b">
        <f>U16541&gt;10</f>
        <v>0</v>
      </c>
      <c r="U16541" s="7">
        <v>8.1579241334283203</v>
      </c>
      <c r="V16541" t="s">
        <v>34254</v>
      </c>
      <c r="W16541" t="s">
        <v>21235</v>
      </c>
    </row>
    <row r="16542" spans="20:23" x14ac:dyDescent="0.3">
      <c r="T16542" t="b">
        <f>U16542&gt;10</f>
        <v>0</v>
      </c>
      <c r="U16542" s="7">
        <v>9.2565364220964295</v>
      </c>
      <c r="V16542" t="s">
        <v>34255</v>
      </c>
      <c r="W16542" t="s">
        <v>32485</v>
      </c>
    </row>
    <row r="16543" spans="20:23" x14ac:dyDescent="0.3">
      <c r="T16543" t="b">
        <f>U16543&gt;10</f>
        <v>0</v>
      </c>
      <c r="U16543" s="7">
        <v>8.2125282674631794</v>
      </c>
      <c r="V16543" t="s">
        <v>21324</v>
      </c>
      <c r="W16543" t="s">
        <v>34256</v>
      </c>
    </row>
    <row r="16544" spans="20:23" x14ac:dyDescent="0.3">
      <c r="T16544" t="b">
        <f>U16544&gt;10</f>
        <v>0</v>
      </c>
      <c r="U16544" s="7">
        <v>9.3317598433340194</v>
      </c>
      <c r="V16544" t="s">
        <v>1918</v>
      </c>
      <c r="W16544" t="s">
        <v>7718</v>
      </c>
    </row>
    <row r="16545" spans="20:23" x14ac:dyDescent="0.3">
      <c r="T16545" t="b">
        <f>U16545&gt;10</f>
        <v>0</v>
      </c>
      <c r="U16545" s="7">
        <v>9.4833097414612197</v>
      </c>
      <c r="V16545" t="s">
        <v>8295</v>
      </c>
      <c r="W16545" t="s">
        <v>5491</v>
      </c>
    </row>
    <row r="16546" spans="20:23" x14ac:dyDescent="0.3">
      <c r="T16546" t="b">
        <f>U16546&gt;10</f>
        <v>0</v>
      </c>
      <c r="U16546" s="7">
        <v>8.7031511839116504</v>
      </c>
      <c r="V16546" t="s">
        <v>34257</v>
      </c>
      <c r="W16546" t="s">
        <v>26305</v>
      </c>
    </row>
    <row r="16547" spans="20:23" x14ac:dyDescent="0.3">
      <c r="T16547" t="b">
        <f>U16547&gt;10</f>
        <v>0</v>
      </c>
      <c r="U16547" s="7">
        <v>8.5490005040843897</v>
      </c>
      <c r="V16547" t="s">
        <v>6526</v>
      </c>
      <c r="W16547" t="s">
        <v>3206</v>
      </c>
    </row>
    <row r="16548" spans="20:23" x14ac:dyDescent="0.3">
      <c r="T16548" t="b">
        <f>U16548&gt;10</f>
        <v>0</v>
      </c>
      <c r="U16548" s="7">
        <v>8.2648962529804901</v>
      </c>
      <c r="V16548" t="s">
        <v>21344</v>
      </c>
      <c r="W16548" t="s">
        <v>34258</v>
      </c>
    </row>
    <row r="16549" spans="20:23" x14ac:dyDescent="0.3">
      <c r="T16549" t="b">
        <f>U16549&gt;10</f>
        <v>0</v>
      </c>
      <c r="U16549" s="7">
        <v>9.2139768076776392</v>
      </c>
      <c r="V16549" t="s">
        <v>1917</v>
      </c>
      <c r="W16549" t="s">
        <v>7015</v>
      </c>
    </row>
    <row r="16550" spans="20:23" x14ac:dyDescent="0.3">
      <c r="T16550" t="b">
        <f>U16550&gt;10</f>
        <v>0</v>
      </c>
      <c r="U16550" s="7">
        <v>8.7632551079813492</v>
      </c>
      <c r="V16550" t="s">
        <v>8564</v>
      </c>
      <c r="W16550" t="s">
        <v>8134</v>
      </c>
    </row>
    <row r="16551" spans="20:23" x14ac:dyDescent="0.3">
      <c r="T16551" t="b">
        <f>U16551&gt;10</f>
        <v>0</v>
      </c>
      <c r="U16551" s="7">
        <v>8.2976860758034796</v>
      </c>
      <c r="V16551" t="s">
        <v>26305</v>
      </c>
      <c r="W16551" t="s">
        <v>7310</v>
      </c>
    </row>
    <row r="16552" spans="20:23" x14ac:dyDescent="0.3">
      <c r="T16552" t="b">
        <f>U16552&gt;10</f>
        <v>0</v>
      </c>
      <c r="U16552" s="7">
        <v>9.8017634725797596</v>
      </c>
      <c r="V16552" t="s">
        <v>6459</v>
      </c>
      <c r="W16552" t="s">
        <v>2396</v>
      </c>
    </row>
    <row r="16553" spans="20:23" x14ac:dyDescent="0.3">
      <c r="T16553" t="b">
        <f>U16553&gt;10</f>
        <v>0</v>
      </c>
      <c r="U16553" s="7">
        <v>8.6231084762381105</v>
      </c>
      <c r="V16553" t="s">
        <v>2136</v>
      </c>
      <c r="W16553" t="s">
        <v>6358</v>
      </c>
    </row>
    <row r="16554" spans="20:23" x14ac:dyDescent="0.3">
      <c r="T16554" t="b">
        <f>U16554&gt;10</f>
        <v>0</v>
      </c>
      <c r="U16554" s="7">
        <v>8.7632551079813492</v>
      </c>
      <c r="V16554" t="s">
        <v>8130</v>
      </c>
      <c r="W16554" t="s">
        <v>8134</v>
      </c>
    </row>
    <row r="16555" spans="20:23" x14ac:dyDescent="0.3">
      <c r="T16555" t="b">
        <f>U16555&gt;10</f>
        <v>0</v>
      </c>
      <c r="U16555" s="7">
        <v>8.4154691114598599</v>
      </c>
      <c r="V16555" t="s">
        <v>29133</v>
      </c>
      <c r="W16555" t="s">
        <v>34259</v>
      </c>
    </row>
    <row r="16556" spans="20:23" x14ac:dyDescent="0.3">
      <c r="T16556" t="b">
        <f>U16556&gt;10</f>
        <v>0</v>
      </c>
      <c r="U16556" s="7">
        <v>8.4602050053012601</v>
      </c>
      <c r="V16556" t="s">
        <v>21386</v>
      </c>
      <c r="W16556" t="s">
        <v>2334</v>
      </c>
    </row>
    <row r="16557" spans="20:23" x14ac:dyDescent="0.3">
      <c r="T16557" t="b">
        <f>U16557&gt;10</f>
        <v>0</v>
      </c>
      <c r="U16557" s="7">
        <v>9.9941353652272102</v>
      </c>
      <c r="V16557" t="s">
        <v>34260</v>
      </c>
      <c r="W16557" t="s">
        <v>21526</v>
      </c>
    </row>
    <row r="16558" spans="20:23" x14ac:dyDescent="0.3">
      <c r="T16558" t="b">
        <f>U16558&gt;10</f>
        <v>0</v>
      </c>
      <c r="U16558" s="7">
        <v>8.0569209231394492</v>
      </c>
      <c r="V16558" t="s">
        <v>13157</v>
      </c>
      <c r="W16558" t="s">
        <v>21269</v>
      </c>
    </row>
    <row r="16559" spans="20:23" x14ac:dyDescent="0.3">
      <c r="T16559" t="b">
        <f>U16559&gt;10</f>
        <v>0</v>
      </c>
      <c r="U16559" s="7">
        <v>8.1531048469923704</v>
      </c>
      <c r="V16559" t="s">
        <v>3382</v>
      </c>
      <c r="W16559" t="s">
        <v>4063</v>
      </c>
    </row>
    <row r="16560" spans="20:23" x14ac:dyDescent="0.3">
      <c r="T16560" t="b">
        <f>U16560&gt;10</f>
        <v>0</v>
      </c>
      <c r="U16560" s="7">
        <v>9.5393992081122594</v>
      </c>
      <c r="V16560" t="s">
        <v>26363</v>
      </c>
      <c r="W16560" t="s">
        <v>34261</v>
      </c>
    </row>
    <row r="16561" spans="20:23" x14ac:dyDescent="0.3">
      <c r="T16561" t="b">
        <f>U16561&gt;10</f>
        <v>0</v>
      </c>
      <c r="U16561" s="7">
        <v>9.5393992081122594</v>
      </c>
      <c r="V16561" t="s">
        <v>34262</v>
      </c>
      <c r="W16561" t="s">
        <v>32333</v>
      </c>
    </row>
    <row r="16562" spans="20:23" x14ac:dyDescent="0.3">
      <c r="T16562" t="b">
        <f>U16562&gt;10</f>
        <v>0</v>
      </c>
      <c r="U16562" s="7">
        <v>9.0362956304401791</v>
      </c>
      <c r="V16562" t="s">
        <v>80</v>
      </c>
      <c r="W16562" t="s">
        <v>32868</v>
      </c>
    </row>
    <row r="16563" spans="20:23" x14ac:dyDescent="0.3">
      <c r="T16563" t="b">
        <f>U16563&gt;10</f>
        <v>0</v>
      </c>
      <c r="U16563" s="7">
        <v>8.0100040033516997</v>
      </c>
      <c r="V16563" t="s">
        <v>8042</v>
      </c>
      <c r="W16563" t="s">
        <v>26305</v>
      </c>
    </row>
    <row r="16564" spans="20:23" x14ac:dyDescent="0.3">
      <c r="T16564" t="b">
        <f>U16564&gt;10</f>
        <v>0</v>
      </c>
      <c r="U16564" s="7">
        <v>8.9688543496446496</v>
      </c>
      <c r="V16564" t="s">
        <v>179</v>
      </c>
      <c r="W16564" t="s">
        <v>32471</v>
      </c>
    </row>
    <row r="16565" spans="20:23" x14ac:dyDescent="0.3">
      <c r="T16565" t="b">
        <f>U16565&gt;10</f>
        <v>0</v>
      </c>
      <c r="U16565" s="7">
        <v>8.3489793701910298</v>
      </c>
      <c r="V16565" t="s">
        <v>11207</v>
      </c>
      <c r="W16565" t="s">
        <v>21216</v>
      </c>
    </row>
    <row r="16566" spans="20:23" x14ac:dyDescent="0.3">
      <c r="T16566" t="b">
        <f>U16566&gt;10</f>
        <v>0</v>
      </c>
      <c r="U16566" s="7">
        <v>9.3475082003021601</v>
      </c>
      <c r="V16566" t="s">
        <v>7020</v>
      </c>
      <c r="W16566" t="s">
        <v>5945</v>
      </c>
    </row>
    <row r="16567" spans="20:23" x14ac:dyDescent="0.3">
      <c r="T16567" t="b">
        <f>U16567&gt;10</f>
        <v>0</v>
      </c>
      <c r="U16567" s="7">
        <v>9.0598261278503802</v>
      </c>
      <c r="V16567" t="s">
        <v>5945</v>
      </c>
      <c r="W16567" t="s">
        <v>7945</v>
      </c>
    </row>
    <row r="16568" spans="20:23" x14ac:dyDescent="0.3">
      <c r="T16568" t="b">
        <f>U16568&gt;10</f>
        <v>0</v>
      </c>
      <c r="U16568" s="7">
        <v>8.9262947352258593</v>
      </c>
      <c r="V16568" t="s">
        <v>32476</v>
      </c>
      <c r="W16568" t="s">
        <v>4409</v>
      </c>
    </row>
    <row r="16569" spans="20:23" x14ac:dyDescent="0.3">
      <c r="T16569" t="b">
        <f>U16569&gt;10</f>
        <v>0</v>
      </c>
      <c r="U16569" s="7">
        <v>9.3317598433340194</v>
      </c>
      <c r="V16569" t="s">
        <v>5656</v>
      </c>
      <c r="W16569" t="s">
        <v>34263</v>
      </c>
    </row>
    <row r="16570" spans="20:23" x14ac:dyDescent="0.3">
      <c r="T16570" t="b">
        <f>U16570&gt;10</f>
        <v>0</v>
      </c>
      <c r="U16570" s="7">
        <v>8.0612972977392499</v>
      </c>
      <c r="V16570" t="s">
        <v>34264</v>
      </c>
      <c r="W16570" t="s">
        <v>21765</v>
      </c>
    </row>
    <row r="16571" spans="20:23" x14ac:dyDescent="0.3">
      <c r="T16571" t="b">
        <f>U16571&gt;10</f>
        <v>0</v>
      </c>
      <c r="U16571" s="7">
        <v>8.4536903242800605</v>
      </c>
      <c r="V16571" t="s">
        <v>18327</v>
      </c>
      <c r="W16571" t="s">
        <v>25867</v>
      </c>
    </row>
    <row r="16572" spans="20:23" x14ac:dyDescent="0.3">
      <c r="T16572" t="b">
        <f>U16572&gt;10</f>
        <v>0</v>
      </c>
      <c r="U16572" s="7">
        <v>9.2421476846443298</v>
      </c>
      <c r="V16572" t="s">
        <v>27889</v>
      </c>
      <c r="W16572" t="s">
        <v>34265</v>
      </c>
    </row>
    <row r="16573" spans="20:23" x14ac:dyDescent="0.3">
      <c r="T16573" t="b">
        <f>U16573&gt;10</f>
        <v>0</v>
      </c>
      <c r="U16573" s="7">
        <v>9.3635085416485992</v>
      </c>
      <c r="V16573" t="s">
        <v>34266</v>
      </c>
      <c r="W16573" t="s">
        <v>24768</v>
      </c>
    </row>
    <row r="16574" spans="20:23" x14ac:dyDescent="0.3">
      <c r="T16574" t="b">
        <f>U16574&gt;10</f>
        <v>0</v>
      </c>
      <c r="U16574" s="7">
        <v>8.2648962529804901</v>
      </c>
      <c r="V16574" t="s">
        <v>24768</v>
      </c>
      <c r="W16574" t="s">
        <v>4750</v>
      </c>
    </row>
    <row r="16575" spans="20:23" x14ac:dyDescent="0.3">
      <c r="T16575" t="b">
        <f>U16575&gt;10</f>
        <v>0</v>
      </c>
      <c r="U16575" s="7">
        <v>8.7199583022280294</v>
      </c>
      <c r="V16575" t="s">
        <v>30197</v>
      </c>
      <c r="W16575" t="s">
        <v>18371</v>
      </c>
    </row>
    <row r="16576" spans="20:23" x14ac:dyDescent="0.3">
      <c r="T16576" t="b">
        <f>U16576&gt;10</f>
        <v>0</v>
      </c>
      <c r="U16576" s="7">
        <v>9.8017634725797596</v>
      </c>
      <c r="V16576" t="s">
        <v>1917</v>
      </c>
      <c r="W16576" t="s">
        <v>6403</v>
      </c>
    </row>
    <row r="16577" spans="20:23" x14ac:dyDescent="0.3">
      <c r="T16577" t="b">
        <f>U16577&gt;10</f>
        <v>0</v>
      </c>
      <c r="U16577" s="7">
        <v>9.0598261278503802</v>
      </c>
      <c r="V16577" t="s">
        <v>12935</v>
      </c>
      <c r="W16577" t="s">
        <v>1665</v>
      </c>
    </row>
    <row r="16578" spans="20:23" x14ac:dyDescent="0.3">
      <c r="T16578" t="b">
        <f>U16578&gt;10</f>
        <v>0</v>
      </c>
      <c r="U16578" s="7">
        <v>9.1865778334895207</v>
      </c>
      <c r="V16578" t="s">
        <v>32463</v>
      </c>
      <c r="W16578" t="s">
        <v>34267</v>
      </c>
    </row>
    <row r="16579" spans="20:23" x14ac:dyDescent="0.3">
      <c r="T16579" t="b">
        <f>U16579&gt;10</f>
        <v>0</v>
      </c>
      <c r="U16579" s="7">
        <v>9.9071239882375792</v>
      </c>
      <c r="V16579" t="s">
        <v>7328</v>
      </c>
      <c r="W16579" t="s">
        <v>2349</v>
      </c>
    </row>
    <row r="16580" spans="20:23" x14ac:dyDescent="0.3">
      <c r="T16580" t="b">
        <f>U16580&gt;10</f>
        <v>0</v>
      </c>
      <c r="U16580" s="7">
        <v>9.1086162920198106</v>
      </c>
      <c r="V16580" t="s">
        <v>18373</v>
      </c>
      <c r="W16580" t="s">
        <v>20425</v>
      </c>
    </row>
    <row r="16581" spans="20:23" x14ac:dyDescent="0.3">
      <c r="T16581" t="b">
        <f>U16581&gt;10</f>
        <v>0</v>
      </c>
      <c r="U16581" s="7">
        <v>9.42446924143829</v>
      </c>
      <c r="V16581" t="s">
        <v>22297</v>
      </c>
      <c r="W16581" t="s">
        <v>6460</v>
      </c>
    </row>
    <row r="16582" spans="20:23" x14ac:dyDescent="0.3">
      <c r="T16582" t="b">
        <f>U16582&gt;10</f>
        <v>0</v>
      </c>
      <c r="U16582" s="7">
        <v>8.5418830363155198</v>
      </c>
      <c r="V16582" t="s">
        <v>21255</v>
      </c>
      <c r="W16582" t="s">
        <v>34268</v>
      </c>
    </row>
    <row r="16583" spans="20:23" x14ac:dyDescent="0.3">
      <c r="T16583" t="b">
        <f>U16583&gt;10</f>
        <v>0</v>
      </c>
      <c r="U16583" s="7">
        <v>9.2139768076776392</v>
      </c>
      <c r="V16583" t="s">
        <v>34268</v>
      </c>
      <c r="W16583" t="s">
        <v>33543</v>
      </c>
    </row>
    <row r="16584" spans="20:23" x14ac:dyDescent="0.3">
      <c r="T16584" t="b">
        <f>U16584&gt;10</f>
        <v>0</v>
      </c>
      <c r="U16584" s="7">
        <v>8.2125282674631794</v>
      </c>
      <c r="V16584" t="s">
        <v>21324</v>
      </c>
      <c r="W16584" t="s">
        <v>18376</v>
      </c>
    </row>
    <row r="16585" spans="20:23" x14ac:dyDescent="0.3">
      <c r="T16585" t="b">
        <f>U16585&gt;10</f>
        <v>0</v>
      </c>
      <c r="U16585" s="7">
        <v>9.3317598433340194</v>
      </c>
      <c r="V16585" t="s">
        <v>1728</v>
      </c>
      <c r="W16585" t="s">
        <v>7905</v>
      </c>
    </row>
    <row r="16586" spans="20:23" x14ac:dyDescent="0.3">
      <c r="T16586" t="b">
        <f>U16586&gt;10</f>
        <v>0</v>
      </c>
      <c r="U16586" s="7">
        <v>8.5070363049853501</v>
      </c>
      <c r="V16586" t="s">
        <v>210</v>
      </c>
      <c r="W16586" t="s">
        <v>34269</v>
      </c>
    </row>
    <row r="16587" spans="20:23" x14ac:dyDescent="0.3">
      <c r="T16587" t="b">
        <f>U16587&gt;10</f>
        <v>0</v>
      </c>
      <c r="U16587" s="7">
        <v>9.8270812805640499</v>
      </c>
      <c r="V16587" t="s">
        <v>34270</v>
      </c>
      <c r="W16587" t="s">
        <v>636</v>
      </c>
    </row>
    <row r="16588" spans="20:23" x14ac:dyDescent="0.3">
      <c r="T16588" t="b">
        <f>U16588&gt;10</f>
        <v>0</v>
      </c>
      <c r="U16588" s="7">
        <v>8.2648962529804901</v>
      </c>
      <c r="V16588" t="s">
        <v>18473</v>
      </c>
      <c r="W16588" t="s">
        <v>24768</v>
      </c>
    </row>
    <row r="16589" spans="20:23" x14ac:dyDescent="0.3">
      <c r="T16589" t="b">
        <f>U16589&gt;10</f>
        <v>0</v>
      </c>
      <c r="U16589" s="7">
        <v>9.3635085416485992</v>
      </c>
      <c r="V16589" t="s">
        <v>24768</v>
      </c>
      <c r="W16589" t="s">
        <v>34271</v>
      </c>
    </row>
    <row r="16590" spans="20:23" x14ac:dyDescent="0.3">
      <c r="T16590" t="b">
        <f>U16590&gt;10</f>
        <v>0</v>
      </c>
      <c r="U16590" s="7">
        <v>9.4652912359585404</v>
      </c>
      <c r="V16590" t="s">
        <v>3211</v>
      </c>
      <c r="W16590" t="s">
        <v>18288</v>
      </c>
    </row>
    <row r="16591" spans="20:23" x14ac:dyDescent="0.3">
      <c r="T16591" t="b">
        <f>U16591&gt;10</f>
        <v>0</v>
      </c>
      <c r="U16591" s="7">
        <v>8.11536451900953</v>
      </c>
      <c r="V16591" t="s">
        <v>32476</v>
      </c>
      <c r="W16591" t="s">
        <v>2122</v>
      </c>
    </row>
    <row r="16592" spans="20:23" x14ac:dyDescent="0.3">
      <c r="T16592" t="b">
        <f>U16592&gt;10</f>
        <v>0</v>
      </c>
      <c r="U16592" s="7">
        <v>8.4030465914613099</v>
      </c>
      <c r="V16592" t="s">
        <v>7288</v>
      </c>
      <c r="W16592" t="s">
        <v>4366</v>
      </c>
    </row>
    <row r="16593" spans="20:23" x14ac:dyDescent="0.3">
      <c r="T16593" t="b">
        <f>U16593&gt;10</f>
        <v>0</v>
      </c>
      <c r="U16593" s="7">
        <v>8.3258569527701791</v>
      </c>
      <c r="V16593" t="s">
        <v>21332</v>
      </c>
      <c r="W16593" t="s">
        <v>34163</v>
      </c>
    </row>
    <row r="16594" spans="20:23" x14ac:dyDescent="0.3">
      <c r="T16594" t="b">
        <f>U16594&gt;10</f>
        <v>0</v>
      </c>
      <c r="U16594" s="7">
        <v>9.3009881846672702</v>
      </c>
      <c r="V16594" t="s">
        <v>5463</v>
      </c>
      <c r="W16594" t="s">
        <v>34255</v>
      </c>
    </row>
    <row r="16595" spans="20:23" x14ac:dyDescent="0.3">
      <c r="T16595" t="b">
        <f>U16595&gt;10</f>
        <v>0</v>
      </c>
      <c r="U16595" s="7">
        <v>8.8085116995694701</v>
      </c>
      <c r="V16595" t="s">
        <v>21394</v>
      </c>
      <c r="W16595" t="s">
        <v>34272</v>
      </c>
    </row>
    <row r="16596" spans="20:23" x14ac:dyDescent="0.3">
      <c r="T16596" t="b">
        <f>U16596&gt;10</f>
        <v>0</v>
      </c>
      <c r="U16596" s="7">
        <v>9.43019991614727</v>
      </c>
      <c r="V16596" t="s">
        <v>11585</v>
      </c>
      <c r="W16596" t="s">
        <v>2960</v>
      </c>
    </row>
    <row r="16597" spans="20:23" x14ac:dyDescent="0.3">
      <c r="T16597" t="b">
        <f>U16597&gt;10</f>
        <v>0</v>
      </c>
      <c r="U16597" s="7">
        <v>9.3635085416485992</v>
      </c>
      <c r="V16597" t="s">
        <v>2164</v>
      </c>
      <c r="W16597" t="s">
        <v>3879</v>
      </c>
    </row>
    <row r="16598" spans="20:23" x14ac:dyDescent="0.3">
      <c r="T16598" t="b">
        <f>U16598&gt;10</f>
        <v>0</v>
      </c>
      <c r="U16598" s="7">
        <v>8.2866362396169002</v>
      </c>
      <c r="V16598" t="s">
        <v>2882</v>
      </c>
      <c r="W16598" t="s">
        <v>69</v>
      </c>
    </row>
    <row r="16599" spans="20:23" x14ac:dyDescent="0.3">
      <c r="T16599" t="b">
        <f>U16599&gt;10</f>
        <v>0</v>
      </c>
      <c r="U16599" s="7">
        <v>9.4833097414612197</v>
      </c>
      <c r="V16599" t="s">
        <v>21210</v>
      </c>
      <c r="W16599" t="s">
        <v>34273</v>
      </c>
    </row>
    <row r="16600" spans="20:23" x14ac:dyDescent="0.3">
      <c r="T16600" t="b">
        <f>U16600&gt;10</f>
        <v>0</v>
      </c>
      <c r="U16600" s="7">
        <v>8.2125282674631794</v>
      </c>
      <c r="V16600" t="s">
        <v>34274</v>
      </c>
      <c r="W16600" t="s">
        <v>21324</v>
      </c>
    </row>
    <row r="16601" spans="20:23" x14ac:dyDescent="0.3">
      <c r="T16601" t="b">
        <f>U16601&gt;10</f>
        <v>0</v>
      </c>
      <c r="U16601" s="7">
        <v>9.1339341000040992</v>
      </c>
      <c r="V16601" t="s">
        <v>13165</v>
      </c>
      <c r="W16601" t="s">
        <v>9080</v>
      </c>
    </row>
    <row r="16602" spans="20:23" x14ac:dyDescent="0.3">
      <c r="T16602" t="b">
        <f>U16602&gt;10</f>
        <v>0</v>
      </c>
      <c r="U16602" s="7">
        <v>9.4652912359585404</v>
      </c>
      <c r="V16602" t="s">
        <v>69</v>
      </c>
      <c r="W16602" t="s">
        <v>2103</v>
      </c>
    </row>
    <row r="16603" spans="20:23" x14ac:dyDescent="0.3">
      <c r="T16603" t="b">
        <f>U16603&gt;10</f>
        <v>0</v>
      </c>
      <c r="U16603" s="7">
        <v>9.3635085416485992</v>
      </c>
      <c r="V16603" t="s">
        <v>2103</v>
      </c>
      <c r="W16603" t="s">
        <v>2164</v>
      </c>
    </row>
    <row r="16604" spans="20:23" x14ac:dyDescent="0.3">
      <c r="T16604" t="b">
        <f>U16604&gt;10</f>
        <v>0</v>
      </c>
      <c r="U16604" s="7">
        <v>9.2421476846443298</v>
      </c>
      <c r="V16604" t="s">
        <v>4252</v>
      </c>
      <c r="W16604" t="s">
        <v>8673</v>
      </c>
    </row>
    <row r="16605" spans="20:23" x14ac:dyDescent="0.3">
      <c r="T16605" t="b">
        <f>U16605&gt;10</f>
        <v>0</v>
      </c>
      <c r="U16605" s="7">
        <v>8.9580434335404302</v>
      </c>
      <c r="V16605" t="s">
        <v>2164</v>
      </c>
      <c r="W16605" t="s">
        <v>8214</v>
      </c>
    </row>
    <row r="16606" spans="20:23" x14ac:dyDescent="0.3">
      <c r="T16606" t="b">
        <f>U16606&gt;10</f>
        <v>0</v>
      </c>
      <c r="U16606" s="7">
        <v>9.3475082003021601</v>
      </c>
      <c r="V16606" t="s">
        <v>12388</v>
      </c>
      <c r="W16606" t="s">
        <v>2123</v>
      </c>
    </row>
    <row r="16607" spans="20:23" x14ac:dyDescent="0.3">
      <c r="T16607" t="b">
        <f>U16607&gt;10</f>
        <v>0</v>
      </c>
      <c r="U16607" s="7">
        <v>8.4536903242800605</v>
      </c>
      <c r="V16607" t="s">
        <v>10107</v>
      </c>
      <c r="W16607" t="s">
        <v>8673</v>
      </c>
    </row>
    <row r="16608" spans="20:23" x14ac:dyDescent="0.3">
      <c r="T16608" t="b">
        <f>U16608&gt;10</f>
        <v>0</v>
      </c>
      <c r="U16608" s="7">
        <v>8.1531048469923704</v>
      </c>
      <c r="V16608" t="s">
        <v>9080</v>
      </c>
      <c r="W16608" t="s">
        <v>7718</v>
      </c>
    </row>
    <row r="16609" spans="20:23" x14ac:dyDescent="0.3">
      <c r="T16609" t="b">
        <f>U16609&gt;10</f>
        <v>0</v>
      </c>
      <c r="U16609" s="7">
        <v>9.2139768076776392</v>
      </c>
      <c r="V16609" t="s">
        <v>21364</v>
      </c>
      <c r="W16609" t="s">
        <v>17971</v>
      </c>
    </row>
    <row r="16610" spans="20:23" x14ac:dyDescent="0.3">
      <c r="T16610" t="b">
        <f>U16610&gt;10</f>
        <v>0</v>
      </c>
      <c r="U16610" s="7">
        <v>9.9642824020775294</v>
      </c>
      <c r="V16610" t="s">
        <v>7850</v>
      </c>
      <c r="W16610" t="s">
        <v>7592</v>
      </c>
    </row>
    <row r="16611" spans="20:23" x14ac:dyDescent="0.3">
      <c r="T16611" t="b">
        <f>U16611&gt;10</f>
        <v>0</v>
      </c>
      <c r="U16611" s="7">
        <v>8.6078410041073194</v>
      </c>
      <c r="V16611" t="s">
        <v>2274</v>
      </c>
      <c r="W16611" t="s">
        <v>9931</v>
      </c>
    </row>
    <row r="16612" spans="20:23" x14ac:dyDescent="0.3">
      <c r="T16612" t="b">
        <f>U16612&gt;10</f>
        <v>0</v>
      </c>
      <c r="U16612" s="7">
        <v>8.8854727407056</v>
      </c>
      <c r="V16612" t="s">
        <v>4162</v>
      </c>
      <c r="W16612" t="s">
        <v>6208</v>
      </c>
    </row>
    <row r="16613" spans="20:23" x14ac:dyDescent="0.3">
      <c r="T16613" t="b">
        <f>U16613&gt;10</f>
        <v>0</v>
      </c>
      <c r="U16613" s="7">
        <v>9.3317598433340194</v>
      </c>
      <c r="V16613" t="s">
        <v>34275</v>
      </c>
      <c r="W16613" t="s">
        <v>1838</v>
      </c>
    </row>
    <row r="16614" spans="20:23" x14ac:dyDescent="0.3">
      <c r="T16614" t="b">
        <f>U16614&gt;10</f>
        <v>0</v>
      </c>
      <c r="U16614" s="7">
        <v>8.0079228371478806</v>
      </c>
      <c r="V16614" t="s">
        <v>79</v>
      </c>
      <c r="W16614" t="s">
        <v>9250</v>
      </c>
    </row>
    <row r="16615" spans="20:23" x14ac:dyDescent="0.3">
      <c r="T16615" t="b">
        <f>U16615&gt;10</f>
        <v>0</v>
      </c>
      <c r="U16615" s="7">
        <v>9.5214615074256006</v>
      </c>
      <c r="V16615" t="s">
        <v>34276</v>
      </c>
      <c r="W16615" t="s">
        <v>34167</v>
      </c>
    </row>
    <row r="16616" spans="20:23" x14ac:dyDescent="0.3">
      <c r="T16616" t="b">
        <f>U16616&gt;10</f>
        <v>0</v>
      </c>
      <c r="U16616" s="7">
        <v>8.5208296271176902</v>
      </c>
      <c r="V16616" t="s">
        <v>34277</v>
      </c>
      <c r="W16616" t="s">
        <v>23624</v>
      </c>
    </row>
    <row r="16617" spans="20:23" x14ac:dyDescent="0.3">
      <c r="T16617" t="b">
        <f>U16617&gt;10</f>
        <v>0</v>
      </c>
      <c r="U16617" s="7">
        <v>8.5208296271176902</v>
      </c>
      <c r="V16617" t="s">
        <v>6936</v>
      </c>
      <c r="W16617" t="s">
        <v>23386</v>
      </c>
    </row>
    <row r="16618" spans="20:23" x14ac:dyDescent="0.3">
      <c r="T16618" t="b">
        <f>U16618&gt;10</f>
        <v>0</v>
      </c>
      <c r="U16618" s="7">
        <v>9.7064532927754303</v>
      </c>
      <c r="V16618" t="s">
        <v>2274</v>
      </c>
      <c r="W16618" t="s">
        <v>34278</v>
      </c>
    </row>
    <row r="16619" spans="20:23" x14ac:dyDescent="0.3">
      <c r="T16619" t="b">
        <f>U16619&gt;10</f>
        <v>0</v>
      </c>
      <c r="U16619" s="7">
        <v>8.2436188545332101</v>
      </c>
      <c r="V16619" t="s">
        <v>32653</v>
      </c>
      <c r="W16619" t="s">
        <v>10448</v>
      </c>
    </row>
    <row r="16620" spans="20:23" x14ac:dyDescent="0.3">
      <c r="T16620" t="b">
        <f>U16620&gt;10</f>
        <v>0</v>
      </c>
      <c r="U16620" s="7">
        <v>8.9473481444236906</v>
      </c>
      <c r="V16620" t="s">
        <v>21281</v>
      </c>
      <c r="W16620" t="s">
        <v>34279</v>
      </c>
    </row>
    <row r="16621" spans="20:23" x14ac:dyDescent="0.3">
      <c r="T16621" t="b">
        <f>U16621&gt;10</f>
        <v>0</v>
      </c>
      <c r="U16621" s="7">
        <v>9.2139768076776392</v>
      </c>
      <c r="V16621" t="s">
        <v>11378</v>
      </c>
      <c r="W16621" t="s">
        <v>1838</v>
      </c>
    </row>
    <row r="16622" spans="20:23" x14ac:dyDescent="0.3">
      <c r="T16622" t="b">
        <f>U16622&gt;10</f>
        <v>0</v>
      </c>
      <c r="U16622" s="7">
        <v>8.11536451900953</v>
      </c>
      <c r="V16622" t="s">
        <v>11845</v>
      </c>
      <c r="W16622" t="s">
        <v>34280</v>
      </c>
    </row>
    <row r="16623" spans="20:23" x14ac:dyDescent="0.3">
      <c r="T16623" t="b">
        <f>U16623&gt;10</f>
        <v>0</v>
      </c>
      <c r="U16623" s="7">
        <v>8.6078410041073194</v>
      </c>
      <c r="V16623" t="s">
        <v>9931</v>
      </c>
      <c r="W16623" t="s">
        <v>2274</v>
      </c>
    </row>
    <row r="16624" spans="20:23" x14ac:dyDescent="0.3">
      <c r="T16624" t="b">
        <f>U16624&gt;10</f>
        <v>0</v>
      </c>
      <c r="U16624" s="7">
        <v>8.11536451900953</v>
      </c>
      <c r="V16624" t="s">
        <v>34280</v>
      </c>
      <c r="W16624" t="s">
        <v>16888</v>
      </c>
    </row>
    <row r="16625" spans="20:23" x14ac:dyDescent="0.3">
      <c r="T16625" t="b">
        <f>U16625&gt;10</f>
        <v>0</v>
      </c>
      <c r="U16625" s="7">
        <v>9.3962983644715905</v>
      </c>
      <c r="V16625" t="s">
        <v>16888</v>
      </c>
      <c r="W16625" t="s">
        <v>2841</v>
      </c>
    </row>
    <row r="16626" spans="20:23" x14ac:dyDescent="0.3">
      <c r="T16626" t="b">
        <f>U16626&gt;10</f>
        <v>0</v>
      </c>
      <c r="U16626" s="7">
        <v>9.1865778334895207</v>
      </c>
      <c r="V16626" t="s">
        <v>10680</v>
      </c>
      <c r="W16626" t="s">
        <v>19814</v>
      </c>
    </row>
    <row r="16627" spans="20:23" x14ac:dyDescent="0.3">
      <c r="T16627" t="b">
        <f>U16627&gt;10</f>
        <v>0</v>
      </c>
      <c r="U16627" s="7">
        <v>9.3475082003021601</v>
      </c>
      <c r="V16627" t="s">
        <v>21223</v>
      </c>
      <c r="W16627" t="s">
        <v>34281</v>
      </c>
    </row>
    <row r="16628" spans="20:23" x14ac:dyDescent="0.3">
      <c r="T16628" t="b">
        <f>U16628&gt;10</f>
        <v>0</v>
      </c>
      <c r="U16628" s="7">
        <v>9.3475082003021601</v>
      </c>
      <c r="V16628" t="s">
        <v>34281</v>
      </c>
      <c r="W16628" t="s">
        <v>3677</v>
      </c>
    </row>
    <row r="16629" spans="20:23" x14ac:dyDescent="0.3">
      <c r="T16629" t="b">
        <f>U16629&gt;10</f>
        <v>0</v>
      </c>
      <c r="U16629" s="7">
        <v>8.8085116995694701</v>
      </c>
      <c r="V16629" t="s">
        <v>34282</v>
      </c>
      <c r="W16629" t="s">
        <v>3677</v>
      </c>
    </row>
    <row r="16630" spans="20:23" x14ac:dyDescent="0.3">
      <c r="T16630" t="b">
        <f>U16630&gt;10</f>
        <v>0</v>
      </c>
      <c r="U16630" s="7">
        <v>8.3907764988694904</v>
      </c>
      <c r="V16630" t="s">
        <v>34275</v>
      </c>
      <c r="W16630" t="s">
        <v>32843</v>
      </c>
    </row>
    <row r="16631" spans="20:23" x14ac:dyDescent="0.3">
      <c r="T16631" t="b">
        <f>U16631&gt;10</f>
        <v>0</v>
      </c>
      <c r="U16631" s="7">
        <v>8.8085116995694701</v>
      </c>
      <c r="V16631" t="s">
        <v>7772</v>
      </c>
      <c r="W16631" t="s">
        <v>3498</v>
      </c>
    </row>
    <row r="16632" spans="20:23" x14ac:dyDescent="0.3">
      <c r="T16632" t="b">
        <f>U16632&gt;10</f>
        <v>0</v>
      </c>
      <c r="U16632" s="7">
        <v>8.6231084762381105</v>
      </c>
      <c r="V16632" t="s">
        <v>34250</v>
      </c>
      <c r="W16632" t="s">
        <v>34283</v>
      </c>
    </row>
    <row r="16633" spans="20:23" x14ac:dyDescent="0.3">
      <c r="T16633" t="b">
        <f>U16633&gt;10</f>
        <v>0</v>
      </c>
      <c r="U16633" s="7">
        <v>8.5002103399149593</v>
      </c>
      <c r="V16633" t="s">
        <v>25688</v>
      </c>
      <c r="W16633" t="s">
        <v>2646</v>
      </c>
    </row>
    <row r="16634" spans="20:23" x14ac:dyDescent="0.3">
      <c r="T16634" t="b">
        <f>U16634&gt;10</f>
        <v>0</v>
      </c>
      <c r="U16634" s="7">
        <v>8.3258569527701791</v>
      </c>
      <c r="V16634" t="s">
        <v>21703</v>
      </c>
      <c r="W16634" t="s">
        <v>34284</v>
      </c>
    </row>
    <row r="16635" spans="20:23" x14ac:dyDescent="0.3">
      <c r="T16635" t="b">
        <f>U16635&gt;10</f>
        <v>0</v>
      </c>
      <c r="U16635" s="7">
        <v>8.4602050053012601</v>
      </c>
      <c r="V16635" t="s">
        <v>7459</v>
      </c>
      <c r="W16635" t="s">
        <v>34285</v>
      </c>
    </row>
    <row r="16636" spans="20:23" x14ac:dyDescent="0.3">
      <c r="T16636" t="b">
        <f>U16636&gt;10</f>
        <v>0</v>
      </c>
      <c r="U16636" s="7">
        <v>8.3201589316555395</v>
      </c>
      <c r="V16636" t="s">
        <v>10134</v>
      </c>
      <c r="W16636" t="s">
        <v>2062</v>
      </c>
    </row>
    <row r="16637" spans="20:23" x14ac:dyDescent="0.3">
      <c r="T16637" t="b">
        <f>U16637&gt;10</f>
        <v>0</v>
      </c>
      <c r="U16637" s="7">
        <v>8.5208296271176902</v>
      </c>
      <c r="V16637" t="s">
        <v>19674</v>
      </c>
      <c r="W16637" t="s">
        <v>34286</v>
      </c>
    </row>
    <row r="16638" spans="20:23" x14ac:dyDescent="0.3">
      <c r="T16638" t="b">
        <f>U16638&gt;10</f>
        <v>0</v>
      </c>
      <c r="U16638" s="7">
        <v>8.0970153803413307</v>
      </c>
      <c r="V16638" t="s">
        <v>34287</v>
      </c>
      <c r="W16638" t="s">
        <v>22579</v>
      </c>
    </row>
    <row r="16639" spans="20:23" x14ac:dyDescent="0.3">
      <c r="T16639" t="b">
        <f>U16639&gt;10</f>
        <v>0</v>
      </c>
      <c r="U16639" s="7">
        <v>9.4131054827879694</v>
      </c>
      <c r="V16639" t="s">
        <v>34288</v>
      </c>
      <c r="W16639" t="s">
        <v>34289</v>
      </c>
    </row>
    <row r="16640" spans="20:23" x14ac:dyDescent="0.3">
      <c r="T16640" t="b">
        <f>U16640&gt;10</f>
        <v>0</v>
      </c>
      <c r="U16640" s="7">
        <v>8.9580434335404302</v>
      </c>
      <c r="V16640" t="s">
        <v>34290</v>
      </c>
      <c r="W16640" t="s">
        <v>1029</v>
      </c>
    </row>
    <row r="16641" spans="20:23" x14ac:dyDescent="0.3">
      <c r="T16641" t="b">
        <f>U16641&gt;10</f>
        <v>0</v>
      </c>
      <c r="U16641" s="7">
        <v>8.8178140922317905</v>
      </c>
      <c r="V16641" t="s">
        <v>34291</v>
      </c>
      <c r="W16641" t="e">
        <f>-cauda</f>
        <v>#NAME?</v>
      </c>
    </row>
    <row r="16642" spans="20:23" x14ac:dyDescent="0.3">
      <c r="T16642" t="b">
        <f>U16642&gt;10</f>
        <v>0</v>
      </c>
      <c r="U16642" s="7">
        <v>9.2001834855453009</v>
      </c>
      <c r="V16642" t="s">
        <v>34292</v>
      </c>
      <c r="W16642" t="s">
        <v>23431</v>
      </c>
    </row>
    <row r="16643" spans="20:23" x14ac:dyDescent="0.3">
      <c r="T16643" t="b">
        <f>U16643&gt;10</f>
        <v>0</v>
      </c>
      <c r="U16643" s="7">
        <v>9.5393992081122594</v>
      </c>
      <c r="V16643" t="s">
        <v>19659</v>
      </c>
      <c r="W16643" t="s">
        <v>3012</v>
      </c>
    </row>
    <row r="16644" spans="20:23" x14ac:dyDescent="0.3">
      <c r="T16644" t="b">
        <f>U16644&gt;10</f>
        <v>0</v>
      </c>
      <c r="U16644" s="7">
        <v>8.9908332563634303</v>
      </c>
      <c r="V16644">
        <v>140</v>
      </c>
      <c r="W16644" t="s">
        <v>34293</v>
      </c>
    </row>
    <row r="16645" spans="20:23" x14ac:dyDescent="0.3">
      <c r="T16645" t="b">
        <f>U16645&gt;10</f>
        <v>0</v>
      </c>
      <c r="U16645" s="7">
        <v>8.8656701134094202</v>
      </c>
      <c r="V16645" t="s">
        <v>18274</v>
      </c>
      <c r="W16645" t="s">
        <v>34294</v>
      </c>
    </row>
    <row r="16646" spans="20:23" x14ac:dyDescent="0.3">
      <c r="T16646" t="b">
        <f>U16646&gt;10</f>
        <v>0</v>
      </c>
      <c r="U16646" s="7">
        <v>8.0183722530222195</v>
      </c>
      <c r="V16646" t="s">
        <v>34294</v>
      </c>
      <c r="W16646" t="s">
        <v>34295</v>
      </c>
    </row>
    <row r="16647" spans="20:23" x14ac:dyDescent="0.3">
      <c r="T16647" t="b">
        <f>U16647&gt;10</f>
        <v>0</v>
      </c>
      <c r="U16647" s="7">
        <v>8.0100040033516997</v>
      </c>
      <c r="V16647" t="s">
        <v>10375</v>
      </c>
      <c r="W16647" t="s">
        <v>34296</v>
      </c>
    </row>
    <row r="16648" spans="20:23" x14ac:dyDescent="0.3">
      <c r="T16648" t="b">
        <f>U16648&gt;10</f>
        <v>0</v>
      </c>
      <c r="U16648" s="7">
        <v>9.7529733084103203</v>
      </c>
      <c r="V16648" t="s">
        <v>34297</v>
      </c>
      <c r="W16648" t="s">
        <v>34298</v>
      </c>
    </row>
    <row r="16649" spans="20:23" x14ac:dyDescent="0.3">
      <c r="T16649" t="b">
        <f>U16649&gt;10</f>
        <v>0</v>
      </c>
      <c r="U16649" s="7">
        <v>9.07180231889709</v>
      </c>
      <c r="V16649" t="s">
        <v>31806</v>
      </c>
      <c r="W16649" t="s">
        <v>5206</v>
      </c>
    </row>
    <row r="16650" spans="20:23" x14ac:dyDescent="0.3">
      <c r="T16650" t="b">
        <f>U16650&gt;10</f>
        <v>0</v>
      </c>
      <c r="U16650" s="7">
        <v>8.0789968748386496</v>
      </c>
      <c r="V16650" s="12">
        <v>40969</v>
      </c>
      <c r="W16650" t="s">
        <v>652</v>
      </c>
    </row>
    <row r="16651" spans="20:23" x14ac:dyDescent="0.3">
      <c r="T16651" t="b">
        <f>U16651&gt;10</f>
        <v>0</v>
      </c>
      <c r="U16651" s="7">
        <v>9.5988226285830596</v>
      </c>
      <c r="V16651" t="s">
        <v>22160</v>
      </c>
      <c r="W16651" t="s">
        <v>34299</v>
      </c>
    </row>
    <row r="16652" spans="20:23" x14ac:dyDescent="0.3">
      <c r="T16652" t="b">
        <f>U16652&gt;10</f>
        <v>0</v>
      </c>
      <c r="U16652" s="7">
        <v>8.3144931941198603</v>
      </c>
      <c r="V16652" t="s">
        <v>34289</v>
      </c>
      <c r="W16652" t="s">
        <v>34300</v>
      </c>
    </row>
    <row r="16653" spans="20:23" x14ac:dyDescent="0.3">
      <c r="T16653" t="b">
        <f>U16653&gt;10</f>
        <v>0</v>
      </c>
      <c r="U16653" s="7">
        <v>8.8462520275523193</v>
      </c>
      <c r="V16653" t="s">
        <v>34301</v>
      </c>
      <c r="W16653" t="s">
        <v>34302</v>
      </c>
    </row>
    <row r="16654" spans="20:23" x14ac:dyDescent="0.3">
      <c r="T16654" t="b">
        <f>U16654&gt;10</f>
        <v>0</v>
      </c>
      <c r="U16654" s="7">
        <v>8.11536451900953</v>
      </c>
      <c r="V16654" t="s">
        <v>34303</v>
      </c>
      <c r="W16654" t="s">
        <v>128</v>
      </c>
    </row>
    <row r="16655" spans="20:23" x14ac:dyDescent="0.3">
      <c r="T16655" t="b">
        <f>U16655&gt;10</f>
        <v>0</v>
      </c>
      <c r="U16655" s="7">
        <v>8.11536451900953</v>
      </c>
      <c r="V16655" t="s">
        <v>21756</v>
      </c>
      <c r="W16655" t="s">
        <v>34304</v>
      </c>
    </row>
    <row r="16656" spans="20:23" x14ac:dyDescent="0.3">
      <c r="T16656" t="b">
        <f>U16656&gt;10</f>
        <v>0</v>
      </c>
      <c r="U16656" s="7">
        <v>9.7064532927754303</v>
      </c>
      <c r="V16656" t="s">
        <v>5046</v>
      </c>
      <c r="W16656" t="s">
        <v>31672</v>
      </c>
    </row>
    <row r="16657" spans="20:23" x14ac:dyDescent="0.3">
      <c r="T16657" t="b">
        <f>U16657&gt;10</f>
        <v>0</v>
      </c>
      <c r="U16657" s="7">
        <v>8.3666789472904295</v>
      </c>
      <c r="V16657" t="s">
        <v>34305</v>
      </c>
      <c r="W16657" t="s">
        <v>33436</v>
      </c>
    </row>
    <row r="16658" spans="20:23" x14ac:dyDescent="0.3">
      <c r="T16658" t="b">
        <f>U16658&gt;10</f>
        <v>0</v>
      </c>
      <c r="U16658" s="7">
        <v>9.0421265507509805</v>
      </c>
      <c r="V16658" t="s">
        <v>34306</v>
      </c>
      <c r="W16658" t="s">
        <v>34089</v>
      </c>
    </row>
    <row r="16659" spans="20:23" x14ac:dyDescent="0.3">
      <c r="T16659" t="b">
        <f>U16659&gt;10</f>
        <v>0</v>
      </c>
      <c r="U16659" s="7">
        <v>8.0100040033516997</v>
      </c>
      <c r="V16659" t="s">
        <v>34307</v>
      </c>
      <c r="W16659" t="s">
        <v>1913</v>
      </c>
    </row>
    <row r="16660" spans="20:23" x14ac:dyDescent="0.3">
      <c r="T16660" t="b">
        <f>U16660&gt;10</f>
        <v>0</v>
      </c>
      <c r="U16660" s="7">
        <v>8.5779880409576403</v>
      </c>
      <c r="V16660" t="s">
        <v>766</v>
      </c>
      <c r="W16660" t="s">
        <v>34308</v>
      </c>
    </row>
    <row r="16661" spans="20:23" x14ac:dyDescent="0.3">
      <c r="T16661" t="b">
        <f>U16661&gt;10</f>
        <v>0</v>
      </c>
      <c r="U16661" s="7">
        <v>9.2421476846443298</v>
      </c>
      <c r="V16661" t="s">
        <v>34309</v>
      </c>
      <c r="W16661" t="s">
        <v>34310</v>
      </c>
    </row>
    <row r="16662" spans="20:23" x14ac:dyDescent="0.3">
      <c r="T16662" t="b">
        <f>U16662&gt;10</f>
        <v>0</v>
      </c>
      <c r="U16662" s="7">
        <v>8.6866218819604395</v>
      </c>
      <c r="V16662" t="s">
        <v>34311</v>
      </c>
      <c r="W16662" t="s">
        <v>34312</v>
      </c>
    </row>
    <row r="16663" spans="20:23" x14ac:dyDescent="0.3">
      <c r="T16663" t="b">
        <f>U16663&gt;10</f>
        <v>0</v>
      </c>
      <c r="U16663" s="7">
        <v>9.9941353652272102</v>
      </c>
      <c r="V16663" t="s">
        <v>34313</v>
      </c>
      <c r="W16663" t="s">
        <v>34314</v>
      </c>
    </row>
    <row r="16664" spans="20:23" x14ac:dyDescent="0.3">
      <c r="T16664" t="b">
        <f>U16664&gt;10</f>
        <v>0</v>
      </c>
      <c r="U16664" s="7">
        <v>9.2279630496523808</v>
      </c>
      <c r="V16664" t="s">
        <v>34315</v>
      </c>
      <c r="W16664" t="s">
        <v>34316</v>
      </c>
    </row>
    <row r="16665" spans="20:23" x14ac:dyDescent="0.3">
      <c r="T16665" t="b">
        <f>U16665&gt;10</f>
        <v>0</v>
      </c>
      <c r="U16665" s="7">
        <v>8.9056754480231195</v>
      </c>
      <c r="V16665" t="s">
        <v>8989</v>
      </c>
      <c r="W16665" t="s">
        <v>27388</v>
      </c>
    </row>
    <row r="16666" spans="20:23" x14ac:dyDescent="0.3">
      <c r="T16666" t="b">
        <f>U16666&gt;10</f>
        <v>0</v>
      </c>
      <c r="U16666" s="7">
        <v>8.1555115870229393</v>
      </c>
      <c r="V16666" t="s">
        <v>27664</v>
      </c>
      <c r="W16666" t="s">
        <v>13608</v>
      </c>
    </row>
    <row r="16667" spans="20:23" x14ac:dyDescent="0.3">
      <c r="T16667" t="b">
        <f>U16667&gt;10</f>
        <v>0</v>
      </c>
      <c r="U16667" s="7">
        <v>9.2001834855453009</v>
      </c>
      <c r="V16667" t="s">
        <v>34317</v>
      </c>
      <c r="W16667" t="s">
        <v>23431</v>
      </c>
    </row>
    <row r="16668" spans="20:23" x14ac:dyDescent="0.3">
      <c r="T16668" t="b">
        <f>U16668&gt;10</f>
        <v>0</v>
      </c>
      <c r="U16668" s="7">
        <v>8.6703613610886592</v>
      </c>
      <c r="V16668" t="s">
        <v>21806</v>
      </c>
      <c r="W16668" t="s">
        <v>34318</v>
      </c>
    </row>
    <row r="16669" spans="20:23" x14ac:dyDescent="0.3">
      <c r="T16669" t="b">
        <f>U16669&gt;10</f>
        <v>0</v>
      </c>
      <c r="U16669" s="7">
        <v>8.6002937984719399</v>
      </c>
      <c r="V16669" t="s">
        <v>159</v>
      </c>
      <c r="W16669" t="s">
        <v>34319</v>
      </c>
    </row>
    <row r="16670" spans="20:23" x14ac:dyDescent="0.3">
      <c r="T16670" t="b">
        <f>U16670&gt;10</f>
        <v>0</v>
      </c>
      <c r="U16670" s="7">
        <v>8.9262947352258593</v>
      </c>
      <c r="V16670" t="s">
        <v>34320</v>
      </c>
      <c r="W16670" t="s">
        <v>34321</v>
      </c>
    </row>
    <row r="16671" spans="20:23" x14ac:dyDescent="0.3">
      <c r="T16671" t="b">
        <f>U16671&gt;10</f>
        <v>0</v>
      </c>
      <c r="U16671" s="7">
        <v>8.3666789472904295</v>
      </c>
      <c r="V16671" t="s">
        <v>424</v>
      </c>
      <c r="W16671" t="s">
        <v>34322</v>
      </c>
    </row>
    <row r="16672" spans="20:23" x14ac:dyDescent="0.3">
      <c r="T16672" t="b">
        <f>U16672&gt;10</f>
        <v>0</v>
      </c>
      <c r="U16672" s="7">
        <v>8.4733630898787702</v>
      </c>
      <c r="V16672" t="s">
        <v>34323</v>
      </c>
      <c r="W16672" t="s">
        <v>26027</v>
      </c>
    </row>
    <row r="16673" spans="20:23" x14ac:dyDescent="0.3">
      <c r="T16673" t="b">
        <f>U16673&gt;10</f>
        <v>0</v>
      </c>
      <c r="U16673" s="7">
        <v>8.0079228371478806</v>
      </c>
      <c r="V16673" t="s">
        <v>34324</v>
      </c>
      <c r="W16673" t="s">
        <v>34325</v>
      </c>
    </row>
    <row r="16674" spans="20:23" x14ac:dyDescent="0.3">
      <c r="T16674" t="b">
        <f>U16674&gt;10</f>
        <v>0</v>
      </c>
      <c r="U16674" s="7">
        <v>9.1897625495570399</v>
      </c>
      <c r="V16674" t="s">
        <v>34326</v>
      </c>
      <c r="W16674" t="s">
        <v>34327</v>
      </c>
    </row>
    <row r="16675" spans="20:23" x14ac:dyDescent="0.3">
      <c r="T16675" t="b">
        <f>U16675&gt;10</f>
        <v>0</v>
      </c>
      <c r="U16675" s="7">
        <v>9.3317598433340194</v>
      </c>
      <c r="V16675" t="s">
        <v>360</v>
      </c>
      <c r="W16675" t="s">
        <v>34328</v>
      </c>
    </row>
    <row r="16676" spans="20:23" x14ac:dyDescent="0.3">
      <c r="T16676" t="b">
        <f>U16676&gt;10</f>
        <v>0</v>
      </c>
      <c r="U16676" s="7">
        <v>8.4217387244734603</v>
      </c>
      <c r="V16676" t="s">
        <v>34329</v>
      </c>
      <c r="W16676" t="s">
        <v>34330</v>
      </c>
    </row>
    <row r="16677" spans="20:23" x14ac:dyDescent="0.3">
      <c r="T16677" t="b">
        <f>U16677&gt;10</f>
        <v>0</v>
      </c>
      <c r="U16677" s="7">
        <v>8.0879655448214098</v>
      </c>
      <c r="V16677" t="s">
        <v>34331</v>
      </c>
      <c r="W16677" t="s">
        <v>34332</v>
      </c>
    </row>
    <row r="16678" spans="20:23" x14ac:dyDescent="0.3">
      <c r="T16678" t="b">
        <f>U16678&gt;10</f>
        <v>0</v>
      </c>
      <c r="U16678" s="7">
        <v>9.4652912359585404</v>
      </c>
      <c r="V16678" t="s">
        <v>1358</v>
      </c>
      <c r="W16678" t="s">
        <v>34333</v>
      </c>
    </row>
    <row r="16679" spans="20:23" x14ac:dyDescent="0.3">
      <c r="T16679" t="b">
        <f>U16679&gt;10</f>
        <v>0</v>
      </c>
      <c r="U16679" s="7">
        <v>8.0183722530222195</v>
      </c>
      <c r="V16679" t="s">
        <v>34334</v>
      </c>
      <c r="W16679" t="s">
        <v>34335</v>
      </c>
    </row>
    <row r="16680" spans="20:23" x14ac:dyDescent="0.3">
      <c r="T16680" t="b">
        <f>U16680&gt;10</f>
        <v>0</v>
      </c>
      <c r="U16680" s="7">
        <v>9.9071239882375792</v>
      </c>
      <c r="V16680" t="s">
        <v>34336</v>
      </c>
      <c r="W16680" t="s">
        <v>9449</v>
      </c>
    </row>
    <row r="16681" spans="20:23" x14ac:dyDescent="0.3">
      <c r="T16681" t="b">
        <f>U16681&gt;10</f>
        <v>0</v>
      </c>
      <c r="U16681" s="7">
        <v>8.4154691114598599</v>
      </c>
      <c r="V16681" t="s">
        <v>880</v>
      </c>
      <c r="W16681" t="s">
        <v>34337</v>
      </c>
    </row>
    <row r="16682" spans="20:23" x14ac:dyDescent="0.3">
      <c r="T16682" t="b">
        <f>U16682&gt;10</f>
        <v>0</v>
      </c>
      <c r="U16682" s="7">
        <v>8.8656701134094202</v>
      </c>
      <c r="V16682" t="s">
        <v>34338</v>
      </c>
      <c r="W16682" t="s">
        <v>34339</v>
      </c>
    </row>
    <row r="16683" spans="20:23" x14ac:dyDescent="0.3">
      <c r="T16683" t="b">
        <f>U16683&gt;10</f>
        <v>0</v>
      </c>
      <c r="U16683" s="7">
        <v>8.2976860758034796</v>
      </c>
      <c r="V16683" t="s">
        <v>34340</v>
      </c>
      <c r="W16683" t="s">
        <v>460</v>
      </c>
    </row>
    <row r="16684" spans="20:23" x14ac:dyDescent="0.3">
      <c r="T16684" t="b">
        <f>U16684&gt;10</f>
        <v>0</v>
      </c>
      <c r="U16684" s="7">
        <v>8.6866218819604395</v>
      </c>
      <c r="V16684" t="s">
        <v>34341</v>
      </c>
      <c r="W16684" t="s">
        <v>23473</v>
      </c>
    </row>
    <row r="16685" spans="20:23" x14ac:dyDescent="0.3">
      <c r="T16685" t="b">
        <f>U16685&gt;10</f>
        <v>0</v>
      </c>
      <c r="U16685" s="7">
        <v>9.1599095864073607</v>
      </c>
      <c r="V16685" t="s">
        <v>30755</v>
      </c>
      <c r="W16685" t="s">
        <v>12191</v>
      </c>
    </row>
    <row r="16686" spans="20:23" x14ac:dyDescent="0.3">
      <c r="T16686" t="b">
        <f>U16686&gt;10</f>
        <v>0</v>
      </c>
      <c r="U16686" s="7">
        <v>8.0879655448214098</v>
      </c>
      <c r="V16686" t="s">
        <v>34331</v>
      </c>
      <c r="W16686" t="s">
        <v>34342</v>
      </c>
    </row>
    <row r="16687" spans="20:23" x14ac:dyDescent="0.3">
      <c r="T16687" t="b">
        <f>U16687&gt;10</f>
        <v>0</v>
      </c>
      <c r="U16687" s="7">
        <v>9.3635085416485992</v>
      </c>
      <c r="V16687" t="s">
        <v>34342</v>
      </c>
      <c r="W16687" t="s">
        <v>34343</v>
      </c>
    </row>
    <row r="16688" spans="20:23" x14ac:dyDescent="0.3">
      <c r="T16688" t="b">
        <f>U16688&gt;10</f>
        <v>0</v>
      </c>
      <c r="U16688" s="7">
        <v>8.0701079274214091</v>
      </c>
      <c r="V16688" t="s">
        <v>592</v>
      </c>
      <c r="W16688" t="s">
        <v>34344</v>
      </c>
    </row>
    <row r="16689" spans="20:23" x14ac:dyDescent="0.3">
      <c r="T16689" t="b">
        <f>U16689&gt;10</f>
        <v>0</v>
      </c>
      <c r="U16689" s="7">
        <v>9.5016588801294208</v>
      </c>
      <c r="V16689" t="s">
        <v>34345</v>
      </c>
      <c r="W16689" t="s">
        <v>963</v>
      </c>
    </row>
    <row r="16690" spans="20:23" x14ac:dyDescent="0.3">
      <c r="T16690" t="b">
        <f>U16690&gt;10</f>
        <v>0</v>
      </c>
      <c r="U16690" s="7">
        <v>9.7529733084103203</v>
      </c>
      <c r="V16690" t="s">
        <v>34346</v>
      </c>
      <c r="W16690" t="s">
        <v>34277</v>
      </c>
    </row>
    <row r="16691" spans="20:23" x14ac:dyDescent="0.3">
      <c r="T16691" t="b">
        <f>U16691&gt;10</f>
        <v>0</v>
      </c>
      <c r="U16691" s="7">
        <v>8.9420430921939893</v>
      </c>
      <c r="V16691" t="s">
        <v>34277</v>
      </c>
      <c r="W16691" t="s">
        <v>3741</v>
      </c>
    </row>
    <row r="16692" spans="20:23" x14ac:dyDescent="0.3">
      <c r="T16692" t="b">
        <f>U16692&gt;10</f>
        <v>0</v>
      </c>
      <c r="U16692" s="7">
        <v>8.3786551383371499</v>
      </c>
      <c r="V16692" t="s">
        <v>10015</v>
      </c>
      <c r="W16692" t="s">
        <v>32503</v>
      </c>
    </row>
    <row r="16693" spans="20:23" x14ac:dyDescent="0.3">
      <c r="T16693" t="b">
        <f>U16693&gt;10</f>
        <v>0</v>
      </c>
      <c r="U16693" s="7">
        <v>9.07180231889709</v>
      </c>
      <c r="V16693" t="s">
        <v>32503</v>
      </c>
      <c r="W16693" t="s">
        <v>8591</v>
      </c>
    </row>
    <row r="16694" spans="20:23" x14ac:dyDescent="0.3">
      <c r="T16694" t="b">
        <f>U16694&gt;10</f>
        <v>0</v>
      </c>
      <c r="U16694" s="7">
        <v>8.5002103399149593</v>
      </c>
      <c r="V16694" t="s">
        <v>25688</v>
      </c>
      <c r="W16694" t="s">
        <v>18451</v>
      </c>
    </row>
    <row r="16695" spans="20:23" x14ac:dyDescent="0.3">
      <c r="T16695" t="b">
        <f>U16695&gt;10</f>
        <v>0</v>
      </c>
      <c r="U16695" s="7">
        <v>9.3962983644715905</v>
      </c>
      <c r="V16695" t="s">
        <v>2460</v>
      </c>
      <c r="W16695" t="s">
        <v>9512</v>
      </c>
    </row>
    <row r="16696" spans="20:23" x14ac:dyDescent="0.3">
      <c r="T16696" t="b">
        <f>U16696&gt;10</f>
        <v>0</v>
      </c>
      <c r="U16696" s="7">
        <v>9.2139768076776392</v>
      </c>
      <c r="V16696" t="s">
        <v>9512</v>
      </c>
      <c r="W16696" t="s">
        <v>4534</v>
      </c>
    </row>
    <row r="16697" spans="20:23" x14ac:dyDescent="0.3">
      <c r="T16697" t="b">
        <f>U16697&gt;10</f>
        <v>0</v>
      </c>
      <c r="U16697" s="7">
        <v>9.9352948652042805</v>
      </c>
      <c r="V16697" t="s">
        <v>22297</v>
      </c>
      <c r="W16697" t="s">
        <v>34347</v>
      </c>
    </row>
    <row r="16698" spans="20:23" x14ac:dyDescent="0.3">
      <c r="T16698" t="b">
        <f>U16698&gt;10</f>
        <v>0</v>
      </c>
      <c r="U16698" s="7">
        <v>8.6703613610886592</v>
      </c>
      <c r="V16698" t="s">
        <v>2164</v>
      </c>
      <c r="W16698" t="s">
        <v>6753</v>
      </c>
    </row>
    <row r="16699" spans="20:23" x14ac:dyDescent="0.3">
      <c r="T16699" t="b">
        <f>U16699&gt;10</f>
        <v>0</v>
      </c>
      <c r="U16699" s="7">
        <v>9.6839804369233704</v>
      </c>
      <c r="V16699" t="s">
        <v>34348</v>
      </c>
      <c r="W16699" t="s">
        <v>34167</v>
      </c>
    </row>
    <row r="16700" spans="20:23" x14ac:dyDescent="0.3">
      <c r="T16700" t="b">
        <f>U16700&gt;10</f>
        <v>0</v>
      </c>
      <c r="U16700" s="7">
        <v>9.09619377202125</v>
      </c>
      <c r="V16700" t="s">
        <v>34349</v>
      </c>
      <c r="W16700" t="s">
        <v>3485</v>
      </c>
    </row>
    <row r="16701" spans="20:23" x14ac:dyDescent="0.3">
      <c r="T16701" t="b">
        <f>U16701&gt;10</f>
        <v>0</v>
      </c>
      <c r="U16701" s="7">
        <v>9.09619377202125</v>
      </c>
      <c r="V16701" t="s">
        <v>3485</v>
      </c>
      <c r="W16701" t="s">
        <v>34350</v>
      </c>
    </row>
    <row r="16702" spans="20:23" x14ac:dyDescent="0.3">
      <c r="T16702" t="b">
        <f>U16702&gt;10</f>
        <v>0</v>
      </c>
      <c r="U16702" s="7">
        <v>8.7199583022280294</v>
      </c>
      <c r="V16702" t="s">
        <v>34351</v>
      </c>
      <c r="W16702" t="s">
        <v>286</v>
      </c>
    </row>
    <row r="16703" spans="20:23" x14ac:dyDescent="0.3">
      <c r="T16703" t="b">
        <f>U16703&gt;10</f>
        <v>0</v>
      </c>
      <c r="U16703" s="7">
        <v>8.8462520275523193</v>
      </c>
      <c r="V16703" t="s">
        <v>34352</v>
      </c>
      <c r="W16703" t="s">
        <v>3837</v>
      </c>
    </row>
    <row r="16704" spans="20:23" x14ac:dyDescent="0.3">
      <c r="T16704" t="b">
        <f>U16704&gt;10</f>
        <v>0</v>
      </c>
      <c r="U16704" s="7">
        <v>8.9367660350931502</v>
      </c>
      <c r="V16704" t="s">
        <v>34353</v>
      </c>
      <c r="W16704" t="s">
        <v>23153</v>
      </c>
    </row>
    <row r="16705" spans="20:23" x14ac:dyDescent="0.3">
      <c r="T16705" t="b">
        <f>U16705&gt;10</f>
        <v>0</v>
      </c>
      <c r="U16705" s="7">
        <v>9.5988226285830596</v>
      </c>
      <c r="V16705" t="s">
        <v>25688</v>
      </c>
      <c r="W16705" t="s">
        <v>34354</v>
      </c>
    </row>
    <row r="16706" spans="20:23" x14ac:dyDescent="0.3">
      <c r="T16706" t="b">
        <f>U16706&gt;10</f>
        <v>0</v>
      </c>
      <c r="U16706" s="7">
        <v>9.43019991614727</v>
      </c>
      <c r="V16706" t="s">
        <v>18421</v>
      </c>
      <c r="W16706" t="s">
        <v>19931</v>
      </c>
    </row>
    <row r="16707" spans="20:23" x14ac:dyDescent="0.3">
      <c r="T16707" t="b">
        <f>U16707&gt;10</f>
        <v>0</v>
      </c>
      <c r="U16707" s="7">
        <v>9.43019991614727</v>
      </c>
      <c r="V16707" t="s">
        <v>19931</v>
      </c>
      <c r="W16707" t="s">
        <v>18422</v>
      </c>
    </row>
    <row r="16708" spans="20:23" x14ac:dyDescent="0.3">
      <c r="T16708" t="b">
        <f>U16708&gt;10</f>
        <v>0</v>
      </c>
      <c r="U16708" s="7">
        <v>9.9941353652272102</v>
      </c>
      <c r="V16708" t="s">
        <v>18426</v>
      </c>
      <c r="W16708" t="s">
        <v>21080</v>
      </c>
    </row>
    <row r="16709" spans="20:23" x14ac:dyDescent="0.3">
      <c r="T16709" t="b">
        <f>U16709&gt;10</f>
        <v>0</v>
      </c>
      <c r="U16709" s="7">
        <v>9.9941353652272102</v>
      </c>
      <c r="V16709" t="s">
        <v>21080</v>
      </c>
      <c r="W16709" t="s">
        <v>34355</v>
      </c>
    </row>
    <row r="16710" spans="20:23" x14ac:dyDescent="0.3">
      <c r="T16710" t="b">
        <f>U16710&gt;10</f>
        <v>0</v>
      </c>
      <c r="U16710" s="7">
        <v>9.6565814627352609</v>
      </c>
      <c r="V16710" t="s">
        <v>34356</v>
      </c>
      <c r="W16710" t="s">
        <v>34357</v>
      </c>
    </row>
    <row r="16711" spans="20:23" x14ac:dyDescent="0.3">
      <c r="T16711" t="b">
        <f>U16711&gt;10</f>
        <v>0</v>
      </c>
      <c r="U16711" s="7">
        <v>8.9634342821753101</v>
      </c>
      <c r="V16711" t="s">
        <v>13998</v>
      </c>
      <c r="W16711" t="s">
        <v>34358</v>
      </c>
    </row>
    <row r="16712" spans="20:23" x14ac:dyDescent="0.3">
      <c r="T16712" t="b">
        <f>U16712&gt;10</f>
        <v>0</v>
      </c>
      <c r="U16712" s="7">
        <v>8.0612972977392499</v>
      </c>
      <c r="V16712" t="s">
        <v>5950</v>
      </c>
      <c r="W16712" t="s">
        <v>4729</v>
      </c>
    </row>
    <row r="16713" spans="20:23" x14ac:dyDescent="0.3">
      <c r="T16713" t="b">
        <f>U16713&gt;10</f>
        <v>0</v>
      </c>
      <c r="U16713" s="7">
        <v>9.9071239882375792</v>
      </c>
      <c r="V16713" t="s">
        <v>4729</v>
      </c>
      <c r="W16713" t="s">
        <v>11364</v>
      </c>
    </row>
    <row r="16714" spans="20:23" x14ac:dyDescent="0.3">
      <c r="T16714" t="b">
        <f>U16714&gt;10</f>
        <v>0</v>
      </c>
      <c r="U16714" s="7">
        <v>9.6194419157857993</v>
      </c>
      <c r="V16714" s="10">
        <v>43892</v>
      </c>
      <c r="W16714" t="s">
        <v>34359</v>
      </c>
    </row>
    <row r="16715" spans="20:23" x14ac:dyDescent="0.3">
      <c r="T16715" t="b">
        <f>U16715&gt;10</f>
        <v>0</v>
      </c>
      <c r="U16715" s="7">
        <v>8.2176433681299397</v>
      </c>
      <c r="V16715" t="s">
        <v>34359</v>
      </c>
      <c r="W16715" t="s">
        <v>25866</v>
      </c>
    </row>
    <row r="16716" spans="20:23" x14ac:dyDescent="0.3">
      <c r="T16716" t="b">
        <f>U16716&gt;10</f>
        <v>0</v>
      </c>
      <c r="U16716" s="7">
        <v>8.1923255601456599</v>
      </c>
      <c r="V16716" t="s">
        <v>26479</v>
      </c>
      <c r="W16716" t="s">
        <v>13624</v>
      </c>
    </row>
    <row r="16717" spans="20:23" x14ac:dyDescent="0.3">
      <c r="T16717" t="b">
        <f>U16717&gt;10</f>
        <v>0</v>
      </c>
      <c r="U16717" s="7">
        <v>8.9262947352258593</v>
      </c>
      <c r="V16717" t="s">
        <v>5038</v>
      </c>
      <c r="W16717" t="s">
        <v>21283</v>
      </c>
    </row>
    <row r="16718" spans="20:23" x14ac:dyDescent="0.3">
      <c r="T16718" t="b">
        <f>U16718&gt;10</f>
        <v>0</v>
      </c>
      <c r="U16718" s="7">
        <v>8.1923255601456599</v>
      </c>
      <c r="V16718" t="s">
        <v>12193</v>
      </c>
      <c r="W16718" t="s">
        <v>11965</v>
      </c>
    </row>
    <row r="16719" spans="20:23" x14ac:dyDescent="0.3">
      <c r="T16719" t="b">
        <f>U16719&gt;10</f>
        <v>0</v>
      </c>
      <c r="U16719" s="7">
        <v>9.4652912359585404</v>
      </c>
      <c r="V16719" t="s">
        <v>217</v>
      </c>
      <c r="W16719" t="s">
        <v>7047</v>
      </c>
    </row>
    <row r="16720" spans="20:23" x14ac:dyDescent="0.3">
      <c r="T16720" t="b">
        <f>U16720&gt;10</f>
        <v>0</v>
      </c>
      <c r="U16720" s="7">
        <v>8.5779880409576403</v>
      </c>
      <c r="V16720" t="s">
        <v>11845</v>
      </c>
      <c r="W16720" t="s">
        <v>21207</v>
      </c>
    </row>
    <row r="16721" spans="20:23" x14ac:dyDescent="0.3">
      <c r="T16721" t="b">
        <f>U16721&gt;10</f>
        <v>0</v>
      </c>
      <c r="U16721" s="7">
        <v>9.3009881846672702</v>
      </c>
      <c r="V16721" t="s">
        <v>2274</v>
      </c>
      <c r="W16721" t="s">
        <v>21376</v>
      </c>
    </row>
    <row r="16722" spans="20:23" x14ac:dyDescent="0.3">
      <c r="T16722" t="b">
        <f>U16722&gt;10</f>
        <v>0</v>
      </c>
      <c r="U16722" s="7">
        <v>8.2488959116340492</v>
      </c>
      <c r="V16722" t="s">
        <v>34277</v>
      </c>
      <c r="W16722" t="s">
        <v>34167</v>
      </c>
    </row>
    <row r="16723" spans="20:23" x14ac:dyDescent="0.3">
      <c r="T16723" t="b">
        <f>U16723&gt;10</f>
        <v>0</v>
      </c>
      <c r="U16723" s="7">
        <v>9.2139768076776392</v>
      </c>
      <c r="V16723" t="s">
        <v>23386</v>
      </c>
      <c r="W16723" t="s">
        <v>2333</v>
      </c>
    </row>
    <row r="16724" spans="20:23" x14ac:dyDescent="0.3">
      <c r="T16724" t="b">
        <f>U16724&gt;10</f>
        <v>0</v>
      </c>
      <c r="U16724" s="7">
        <v>8.5853681482552595</v>
      </c>
      <c r="V16724" t="s">
        <v>3649</v>
      </c>
      <c r="W16724" t="s">
        <v>4359</v>
      </c>
    </row>
    <row r="16725" spans="20:23" x14ac:dyDescent="0.3">
      <c r="T16725" t="b">
        <f>U16725&gt;10</f>
        <v>0</v>
      </c>
      <c r="U16725" s="7">
        <v>9.6194419157857993</v>
      </c>
      <c r="V16725" t="s">
        <v>23624</v>
      </c>
      <c r="W16725" t="s">
        <v>18433</v>
      </c>
    </row>
    <row r="16726" spans="20:23" x14ac:dyDescent="0.3">
      <c r="T16726" t="b">
        <f>U16726&gt;10</f>
        <v>0</v>
      </c>
      <c r="U16726" s="7">
        <v>8.11536451900953</v>
      </c>
      <c r="V16726" t="s">
        <v>17664</v>
      </c>
      <c r="W16726" t="s">
        <v>34280</v>
      </c>
    </row>
    <row r="16727" spans="20:23" x14ac:dyDescent="0.3">
      <c r="T16727" t="b">
        <f>U16727&gt;10</f>
        <v>0</v>
      </c>
      <c r="U16727" s="7">
        <v>8.1725229328494802</v>
      </c>
      <c r="V16727" t="s">
        <v>34360</v>
      </c>
      <c r="W16727" t="s">
        <v>33461</v>
      </c>
    </row>
    <row r="16728" spans="20:23" x14ac:dyDescent="0.3">
      <c r="T16728" t="b">
        <f>U16728&gt;10</f>
        <v>0</v>
      </c>
      <c r="U16728" s="7">
        <v>8.8366825765361696</v>
      </c>
      <c r="V16728" t="s">
        <v>18434</v>
      </c>
      <c r="W16728" t="s">
        <v>20571</v>
      </c>
    </row>
    <row r="16729" spans="20:23" x14ac:dyDescent="0.3">
      <c r="T16729" t="b">
        <f>U16729&gt;10</f>
        <v>0</v>
      </c>
      <c r="U16729" s="7">
        <v>8.4312174684280006</v>
      </c>
      <c r="V16729" t="s">
        <v>20571</v>
      </c>
      <c r="W16729" t="s">
        <v>34361</v>
      </c>
    </row>
    <row r="16730" spans="20:23" x14ac:dyDescent="0.3">
      <c r="T16730" t="b">
        <f>U16730&gt;10</f>
        <v>0</v>
      </c>
      <c r="U16730" s="7">
        <v>8.1973381019691995</v>
      </c>
      <c r="V16730" t="s">
        <v>22264</v>
      </c>
      <c r="W16730" t="s">
        <v>34362</v>
      </c>
    </row>
    <row r="16731" spans="20:23" x14ac:dyDescent="0.3">
      <c r="T16731" t="b">
        <f>U16731&gt;10</f>
        <v>0</v>
      </c>
      <c r="U16731" s="7">
        <v>9.0247348080391099</v>
      </c>
      <c r="V16731" t="s">
        <v>34362</v>
      </c>
      <c r="W16731" t="s">
        <v>34363</v>
      </c>
    </row>
    <row r="16732" spans="20:23" x14ac:dyDescent="0.3">
      <c r="T16732" t="b">
        <f>U16732&gt;10</f>
        <v>0</v>
      </c>
      <c r="U16732" s="7">
        <v>8.2702871016153701</v>
      </c>
      <c r="V16732" t="s">
        <v>2878</v>
      </c>
      <c r="W16732" t="s">
        <v>34364</v>
      </c>
    </row>
    <row r="16733" spans="20:23" x14ac:dyDescent="0.3">
      <c r="T16733" t="b">
        <f>U16733&gt;10</f>
        <v>0</v>
      </c>
      <c r="U16733" s="7">
        <v>8.1973381019691995</v>
      </c>
      <c r="V16733" t="s">
        <v>34364</v>
      </c>
      <c r="W16733" t="s">
        <v>22264</v>
      </c>
    </row>
    <row r="16734" spans="20:23" x14ac:dyDescent="0.3">
      <c r="T16734" t="b">
        <f>U16734&gt;10</f>
        <v>0</v>
      </c>
      <c r="U16734" s="7">
        <v>8.1973381019691995</v>
      </c>
      <c r="V16734" t="s">
        <v>22264</v>
      </c>
      <c r="W16734" t="s">
        <v>8503</v>
      </c>
    </row>
    <row r="16735" spans="20:23" x14ac:dyDescent="0.3">
      <c r="T16735" t="b">
        <f>U16735&gt;10</f>
        <v>0</v>
      </c>
      <c r="U16735" s="7">
        <v>9.1731548131573799</v>
      </c>
      <c r="V16735" t="s">
        <v>6301</v>
      </c>
      <c r="W16735" t="s">
        <v>2664</v>
      </c>
    </row>
    <row r="16736" spans="20:23" x14ac:dyDescent="0.3">
      <c r="T16736" t="b">
        <f>U16736&gt;10</f>
        <v>0</v>
      </c>
      <c r="U16736" s="7">
        <v>8.0745425244892708</v>
      </c>
      <c r="V16736" t="s">
        <v>2664</v>
      </c>
      <c r="W16736" t="s">
        <v>8363</v>
      </c>
    </row>
    <row r="16737" spans="20:23" x14ac:dyDescent="0.3">
      <c r="T16737" t="b">
        <f>U16737&gt;10</f>
        <v>0</v>
      </c>
      <c r="U16737" s="7">
        <v>8.1799030401470993</v>
      </c>
      <c r="V16737" t="s">
        <v>3464</v>
      </c>
      <c r="W16737" t="s">
        <v>8363</v>
      </c>
    </row>
    <row r="16738" spans="20:23" x14ac:dyDescent="0.3">
      <c r="T16738" t="b">
        <f>U16738&gt;10</f>
        <v>0</v>
      </c>
      <c r="U16738" s="7">
        <v>9.07180231889709</v>
      </c>
      <c r="V16738" t="s">
        <v>34365</v>
      </c>
      <c r="W16738" t="s">
        <v>32503</v>
      </c>
    </row>
    <row r="16739" spans="20:23" x14ac:dyDescent="0.3">
      <c r="T16739" t="b">
        <f>U16739&gt;10</f>
        <v>0</v>
      </c>
      <c r="U16739" s="7">
        <v>8.9262947352258593</v>
      </c>
      <c r="V16739" t="s">
        <v>6816</v>
      </c>
      <c r="W16739" t="s">
        <v>23624</v>
      </c>
    </row>
    <row r="16740" spans="20:23" x14ac:dyDescent="0.3">
      <c r="T16740" t="b">
        <f>U16740&gt;10</f>
        <v>0</v>
      </c>
      <c r="U16740" s="7">
        <v>8.4030465914613099</v>
      </c>
      <c r="V16740" t="s">
        <v>6816</v>
      </c>
      <c r="W16740" t="s">
        <v>3485</v>
      </c>
    </row>
    <row r="16741" spans="20:23" x14ac:dyDescent="0.3">
      <c r="T16741" t="b">
        <f>U16741&gt;10</f>
        <v>0</v>
      </c>
      <c r="U16741" s="7">
        <v>8.4602050053012601</v>
      </c>
      <c r="V16741" t="s">
        <v>3485</v>
      </c>
      <c r="W16741" t="s">
        <v>6550</v>
      </c>
    </row>
    <row r="16742" spans="20:23" x14ac:dyDescent="0.3">
      <c r="T16742" t="b">
        <f>U16742&gt;10</f>
        <v>0</v>
      </c>
      <c r="U16742" s="7">
        <v>9.5588172939693692</v>
      </c>
      <c r="V16742" t="s">
        <v>6550</v>
      </c>
      <c r="W16742" t="s">
        <v>6817</v>
      </c>
    </row>
    <row r="16743" spans="20:23" x14ac:dyDescent="0.3">
      <c r="T16743" t="b">
        <f>U16743&gt;10</f>
        <v>0</v>
      </c>
      <c r="U16743" s="7">
        <v>8.4800076325974398</v>
      </c>
      <c r="V16743" t="s">
        <v>4360</v>
      </c>
      <c r="W16743" t="s">
        <v>34167</v>
      </c>
    </row>
    <row r="16744" spans="20:23" x14ac:dyDescent="0.3">
      <c r="T16744" t="b">
        <f>U16744&gt;10</f>
        <v>0</v>
      </c>
      <c r="U16744" s="7">
        <v>8.7962416069776594</v>
      </c>
      <c r="V16744" t="s">
        <v>34366</v>
      </c>
      <c r="W16744" t="s">
        <v>65</v>
      </c>
    </row>
    <row r="16745" spans="20:23" x14ac:dyDescent="0.3">
      <c r="T16745" t="b">
        <f>U16745&gt;10</f>
        <v>0</v>
      </c>
      <c r="U16745" s="7">
        <v>9.3317598433340194</v>
      </c>
      <c r="V16745" t="s">
        <v>23624</v>
      </c>
      <c r="W16745" t="s">
        <v>11984</v>
      </c>
    </row>
    <row r="16746" spans="20:23" x14ac:dyDescent="0.3">
      <c r="T16746" t="b">
        <f>U16746&gt;10</f>
        <v>0</v>
      </c>
      <c r="U16746" s="7">
        <v>8.1923255601456599</v>
      </c>
      <c r="V16746" t="s">
        <v>4214</v>
      </c>
      <c r="W16746" t="s">
        <v>7874</v>
      </c>
    </row>
    <row r="16747" spans="20:23" x14ac:dyDescent="0.3">
      <c r="T16747" t="b">
        <f>U16747&gt;10</f>
        <v>0</v>
      </c>
      <c r="U16747" s="7">
        <v>8.3548444896434297</v>
      </c>
      <c r="V16747" t="s">
        <v>2460</v>
      </c>
      <c r="W16747" t="s">
        <v>7496</v>
      </c>
    </row>
    <row r="16748" spans="20:23" x14ac:dyDescent="0.3">
      <c r="T16748" t="b">
        <f>U16748&gt;10</f>
        <v>0</v>
      </c>
      <c r="U16748" s="7">
        <v>9.3962983644715905</v>
      </c>
      <c r="V16748" t="s">
        <v>34367</v>
      </c>
      <c r="W16748" t="s">
        <v>26305</v>
      </c>
    </row>
    <row r="16749" spans="20:23" x14ac:dyDescent="0.3">
      <c r="T16749" t="b">
        <f>U16749&gt;10</f>
        <v>0</v>
      </c>
      <c r="U16749" s="7">
        <v>9.6565814627352609</v>
      </c>
      <c r="V16749" t="s">
        <v>34356</v>
      </c>
      <c r="W16749" t="s">
        <v>34368</v>
      </c>
    </row>
    <row r="16750" spans="20:23" x14ac:dyDescent="0.3">
      <c r="T16750" t="b">
        <f>U16750&gt;10</f>
        <v>0</v>
      </c>
      <c r="U16750" s="7">
        <v>9.4216161724558791</v>
      </c>
      <c r="V16750" t="s">
        <v>34369</v>
      </c>
      <c r="W16750" t="s">
        <v>34370</v>
      </c>
    </row>
    <row r="16751" spans="20:23" x14ac:dyDescent="0.3">
      <c r="T16751" t="b">
        <f>U16751&gt;10</f>
        <v>0</v>
      </c>
      <c r="U16751" s="7">
        <v>9.9352948652042805</v>
      </c>
      <c r="V16751" t="s">
        <v>34371</v>
      </c>
      <c r="W16751" t="s">
        <v>27889</v>
      </c>
    </row>
    <row r="16752" spans="20:23" x14ac:dyDescent="0.3">
      <c r="T16752" t="b">
        <f>U16752&gt;10</f>
        <v>0</v>
      </c>
      <c r="U16752" s="7">
        <v>9.2001834855453009</v>
      </c>
      <c r="V16752" t="s">
        <v>21179</v>
      </c>
      <c r="W16752" t="s">
        <v>18456</v>
      </c>
    </row>
    <row r="16753" spans="20:23" x14ac:dyDescent="0.3">
      <c r="T16753" t="b">
        <f>U16753&gt;10</f>
        <v>0</v>
      </c>
      <c r="U16753" s="7">
        <v>8.5928031267427798</v>
      </c>
      <c r="V16753" t="s">
        <v>34372</v>
      </c>
      <c r="W16753" t="s">
        <v>25690</v>
      </c>
    </row>
    <row r="16754" spans="20:23" x14ac:dyDescent="0.3">
      <c r="T16754" t="b">
        <f>U16754&gt;10</f>
        <v>0</v>
      </c>
      <c r="U16754" s="7">
        <v>9.09619377202125</v>
      </c>
      <c r="V16754" t="s">
        <v>3464</v>
      </c>
      <c r="W16754" t="s">
        <v>9789</v>
      </c>
    </row>
    <row r="16755" spans="20:23" x14ac:dyDescent="0.3">
      <c r="T16755" t="b">
        <f>U16755&gt;10</f>
        <v>0</v>
      </c>
      <c r="U16755" s="7">
        <v>9.7770708599893794</v>
      </c>
      <c r="V16755" t="s">
        <v>34373</v>
      </c>
      <c r="W16755" t="s">
        <v>33831</v>
      </c>
    </row>
    <row r="16756" spans="20:23" x14ac:dyDescent="0.3">
      <c r="T16756" t="b">
        <f>U16756&gt;10</f>
        <v>0</v>
      </c>
      <c r="U16756" s="7">
        <v>8.3726491142769408</v>
      </c>
      <c r="V16756" t="s">
        <v>34374</v>
      </c>
      <c r="W16756" t="s">
        <v>34375</v>
      </c>
    </row>
    <row r="16757" spans="20:23" x14ac:dyDescent="0.3">
      <c r="T16757" t="b">
        <f>U16757&gt;10</f>
        <v>0</v>
      </c>
      <c r="U16757" s="7">
        <v>8.0924802251759402</v>
      </c>
      <c r="V16757" t="s">
        <v>34376</v>
      </c>
      <c r="W16757" t="s">
        <v>6536</v>
      </c>
    </row>
    <row r="16758" spans="20:23" x14ac:dyDescent="0.3">
      <c r="T16758" t="b">
        <f>U16758&gt;10</f>
        <v>0</v>
      </c>
      <c r="U16758" s="7">
        <v>8.4154691114598599</v>
      </c>
      <c r="V16758" t="s">
        <v>880</v>
      </c>
      <c r="W16758" t="s">
        <v>34377</v>
      </c>
    </row>
    <row r="16759" spans="20:23" x14ac:dyDescent="0.3">
      <c r="T16759" t="b">
        <f>U16759&gt;10</f>
        <v>0</v>
      </c>
      <c r="U16759" s="7">
        <v>8.8085116995694701</v>
      </c>
      <c r="V16759" t="s">
        <v>20109</v>
      </c>
      <c r="W16759" t="s">
        <v>19734</v>
      </c>
    </row>
    <row r="16760" spans="20:23" x14ac:dyDescent="0.3">
      <c r="T16760" t="b">
        <f>U16760&gt;10</f>
        <v>0</v>
      </c>
      <c r="U16760" s="7">
        <v>8.7031511839116504</v>
      </c>
      <c r="V16760" t="s">
        <v>20038</v>
      </c>
      <c r="W16760" t="s">
        <v>34378</v>
      </c>
    </row>
    <row r="16761" spans="20:23" x14ac:dyDescent="0.3">
      <c r="T16761" t="b">
        <f>U16761&gt;10</f>
        <v>0</v>
      </c>
      <c r="U16761" s="7">
        <v>8.5243078914940202</v>
      </c>
      <c r="V16761" t="s">
        <v>25409</v>
      </c>
      <c r="W16761" t="s">
        <v>34379</v>
      </c>
    </row>
    <row r="16762" spans="20:23" x14ac:dyDescent="0.3">
      <c r="T16762" t="b">
        <f>U16762&gt;10</f>
        <v>0</v>
      </c>
      <c r="U16762" s="7">
        <v>9.8270812805640499</v>
      </c>
      <c r="V16762" t="s">
        <v>3916</v>
      </c>
      <c r="W16762" t="s">
        <v>34380</v>
      </c>
    </row>
    <row r="16763" spans="20:23" x14ac:dyDescent="0.3">
      <c r="T16763" t="b">
        <f>U16763&gt;10</f>
        <v>0</v>
      </c>
      <c r="U16763" s="7">
        <v>9.7064532927754303</v>
      </c>
      <c r="V16763" t="s">
        <v>21801</v>
      </c>
      <c r="W16763" t="s">
        <v>34381</v>
      </c>
    </row>
    <row r="16764" spans="20:23" x14ac:dyDescent="0.3">
      <c r="T16764" t="b">
        <f>U16764&gt;10</f>
        <v>0</v>
      </c>
      <c r="U16764" s="7">
        <v>9.3797690625203796</v>
      </c>
      <c r="V16764" t="s">
        <v>34382</v>
      </c>
      <c r="W16764" t="s">
        <v>34383</v>
      </c>
    </row>
    <row r="16765" spans="20:23" x14ac:dyDescent="0.3">
      <c r="T16765" t="b">
        <f>U16765&gt;10</f>
        <v>0</v>
      </c>
      <c r="U16765" s="7">
        <v>8.5730980556634506</v>
      </c>
      <c r="V16765" t="s">
        <v>21811</v>
      </c>
      <c r="W16765" t="s">
        <v>34384</v>
      </c>
    </row>
    <row r="16766" spans="20:23" x14ac:dyDescent="0.3">
      <c r="T16766" t="b">
        <f>U16766&gt;10</f>
        <v>0</v>
      </c>
      <c r="U16766" s="7">
        <v>9.8797250140494697</v>
      </c>
      <c r="V16766" t="s">
        <v>34385</v>
      </c>
      <c r="W16766" t="s">
        <v>20576</v>
      </c>
    </row>
    <row r="16767" spans="20:23" x14ac:dyDescent="0.3">
      <c r="T16767" t="b">
        <f>U16767&gt;10</f>
        <v>0</v>
      </c>
      <c r="U16767" s="7">
        <v>8.4030465914613099</v>
      </c>
      <c r="V16767" t="s">
        <v>21759</v>
      </c>
      <c r="W16767" t="s">
        <v>34386</v>
      </c>
    </row>
    <row r="16768" spans="20:23" x14ac:dyDescent="0.3">
      <c r="T16768" t="b">
        <f>U16768&gt;10</f>
        <v>0</v>
      </c>
      <c r="U16768" s="7">
        <v>9.9352948652042805</v>
      </c>
      <c r="V16768" t="s">
        <v>22297</v>
      </c>
      <c r="W16768" t="s">
        <v>18459</v>
      </c>
    </row>
    <row r="16769" spans="20:23" x14ac:dyDescent="0.3">
      <c r="T16769" t="b">
        <f>U16769&gt;10</f>
        <v>0</v>
      </c>
      <c r="U16769" s="7">
        <v>9.5988226285830596</v>
      </c>
      <c r="V16769" t="s">
        <v>18460</v>
      </c>
      <c r="W16769" t="s">
        <v>25688</v>
      </c>
    </row>
    <row r="16770" spans="20:23" x14ac:dyDescent="0.3">
      <c r="T16770" t="b">
        <f>U16770&gt;10</f>
        <v>0</v>
      </c>
      <c r="U16770" s="7">
        <v>9.9941353652272102</v>
      </c>
      <c r="V16770" t="s">
        <v>11810</v>
      </c>
      <c r="W16770" t="s">
        <v>21526</v>
      </c>
    </row>
    <row r="16771" spans="20:23" x14ac:dyDescent="0.3">
      <c r="T16771" t="b">
        <f>U16771&gt;10</f>
        <v>0</v>
      </c>
      <c r="U16771" s="7">
        <v>8.3666789472904295</v>
      </c>
      <c r="V16771" t="s">
        <v>3211</v>
      </c>
      <c r="W16771" t="s">
        <v>34282</v>
      </c>
    </row>
    <row r="16772" spans="20:23" x14ac:dyDescent="0.3">
      <c r="T16772" t="b">
        <f>U16772&gt;10</f>
        <v>0</v>
      </c>
      <c r="U16772" s="7">
        <v>8.5853681482552595</v>
      </c>
      <c r="V16772" t="s">
        <v>21332</v>
      </c>
      <c r="W16772" t="s">
        <v>34280</v>
      </c>
    </row>
    <row r="16773" spans="20:23" x14ac:dyDescent="0.3">
      <c r="T16773" t="b">
        <f>U16773&gt;10</f>
        <v>0</v>
      </c>
      <c r="U16773" s="7">
        <v>9.3162556567980594</v>
      </c>
      <c r="V16773" t="s">
        <v>34387</v>
      </c>
      <c r="W16773" t="s">
        <v>6291</v>
      </c>
    </row>
    <row r="16774" spans="20:23" x14ac:dyDescent="0.3">
      <c r="T16774" t="b">
        <f>U16774&gt;10</f>
        <v>0</v>
      </c>
      <c r="U16774" s="7">
        <v>8.7031511839116504</v>
      </c>
      <c r="V16774" t="s">
        <v>4559</v>
      </c>
      <c r="W16774" t="s">
        <v>26305</v>
      </c>
    </row>
    <row r="16775" spans="20:23" x14ac:dyDescent="0.3">
      <c r="T16775" t="b">
        <f>U16775&gt;10</f>
        <v>0</v>
      </c>
      <c r="U16775" s="7">
        <v>9.6194419157857993</v>
      </c>
      <c r="V16775" t="s">
        <v>3213</v>
      </c>
      <c r="W16775" t="s">
        <v>23624</v>
      </c>
    </row>
    <row r="16776" spans="20:23" x14ac:dyDescent="0.3">
      <c r="T16776" t="b">
        <f>U16776&gt;10</f>
        <v>0</v>
      </c>
      <c r="U16776" s="7">
        <v>8.0569209231394492</v>
      </c>
      <c r="V16776" t="s">
        <v>34388</v>
      </c>
      <c r="W16776" t="s">
        <v>21269</v>
      </c>
    </row>
    <row r="16777" spans="20:23" x14ac:dyDescent="0.3">
      <c r="T16777" t="b">
        <f>U16777&gt;10</f>
        <v>0</v>
      </c>
      <c r="U16777" s="7">
        <v>9.7529733084103203</v>
      </c>
      <c r="V16777" t="s">
        <v>12981</v>
      </c>
      <c r="W16777" t="s">
        <v>34277</v>
      </c>
    </row>
    <row r="16778" spans="20:23" x14ac:dyDescent="0.3">
      <c r="T16778" t="b">
        <f>U16778&gt;10</f>
        <v>0</v>
      </c>
      <c r="U16778" s="7">
        <v>9.2139768076776392</v>
      </c>
      <c r="V16778" t="s">
        <v>32476</v>
      </c>
      <c r="W16778" t="s">
        <v>3578</v>
      </c>
    </row>
    <row r="16779" spans="20:23" x14ac:dyDescent="0.3">
      <c r="T16779" t="b">
        <f>U16779&gt;10</f>
        <v>0</v>
      </c>
      <c r="U16779" s="7">
        <v>8.6703613610886592</v>
      </c>
      <c r="V16779" t="s">
        <v>17647</v>
      </c>
      <c r="W16779" t="s">
        <v>24768</v>
      </c>
    </row>
    <row r="16780" spans="20:23" x14ac:dyDescent="0.3">
      <c r="T16780" t="b">
        <f>U16780&gt;10</f>
        <v>0</v>
      </c>
      <c r="U16780" s="7">
        <v>8.0924802251759402</v>
      </c>
      <c r="V16780" t="s">
        <v>34250</v>
      </c>
      <c r="W16780" t="s">
        <v>4112</v>
      </c>
    </row>
    <row r="16781" spans="20:23" x14ac:dyDescent="0.3">
      <c r="T16781" t="b">
        <f>U16781&gt;10</f>
        <v>0</v>
      </c>
      <c r="U16781" s="7">
        <v>8.5208296271176902</v>
      </c>
      <c r="V16781" t="s">
        <v>23386</v>
      </c>
      <c r="W16781" t="s">
        <v>7251</v>
      </c>
    </row>
    <row r="16782" spans="20:23" x14ac:dyDescent="0.3">
      <c r="T16782" t="b">
        <f>U16782&gt;10</f>
        <v>0</v>
      </c>
      <c r="U16782" s="7">
        <v>9.5988226285830596</v>
      </c>
      <c r="V16782" t="s">
        <v>34389</v>
      </c>
      <c r="W16782" t="s">
        <v>21479</v>
      </c>
    </row>
    <row r="16783" spans="20:23" x14ac:dyDescent="0.3">
      <c r="T16783" t="b">
        <f>U16783&gt;10</f>
        <v>0</v>
      </c>
      <c r="U16783" s="7">
        <v>9.3962983644715905</v>
      </c>
      <c r="V16783" t="s">
        <v>2843</v>
      </c>
      <c r="W16783" t="s">
        <v>34390</v>
      </c>
    </row>
    <row r="16784" spans="20:23" x14ac:dyDescent="0.3">
      <c r="T16784" t="b">
        <f>U16784&gt;10</f>
        <v>0</v>
      </c>
      <c r="U16784" s="7">
        <v>9.07180231889709</v>
      </c>
      <c r="V16784" t="s">
        <v>32503</v>
      </c>
      <c r="W16784" t="s">
        <v>34391</v>
      </c>
    </row>
    <row r="16785" spans="20:23" x14ac:dyDescent="0.3">
      <c r="T16785" t="b">
        <f>U16785&gt;10</f>
        <v>0</v>
      </c>
      <c r="U16785" s="7">
        <v>9.5988226285830596</v>
      </c>
      <c r="V16785" t="s">
        <v>34392</v>
      </c>
      <c r="W16785" t="s">
        <v>25688</v>
      </c>
    </row>
    <row r="16786" spans="20:23" x14ac:dyDescent="0.3">
      <c r="T16786" t="b">
        <f>U16786&gt;10</f>
        <v>0</v>
      </c>
      <c r="U16786" s="7">
        <v>9.3756790772688596</v>
      </c>
      <c r="V16786" t="s">
        <v>25688</v>
      </c>
      <c r="W16786" t="s">
        <v>34393</v>
      </c>
    </row>
    <row r="16787" spans="20:23" x14ac:dyDescent="0.3">
      <c r="T16787" t="b">
        <f>U16787&gt;10</f>
        <v>0</v>
      </c>
      <c r="U16787" s="7">
        <v>8.6231084762381105</v>
      </c>
      <c r="V16787" t="s">
        <v>25866</v>
      </c>
      <c r="W16787" t="s">
        <v>32540</v>
      </c>
    </row>
    <row r="16788" spans="20:23" x14ac:dyDescent="0.3">
      <c r="T16788" t="b">
        <f>U16788&gt;10</f>
        <v>0</v>
      </c>
      <c r="U16788" s="7">
        <v>8.7284689918959302</v>
      </c>
      <c r="V16788" t="s">
        <v>11420</v>
      </c>
      <c r="W16788" t="s">
        <v>6534</v>
      </c>
    </row>
    <row r="16789" spans="20:23" x14ac:dyDescent="0.3">
      <c r="T16789" t="b">
        <f>U16789&gt;10</f>
        <v>0</v>
      </c>
      <c r="U16789" s="7">
        <v>8.7031511839116504</v>
      </c>
      <c r="V16789" t="s">
        <v>2454</v>
      </c>
      <c r="W16789" t="s">
        <v>34282</v>
      </c>
    </row>
    <row r="16790" spans="20:23" x14ac:dyDescent="0.3">
      <c r="T16790" t="b">
        <f>U16790&gt;10</f>
        <v>0</v>
      </c>
      <c r="U16790" s="7">
        <v>9.6194419157857993</v>
      </c>
      <c r="V16790" t="s">
        <v>18477</v>
      </c>
      <c r="W16790" t="s">
        <v>34282</v>
      </c>
    </row>
    <row r="16791" spans="20:23" x14ac:dyDescent="0.3">
      <c r="T16791" t="b">
        <f>U16791&gt;10</f>
        <v>0</v>
      </c>
      <c r="U16791" s="7">
        <v>8.7031511839116504</v>
      </c>
      <c r="V16791" t="s">
        <v>32267</v>
      </c>
      <c r="W16791" t="s">
        <v>2664</v>
      </c>
    </row>
    <row r="16792" spans="20:23" x14ac:dyDescent="0.3">
      <c r="T16792" t="b">
        <f>U16792&gt;10</f>
        <v>0</v>
      </c>
      <c r="U16792" s="7">
        <v>8.2976860758034796</v>
      </c>
      <c r="V16792" t="s">
        <v>34276</v>
      </c>
      <c r="W16792" t="s">
        <v>3741</v>
      </c>
    </row>
    <row r="16793" spans="20:23" x14ac:dyDescent="0.3">
      <c r="T16793" t="b">
        <f>U16793&gt;10</f>
        <v>0</v>
      </c>
      <c r="U16793" s="7">
        <v>9.8017634725797596</v>
      </c>
      <c r="V16793" t="s">
        <v>6193</v>
      </c>
      <c r="W16793" t="s">
        <v>10619</v>
      </c>
    </row>
    <row r="16794" spans="20:23" x14ac:dyDescent="0.3">
      <c r="T16794" t="b">
        <f>U16794&gt;10</f>
        <v>0</v>
      </c>
      <c r="U16794" s="7">
        <v>8.9056754480231195</v>
      </c>
      <c r="V16794" t="s">
        <v>25688</v>
      </c>
      <c r="W16794" t="s">
        <v>34394</v>
      </c>
    </row>
    <row r="16795" spans="20:23" x14ac:dyDescent="0.3">
      <c r="T16795" t="b">
        <f>U16795&gt;10</f>
        <v>0</v>
      </c>
      <c r="U16795" s="7">
        <v>9.9701821242047206</v>
      </c>
      <c r="V16795" t="s">
        <v>34250</v>
      </c>
      <c r="W16795" t="s">
        <v>9080</v>
      </c>
    </row>
    <row r="16796" spans="20:23" x14ac:dyDescent="0.3">
      <c r="T16796" t="b">
        <f>U16796&gt;10</f>
        <v>0</v>
      </c>
      <c r="U16796" s="7">
        <v>9.7770708599893794</v>
      </c>
      <c r="V16796" t="s">
        <v>34395</v>
      </c>
      <c r="W16796" t="s">
        <v>32835</v>
      </c>
    </row>
    <row r="16797" spans="20:23" x14ac:dyDescent="0.3">
      <c r="T16797" t="b">
        <f>U16797&gt;10</f>
        <v>0</v>
      </c>
      <c r="U16797" s="7">
        <v>9.7064532927754303</v>
      </c>
      <c r="V16797" t="s">
        <v>18477</v>
      </c>
      <c r="W16797" t="s">
        <v>5328</v>
      </c>
    </row>
    <row r="16798" spans="20:23" x14ac:dyDescent="0.3">
      <c r="T16798" t="b">
        <f>U16798&gt;10</f>
        <v>0</v>
      </c>
      <c r="U16798" s="7">
        <v>8.0324768592037596</v>
      </c>
      <c r="V16798" t="s">
        <v>5328</v>
      </c>
      <c r="W16798" t="s">
        <v>29283</v>
      </c>
    </row>
    <row r="16799" spans="20:23" x14ac:dyDescent="0.3">
      <c r="T16799" t="b">
        <f>U16799&gt;10</f>
        <v>0</v>
      </c>
      <c r="U16799" s="7">
        <v>9.2711352215175893</v>
      </c>
      <c r="V16799" t="s">
        <v>34396</v>
      </c>
      <c r="W16799" t="s">
        <v>34397</v>
      </c>
    </row>
    <row r="16800" spans="20:23" x14ac:dyDescent="0.3">
      <c r="T16800" t="b">
        <f>U16800&gt;10</f>
        <v>0</v>
      </c>
      <c r="U16800" s="7">
        <v>9.2139768076776392</v>
      </c>
      <c r="V16800" t="s">
        <v>1939</v>
      </c>
      <c r="W16800" t="s">
        <v>6808</v>
      </c>
    </row>
    <row r="16801" spans="20:23" x14ac:dyDescent="0.3">
      <c r="T16801" t="b">
        <f>U16801&gt;10</f>
        <v>0</v>
      </c>
      <c r="U16801" s="7">
        <v>8.11536451900953</v>
      </c>
      <c r="V16801" t="s">
        <v>34095</v>
      </c>
      <c r="W16801" t="s">
        <v>34398</v>
      </c>
    </row>
    <row r="16802" spans="20:23" x14ac:dyDescent="0.3">
      <c r="T16802" t="b">
        <f>U16802&gt;10</f>
        <v>0</v>
      </c>
      <c r="U16802" s="7">
        <v>9.9642824020775294</v>
      </c>
      <c r="V16802" t="s">
        <v>21819</v>
      </c>
      <c r="W16802" t="s">
        <v>34399</v>
      </c>
    </row>
    <row r="16803" spans="20:23" x14ac:dyDescent="0.3">
      <c r="T16803" t="b">
        <f>U16803&gt;10</f>
        <v>0</v>
      </c>
      <c r="U16803" s="7">
        <v>8.11536451900953</v>
      </c>
      <c r="V16803">
        <v>300</v>
      </c>
      <c r="W16803" t="s">
        <v>34400</v>
      </c>
    </row>
    <row r="16804" spans="20:23" x14ac:dyDescent="0.3">
      <c r="T16804" t="b">
        <f>U16804&gt;10</f>
        <v>0</v>
      </c>
      <c r="U16804" s="7">
        <v>9.9642824020775294</v>
      </c>
      <c r="V16804" t="s">
        <v>34400</v>
      </c>
      <c r="W16804" t="s">
        <v>21819</v>
      </c>
    </row>
    <row r="16805" spans="20:23" x14ac:dyDescent="0.3">
      <c r="T16805" t="b">
        <f>U16805&gt;10</f>
        <v>0</v>
      </c>
      <c r="U16805" s="7">
        <v>8.1531048469923704</v>
      </c>
      <c r="V16805" t="s">
        <v>31130</v>
      </c>
      <c r="W16805" t="s">
        <v>34401</v>
      </c>
    </row>
    <row r="16806" spans="20:23" x14ac:dyDescent="0.3">
      <c r="T16806" t="b">
        <f>U16806&gt;10</f>
        <v>0</v>
      </c>
      <c r="U16806" s="7">
        <v>8.5070363049853501</v>
      </c>
      <c r="V16806" t="s">
        <v>19616</v>
      </c>
      <c r="W16806" t="s">
        <v>34402</v>
      </c>
    </row>
    <row r="16807" spans="20:23" x14ac:dyDescent="0.3">
      <c r="T16807" t="b">
        <f>U16807&gt;10</f>
        <v>0</v>
      </c>
      <c r="U16807" s="7">
        <v>8.2648962529804901</v>
      </c>
      <c r="V16807">
        <v>472</v>
      </c>
      <c r="W16807" t="s">
        <v>34403</v>
      </c>
    </row>
    <row r="16808" spans="20:23" x14ac:dyDescent="0.3">
      <c r="T16808" t="b">
        <f>U16808&gt;10</f>
        <v>0</v>
      </c>
      <c r="U16808" s="7">
        <v>9.4833097414612197</v>
      </c>
      <c r="V16808" t="s">
        <v>34404</v>
      </c>
      <c r="W16808" t="s">
        <v>21408</v>
      </c>
    </row>
    <row r="16809" spans="20:23" x14ac:dyDescent="0.3">
      <c r="T16809" t="b">
        <f>U16809&gt;10</f>
        <v>0</v>
      </c>
      <c r="U16809" s="7">
        <v>8.4934306529295807</v>
      </c>
      <c r="V16809" t="s">
        <v>20718</v>
      </c>
      <c r="W16809" t="s">
        <v>10011</v>
      </c>
    </row>
    <row r="16810" spans="20:23" x14ac:dyDescent="0.3">
      <c r="T16810" t="b">
        <f>U16810&gt;10</f>
        <v>0</v>
      </c>
      <c r="U16810" s="7">
        <v>9.1086162920198106</v>
      </c>
      <c r="V16810" t="s">
        <v>9366</v>
      </c>
      <c r="W16810" t="s">
        <v>34276</v>
      </c>
    </row>
    <row r="16811" spans="20:23" x14ac:dyDescent="0.3">
      <c r="T16811" t="b">
        <f>U16811&gt;10</f>
        <v>0</v>
      </c>
      <c r="U16811" s="7">
        <v>9.07180231889709</v>
      </c>
      <c r="V16811" t="s">
        <v>18491</v>
      </c>
      <c r="W16811" t="s">
        <v>32503</v>
      </c>
    </row>
    <row r="16812" spans="20:23" x14ac:dyDescent="0.3">
      <c r="T16812" t="b">
        <f>U16812&gt;10</f>
        <v>0</v>
      </c>
      <c r="U16812" s="7">
        <v>9.2001834855453009</v>
      </c>
      <c r="V16812" t="s">
        <v>30357</v>
      </c>
      <c r="W16812" t="s">
        <v>34405</v>
      </c>
    </row>
    <row r="16813" spans="20:23" x14ac:dyDescent="0.3">
      <c r="T16813" t="b">
        <f>U16813&gt;10</f>
        <v>0</v>
      </c>
      <c r="U16813" s="7">
        <v>8.5706620008655694</v>
      </c>
      <c r="V16813" t="s">
        <v>34405</v>
      </c>
      <c r="W16813" t="s">
        <v>22315</v>
      </c>
    </row>
    <row r="16814" spans="20:23" x14ac:dyDescent="0.3">
      <c r="T16814" t="b">
        <f>U16814&gt;10</f>
        <v>0</v>
      </c>
      <c r="U16814" s="7">
        <v>8.6825318967089107</v>
      </c>
      <c r="V16814" t="s">
        <v>2536</v>
      </c>
      <c r="W16814" t="s">
        <v>25688</v>
      </c>
    </row>
    <row r="16815" spans="20:23" x14ac:dyDescent="0.3">
      <c r="T16815" t="b">
        <f>U16815&gt;10</f>
        <v>0</v>
      </c>
      <c r="U16815" s="7">
        <v>8.7199583022280294</v>
      </c>
      <c r="V16815" t="s">
        <v>150</v>
      </c>
      <c r="W16815" t="s">
        <v>151</v>
      </c>
    </row>
    <row r="16816" spans="20:23" x14ac:dyDescent="0.3">
      <c r="T16816" t="b">
        <f>U16816&gt;10</f>
        <v>0</v>
      </c>
      <c r="U16816" s="7">
        <v>8.2648962529804901</v>
      </c>
      <c r="V16816" t="s">
        <v>21367</v>
      </c>
      <c r="W16816" t="s">
        <v>34251</v>
      </c>
    </row>
    <row r="16817" spans="20:23" x14ac:dyDescent="0.3">
      <c r="T16817" t="b">
        <f>U16817&gt;10</f>
        <v>0</v>
      </c>
      <c r="U16817" s="7">
        <v>9.6839804369233704</v>
      </c>
      <c r="V16817" t="s">
        <v>34276</v>
      </c>
      <c r="W16817" t="s">
        <v>34167</v>
      </c>
    </row>
    <row r="16818" spans="20:23" x14ac:dyDescent="0.3">
      <c r="T16818" t="b">
        <f>U16818&gt;10</f>
        <v>0</v>
      </c>
      <c r="U16818" s="7">
        <v>8.3201589316555395</v>
      </c>
      <c r="V16818" t="s">
        <v>2274</v>
      </c>
      <c r="W16818" t="s">
        <v>7817</v>
      </c>
    </row>
    <row r="16819" spans="20:23" x14ac:dyDescent="0.3">
      <c r="T16819" t="b">
        <f>U16819&gt;10</f>
        <v>0</v>
      </c>
      <c r="U16819" s="7">
        <v>9.8017634725797596</v>
      </c>
      <c r="V16819" t="s">
        <v>9366</v>
      </c>
      <c r="W16819" t="s">
        <v>2536</v>
      </c>
    </row>
    <row r="16820" spans="20:23" x14ac:dyDescent="0.3">
      <c r="T16820" t="b">
        <f>U16820&gt;10</f>
        <v>0</v>
      </c>
      <c r="U16820" s="7">
        <v>8.8085116995694701</v>
      </c>
      <c r="V16820" t="s">
        <v>21394</v>
      </c>
      <c r="W16820" t="s">
        <v>34406</v>
      </c>
    </row>
    <row r="16821" spans="20:23" x14ac:dyDescent="0.3">
      <c r="T16821" t="b">
        <f>U16821&gt;10</f>
        <v>0</v>
      </c>
      <c r="U16821" s="7">
        <v>8.8085116995694701</v>
      </c>
      <c r="V16821" t="s">
        <v>21394</v>
      </c>
      <c r="W16821" t="s">
        <v>34407</v>
      </c>
    </row>
    <row r="16822" spans="20:23" x14ac:dyDescent="0.3">
      <c r="T16822" t="b">
        <f>U16822&gt;10</f>
        <v>0</v>
      </c>
      <c r="U16822" s="7">
        <v>8.7199583022280294</v>
      </c>
      <c r="V16822" t="s">
        <v>18494</v>
      </c>
      <c r="W16822" t="s">
        <v>150</v>
      </c>
    </row>
    <row r="16823" spans="20:23" x14ac:dyDescent="0.3">
      <c r="T16823" t="b">
        <f>U16823&gt;10</f>
        <v>0</v>
      </c>
      <c r="U16823" s="7">
        <v>9.8017634725797596</v>
      </c>
      <c r="V16823" t="s">
        <v>6327</v>
      </c>
      <c r="W16823" t="s">
        <v>6782</v>
      </c>
    </row>
    <row r="16824" spans="20:23" x14ac:dyDescent="0.3">
      <c r="T16824" t="b">
        <f>U16824&gt;10</f>
        <v>0</v>
      </c>
      <c r="U16824" s="7">
        <v>9.1578873410265906</v>
      </c>
      <c r="V16824" t="s">
        <v>34408</v>
      </c>
      <c r="W16824" t="s">
        <v>2643</v>
      </c>
    </row>
    <row r="16825" spans="20:23" x14ac:dyDescent="0.3">
      <c r="T16825" t="b">
        <f>U16825&gt;10</f>
        <v>0</v>
      </c>
      <c r="U16825" s="7">
        <v>8.2331475546659103</v>
      </c>
      <c r="V16825" t="s">
        <v>27773</v>
      </c>
      <c r="W16825" t="s">
        <v>23291</v>
      </c>
    </row>
    <row r="16826" spans="20:23" x14ac:dyDescent="0.3">
      <c r="T16826" t="b">
        <f>U16826&gt;10</f>
        <v>0</v>
      </c>
      <c r="U16826" s="7">
        <v>9.8797250140494697</v>
      </c>
      <c r="V16826" t="s">
        <v>34356</v>
      </c>
      <c r="W16826" t="s">
        <v>34409</v>
      </c>
    </row>
    <row r="16827" spans="20:23" x14ac:dyDescent="0.3">
      <c r="T16827" t="b">
        <f>U16827&gt;10</f>
        <v>0</v>
      </c>
      <c r="U16827" s="7">
        <v>8.4312174684280006</v>
      </c>
      <c r="V16827" t="s">
        <v>60</v>
      </c>
      <c r="W16827" t="s">
        <v>61</v>
      </c>
    </row>
    <row r="16828" spans="20:23" x14ac:dyDescent="0.3">
      <c r="T16828" t="b">
        <f>U16828&gt;10</f>
        <v>0</v>
      </c>
      <c r="U16828" s="7">
        <v>9.7529733084103203</v>
      </c>
      <c r="V16828" t="s">
        <v>290</v>
      </c>
      <c r="W16828" t="s">
        <v>34410</v>
      </c>
    </row>
    <row r="16829" spans="20:23" x14ac:dyDescent="0.3">
      <c r="T16829" t="b">
        <f>U16829&gt;10</f>
        <v>0</v>
      </c>
      <c r="U16829" s="7">
        <v>8.6386126627740794</v>
      </c>
      <c r="V16829" t="s">
        <v>20058</v>
      </c>
      <c r="W16829" t="s">
        <v>19738</v>
      </c>
    </row>
    <row r="16830" spans="20:23" x14ac:dyDescent="0.3">
      <c r="T16830" t="b">
        <f>U16830&gt;10</f>
        <v>0</v>
      </c>
      <c r="U16830" s="7">
        <v>8.2331475546659103</v>
      </c>
      <c r="V16830" t="s">
        <v>5710</v>
      </c>
      <c r="W16830" t="s">
        <v>34411</v>
      </c>
    </row>
    <row r="16831" spans="20:23" x14ac:dyDescent="0.3">
      <c r="T16831" t="b">
        <f>U16831&gt;10</f>
        <v>0</v>
      </c>
      <c r="U16831" s="7">
        <v>8.0058459932030406</v>
      </c>
      <c r="V16831" t="s">
        <v>904</v>
      </c>
      <c r="W16831" t="s">
        <v>34412</v>
      </c>
    </row>
    <row r="16832" spans="20:23" x14ac:dyDescent="0.3">
      <c r="T16832" t="b">
        <f>U16832&gt;10</f>
        <v>0</v>
      </c>
      <c r="U16832" s="7">
        <v>8.2436188545332101</v>
      </c>
      <c r="V16832" t="s">
        <v>606</v>
      </c>
      <c r="W16832" t="s">
        <v>34413</v>
      </c>
    </row>
    <row r="16833" spans="20:23" x14ac:dyDescent="0.3">
      <c r="T16833" t="b">
        <f>U16833&gt;10</f>
        <v>0</v>
      </c>
      <c r="U16833" s="7">
        <v>8.9473481444236906</v>
      </c>
      <c r="V16833" t="s">
        <v>19589</v>
      </c>
      <c r="W16833" t="s">
        <v>34414</v>
      </c>
    </row>
    <row r="16834" spans="20:23" x14ac:dyDescent="0.3">
      <c r="T16834" t="b">
        <f>U16834&gt;10</f>
        <v>0</v>
      </c>
      <c r="U16834" s="7">
        <v>8.3032571208529404</v>
      </c>
      <c r="V16834" t="s">
        <v>33221</v>
      </c>
      <c r="W16834" t="s">
        <v>34415</v>
      </c>
    </row>
    <row r="16835" spans="20:23" x14ac:dyDescent="0.3">
      <c r="T16835" t="b">
        <f>U16835&gt;10</f>
        <v>0</v>
      </c>
      <c r="U16835" s="7">
        <v>8.2436188545332101</v>
      </c>
      <c r="V16835" t="s">
        <v>34416</v>
      </c>
      <c r="W16835" t="s">
        <v>22978</v>
      </c>
    </row>
    <row r="16836" spans="20:23" x14ac:dyDescent="0.3">
      <c r="T16836" t="b">
        <f>U16836&gt;10</f>
        <v>0</v>
      </c>
      <c r="U16836" s="7">
        <v>9.1086162920198106</v>
      </c>
      <c r="V16836" t="s">
        <v>2319</v>
      </c>
      <c r="W16836" t="s">
        <v>11873</v>
      </c>
    </row>
    <row r="16837" spans="20:23" x14ac:dyDescent="0.3">
      <c r="T16837" t="b">
        <f>U16837&gt;10</f>
        <v>0</v>
      </c>
      <c r="U16837" s="7">
        <v>9.5988226285830596</v>
      </c>
      <c r="V16837" t="s">
        <v>34417</v>
      </c>
      <c r="W16837" t="s">
        <v>25688</v>
      </c>
    </row>
    <row r="16838" spans="20:23" x14ac:dyDescent="0.3">
      <c r="T16838" t="b">
        <f>U16838&gt;10</f>
        <v>0</v>
      </c>
      <c r="U16838" s="7">
        <v>8.2125282674631794</v>
      </c>
      <c r="V16838" t="s">
        <v>21324</v>
      </c>
      <c r="W16838" t="s">
        <v>34418</v>
      </c>
    </row>
    <row r="16839" spans="20:23" x14ac:dyDescent="0.3">
      <c r="T16839" t="b">
        <f>U16839&gt;10</f>
        <v>0</v>
      </c>
      <c r="U16839" s="7">
        <v>9.7294428110001299</v>
      </c>
      <c r="V16839" t="s">
        <v>21426</v>
      </c>
      <c r="W16839" t="s">
        <v>34419</v>
      </c>
    </row>
    <row r="16840" spans="20:23" x14ac:dyDescent="0.3">
      <c r="T16840" t="b">
        <f>U16840&gt;10</f>
        <v>0</v>
      </c>
      <c r="U16840" s="7">
        <v>8.8085116995694701</v>
      </c>
      <c r="V16840" t="s">
        <v>3559</v>
      </c>
      <c r="W16840" t="s">
        <v>4401</v>
      </c>
    </row>
    <row r="16841" spans="20:23" x14ac:dyDescent="0.3">
      <c r="T16841" t="b">
        <f>U16841&gt;10</f>
        <v>0</v>
      </c>
      <c r="U16841" s="7">
        <v>9.9071239882375792</v>
      </c>
      <c r="V16841" t="s">
        <v>4401</v>
      </c>
      <c r="W16841" t="s">
        <v>34420</v>
      </c>
    </row>
    <row r="16842" spans="20:23" x14ac:dyDescent="0.3">
      <c r="T16842" t="b">
        <f>U16842&gt;10</f>
        <v>0</v>
      </c>
      <c r="U16842" s="7">
        <v>8.6663372107889298</v>
      </c>
      <c r="V16842" t="s">
        <v>34420</v>
      </c>
      <c r="W16842" t="s">
        <v>32503</v>
      </c>
    </row>
    <row r="16843" spans="20:23" x14ac:dyDescent="0.3">
      <c r="T16843" t="b">
        <f>U16843&gt;10</f>
        <v>0</v>
      </c>
      <c r="U16843" s="7">
        <v>8.6703613610886592</v>
      </c>
      <c r="V16843" t="s">
        <v>34394</v>
      </c>
      <c r="W16843" t="s">
        <v>24768</v>
      </c>
    </row>
    <row r="16844" spans="20:23" x14ac:dyDescent="0.3">
      <c r="T16844" t="b">
        <f>U16844&gt;10</f>
        <v>0</v>
      </c>
      <c r="U16844" s="7">
        <v>9.07180231889709</v>
      </c>
      <c r="V16844" t="s">
        <v>3730</v>
      </c>
      <c r="W16844" t="s">
        <v>32503</v>
      </c>
    </row>
    <row r="16845" spans="20:23" x14ac:dyDescent="0.3">
      <c r="T16845" t="b">
        <f>U16845&gt;10</f>
        <v>0</v>
      </c>
      <c r="U16845" s="7">
        <v>8.5633892415364894</v>
      </c>
      <c r="V16845" t="s">
        <v>19436</v>
      </c>
      <c r="W16845" t="s">
        <v>21243</v>
      </c>
    </row>
    <row r="16846" spans="20:23" x14ac:dyDescent="0.3">
      <c r="T16846" t="b">
        <f>U16846&gt;10</f>
        <v>0</v>
      </c>
      <c r="U16846" s="7">
        <v>8.11536451900953</v>
      </c>
      <c r="V16846" t="s">
        <v>18371</v>
      </c>
      <c r="W16846" t="s">
        <v>21394</v>
      </c>
    </row>
    <row r="16847" spans="20:23" x14ac:dyDescent="0.3">
      <c r="T16847" t="b">
        <f>U16847&gt;10</f>
        <v>0</v>
      </c>
      <c r="U16847" s="7">
        <v>9.1339341000040992</v>
      </c>
      <c r="V16847" t="s">
        <v>1669</v>
      </c>
      <c r="W16847" t="s">
        <v>7038</v>
      </c>
    </row>
    <row r="16848" spans="20:23" x14ac:dyDescent="0.3">
      <c r="T16848" t="b">
        <f>U16848&gt;10</f>
        <v>0</v>
      </c>
      <c r="U16848" s="7">
        <v>8.2125282674631794</v>
      </c>
      <c r="V16848" t="s">
        <v>34421</v>
      </c>
      <c r="W16848" t="s">
        <v>21324</v>
      </c>
    </row>
    <row r="16849" spans="20:23" x14ac:dyDescent="0.3">
      <c r="T16849" t="b">
        <f>U16849&gt;10</f>
        <v>0</v>
      </c>
      <c r="U16849" s="7">
        <v>9.2565364220964295</v>
      </c>
      <c r="V16849" t="s">
        <v>20042</v>
      </c>
      <c r="W16849" t="s">
        <v>34422</v>
      </c>
    </row>
    <row r="16850" spans="20:23" x14ac:dyDescent="0.3">
      <c r="T16850" t="b">
        <f>U16850&gt;10</f>
        <v>0</v>
      </c>
      <c r="U16850" s="7">
        <v>8.0569209231394492</v>
      </c>
      <c r="V16850" t="s">
        <v>10431</v>
      </c>
      <c r="W16850" t="s">
        <v>21269</v>
      </c>
    </row>
    <row r="16851" spans="20:23" x14ac:dyDescent="0.3">
      <c r="T16851" t="b">
        <f>U16851&gt;10</f>
        <v>0</v>
      </c>
      <c r="U16851" s="7">
        <v>9.6039377292498394</v>
      </c>
      <c r="V16851" t="s">
        <v>2795</v>
      </c>
      <c r="W16851" t="s">
        <v>34387</v>
      </c>
    </row>
    <row r="16852" spans="20:23" x14ac:dyDescent="0.3">
      <c r="T16852" t="b">
        <f>U16852&gt;10</f>
        <v>0</v>
      </c>
      <c r="U16852" s="7">
        <v>9.5393992081122594</v>
      </c>
      <c r="V16852" t="s">
        <v>34387</v>
      </c>
      <c r="W16852" t="s">
        <v>34423</v>
      </c>
    </row>
    <row r="16853" spans="20:23" x14ac:dyDescent="0.3">
      <c r="T16853" t="b">
        <f>U16853&gt;10</f>
        <v>0</v>
      </c>
      <c r="U16853" s="7">
        <v>8.6703613610886592</v>
      </c>
      <c r="V16853" t="s">
        <v>34424</v>
      </c>
      <c r="W16853" t="s">
        <v>24768</v>
      </c>
    </row>
    <row r="16854" spans="20:23" x14ac:dyDescent="0.3">
      <c r="T16854" t="b">
        <f>U16854&gt;10</f>
        <v>0</v>
      </c>
      <c r="U16854" s="7">
        <v>9.4475916588591407</v>
      </c>
      <c r="V16854" t="s">
        <v>7039</v>
      </c>
      <c r="W16854" t="s">
        <v>6709</v>
      </c>
    </row>
    <row r="16855" spans="20:23" x14ac:dyDescent="0.3">
      <c r="T16855" t="b">
        <f>U16855&gt;10</f>
        <v>0</v>
      </c>
      <c r="U16855" s="7">
        <v>8.2125282674631794</v>
      </c>
      <c r="V16855" t="s">
        <v>21324</v>
      </c>
      <c r="W16855" t="s">
        <v>11839</v>
      </c>
    </row>
    <row r="16856" spans="20:23" x14ac:dyDescent="0.3">
      <c r="T16856" t="b">
        <f>U16856&gt;10</f>
        <v>0</v>
      </c>
      <c r="U16856" s="7">
        <v>8.2976860758034796</v>
      </c>
      <c r="V16856" t="s">
        <v>6001</v>
      </c>
      <c r="W16856" t="s">
        <v>3476</v>
      </c>
    </row>
    <row r="16857" spans="20:23" x14ac:dyDescent="0.3">
      <c r="T16857" t="b">
        <f>U16857&gt;10</f>
        <v>0</v>
      </c>
      <c r="U16857" s="7">
        <v>9.3962983644715905</v>
      </c>
      <c r="V16857" t="s">
        <v>26305</v>
      </c>
      <c r="W16857" t="s">
        <v>7851</v>
      </c>
    </row>
    <row r="16858" spans="20:23" x14ac:dyDescent="0.3">
      <c r="T16858" t="b">
        <f>U16858&gt;10</f>
        <v>0</v>
      </c>
      <c r="U16858" s="7">
        <v>8.6231084762381105</v>
      </c>
      <c r="V16858" t="s">
        <v>9163</v>
      </c>
      <c r="W16858" t="s">
        <v>2460</v>
      </c>
    </row>
    <row r="16859" spans="20:23" x14ac:dyDescent="0.3">
      <c r="T16859" t="b">
        <f>U16859&gt;10</f>
        <v>0</v>
      </c>
      <c r="U16859" s="7">
        <v>9.0133061122154796</v>
      </c>
      <c r="V16859" t="s">
        <v>21226</v>
      </c>
      <c r="W16859" t="s">
        <v>34425</v>
      </c>
    </row>
    <row r="16860" spans="20:23" x14ac:dyDescent="0.3">
      <c r="T16860" t="b">
        <f>U16860&gt;10</f>
        <v>0</v>
      </c>
      <c r="U16860" s="7">
        <v>8.2648962529804901</v>
      </c>
      <c r="V16860" t="s">
        <v>34425</v>
      </c>
      <c r="W16860" t="s">
        <v>21367</v>
      </c>
    </row>
    <row r="16861" spans="20:23" x14ac:dyDescent="0.3">
      <c r="T16861" t="b">
        <f>U16861&gt;10</f>
        <v>0</v>
      </c>
      <c r="U16861" s="7">
        <v>8.6623291893913894</v>
      </c>
      <c r="V16861" t="s">
        <v>22231</v>
      </c>
      <c r="W16861" t="s">
        <v>8424</v>
      </c>
    </row>
    <row r="16862" spans="20:23" x14ac:dyDescent="0.3">
      <c r="T16862" t="b">
        <f>U16862&gt;10</f>
        <v>0</v>
      </c>
      <c r="U16862" s="7">
        <v>8.5139091842731194</v>
      </c>
      <c r="V16862" t="s">
        <v>2950</v>
      </c>
      <c r="W16862" t="s">
        <v>21264</v>
      </c>
    </row>
    <row r="16863" spans="20:23" x14ac:dyDescent="0.3">
      <c r="T16863" t="b">
        <f>U16863&gt;10</f>
        <v>0</v>
      </c>
      <c r="U16863" s="7">
        <v>8.7031511839116504</v>
      </c>
      <c r="V16863" t="s">
        <v>6753</v>
      </c>
      <c r="W16863" t="s">
        <v>8363</v>
      </c>
    </row>
    <row r="16864" spans="20:23" x14ac:dyDescent="0.3">
      <c r="T16864" t="b">
        <f>U16864&gt;10</f>
        <v>0</v>
      </c>
      <c r="U16864" s="7">
        <v>9.09619377202125</v>
      </c>
      <c r="V16864" t="s">
        <v>7263</v>
      </c>
      <c r="W16864" t="s">
        <v>7040</v>
      </c>
    </row>
    <row r="16865" spans="20:23" x14ac:dyDescent="0.3">
      <c r="T16865" t="b">
        <f>U16865&gt;10</f>
        <v>0</v>
      </c>
      <c r="U16865" s="7">
        <v>9.4652912359585404</v>
      </c>
      <c r="V16865" t="s">
        <v>3359</v>
      </c>
      <c r="W16865" t="s">
        <v>34426</v>
      </c>
    </row>
    <row r="16866" spans="20:23" x14ac:dyDescent="0.3">
      <c r="T16866" t="b">
        <f>U16866&gt;10</f>
        <v>0</v>
      </c>
      <c r="U16866" s="7">
        <v>8.32300388378777</v>
      </c>
      <c r="V16866" t="s">
        <v>34250</v>
      </c>
      <c r="W16866" t="s">
        <v>34427</v>
      </c>
    </row>
    <row r="16867" spans="20:23" x14ac:dyDescent="0.3">
      <c r="T16867" t="b">
        <f>U16867&gt;10</f>
        <v>0</v>
      </c>
      <c r="U16867" s="7">
        <v>9.1599095864073607</v>
      </c>
      <c r="V16867" t="s">
        <v>6312</v>
      </c>
      <c r="W16867" t="s">
        <v>6605</v>
      </c>
    </row>
    <row r="16868" spans="20:23" x14ac:dyDescent="0.3">
      <c r="T16868" t="b">
        <f>U16868&gt;10</f>
        <v>0</v>
      </c>
      <c r="U16868" s="7">
        <v>9.1339341000040992</v>
      </c>
      <c r="V16868" t="s">
        <v>34424</v>
      </c>
      <c r="W16868" t="s">
        <v>34370</v>
      </c>
    </row>
    <row r="16869" spans="20:23" x14ac:dyDescent="0.3">
      <c r="T16869" t="b">
        <f>U16869&gt;10</f>
        <v>0</v>
      </c>
      <c r="U16869" s="7">
        <v>8.5002103399149593</v>
      </c>
      <c r="V16869" t="s">
        <v>34420</v>
      </c>
      <c r="W16869" t="s">
        <v>25688</v>
      </c>
    </row>
    <row r="16870" spans="20:23" x14ac:dyDescent="0.3">
      <c r="T16870" t="b">
        <f>U16870&gt;10</f>
        <v>0</v>
      </c>
      <c r="U16870" s="7">
        <v>8.9056754480231195</v>
      </c>
      <c r="V16870" t="s">
        <v>25688</v>
      </c>
      <c r="W16870" t="s">
        <v>34428</v>
      </c>
    </row>
    <row r="16871" spans="20:23" x14ac:dyDescent="0.3">
      <c r="T16871" t="b">
        <f>U16871&gt;10</f>
        <v>0</v>
      </c>
      <c r="U16871" s="7">
        <v>9.5016588801294208</v>
      </c>
      <c r="V16871" t="s">
        <v>34428</v>
      </c>
      <c r="W16871" t="s">
        <v>3464</v>
      </c>
    </row>
    <row r="16872" spans="20:23" x14ac:dyDescent="0.3">
      <c r="T16872" t="b">
        <f>U16872&gt;10</f>
        <v>0</v>
      </c>
      <c r="U16872" s="7">
        <v>9.2565364220964295</v>
      </c>
      <c r="V16872" t="s">
        <v>34425</v>
      </c>
      <c r="W16872" t="s">
        <v>21248</v>
      </c>
    </row>
    <row r="16873" spans="20:23" x14ac:dyDescent="0.3">
      <c r="T16873" t="b">
        <f>U16873&gt;10</f>
        <v>0</v>
      </c>
      <c r="U16873" s="7">
        <v>9.6839804369233704</v>
      </c>
      <c r="V16873" t="s">
        <v>3555</v>
      </c>
      <c r="W16873" t="s">
        <v>13594</v>
      </c>
    </row>
    <row r="16874" spans="20:23" x14ac:dyDescent="0.3">
      <c r="T16874" t="b">
        <f>U16874&gt;10</f>
        <v>0</v>
      </c>
      <c r="U16874" s="7">
        <v>8.8085116995694701</v>
      </c>
      <c r="V16874" t="s">
        <v>21394</v>
      </c>
      <c r="W16874" t="s">
        <v>18526</v>
      </c>
    </row>
    <row r="16875" spans="20:23" x14ac:dyDescent="0.3">
      <c r="T16875" t="b">
        <f>U16875&gt;10</f>
        <v>0</v>
      </c>
      <c r="U16875" s="7">
        <v>8.5070363049853501</v>
      </c>
      <c r="V16875" t="s">
        <v>210</v>
      </c>
      <c r="W16875" t="s">
        <v>34429</v>
      </c>
    </row>
    <row r="16876" spans="20:23" x14ac:dyDescent="0.3">
      <c r="T16876" t="b">
        <f>U16876&gt;10</f>
        <v>0</v>
      </c>
      <c r="U16876" s="7">
        <v>9.07180231889709</v>
      </c>
      <c r="V16876" t="s">
        <v>34430</v>
      </c>
      <c r="W16876" t="s">
        <v>32503</v>
      </c>
    </row>
    <row r="16877" spans="20:23" x14ac:dyDescent="0.3">
      <c r="T16877" t="b">
        <f>U16877&gt;10</f>
        <v>0</v>
      </c>
      <c r="U16877" s="7">
        <v>8.3907764988694904</v>
      </c>
      <c r="V16877" t="s">
        <v>25014</v>
      </c>
      <c r="W16877" t="s">
        <v>34431</v>
      </c>
    </row>
    <row r="16878" spans="20:23" x14ac:dyDescent="0.3">
      <c r="T16878" t="b">
        <f>U16878&gt;10</f>
        <v>0</v>
      </c>
      <c r="U16878" s="7">
        <v>8.0100040033516997</v>
      </c>
      <c r="V16878" t="s">
        <v>28991</v>
      </c>
      <c r="W16878" t="s">
        <v>2856</v>
      </c>
    </row>
    <row r="16879" spans="20:23" x14ac:dyDescent="0.3">
      <c r="T16879" t="b">
        <f>U16879&gt;10</f>
        <v>0</v>
      </c>
      <c r="U16879" s="7">
        <v>8.9262947352258593</v>
      </c>
      <c r="V16879" t="s">
        <v>438</v>
      </c>
      <c r="W16879" t="s">
        <v>34432</v>
      </c>
    </row>
    <row r="16880" spans="20:23" x14ac:dyDescent="0.3">
      <c r="T16880" t="b">
        <f>U16880&gt;10</f>
        <v>0</v>
      </c>
      <c r="U16880" s="7">
        <v>8.2436188545332101</v>
      </c>
      <c r="V16880">
        <v>0</v>
      </c>
      <c r="W16880" t="s">
        <v>34433</v>
      </c>
    </row>
    <row r="16881" spans="20:23" x14ac:dyDescent="0.3">
      <c r="T16881" t="b">
        <f>U16881&gt;10</f>
        <v>0</v>
      </c>
      <c r="U16881" s="7">
        <v>8.4154691114598599</v>
      </c>
      <c r="V16881">
        <v>5678</v>
      </c>
      <c r="W16881" t="s">
        <v>21091</v>
      </c>
    </row>
    <row r="16882" spans="20:23" x14ac:dyDescent="0.3">
      <c r="T16882" t="b">
        <f>U16882&gt;10</f>
        <v>0</v>
      </c>
      <c r="U16882" s="7">
        <v>8.4154691114598599</v>
      </c>
      <c r="V16882">
        <v>5456</v>
      </c>
      <c r="W16882" t="s">
        <v>21091</v>
      </c>
    </row>
    <row r="16883" spans="20:23" x14ac:dyDescent="0.3">
      <c r="T16883" t="b">
        <f>U16883&gt;10</f>
        <v>0</v>
      </c>
      <c r="U16883" s="7">
        <v>9.3962983644715905</v>
      </c>
      <c r="V16883" t="s">
        <v>2764</v>
      </c>
      <c r="W16883" t="s">
        <v>34434</v>
      </c>
    </row>
    <row r="16884" spans="20:23" x14ac:dyDescent="0.3">
      <c r="T16884" t="b">
        <f>U16884&gt;10</f>
        <v>0</v>
      </c>
      <c r="U16884" s="7">
        <v>8.1061478639045994</v>
      </c>
      <c r="V16884" t="s">
        <v>1427</v>
      </c>
      <c r="W16884" t="s">
        <v>34435</v>
      </c>
    </row>
    <row r="16885" spans="20:23" x14ac:dyDescent="0.3">
      <c r="T16885" t="b">
        <f>U16885&gt;10</f>
        <v>0</v>
      </c>
      <c r="U16885" s="7">
        <v>8.4154691114598599</v>
      </c>
      <c r="V16885">
        <v>4246</v>
      </c>
      <c r="W16885" t="s">
        <v>21091</v>
      </c>
    </row>
    <row r="16886" spans="20:23" x14ac:dyDescent="0.3">
      <c r="T16886" t="b">
        <f>U16886&gt;10</f>
        <v>0</v>
      </c>
      <c r="U16886" s="7">
        <v>8.1774369476519002</v>
      </c>
      <c r="V16886" t="s">
        <v>20048</v>
      </c>
      <c r="W16886" t="s">
        <v>29837</v>
      </c>
    </row>
    <row r="16887" spans="20:23" x14ac:dyDescent="0.3">
      <c r="T16887" t="b">
        <f>U16887&gt;10</f>
        <v>0</v>
      </c>
      <c r="U16887" s="7">
        <v>8.2248487518512192</v>
      </c>
      <c r="V16887" t="s">
        <v>32953</v>
      </c>
      <c r="W16887" t="s">
        <v>34436</v>
      </c>
    </row>
    <row r="16888" spans="20:23" x14ac:dyDescent="0.3">
      <c r="T16888" t="b">
        <f>U16888&gt;10</f>
        <v>0</v>
      </c>
      <c r="U16888" s="7">
        <v>8.3968927258869304</v>
      </c>
      <c r="V16888" t="s">
        <v>34437</v>
      </c>
      <c r="W16888" t="s">
        <v>21757</v>
      </c>
    </row>
    <row r="16889" spans="20:23" x14ac:dyDescent="0.3">
      <c r="T16889" t="b">
        <f>U16889&gt;10</f>
        <v>0</v>
      </c>
      <c r="U16889" s="7">
        <v>8.10157119687719</v>
      </c>
      <c r="V16889" t="s">
        <v>844</v>
      </c>
      <c r="W16889" t="s">
        <v>34438</v>
      </c>
    </row>
    <row r="16890" spans="20:23" x14ac:dyDescent="0.3">
      <c r="T16890" t="b">
        <f>U16890&gt;10</f>
        <v>0</v>
      </c>
      <c r="U16890" s="7">
        <v>8.0970153803413307</v>
      </c>
      <c r="V16890" t="s">
        <v>329</v>
      </c>
      <c r="W16890" t="s">
        <v>34439</v>
      </c>
    </row>
    <row r="16891" spans="20:23" x14ac:dyDescent="0.3">
      <c r="T16891" t="b">
        <f>U16891&gt;10</f>
        <v>0</v>
      </c>
      <c r="U16891" s="7">
        <v>8.9420430921939893</v>
      </c>
      <c r="V16891" t="s">
        <v>27584</v>
      </c>
      <c r="W16891" t="s">
        <v>8869</v>
      </c>
    </row>
    <row r="16892" spans="20:23" x14ac:dyDescent="0.3">
      <c r="T16892" t="b">
        <f>U16892&gt;10</f>
        <v>0</v>
      </c>
      <c r="U16892" s="7">
        <v>8.4280478936667294</v>
      </c>
      <c r="V16892" t="s">
        <v>12038</v>
      </c>
      <c r="W16892" t="s">
        <v>32601</v>
      </c>
    </row>
    <row r="16893" spans="20:23" x14ac:dyDescent="0.3">
      <c r="T16893" t="b">
        <f>U16893&gt;10</f>
        <v>0</v>
      </c>
      <c r="U16893" s="7">
        <v>8.3548444896434297</v>
      </c>
      <c r="V16893" t="s">
        <v>32450</v>
      </c>
      <c r="W16893" t="s">
        <v>34440</v>
      </c>
    </row>
    <row r="16894" spans="20:23" x14ac:dyDescent="0.3">
      <c r="T16894" t="b">
        <f>U16894&gt;10</f>
        <v>0</v>
      </c>
      <c r="U16894" s="7">
        <v>9.8530567669673097</v>
      </c>
      <c r="V16894" t="s">
        <v>21636</v>
      </c>
      <c r="W16894" t="s">
        <v>34441</v>
      </c>
    </row>
    <row r="16895" spans="20:23" x14ac:dyDescent="0.3">
      <c r="T16895" t="b">
        <f>U16895&gt;10</f>
        <v>0</v>
      </c>
      <c r="U16895" s="7">
        <v>8.73705273558733</v>
      </c>
      <c r="V16895" t="s">
        <v>30013</v>
      </c>
      <c r="W16895" t="s">
        <v>23593</v>
      </c>
    </row>
    <row r="16896" spans="20:23" x14ac:dyDescent="0.3">
      <c r="T16896" t="b">
        <f>U16896&gt;10</f>
        <v>0</v>
      </c>
      <c r="U16896" s="7">
        <v>8.2595343098391094</v>
      </c>
      <c r="V16896" t="s">
        <v>18530</v>
      </c>
      <c r="W16896" t="s">
        <v>19706</v>
      </c>
    </row>
    <row r="16897" spans="20:23" x14ac:dyDescent="0.3">
      <c r="T16897" t="b">
        <f>U16897&gt;10</f>
        <v>0</v>
      </c>
      <c r="U16897" s="7">
        <v>8.5490005040843897</v>
      </c>
      <c r="V16897" t="s">
        <v>621</v>
      </c>
      <c r="W16897" t="s">
        <v>34442</v>
      </c>
    </row>
    <row r="16898" spans="20:23" x14ac:dyDescent="0.3">
      <c r="T16898" t="b">
        <f>U16898&gt;10</f>
        <v>0</v>
      </c>
      <c r="U16898" s="7">
        <v>8.2125282674631706</v>
      </c>
      <c r="V16898" t="s">
        <v>32417</v>
      </c>
      <c r="W16898" t="s">
        <v>20546</v>
      </c>
    </row>
    <row r="16899" spans="20:23" x14ac:dyDescent="0.3">
      <c r="T16899" t="b">
        <f>U16899&gt;10</f>
        <v>0</v>
      </c>
      <c r="U16899" s="7">
        <v>9.3162556567980594</v>
      </c>
      <c r="V16899" t="s">
        <v>34443</v>
      </c>
      <c r="W16899" t="s">
        <v>34444</v>
      </c>
    </row>
    <row r="16900" spans="20:23" x14ac:dyDescent="0.3">
      <c r="T16900" t="b">
        <f>U16900&gt;10</f>
        <v>0</v>
      </c>
      <c r="U16900" s="7">
        <v>8.7603095977515899</v>
      </c>
      <c r="V16900" t="s">
        <v>34445</v>
      </c>
      <c r="W16900" t="s">
        <v>311</v>
      </c>
    </row>
    <row r="16901" spans="20:23" x14ac:dyDescent="0.3">
      <c r="T16901" t="b">
        <f>U16901&gt;10</f>
        <v>0</v>
      </c>
      <c r="U16901" s="7">
        <v>8.8656701134094202</v>
      </c>
      <c r="V16901" t="s">
        <v>311</v>
      </c>
      <c r="W16901" t="s">
        <v>32446</v>
      </c>
    </row>
    <row r="16902" spans="20:23" x14ac:dyDescent="0.3">
      <c r="T16902" t="b">
        <f>U16902&gt;10</f>
        <v>0</v>
      </c>
      <c r="U16902" s="7">
        <v>8.4800076325974398</v>
      </c>
      <c r="V16902" t="s">
        <v>34446</v>
      </c>
      <c r="W16902" t="s">
        <v>34447</v>
      </c>
    </row>
    <row r="16903" spans="20:23" x14ac:dyDescent="0.3">
      <c r="T16903" t="b">
        <f>U16903&gt;10</f>
        <v>0</v>
      </c>
      <c r="U16903" s="7">
        <v>8.4536903242800605</v>
      </c>
      <c r="V16903" t="s">
        <v>19740</v>
      </c>
      <c r="W16903" t="s">
        <v>34448</v>
      </c>
    </row>
    <row r="16904" spans="20:23" x14ac:dyDescent="0.3">
      <c r="T16904" t="b">
        <f>U16904&gt;10</f>
        <v>0</v>
      </c>
      <c r="U16904" s="7">
        <v>8.2279527377888098</v>
      </c>
      <c r="V16904" t="s">
        <v>34449</v>
      </c>
      <c r="W16904" t="s">
        <v>6713</v>
      </c>
    </row>
    <row r="16905" spans="20:23" x14ac:dyDescent="0.3">
      <c r="T16905" t="b">
        <f>U16905&gt;10</f>
        <v>0</v>
      </c>
      <c r="U16905" s="7">
        <v>8.2374972787923806</v>
      </c>
      <c r="V16905" t="s">
        <v>20016</v>
      </c>
      <c r="W16905" t="s">
        <v>34450</v>
      </c>
    </row>
    <row r="16906" spans="20:23" x14ac:dyDescent="0.3">
      <c r="T16906" t="b">
        <f>U16906&gt;10</f>
        <v>0</v>
      </c>
      <c r="U16906" s="7">
        <v>9.7064532927754303</v>
      </c>
      <c r="V16906" t="s">
        <v>5280</v>
      </c>
      <c r="W16906" t="s">
        <v>34451</v>
      </c>
    </row>
    <row r="16907" spans="20:23" x14ac:dyDescent="0.3">
      <c r="T16907" t="b">
        <f>U16907&gt;10</f>
        <v>0</v>
      </c>
      <c r="U16907" s="7">
        <v>8.5779880409576403</v>
      </c>
      <c r="V16907" t="s">
        <v>34452</v>
      </c>
      <c r="W16907" t="s">
        <v>29120</v>
      </c>
    </row>
    <row r="16908" spans="20:23" x14ac:dyDescent="0.3">
      <c r="T16908" t="b">
        <f>U16908&gt;10</f>
        <v>0</v>
      </c>
      <c r="U16908" s="7">
        <v>8.11536451900953</v>
      </c>
      <c r="V16908" t="s">
        <v>34453</v>
      </c>
      <c r="W16908" t="s">
        <v>6797</v>
      </c>
    </row>
    <row r="16909" spans="20:23" x14ac:dyDescent="0.3">
      <c r="T16909" t="b">
        <f>U16909&gt;10</f>
        <v>0</v>
      </c>
      <c r="U16909" s="7">
        <v>8.0970153803413307</v>
      </c>
      <c r="V16909" t="s">
        <v>34302</v>
      </c>
      <c r="W16909" t="s">
        <v>26610</v>
      </c>
    </row>
    <row r="16910" spans="20:23" x14ac:dyDescent="0.3">
      <c r="T16910" t="b">
        <f>U16910&gt;10</f>
        <v>0</v>
      </c>
      <c r="U16910" s="7">
        <v>8.7284689918959302</v>
      </c>
      <c r="V16910" t="s">
        <v>34454</v>
      </c>
      <c r="W16910" t="s">
        <v>34455</v>
      </c>
    </row>
    <row r="16911" spans="20:23" x14ac:dyDescent="0.3">
      <c r="T16911" t="b">
        <f>U16911&gt;10</f>
        <v>0</v>
      </c>
      <c r="U16911" s="7">
        <v>8.3666789472904295</v>
      </c>
      <c r="V16911" t="s">
        <v>34454</v>
      </c>
      <c r="W16911" t="s">
        <v>21768</v>
      </c>
    </row>
    <row r="16912" spans="20:23" x14ac:dyDescent="0.3">
      <c r="T16912" t="b">
        <f>U16912&gt;10</f>
        <v>0</v>
      </c>
      <c r="U16912" s="7">
        <v>8.2542009638637399</v>
      </c>
      <c r="V16912" t="s">
        <v>34456</v>
      </c>
      <c r="W16912" t="s">
        <v>23604</v>
      </c>
    </row>
    <row r="16913" spans="20:23" x14ac:dyDescent="0.3">
      <c r="T16913" t="b">
        <f>U16913&gt;10</f>
        <v>0</v>
      </c>
      <c r="U16913" s="7">
        <v>9.6404953249836307</v>
      </c>
      <c r="V16913" t="s">
        <v>34456</v>
      </c>
      <c r="W16913" t="s">
        <v>34457</v>
      </c>
    </row>
    <row r="16914" spans="20:23" x14ac:dyDescent="0.3">
      <c r="T16914" t="b">
        <f>U16914&gt;10</f>
        <v>0</v>
      </c>
      <c r="U16914" s="7">
        <v>8.2488959116340492</v>
      </c>
      <c r="V16914" t="s">
        <v>130</v>
      </c>
      <c r="W16914" t="s">
        <v>34458</v>
      </c>
    </row>
    <row r="16915" spans="20:23" x14ac:dyDescent="0.3">
      <c r="T16915" t="b">
        <f>U16915&gt;10</f>
        <v>0</v>
      </c>
      <c r="U16915" s="7">
        <v>8.8854727407056</v>
      </c>
      <c r="V16915" t="s">
        <v>32296</v>
      </c>
      <c r="W16915" t="s">
        <v>34459</v>
      </c>
    </row>
    <row r="16916" spans="20:23" x14ac:dyDescent="0.3">
      <c r="T16916" t="b">
        <f>U16916&gt;10</f>
        <v>0</v>
      </c>
      <c r="U16916" s="7">
        <v>9.2421476846443298</v>
      </c>
      <c r="V16916" t="s">
        <v>34460</v>
      </c>
      <c r="W16916" t="s">
        <v>21768</v>
      </c>
    </row>
    <row r="16917" spans="20:23" x14ac:dyDescent="0.3">
      <c r="T16917" t="b">
        <f>U16917&gt;10</f>
        <v>0</v>
      </c>
      <c r="U16917" s="7">
        <v>8.9262947352258593</v>
      </c>
      <c r="V16917" t="s">
        <v>28486</v>
      </c>
      <c r="W16917" t="s">
        <v>34461</v>
      </c>
    </row>
    <row r="16918" spans="20:23" x14ac:dyDescent="0.3">
      <c r="T16918" t="b">
        <f>U16918&gt;10</f>
        <v>0</v>
      </c>
      <c r="U16918" s="7">
        <v>8.2976860758034796</v>
      </c>
      <c r="V16918" t="s">
        <v>34462</v>
      </c>
      <c r="W16918" t="s">
        <v>10533</v>
      </c>
    </row>
    <row r="16919" spans="20:23" x14ac:dyDescent="0.3">
      <c r="T16919" t="b">
        <f>U16919&gt;10</f>
        <v>0</v>
      </c>
      <c r="U16919" s="7">
        <v>9.1933575204748994</v>
      </c>
      <c r="V16919" t="s">
        <v>34463</v>
      </c>
      <c r="W16919" t="s">
        <v>34464</v>
      </c>
    </row>
    <row r="16920" spans="20:23" x14ac:dyDescent="0.3">
      <c r="T16920" t="b">
        <f>U16920&gt;10</f>
        <v>0</v>
      </c>
      <c r="U16920" s="7">
        <v>9.7064532927754303</v>
      </c>
      <c r="V16920" t="s">
        <v>21801</v>
      </c>
      <c r="W16920" t="s">
        <v>34465</v>
      </c>
    </row>
    <row r="16921" spans="20:23" x14ac:dyDescent="0.3">
      <c r="T16921" t="b">
        <f>U16921&gt;10</f>
        <v>0</v>
      </c>
      <c r="U16921" s="7">
        <v>8.3201589316555395</v>
      </c>
      <c r="V16921" t="s">
        <v>21801</v>
      </c>
      <c r="W16921" t="s">
        <v>24862</v>
      </c>
    </row>
    <row r="16922" spans="20:23" x14ac:dyDescent="0.3">
      <c r="T16922" t="b">
        <f>U16922&gt;10</f>
        <v>0</v>
      </c>
      <c r="U16922" s="7">
        <v>8.7199583022280294</v>
      </c>
      <c r="V16922" t="s">
        <v>21763</v>
      </c>
      <c r="W16922" t="s">
        <v>34466</v>
      </c>
    </row>
    <row r="16923" spans="20:23" x14ac:dyDescent="0.3">
      <c r="T16923" t="b">
        <f>U16923&gt;10</f>
        <v>0</v>
      </c>
      <c r="U16923" s="7">
        <v>9.3317598433340194</v>
      </c>
      <c r="V16923" t="s">
        <v>360</v>
      </c>
      <c r="W16923" t="s">
        <v>34467</v>
      </c>
    </row>
    <row r="16924" spans="20:23" x14ac:dyDescent="0.3">
      <c r="T16924" t="b">
        <f>U16924&gt;10</f>
        <v>0</v>
      </c>
      <c r="U16924" s="7">
        <v>8.2542009638637399</v>
      </c>
      <c r="V16924" t="s">
        <v>388</v>
      </c>
      <c r="W16924" t="s">
        <v>34468</v>
      </c>
    </row>
    <row r="16925" spans="20:23" x14ac:dyDescent="0.3">
      <c r="T16925" t="b">
        <f>U16925&gt;10</f>
        <v>0</v>
      </c>
      <c r="U16925" s="7">
        <v>8.7031511839116504</v>
      </c>
      <c r="V16925" t="s">
        <v>34307</v>
      </c>
      <c r="W16925" t="s">
        <v>34469</v>
      </c>
    </row>
    <row r="16926" spans="20:23" x14ac:dyDescent="0.3">
      <c r="T16926" t="b">
        <f>U16926&gt;10</f>
        <v>0</v>
      </c>
      <c r="U16926" s="7">
        <v>8.6703613610886592</v>
      </c>
      <c r="V16926" t="s">
        <v>34403</v>
      </c>
      <c r="W16926" t="s">
        <v>34470</v>
      </c>
    </row>
    <row r="16927" spans="20:23" x14ac:dyDescent="0.3">
      <c r="T16927" t="b">
        <f>U16927&gt;10</f>
        <v>0</v>
      </c>
      <c r="U16927" s="7">
        <v>9.9071239882375792</v>
      </c>
      <c r="V16927" t="s">
        <v>22219</v>
      </c>
      <c r="W16927" t="s">
        <v>34471</v>
      </c>
    </row>
    <row r="16928" spans="20:23" x14ac:dyDescent="0.3">
      <c r="T16928" t="b">
        <f>U16928&gt;10</f>
        <v>0</v>
      </c>
      <c r="U16928" s="7">
        <v>8.6231084762381105</v>
      </c>
      <c r="V16928" t="s">
        <v>20073</v>
      </c>
      <c r="W16928" t="s">
        <v>3972</v>
      </c>
    </row>
    <row r="16929" spans="20:23" x14ac:dyDescent="0.3">
      <c r="T16929" t="b">
        <f>U16929&gt;10</f>
        <v>0</v>
      </c>
      <c r="U16929" s="7">
        <v>8.4602050053012601</v>
      </c>
      <c r="V16929" t="s">
        <v>1071</v>
      </c>
      <c r="W16929" t="s">
        <v>34472</v>
      </c>
    </row>
    <row r="16930" spans="20:23" x14ac:dyDescent="0.3">
      <c r="T16930" t="b">
        <f>U16930&gt;10</f>
        <v>0</v>
      </c>
      <c r="U16930" s="7">
        <v>8.0447679957880407</v>
      </c>
      <c r="V16930" t="s">
        <v>23980</v>
      </c>
      <c r="W16930" t="s">
        <v>5566</v>
      </c>
    </row>
    <row r="16931" spans="20:23" x14ac:dyDescent="0.3">
      <c r="T16931" t="b">
        <f>U16931&gt;10</f>
        <v>0</v>
      </c>
      <c r="U16931" s="7">
        <v>9.8270812805640499</v>
      </c>
      <c r="V16931" t="s">
        <v>636</v>
      </c>
      <c r="W16931">
        <v>8015</v>
      </c>
    </row>
    <row r="16932" spans="20:23" x14ac:dyDescent="0.3">
      <c r="T16932" t="b">
        <f>U16932&gt;10</f>
        <v>0</v>
      </c>
      <c r="U16932" s="7">
        <v>9.6194419157857993</v>
      </c>
      <c r="V16932" t="s">
        <v>1708</v>
      </c>
      <c r="W16932" t="s">
        <v>34473</v>
      </c>
    </row>
    <row r="16933" spans="20:23" x14ac:dyDescent="0.3">
      <c r="T16933" t="b">
        <f>U16933&gt;10</f>
        <v>0</v>
      </c>
      <c r="U16933" s="7">
        <v>9.9352948652042805</v>
      </c>
      <c r="V16933" t="s">
        <v>34474</v>
      </c>
      <c r="W16933" t="s">
        <v>34475</v>
      </c>
    </row>
    <row r="16934" spans="20:23" x14ac:dyDescent="0.3">
      <c r="T16934" t="b">
        <f>U16934&gt;10</f>
        <v>0</v>
      </c>
      <c r="U16934" s="7">
        <v>8.6179933755713396</v>
      </c>
      <c r="V16934" t="s">
        <v>34476</v>
      </c>
      <c r="W16934" t="s">
        <v>32383</v>
      </c>
    </row>
    <row r="16935" spans="20:23" x14ac:dyDescent="0.3">
      <c r="T16935" t="b">
        <f>U16935&gt;10</f>
        <v>0</v>
      </c>
      <c r="U16935" s="7">
        <v>8.2436188545332101</v>
      </c>
      <c r="V16935" t="s">
        <v>10843</v>
      </c>
      <c r="W16935" t="s">
        <v>3043</v>
      </c>
    </row>
    <row r="16936" spans="20:23" x14ac:dyDescent="0.3">
      <c r="T16936" t="b">
        <f>U16936&gt;10</f>
        <v>0</v>
      </c>
      <c r="U16936" s="7">
        <v>8.7115194335821595</v>
      </c>
      <c r="V16936" t="s">
        <v>34477</v>
      </c>
      <c r="W16936" t="s">
        <v>34478</v>
      </c>
    </row>
    <row r="16937" spans="20:23" x14ac:dyDescent="0.3">
      <c r="T16937" t="b">
        <f>U16937&gt;10</f>
        <v>0</v>
      </c>
      <c r="U16937" s="7">
        <v>8.4030465914613099</v>
      </c>
      <c r="V16937" t="s">
        <v>34479</v>
      </c>
      <c r="W16937" t="s">
        <v>22720</v>
      </c>
    </row>
    <row r="16938" spans="20:23" x14ac:dyDescent="0.3">
      <c r="T16938" t="b">
        <f>U16938&gt;10</f>
        <v>0</v>
      </c>
      <c r="U16938" s="7">
        <v>8.7544444782992006</v>
      </c>
      <c r="V16938" t="s">
        <v>20303</v>
      </c>
      <c r="W16938" t="s">
        <v>34480</v>
      </c>
    </row>
    <row r="16939" spans="20:23" x14ac:dyDescent="0.3">
      <c r="T16939" t="b">
        <f>U16939&gt;10</f>
        <v>0</v>
      </c>
      <c r="U16939" s="7">
        <v>8.1435353959762207</v>
      </c>
      <c r="V16939" t="s">
        <v>27897</v>
      </c>
      <c r="W16939" t="s">
        <v>2730</v>
      </c>
    </row>
    <row r="16940" spans="20:23" x14ac:dyDescent="0.3">
      <c r="T16940" t="b">
        <f>U16940&gt;10</f>
        <v>0</v>
      </c>
      <c r="U16940" s="7">
        <v>8.0569209231394492</v>
      </c>
      <c r="V16940" t="s">
        <v>25432</v>
      </c>
      <c r="W16940" t="s">
        <v>34481</v>
      </c>
    </row>
    <row r="16941" spans="20:23" x14ac:dyDescent="0.3">
      <c r="T16941" t="b">
        <f>U16941&gt;10</f>
        <v>0</v>
      </c>
      <c r="U16941" s="7">
        <v>8.9473481444236906</v>
      </c>
      <c r="V16941" t="s">
        <v>34482</v>
      </c>
      <c r="W16941" t="s">
        <v>34483</v>
      </c>
    </row>
    <row r="16942" spans="20:23" x14ac:dyDescent="0.3">
      <c r="T16942" t="b">
        <f>U16942&gt;10</f>
        <v>0</v>
      </c>
      <c r="U16942" s="7">
        <v>8.6078410041073194</v>
      </c>
      <c r="V16942" t="s">
        <v>34484</v>
      </c>
      <c r="W16942" t="s">
        <v>26259</v>
      </c>
    </row>
    <row r="16943" spans="20:23" x14ac:dyDescent="0.3">
      <c r="T16943" t="b">
        <f>U16943&gt;10</f>
        <v>0</v>
      </c>
      <c r="U16943" s="7">
        <v>8.11536451900953</v>
      </c>
      <c r="V16943" t="s">
        <v>34485</v>
      </c>
      <c r="W16943">
        <v>79</v>
      </c>
    </row>
    <row r="16944" spans="20:23" x14ac:dyDescent="0.3">
      <c r="T16944" t="b">
        <f>U16944&gt;10</f>
        <v>0</v>
      </c>
      <c r="U16944" s="7">
        <v>9.0133061122154796</v>
      </c>
      <c r="V16944" t="s">
        <v>34486</v>
      </c>
      <c r="W16944" t="s">
        <v>34487</v>
      </c>
    </row>
    <row r="16945" spans="20:23" x14ac:dyDescent="0.3">
      <c r="T16945" t="b">
        <f>U16945&gt;10</f>
        <v>0</v>
      </c>
      <c r="U16945" s="7">
        <v>9.0133061122154796</v>
      </c>
      <c r="V16945" t="s">
        <v>34487</v>
      </c>
      <c r="W16945" t="s">
        <v>34488</v>
      </c>
    </row>
    <row r="16946" spans="20:23" x14ac:dyDescent="0.3">
      <c r="T16946" t="b">
        <f>U16946&gt;10</f>
        <v>0</v>
      </c>
      <c r="U16946" s="7">
        <v>9.2186171872341394</v>
      </c>
      <c r="V16946" t="s">
        <v>25768</v>
      </c>
      <c r="W16946" t="s">
        <v>34489</v>
      </c>
    </row>
    <row r="16947" spans="20:23" x14ac:dyDescent="0.3">
      <c r="T16947" t="b">
        <f>U16947&gt;10</f>
        <v>0</v>
      </c>
      <c r="U16947" s="7">
        <v>8.7597215354000397</v>
      </c>
      <c r="V16947" t="s">
        <v>21561</v>
      </c>
      <c r="W16947">
        <v>199</v>
      </c>
    </row>
    <row r="16948" spans="20:23" x14ac:dyDescent="0.3">
      <c r="T16948" t="b">
        <f>U16948&gt;10</f>
        <v>0</v>
      </c>
      <c r="U16948" s="7">
        <v>9.2001834855453009</v>
      </c>
      <c r="V16948" t="s">
        <v>34490</v>
      </c>
      <c r="W16948" t="s">
        <v>472</v>
      </c>
    </row>
    <row r="16949" spans="20:23" x14ac:dyDescent="0.3">
      <c r="T16949" t="b">
        <f>U16949&gt;10</f>
        <v>0</v>
      </c>
      <c r="U16949" s="7">
        <v>8.5070363049853501</v>
      </c>
      <c r="V16949" t="s">
        <v>472</v>
      </c>
      <c r="W16949" t="s">
        <v>34491</v>
      </c>
    </row>
    <row r="16950" spans="20:23" x14ac:dyDescent="0.3">
      <c r="T16950" t="b">
        <f>U16950&gt;10</f>
        <v>0</v>
      </c>
      <c r="U16950" s="7">
        <v>8.2331475546659103</v>
      </c>
      <c r="V16950" t="s">
        <v>34231</v>
      </c>
      <c r="W16950" t="s">
        <v>34492</v>
      </c>
    </row>
    <row r="16951" spans="20:23" x14ac:dyDescent="0.3">
      <c r="T16951" t="b">
        <f>U16951&gt;10</f>
        <v>0</v>
      </c>
      <c r="U16951" s="7">
        <v>9.0247348080391099</v>
      </c>
      <c r="V16951" t="s">
        <v>34493</v>
      </c>
      <c r="W16951" t="s">
        <v>34363</v>
      </c>
    </row>
    <row r="16952" spans="20:23" x14ac:dyDescent="0.3">
      <c r="T16952" t="b">
        <f>U16952&gt;10</f>
        <v>0</v>
      </c>
      <c r="U16952" s="7">
        <v>9.2711352215175893</v>
      </c>
      <c r="V16952" t="s">
        <v>26844</v>
      </c>
      <c r="W16952" t="s">
        <v>30163</v>
      </c>
    </row>
    <row r="16953" spans="20:23" x14ac:dyDescent="0.3">
      <c r="T16953" t="b">
        <f>U16953&gt;10</f>
        <v>0</v>
      </c>
      <c r="U16953" s="7">
        <v>8.2976860758034796</v>
      </c>
      <c r="V16953" t="e">
        <f>-rio</f>
        <v>#NAME?</v>
      </c>
      <c r="W16953" t="s">
        <v>460</v>
      </c>
    </row>
    <row r="16954" spans="20:23" x14ac:dyDescent="0.3">
      <c r="T16954" t="b">
        <f>U16954&gt;10</f>
        <v>0</v>
      </c>
      <c r="U16954" s="7">
        <v>9.0598261278503802</v>
      </c>
      <c r="V16954" t="s">
        <v>34223</v>
      </c>
      <c r="W16954" t="s">
        <v>21300</v>
      </c>
    </row>
    <row r="16955" spans="20:23" x14ac:dyDescent="0.3">
      <c r="T16955" t="b">
        <f>U16955&gt;10</f>
        <v>0</v>
      </c>
      <c r="U16955" s="7">
        <v>8.0353218113359901</v>
      </c>
      <c r="V16955" t="s">
        <v>7288</v>
      </c>
      <c r="W16955" t="s">
        <v>9108</v>
      </c>
    </row>
    <row r="16956" spans="20:23" x14ac:dyDescent="0.3">
      <c r="T16956" t="b">
        <f>U16956&gt;10</f>
        <v>0</v>
      </c>
      <c r="U16956" s="7">
        <v>9.5016588801294208</v>
      </c>
      <c r="V16956" t="s">
        <v>34494</v>
      </c>
      <c r="W16956" t="s">
        <v>34280</v>
      </c>
    </row>
    <row r="16957" spans="20:23" x14ac:dyDescent="0.3">
      <c r="T16957" t="b">
        <f>U16957&gt;10</f>
        <v>0</v>
      </c>
      <c r="U16957" s="7">
        <v>8.5779880409576403</v>
      </c>
      <c r="V16957" t="s">
        <v>34495</v>
      </c>
      <c r="W16957">
        <v>102</v>
      </c>
    </row>
    <row r="16958" spans="20:23" x14ac:dyDescent="0.3">
      <c r="T16958" t="b">
        <f>U16958&gt;10</f>
        <v>0</v>
      </c>
      <c r="U16958" s="7">
        <v>9.1599095864073607</v>
      </c>
      <c r="V16958" t="s">
        <v>34495</v>
      </c>
      <c r="W16958">
        <v>118</v>
      </c>
    </row>
    <row r="16959" spans="20:23" x14ac:dyDescent="0.3">
      <c r="T16959" t="b">
        <f>U16959&gt;10</f>
        <v>0</v>
      </c>
      <c r="U16959" s="7">
        <v>8.2331475546659103</v>
      </c>
      <c r="V16959" t="s">
        <v>7817</v>
      </c>
      <c r="W16959" t="s">
        <v>49</v>
      </c>
    </row>
    <row r="16960" spans="20:23" x14ac:dyDescent="0.3">
      <c r="T16960" t="b">
        <f>U16960&gt;10</f>
        <v>0</v>
      </c>
      <c r="U16960" s="7">
        <v>8.11536451900953</v>
      </c>
      <c r="V16960" t="s">
        <v>34280</v>
      </c>
      <c r="W16960" t="s">
        <v>34496</v>
      </c>
    </row>
    <row r="16961" spans="20:23" x14ac:dyDescent="0.3">
      <c r="T16961" t="b">
        <f>U16961&gt;10</f>
        <v>0</v>
      </c>
      <c r="U16961" s="7">
        <v>8.9908332563634303</v>
      </c>
      <c r="V16961" t="s">
        <v>4360</v>
      </c>
      <c r="W16961" t="s">
        <v>3741</v>
      </c>
    </row>
    <row r="16962" spans="20:23" x14ac:dyDescent="0.3">
      <c r="T16962" t="b">
        <f>U16962&gt;10</f>
        <v>0</v>
      </c>
      <c r="U16962" s="7">
        <v>8.0701079274214091</v>
      </c>
      <c r="V16962" t="s">
        <v>34497</v>
      </c>
      <c r="W16962" t="s">
        <v>8134</v>
      </c>
    </row>
    <row r="16963" spans="20:23" x14ac:dyDescent="0.3">
      <c r="T16963" t="b">
        <f>U16963&gt;10</f>
        <v>0</v>
      </c>
      <c r="U16963" s="7">
        <v>8.8462520275523193</v>
      </c>
      <c r="V16963" t="s">
        <v>7849</v>
      </c>
      <c r="W16963" t="s">
        <v>3894</v>
      </c>
    </row>
    <row r="16964" spans="20:23" x14ac:dyDescent="0.3">
      <c r="T16964" t="b">
        <f>U16964&gt;10</f>
        <v>0</v>
      </c>
      <c r="U16964" s="7">
        <v>9.9941353652272102</v>
      </c>
      <c r="V16964" t="s">
        <v>18748</v>
      </c>
      <c r="W16964" t="s">
        <v>21526</v>
      </c>
    </row>
    <row r="16965" spans="20:23" x14ac:dyDescent="0.3">
      <c r="T16965" t="b">
        <f>U16965&gt;10</f>
        <v>0</v>
      </c>
      <c r="U16965" s="7">
        <v>9.0598261278503802</v>
      </c>
      <c r="V16965" t="s">
        <v>34495</v>
      </c>
      <c r="W16965">
        <v>121</v>
      </c>
    </row>
    <row r="16966" spans="20:23" x14ac:dyDescent="0.3">
      <c r="T16966" t="b">
        <f>U16966&gt;10</f>
        <v>0</v>
      </c>
      <c r="U16966" s="7">
        <v>9.3475082003021601</v>
      </c>
      <c r="V16966" t="s">
        <v>7276</v>
      </c>
      <c r="W16966" t="s">
        <v>5657</v>
      </c>
    </row>
    <row r="16967" spans="20:23" x14ac:dyDescent="0.3">
      <c r="T16967" t="b">
        <f>U16967&gt;10</f>
        <v>0</v>
      </c>
      <c r="U16967" s="7">
        <v>8.1725229328494802</v>
      </c>
      <c r="V16967" t="s">
        <v>34498</v>
      </c>
      <c r="W16967" t="s">
        <v>34499</v>
      </c>
    </row>
    <row r="16968" spans="20:23" x14ac:dyDescent="0.3">
      <c r="T16968" t="b">
        <f>U16968&gt;10</f>
        <v>0</v>
      </c>
      <c r="U16968" s="7">
        <v>9.2001834855453009</v>
      </c>
      <c r="V16968" t="s">
        <v>34500</v>
      </c>
      <c r="W16968" t="s">
        <v>30357</v>
      </c>
    </row>
    <row r="16969" spans="20:23" x14ac:dyDescent="0.3">
      <c r="T16969" t="b">
        <f>U16969&gt;10</f>
        <v>0</v>
      </c>
      <c r="U16969" s="7">
        <v>8.9908332563634303</v>
      </c>
      <c r="V16969" t="s">
        <v>6816</v>
      </c>
      <c r="W16969" t="s">
        <v>4359</v>
      </c>
    </row>
    <row r="16970" spans="20:23" x14ac:dyDescent="0.3">
      <c r="T16970" t="b">
        <f>U16970&gt;10</f>
        <v>0</v>
      </c>
      <c r="U16970" s="7">
        <v>8.3999649249238999</v>
      </c>
      <c r="V16970" t="s">
        <v>25866</v>
      </c>
      <c r="W16970" t="s">
        <v>6301</v>
      </c>
    </row>
    <row r="16971" spans="20:23" x14ac:dyDescent="0.3">
      <c r="T16971" t="b">
        <f>U16971&gt;10</f>
        <v>0</v>
      </c>
      <c r="U16971" s="7">
        <v>9.8270812805640499</v>
      </c>
      <c r="V16971" t="s">
        <v>27890</v>
      </c>
      <c r="W16971" t="s">
        <v>7684</v>
      </c>
    </row>
    <row r="16972" spans="20:23" x14ac:dyDescent="0.3">
      <c r="T16972" t="b">
        <f>U16972&gt;10</f>
        <v>0</v>
      </c>
      <c r="U16972" s="7">
        <v>8.8656701134094202</v>
      </c>
      <c r="V16972" t="s">
        <v>1893</v>
      </c>
      <c r="W16972" t="s">
        <v>21386</v>
      </c>
    </row>
    <row r="16973" spans="20:23" x14ac:dyDescent="0.3">
      <c r="T16973" t="b">
        <f>U16973&gt;10</f>
        <v>0</v>
      </c>
      <c r="U16973" s="7">
        <v>9.2421476846443298</v>
      </c>
      <c r="V16973" t="s">
        <v>6518</v>
      </c>
      <c r="W16973" t="s">
        <v>3083</v>
      </c>
    </row>
    <row r="16974" spans="20:23" x14ac:dyDescent="0.3">
      <c r="T16974" t="b">
        <f>U16974&gt;10</f>
        <v>0</v>
      </c>
      <c r="U16974" s="7">
        <v>9.5016588801294208</v>
      </c>
      <c r="V16974" t="s">
        <v>3464</v>
      </c>
      <c r="W16974" t="s">
        <v>16844</v>
      </c>
    </row>
    <row r="16975" spans="20:23" x14ac:dyDescent="0.3">
      <c r="T16975" t="b">
        <f>U16975&gt;10</f>
        <v>0</v>
      </c>
      <c r="U16975" s="7">
        <v>8.3786551383371499</v>
      </c>
      <c r="V16975" t="s">
        <v>1830</v>
      </c>
      <c r="W16975" t="s">
        <v>32503</v>
      </c>
    </row>
    <row r="16976" spans="20:23" x14ac:dyDescent="0.3">
      <c r="T16976" t="b">
        <f>U16976&gt;10</f>
        <v>0</v>
      </c>
      <c r="U16976" s="7">
        <v>9.6194419157857993</v>
      </c>
      <c r="V16976" t="s">
        <v>6812</v>
      </c>
      <c r="W16976" t="s">
        <v>1939</v>
      </c>
    </row>
    <row r="16977" spans="20:23" x14ac:dyDescent="0.3">
      <c r="T16977" t="b">
        <f>U16977&gt;10</f>
        <v>0</v>
      </c>
      <c r="U16977" s="7">
        <v>8.5490005040843897</v>
      </c>
      <c r="V16977" t="s">
        <v>1939</v>
      </c>
      <c r="W16977" t="s">
        <v>21327</v>
      </c>
    </row>
    <row r="16978" spans="20:23" x14ac:dyDescent="0.3">
      <c r="T16978" t="b">
        <f>U16978&gt;10</f>
        <v>0</v>
      </c>
      <c r="U16978" s="7">
        <v>8.7721440553986003</v>
      </c>
      <c r="V16978" t="s">
        <v>34281</v>
      </c>
      <c r="W16978" t="s">
        <v>25818</v>
      </c>
    </row>
    <row r="16979" spans="20:23" x14ac:dyDescent="0.3">
      <c r="T16979" t="b">
        <f>U16979&gt;10</f>
        <v>0</v>
      </c>
      <c r="U16979" s="7">
        <v>8.1435353959762207</v>
      </c>
      <c r="V16979" t="s">
        <v>34501</v>
      </c>
      <c r="W16979" t="s">
        <v>24939</v>
      </c>
    </row>
    <row r="16980" spans="20:23" x14ac:dyDescent="0.3">
      <c r="T16980" t="b">
        <f>U16980&gt;10</f>
        <v>0</v>
      </c>
      <c r="U16980" s="7">
        <v>8.6703613610886592</v>
      </c>
      <c r="V16980" t="s">
        <v>21806</v>
      </c>
      <c r="W16980" t="s">
        <v>13167</v>
      </c>
    </row>
    <row r="16981" spans="20:23" x14ac:dyDescent="0.3">
      <c r="T16981" t="b">
        <f>U16981&gt;10</f>
        <v>0</v>
      </c>
      <c r="U16981" s="7">
        <v>9.1339341000040992</v>
      </c>
      <c r="V16981" t="s">
        <v>34463</v>
      </c>
      <c r="W16981" t="s">
        <v>3908</v>
      </c>
    </row>
    <row r="16982" spans="20:23" x14ac:dyDescent="0.3">
      <c r="T16982" t="b">
        <f>U16982&gt;10</f>
        <v>0</v>
      </c>
      <c r="U16982" s="7">
        <v>9.8797250140494697</v>
      </c>
      <c r="V16982" t="s">
        <v>34502</v>
      </c>
      <c r="W16982" t="s">
        <v>34325</v>
      </c>
    </row>
    <row r="16983" spans="20:23" x14ac:dyDescent="0.3">
      <c r="T16983" t="b">
        <f>U16983&gt;10</f>
        <v>0</v>
      </c>
      <c r="U16983" s="7">
        <v>8.8366825765361696</v>
      </c>
      <c r="V16983" t="s">
        <v>5047</v>
      </c>
      <c r="W16983" t="s">
        <v>34503</v>
      </c>
    </row>
    <row r="16984" spans="20:23" x14ac:dyDescent="0.3">
      <c r="T16984" t="b">
        <f>U16984&gt;10</f>
        <v>0</v>
      </c>
      <c r="U16984" s="7">
        <v>8.9908332563634303</v>
      </c>
      <c r="V16984" t="s">
        <v>34504</v>
      </c>
      <c r="W16984" t="s">
        <v>5047</v>
      </c>
    </row>
    <row r="16985" spans="20:23" x14ac:dyDescent="0.3">
      <c r="T16985" t="b">
        <f>U16985&gt;10</f>
        <v>0</v>
      </c>
      <c r="U16985" s="7">
        <v>8.2436188545332101</v>
      </c>
      <c r="V16985" t="s">
        <v>606</v>
      </c>
      <c r="W16985" t="s">
        <v>34505</v>
      </c>
    </row>
    <row r="16986" spans="20:23" x14ac:dyDescent="0.3">
      <c r="T16986" t="b">
        <f>U16986&gt;10</f>
        <v>0</v>
      </c>
      <c r="U16986" s="7">
        <v>8.6703613610886592</v>
      </c>
      <c r="V16986" t="s">
        <v>21806</v>
      </c>
      <c r="W16986" t="s">
        <v>34506</v>
      </c>
    </row>
    <row r="16987" spans="20:23" x14ac:dyDescent="0.3">
      <c r="T16987" t="b">
        <f>U16987&gt;10</f>
        <v>0</v>
      </c>
      <c r="U16987" s="7">
        <v>9.07180231889709</v>
      </c>
      <c r="V16987" t="s">
        <v>22573</v>
      </c>
      <c r="W16987" t="s">
        <v>32503</v>
      </c>
    </row>
    <row r="16988" spans="20:23" x14ac:dyDescent="0.3">
      <c r="T16988" t="b">
        <f>U16988&gt;10</f>
        <v>0</v>
      </c>
      <c r="U16988" s="7">
        <v>8.4030465914613099</v>
      </c>
      <c r="V16988" t="s">
        <v>3698</v>
      </c>
      <c r="W16988" t="s">
        <v>9449</v>
      </c>
    </row>
    <row r="16989" spans="20:23" x14ac:dyDescent="0.3">
      <c r="T16989" t="b">
        <f>U16989&gt;10</f>
        <v>0</v>
      </c>
      <c r="U16989" s="7">
        <v>8.1435353959762207</v>
      </c>
      <c r="V16989" t="s">
        <v>9449</v>
      </c>
      <c r="W16989" t="s">
        <v>24125</v>
      </c>
    </row>
    <row r="16990" spans="20:23" x14ac:dyDescent="0.3">
      <c r="T16990" t="b">
        <f>U16990&gt;10</f>
        <v>0</v>
      </c>
      <c r="U16990" s="7">
        <v>8.3548444896434297</v>
      </c>
      <c r="V16990" t="s">
        <v>34507</v>
      </c>
      <c r="W16990" t="s">
        <v>34508</v>
      </c>
    </row>
    <row r="16991" spans="20:23" x14ac:dyDescent="0.3">
      <c r="T16991" t="b">
        <f>U16991&gt;10</f>
        <v>0</v>
      </c>
      <c r="U16991" s="7">
        <v>8.7544444782992006</v>
      </c>
      <c r="V16991" t="s">
        <v>34509</v>
      </c>
      <c r="W16991" t="s">
        <v>34129</v>
      </c>
    </row>
    <row r="16992" spans="20:23" x14ac:dyDescent="0.3">
      <c r="T16992" t="b">
        <f>U16992&gt;10</f>
        <v>0</v>
      </c>
      <c r="U16992" s="7">
        <v>8.4689577964108498</v>
      </c>
      <c r="V16992" t="s">
        <v>27358</v>
      </c>
      <c r="W16992" t="s">
        <v>34510</v>
      </c>
    </row>
    <row r="16993" spans="20:23" x14ac:dyDescent="0.3">
      <c r="T16993" t="b">
        <f>U16993&gt;10</f>
        <v>0</v>
      </c>
      <c r="U16993" s="7">
        <v>8.6623291893913894</v>
      </c>
      <c r="V16993" t="s">
        <v>19732</v>
      </c>
      <c r="W16993" t="s">
        <v>34511</v>
      </c>
    </row>
    <row r="16994" spans="20:23" x14ac:dyDescent="0.3">
      <c r="T16994" t="b">
        <f>U16994&gt;10</f>
        <v>0</v>
      </c>
      <c r="U16994" s="7">
        <v>8.5418830363155198</v>
      </c>
      <c r="V16994" t="s">
        <v>34456</v>
      </c>
      <c r="W16994" t="s">
        <v>34512</v>
      </c>
    </row>
    <row r="16995" spans="20:23" x14ac:dyDescent="0.3">
      <c r="T16995" t="b">
        <f>U16995&gt;10</f>
        <v>0</v>
      </c>
      <c r="U16995" s="7">
        <v>8.10157119687719</v>
      </c>
      <c r="V16995" t="s">
        <v>30340</v>
      </c>
      <c r="W16995" t="s">
        <v>34513</v>
      </c>
    </row>
    <row r="16996" spans="20:23" x14ac:dyDescent="0.3">
      <c r="T16996" t="b">
        <f>U16996&gt;10</f>
        <v>0</v>
      </c>
      <c r="U16996" s="7">
        <v>8.5002103399149593</v>
      </c>
      <c r="V16996" t="s">
        <v>22039</v>
      </c>
      <c r="W16996" t="s">
        <v>34338</v>
      </c>
    </row>
    <row r="16997" spans="20:23" x14ac:dyDescent="0.3">
      <c r="T16997" t="b">
        <f>U16997&gt;10</f>
        <v>0</v>
      </c>
      <c r="U16997" s="7">
        <v>8.0970153803413307</v>
      </c>
      <c r="V16997" t="s">
        <v>329</v>
      </c>
      <c r="W16997" t="s">
        <v>34514</v>
      </c>
    </row>
    <row r="16998" spans="20:23" x14ac:dyDescent="0.3">
      <c r="T16998" t="b">
        <f>U16998&gt;10</f>
        <v>0</v>
      </c>
      <c r="U16998" s="7">
        <v>9.4652912359585404</v>
      </c>
      <c r="V16998" t="s">
        <v>32374</v>
      </c>
      <c r="W16998" t="s">
        <v>34515</v>
      </c>
    </row>
    <row r="16999" spans="20:23" x14ac:dyDescent="0.3">
      <c r="T16999" t="b">
        <f>U16999&gt;10</f>
        <v>0</v>
      </c>
      <c r="U16999" s="7">
        <v>9.7294428110001299</v>
      </c>
      <c r="V16999" t="s">
        <v>34516</v>
      </c>
      <c r="W16999" t="s">
        <v>80</v>
      </c>
    </row>
    <row r="17000" spans="20:23" x14ac:dyDescent="0.3">
      <c r="T17000" t="b">
        <f>U17000&gt;10</f>
        <v>0</v>
      </c>
      <c r="U17000" s="7">
        <v>9.4652912359585404</v>
      </c>
      <c r="V17000" t="s">
        <v>3258</v>
      </c>
      <c r="W17000" t="s">
        <v>3229</v>
      </c>
    </row>
    <row r="17001" spans="20:23" x14ac:dyDescent="0.3">
      <c r="T17001" t="b">
        <f>U17001&gt;10</f>
        <v>0</v>
      </c>
      <c r="U17001" s="7">
        <v>8.7721440553986003</v>
      </c>
      <c r="V17001" t="s">
        <v>21729</v>
      </c>
      <c r="W17001" t="s">
        <v>34517</v>
      </c>
    </row>
    <row r="17002" spans="20:23" x14ac:dyDescent="0.3">
      <c r="T17002" t="b">
        <f>U17002&gt;10</f>
        <v>0</v>
      </c>
      <c r="U17002" s="7">
        <v>9.4475916588591407</v>
      </c>
      <c r="V17002" t="s">
        <v>34518</v>
      </c>
      <c r="W17002" t="s">
        <v>34089</v>
      </c>
    </row>
    <row r="17003" spans="20:23" x14ac:dyDescent="0.3">
      <c r="T17003" t="b">
        <f>U17003&gt;10</f>
        <v>0</v>
      </c>
      <c r="U17003" s="7">
        <v>8.0600449494227799</v>
      </c>
      <c r="V17003" t="s">
        <v>34519</v>
      </c>
      <c r="W17003" t="s">
        <v>7594</v>
      </c>
    </row>
    <row r="17004" spans="20:23" x14ac:dyDescent="0.3">
      <c r="T17004" t="b">
        <f>U17004&gt;10</f>
        <v>0</v>
      </c>
      <c r="U17004" s="7">
        <v>8.2331475546659103</v>
      </c>
      <c r="V17004" t="s">
        <v>19876</v>
      </c>
      <c r="W17004" t="s">
        <v>34520</v>
      </c>
    </row>
    <row r="17005" spans="20:23" x14ac:dyDescent="0.3">
      <c r="T17005" t="b">
        <f>U17005&gt;10</f>
        <v>0</v>
      </c>
      <c r="U17005" s="7">
        <v>9.3635085416485992</v>
      </c>
      <c r="V17005" t="s">
        <v>34521</v>
      </c>
      <c r="W17005" t="s">
        <v>30718</v>
      </c>
    </row>
    <row r="17006" spans="20:23" x14ac:dyDescent="0.3">
      <c r="T17006" t="b">
        <f>U17006&gt;10</f>
        <v>0</v>
      </c>
      <c r="U17006" s="7">
        <v>8.3431484498802408</v>
      </c>
      <c r="V17006" t="s">
        <v>24897</v>
      </c>
      <c r="W17006" t="s">
        <v>34522</v>
      </c>
    </row>
    <row r="17007" spans="20:23" x14ac:dyDescent="0.3">
      <c r="T17007" t="b">
        <f>U17007&gt;10</f>
        <v>0</v>
      </c>
      <c r="U17007" s="7">
        <v>9.3475082003021601</v>
      </c>
      <c r="V17007" t="s">
        <v>21727</v>
      </c>
      <c r="W17007" t="s">
        <v>34523</v>
      </c>
    </row>
    <row r="17008" spans="20:23" x14ac:dyDescent="0.3">
      <c r="T17008" t="b">
        <f>U17008&gt;10</f>
        <v>0</v>
      </c>
      <c r="U17008" s="7">
        <v>8.6543610197422094</v>
      </c>
      <c r="V17008" t="s">
        <v>21727</v>
      </c>
      <c r="W17008" t="s">
        <v>18563</v>
      </c>
    </row>
    <row r="17009" spans="20:23" x14ac:dyDescent="0.3">
      <c r="T17009" t="b">
        <f>U17009&gt;10</f>
        <v>0</v>
      </c>
      <c r="U17009" s="7">
        <v>9.7529733084103203</v>
      </c>
      <c r="V17009" t="s">
        <v>3407</v>
      </c>
      <c r="W17009" t="s">
        <v>20825</v>
      </c>
    </row>
    <row r="17010" spans="20:23" x14ac:dyDescent="0.3">
      <c r="T17010" t="b">
        <f>U17010&gt;10</f>
        <v>0</v>
      </c>
      <c r="U17010" s="7">
        <v>8.1725229328494802</v>
      </c>
      <c r="V17010" t="s">
        <v>1051</v>
      </c>
      <c r="W17010" t="s">
        <v>7606</v>
      </c>
    </row>
    <row r="17011" spans="20:23" x14ac:dyDescent="0.3">
      <c r="T17011" t="b">
        <f>U17011&gt;10</f>
        <v>0</v>
      </c>
      <c r="U17011" s="7">
        <v>8.7676897050492197</v>
      </c>
      <c r="V17011" t="s">
        <v>4256</v>
      </c>
      <c r="W17011" t="s">
        <v>9009</v>
      </c>
    </row>
    <row r="17012" spans="20:23" x14ac:dyDescent="0.3">
      <c r="T17012" t="b">
        <f>U17012&gt;10</f>
        <v>0</v>
      </c>
      <c r="U17012" s="7">
        <v>9.2139768076776392</v>
      </c>
      <c r="V17012" t="s">
        <v>34524</v>
      </c>
      <c r="W17012" t="s">
        <v>6896</v>
      </c>
    </row>
    <row r="17013" spans="20:23" x14ac:dyDescent="0.3">
      <c r="T17013" t="b">
        <f>U17013&gt;10</f>
        <v>0</v>
      </c>
      <c r="U17013" s="7">
        <v>8.0100040033516997</v>
      </c>
      <c r="V17013" t="s">
        <v>34525</v>
      </c>
      <c r="W17013" t="s">
        <v>959</v>
      </c>
    </row>
    <row r="17014" spans="20:23" x14ac:dyDescent="0.3">
      <c r="T17014" t="b">
        <f>U17014&gt;10</f>
        <v>0</v>
      </c>
      <c r="U17014" s="7">
        <v>9.3317598433340194</v>
      </c>
      <c r="V17014" t="s">
        <v>34525</v>
      </c>
      <c r="W17014" t="s">
        <v>33710</v>
      </c>
    </row>
    <row r="17015" spans="20:23" x14ac:dyDescent="0.3">
      <c r="T17015" t="b">
        <f>U17015&gt;10</f>
        <v>0</v>
      </c>
      <c r="U17015" s="7">
        <v>9.8017634725797596</v>
      </c>
      <c r="V17015" t="s">
        <v>34526</v>
      </c>
      <c r="W17015" t="s">
        <v>34527</v>
      </c>
    </row>
    <row r="17016" spans="20:23" x14ac:dyDescent="0.3">
      <c r="T17016" t="b">
        <f>U17016&gt;10</f>
        <v>0</v>
      </c>
      <c r="U17016" s="7">
        <v>8.5348158690924301</v>
      </c>
      <c r="V17016" t="s">
        <v>34528</v>
      </c>
      <c r="W17016" t="s">
        <v>34529</v>
      </c>
    </row>
    <row r="17017" spans="20:23" x14ac:dyDescent="0.3">
      <c r="T17017" t="b">
        <f>U17017&gt;10</f>
        <v>0</v>
      </c>
      <c r="U17017" s="7">
        <v>8.1293507609842699</v>
      </c>
      <c r="V17017" t="s">
        <v>34530</v>
      </c>
      <c r="W17017" t="s">
        <v>26153</v>
      </c>
    </row>
    <row r="17018" spans="20:23" x14ac:dyDescent="0.3">
      <c r="T17018" t="b">
        <f>U17018&gt;10</f>
        <v>0</v>
      </c>
      <c r="U17018" s="7">
        <v>8.0525636177705007</v>
      </c>
      <c r="V17018" t="s">
        <v>971</v>
      </c>
      <c r="W17018" t="s">
        <v>34531</v>
      </c>
    </row>
    <row r="17019" spans="20:23" x14ac:dyDescent="0.3">
      <c r="T17019" t="b">
        <f>U17019&gt;10</f>
        <v>0</v>
      </c>
      <c r="U17019" s="7">
        <v>8.1627667579041105</v>
      </c>
      <c r="V17019" t="s">
        <v>21822</v>
      </c>
      <c r="W17019" t="s">
        <v>34532</v>
      </c>
    </row>
    <row r="17020" spans="20:23" x14ac:dyDescent="0.3">
      <c r="T17020" t="b">
        <f>U17020&gt;10</f>
        <v>0</v>
      </c>
      <c r="U17020" s="7">
        <v>9.1086162920198106</v>
      </c>
      <c r="V17020" t="s">
        <v>34532</v>
      </c>
      <c r="W17020" t="s">
        <v>1073</v>
      </c>
    </row>
    <row r="17021" spans="20:23" x14ac:dyDescent="0.3">
      <c r="T17021" t="b">
        <f>U17021&gt;10</f>
        <v>0</v>
      </c>
      <c r="U17021" s="7">
        <v>8.4934306529295807</v>
      </c>
      <c r="V17021" t="s">
        <v>20065</v>
      </c>
      <c r="W17021" t="s">
        <v>34533</v>
      </c>
    </row>
    <row r="17022" spans="20:23" x14ac:dyDescent="0.3">
      <c r="T17022" t="b">
        <f>U17022&gt;10</f>
        <v>0</v>
      </c>
      <c r="U17022" s="7">
        <v>8.2595343098391094</v>
      </c>
      <c r="V17022" t="s">
        <v>34534</v>
      </c>
      <c r="W17022" t="s">
        <v>34535</v>
      </c>
    </row>
    <row r="17023" spans="20:23" x14ac:dyDescent="0.3">
      <c r="T17023" t="b">
        <f>U17023&gt;10</f>
        <v>0</v>
      </c>
      <c r="U17023" s="7">
        <v>8.2471337966406502</v>
      </c>
      <c r="V17023" t="s">
        <v>34529</v>
      </c>
      <c r="W17023" t="s">
        <v>34411</v>
      </c>
    </row>
    <row r="17024" spans="20:23" x14ac:dyDescent="0.3">
      <c r="T17024" t="b">
        <f>U17024&gt;10</f>
        <v>0</v>
      </c>
      <c r="U17024" s="7">
        <v>8.8955230765590994</v>
      </c>
      <c r="V17024" t="s">
        <v>34099</v>
      </c>
      <c r="W17024" t="s">
        <v>34536</v>
      </c>
    </row>
    <row r="17025" spans="20:23" x14ac:dyDescent="0.3">
      <c r="T17025" t="b">
        <f>U17025&gt;10</f>
        <v>0</v>
      </c>
      <c r="U17025" s="7">
        <v>8.3201589316555395</v>
      </c>
      <c r="V17025" t="s">
        <v>5328</v>
      </c>
      <c r="W17025" t="s">
        <v>34537</v>
      </c>
    </row>
    <row r="17026" spans="20:23" x14ac:dyDescent="0.3">
      <c r="T17026" t="b">
        <f>U17026&gt;10</f>
        <v>0</v>
      </c>
      <c r="U17026" s="7">
        <v>8.2436188545332101</v>
      </c>
      <c r="V17026" t="s">
        <v>606</v>
      </c>
      <c r="W17026" t="s">
        <v>34538</v>
      </c>
    </row>
    <row r="17027" spans="20:23" x14ac:dyDescent="0.3">
      <c r="T17027" t="b">
        <f>U17027&gt;10</f>
        <v>0</v>
      </c>
      <c r="U17027" s="7">
        <v>9.3162556567980594</v>
      </c>
      <c r="V17027" t="s">
        <v>34510</v>
      </c>
      <c r="W17027" t="s">
        <v>34539</v>
      </c>
    </row>
    <row r="17028" spans="20:23" x14ac:dyDescent="0.3">
      <c r="T17028" t="b">
        <f>U17028&gt;10</f>
        <v>0</v>
      </c>
      <c r="U17028" s="7">
        <v>8.6078410041073194</v>
      </c>
      <c r="V17028" t="s">
        <v>34540</v>
      </c>
      <c r="W17028" t="s">
        <v>22523</v>
      </c>
    </row>
    <row r="17029" spans="20:23" x14ac:dyDescent="0.3">
      <c r="T17029" t="b">
        <f>U17029&gt;10</f>
        <v>0</v>
      </c>
      <c r="U17029" s="7">
        <v>9.1211950742266694</v>
      </c>
      <c r="V17029" t="s">
        <v>23745</v>
      </c>
      <c r="W17029" t="s">
        <v>34541</v>
      </c>
    </row>
    <row r="17030" spans="20:23" x14ac:dyDescent="0.3">
      <c r="T17030" t="b">
        <f>U17030&gt;10</f>
        <v>0</v>
      </c>
      <c r="U17030" s="7">
        <v>8.2757071690847095</v>
      </c>
      <c r="V17030" t="s">
        <v>34542</v>
      </c>
      <c r="W17030" t="s">
        <v>34543</v>
      </c>
    </row>
    <row r="17031" spans="20:23" x14ac:dyDescent="0.3">
      <c r="T17031" t="b">
        <f>U17031&gt;10</f>
        <v>0</v>
      </c>
      <c r="U17031" s="7">
        <v>8.6543610197422094</v>
      </c>
      <c r="V17031" t="s">
        <v>34186</v>
      </c>
      <c r="W17031" t="s">
        <v>9009</v>
      </c>
    </row>
    <row r="17032" spans="20:23" x14ac:dyDescent="0.3">
      <c r="T17032" t="b">
        <f>U17032&gt;10</f>
        <v>0</v>
      </c>
      <c r="U17032" s="7">
        <v>8.6192696999309408</v>
      </c>
      <c r="V17032" t="s">
        <v>34185</v>
      </c>
      <c r="W17032" t="s">
        <v>9009</v>
      </c>
    </row>
    <row r="17033" spans="20:23" x14ac:dyDescent="0.3">
      <c r="T17033" t="b">
        <f>U17033&gt;10</f>
        <v>0</v>
      </c>
      <c r="U17033" s="7">
        <v>9.7294428110001299</v>
      </c>
      <c r="V17033" t="s">
        <v>21082</v>
      </c>
      <c r="W17033" t="s">
        <v>34544</v>
      </c>
    </row>
    <row r="17034" spans="20:23" x14ac:dyDescent="0.3">
      <c r="T17034" t="b">
        <f>U17034&gt;10</f>
        <v>0</v>
      </c>
      <c r="U17034" s="7">
        <v>8.2074391979557006</v>
      </c>
      <c r="V17034" t="s">
        <v>34545</v>
      </c>
      <c r="W17034" t="s">
        <v>430</v>
      </c>
    </row>
    <row r="17035" spans="20:23" x14ac:dyDescent="0.3">
      <c r="T17035" t="b">
        <f>U17035&gt;10</f>
        <v>0</v>
      </c>
      <c r="U17035" s="7">
        <v>8.4030465914613099</v>
      </c>
      <c r="V17035" t="s">
        <v>9009</v>
      </c>
      <c r="W17035" t="s">
        <v>34546</v>
      </c>
    </row>
    <row r="17036" spans="20:23" x14ac:dyDescent="0.3">
      <c r="T17036" t="b">
        <f>U17036&gt;10</f>
        <v>0</v>
      </c>
      <c r="U17036" s="7">
        <v>9.4652912359585404</v>
      </c>
      <c r="V17036" t="s">
        <v>34547</v>
      </c>
      <c r="W17036" t="s">
        <v>22085</v>
      </c>
    </row>
    <row r="17037" spans="20:23" x14ac:dyDescent="0.3">
      <c r="T17037" t="b">
        <f>U17037&gt;10</f>
        <v>0</v>
      </c>
      <c r="U17037" s="7">
        <v>9.3554763699513401</v>
      </c>
      <c r="V17037" t="s">
        <v>4256</v>
      </c>
      <c r="W17037" t="s">
        <v>13926</v>
      </c>
    </row>
    <row r="17038" spans="20:23" x14ac:dyDescent="0.3">
      <c r="T17038" t="b">
        <f>U17038&gt;10</f>
        <v>0</v>
      </c>
      <c r="U17038" s="7">
        <v>9.8530567669673097</v>
      </c>
      <c r="V17038" t="s">
        <v>5044</v>
      </c>
      <c r="W17038" t="s">
        <v>18567</v>
      </c>
    </row>
    <row r="17039" spans="20:23" x14ac:dyDescent="0.3">
      <c r="T17039" t="b">
        <f>U17039&gt;10</f>
        <v>0</v>
      </c>
      <c r="U17039" s="7">
        <v>8.6386126627740794</v>
      </c>
      <c r="V17039" t="s">
        <v>34548</v>
      </c>
      <c r="W17039" t="s">
        <v>29283</v>
      </c>
    </row>
    <row r="17040" spans="20:23" x14ac:dyDescent="0.3">
      <c r="T17040" t="b">
        <f>U17040&gt;10</f>
        <v>0</v>
      </c>
      <c r="U17040" s="7">
        <v>8.7544444782992006</v>
      </c>
      <c r="V17040" t="s">
        <v>5044</v>
      </c>
      <c r="W17040" t="s">
        <v>34549</v>
      </c>
    </row>
    <row r="17041" spans="20:23" x14ac:dyDescent="0.3">
      <c r="T17041" t="b">
        <f>U17041&gt;10</f>
        <v>0</v>
      </c>
      <c r="U17041" s="7">
        <v>8.6543610197422094</v>
      </c>
      <c r="V17041" t="s">
        <v>34549</v>
      </c>
      <c r="W17041" t="s">
        <v>5845</v>
      </c>
    </row>
    <row r="17042" spans="20:23" x14ac:dyDescent="0.3">
      <c r="T17042" t="b">
        <f>U17042&gt;10</f>
        <v>0</v>
      </c>
      <c r="U17042" s="7">
        <v>9.5786199212655401</v>
      </c>
      <c r="V17042" t="s">
        <v>4256</v>
      </c>
      <c r="W17042" t="s">
        <v>34550</v>
      </c>
    </row>
    <row r="17043" spans="20:23" x14ac:dyDescent="0.3">
      <c r="T17043" t="b">
        <f>U17043&gt;10</f>
        <v>0</v>
      </c>
      <c r="U17043" s="7">
        <v>8.9688543496446496</v>
      </c>
      <c r="V17043" t="s">
        <v>34551</v>
      </c>
      <c r="W17043" t="s">
        <v>34552</v>
      </c>
    </row>
    <row r="17044" spans="20:23" x14ac:dyDescent="0.3">
      <c r="T17044" t="b">
        <f>U17044&gt;10</f>
        <v>0</v>
      </c>
      <c r="U17044" s="7">
        <v>8.2488959116340492</v>
      </c>
      <c r="V17044" t="s">
        <v>61</v>
      </c>
      <c r="W17044" t="s">
        <v>12985</v>
      </c>
    </row>
    <row r="17045" spans="20:23" x14ac:dyDescent="0.3">
      <c r="T17045" t="b">
        <f>U17045&gt;10</f>
        <v>0</v>
      </c>
      <c r="U17045" s="7">
        <v>8.3666789472904295</v>
      </c>
      <c r="V17045" t="s">
        <v>7719</v>
      </c>
      <c r="W17045" t="s">
        <v>5845</v>
      </c>
    </row>
    <row r="17046" spans="20:23" x14ac:dyDescent="0.3">
      <c r="T17046" t="b">
        <f>U17046&gt;10</f>
        <v>0</v>
      </c>
      <c r="U17046" s="7">
        <v>8.7632551079813492</v>
      </c>
      <c r="V17046" t="s">
        <v>34553</v>
      </c>
      <c r="W17046" t="s">
        <v>34554</v>
      </c>
    </row>
    <row r="17047" spans="20:23" x14ac:dyDescent="0.3">
      <c r="T17047" t="b">
        <f>U17047&gt;10</f>
        <v>0</v>
      </c>
      <c r="U17047" s="7">
        <v>8.2488959116340492</v>
      </c>
      <c r="V17047" t="s">
        <v>21727</v>
      </c>
      <c r="W17047" t="s">
        <v>11447</v>
      </c>
    </row>
    <row r="17048" spans="20:23" x14ac:dyDescent="0.3">
      <c r="T17048" t="b">
        <f>U17048&gt;10</f>
        <v>0</v>
      </c>
      <c r="U17048" s="7">
        <v>9.5016588801294208</v>
      </c>
      <c r="V17048" t="s">
        <v>34555</v>
      </c>
      <c r="W17048" t="s">
        <v>34556</v>
      </c>
    </row>
    <row r="17049" spans="20:23" x14ac:dyDescent="0.3">
      <c r="T17049" t="b">
        <f>U17049&gt;10</f>
        <v>0</v>
      </c>
      <c r="U17049" s="7">
        <v>9.3475082003021601</v>
      </c>
      <c r="V17049" t="s">
        <v>18571</v>
      </c>
      <c r="W17049" t="s">
        <v>5845</v>
      </c>
    </row>
    <row r="17050" spans="20:23" x14ac:dyDescent="0.3">
      <c r="T17050" t="b">
        <f>U17050&gt;10</f>
        <v>0</v>
      </c>
      <c r="U17050" s="7">
        <v>9.9071239882375792</v>
      </c>
      <c r="V17050" t="s">
        <v>7802</v>
      </c>
      <c r="W17050" t="s">
        <v>7125</v>
      </c>
    </row>
    <row r="17051" spans="20:23" x14ac:dyDescent="0.3">
      <c r="T17051" t="b">
        <f>U17051&gt;10</f>
        <v>0</v>
      </c>
      <c r="U17051" s="7">
        <v>8.0789968748386496</v>
      </c>
      <c r="V17051" t="s">
        <v>21729</v>
      </c>
      <c r="W17051" t="s">
        <v>34557</v>
      </c>
    </row>
    <row r="17052" spans="20:23" x14ac:dyDescent="0.3">
      <c r="T17052" t="b">
        <f>U17052&gt;10</f>
        <v>0</v>
      </c>
      <c r="U17052" s="7">
        <v>8.2488959116340492</v>
      </c>
      <c r="V17052" t="s">
        <v>2351</v>
      </c>
      <c r="W17052" t="s">
        <v>29716</v>
      </c>
    </row>
    <row r="17053" spans="20:23" x14ac:dyDescent="0.3">
      <c r="T17053" t="b">
        <f>U17053&gt;10</f>
        <v>0</v>
      </c>
      <c r="U17053" s="7">
        <v>9.2001834855453009</v>
      </c>
      <c r="V17053" t="s">
        <v>34558</v>
      </c>
      <c r="W17053" t="s">
        <v>33055</v>
      </c>
    </row>
    <row r="17054" spans="20:23" x14ac:dyDescent="0.3">
      <c r="T17054" t="b">
        <f>U17054&gt;10</f>
        <v>0</v>
      </c>
      <c r="U17054" s="7">
        <v>8.3666789472904295</v>
      </c>
      <c r="V17054" t="s">
        <v>5845</v>
      </c>
      <c r="W17054" t="s">
        <v>7802</v>
      </c>
    </row>
    <row r="17055" spans="20:23" x14ac:dyDescent="0.3">
      <c r="T17055" t="b">
        <f>U17055&gt;10</f>
        <v>0</v>
      </c>
      <c r="U17055" s="7">
        <v>9.9941353652272102</v>
      </c>
      <c r="V17055" t="s">
        <v>34559</v>
      </c>
      <c r="W17055" t="s">
        <v>34560</v>
      </c>
    </row>
    <row r="17056" spans="20:23" x14ac:dyDescent="0.3">
      <c r="T17056" t="b">
        <f>U17056&gt;10</f>
        <v>0</v>
      </c>
      <c r="U17056" s="7">
        <v>9.2421476846443298</v>
      </c>
      <c r="V17056" t="s">
        <v>2505</v>
      </c>
      <c r="W17056" t="s">
        <v>34561</v>
      </c>
    </row>
    <row r="17057" spans="20:23" x14ac:dyDescent="0.3">
      <c r="T17057" t="b">
        <f>U17057&gt;10</f>
        <v>0</v>
      </c>
      <c r="U17057" s="7">
        <v>8.1923255601456599</v>
      </c>
      <c r="V17057" t="s">
        <v>6477</v>
      </c>
      <c r="W17057" t="s">
        <v>34562</v>
      </c>
    </row>
    <row r="17058" spans="20:23" x14ac:dyDescent="0.3">
      <c r="T17058" t="b">
        <f>U17058&gt;10</f>
        <v>0</v>
      </c>
      <c r="U17058" s="7">
        <v>8.0525636177705007</v>
      </c>
      <c r="V17058" t="s">
        <v>34563</v>
      </c>
      <c r="W17058" t="s">
        <v>32805</v>
      </c>
    </row>
    <row r="17059" spans="20:23" x14ac:dyDescent="0.3">
      <c r="T17059" t="b">
        <f>U17059&gt;10</f>
        <v>0</v>
      </c>
      <c r="U17059" s="7">
        <v>9.6839804369233704</v>
      </c>
      <c r="V17059" t="s">
        <v>19890</v>
      </c>
      <c r="W17059" t="s">
        <v>34564</v>
      </c>
    </row>
    <row r="17060" spans="20:23" x14ac:dyDescent="0.3">
      <c r="T17060" t="b">
        <f>U17060&gt;10</f>
        <v>0</v>
      </c>
      <c r="U17060" s="7">
        <v>8.1200048985660302</v>
      </c>
      <c r="V17060" t="s">
        <v>34565</v>
      </c>
      <c r="W17060" t="s">
        <v>280</v>
      </c>
    </row>
    <row r="17061" spans="20:23" x14ac:dyDescent="0.3">
      <c r="T17061" t="b">
        <f>U17061&gt;10</f>
        <v>0</v>
      </c>
      <c r="U17061" s="7">
        <v>9.0133061122154796</v>
      </c>
      <c r="V17061" t="s">
        <v>1713</v>
      </c>
      <c r="W17061" t="s">
        <v>22128</v>
      </c>
    </row>
    <row r="17062" spans="20:23" x14ac:dyDescent="0.3">
      <c r="T17062" t="b">
        <f>U17062&gt;10</f>
        <v>0</v>
      </c>
      <c r="U17062" s="7">
        <v>8.3201589316555395</v>
      </c>
      <c r="V17062" t="s">
        <v>474</v>
      </c>
      <c r="W17062" t="s">
        <v>34566</v>
      </c>
    </row>
    <row r="17063" spans="20:23" x14ac:dyDescent="0.3">
      <c r="T17063" t="b">
        <f>U17063&gt;10</f>
        <v>0</v>
      </c>
      <c r="U17063" s="7">
        <v>9.6620015302046003</v>
      </c>
      <c r="V17063" t="s">
        <v>34567</v>
      </c>
      <c r="W17063" t="s">
        <v>34552</v>
      </c>
    </row>
    <row r="17064" spans="20:23" x14ac:dyDescent="0.3">
      <c r="T17064" t="b">
        <f>U17064&gt;10</f>
        <v>0</v>
      </c>
      <c r="U17064" s="7">
        <v>9.4475916588591407</v>
      </c>
      <c r="V17064" t="s">
        <v>29338</v>
      </c>
      <c r="W17064" t="s">
        <v>34568</v>
      </c>
    </row>
    <row r="17065" spans="20:23" x14ac:dyDescent="0.3">
      <c r="T17065" t="b">
        <f>U17065&gt;10</f>
        <v>0</v>
      </c>
      <c r="U17065" s="7">
        <v>8.6866218819604395</v>
      </c>
      <c r="V17065" t="s">
        <v>23806</v>
      </c>
      <c r="W17065" t="s">
        <v>34569</v>
      </c>
    </row>
    <row r="17066" spans="20:23" x14ac:dyDescent="0.3">
      <c r="T17066" t="b">
        <f>U17066&gt;10</f>
        <v>0</v>
      </c>
      <c r="U17066" s="7">
        <v>9.7294428110001299</v>
      </c>
      <c r="V17066" t="s">
        <v>34570</v>
      </c>
      <c r="W17066" t="s">
        <v>21267</v>
      </c>
    </row>
    <row r="17067" spans="20:23" x14ac:dyDescent="0.3">
      <c r="T17067" t="b">
        <f>U17067&gt;10</f>
        <v>0</v>
      </c>
      <c r="U17067" s="7">
        <v>8.5002103399149593</v>
      </c>
      <c r="V17067" t="s">
        <v>34571</v>
      </c>
      <c r="W17067" t="s">
        <v>25688</v>
      </c>
    </row>
    <row r="17068" spans="20:23" x14ac:dyDescent="0.3">
      <c r="T17068" t="b">
        <f>U17068&gt;10</f>
        <v>0</v>
      </c>
      <c r="U17068" s="7">
        <v>8.3201589316555395</v>
      </c>
      <c r="V17068" t="s">
        <v>34572</v>
      </c>
      <c r="W17068" t="s">
        <v>34573</v>
      </c>
    </row>
    <row r="17069" spans="20:23" x14ac:dyDescent="0.3">
      <c r="T17069" t="b">
        <f>U17069&gt;10</f>
        <v>0</v>
      </c>
      <c r="U17069" s="7">
        <v>8.1856810174269903</v>
      </c>
      <c r="V17069" t="s">
        <v>18712</v>
      </c>
      <c r="W17069" t="s">
        <v>21493</v>
      </c>
    </row>
    <row r="17070" spans="20:23" x14ac:dyDescent="0.3">
      <c r="T17070" t="b">
        <f>U17070&gt;10</f>
        <v>0</v>
      </c>
      <c r="U17070" s="7">
        <v>8.1340566520216804</v>
      </c>
      <c r="V17070" t="s">
        <v>30527</v>
      </c>
      <c r="W17070" t="s">
        <v>34574</v>
      </c>
    </row>
    <row r="17071" spans="20:23" x14ac:dyDescent="0.3">
      <c r="T17071" t="b">
        <f>U17071&gt;10</f>
        <v>0</v>
      </c>
      <c r="U17071" s="7">
        <v>8.2648962529804901</v>
      </c>
      <c r="V17071" t="s">
        <v>23846</v>
      </c>
      <c r="W17071" t="s">
        <v>34575</v>
      </c>
    </row>
    <row r="17072" spans="20:23" x14ac:dyDescent="0.3">
      <c r="T17072" t="b">
        <f>U17072&gt;10</f>
        <v>0</v>
      </c>
      <c r="U17072" s="7">
        <v>8.0789968748386496</v>
      </c>
      <c r="V17072" t="s">
        <v>34411</v>
      </c>
      <c r="W17072" t="s">
        <v>12336</v>
      </c>
    </row>
    <row r="17073" spans="20:23" x14ac:dyDescent="0.3">
      <c r="T17073" t="b">
        <f>U17073&gt;10</f>
        <v>0</v>
      </c>
      <c r="U17073" s="7">
        <v>9.9352948652042805</v>
      </c>
      <c r="V17073" t="s">
        <v>8796</v>
      </c>
      <c r="W17073" t="s">
        <v>3342</v>
      </c>
    </row>
    <row r="17074" spans="20:23" x14ac:dyDescent="0.3">
      <c r="T17074" t="b">
        <f>U17074&gt;10</f>
        <v>0</v>
      </c>
      <c r="U17074" s="7">
        <v>8.3489793701910298</v>
      </c>
      <c r="V17074" t="s">
        <v>29338</v>
      </c>
      <c r="W17074" t="s">
        <v>12985</v>
      </c>
    </row>
    <row r="17075" spans="20:23" x14ac:dyDescent="0.3">
      <c r="T17075" t="b">
        <f>U17075&gt;10</f>
        <v>0</v>
      </c>
      <c r="U17075" s="7">
        <v>8.0100040033516997</v>
      </c>
      <c r="V17075" t="s">
        <v>34576</v>
      </c>
      <c r="W17075" t="s">
        <v>23400</v>
      </c>
    </row>
    <row r="17076" spans="20:23" x14ac:dyDescent="0.3">
      <c r="T17076" t="b">
        <f>U17076&gt;10</f>
        <v>0</v>
      </c>
      <c r="U17076" s="7">
        <v>8.0525636177705007</v>
      </c>
      <c r="V17076" t="s">
        <v>34577</v>
      </c>
      <c r="W17076" t="s">
        <v>22207</v>
      </c>
    </row>
    <row r="17077" spans="20:23" x14ac:dyDescent="0.3">
      <c r="T17077" t="b">
        <f>U17077&gt;10</f>
        <v>0</v>
      </c>
      <c r="U17077" s="7">
        <v>8.8755224098524295</v>
      </c>
      <c r="V17077" t="s">
        <v>55</v>
      </c>
      <c r="W17077" t="s">
        <v>34578</v>
      </c>
    </row>
    <row r="17078" spans="20:23" x14ac:dyDescent="0.3">
      <c r="T17078" t="b">
        <f>U17078&gt;10</f>
        <v>0</v>
      </c>
      <c r="U17078" s="7">
        <v>8.9580434335404302</v>
      </c>
      <c r="V17078" t="s">
        <v>34578</v>
      </c>
      <c r="W17078" t="s">
        <v>1029</v>
      </c>
    </row>
    <row r="17079" spans="20:23" x14ac:dyDescent="0.3">
      <c r="T17079" t="b">
        <f>U17079&gt;10</f>
        <v>0</v>
      </c>
      <c r="U17079" s="7">
        <v>8.0058459932030406</v>
      </c>
      <c r="V17079" t="s">
        <v>34579</v>
      </c>
      <c r="W17079" t="s">
        <v>23706</v>
      </c>
    </row>
    <row r="17080" spans="20:23" x14ac:dyDescent="0.3">
      <c r="T17080" t="b">
        <f>U17080&gt;10</f>
        <v>0</v>
      </c>
      <c r="U17080" s="7">
        <v>8.7544444782992006</v>
      </c>
      <c r="V17080" t="s">
        <v>20303</v>
      </c>
      <c r="W17080" t="s">
        <v>34580</v>
      </c>
    </row>
    <row r="17081" spans="20:23" x14ac:dyDescent="0.3">
      <c r="T17081" t="b">
        <f>U17081&gt;10</f>
        <v>0</v>
      </c>
      <c r="U17081" s="7">
        <v>8.1823752292924894</v>
      </c>
      <c r="V17081" t="s">
        <v>55</v>
      </c>
      <c r="W17081" t="s">
        <v>18584</v>
      </c>
    </row>
    <row r="17082" spans="20:23" x14ac:dyDescent="0.3">
      <c r="T17082" t="b">
        <f>U17082&gt;10</f>
        <v>0</v>
      </c>
      <c r="U17082" s="7">
        <v>8.8085116995694701</v>
      </c>
      <c r="V17082" t="s">
        <v>30448</v>
      </c>
      <c r="W17082" t="s">
        <v>34581</v>
      </c>
    </row>
    <row r="17083" spans="20:23" x14ac:dyDescent="0.3">
      <c r="T17083" t="b">
        <f>U17083&gt;10</f>
        <v>0</v>
      </c>
      <c r="U17083" s="7">
        <v>9.43019991614727</v>
      </c>
      <c r="V17083" t="s">
        <v>2918</v>
      </c>
      <c r="W17083" t="s">
        <v>3941</v>
      </c>
    </row>
    <row r="17084" spans="20:23" x14ac:dyDescent="0.3">
      <c r="T17084" t="b">
        <f>U17084&gt;10</f>
        <v>0</v>
      </c>
      <c r="U17084" s="7">
        <v>9.2565364220964295</v>
      </c>
      <c r="V17084" t="s">
        <v>34582</v>
      </c>
      <c r="W17084" t="s">
        <v>34552</v>
      </c>
    </row>
    <row r="17085" spans="20:23" x14ac:dyDescent="0.3">
      <c r="T17085" t="b">
        <f>U17085&gt;10</f>
        <v>0</v>
      </c>
      <c r="U17085" s="7">
        <v>8.9473481444236906</v>
      </c>
      <c r="V17085" t="s">
        <v>19589</v>
      </c>
      <c r="W17085" t="s">
        <v>18586</v>
      </c>
    </row>
    <row r="17086" spans="20:23" x14ac:dyDescent="0.3">
      <c r="T17086" t="b">
        <f>U17086&gt;10</f>
        <v>0</v>
      </c>
      <c r="U17086" s="7">
        <v>9.6839804369233704</v>
      </c>
      <c r="V17086" t="s">
        <v>33591</v>
      </c>
      <c r="W17086" t="s">
        <v>34583</v>
      </c>
    </row>
    <row r="17087" spans="20:23" x14ac:dyDescent="0.3">
      <c r="T17087" t="b">
        <f>U17087&gt;10</f>
        <v>0</v>
      </c>
      <c r="U17087" s="7">
        <v>8.2542009638637399</v>
      </c>
      <c r="V17087" t="s">
        <v>19589</v>
      </c>
      <c r="W17087" t="s">
        <v>33349</v>
      </c>
    </row>
    <row r="17088" spans="20:23" x14ac:dyDescent="0.3">
      <c r="T17088" t="b">
        <f>U17088&gt;10</f>
        <v>0</v>
      </c>
      <c r="U17088" s="7">
        <v>8.0353218113359901</v>
      </c>
      <c r="V17088" t="s">
        <v>34584</v>
      </c>
      <c r="W17088" t="s">
        <v>26752</v>
      </c>
    </row>
    <row r="17089" spans="20:23" x14ac:dyDescent="0.3">
      <c r="T17089" t="b">
        <f>U17089&gt;10</f>
        <v>0</v>
      </c>
      <c r="U17089" s="7">
        <v>8.4030465914613099</v>
      </c>
      <c r="V17089" t="s">
        <v>23690</v>
      </c>
      <c r="W17089" t="s">
        <v>28982</v>
      </c>
    </row>
    <row r="17090" spans="20:23" x14ac:dyDescent="0.3">
      <c r="T17090" t="b">
        <f>U17090&gt;10</f>
        <v>0</v>
      </c>
      <c r="U17090" s="7">
        <v>8.0017052005369997</v>
      </c>
      <c r="V17090" t="s">
        <v>34585</v>
      </c>
      <c r="W17090" t="s">
        <v>24734</v>
      </c>
    </row>
    <row r="17091" spans="20:23" x14ac:dyDescent="0.3">
      <c r="T17091" t="b">
        <f>U17091&gt;10</f>
        <v>0</v>
      </c>
      <c r="U17091" s="7">
        <v>8.7544444782992006</v>
      </c>
      <c r="V17091" t="s">
        <v>30554</v>
      </c>
      <c r="W17091" t="s">
        <v>34586</v>
      </c>
    </row>
    <row r="17092" spans="20:23" x14ac:dyDescent="0.3">
      <c r="T17092" t="b">
        <f>U17092&gt;10</f>
        <v>0</v>
      </c>
      <c r="U17092" s="7">
        <v>8.46676240584741</v>
      </c>
      <c r="V17092" t="s">
        <v>34416</v>
      </c>
      <c r="W17092" t="s">
        <v>34587</v>
      </c>
    </row>
    <row r="17093" spans="20:23" x14ac:dyDescent="0.3">
      <c r="T17093" t="b">
        <f>U17093&gt;10</f>
        <v>0</v>
      </c>
      <c r="U17093" s="7">
        <v>9.0479916702033698</v>
      </c>
      <c r="V17093" t="s">
        <v>34588</v>
      </c>
      <c r="W17093" t="s">
        <v>34589</v>
      </c>
    </row>
    <row r="17094" spans="20:23" x14ac:dyDescent="0.3">
      <c r="T17094" t="b">
        <f>U17094&gt;10</f>
        <v>0</v>
      </c>
      <c r="U17094" s="7">
        <v>8.5002103399149593</v>
      </c>
      <c r="V17094" t="s">
        <v>195</v>
      </c>
      <c r="W17094" t="s">
        <v>23150</v>
      </c>
    </row>
    <row r="17095" spans="20:23" x14ac:dyDescent="0.3">
      <c r="T17095" t="b">
        <f>U17095&gt;10</f>
        <v>0</v>
      </c>
      <c r="U17095" s="7">
        <v>9.3317598433340194</v>
      </c>
      <c r="V17095" t="s">
        <v>1862</v>
      </c>
      <c r="W17095" t="s">
        <v>34590</v>
      </c>
    </row>
    <row r="17096" spans="20:23" x14ac:dyDescent="0.3">
      <c r="T17096" t="b">
        <f>U17096&gt;10</f>
        <v>0</v>
      </c>
      <c r="U17096" s="7">
        <v>9.4475916588591407</v>
      </c>
      <c r="V17096" t="s">
        <v>29338</v>
      </c>
      <c r="W17096" t="s">
        <v>34591</v>
      </c>
    </row>
    <row r="17097" spans="20:23" x14ac:dyDescent="0.3">
      <c r="T17097" t="b">
        <f>U17097&gt;10</f>
        <v>0</v>
      </c>
      <c r="U17097" s="7">
        <v>8.5853681482552595</v>
      </c>
      <c r="V17097" t="s">
        <v>23690</v>
      </c>
      <c r="W17097" t="s">
        <v>961</v>
      </c>
    </row>
    <row r="17098" spans="20:23" x14ac:dyDescent="0.3">
      <c r="T17098" t="b">
        <f>U17098&gt;10</f>
        <v>0</v>
      </c>
      <c r="U17098" s="7">
        <v>8.0612972977392499</v>
      </c>
      <c r="V17098" t="s">
        <v>20303</v>
      </c>
      <c r="W17098" t="s">
        <v>34592</v>
      </c>
    </row>
    <row r="17099" spans="20:23" x14ac:dyDescent="0.3">
      <c r="T17099" t="b">
        <f>U17099&gt;10</f>
        <v>0</v>
      </c>
      <c r="U17099" s="7">
        <v>8.3666789472904295</v>
      </c>
      <c r="V17099" t="s">
        <v>24359</v>
      </c>
      <c r="W17099" t="s">
        <v>34593</v>
      </c>
    </row>
    <row r="17100" spans="20:23" x14ac:dyDescent="0.3">
      <c r="T17100" t="b">
        <f>U17100&gt;10</f>
        <v>0</v>
      </c>
      <c r="U17100" s="7">
        <v>8.6623291893913894</v>
      </c>
      <c r="V17100" t="s">
        <v>19732</v>
      </c>
      <c r="W17100" t="s">
        <v>34594</v>
      </c>
    </row>
    <row r="17101" spans="20:23" x14ac:dyDescent="0.3">
      <c r="T17101" t="b">
        <f>U17101&gt;10</f>
        <v>0</v>
      </c>
      <c r="U17101" s="7">
        <v>8.6866218819604395</v>
      </c>
      <c r="V17101" t="s">
        <v>34595</v>
      </c>
      <c r="W17101" t="s">
        <v>34596</v>
      </c>
    </row>
    <row r="17102" spans="20:23" x14ac:dyDescent="0.3">
      <c r="T17102" t="b">
        <f>U17102&gt;10</f>
        <v>0</v>
      </c>
      <c r="U17102" s="7">
        <v>8.62829014716797</v>
      </c>
      <c r="V17102" t="s">
        <v>29287</v>
      </c>
      <c r="W17102" t="s">
        <v>21191</v>
      </c>
    </row>
    <row r="17103" spans="20:23" x14ac:dyDescent="0.3">
      <c r="T17103" t="b">
        <f>U17103&gt;10</f>
        <v>0</v>
      </c>
      <c r="U17103" s="7">
        <v>8.1923255601456599</v>
      </c>
      <c r="V17103" t="s">
        <v>4208</v>
      </c>
      <c r="W17103" t="s">
        <v>11919</v>
      </c>
    </row>
    <row r="17104" spans="20:23" x14ac:dyDescent="0.3">
      <c r="T17104" t="b">
        <f>U17104&gt;10</f>
        <v>0</v>
      </c>
      <c r="U17104" s="7">
        <v>8.1923255601456599</v>
      </c>
      <c r="V17104" t="s">
        <v>6327</v>
      </c>
      <c r="W17104" t="s">
        <v>10644</v>
      </c>
    </row>
    <row r="17105" spans="20:23" x14ac:dyDescent="0.3">
      <c r="T17105" t="b">
        <f>U17105&gt;10</f>
        <v>0</v>
      </c>
      <c r="U17105" s="7">
        <v>9.3317598433340194</v>
      </c>
      <c r="V17105" t="s">
        <v>2262</v>
      </c>
      <c r="W17105" t="s">
        <v>34492</v>
      </c>
    </row>
    <row r="17106" spans="20:23" x14ac:dyDescent="0.3">
      <c r="T17106" t="b">
        <f>U17106&gt;10</f>
        <v>0</v>
      </c>
      <c r="U17106" s="7">
        <v>8.4536903242800605</v>
      </c>
      <c r="V17106" t="s">
        <v>34597</v>
      </c>
      <c r="W17106" t="s">
        <v>14941</v>
      </c>
    </row>
    <row r="17107" spans="20:23" x14ac:dyDescent="0.3">
      <c r="T17107" t="b">
        <f>U17107&gt;10</f>
        <v>0</v>
      </c>
      <c r="U17107" s="7">
        <v>8.4536903242800605</v>
      </c>
      <c r="V17107" t="s">
        <v>3366</v>
      </c>
      <c r="W17107" t="s">
        <v>5491</v>
      </c>
    </row>
    <row r="17108" spans="20:23" x14ac:dyDescent="0.3">
      <c r="T17108" t="b">
        <f>U17108&gt;10</f>
        <v>0</v>
      </c>
      <c r="U17108" s="7">
        <v>8.9580434335404302</v>
      </c>
      <c r="V17108" t="s">
        <v>34598</v>
      </c>
      <c r="W17108" t="s">
        <v>29287</v>
      </c>
    </row>
    <row r="17109" spans="20:23" x14ac:dyDescent="0.3">
      <c r="T17109" t="b">
        <f>U17109&gt;10</f>
        <v>0</v>
      </c>
      <c r="U17109" s="7">
        <v>8.7811127253813606</v>
      </c>
      <c r="V17109" t="s">
        <v>738</v>
      </c>
      <c r="W17109" t="s">
        <v>34599</v>
      </c>
    </row>
    <row r="17110" spans="20:23" x14ac:dyDescent="0.3">
      <c r="T17110" t="b">
        <f>U17110&gt;10</f>
        <v>0</v>
      </c>
      <c r="U17110" s="7">
        <v>9.0133061122154796</v>
      </c>
      <c r="V17110" t="s">
        <v>21226</v>
      </c>
      <c r="W17110" t="s">
        <v>34600</v>
      </c>
    </row>
    <row r="17111" spans="20:23" x14ac:dyDescent="0.3">
      <c r="T17111" t="b">
        <f>U17111&gt;10</f>
        <v>0</v>
      </c>
      <c r="U17111" s="7">
        <v>9.4833097414612197</v>
      </c>
      <c r="V17111" t="s">
        <v>34600</v>
      </c>
      <c r="W17111" t="s">
        <v>21408</v>
      </c>
    </row>
    <row r="17112" spans="20:23" x14ac:dyDescent="0.3">
      <c r="T17112" t="b">
        <f>U17112&gt;10</f>
        <v>0</v>
      </c>
      <c r="U17112" s="7">
        <v>8.8955230765590994</v>
      </c>
      <c r="V17112" t="s">
        <v>28529</v>
      </c>
      <c r="W17112" t="s">
        <v>25864</v>
      </c>
    </row>
    <row r="17113" spans="20:23" x14ac:dyDescent="0.3">
      <c r="T17113" t="b">
        <f>U17113&gt;10</f>
        <v>0</v>
      </c>
      <c r="U17113" s="7">
        <v>8.9420430921939893</v>
      </c>
      <c r="V17113" t="s">
        <v>3291</v>
      </c>
      <c r="W17113" t="s">
        <v>3464</v>
      </c>
    </row>
    <row r="17114" spans="20:23" x14ac:dyDescent="0.3">
      <c r="T17114" t="b">
        <f>U17114&gt;10</f>
        <v>0</v>
      </c>
      <c r="U17114" s="7">
        <v>8.2366258190422297</v>
      </c>
      <c r="V17114" t="s">
        <v>3342</v>
      </c>
      <c r="W17114" t="s">
        <v>23599</v>
      </c>
    </row>
    <row r="17115" spans="20:23" x14ac:dyDescent="0.3">
      <c r="T17115" t="b">
        <f>U17115&gt;10</f>
        <v>0</v>
      </c>
      <c r="U17115" s="7">
        <v>8.5348158690924301</v>
      </c>
      <c r="V17115" t="s">
        <v>19392</v>
      </c>
      <c r="W17115" t="s">
        <v>8068</v>
      </c>
    </row>
    <row r="17116" spans="20:23" x14ac:dyDescent="0.3">
      <c r="T17116" t="b">
        <f>U17116&gt;10</f>
        <v>0</v>
      </c>
      <c r="U17116" s="7">
        <v>8.9056754480231195</v>
      </c>
      <c r="V17116" t="s">
        <v>8068</v>
      </c>
      <c r="W17116" t="s">
        <v>25688</v>
      </c>
    </row>
    <row r="17117" spans="20:23" x14ac:dyDescent="0.3">
      <c r="T17117" t="b">
        <f>U17117&gt;10</f>
        <v>0</v>
      </c>
      <c r="U17117" s="7">
        <v>8.0879655448214098</v>
      </c>
      <c r="V17117" t="s">
        <v>6908</v>
      </c>
      <c r="W17117" t="s">
        <v>34358</v>
      </c>
    </row>
    <row r="17118" spans="20:23" x14ac:dyDescent="0.3">
      <c r="T17118" t="b">
        <f>U17118&gt;10</f>
        <v>0</v>
      </c>
      <c r="U17118" s="7">
        <v>9.1339341000040992</v>
      </c>
      <c r="V17118" t="s">
        <v>34601</v>
      </c>
      <c r="W17118" t="s">
        <v>22928</v>
      </c>
    </row>
    <row r="17119" spans="20:23" x14ac:dyDescent="0.3">
      <c r="T17119" t="b">
        <f>U17119&gt;10</f>
        <v>0</v>
      </c>
      <c r="U17119" s="7">
        <v>9.3475082003021601</v>
      </c>
      <c r="V17119" t="s">
        <v>5657</v>
      </c>
      <c r="W17119" t="s">
        <v>9943</v>
      </c>
    </row>
    <row r="17120" spans="20:23" x14ac:dyDescent="0.3">
      <c r="T17120" t="b">
        <f>U17120&gt;10</f>
        <v>0</v>
      </c>
      <c r="U17120" s="7">
        <v>9.6194419157857993</v>
      </c>
      <c r="V17120" t="s">
        <v>9943</v>
      </c>
      <c r="W17120" t="s">
        <v>6753</v>
      </c>
    </row>
    <row r="17121" spans="20:23" x14ac:dyDescent="0.3">
      <c r="T17121" t="b">
        <f>U17121&gt;10</f>
        <v>0</v>
      </c>
      <c r="U17121" s="7">
        <v>9.9941353652272102</v>
      </c>
      <c r="V17121" t="s">
        <v>34602</v>
      </c>
      <c r="W17121" t="s">
        <v>25864</v>
      </c>
    </row>
    <row r="17122" spans="20:23" x14ac:dyDescent="0.3">
      <c r="T17122" t="b">
        <f>U17122&gt;10</f>
        <v>0</v>
      </c>
      <c r="U17122" s="7">
        <v>9.6194419157857993</v>
      </c>
      <c r="V17122" t="s">
        <v>21272</v>
      </c>
      <c r="W17122" t="s">
        <v>34603</v>
      </c>
    </row>
    <row r="17123" spans="20:23" x14ac:dyDescent="0.3">
      <c r="T17123" t="b">
        <f>U17123&gt;10</f>
        <v>0</v>
      </c>
      <c r="U17123" s="7">
        <v>8.2331475546659103</v>
      </c>
      <c r="V17123" t="s">
        <v>23386</v>
      </c>
      <c r="W17123" t="s">
        <v>6290</v>
      </c>
    </row>
    <row r="17124" spans="20:23" x14ac:dyDescent="0.3">
      <c r="T17124" t="b">
        <f>U17124&gt;10</f>
        <v>0</v>
      </c>
      <c r="U17124" s="7">
        <v>9.3962983644715905</v>
      </c>
      <c r="V17124" t="s">
        <v>34604</v>
      </c>
      <c r="W17124" t="s">
        <v>26305</v>
      </c>
    </row>
    <row r="17125" spans="20:23" x14ac:dyDescent="0.3">
      <c r="T17125" t="b">
        <f>U17125&gt;10</f>
        <v>0</v>
      </c>
      <c r="U17125" s="7">
        <v>9.3962983644715905</v>
      </c>
      <c r="V17125" t="s">
        <v>2595</v>
      </c>
      <c r="W17125" t="s">
        <v>8042</v>
      </c>
    </row>
    <row r="17126" spans="20:23" x14ac:dyDescent="0.3">
      <c r="T17126" t="b">
        <f>U17126&gt;10</f>
        <v>0</v>
      </c>
      <c r="U17126" s="7">
        <v>9.4652912359585404</v>
      </c>
      <c r="V17126" t="s">
        <v>10419</v>
      </c>
      <c r="W17126" t="s">
        <v>3301</v>
      </c>
    </row>
    <row r="17127" spans="20:23" x14ac:dyDescent="0.3">
      <c r="T17127" t="b">
        <f>U17127&gt;10</f>
        <v>0</v>
      </c>
      <c r="U17127" s="7">
        <v>8.6231084762381105</v>
      </c>
      <c r="V17127" t="s">
        <v>25866</v>
      </c>
      <c r="W17127" t="s">
        <v>18598</v>
      </c>
    </row>
    <row r="17128" spans="20:23" x14ac:dyDescent="0.3">
      <c r="T17128" t="b">
        <f>U17128&gt;10</f>
        <v>0</v>
      </c>
      <c r="U17128" s="7">
        <v>8.9580434335404302</v>
      </c>
      <c r="V17128" t="s">
        <v>34605</v>
      </c>
      <c r="W17128" t="s">
        <v>29287</v>
      </c>
    </row>
    <row r="17129" spans="20:23" x14ac:dyDescent="0.3">
      <c r="T17129" t="b">
        <f>U17129&gt;10</f>
        <v>0</v>
      </c>
      <c r="U17129" s="7">
        <v>8.0701079274214091</v>
      </c>
      <c r="V17129" t="s">
        <v>8134</v>
      </c>
      <c r="W17129" t="s">
        <v>18580</v>
      </c>
    </row>
    <row r="17130" spans="20:23" x14ac:dyDescent="0.3">
      <c r="T17130" t="b">
        <f>U17130&gt;10</f>
        <v>0</v>
      </c>
      <c r="U17130" s="7">
        <v>9.07180231889709</v>
      </c>
      <c r="V17130" t="s">
        <v>18602</v>
      </c>
      <c r="W17130" t="s">
        <v>27441</v>
      </c>
    </row>
    <row r="17131" spans="20:23" x14ac:dyDescent="0.3">
      <c r="T17131" t="b">
        <f>U17131&gt;10</f>
        <v>0</v>
      </c>
      <c r="U17131" s="7">
        <v>9.07180231889709</v>
      </c>
      <c r="V17131" t="s">
        <v>27441</v>
      </c>
      <c r="W17131" t="s">
        <v>34606</v>
      </c>
    </row>
    <row r="17132" spans="20:23" x14ac:dyDescent="0.3">
      <c r="T17132" t="b">
        <f>U17132&gt;10</f>
        <v>0</v>
      </c>
      <c r="U17132" s="7">
        <v>8.3907764988694904</v>
      </c>
      <c r="V17132" t="s">
        <v>65</v>
      </c>
      <c r="W17132" t="s">
        <v>14142</v>
      </c>
    </row>
    <row r="17133" spans="20:23" x14ac:dyDescent="0.3">
      <c r="T17133" t="b">
        <f>U17133&gt;10</f>
        <v>0</v>
      </c>
      <c r="U17133" s="7">
        <v>9.1599095864073607</v>
      </c>
      <c r="V17133" t="s">
        <v>11947</v>
      </c>
      <c r="W17133" t="s">
        <v>5042</v>
      </c>
    </row>
    <row r="17134" spans="20:23" x14ac:dyDescent="0.3">
      <c r="T17134" t="b">
        <f>U17134&gt;10</f>
        <v>0</v>
      </c>
      <c r="U17134" s="7">
        <v>8.46676240584741</v>
      </c>
      <c r="V17134" t="s">
        <v>6707</v>
      </c>
      <c r="W17134" t="s">
        <v>7817</v>
      </c>
    </row>
    <row r="17135" spans="20:23" x14ac:dyDescent="0.3">
      <c r="T17135" t="b">
        <f>U17135&gt;10</f>
        <v>0</v>
      </c>
      <c r="U17135" s="7">
        <v>9.1339341000040992</v>
      </c>
      <c r="V17135" t="s">
        <v>9381</v>
      </c>
      <c r="W17135" t="s">
        <v>34387</v>
      </c>
    </row>
    <row r="17136" spans="20:23" x14ac:dyDescent="0.3">
      <c r="T17136" t="b">
        <f>U17136&gt;10</f>
        <v>0</v>
      </c>
      <c r="U17136" s="7">
        <v>8.8854727407056</v>
      </c>
      <c r="V17136" t="s">
        <v>18372</v>
      </c>
      <c r="W17136" t="s">
        <v>21239</v>
      </c>
    </row>
    <row r="17137" spans="20:23" x14ac:dyDescent="0.3">
      <c r="T17137" t="b">
        <f>U17137&gt;10</f>
        <v>0</v>
      </c>
      <c r="U17137" s="7">
        <v>8.7901625609012797</v>
      </c>
      <c r="V17137" t="s">
        <v>5328</v>
      </c>
      <c r="W17137" t="s">
        <v>21728</v>
      </c>
    </row>
    <row r="17138" spans="20:23" x14ac:dyDescent="0.3">
      <c r="T17138" t="b">
        <f>U17138&gt;10</f>
        <v>0</v>
      </c>
      <c r="U17138" s="7">
        <v>8.0482252161719003</v>
      </c>
      <c r="V17138" t="s">
        <v>25867</v>
      </c>
      <c r="W17138" t="s">
        <v>2461</v>
      </c>
    </row>
    <row r="17139" spans="20:23" x14ac:dyDescent="0.3">
      <c r="T17139" t="b">
        <f>U17139&gt;10</f>
        <v>0</v>
      </c>
      <c r="U17139" s="7">
        <v>9.3635085416485992</v>
      </c>
      <c r="V17139" t="s">
        <v>21344</v>
      </c>
      <c r="W17139" t="s">
        <v>18604</v>
      </c>
    </row>
    <row r="17140" spans="20:23" x14ac:dyDescent="0.3">
      <c r="T17140" t="b">
        <f>U17140&gt;10</f>
        <v>0</v>
      </c>
      <c r="U17140" s="7">
        <v>9.07180231889709</v>
      </c>
      <c r="V17140" t="s">
        <v>18609</v>
      </c>
      <c r="W17140" t="s">
        <v>32503</v>
      </c>
    </row>
    <row r="17141" spans="20:23" x14ac:dyDescent="0.3">
      <c r="T17141" t="b">
        <f>U17141&gt;10</f>
        <v>0</v>
      </c>
      <c r="U17141" s="7">
        <v>8.1340566520216804</v>
      </c>
      <c r="V17141" t="s">
        <v>21227</v>
      </c>
      <c r="W17141" t="s">
        <v>2709</v>
      </c>
    </row>
    <row r="17142" spans="20:23" x14ac:dyDescent="0.3">
      <c r="T17142" t="b">
        <f>U17142&gt;10</f>
        <v>0</v>
      </c>
      <c r="U17142" s="7">
        <v>9.5786199212655401</v>
      </c>
      <c r="V17142" t="s">
        <v>12753</v>
      </c>
      <c r="W17142" t="s">
        <v>12542</v>
      </c>
    </row>
    <row r="17143" spans="20:23" x14ac:dyDescent="0.3">
      <c r="T17143" t="b">
        <f>U17143&gt;10</f>
        <v>0</v>
      </c>
      <c r="U17143" s="7">
        <v>9.6194419157857993</v>
      </c>
      <c r="V17143" t="s">
        <v>70</v>
      </c>
      <c r="W17143" t="s">
        <v>34607</v>
      </c>
    </row>
    <row r="17144" spans="20:23" x14ac:dyDescent="0.3">
      <c r="T17144" t="b">
        <f>U17144&gt;10</f>
        <v>0</v>
      </c>
      <c r="U17144" s="7">
        <v>9.3009881846672702</v>
      </c>
      <c r="V17144" t="s">
        <v>4983</v>
      </c>
      <c r="W17144" t="s">
        <v>211</v>
      </c>
    </row>
    <row r="17145" spans="20:23" x14ac:dyDescent="0.3">
      <c r="T17145" t="b">
        <f>U17145&gt;10</f>
        <v>0</v>
      </c>
      <c r="U17145" s="7">
        <v>8.3144931941198603</v>
      </c>
      <c r="V17145" t="s">
        <v>34289</v>
      </c>
      <c r="W17145" t="s">
        <v>12912</v>
      </c>
    </row>
    <row r="17146" spans="20:23" x14ac:dyDescent="0.3">
      <c r="T17146" t="b">
        <f>U17146&gt;10</f>
        <v>0</v>
      </c>
      <c r="U17146" s="7">
        <v>9.2565364220964295</v>
      </c>
      <c r="V17146" t="s">
        <v>12912</v>
      </c>
      <c r="W17146" t="s">
        <v>5096</v>
      </c>
    </row>
    <row r="17147" spans="20:23" x14ac:dyDescent="0.3">
      <c r="T17147" t="b">
        <f>U17147&gt;10</f>
        <v>0</v>
      </c>
      <c r="U17147" s="7">
        <v>9.6194419157857993</v>
      </c>
      <c r="V17147" t="s">
        <v>34608</v>
      </c>
      <c r="W17147" t="s">
        <v>23386</v>
      </c>
    </row>
    <row r="17148" spans="20:23" x14ac:dyDescent="0.3">
      <c r="T17148" t="b">
        <f>U17148&gt;10</f>
        <v>0</v>
      </c>
      <c r="U17148" s="7">
        <v>9.07180231889709</v>
      </c>
      <c r="V17148" t="s">
        <v>34609</v>
      </c>
      <c r="W17148" t="s">
        <v>32503</v>
      </c>
    </row>
    <row r="17149" spans="20:23" x14ac:dyDescent="0.3">
      <c r="T17149" t="b">
        <f>U17149&gt;10</f>
        <v>0</v>
      </c>
      <c r="U17149" s="7">
        <v>9.9941353652272102</v>
      </c>
      <c r="V17149" t="s">
        <v>34099</v>
      </c>
      <c r="W17149" t="s">
        <v>10632</v>
      </c>
    </row>
    <row r="17150" spans="20:23" x14ac:dyDescent="0.3">
      <c r="T17150" t="b">
        <f>U17150&gt;10</f>
        <v>0</v>
      </c>
      <c r="U17150" s="7">
        <v>9.5393992081122594</v>
      </c>
      <c r="V17150" t="s">
        <v>7972</v>
      </c>
      <c r="W17150" t="s">
        <v>34387</v>
      </c>
    </row>
    <row r="17151" spans="20:23" x14ac:dyDescent="0.3">
      <c r="T17151" t="b">
        <f>U17151&gt;10</f>
        <v>0</v>
      </c>
      <c r="U17151" s="7">
        <v>9.8270812805640499</v>
      </c>
      <c r="V17151" t="s">
        <v>6632</v>
      </c>
      <c r="W17151" t="s">
        <v>34370</v>
      </c>
    </row>
    <row r="17152" spans="20:23" x14ac:dyDescent="0.3">
      <c r="T17152" t="b">
        <f>U17152&gt;10</f>
        <v>0</v>
      </c>
      <c r="U17152" s="7">
        <v>9.0598261278503802</v>
      </c>
      <c r="V17152" t="s">
        <v>2796</v>
      </c>
      <c r="W17152" t="s">
        <v>4370</v>
      </c>
    </row>
    <row r="17153" spans="20:23" x14ac:dyDescent="0.3">
      <c r="T17153" t="b">
        <f>U17153&gt;10</f>
        <v>0</v>
      </c>
      <c r="U17153" s="7">
        <v>9.1086162920198106</v>
      </c>
      <c r="V17153" t="s">
        <v>9382</v>
      </c>
      <c r="W17153" t="s">
        <v>20425</v>
      </c>
    </row>
    <row r="17154" spans="20:23" x14ac:dyDescent="0.3">
      <c r="T17154" t="b">
        <f>U17154&gt;10</f>
        <v>0</v>
      </c>
      <c r="U17154" s="7">
        <v>9.3635085416485992</v>
      </c>
      <c r="V17154" t="s">
        <v>9167</v>
      </c>
      <c r="W17154" t="s">
        <v>21344</v>
      </c>
    </row>
    <row r="17155" spans="20:23" x14ac:dyDescent="0.3">
      <c r="T17155" t="b">
        <f>U17155&gt;10</f>
        <v>0</v>
      </c>
      <c r="U17155" s="7">
        <v>9.3635085416485992</v>
      </c>
      <c r="V17155" t="s">
        <v>21344</v>
      </c>
      <c r="W17155" t="s">
        <v>18613</v>
      </c>
    </row>
    <row r="17156" spans="20:23" x14ac:dyDescent="0.3">
      <c r="T17156" t="b">
        <f>U17156&gt;10</f>
        <v>0</v>
      </c>
      <c r="U17156" s="7">
        <v>9.1339341000040992</v>
      </c>
      <c r="V17156" t="s">
        <v>4043</v>
      </c>
      <c r="W17156" t="s">
        <v>7251</v>
      </c>
    </row>
    <row r="17157" spans="20:23" x14ac:dyDescent="0.3">
      <c r="T17157" t="b">
        <f>U17157&gt;10</f>
        <v>0</v>
      </c>
      <c r="U17157" s="7">
        <v>9.9071239882375792</v>
      </c>
      <c r="V17157" t="s">
        <v>3343</v>
      </c>
      <c r="W17157" t="s">
        <v>7036</v>
      </c>
    </row>
    <row r="17158" spans="20:23" x14ac:dyDescent="0.3">
      <c r="T17158" t="b">
        <f>U17158&gt;10</f>
        <v>0</v>
      </c>
      <c r="U17158" s="7">
        <v>8.3786551383371499</v>
      </c>
      <c r="V17158" t="s">
        <v>34610</v>
      </c>
      <c r="W17158" t="s">
        <v>32503</v>
      </c>
    </row>
    <row r="17159" spans="20:23" x14ac:dyDescent="0.3">
      <c r="T17159" t="b">
        <f>U17159&gt;10</f>
        <v>0</v>
      </c>
      <c r="U17159" s="7">
        <v>8.3315876274791592</v>
      </c>
      <c r="V17159" t="s">
        <v>16803</v>
      </c>
      <c r="W17159" t="s">
        <v>9943</v>
      </c>
    </row>
    <row r="17160" spans="20:23" x14ac:dyDescent="0.3">
      <c r="T17160" t="b">
        <f>U17160&gt;10</f>
        <v>0</v>
      </c>
      <c r="U17160" s="7">
        <v>9.09619377202125</v>
      </c>
      <c r="V17160" t="s">
        <v>9943</v>
      </c>
      <c r="W17160" t="s">
        <v>3464</v>
      </c>
    </row>
    <row r="17161" spans="20:23" x14ac:dyDescent="0.3">
      <c r="T17161" t="b">
        <f>U17161&gt;10</f>
        <v>0</v>
      </c>
      <c r="U17161" s="7">
        <v>8.32300388378777</v>
      </c>
      <c r="V17161" t="s">
        <v>3464</v>
      </c>
      <c r="W17161" t="s">
        <v>9110</v>
      </c>
    </row>
    <row r="17162" spans="20:23" x14ac:dyDescent="0.3">
      <c r="T17162" t="b">
        <f>U17162&gt;10</f>
        <v>0</v>
      </c>
      <c r="U17162" s="7">
        <v>9.2139768076776392</v>
      </c>
      <c r="V17162" t="s">
        <v>23386</v>
      </c>
      <c r="W17162" t="s">
        <v>13634</v>
      </c>
    </row>
    <row r="17163" spans="20:23" x14ac:dyDescent="0.3">
      <c r="T17163" t="b">
        <f>U17163&gt;10</f>
        <v>0</v>
      </c>
      <c r="U17163" s="7">
        <v>8.6825318967089107</v>
      </c>
      <c r="V17163" t="s">
        <v>6261</v>
      </c>
      <c r="W17163" t="s">
        <v>25688</v>
      </c>
    </row>
    <row r="17164" spans="20:23" x14ac:dyDescent="0.3">
      <c r="T17164" t="b">
        <f>U17164&gt;10</f>
        <v>0</v>
      </c>
      <c r="U17164" s="7">
        <v>8.9367660350931502</v>
      </c>
      <c r="V17164" t="s">
        <v>23153</v>
      </c>
      <c r="W17164" t="s">
        <v>13300</v>
      </c>
    </row>
    <row r="17165" spans="20:23" x14ac:dyDescent="0.3">
      <c r="T17165" t="b">
        <f>U17165&gt;10</f>
        <v>0</v>
      </c>
      <c r="U17165" s="7">
        <v>8.1107455731532294</v>
      </c>
      <c r="V17165" t="s">
        <v>3121</v>
      </c>
      <c r="W17165" t="s">
        <v>29287</v>
      </c>
    </row>
    <row r="17166" spans="20:23" x14ac:dyDescent="0.3">
      <c r="T17166" t="b">
        <f>U17166&gt;10</f>
        <v>0</v>
      </c>
      <c r="U17166" s="7">
        <v>9.5016588801294208</v>
      </c>
      <c r="V17166" t="s">
        <v>4534</v>
      </c>
      <c r="W17166" t="s">
        <v>2123</v>
      </c>
    </row>
    <row r="17167" spans="20:23" x14ac:dyDescent="0.3">
      <c r="T17167" t="b">
        <f>U17167&gt;10</f>
        <v>0</v>
      </c>
      <c r="U17167" s="7">
        <v>8.5418830363155198</v>
      </c>
      <c r="V17167" t="s">
        <v>21255</v>
      </c>
      <c r="W17167" t="s">
        <v>12281</v>
      </c>
    </row>
    <row r="17168" spans="20:23" x14ac:dyDescent="0.3">
      <c r="T17168" t="b">
        <f>U17168&gt;10</f>
        <v>0</v>
      </c>
      <c r="U17168" s="7">
        <v>8.4407869194441592</v>
      </c>
      <c r="V17168" t="s">
        <v>7277</v>
      </c>
      <c r="W17168" t="s">
        <v>2136</v>
      </c>
    </row>
    <row r="17169" spans="20:23" x14ac:dyDescent="0.3">
      <c r="T17169" t="b">
        <f>U17169&gt;10</f>
        <v>0</v>
      </c>
      <c r="U17169" s="7">
        <v>9.8797250140494697</v>
      </c>
      <c r="V17169" t="s">
        <v>11622</v>
      </c>
      <c r="W17169" t="s">
        <v>34358</v>
      </c>
    </row>
    <row r="17170" spans="20:23" x14ac:dyDescent="0.3">
      <c r="T17170" t="b">
        <f>U17170&gt;10</f>
        <v>0</v>
      </c>
      <c r="U17170" s="7">
        <v>8.5208296271176902</v>
      </c>
      <c r="V17170" t="s">
        <v>8243</v>
      </c>
      <c r="W17170" t="s">
        <v>21283</v>
      </c>
    </row>
    <row r="17171" spans="20:23" x14ac:dyDescent="0.3">
      <c r="T17171" t="b">
        <f>U17171&gt;10</f>
        <v>0</v>
      </c>
      <c r="U17171" s="7">
        <v>8.7721440553986003</v>
      </c>
      <c r="V17171" t="s">
        <v>6753</v>
      </c>
      <c r="W17171" t="s">
        <v>3342</v>
      </c>
    </row>
    <row r="17172" spans="20:23" x14ac:dyDescent="0.3">
      <c r="T17172" t="b">
        <f>U17172&gt;10</f>
        <v>0</v>
      </c>
      <c r="U17172" s="7">
        <v>8.4800076325974398</v>
      </c>
      <c r="V17172" t="s">
        <v>12542</v>
      </c>
      <c r="W17172" t="s">
        <v>13405</v>
      </c>
    </row>
    <row r="17173" spans="20:23" x14ac:dyDescent="0.3">
      <c r="T17173" t="b">
        <f>U17173&gt;10</f>
        <v>0</v>
      </c>
      <c r="U17173" s="7">
        <v>9.0020065569615504</v>
      </c>
      <c r="V17173" t="s">
        <v>34611</v>
      </c>
      <c r="W17173" t="s">
        <v>21191</v>
      </c>
    </row>
    <row r="17174" spans="20:23" x14ac:dyDescent="0.3">
      <c r="T17174" t="b">
        <f>U17174&gt;10</f>
        <v>0</v>
      </c>
      <c r="U17174" s="7">
        <v>8.6231084762381105</v>
      </c>
      <c r="V17174" t="s">
        <v>9262</v>
      </c>
      <c r="W17174" t="s">
        <v>6361</v>
      </c>
    </row>
    <row r="17175" spans="20:23" x14ac:dyDescent="0.3">
      <c r="T17175" t="b">
        <f>U17175&gt;10</f>
        <v>0</v>
      </c>
      <c r="U17175" s="7">
        <v>8.4800076325974398</v>
      </c>
      <c r="V17175" t="s">
        <v>18606</v>
      </c>
      <c r="W17175" t="s">
        <v>21333</v>
      </c>
    </row>
    <row r="17176" spans="20:23" x14ac:dyDescent="0.3">
      <c r="T17176" t="b">
        <f>U17176&gt;10</f>
        <v>0</v>
      </c>
      <c r="U17176" s="7">
        <v>9.6839804369233704</v>
      </c>
      <c r="V17176" t="s">
        <v>34612</v>
      </c>
      <c r="W17176" t="s">
        <v>26356</v>
      </c>
    </row>
    <row r="17177" spans="20:23" x14ac:dyDescent="0.3">
      <c r="T17177" t="b">
        <f>U17177&gt;10</f>
        <v>0</v>
      </c>
      <c r="U17177" s="7">
        <v>9.6839804369233704</v>
      </c>
      <c r="V17177" t="s">
        <v>26356</v>
      </c>
      <c r="W17177" t="s">
        <v>34613</v>
      </c>
    </row>
    <row r="17178" spans="20:23" x14ac:dyDescent="0.3">
      <c r="T17178" t="b">
        <f>U17178&gt;10</f>
        <v>0</v>
      </c>
      <c r="U17178" s="7">
        <v>8.9580434335404302</v>
      </c>
      <c r="V17178" t="s">
        <v>34613</v>
      </c>
      <c r="W17178" t="s">
        <v>29287</v>
      </c>
    </row>
    <row r="17179" spans="20:23" x14ac:dyDescent="0.3">
      <c r="T17179" t="b">
        <f>U17179&gt;10</f>
        <v>0</v>
      </c>
      <c r="U17179" s="7">
        <v>9.0598261278503802</v>
      </c>
      <c r="V17179" t="s">
        <v>5657</v>
      </c>
      <c r="W17179" t="s">
        <v>12011</v>
      </c>
    </row>
    <row r="17180" spans="20:23" x14ac:dyDescent="0.3">
      <c r="T17180" t="b">
        <f>U17180&gt;10</f>
        <v>0</v>
      </c>
      <c r="U17180" s="7">
        <v>9.7064532927754303</v>
      </c>
      <c r="V17180" t="s">
        <v>5328</v>
      </c>
      <c r="W17180" t="s">
        <v>34097</v>
      </c>
    </row>
    <row r="17181" spans="20:23" x14ac:dyDescent="0.3">
      <c r="T17181" t="b">
        <f>U17181&gt;10</f>
        <v>0</v>
      </c>
      <c r="U17181" s="7">
        <v>9.9352948652042805</v>
      </c>
      <c r="V17181" t="s">
        <v>12396</v>
      </c>
      <c r="W17181" t="s">
        <v>13686</v>
      </c>
    </row>
    <row r="17182" spans="20:23" x14ac:dyDescent="0.3">
      <c r="T17182" t="b">
        <f>U17182&gt;10</f>
        <v>0</v>
      </c>
      <c r="U17182" s="7">
        <v>9.3162556567980594</v>
      </c>
      <c r="V17182" t="s">
        <v>13686</v>
      </c>
      <c r="W17182" t="s">
        <v>3919</v>
      </c>
    </row>
    <row r="17183" spans="20:23" x14ac:dyDescent="0.3">
      <c r="T17183" t="b">
        <f>U17183&gt;10</f>
        <v>0</v>
      </c>
      <c r="U17183" s="7">
        <v>8.7284689918959302</v>
      </c>
      <c r="V17183" t="s">
        <v>7121</v>
      </c>
      <c r="W17183" t="s">
        <v>5037</v>
      </c>
    </row>
    <row r="17184" spans="20:23" x14ac:dyDescent="0.3">
      <c r="T17184" t="b">
        <f>U17184&gt;10</f>
        <v>0</v>
      </c>
      <c r="U17184" s="7">
        <v>8.9056754480231195</v>
      </c>
      <c r="V17184" t="s">
        <v>3375</v>
      </c>
      <c r="W17184" t="s">
        <v>12386</v>
      </c>
    </row>
    <row r="17185" spans="20:23" x14ac:dyDescent="0.3">
      <c r="T17185" t="b">
        <f>U17185&gt;10</f>
        <v>0</v>
      </c>
      <c r="U17185" s="7">
        <v>8.5490005040843897</v>
      </c>
      <c r="V17185" t="s">
        <v>11632</v>
      </c>
      <c r="W17185" t="s">
        <v>27889</v>
      </c>
    </row>
    <row r="17186" spans="20:23" x14ac:dyDescent="0.3">
      <c r="T17186" t="b">
        <f>U17186&gt;10</f>
        <v>0</v>
      </c>
      <c r="U17186" s="7">
        <v>9.9071239882375792</v>
      </c>
      <c r="V17186" t="s">
        <v>34614</v>
      </c>
      <c r="W17186" t="s">
        <v>34615</v>
      </c>
    </row>
    <row r="17187" spans="20:23" x14ac:dyDescent="0.3">
      <c r="T17187" t="b">
        <f>U17187&gt;10</f>
        <v>0</v>
      </c>
      <c r="U17187" s="7">
        <v>9.6194419157857993</v>
      </c>
      <c r="V17187" t="s">
        <v>3722</v>
      </c>
      <c r="W17187" t="s">
        <v>7882</v>
      </c>
    </row>
    <row r="17188" spans="20:23" x14ac:dyDescent="0.3">
      <c r="T17188" t="b">
        <f>U17188&gt;10</f>
        <v>0</v>
      </c>
      <c r="U17188" s="7">
        <v>8.9526814903990495</v>
      </c>
      <c r="V17188" t="s">
        <v>7508</v>
      </c>
      <c r="W17188" t="s">
        <v>2274</v>
      </c>
    </row>
    <row r="17189" spans="20:23" x14ac:dyDescent="0.3">
      <c r="T17189" t="b">
        <f>U17189&gt;10</f>
        <v>0</v>
      </c>
      <c r="U17189" s="7">
        <v>9.9071239882375792</v>
      </c>
      <c r="V17189" t="s">
        <v>9423</v>
      </c>
      <c r="W17189" t="s">
        <v>34616</v>
      </c>
    </row>
    <row r="17190" spans="20:23" x14ac:dyDescent="0.3">
      <c r="T17190" t="b">
        <f>U17190&gt;10</f>
        <v>0</v>
      </c>
      <c r="U17190" s="7">
        <v>9.5016588801294208</v>
      </c>
      <c r="V17190" t="s">
        <v>34617</v>
      </c>
      <c r="W17190" t="s">
        <v>34280</v>
      </c>
    </row>
    <row r="17191" spans="20:23" x14ac:dyDescent="0.3">
      <c r="T17191" t="b">
        <f>U17191&gt;10</f>
        <v>0</v>
      </c>
      <c r="U17191" s="7">
        <v>9.8017634725797596</v>
      </c>
      <c r="V17191" t="s">
        <v>2021</v>
      </c>
      <c r="W17191" t="s">
        <v>5976</v>
      </c>
    </row>
    <row r="17192" spans="20:23" x14ac:dyDescent="0.3">
      <c r="T17192" t="b">
        <f>U17192&gt;10</f>
        <v>0</v>
      </c>
      <c r="U17192" s="7">
        <v>9.8017634725797596</v>
      </c>
      <c r="V17192" t="s">
        <v>7882</v>
      </c>
      <c r="W17192" t="s">
        <v>8339</v>
      </c>
    </row>
    <row r="17193" spans="20:23" x14ac:dyDescent="0.3">
      <c r="T17193" t="b">
        <f>U17193&gt;10</f>
        <v>0</v>
      </c>
      <c r="U17193" s="7">
        <v>9.7294428110001299</v>
      </c>
      <c r="V17193" t="s">
        <v>13764</v>
      </c>
      <c r="W17193" t="s">
        <v>21426</v>
      </c>
    </row>
    <row r="17194" spans="20:23" x14ac:dyDescent="0.3">
      <c r="T17194" t="b">
        <f>U17194&gt;10</f>
        <v>0</v>
      </c>
      <c r="U17194" s="7">
        <v>8.8085116995694701</v>
      </c>
      <c r="V17194" t="s">
        <v>4591</v>
      </c>
      <c r="W17194" t="s">
        <v>20678</v>
      </c>
    </row>
    <row r="17195" spans="20:23" x14ac:dyDescent="0.3">
      <c r="T17195" t="b">
        <f>U17195&gt;10</f>
        <v>0</v>
      </c>
      <c r="U17195" s="7">
        <v>8.2125282674631794</v>
      </c>
      <c r="V17195" t="s">
        <v>18637</v>
      </c>
      <c r="W17195" t="s">
        <v>21324</v>
      </c>
    </row>
    <row r="17196" spans="20:23" x14ac:dyDescent="0.3">
      <c r="T17196" t="b">
        <f>U17196&gt;10</f>
        <v>0</v>
      </c>
      <c r="U17196" s="7">
        <v>8.4536903242800605</v>
      </c>
      <c r="V17196" t="s">
        <v>34618</v>
      </c>
      <c r="W17196" t="s">
        <v>14941</v>
      </c>
    </row>
    <row r="17197" spans="20:23" x14ac:dyDescent="0.3">
      <c r="T17197" t="b">
        <f>U17197&gt;10</f>
        <v>0</v>
      </c>
      <c r="U17197" s="7">
        <v>8.9580434335404302</v>
      </c>
      <c r="V17197" t="s">
        <v>34619</v>
      </c>
      <c r="W17197" t="s">
        <v>29287</v>
      </c>
    </row>
    <row r="17198" spans="20:23" x14ac:dyDescent="0.3">
      <c r="T17198" t="b">
        <f>U17198&gt;10</f>
        <v>0</v>
      </c>
      <c r="U17198" s="7">
        <v>9.6194419157857993</v>
      </c>
      <c r="V17198" t="s">
        <v>4437</v>
      </c>
      <c r="W17198" t="s">
        <v>3122</v>
      </c>
    </row>
    <row r="17199" spans="20:23" x14ac:dyDescent="0.3">
      <c r="T17199" t="b">
        <f>U17199&gt;10</f>
        <v>0</v>
      </c>
      <c r="U17199" s="7">
        <v>9.1086162920198106</v>
      </c>
      <c r="V17199" t="s">
        <v>34620</v>
      </c>
      <c r="W17199" t="s">
        <v>20425</v>
      </c>
    </row>
    <row r="17200" spans="20:23" x14ac:dyDescent="0.3">
      <c r="T17200" t="b">
        <f>U17200&gt;10</f>
        <v>0</v>
      </c>
      <c r="U17200" s="7">
        <v>8.2125282674631794</v>
      </c>
      <c r="V17200" t="s">
        <v>1830</v>
      </c>
      <c r="W17200" t="s">
        <v>25688</v>
      </c>
    </row>
    <row r="17201" spans="20:23" x14ac:dyDescent="0.3">
      <c r="T17201" t="b">
        <f>U17201&gt;10</f>
        <v>0</v>
      </c>
      <c r="U17201" s="7">
        <v>9.5988226285830596</v>
      </c>
      <c r="V17201" t="s">
        <v>25688</v>
      </c>
      <c r="W17201" t="s">
        <v>34621</v>
      </c>
    </row>
    <row r="17202" spans="20:23" x14ac:dyDescent="0.3">
      <c r="T17202" t="b">
        <f>U17202&gt;10</f>
        <v>0</v>
      </c>
      <c r="U17202" s="7">
        <v>9.7529733084103203</v>
      </c>
      <c r="V17202" t="s">
        <v>68</v>
      </c>
      <c r="W17202" t="s">
        <v>34622</v>
      </c>
    </row>
    <row r="17203" spans="20:23" x14ac:dyDescent="0.3">
      <c r="T17203" t="b">
        <f>U17203&gt;10</f>
        <v>0</v>
      </c>
      <c r="U17203" s="7">
        <v>8.6703613610886592</v>
      </c>
      <c r="V17203" t="s">
        <v>34622</v>
      </c>
      <c r="W17203" t="s">
        <v>24768</v>
      </c>
    </row>
    <row r="17204" spans="20:23" x14ac:dyDescent="0.3">
      <c r="T17204" t="b">
        <f>U17204&gt;10</f>
        <v>0</v>
      </c>
      <c r="U17204" s="7">
        <v>8.3201589316555395</v>
      </c>
      <c r="V17204" t="s">
        <v>5038</v>
      </c>
      <c r="W17204" t="s">
        <v>34537</v>
      </c>
    </row>
    <row r="17205" spans="20:23" x14ac:dyDescent="0.3">
      <c r="T17205" t="b">
        <f>U17205&gt;10</f>
        <v>0</v>
      </c>
      <c r="U17205" s="7">
        <v>9.5786199212655401</v>
      </c>
      <c r="V17205" t="s">
        <v>12542</v>
      </c>
      <c r="W17205" t="s">
        <v>34623</v>
      </c>
    </row>
    <row r="17206" spans="20:23" x14ac:dyDescent="0.3">
      <c r="T17206" t="b">
        <f>U17206&gt;10</f>
        <v>0</v>
      </c>
      <c r="U17206" s="7">
        <v>8.5853681482552595</v>
      </c>
      <c r="V17206" t="s">
        <v>2664</v>
      </c>
      <c r="W17206" t="s">
        <v>11262</v>
      </c>
    </row>
    <row r="17207" spans="20:23" x14ac:dyDescent="0.3">
      <c r="T17207" t="b">
        <f>U17207&gt;10</f>
        <v>0</v>
      </c>
      <c r="U17207" s="7">
        <v>8.6386126627740794</v>
      </c>
      <c r="V17207" t="s">
        <v>12981</v>
      </c>
      <c r="W17207" t="s">
        <v>21201</v>
      </c>
    </row>
    <row r="17208" spans="20:23" x14ac:dyDescent="0.3">
      <c r="T17208" t="b">
        <f>U17208&gt;10</f>
        <v>0</v>
      </c>
      <c r="U17208" s="7">
        <v>9.1086162920198106</v>
      </c>
      <c r="V17208" t="s">
        <v>6442</v>
      </c>
      <c r="W17208" t="s">
        <v>6260</v>
      </c>
    </row>
    <row r="17209" spans="20:23" x14ac:dyDescent="0.3">
      <c r="T17209" t="b">
        <f>U17209&gt;10</f>
        <v>0</v>
      </c>
      <c r="U17209" s="7">
        <v>9.6194419157857993</v>
      </c>
      <c r="V17209" t="s">
        <v>2399</v>
      </c>
      <c r="W17209" t="s">
        <v>34624</v>
      </c>
    </row>
    <row r="17210" spans="20:23" x14ac:dyDescent="0.3">
      <c r="T17210" t="b">
        <f>U17210&gt;10</f>
        <v>0</v>
      </c>
      <c r="U17210" s="7">
        <v>8.9580434335404302</v>
      </c>
      <c r="V17210" t="s">
        <v>29287</v>
      </c>
      <c r="W17210" t="s">
        <v>34625</v>
      </c>
    </row>
    <row r="17211" spans="20:23" x14ac:dyDescent="0.3">
      <c r="T17211" t="b">
        <f>U17211&gt;10</f>
        <v>0</v>
      </c>
      <c r="U17211" s="7">
        <v>9.8797250140494697</v>
      </c>
      <c r="V17211" t="s">
        <v>34625</v>
      </c>
      <c r="W17211" t="s">
        <v>34358</v>
      </c>
    </row>
    <row r="17212" spans="20:23" x14ac:dyDescent="0.3">
      <c r="T17212" t="b">
        <f>U17212&gt;10</f>
        <v>0</v>
      </c>
      <c r="U17212" s="7">
        <v>8.1531048469923704</v>
      </c>
      <c r="V17212" t="s">
        <v>26363</v>
      </c>
      <c r="W17212" t="s">
        <v>34626</v>
      </c>
    </row>
    <row r="17213" spans="20:23" x14ac:dyDescent="0.3">
      <c r="T17213" t="b">
        <f>U17213&gt;10</f>
        <v>0</v>
      </c>
      <c r="U17213" s="7">
        <v>9.7529733084103203</v>
      </c>
      <c r="V17213" t="s">
        <v>34277</v>
      </c>
      <c r="W17213" t="s">
        <v>34627</v>
      </c>
    </row>
    <row r="17214" spans="20:23" x14ac:dyDescent="0.3">
      <c r="T17214" t="b">
        <f>U17214&gt;10</f>
        <v>0</v>
      </c>
      <c r="U17214" s="7">
        <v>9.0020065569615504</v>
      </c>
      <c r="V17214" t="s">
        <v>21191</v>
      </c>
      <c r="W17214" t="s">
        <v>10618</v>
      </c>
    </row>
    <row r="17215" spans="20:23" x14ac:dyDescent="0.3">
      <c r="T17215" t="b">
        <f>U17215&gt;10</f>
        <v>0</v>
      </c>
      <c r="U17215" s="7">
        <v>9.5016588801294208</v>
      </c>
      <c r="V17215" t="s">
        <v>17864</v>
      </c>
      <c r="W17215" t="s">
        <v>3537</v>
      </c>
    </row>
    <row r="17216" spans="20:23" x14ac:dyDescent="0.3">
      <c r="T17216" t="b">
        <f>U17216&gt;10</f>
        <v>0</v>
      </c>
      <c r="U17216" s="7">
        <v>8.3088593764016103</v>
      </c>
      <c r="V17216" t="s">
        <v>21191</v>
      </c>
      <c r="W17216" t="s">
        <v>11979</v>
      </c>
    </row>
    <row r="17217" spans="20:23" x14ac:dyDescent="0.3">
      <c r="T17217" t="b">
        <f>U17217&gt;10</f>
        <v>0</v>
      </c>
      <c r="U17217" s="7">
        <v>9.6839804369233704</v>
      </c>
      <c r="V17217" t="s">
        <v>11904</v>
      </c>
      <c r="W17217" t="s">
        <v>26356</v>
      </c>
    </row>
    <row r="17218" spans="20:23" x14ac:dyDescent="0.3">
      <c r="T17218" t="b">
        <f>U17218&gt;10</f>
        <v>0</v>
      </c>
      <c r="U17218" s="7">
        <v>9.5016588801294208</v>
      </c>
      <c r="V17218" t="s">
        <v>7015</v>
      </c>
      <c r="W17218" t="s">
        <v>9931</v>
      </c>
    </row>
    <row r="17219" spans="20:23" x14ac:dyDescent="0.3">
      <c r="T17219" t="b">
        <f>U17219&gt;10</f>
        <v>0</v>
      </c>
      <c r="U17219" s="7">
        <v>9.7529733084103203</v>
      </c>
      <c r="V17219" t="s">
        <v>6908</v>
      </c>
      <c r="W17219" t="s">
        <v>5244</v>
      </c>
    </row>
    <row r="17220" spans="20:23" x14ac:dyDescent="0.3">
      <c r="T17220" t="b">
        <f>U17220&gt;10</f>
        <v>0</v>
      </c>
      <c r="U17220" s="7">
        <v>9.6194419157857993</v>
      </c>
      <c r="V17220" t="s">
        <v>9988</v>
      </c>
      <c r="W17220" t="s">
        <v>7874</v>
      </c>
    </row>
    <row r="17221" spans="20:23" x14ac:dyDescent="0.3">
      <c r="T17221" t="b">
        <f>U17221&gt;10</f>
        <v>0</v>
      </c>
      <c r="U17221" s="7">
        <v>9.1731548131573799</v>
      </c>
      <c r="V17221" t="s">
        <v>34628</v>
      </c>
      <c r="W17221" t="s">
        <v>2634</v>
      </c>
    </row>
    <row r="17222" spans="20:23" x14ac:dyDescent="0.3">
      <c r="T17222" t="b">
        <f>U17222&gt;10</f>
        <v>0</v>
      </c>
      <c r="U17222" s="7">
        <v>8.4536903242800605</v>
      </c>
      <c r="V17222" t="s">
        <v>34629</v>
      </c>
      <c r="W17222" t="s">
        <v>14941</v>
      </c>
    </row>
    <row r="17223" spans="20:23" x14ac:dyDescent="0.3">
      <c r="T17223" t="b">
        <f>U17223&gt;10</f>
        <v>0</v>
      </c>
      <c r="U17223" s="7">
        <v>9.7064532927754303</v>
      </c>
      <c r="V17223" t="s">
        <v>7881</v>
      </c>
      <c r="W17223" t="s">
        <v>5328</v>
      </c>
    </row>
    <row r="17224" spans="20:23" x14ac:dyDescent="0.3">
      <c r="T17224" t="b">
        <f>U17224&gt;10</f>
        <v>0</v>
      </c>
      <c r="U17224" s="7">
        <v>9.0598261278503802</v>
      </c>
      <c r="V17224" t="s">
        <v>4570</v>
      </c>
      <c r="W17224" t="s">
        <v>12567</v>
      </c>
    </row>
    <row r="17225" spans="20:23" x14ac:dyDescent="0.3">
      <c r="T17225" t="b">
        <f>U17225&gt;10</f>
        <v>0</v>
      </c>
      <c r="U17225" s="7">
        <v>8.9580434335404302</v>
      </c>
      <c r="V17225" t="s">
        <v>29287</v>
      </c>
      <c r="W17225" t="s">
        <v>18648</v>
      </c>
    </row>
    <row r="17226" spans="20:23" x14ac:dyDescent="0.3">
      <c r="T17226" t="b">
        <f>U17226&gt;10</f>
        <v>0</v>
      </c>
      <c r="U17226" s="7">
        <v>8.5070363049853501</v>
      </c>
      <c r="V17226" t="s">
        <v>34630</v>
      </c>
      <c r="W17226" t="s">
        <v>210</v>
      </c>
    </row>
    <row r="17227" spans="20:23" x14ac:dyDescent="0.3">
      <c r="T17227" t="b">
        <f>U17227&gt;10</f>
        <v>0</v>
      </c>
      <c r="U17227" s="7">
        <v>8.9262947352258593</v>
      </c>
      <c r="V17227" t="s">
        <v>23386</v>
      </c>
      <c r="W17227" t="s">
        <v>34607</v>
      </c>
    </row>
    <row r="17228" spans="20:23" x14ac:dyDescent="0.3">
      <c r="T17228" t="b">
        <f>U17228&gt;10</f>
        <v>0</v>
      </c>
      <c r="U17228" s="7">
        <v>8.1435353959762207</v>
      </c>
      <c r="V17228" t="s">
        <v>68</v>
      </c>
      <c r="W17228" t="s">
        <v>2319</v>
      </c>
    </row>
    <row r="17229" spans="20:23" x14ac:dyDescent="0.3">
      <c r="T17229" t="b">
        <f>U17229&gt;10</f>
        <v>0</v>
      </c>
      <c r="U17229" s="7">
        <v>8.9580434335404302</v>
      </c>
      <c r="V17229" t="s">
        <v>18653</v>
      </c>
      <c r="W17229" t="s">
        <v>29287</v>
      </c>
    </row>
    <row r="17230" spans="20:23" x14ac:dyDescent="0.3">
      <c r="T17230" t="b">
        <f>U17230&gt;10</f>
        <v>0</v>
      </c>
      <c r="U17230" s="7">
        <v>9.1865778334895207</v>
      </c>
      <c r="V17230" t="s">
        <v>20016</v>
      </c>
      <c r="W17230" t="s">
        <v>34631</v>
      </c>
    </row>
    <row r="17231" spans="20:23" x14ac:dyDescent="0.3">
      <c r="T17231" t="b">
        <f>U17231&gt;10</f>
        <v>0</v>
      </c>
      <c r="U17231" s="7">
        <v>8.0970153803413307</v>
      </c>
      <c r="V17231" t="s">
        <v>750</v>
      </c>
      <c r="W17231" t="s">
        <v>6296</v>
      </c>
    </row>
    <row r="17232" spans="20:23" x14ac:dyDescent="0.3">
      <c r="T17232" t="b">
        <f>U17232&gt;10</f>
        <v>0</v>
      </c>
      <c r="U17232" s="7">
        <v>9.9071239882375792</v>
      </c>
      <c r="V17232" t="s">
        <v>21364</v>
      </c>
      <c r="W17232" t="s">
        <v>34632</v>
      </c>
    </row>
    <row r="17233" spans="20:23" x14ac:dyDescent="0.3">
      <c r="T17233" t="b">
        <f>U17233&gt;10</f>
        <v>0</v>
      </c>
      <c r="U17233" s="7">
        <v>9.0133061122154796</v>
      </c>
      <c r="V17233" t="s">
        <v>10753</v>
      </c>
      <c r="W17233" t="s">
        <v>32472</v>
      </c>
    </row>
    <row r="17234" spans="20:23" x14ac:dyDescent="0.3">
      <c r="T17234" t="b">
        <f>U17234&gt;10</f>
        <v>0</v>
      </c>
      <c r="U17234" s="7">
        <v>8.8085116995694701</v>
      </c>
      <c r="V17234" t="s">
        <v>30448</v>
      </c>
      <c r="W17234" t="s">
        <v>34633</v>
      </c>
    </row>
    <row r="17235" spans="20:23" x14ac:dyDescent="0.3">
      <c r="T17235" t="b">
        <f>U17235&gt;10</f>
        <v>0</v>
      </c>
      <c r="U17235" s="7">
        <v>9.6620015302046003</v>
      </c>
      <c r="V17235" t="s">
        <v>34634</v>
      </c>
      <c r="W17235" t="s">
        <v>34635</v>
      </c>
    </row>
    <row r="17236" spans="20:23" x14ac:dyDescent="0.3">
      <c r="T17236" t="b">
        <f>U17236&gt;10</f>
        <v>0</v>
      </c>
      <c r="U17236" s="7">
        <v>9.5988226285830596</v>
      </c>
      <c r="V17236" t="s">
        <v>25688</v>
      </c>
      <c r="W17236" t="s">
        <v>34636</v>
      </c>
    </row>
    <row r="17237" spans="20:23" x14ac:dyDescent="0.3">
      <c r="T17237" t="b">
        <f>U17237&gt;10</f>
        <v>0</v>
      </c>
      <c r="U17237" s="7">
        <v>9.5988226285830596</v>
      </c>
      <c r="V17237" t="s">
        <v>25688</v>
      </c>
      <c r="W17237" t="s">
        <v>34637</v>
      </c>
    </row>
    <row r="17238" spans="20:23" x14ac:dyDescent="0.3">
      <c r="T17238" t="b">
        <f>U17238&gt;10</f>
        <v>0</v>
      </c>
      <c r="U17238" s="7">
        <v>8.8988957610377408</v>
      </c>
      <c r="V17238" t="s">
        <v>11532</v>
      </c>
      <c r="W17238" t="s">
        <v>34358</v>
      </c>
    </row>
    <row r="17239" spans="20:23" x14ac:dyDescent="0.3">
      <c r="T17239" t="b">
        <f>U17239&gt;10</f>
        <v>0</v>
      </c>
      <c r="U17239" s="7">
        <v>9.8797250140494697</v>
      </c>
      <c r="V17239" t="s">
        <v>34358</v>
      </c>
      <c r="W17239" t="s">
        <v>34638</v>
      </c>
    </row>
    <row r="17240" spans="20:23" x14ac:dyDescent="0.3">
      <c r="T17240" t="b">
        <f>U17240&gt;10</f>
        <v>0</v>
      </c>
      <c r="U17240" s="7">
        <v>9.5393992081122594</v>
      </c>
      <c r="V17240" t="s">
        <v>6359</v>
      </c>
      <c r="W17240" t="s">
        <v>32355</v>
      </c>
    </row>
    <row r="17241" spans="20:23" x14ac:dyDescent="0.3">
      <c r="T17241" t="b">
        <f>U17241&gt;10</f>
        <v>0</v>
      </c>
      <c r="U17241" s="7">
        <v>8.73705273558733</v>
      </c>
      <c r="V17241" t="s">
        <v>18658</v>
      </c>
      <c r="W17241" t="s">
        <v>20428</v>
      </c>
    </row>
    <row r="17242" spans="20:23" x14ac:dyDescent="0.3">
      <c r="T17242" t="b">
        <f>U17242&gt;10</f>
        <v>0</v>
      </c>
      <c r="U17242" s="7">
        <v>8.8854727407056</v>
      </c>
      <c r="V17242" t="s">
        <v>12752</v>
      </c>
      <c r="W17242" t="s">
        <v>12542</v>
      </c>
    </row>
    <row r="17243" spans="20:23" x14ac:dyDescent="0.3">
      <c r="T17243" t="b">
        <f>U17243&gt;10</f>
        <v>0</v>
      </c>
      <c r="U17243" s="7">
        <v>8.5418830363155198</v>
      </c>
      <c r="V17243" t="s">
        <v>21255</v>
      </c>
      <c r="W17243" t="s">
        <v>11132</v>
      </c>
    </row>
    <row r="17244" spans="20:23" x14ac:dyDescent="0.3">
      <c r="T17244" t="b">
        <f>U17244&gt;10</f>
        <v>0</v>
      </c>
      <c r="U17244" s="7">
        <v>9.1599095864073607</v>
      </c>
      <c r="V17244" t="s">
        <v>5042</v>
      </c>
      <c r="W17244" t="s">
        <v>34639</v>
      </c>
    </row>
    <row r="17245" spans="20:23" x14ac:dyDescent="0.3">
      <c r="T17245" t="b">
        <f>U17245&gt;10</f>
        <v>0</v>
      </c>
      <c r="U17245" s="7">
        <v>9.8797250140494697</v>
      </c>
      <c r="V17245" t="s">
        <v>34640</v>
      </c>
      <c r="W17245" t="s">
        <v>20718</v>
      </c>
    </row>
    <row r="17246" spans="20:23" x14ac:dyDescent="0.3">
      <c r="T17246" t="b">
        <f>U17246&gt;10</f>
        <v>0</v>
      </c>
      <c r="U17246" s="7">
        <v>9.8797250140494697</v>
      </c>
      <c r="V17246" t="s">
        <v>20718</v>
      </c>
      <c r="W17246" t="s">
        <v>34641</v>
      </c>
    </row>
    <row r="17247" spans="20:23" x14ac:dyDescent="0.3">
      <c r="T17247" t="b">
        <f>U17247&gt;10</f>
        <v>0</v>
      </c>
      <c r="U17247" s="7">
        <v>8.9580434335404302</v>
      </c>
      <c r="V17247" t="s">
        <v>34642</v>
      </c>
      <c r="W17247" t="s">
        <v>29287</v>
      </c>
    </row>
    <row r="17248" spans="20:23" x14ac:dyDescent="0.3">
      <c r="T17248" t="b">
        <f>U17248&gt;10</f>
        <v>0</v>
      </c>
      <c r="U17248" s="7">
        <v>8.7284689918959302</v>
      </c>
      <c r="V17248" t="s">
        <v>34387</v>
      </c>
      <c r="W17248" t="s">
        <v>8997</v>
      </c>
    </row>
    <row r="17249" spans="20:23" x14ac:dyDescent="0.3">
      <c r="T17249" t="b">
        <f>U17249&gt;10</f>
        <v>0</v>
      </c>
      <c r="U17249" s="7">
        <v>9.6839804369233704</v>
      </c>
      <c r="V17249" t="s">
        <v>2795</v>
      </c>
      <c r="W17249" t="s">
        <v>10012</v>
      </c>
    </row>
    <row r="17250" spans="20:23" x14ac:dyDescent="0.3">
      <c r="T17250" t="b">
        <f>U17250&gt;10</f>
        <v>0</v>
      </c>
      <c r="U17250" s="7">
        <v>9.1086162920198106</v>
      </c>
      <c r="V17250" t="s">
        <v>10361</v>
      </c>
      <c r="W17250" t="s">
        <v>5035</v>
      </c>
    </row>
    <row r="17251" spans="20:23" x14ac:dyDescent="0.3">
      <c r="T17251" t="b">
        <f>U17251&gt;10</f>
        <v>0</v>
      </c>
      <c r="U17251" s="7">
        <v>8.6703613610886592</v>
      </c>
      <c r="V17251" t="s">
        <v>15391</v>
      </c>
      <c r="W17251" t="s">
        <v>21367</v>
      </c>
    </row>
    <row r="17252" spans="20:23" x14ac:dyDescent="0.3">
      <c r="T17252" t="b">
        <f>U17252&gt;10</f>
        <v>0</v>
      </c>
      <c r="U17252" s="7">
        <v>9.1086162920198106</v>
      </c>
      <c r="V17252" t="s">
        <v>11927</v>
      </c>
      <c r="W17252" t="s">
        <v>20425</v>
      </c>
    </row>
    <row r="17253" spans="20:23" x14ac:dyDescent="0.3">
      <c r="T17253" t="b">
        <f>U17253&gt;10</f>
        <v>0</v>
      </c>
      <c r="U17253" s="7">
        <v>8.7031511839116504</v>
      </c>
      <c r="V17253" t="s">
        <v>5998</v>
      </c>
      <c r="W17253" t="s">
        <v>70</v>
      </c>
    </row>
    <row r="17254" spans="20:23" x14ac:dyDescent="0.3">
      <c r="T17254" t="b">
        <f>U17254&gt;10</f>
        <v>0</v>
      </c>
      <c r="U17254" s="7">
        <v>9.6194419157857993</v>
      </c>
      <c r="V17254" t="s">
        <v>4437</v>
      </c>
      <c r="W17254" t="s">
        <v>4413</v>
      </c>
    </row>
    <row r="17255" spans="20:23" x14ac:dyDescent="0.3">
      <c r="T17255" t="b">
        <f>U17255&gt;10</f>
        <v>0</v>
      </c>
      <c r="U17255" s="7">
        <v>8.7721440553986003</v>
      </c>
      <c r="V17255" t="s">
        <v>6193</v>
      </c>
      <c r="W17255" t="s">
        <v>3211</v>
      </c>
    </row>
    <row r="17256" spans="20:23" x14ac:dyDescent="0.3">
      <c r="T17256" t="b">
        <f>U17256&gt;10</f>
        <v>0</v>
      </c>
      <c r="U17256" s="7">
        <v>8.2976860758034796</v>
      </c>
      <c r="V17256" t="s">
        <v>3122</v>
      </c>
      <c r="W17256" t="s">
        <v>26356</v>
      </c>
    </row>
    <row r="17257" spans="20:23" x14ac:dyDescent="0.3">
      <c r="T17257" t="b">
        <f>U17257&gt;10</f>
        <v>0</v>
      </c>
      <c r="U17257" s="7">
        <v>9.7529733084103203</v>
      </c>
      <c r="V17257" t="s">
        <v>6937</v>
      </c>
      <c r="W17257" t="s">
        <v>34547</v>
      </c>
    </row>
    <row r="17258" spans="20:23" x14ac:dyDescent="0.3">
      <c r="T17258" t="b">
        <f>U17258&gt;10</f>
        <v>0</v>
      </c>
      <c r="U17258" s="7">
        <v>9.6194419157857993</v>
      </c>
      <c r="V17258" t="s">
        <v>21754</v>
      </c>
      <c r="W17258" t="s">
        <v>4648</v>
      </c>
    </row>
    <row r="17259" spans="20:23" x14ac:dyDescent="0.3">
      <c r="T17259" t="b">
        <f>U17259&gt;10</f>
        <v>0</v>
      </c>
      <c r="U17259" s="7">
        <v>9.7770708599893794</v>
      </c>
      <c r="V17259" t="s">
        <v>25409</v>
      </c>
      <c r="W17259" t="s">
        <v>18671</v>
      </c>
    </row>
    <row r="17260" spans="20:23" x14ac:dyDescent="0.3">
      <c r="T17260" t="b">
        <f>U17260&gt;10</f>
        <v>0</v>
      </c>
      <c r="U17260" s="7">
        <v>8.4407869194441592</v>
      </c>
      <c r="V17260" t="s">
        <v>34643</v>
      </c>
      <c r="W17260" t="s">
        <v>34387</v>
      </c>
    </row>
    <row r="17261" spans="20:23" x14ac:dyDescent="0.3">
      <c r="T17261" t="b">
        <f>U17261&gt;10</f>
        <v>0</v>
      </c>
      <c r="U17261" s="7">
        <v>8.9580434335404302</v>
      </c>
      <c r="V17261" t="s">
        <v>34644</v>
      </c>
      <c r="W17261" t="s">
        <v>29287</v>
      </c>
    </row>
    <row r="17262" spans="20:23" x14ac:dyDescent="0.3">
      <c r="T17262" t="b">
        <f>U17262&gt;10</f>
        <v>0</v>
      </c>
      <c r="U17262" s="7">
        <v>9.5393992081122594</v>
      </c>
      <c r="V17262" t="s">
        <v>21246</v>
      </c>
      <c r="W17262" t="s">
        <v>34645</v>
      </c>
    </row>
    <row r="17263" spans="20:23" x14ac:dyDescent="0.3">
      <c r="T17263" t="b">
        <f>U17263&gt;10</f>
        <v>0</v>
      </c>
      <c r="U17263" s="7">
        <v>8.9262947352258593</v>
      </c>
      <c r="V17263" t="s">
        <v>18584</v>
      </c>
      <c r="W17263" t="s">
        <v>23386</v>
      </c>
    </row>
    <row r="17264" spans="20:23" x14ac:dyDescent="0.3">
      <c r="T17264" t="b">
        <f>U17264&gt;10</f>
        <v>0</v>
      </c>
      <c r="U17264" s="7">
        <v>8.9262947352258593</v>
      </c>
      <c r="V17264" t="s">
        <v>23386</v>
      </c>
      <c r="W17264" t="s">
        <v>34609</v>
      </c>
    </row>
    <row r="17265" spans="20:23" x14ac:dyDescent="0.3">
      <c r="T17265" t="b">
        <f>U17265&gt;10</f>
        <v>0</v>
      </c>
      <c r="U17265" s="7">
        <v>9.6839804369233704</v>
      </c>
      <c r="V17265" t="s">
        <v>18679</v>
      </c>
      <c r="W17265" t="s">
        <v>34167</v>
      </c>
    </row>
    <row r="17266" spans="20:23" x14ac:dyDescent="0.3">
      <c r="T17266" t="b">
        <f>U17266&gt;10</f>
        <v>0</v>
      </c>
      <c r="U17266" s="7">
        <v>8.0100040033516997</v>
      </c>
      <c r="V17266" t="s">
        <v>9655</v>
      </c>
      <c r="W17266" t="s">
        <v>34276</v>
      </c>
    </row>
    <row r="17267" spans="20:23" x14ac:dyDescent="0.3">
      <c r="T17267" t="b">
        <f>U17267&gt;10</f>
        <v>0</v>
      </c>
      <c r="U17267" s="7">
        <v>8.0970153803413307</v>
      </c>
      <c r="V17267" t="s">
        <v>34423</v>
      </c>
      <c r="W17267" t="s">
        <v>21210</v>
      </c>
    </row>
    <row r="17268" spans="20:23" x14ac:dyDescent="0.3">
      <c r="T17268" t="b">
        <f>U17268&gt;10</f>
        <v>0</v>
      </c>
      <c r="U17268" s="7">
        <v>8.2648962529804901</v>
      </c>
      <c r="V17268" t="s">
        <v>18606</v>
      </c>
      <c r="W17268" t="s">
        <v>24768</v>
      </c>
    </row>
    <row r="17269" spans="20:23" x14ac:dyDescent="0.3">
      <c r="T17269" t="b">
        <f>U17269&gt;10</f>
        <v>0</v>
      </c>
      <c r="U17269" s="7">
        <v>8.0745425244892708</v>
      </c>
      <c r="V17269" t="s">
        <v>8796</v>
      </c>
      <c r="W17269" t="s">
        <v>26356</v>
      </c>
    </row>
    <row r="17270" spans="20:23" x14ac:dyDescent="0.3">
      <c r="T17270" t="b">
        <f>U17270&gt;10</f>
        <v>0</v>
      </c>
      <c r="U17270" s="7">
        <v>8.9580434335404302</v>
      </c>
      <c r="V17270" t="s">
        <v>29287</v>
      </c>
      <c r="W17270" t="s">
        <v>34646</v>
      </c>
    </row>
    <row r="17271" spans="20:23" x14ac:dyDescent="0.3">
      <c r="T17271" t="b">
        <f>U17271&gt;10</f>
        <v>0</v>
      </c>
      <c r="U17271" s="7">
        <v>9.3962983644715905</v>
      </c>
      <c r="V17271" t="s">
        <v>18997</v>
      </c>
      <c r="W17271" t="s">
        <v>34390</v>
      </c>
    </row>
    <row r="17272" spans="20:23" x14ac:dyDescent="0.3">
      <c r="T17272" t="b">
        <f>U17272&gt;10</f>
        <v>0</v>
      </c>
      <c r="U17272" s="7">
        <v>9.8270812805640499</v>
      </c>
      <c r="V17272" t="s">
        <v>9110</v>
      </c>
      <c r="W17272" t="s">
        <v>23194</v>
      </c>
    </row>
    <row r="17273" spans="20:23" x14ac:dyDescent="0.3">
      <c r="T17273" t="b">
        <f>U17273&gt;10</f>
        <v>0</v>
      </c>
      <c r="U17273" s="7">
        <v>9.6194419157857993</v>
      </c>
      <c r="V17273" t="s">
        <v>23194</v>
      </c>
      <c r="W17273" t="s">
        <v>1887</v>
      </c>
    </row>
    <row r="17274" spans="20:23" x14ac:dyDescent="0.3">
      <c r="T17274" t="b">
        <f>U17274&gt;10</f>
        <v>0</v>
      </c>
      <c r="U17274" s="7">
        <v>8.8085116995694701</v>
      </c>
      <c r="V17274" t="s">
        <v>4737</v>
      </c>
      <c r="W17274" t="s">
        <v>5256</v>
      </c>
    </row>
    <row r="17275" spans="20:23" x14ac:dyDescent="0.3">
      <c r="T17275" t="b">
        <f>U17275&gt;10</f>
        <v>0</v>
      </c>
      <c r="U17275" s="7">
        <v>9.5786199212655401</v>
      </c>
      <c r="V17275" t="s">
        <v>34647</v>
      </c>
      <c r="W17275" t="s">
        <v>12542</v>
      </c>
    </row>
    <row r="17276" spans="20:23" x14ac:dyDescent="0.3">
      <c r="T17276" t="b">
        <f>U17276&gt;10</f>
        <v>0</v>
      </c>
      <c r="U17276" s="7">
        <v>8.4536903242800605</v>
      </c>
      <c r="V17276" t="s">
        <v>3121</v>
      </c>
      <c r="W17276" t="s">
        <v>5328</v>
      </c>
    </row>
    <row r="17277" spans="20:23" x14ac:dyDescent="0.3">
      <c r="T17277" t="b">
        <f>U17277&gt;10</f>
        <v>0</v>
      </c>
      <c r="U17277" s="7">
        <v>9.6194419157857993</v>
      </c>
      <c r="V17277" t="s">
        <v>23386</v>
      </c>
      <c r="W17277" t="s">
        <v>13581</v>
      </c>
    </row>
    <row r="17278" spans="20:23" x14ac:dyDescent="0.3">
      <c r="T17278" t="b">
        <f>U17278&gt;10</f>
        <v>0</v>
      </c>
      <c r="U17278" s="7">
        <v>9.8797250140494697</v>
      </c>
      <c r="V17278" t="s">
        <v>18688</v>
      </c>
      <c r="W17278" t="s">
        <v>34358</v>
      </c>
    </row>
    <row r="17279" spans="20:23" x14ac:dyDescent="0.3">
      <c r="T17279" t="b">
        <f>U17279&gt;10</f>
        <v>0</v>
      </c>
      <c r="U17279" s="7">
        <v>9.5016588801294208</v>
      </c>
      <c r="V17279" t="s">
        <v>8046</v>
      </c>
      <c r="W17279" t="s">
        <v>3680</v>
      </c>
    </row>
    <row r="17280" spans="20:23" x14ac:dyDescent="0.3">
      <c r="T17280" t="b">
        <f>U17280&gt;10</f>
        <v>0</v>
      </c>
      <c r="U17280" s="7">
        <v>8.2488959116340492</v>
      </c>
      <c r="V17280" t="s">
        <v>348</v>
      </c>
      <c r="W17280" t="s">
        <v>5244</v>
      </c>
    </row>
    <row r="17281" spans="20:23" x14ac:dyDescent="0.3">
      <c r="T17281" t="b">
        <f>U17281&gt;10</f>
        <v>0</v>
      </c>
      <c r="U17281" s="7">
        <v>8.0268111216680804</v>
      </c>
      <c r="V17281" t="s">
        <v>14307</v>
      </c>
      <c r="W17281" t="s">
        <v>12011</v>
      </c>
    </row>
    <row r="17282" spans="20:23" x14ac:dyDescent="0.3">
      <c r="T17282" t="b">
        <f>U17282&gt;10</f>
        <v>0</v>
      </c>
      <c r="U17282" s="7">
        <v>8.9688543496446496</v>
      </c>
      <c r="V17282" t="s">
        <v>12011</v>
      </c>
      <c r="W17282" t="s">
        <v>5182</v>
      </c>
    </row>
    <row r="17283" spans="20:23" x14ac:dyDescent="0.3">
      <c r="T17283" t="b">
        <f>U17283&gt;10</f>
        <v>0</v>
      </c>
      <c r="U17283" s="7">
        <v>8.9580434335404302</v>
      </c>
      <c r="V17283" t="s">
        <v>34648</v>
      </c>
      <c r="W17283" t="s">
        <v>29287</v>
      </c>
    </row>
    <row r="17284" spans="20:23" x14ac:dyDescent="0.3">
      <c r="T17284" t="b">
        <f>U17284&gt;10</f>
        <v>0</v>
      </c>
      <c r="U17284" s="7">
        <v>9.07180231889709</v>
      </c>
      <c r="V17284" t="s">
        <v>34649</v>
      </c>
      <c r="W17284" t="s">
        <v>32503</v>
      </c>
    </row>
    <row r="17285" spans="20:23" x14ac:dyDescent="0.3">
      <c r="T17285" t="b">
        <f>U17285&gt;10</f>
        <v>0</v>
      </c>
      <c r="U17285" s="7">
        <v>8.0970153803413307</v>
      </c>
      <c r="V17285" t="s">
        <v>2717</v>
      </c>
      <c r="W17285" t="s">
        <v>5038</v>
      </c>
    </row>
    <row r="17286" spans="20:23" x14ac:dyDescent="0.3">
      <c r="T17286" t="b">
        <f>U17286&gt;10</f>
        <v>0</v>
      </c>
      <c r="U17286" s="7">
        <v>9.0020065569615504</v>
      </c>
      <c r="V17286" t="s">
        <v>21191</v>
      </c>
      <c r="W17286" t="s">
        <v>34650</v>
      </c>
    </row>
    <row r="17287" spans="20:23" x14ac:dyDescent="0.3">
      <c r="T17287" t="b">
        <f>U17287&gt;10</f>
        <v>0</v>
      </c>
      <c r="U17287" s="7">
        <v>8.3786551383371499</v>
      </c>
      <c r="V17287" t="s">
        <v>34651</v>
      </c>
      <c r="W17287" t="s">
        <v>32503</v>
      </c>
    </row>
    <row r="17288" spans="20:23" x14ac:dyDescent="0.3">
      <c r="T17288" t="b">
        <f>U17288&gt;10</f>
        <v>0</v>
      </c>
      <c r="U17288" s="7">
        <v>8.8085116995694701</v>
      </c>
      <c r="V17288" t="s">
        <v>7184</v>
      </c>
      <c r="W17288" t="s">
        <v>4410</v>
      </c>
    </row>
    <row r="17289" spans="20:23" x14ac:dyDescent="0.3">
      <c r="T17289" t="b">
        <f>U17289&gt;10</f>
        <v>0</v>
      </c>
      <c r="U17289" s="7">
        <v>9.5786199212655401</v>
      </c>
      <c r="V17289" t="s">
        <v>4214</v>
      </c>
      <c r="W17289" t="s">
        <v>9511</v>
      </c>
    </row>
    <row r="17290" spans="20:23" x14ac:dyDescent="0.3">
      <c r="T17290" t="b">
        <f>U17290&gt;10</f>
        <v>0</v>
      </c>
      <c r="U17290" s="7">
        <v>9.7770708599893794</v>
      </c>
      <c r="V17290" t="s">
        <v>18696</v>
      </c>
      <c r="W17290" t="s">
        <v>23599</v>
      </c>
    </row>
    <row r="17291" spans="20:23" x14ac:dyDescent="0.3">
      <c r="T17291" t="b">
        <f>U17291&gt;10</f>
        <v>0</v>
      </c>
      <c r="U17291" s="7">
        <v>9.7294428110001299</v>
      </c>
      <c r="V17291" t="s">
        <v>21426</v>
      </c>
      <c r="W17291" t="s">
        <v>18697</v>
      </c>
    </row>
    <row r="17292" spans="20:23" x14ac:dyDescent="0.3">
      <c r="T17292" t="b">
        <f>U17292&gt;10</f>
        <v>0</v>
      </c>
      <c r="U17292" s="7">
        <v>8.0879655448214098</v>
      </c>
      <c r="V17292" t="s">
        <v>9486</v>
      </c>
      <c r="W17292" t="s">
        <v>34358</v>
      </c>
    </row>
    <row r="17293" spans="20:23" x14ac:dyDescent="0.3">
      <c r="T17293" t="b">
        <f>U17293&gt;10</f>
        <v>0</v>
      </c>
      <c r="U17293" s="7">
        <v>9.9941353652272102</v>
      </c>
      <c r="V17293" t="s">
        <v>34425</v>
      </c>
      <c r="W17293" t="s">
        <v>76</v>
      </c>
    </row>
    <row r="17294" spans="20:23" x14ac:dyDescent="0.3">
      <c r="T17294" t="b">
        <f>U17294&gt;10</f>
        <v>0</v>
      </c>
      <c r="U17294" s="7">
        <v>8.9580434335404302</v>
      </c>
      <c r="V17294" t="s">
        <v>29287</v>
      </c>
      <c r="W17294" t="s">
        <v>34652</v>
      </c>
    </row>
    <row r="17295" spans="20:23" x14ac:dyDescent="0.3">
      <c r="T17295" t="b">
        <f>U17295&gt;10</f>
        <v>0</v>
      </c>
      <c r="U17295" s="7">
        <v>9.5016588801294208</v>
      </c>
      <c r="V17295" t="s">
        <v>34652</v>
      </c>
      <c r="W17295" t="s">
        <v>34280</v>
      </c>
    </row>
    <row r="17296" spans="20:23" x14ac:dyDescent="0.3">
      <c r="T17296" t="b">
        <f>U17296&gt;10</f>
        <v>0</v>
      </c>
      <c r="U17296" s="7">
        <v>9.0598261278503802</v>
      </c>
      <c r="V17296" t="s">
        <v>34223</v>
      </c>
      <c r="W17296" t="s">
        <v>21357</v>
      </c>
    </row>
    <row r="17297" spans="20:23" x14ac:dyDescent="0.3">
      <c r="T17297" t="b">
        <f>U17297&gt;10</f>
        <v>0</v>
      </c>
      <c r="U17297" s="7">
        <v>9.9071239882375792</v>
      </c>
      <c r="V17297" t="s">
        <v>21364</v>
      </c>
      <c r="W17297" t="s">
        <v>34653</v>
      </c>
    </row>
    <row r="17298" spans="20:23" x14ac:dyDescent="0.3">
      <c r="T17298" t="b">
        <f>U17298&gt;10</f>
        <v>0</v>
      </c>
      <c r="U17298" s="7">
        <v>8.4800076325974398</v>
      </c>
      <c r="V17298" t="s">
        <v>21239</v>
      </c>
      <c r="W17298" t="s">
        <v>11060</v>
      </c>
    </row>
    <row r="17299" spans="20:23" x14ac:dyDescent="0.3">
      <c r="T17299" t="b">
        <f>U17299&gt;10</f>
        <v>0</v>
      </c>
      <c r="U17299" s="7">
        <v>8.0569209231394492</v>
      </c>
      <c r="V17299" t="s">
        <v>21269</v>
      </c>
      <c r="W17299" t="s">
        <v>18699</v>
      </c>
    </row>
    <row r="17300" spans="20:23" x14ac:dyDescent="0.3">
      <c r="T17300" t="b">
        <f>U17300&gt;10</f>
        <v>0</v>
      </c>
      <c r="U17300" s="7">
        <v>8.7901625609012797</v>
      </c>
      <c r="V17300" t="s">
        <v>5038</v>
      </c>
      <c r="W17300" t="s">
        <v>5043</v>
      </c>
    </row>
    <row r="17301" spans="20:23" x14ac:dyDescent="0.3">
      <c r="T17301" t="b">
        <f>U17301&gt;10</f>
        <v>0</v>
      </c>
      <c r="U17301" s="7">
        <v>9.3475082003021601</v>
      </c>
      <c r="V17301" t="s">
        <v>67</v>
      </c>
      <c r="W17301" t="s">
        <v>9692</v>
      </c>
    </row>
    <row r="17302" spans="20:23" x14ac:dyDescent="0.3">
      <c r="T17302" t="b">
        <f>U17302&gt;10</f>
        <v>0</v>
      </c>
      <c r="U17302" s="7">
        <v>8.9580434335404302</v>
      </c>
      <c r="V17302" t="s">
        <v>29287</v>
      </c>
      <c r="W17302" t="s">
        <v>5913</v>
      </c>
    </row>
    <row r="17303" spans="20:23" x14ac:dyDescent="0.3">
      <c r="T17303" t="b">
        <f>U17303&gt;10</f>
        <v>0</v>
      </c>
      <c r="U17303" s="7">
        <v>9.9071239882375792</v>
      </c>
      <c r="V17303" t="s">
        <v>9860</v>
      </c>
      <c r="W17303" t="s">
        <v>21280</v>
      </c>
    </row>
    <row r="17304" spans="20:23" x14ac:dyDescent="0.3">
      <c r="T17304" t="b">
        <f>U17304&gt;10</f>
        <v>0</v>
      </c>
      <c r="U17304" s="7">
        <v>9.8017634725797596</v>
      </c>
      <c r="V17304" t="s">
        <v>34654</v>
      </c>
      <c r="W17304" t="s">
        <v>6296</v>
      </c>
    </row>
    <row r="17305" spans="20:23" x14ac:dyDescent="0.3">
      <c r="T17305" t="b">
        <f>U17305&gt;10</f>
        <v>0</v>
      </c>
      <c r="U17305" s="7">
        <v>8.6663372107889298</v>
      </c>
      <c r="V17305" t="s">
        <v>34349</v>
      </c>
      <c r="W17305" t="s">
        <v>32503</v>
      </c>
    </row>
    <row r="17306" spans="20:23" x14ac:dyDescent="0.3">
      <c r="T17306" t="b">
        <f>U17306&gt;10</f>
        <v>0</v>
      </c>
      <c r="U17306" s="7">
        <v>9.1339341000040992</v>
      </c>
      <c r="V17306" t="s">
        <v>2882</v>
      </c>
      <c r="W17306" t="s">
        <v>21280</v>
      </c>
    </row>
    <row r="17307" spans="20:23" x14ac:dyDescent="0.3">
      <c r="T17307" t="b">
        <f>U17307&gt;10</f>
        <v>0</v>
      </c>
      <c r="U17307" s="7">
        <v>9.1086162920198106</v>
      </c>
      <c r="V17307" t="s">
        <v>34655</v>
      </c>
      <c r="W17307" t="s">
        <v>10869</v>
      </c>
    </row>
    <row r="17308" spans="20:23" x14ac:dyDescent="0.3">
      <c r="T17308" t="b">
        <f>U17308&gt;10</f>
        <v>0</v>
      </c>
      <c r="U17308" s="7">
        <v>8.2976860758034796</v>
      </c>
      <c r="V17308" t="s">
        <v>7288</v>
      </c>
      <c r="W17308" t="s">
        <v>10672</v>
      </c>
    </row>
    <row r="17309" spans="20:23" x14ac:dyDescent="0.3">
      <c r="T17309" t="b">
        <f>U17309&gt;10</f>
        <v>0</v>
      </c>
      <c r="U17309" s="7">
        <v>9.6839804369233704</v>
      </c>
      <c r="V17309" t="s">
        <v>34656</v>
      </c>
      <c r="W17309" t="s">
        <v>34167</v>
      </c>
    </row>
    <row r="17310" spans="20:23" x14ac:dyDescent="0.3">
      <c r="T17310" t="b">
        <f>U17310&gt;10</f>
        <v>0</v>
      </c>
      <c r="U17310" s="7">
        <v>8.8085116995694701</v>
      </c>
      <c r="V17310" t="s">
        <v>21394</v>
      </c>
      <c r="W17310" t="s">
        <v>18708</v>
      </c>
    </row>
    <row r="17311" spans="20:23" x14ac:dyDescent="0.3">
      <c r="T17311" t="b">
        <f>U17311&gt;10</f>
        <v>0</v>
      </c>
      <c r="U17311" s="7">
        <v>9.8797250140494697</v>
      </c>
      <c r="V17311" t="s">
        <v>34657</v>
      </c>
      <c r="W17311" t="s">
        <v>34358</v>
      </c>
    </row>
    <row r="17312" spans="20:23" x14ac:dyDescent="0.3">
      <c r="T17312" t="b">
        <f>U17312&gt;10</f>
        <v>0</v>
      </c>
      <c r="U17312" s="7">
        <v>9.4187712203236504</v>
      </c>
      <c r="V17312" t="s">
        <v>20858</v>
      </c>
      <c r="W17312" t="s">
        <v>7770</v>
      </c>
    </row>
    <row r="17313" spans="20:23" x14ac:dyDescent="0.3">
      <c r="T17313" t="b">
        <f>U17313&gt;10</f>
        <v>0</v>
      </c>
      <c r="U17313" s="7">
        <v>8.0100040033516997</v>
      </c>
      <c r="V17313" t="s">
        <v>4437</v>
      </c>
      <c r="W17313" t="s">
        <v>6296</v>
      </c>
    </row>
    <row r="17314" spans="20:23" x14ac:dyDescent="0.3">
      <c r="T17314" t="b">
        <f>U17314&gt;10</f>
        <v>0</v>
      </c>
      <c r="U17314" s="7">
        <v>8.2436188545332101</v>
      </c>
      <c r="V17314" t="s">
        <v>6590</v>
      </c>
      <c r="W17314" t="s">
        <v>8320</v>
      </c>
    </row>
    <row r="17315" spans="20:23" x14ac:dyDescent="0.3">
      <c r="T17315" t="b">
        <f>U17315&gt;10</f>
        <v>0</v>
      </c>
      <c r="U17315" s="7">
        <v>8.4800076325974398</v>
      </c>
      <c r="V17315" t="s">
        <v>8320</v>
      </c>
      <c r="W17315" t="s">
        <v>2673</v>
      </c>
    </row>
    <row r="17316" spans="20:23" x14ac:dyDescent="0.3">
      <c r="T17316" t="b">
        <f>U17316&gt;10</f>
        <v>0</v>
      </c>
      <c r="U17316" s="7">
        <v>8.9056754480231195</v>
      </c>
      <c r="V17316" t="s">
        <v>25688</v>
      </c>
      <c r="W17316" t="s">
        <v>8819</v>
      </c>
    </row>
    <row r="17317" spans="20:23" x14ac:dyDescent="0.3">
      <c r="T17317" t="b">
        <f>U17317&gt;10</f>
        <v>0</v>
      </c>
      <c r="U17317" s="7">
        <v>8.7031511839116504</v>
      </c>
      <c r="V17317" t="s">
        <v>2664</v>
      </c>
      <c r="W17317" t="s">
        <v>11840</v>
      </c>
    </row>
    <row r="17318" spans="20:23" x14ac:dyDescent="0.3">
      <c r="T17318" t="b">
        <f>U17318&gt;10</f>
        <v>0</v>
      </c>
      <c r="U17318" s="7">
        <v>9.7064532927754303</v>
      </c>
      <c r="V17318" t="s">
        <v>20858</v>
      </c>
      <c r="W17318" t="s">
        <v>34658</v>
      </c>
    </row>
    <row r="17319" spans="20:23" x14ac:dyDescent="0.3">
      <c r="T17319" t="b">
        <f>U17319&gt;10</f>
        <v>0</v>
      </c>
      <c r="U17319" s="7">
        <v>8.7031511839116504</v>
      </c>
      <c r="V17319" t="s">
        <v>2635</v>
      </c>
      <c r="W17319" t="s">
        <v>26305</v>
      </c>
    </row>
    <row r="17320" spans="20:23" x14ac:dyDescent="0.3">
      <c r="T17320" t="b">
        <f>U17320&gt;10</f>
        <v>0</v>
      </c>
      <c r="U17320" s="7">
        <v>8.0789968748386496</v>
      </c>
      <c r="V17320" t="s">
        <v>1838</v>
      </c>
      <c r="W17320" t="s">
        <v>8820</v>
      </c>
    </row>
    <row r="17321" spans="20:23" x14ac:dyDescent="0.3">
      <c r="T17321" t="b">
        <f>U17321&gt;10</f>
        <v>0</v>
      </c>
      <c r="U17321" s="7">
        <v>9.6194419157857993</v>
      </c>
      <c r="V17321" t="s">
        <v>23386</v>
      </c>
      <c r="W17321" t="s">
        <v>34659</v>
      </c>
    </row>
    <row r="17322" spans="20:23" x14ac:dyDescent="0.3">
      <c r="T17322" t="b">
        <f>U17322&gt;10</f>
        <v>0</v>
      </c>
      <c r="U17322" s="7">
        <v>9.4131054827879694</v>
      </c>
      <c r="V17322" t="s">
        <v>34659</v>
      </c>
      <c r="W17322" t="s">
        <v>34289</v>
      </c>
    </row>
    <row r="17323" spans="20:23" x14ac:dyDescent="0.3">
      <c r="T17323" t="b">
        <f>U17323&gt;10</f>
        <v>0</v>
      </c>
      <c r="U17323" s="7">
        <v>9.5016588801294208</v>
      </c>
      <c r="V17323" t="s">
        <v>18715</v>
      </c>
      <c r="W17323" t="s">
        <v>34280</v>
      </c>
    </row>
    <row r="17324" spans="20:23" x14ac:dyDescent="0.3">
      <c r="T17324" t="b">
        <f>U17324&gt;10</f>
        <v>0</v>
      </c>
      <c r="U17324" s="7">
        <v>9.5016588801294208</v>
      </c>
      <c r="V17324" t="s">
        <v>34427</v>
      </c>
      <c r="W17324" t="s">
        <v>6427</v>
      </c>
    </row>
    <row r="17325" spans="20:23" x14ac:dyDescent="0.3">
      <c r="T17325" t="b">
        <f>U17325&gt;10</f>
        <v>0</v>
      </c>
      <c r="U17325" s="7">
        <v>8.0745425244892708</v>
      </c>
      <c r="V17325" t="s">
        <v>34660</v>
      </c>
      <c r="W17325" t="s">
        <v>9241</v>
      </c>
    </row>
    <row r="17326" spans="20:23" x14ac:dyDescent="0.3">
      <c r="T17326" t="b">
        <f>U17326&gt;10</f>
        <v>0</v>
      </c>
      <c r="U17326" s="7">
        <v>9.7529733084103203</v>
      </c>
      <c r="V17326" t="s">
        <v>68</v>
      </c>
      <c r="W17326" t="s">
        <v>34236</v>
      </c>
    </row>
    <row r="17327" spans="20:23" x14ac:dyDescent="0.3">
      <c r="T17327" t="b">
        <f>U17327&gt;10</f>
        <v>0</v>
      </c>
      <c r="U17327" s="7">
        <v>9.6194419157857993</v>
      </c>
      <c r="V17327" t="s">
        <v>1804</v>
      </c>
      <c r="W17327" t="s">
        <v>14386</v>
      </c>
    </row>
    <row r="17328" spans="20:23" x14ac:dyDescent="0.3">
      <c r="T17328" t="b">
        <f>U17328&gt;10</f>
        <v>0</v>
      </c>
      <c r="U17328" s="7">
        <v>8.9056754480231195</v>
      </c>
      <c r="V17328" t="s">
        <v>8673</v>
      </c>
      <c r="W17328" t="s">
        <v>5680</v>
      </c>
    </row>
    <row r="17329" spans="20:23" x14ac:dyDescent="0.3">
      <c r="T17329" t="b">
        <f>U17329&gt;10</f>
        <v>0</v>
      </c>
      <c r="U17329" s="7">
        <v>8.1531048469923704</v>
      </c>
      <c r="V17329" t="s">
        <v>7718</v>
      </c>
      <c r="W17329" t="s">
        <v>9080</v>
      </c>
    </row>
    <row r="17330" spans="20:23" x14ac:dyDescent="0.3">
      <c r="T17330" t="b">
        <f>U17330&gt;10</f>
        <v>0</v>
      </c>
      <c r="U17330" s="7">
        <v>9.8017634725797596</v>
      </c>
      <c r="V17330" t="s">
        <v>15522</v>
      </c>
      <c r="W17330" t="s">
        <v>6001</v>
      </c>
    </row>
    <row r="17331" spans="20:23" x14ac:dyDescent="0.3">
      <c r="T17331" t="b">
        <f>U17331&gt;10</f>
        <v>0</v>
      </c>
      <c r="U17331" s="7">
        <v>9.2421476846443298</v>
      </c>
      <c r="V17331" t="s">
        <v>6001</v>
      </c>
      <c r="W17331" t="s">
        <v>5680</v>
      </c>
    </row>
    <row r="17332" spans="20:23" x14ac:dyDescent="0.3">
      <c r="T17332" t="b">
        <f>U17332&gt;10</f>
        <v>0</v>
      </c>
      <c r="U17332" s="7">
        <v>9.4833097414612197</v>
      </c>
      <c r="V17332" t="s">
        <v>21210</v>
      </c>
      <c r="W17332" t="s">
        <v>34661</v>
      </c>
    </row>
    <row r="17333" spans="20:23" x14ac:dyDescent="0.3">
      <c r="T17333" t="b">
        <f>U17333&gt;10</f>
        <v>0</v>
      </c>
      <c r="U17333" s="7">
        <v>9.4475916588591407</v>
      </c>
      <c r="V17333" t="s">
        <v>34661</v>
      </c>
      <c r="W17333" t="s">
        <v>21216</v>
      </c>
    </row>
    <row r="17334" spans="20:23" x14ac:dyDescent="0.3">
      <c r="T17334" t="b">
        <f>U17334&gt;10</f>
        <v>0</v>
      </c>
      <c r="U17334" s="7">
        <v>8.1579241334283203</v>
      </c>
      <c r="V17334" t="s">
        <v>21235</v>
      </c>
      <c r="W17334" t="s">
        <v>34662</v>
      </c>
    </row>
    <row r="17335" spans="20:23" x14ac:dyDescent="0.3">
      <c r="T17335" t="b">
        <f>U17335&gt;10</f>
        <v>0</v>
      </c>
      <c r="U17335" s="7">
        <v>8.6703613610886592</v>
      </c>
      <c r="V17335" t="s">
        <v>21367</v>
      </c>
      <c r="W17335" t="s">
        <v>1877</v>
      </c>
    </row>
    <row r="17336" spans="20:23" x14ac:dyDescent="0.3">
      <c r="T17336" t="b">
        <f>U17336&gt;10</f>
        <v>0</v>
      </c>
      <c r="U17336" s="7">
        <v>8.5490005040843897</v>
      </c>
      <c r="V17336" t="s">
        <v>6001</v>
      </c>
      <c r="W17336" t="s">
        <v>21273</v>
      </c>
    </row>
    <row r="17337" spans="20:23" x14ac:dyDescent="0.3">
      <c r="T17337" t="b">
        <f>U17337&gt;10</f>
        <v>0</v>
      </c>
      <c r="U17337" s="7">
        <v>8.3548444896434297</v>
      </c>
      <c r="V17337" t="s">
        <v>4147</v>
      </c>
      <c r="W17337" t="s">
        <v>7508</v>
      </c>
    </row>
    <row r="17338" spans="20:23" x14ac:dyDescent="0.3">
      <c r="T17338" t="b">
        <f>U17338&gt;10</f>
        <v>0</v>
      </c>
      <c r="U17338" s="7">
        <v>8.9262947352258593</v>
      </c>
      <c r="V17338" t="s">
        <v>12035</v>
      </c>
      <c r="W17338" t="s">
        <v>9695</v>
      </c>
    </row>
    <row r="17339" spans="20:23" x14ac:dyDescent="0.3">
      <c r="T17339" t="b">
        <f>U17339&gt;10</f>
        <v>0</v>
      </c>
      <c r="U17339" s="7">
        <v>9.5016588801294208</v>
      </c>
      <c r="V17339" t="s">
        <v>7288</v>
      </c>
      <c r="W17339" t="s">
        <v>5863</v>
      </c>
    </row>
    <row r="17340" spans="20:23" x14ac:dyDescent="0.3">
      <c r="T17340" t="b">
        <f>U17340&gt;10</f>
        <v>0</v>
      </c>
      <c r="U17340" s="7">
        <v>8.5418830363155198</v>
      </c>
      <c r="V17340" t="s">
        <v>5863</v>
      </c>
      <c r="W17340" t="s">
        <v>21281</v>
      </c>
    </row>
    <row r="17341" spans="20:23" x14ac:dyDescent="0.3">
      <c r="T17341" t="b">
        <f>U17341&gt;10</f>
        <v>0</v>
      </c>
      <c r="U17341" s="7">
        <v>8.2976860758034796</v>
      </c>
      <c r="V17341" t="s">
        <v>21364</v>
      </c>
      <c r="W17341" t="s">
        <v>6049</v>
      </c>
    </row>
    <row r="17342" spans="20:23" x14ac:dyDescent="0.3">
      <c r="T17342" t="b">
        <f>U17342&gt;10</f>
        <v>0</v>
      </c>
      <c r="U17342" s="7">
        <v>8.5139091842731194</v>
      </c>
      <c r="V17342" t="s">
        <v>6049</v>
      </c>
      <c r="W17342" t="s">
        <v>2950</v>
      </c>
    </row>
    <row r="17343" spans="20:23" x14ac:dyDescent="0.3">
      <c r="T17343" t="b">
        <f>U17343&gt;10</f>
        <v>0</v>
      </c>
      <c r="U17343" s="7">
        <v>8.2023758959991593</v>
      </c>
      <c r="V17343" t="s">
        <v>11378</v>
      </c>
      <c r="W17343" t="s">
        <v>2274</v>
      </c>
    </row>
    <row r="17344" spans="20:23" x14ac:dyDescent="0.3">
      <c r="T17344" t="b">
        <f>U17344&gt;10</f>
        <v>0</v>
      </c>
      <c r="U17344" s="7">
        <v>9.0479916702033698</v>
      </c>
      <c r="V17344" t="s">
        <v>7508</v>
      </c>
      <c r="W17344" t="s">
        <v>13540</v>
      </c>
    </row>
    <row r="17345" spans="20:23" x14ac:dyDescent="0.3">
      <c r="T17345" t="b">
        <f>U17345&gt;10</f>
        <v>0</v>
      </c>
      <c r="U17345" s="7">
        <v>9.1865778334895207</v>
      </c>
      <c r="V17345" t="s">
        <v>15803</v>
      </c>
      <c r="W17345" t="s">
        <v>11809</v>
      </c>
    </row>
    <row r="17346" spans="20:23" x14ac:dyDescent="0.3">
      <c r="T17346" t="b">
        <f>U17346&gt;10</f>
        <v>0</v>
      </c>
      <c r="U17346" s="7">
        <v>9.07180231889709</v>
      </c>
      <c r="V17346" t="s">
        <v>34663</v>
      </c>
      <c r="W17346" t="s">
        <v>32503</v>
      </c>
    </row>
    <row r="17347" spans="20:23" x14ac:dyDescent="0.3">
      <c r="T17347" t="b">
        <f>U17347&gt;10</f>
        <v>0</v>
      </c>
      <c r="U17347" s="7">
        <v>9.5588172939693692</v>
      </c>
      <c r="V17347" t="s">
        <v>7592</v>
      </c>
      <c r="W17347" t="s">
        <v>13169</v>
      </c>
    </row>
    <row r="17348" spans="20:23" x14ac:dyDescent="0.3">
      <c r="T17348" t="b">
        <f>U17348&gt;10</f>
        <v>0</v>
      </c>
      <c r="U17348" s="7">
        <v>8.8272038325816293</v>
      </c>
      <c r="V17348" t="s">
        <v>2165</v>
      </c>
      <c r="W17348" t="s">
        <v>21227</v>
      </c>
    </row>
    <row r="17349" spans="20:23" x14ac:dyDescent="0.3">
      <c r="T17349" t="b">
        <f>U17349&gt;10</f>
        <v>0</v>
      </c>
      <c r="U17349" s="7">
        <v>8.8366825765361696</v>
      </c>
      <c r="V17349" t="s">
        <v>21301</v>
      </c>
      <c r="W17349" t="s">
        <v>2673</v>
      </c>
    </row>
    <row r="17350" spans="20:23" x14ac:dyDescent="0.3">
      <c r="T17350" t="b">
        <f>U17350&gt;10</f>
        <v>0</v>
      </c>
      <c r="U17350" s="7">
        <v>9.6620015302046003</v>
      </c>
      <c r="V17350" t="s">
        <v>5082</v>
      </c>
      <c r="W17350" t="s">
        <v>17692</v>
      </c>
    </row>
    <row r="17351" spans="20:23" x14ac:dyDescent="0.3">
      <c r="T17351" t="b">
        <f>U17351&gt;10</f>
        <v>0</v>
      </c>
      <c r="U17351" s="7">
        <v>9.4652912359585404</v>
      </c>
      <c r="V17351" t="s">
        <v>12035</v>
      </c>
      <c r="W17351" t="s">
        <v>21301</v>
      </c>
    </row>
    <row r="17352" spans="20:23" x14ac:dyDescent="0.3">
      <c r="T17352" t="b">
        <f>U17352&gt;10</f>
        <v>0</v>
      </c>
      <c r="U17352" s="7">
        <v>8.5490005040843897</v>
      </c>
      <c r="V17352" t="s">
        <v>21301</v>
      </c>
      <c r="W17352" t="s">
        <v>6327</v>
      </c>
    </row>
    <row r="17353" spans="20:23" x14ac:dyDescent="0.3">
      <c r="T17353" t="b">
        <f>U17353&gt;10</f>
        <v>0</v>
      </c>
      <c r="U17353" s="7">
        <v>9.8017634725797596</v>
      </c>
      <c r="V17353" t="s">
        <v>6327</v>
      </c>
      <c r="W17353" t="s">
        <v>4431</v>
      </c>
    </row>
    <row r="17354" spans="20:23" x14ac:dyDescent="0.3">
      <c r="T17354" t="b">
        <f>U17354&gt;10</f>
        <v>0</v>
      </c>
      <c r="U17354" s="7">
        <v>9.1339341000040992</v>
      </c>
      <c r="V17354" t="s">
        <v>3943</v>
      </c>
      <c r="W17354" t="s">
        <v>5681</v>
      </c>
    </row>
    <row r="17355" spans="20:23" x14ac:dyDescent="0.3">
      <c r="T17355" t="b">
        <f>U17355&gt;10</f>
        <v>0</v>
      </c>
      <c r="U17355" s="7">
        <v>9.9941353652272102</v>
      </c>
      <c r="V17355" t="s">
        <v>5681</v>
      </c>
      <c r="W17355" t="s">
        <v>5355</v>
      </c>
    </row>
    <row r="17356" spans="20:23" x14ac:dyDescent="0.3">
      <c r="T17356" t="b">
        <f>U17356&gt;10</f>
        <v>0</v>
      </c>
      <c r="U17356" s="7">
        <v>8.6543610197422094</v>
      </c>
      <c r="V17356" t="s">
        <v>69</v>
      </c>
      <c r="W17356" t="s">
        <v>2123</v>
      </c>
    </row>
    <row r="17357" spans="20:23" x14ac:dyDescent="0.3">
      <c r="T17357" t="b">
        <f>U17357&gt;10</f>
        <v>0</v>
      </c>
      <c r="U17357" s="7">
        <v>8.6543610197422094</v>
      </c>
      <c r="V17357" t="s">
        <v>3313</v>
      </c>
      <c r="W17357" t="s">
        <v>32466</v>
      </c>
    </row>
    <row r="17358" spans="20:23" x14ac:dyDescent="0.3">
      <c r="T17358" t="b">
        <f>U17358&gt;10</f>
        <v>0</v>
      </c>
      <c r="U17358" s="7">
        <v>9.2565364220964295</v>
      </c>
      <c r="V17358" t="s">
        <v>34664</v>
      </c>
      <c r="W17358" t="s">
        <v>21243</v>
      </c>
    </row>
    <row r="17359" spans="20:23" x14ac:dyDescent="0.3">
      <c r="T17359" t="b">
        <f>U17359&gt;10</f>
        <v>0</v>
      </c>
      <c r="U17359" s="7">
        <v>9.9071239882375792</v>
      </c>
      <c r="V17359" t="s">
        <v>34665</v>
      </c>
      <c r="W17359" t="s">
        <v>9608</v>
      </c>
    </row>
    <row r="17360" spans="20:23" x14ac:dyDescent="0.3">
      <c r="T17360" t="b">
        <f>U17360&gt;10</f>
        <v>0</v>
      </c>
      <c r="U17360" s="7">
        <v>8.7031511839116504</v>
      </c>
      <c r="V17360" t="s">
        <v>915</v>
      </c>
      <c r="W17360" t="s">
        <v>34666</v>
      </c>
    </row>
    <row r="17361" spans="20:23" x14ac:dyDescent="0.3">
      <c r="T17361" t="b">
        <f>U17361&gt;10</f>
        <v>0</v>
      </c>
      <c r="U17361" s="7">
        <v>9.2139768076776392</v>
      </c>
      <c r="V17361" t="s">
        <v>24575</v>
      </c>
      <c r="W17361" t="s">
        <v>34667</v>
      </c>
    </row>
    <row r="17362" spans="20:23" x14ac:dyDescent="0.3">
      <c r="T17362" t="b">
        <f>U17362&gt;10</f>
        <v>0</v>
      </c>
      <c r="U17362" s="7">
        <v>9.4833097414612197</v>
      </c>
      <c r="V17362" t="s">
        <v>89</v>
      </c>
      <c r="W17362" t="s">
        <v>34668</v>
      </c>
    </row>
    <row r="17363" spans="20:23" x14ac:dyDescent="0.3">
      <c r="T17363" t="b">
        <f>U17363&gt;10</f>
        <v>0</v>
      </c>
      <c r="U17363" s="7">
        <v>8.0656929092122898</v>
      </c>
      <c r="V17363" t="s">
        <v>34669</v>
      </c>
      <c r="W17363" t="s">
        <v>34670</v>
      </c>
    </row>
    <row r="17364" spans="20:23" x14ac:dyDescent="0.3">
      <c r="T17364" t="b">
        <f>U17364&gt;10</f>
        <v>0</v>
      </c>
      <c r="U17364" s="7">
        <v>8.5070363049853501</v>
      </c>
      <c r="V17364" t="s">
        <v>34671</v>
      </c>
      <c r="W17364" t="s">
        <v>34672</v>
      </c>
    </row>
    <row r="17365" spans="20:23" x14ac:dyDescent="0.3">
      <c r="T17365" t="b">
        <f>U17365&gt;10</f>
        <v>0</v>
      </c>
      <c r="U17365" s="7">
        <v>9.1865778334895207</v>
      </c>
      <c r="V17365" t="s">
        <v>356</v>
      </c>
      <c r="W17365" t="s">
        <v>34673</v>
      </c>
    </row>
    <row r="17366" spans="20:23" x14ac:dyDescent="0.3">
      <c r="T17366" t="b">
        <f>U17366&gt;10</f>
        <v>0</v>
      </c>
      <c r="U17366" s="7">
        <v>8.9262947352258593</v>
      </c>
      <c r="V17366" t="s">
        <v>674</v>
      </c>
      <c r="W17366" t="s">
        <v>34674</v>
      </c>
    </row>
    <row r="17367" spans="20:23" x14ac:dyDescent="0.3">
      <c r="T17367" t="b">
        <f>U17367&gt;10</f>
        <v>0</v>
      </c>
      <c r="U17367" s="7">
        <v>8.9473481444236906</v>
      </c>
      <c r="V17367" t="s">
        <v>34675</v>
      </c>
      <c r="W17367" t="s">
        <v>33365</v>
      </c>
    </row>
    <row r="17368" spans="20:23" x14ac:dyDescent="0.3">
      <c r="T17368" t="b">
        <f>U17368&gt;10</f>
        <v>0</v>
      </c>
      <c r="U17368" s="7">
        <v>8.7992950444645501</v>
      </c>
      <c r="V17368" t="s">
        <v>34676</v>
      </c>
      <c r="W17368" t="s">
        <v>29773</v>
      </c>
    </row>
    <row r="17369" spans="20:23" x14ac:dyDescent="0.3">
      <c r="T17369" t="b">
        <f>U17369&gt;10</f>
        <v>0</v>
      </c>
      <c r="U17369" s="7">
        <v>8.0970153803413307</v>
      </c>
      <c r="V17369" t="s">
        <v>31521</v>
      </c>
      <c r="W17369" t="s">
        <v>34677</v>
      </c>
    </row>
    <row r="17370" spans="20:23" x14ac:dyDescent="0.3">
      <c r="T17370" t="b">
        <f>U17370&gt;10</f>
        <v>0</v>
      </c>
      <c r="U17370" s="7">
        <v>8.1435353959762207</v>
      </c>
      <c r="V17370" t="s">
        <v>439</v>
      </c>
      <c r="W17370" t="s">
        <v>34678</v>
      </c>
    </row>
    <row r="17371" spans="20:23" x14ac:dyDescent="0.3">
      <c r="T17371" t="b">
        <f>U17371&gt;10</f>
        <v>0</v>
      </c>
      <c r="U17371" s="7">
        <v>8.8591554323882296</v>
      </c>
      <c r="V17371" t="s">
        <v>24354</v>
      </c>
      <c r="W17371" t="s">
        <v>32123</v>
      </c>
    </row>
    <row r="17372" spans="20:23" x14ac:dyDescent="0.3">
      <c r="T17372" t="b">
        <f>U17372&gt;10</f>
        <v>0</v>
      </c>
      <c r="U17372" s="7">
        <v>8.73705273558733</v>
      </c>
      <c r="V17372" t="s">
        <v>993</v>
      </c>
      <c r="W17372" t="s">
        <v>34679</v>
      </c>
    </row>
    <row r="17373" spans="20:23" x14ac:dyDescent="0.3">
      <c r="T17373" t="b">
        <f>U17373&gt;10</f>
        <v>0</v>
      </c>
      <c r="U17373" s="7">
        <v>9.3962983644715905</v>
      </c>
      <c r="V17373" t="s">
        <v>13734</v>
      </c>
      <c r="W17373" t="s">
        <v>20787</v>
      </c>
    </row>
    <row r="17374" spans="20:23" x14ac:dyDescent="0.3">
      <c r="T17374" t="b">
        <f>U17374&gt;10</f>
        <v>0</v>
      </c>
      <c r="U17374" s="7">
        <v>8.8366825765361696</v>
      </c>
      <c r="V17374" t="s">
        <v>34680</v>
      </c>
      <c r="W17374" t="s">
        <v>8514</v>
      </c>
    </row>
    <row r="17375" spans="20:23" x14ac:dyDescent="0.3">
      <c r="T17375" t="b">
        <f>U17375&gt;10</f>
        <v>0</v>
      </c>
      <c r="U17375" s="7">
        <v>8.0017052005369997</v>
      </c>
      <c r="V17375" t="s">
        <v>34681</v>
      </c>
      <c r="W17375" t="s">
        <v>34682</v>
      </c>
    </row>
    <row r="17376" spans="20:23" x14ac:dyDescent="0.3">
      <c r="T17376" t="b">
        <f>U17376&gt;10</f>
        <v>0</v>
      </c>
      <c r="U17376" s="7">
        <v>8.1061478639045994</v>
      </c>
      <c r="V17376" t="s">
        <v>1427</v>
      </c>
      <c r="W17376" t="s">
        <v>34683</v>
      </c>
    </row>
    <row r="17377" spans="20:23" x14ac:dyDescent="0.3">
      <c r="T17377" t="b">
        <f>U17377&gt;10</f>
        <v>0</v>
      </c>
      <c r="U17377" s="7">
        <v>9.1731548131573799</v>
      </c>
      <c r="V17377" t="s">
        <v>19737</v>
      </c>
      <c r="W17377" t="s">
        <v>34684</v>
      </c>
    </row>
    <row r="17378" spans="20:23" x14ac:dyDescent="0.3">
      <c r="T17378" t="b">
        <f>U17378&gt;10</f>
        <v>0</v>
      </c>
      <c r="U17378" s="7">
        <v>8.3201589316555395</v>
      </c>
      <c r="V17378" t="s">
        <v>34685</v>
      </c>
      <c r="W17378" t="s">
        <v>34686</v>
      </c>
    </row>
    <row r="17379" spans="20:23" x14ac:dyDescent="0.3">
      <c r="T17379" t="b">
        <f>U17379&gt;10</f>
        <v>0</v>
      </c>
      <c r="U17379" s="7">
        <v>9.5393992081122594</v>
      </c>
      <c r="V17379" t="s">
        <v>1374</v>
      </c>
      <c r="W17379" t="s">
        <v>34687</v>
      </c>
    </row>
    <row r="17380" spans="20:23" x14ac:dyDescent="0.3">
      <c r="T17380" t="b">
        <f>U17380&gt;10</f>
        <v>0</v>
      </c>
      <c r="U17380" s="7">
        <v>8.6543610197422094</v>
      </c>
      <c r="V17380" t="s">
        <v>32124</v>
      </c>
      <c r="W17380" t="s">
        <v>3229</v>
      </c>
    </row>
    <row r="17381" spans="20:23" x14ac:dyDescent="0.3">
      <c r="T17381" t="b">
        <f>U17381&gt;10</f>
        <v>0</v>
      </c>
      <c r="U17381" s="7">
        <v>8.3201589316555395</v>
      </c>
      <c r="V17381" t="s">
        <v>11626</v>
      </c>
      <c r="W17381" t="s">
        <v>34685</v>
      </c>
    </row>
    <row r="17382" spans="20:23" x14ac:dyDescent="0.3">
      <c r="T17382" t="b">
        <f>U17382&gt;10</f>
        <v>0</v>
      </c>
      <c r="U17382" s="7">
        <v>9.0598261278503802</v>
      </c>
      <c r="V17382" t="s">
        <v>11625</v>
      </c>
      <c r="W17382" t="s">
        <v>5647</v>
      </c>
    </row>
    <row r="17383" spans="20:23" x14ac:dyDescent="0.3">
      <c r="T17383" t="b">
        <f>U17383&gt;10</f>
        <v>0</v>
      </c>
      <c r="U17383" s="7">
        <v>9.1933575204748994</v>
      </c>
      <c r="V17383" t="s">
        <v>5647</v>
      </c>
      <c r="W17383" t="s">
        <v>12312</v>
      </c>
    </row>
    <row r="17384" spans="20:23" x14ac:dyDescent="0.3">
      <c r="T17384" t="b">
        <f>U17384&gt;10</f>
        <v>0</v>
      </c>
      <c r="U17384" s="7">
        <v>8.0017052005369997</v>
      </c>
      <c r="V17384" t="s">
        <v>34688</v>
      </c>
      <c r="W17384" t="s">
        <v>24734</v>
      </c>
    </row>
    <row r="17385" spans="20:23" x14ac:dyDescent="0.3">
      <c r="T17385" t="b">
        <f>U17385&gt;10</f>
        <v>0</v>
      </c>
      <c r="U17385" s="7">
        <v>9.3962983644715905</v>
      </c>
      <c r="V17385" t="s">
        <v>31343</v>
      </c>
      <c r="W17385" t="s">
        <v>10616</v>
      </c>
    </row>
    <row r="17386" spans="20:23" x14ac:dyDescent="0.3">
      <c r="T17386" t="b">
        <f>U17386&gt;10</f>
        <v>0</v>
      </c>
      <c r="U17386" s="7">
        <v>9.2421476846443298</v>
      </c>
      <c r="V17386" t="s">
        <v>34689</v>
      </c>
      <c r="W17386" t="s">
        <v>34690</v>
      </c>
    </row>
    <row r="17387" spans="20:23" x14ac:dyDescent="0.3">
      <c r="T17387" t="b">
        <f>U17387&gt;10</f>
        <v>0</v>
      </c>
      <c r="U17387" s="7">
        <v>8.1725229328494802</v>
      </c>
      <c r="V17387">
        <v>30000</v>
      </c>
      <c r="W17387" t="s">
        <v>21473</v>
      </c>
    </row>
    <row r="17388" spans="20:23" x14ac:dyDescent="0.3">
      <c r="T17388" t="b">
        <f>U17388&gt;10</f>
        <v>0</v>
      </c>
      <c r="U17388" s="7">
        <v>9.0479916702033698</v>
      </c>
      <c r="V17388" t="s">
        <v>7537</v>
      </c>
      <c r="W17388" t="s">
        <v>34691</v>
      </c>
    </row>
    <row r="17389" spans="20:23" x14ac:dyDescent="0.3">
      <c r="T17389" t="b">
        <f>U17389&gt;10</f>
        <v>0</v>
      </c>
      <c r="U17389" s="7">
        <v>8.5418830363155198</v>
      </c>
      <c r="V17389" t="s">
        <v>18724</v>
      </c>
      <c r="W17389" t="s">
        <v>34692</v>
      </c>
    </row>
    <row r="17390" spans="20:23" x14ac:dyDescent="0.3">
      <c r="T17390" t="b">
        <f>U17390&gt;10</f>
        <v>0</v>
      </c>
      <c r="U17390" s="7">
        <v>8.3489793701910298</v>
      </c>
      <c r="V17390" t="s">
        <v>34454</v>
      </c>
      <c r="W17390" t="s">
        <v>29310</v>
      </c>
    </row>
    <row r="17391" spans="20:23" x14ac:dyDescent="0.3">
      <c r="T17391" t="b">
        <f>U17391&gt;10</f>
        <v>0</v>
      </c>
      <c r="U17391" s="7">
        <v>9.9642824020775294</v>
      </c>
      <c r="V17391" t="s">
        <v>34693</v>
      </c>
      <c r="W17391" t="s">
        <v>10920</v>
      </c>
    </row>
    <row r="17392" spans="20:23" x14ac:dyDescent="0.3">
      <c r="T17392" t="b">
        <f>U17392&gt;10</f>
        <v>0</v>
      </c>
      <c r="U17392" s="7">
        <v>9.5393992081122594</v>
      </c>
      <c r="V17392" t="s">
        <v>10920</v>
      </c>
      <c r="W17392" t="s">
        <v>3959</v>
      </c>
    </row>
    <row r="17393" spans="20:23" x14ac:dyDescent="0.3">
      <c r="T17393" t="b">
        <f>U17393&gt;10</f>
        <v>0</v>
      </c>
      <c r="U17393" s="7">
        <v>8.9473481444236906</v>
      </c>
      <c r="V17393" t="s">
        <v>22627</v>
      </c>
      <c r="W17393" t="s">
        <v>34694</v>
      </c>
    </row>
    <row r="17394" spans="20:23" x14ac:dyDescent="0.3">
      <c r="T17394" t="b">
        <f>U17394&gt;10</f>
        <v>0</v>
      </c>
      <c r="U17394" s="7">
        <v>8.0482252161719003</v>
      </c>
      <c r="V17394" t="s">
        <v>23393</v>
      </c>
      <c r="W17394" t="s">
        <v>34695</v>
      </c>
    </row>
    <row r="17395" spans="20:23" x14ac:dyDescent="0.3">
      <c r="T17395" t="b">
        <f>U17395&gt;10</f>
        <v>0</v>
      </c>
      <c r="U17395" s="7">
        <v>8.7721440553986003</v>
      </c>
      <c r="V17395" t="s">
        <v>34696</v>
      </c>
      <c r="W17395" t="s">
        <v>3229</v>
      </c>
    </row>
    <row r="17396" spans="20:23" x14ac:dyDescent="0.3">
      <c r="T17396" t="b">
        <f>U17396&gt;10</f>
        <v>0</v>
      </c>
      <c r="U17396" s="7">
        <v>8.0417527016662795</v>
      </c>
      <c r="V17396" t="s">
        <v>34697</v>
      </c>
      <c r="W17396">
        <v>1986</v>
      </c>
    </row>
    <row r="17397" spans="20:23" x14ac:dyDescent="0.3">
      <c r="T17397" t="b">
        <f>U17397&gt;10</f>
        <v>0</v>
      </c>
      <c r="U17397" s="7">
        <v>9.4652912359585404</v>
      </c>
      <c r="V17397" t="s">
        <v>278</v>
      </c>
      <c r="W17397" t="s">
        <v>34698</v>
      </c>
    </row>
    <row r="17398" spans="20:23" x14ac:dyDescent="0.3">
      <c r="T17398" t="b">
        <f>U17398&gt;10</f>
        <v>0</v>
      </c>
      <c r="U17398" s="7">
        <v>9.1339341000040992</v>
      </c>
      <c r="V17398" t="s">
        <v>10014</v>
      </c>
      <c r="W17398" t="s">
        <v>31221</v>
      </c>
    </row>
    <row r="17399" spans="20:23" x14ac:dyDescent="0.3">
      <c r="T17399" t="b">
        <f>U17399&gt;10</f>
        <v>0</v>
      </c>
      <c r="U17399" s="7">
        <v>8.0970153803413307</v>
      </c>
      <c r="V17399" t="s">
        <v>34699</v>
      </c>
      <c r="W17399" t="s">
        <v>27301</v>
      </c>
    </row>
    <row r="17400" spans="20:23" x14ac:dyDescent="0.3">
      <c r="T17400" t="b">
        <f>U17400&gt;10</f>
        <v>0</v>
      </c>
      <c r="U17400" s="7">
        <v>8.9688543496446496</v>
      </c>
      <c r="V17400" t="s">
        <v>7802</v>
      </c>
      <c r="W17400" t="s">
        <v>5109</v>
      </c>
    </row>
    <row r="17401" spans="20:23" x14ac:dyDescent="0.3">
      <c r="T17401" t="b">
        <f>U17401&gt;10</f>
        <v>0</v>
      </c>
      <c r="U17401" s="7">
        <v>8.7811127253813606</v>
      </c>
      <c r="V17401" t="s">
        <v>34700</v>
      </c>
      <c r="W17401" t="s">
        <v>356</v>
      </c>
    </row>
    <row r="17402" spans="20:23" x14ac:dyDescent="0.3">
      <c r="T17402" t="b">
        <f>U17402&gt;10</f>
        <v>0</v>
      </c>
      <c r="U17402" s="7">
        <v>9.5988226285830596</v>
      </c>
      <c r="V17402" t="s">
        <v>455</v>
      </c>
      <c r="W17402" t="s">
        <v>456</v>
      </c>
    </row>
    <row r="17403" spans="20:23" x14ac:dyDescent="0.3">
      <c r="T17403" t="b">
        <f>U17403&gt;10</f>
        <v>0</v>
      </c>
      <c r="U17403" s="7">
        <v>9.0598261278503802</v>
      </c>
      <c r="V17403" t="s">
        <v>456</v>
      </c>
      <c r="W17403" t="s">
        <v>34701</v>
      </c>
    </row>
    <row r="17404" spans="20:23" x14ac:dyDescent="0.3">
      <c r="T17404" t="b">
        <f>U17404&gt;10</f>
        <v>0</v>
      </c>
      <c r="U17404" s="7">
        <v>9.09619377202125</v>
      </c>
      <c r="V17404" t="s">
        <v>34702</v>
      </c>
      <c r="W17404" t="s">
        <v>19767</v>
      </c>
    </row>
    <row r="17405" spans="20:23" x14ac:dyDescent="0.3">
      <c r="T17405" t="b">
        <f>U17405&gt;10</f>
        <v>0</v>
      </c>
      <c r="U17405" s="7">
        <v>8.9797834201768403</v>
      </c>
      <c r="V17405" t="s">
        <v>115</v>
      </c>
      <c r="W17405" t="s">
        <v>12302</v>
      </c>
    </row>
    <row r="17406" spans="20:23" x14ac:dyDescent="0.3">
      <c r="T17406" t="b">
        <f>U17406&gt;10</f>
        <v>0</v>
      </c>
      <c r="U17406" s="7">
        <v>8.8085116995694701</v>
      </c>
      <c r="V17406" t="s">
        <v>34703</v>
      </c>
      <c r="W17406" t="s">
        <v>34704</v>
      </c>
    </row>
    <row r="17407" spans="20:23" x14ac:dyDescent="0.3">
      <c r="T17407" t="b">
        <f>U17407&gt;10</f>
        <v>0</v>
      </c>
      <c r="U17407" s="7">
        <v>8.8854727407056</v>
      </c>
      <c r="V17407" t="s">
        <v>34445</v>
      </c>
      <c r="W17407" t="s">
        <v>24299</v>
      </c>
    </row>
    <row r="17408" spans="20:23" x14ac:dyDescent="0.3">
      <c r="T17408" t="b">
        <f>U17408&gt;10</f>
        <v>0</v>
      </c>
      <c r="U17408" s="7">
        <v>9.9352948652042805</v>
      </c>
      <c r="V17408" t="s">
        <v>24299</v>
      </c>
      <c r="W17408" t="s">
        <v>8898</v>
      </c>
    </row>
    <row r="17409" spans="20:23" x14ac:dyDescent="0.3">
      <c r="T17409" t="b">
        <f>U17409&gt;10</f>
        <v>0</v>
      </c>
      <c r="U17409" s="7">
        <v>9.0598261278503802</v>
      </c>
      <c r="V17409" t="s">
        <v>34705</v>
      </c>
      <c r="W17409" t="s">
        <v>34706</v>
      </c>
    </row>
    <row r="17410" spans="20:23" x14ac:dyDescent="0.3">
      <c r="T17410" t="b">
        <f>U17410&gt;10</f>
        <v>0</v>
      </c>
      <c r="U17410" s="7">
        <v>8.7199583022280294</v>
      </c>
      <c r="V17410" t="s">
        <v>22057</v>
      </c>
      <c r="W17410" t="s">
        <v>34707</v>
      </c>
    </row>
    <row r="17411" spans="20:23" x14ac:dyDescent="0.3">
      <c r="T17411" t="b">
        <f>U17411&gt;10</f>
        <v>0</v>
      </c>
      <c r="U17411" s="7">
        <v>8.4602050053012601</v>
      </c>
      <c r="V17411" t="s">
        <v>34708</v>
      </c>
      <c r="W17411" t="s">
        <v>11283</v>
      </c>
    </row>
    <row r="17412" spans="20:23" x14ac:dyDescent="0.3">
      <c r="T17412" t="b">
        <f>U17412&gt;10</f>
        <v>0</v>
      </c>
      <c r="U17412" s="7">
        <v>8.4154691114598599</v>
      </c>
      <c r="V17412" t="s">
        <v>34677</v>
      </c>
      <c r="W17412" t="s">
        <v>204</v>
      </c>
    </row>
    <row r="17413" spans="20:23" x14ac:dyDescent="0.3">
      <c r="T17413" t="b">
        <f>U17413&gt;10</f>
        <v>0</v>
      </c>
      <c r="U17413" s="7">
        <v>8.7901625609012797</v>
      </c>
      <c r="V17413" t="s">
        <v>31521</v>
      </c>
      <c r="W17413" t="s">
        <v>34085</v>
      </c>
    </row>
    <row r="17414" spans="20:23" x14ac:dyDescent="0.3">
      <c r="T17414" t="b">
        <f>U17414&gt;10</f>
        <v>0</v>
      </c>
      <c r="U17414" s="7">
        <v>9.7064532927754303</v>
      </c>
      <c r="V17414" t="s">
        <v>22928</v>
      </c>
      <c r="W17414" t="s">
        <v>20858</v>
      </c>
    </row>
    <row r="17415" spans="20:23" x14ac:dyDescent="0.3">
      <c r="T17415" t="b">
        <f>U17415&gt;10</f>
        <v>0</v>
      </c>
      <c r="U17415" s="7">
        <v>8.6078410041073194</v>
      </c>
      <c r="V17415" t="s">
        <v>20858</v>
      </c>
      <c r="W17415" t="s">
        <v>7128</v>
      </c>
    </row>
    <row r="17416" spans="20:23" x14ac:dyDescent="0.3">
      <c r="T17416" t="b">
        <f>U17416&gt;10</f>
        <v>0</v>
      </c>
      <c r="U17416" s="7">
        <v>8.5070363049853501</v>
      </c>
      <c r="V17416" t="s">
        <v>20082</v>
      </c>
      <c r="W17416" t="s">
        <v>210</v>
      </c>
    </row>
    <row r="17417" spans="20:23" x14ac:dyDescent="0.3">
      <c r="T17417" t="b">
        <f>U17417&gt;10</f>
        <v>0</v>
      </c>
      <c r="U17417" s="7">
        <v>8.4154691114598599</v>
      </c>
      <c r="V17417" t="s">
        <v>34709</v>
      </c>
      <c r="W17417" t="s">
        <v>34710</v>
      </c>
    </row>
    <row r="17418" spans="20:23" x14ac:dyDescent="0.3">
      <c r="T17418" t="b">
        <f>U17418&gt;10</f>
        <v>0</v>
      </c>
      <c r="U17418" s="7">
        <v>8.3666789472904295</v>
      </c>
      <c r="V17418" t="s">
        <v>24332</v>
      </c>
      <c r="W17418" t="s">
        <v>34711</v>
      </c>
    </row>
    <row r="17419" spans="20:23" x14ac:dyDescent="0.3">
      <c r="T17419" t="b">
        <f>U17419&gt;10</f>
        <v>0</v>
      </c>
      <c r="U17419" s="7">
        <v>9.1865778334895207</v>
      </c>
      <c r="V17419" t="s">
        <v>34356</v>
      </c>
      <c r="W17419" t="s">
        <v>6232</v>
      </c>
    </row>
    <row r="17420" spans="20:23" x14ac:dyDescent="0.3">
      <c r="T17420" t="b">
        <f>U17420&gt;10</f>
        <v>0</v>
      </c>
      <c r="U17420" s="7">
        <v>8.3315876274791592</v>
      </c>
      <c r="V17420" t="s">
        <v>21767</v>
      </c>
      <c r="W17420" t="s">
        <v>21769</v>
      </c>
    </row>
    <row r="17421" spans="20:23" x14ac:dyDescent="0.3">
      <c r="T17421" t="b">
        <f>U17421&gt;10</f>
        <v>0</v>
      </c>
      <c r="U17421" s="7">
        <v>9.4652912359585404</v>
      </c>
      <c r="V17421" t="s">
        <v>32795</v>
      </c>
      <c r="W17421" t="s">
        <v>12213</v>
      </c>
    </row>
    <row r="17422" spans="20:23" x14ac:dyDescent="0.3">
      <c r="T17422" t="b">
        <f>U17422&gt;10</f>
        <v>0</v>
      </c>
      <c r="U17422" s="7">
        <v>8.5208296271176902</v>
      </c>
      <c r="V17422" t="s">
        <v>12213</v>
      </c>
      <c r="W17422" t="s">
        <v>34712</v>
      </c>
    </row>
    <row r="17423" spans="20:23" x14ac:dyDescent="0.3">
      <c r="T17423" t="b">
        <f>U17423&gt;10</f>
        <v>0</v>
      </c>
      <c r="U17423" s="7">
        <v>9.6404953249836307</v>
      </c>
      <c r="V17423" t="s">
        <v>34456</v>
      </c>
      <c r="W17423" t="s">
        <v>34713</v>
      </c>
    </row>
    <row r="17424" spans="20:23" x14ac:dyDescent="0.3">
      <c r="T17424" t="b">
        <f>U17424&gt;10</f>
        <v>0</v>
      </c>
      <c r="U17424" s="7">
        <v>8.3315876274791592</v>
      </c>
      <c r="V17424" t="s">
        <v>26118</v>
      </c>
      <c r="W17424" t="s">
        <v>32938</v>
      </c>
    </row>
    <row r="17425" spans="20:23" x14ac:dyDescent="0.3">
      <c r="T17425" t="b">
        <f>U17425&gt;10</f>
        <v>0</v>
      </c>
      <c r="U17425" s="7">
        <v>8.7199583022280294</v>
      </c>
      <c r="V17425" t="s">
        <v>150</v>
      </c>
      <c r="W17425" t="s">
        <v>34714</v>
      </c>
    </row>
    <row r="17426" spans="20:23" x14ac:dyDescent="0.3">
      <c r="T17426" t="b">
        <f>U17426&gt;10</f>
        <v>0</v>
      </c>
      <c r="U17426" s="7">
        <v>9.6839804369233704</v>
      </c>
      <c r="V17426" t="s">
        <v>34714</v>
      </c>
      <c r="W17426" t="s">
        <v>34167</v>
      </c>
    </row>
    <row r="17427" spans="20:23" x14ac:dyDescent="0.3">
      <c r="T17427" t="b">
        <f>U17427&gt;10</f>
        <v>0</v>
      </c>
      <c r="U17427" s="7">
        <v>8.6784585713212792</v>
      </c>
      <c r="V17427" t="s">
        <v>34715</v>
      </c>
      <c r="W17427" t="s">
        <v>34716</v>
      </c>
    </row>
    <row r="17428" spans="20:23" x14ac:dyDescent="0.3">
      <c r="T17428" t="b">
        <f>U17428&gt;10</f>
        <v>0</v>
      </c>
      <c r="U17428" s="7">
        <v>8.1246669116718397</v>
      </c>
      <c r="V17428" t="s">
        <v>19836</v>
      </c>
      <c r="W17428" t="s">
        <v>34717</v>
      </c>
    </row>
    <row r="17429" spans="20:23" x14ac:dyDescent="0.3">
      <c r="T17429" t="b">
        <f>U17429&gt;10</f>
        <v>0</v>
      </c>
      <c r="U17429" s="7">
        <v>8.1246669116718397</v>
      </c>
      <c r="V17429" t="s">
        <v>19836</v>
      </c>
      <c r="W17429" t="s">
        <v>34718</v>
      </c>
    </row>
    <row r="17430" spans="20:23" x14ac:dyDescent="0.3">
      <c r="T17430" t="b">
        <f>U17430&gt;10</f>
        <v>0</v>
      </c>
      <c r="U17430" s="7">
        <v>8.1305251592402108</v>
      </c>
      <c r="V17430" t="s">
        <v>34719</v>
      </c>
      <c r="W17430" t="s">
        <v>34720</v>
      </c>
    </row>
    <row r="17431" spans="20:23" x14ac:dyDescent="0.3">
      <c r="T17431" t="b">
        <f>U17431&gt;10</f>
        <v>0</v>
      </c>
      <c r="U17431" s="7">
        <v>8.8272038325816293</v>
      </c>
      <c r="V17431" t="s">
        <v>33340</v>
      </c>
      <c r="W17431" t="s">
        <v>17334</v>
      </c>
    </row>
    <row r="17432" spans="20:23" x14ac:dyDescent="0.3">
      <c r="T17432" t="b">
        <f>U17432&gt;10</f>
        <v>0</v>
      </c>
      <c r="U17432" s="7">
        <v>9.7934646697650596</v>
      </c>
      <c r="V17432" t="s">
        <v>34721</v>
      </c>
      <c r="W17432" t="s">
        <v>10094</v>
      </c>
    </row>
    <row r="17433" spans="20:23" x14ac:dyDescent="0.3">
      <c r="T17433" t="b">
        <f>U17433&gt;10</f>
        <v>0</v>
      </c>
      <c r="U17433" s="7">
        <v>9.0133061122154796</v>
      </c>
      <c r="V17433">
        <v>715</v>
      </c>
      <c r="W17433" t="s">
        <v>21520</v>
      </c>
    </row>
    <row r="17434" spans="20:23" x14ac:dyDescent="0.3">
      <c r="T17434" t="b">
        <f>U17434&gt;10</f>
        <v>0</v>
      </c>
      <c r="U17434" s="7">
        <v>9.0479916702033698</v>
      </c>
      <c r="V17434" t="s">
        <v>34722</v>
      </c>
      <c r="W17434" t="s">
        <v>34723</v>
      </c>
    </row>
    <row r="17435" spans="20:23" x14ac:dyDescent="0.3">
      <c r="T17435" t="b">
        <f>U17435&gt;10</f>
        <v>0</v>
      </c>
      <c r="U17435" s="7">
        <v>8.4407869194441592</v>
      </c>
      <c r="V17435" t="s">
        <v>18736</v>
      </c>
      <c r="W17435" t="s">
        <v>33484</v>
      </c>
    </row>
    <row r="17436" spans="20:23" x14ac:dyDescent="0.3">
      <c r="T17436" t="b">
        <f>U17436&gt;10</f>
        <v>0</v>
      </c>
      <c r="U17436" s="7">
        <v>8.8755224098524295</v>
      </c>
      <c r="V17436" t="s">
        <v>33344</v>
      </c>
      <c r="W17436" t="s">
        <v>34724</v>
      </c>
    </row>
    <row r="17437" spans="20:23" x14ac:dyDescent="0.3">
      <c r="T17437" t="b">
        <f>U17437&gt;10</f>
        <v>0</v>
      </c>
      <c r="U17437" s="7">
        <v>9.2139768076776392</v>
      </c>
      <c r="V17437" t="s">
        <v>34304</v>
      </c>
      <c r="W17437" t="s">
        <v>4789</v>
      </c>
    </row>
    <row r="17438" spans="20:23" x14ac:dyDescent="0.3">
      <c r="T17438" t="b">
        <f>U17438&gt;10</f>
        <v>0</v>
      </c>
      <c r="U17438" s="7">
        <v>8.2331475546659103</v>
      </c>
      <c r="V17438" t="s">
        <v>14126</v>
      </c>
      <c r="W17438" t="s">
        <v>25086</v>
      </c>
    </row>
    <row r="17439" spans="20:23" x14ac:dyDescent="0.3">
      <c r="T17439" t="b">
        <f>U17439&gt;10</f>
        <v>0</v>
      </c>
      <c r="U17439" s="7">
        <v>9.6620015302046003</v>
      </c>
      <c r="V17439" t="s">
        <v>18744</v>
      </c>
      <c r="W17439" t="s">
        <v>34725</v>
      </c>
    </row>
    <row r="17440" spans="20:23" x14ac:dyDescent="0.3">
      <c r="T17440" t="b">
        <f>U17440&gt;10</f>
        <v>0</v>
      </c>
      <c r="U17440" s="7">
        <v>8.7031511839116504</v>
      </c>
      <c r="V17440" t="s">
        <v>21714</v>
      </c>
      <c r="W17440" t="s">
        <v>11768</v>
      </c>
    </row>
    <row r="17441" spans="20:23" x14ac:dyDescent="0.3">
      <c r="T17441" t="b">
        <f>U17441&gt;10</f>
        <v>0</v>
      </c>
      <c r="U17441" s="7">
        <v>8.9634342821753101</v>
      </c>
      <c r="V17441" t="s">
        <v>34157</v>
      </c>
      <c r="W17441" t="s">
        <v>13866</v>
      </c>
    </row>
    <row r="17442" spans="20:23" x14ac:dyDescent="0.3">
      <c r="T17442" t="b">
        <f>U17442&gt;10</f>
        <v>0</v>
      </c>
      <c r="U17442" s="7">
        <v>9.9642824020775294</v>
      </c>
      <c r="V17442" t="s">
        <v>34726</v>
      </c>
      <c r="W17442" t="s">
        <v>34727</v>
      </c>
    </row>
    <row r="17443" spans="20:23" x14ac:dyDescent="0.3">
      <c r="T17443" t="b">
        <f>U17443&gt;10</f>
        <v>0</v>
      </c>
      <c r="U17443" s="7">
        <v>8.2866362396169002</v>
      </c>
      <c r="V17443" t="s">
        <v>34728</v>
      </c>
      <c r="W17443" t="s">
        <v>34729</v>
      </c>
    </row>
    <row r="17444" spans="20:23" x14ac:dyDescent="0.3">
      <c r="T17444" t="b">
        <f>U17444&gt;10</f>
        <v>0</v>
      </c>
      <c r="U17444" s="7">
        <v>9.9140926575536792</v>
      </c>
      <c r="V17444" t="s">
        <v>34730</v>
      </c>
      <c r="W17444" t="s">
        <v>9091</v>
      </c>
    </row>
    <row r="17445" spans="20:23" x14ac:dyDescent="0.3">
      <c r="T17445" t="b">
        <f>U17445&gt;10</f>
        <v>0</v>
      </c>
      <c r="U17445" s="7">
        <v>8.6623291893913894</v>
      </c>
      <c r="V17445" t="s">
        <v>8222</v>
      </c>
      <c r="W17445" t="s">
        <v>511</v>
      </c>
    </row>
    <row r="17446" spans="20:23" x14ac:dyDescent="0.3">
      <c r="T17446" t="b">
        <f>U17446&gt;10</f>
        <v>0</v>
      </c>
      <c r="U17446" s="7">
        <v>8.7284689918959302</v>
      </c>
      <c r="V17446" t="s">
        <v>9091</v>
      </c>
      <c r="W17446" t="s">
        <v>21275</v>
      </c>
    </row>
    <row r="17447" spans="20:23" x14ac:dyDescent="0.3">
      <c r="T17447" t="b">
        <f>U17447&gt;10</f>
        <v>0</v>
      </c>
      <c r="U17447" s="7">
        <v>9.6194419157857993</v>
      </c>
      <c r="V17447" t="s">
        <v>7806</v>
      </c>
      <c r="W17447" t="s">
        <v>34304</v>
      </c>
    </row>
    <row r="17448" spans="20:23" x14ac:dyDescent="0.3">
      <c r="T17448" t="b">
        <f>U17448&gt;10</f>
        <v>0</v>
      </c>
      <c r="U17448" s="7">
        <v>9.9642824020775294</v>
      </c>
      <c r="V17448" t="s">
        <v>11510</v>
      </c>
      <c r="W17448" t="s">
        <v>4109</v>
      </c>
    </row>
    <row r="17449" spans="20:23" x14ac:dyDescent="0.3">
      <c r="T17449" t="b">
        <f>U17449&gt;10</f>
        <v>0</v>
      </c>
      <c r="U17449" s="7">
        <v>8.0612972977392499</v>
      </c>
      <c r="V17449" t="s">
        <v>21967</v>
      </c>
      <c r="W17449" t="s">
        <v>34731</v>
      </c>
    </row>
    <row r="17450" spans="20:23" x14ac:dyDescent="0.3">
      <c r="T17450" t="b">
        <f>U17450&gt;10</f>
        <v>0</v>
      </c>
      <c r="U17450" s="7">
        <v>9.5016588801294208</v>
      </c>
      <c r="V17450" t="s">
        <v>1878</v>
      </c>
      <c r="W17450" t="s">
        <v>3676</v>
      </c>
    </row>
    <row r="17451" spans="20:23" x14ac:dyDescent="0.3">
      <c r="T17451" t="b">
        <f>U17451&gt;10</f>
        <v>0</v>
      </c>
      <c r="U17451" s="7">
        <v>8.4536903242800605</v>
      </c>
      <c r="V17451" t="s">
        <v>20858</v>
      </c>
      <c r="W17451" t="s">
        <v>34243</v>
      </c>
    </row>
    <row r="17452" spans="20:23" x14ac:dyDescent="0.3">
      <c r="T17452" t="b">
        <f>U17452&gt;10</f>
        <v>0</v>
      </c>
      <c r="U17452" s="7">
        <v>9.0598261278503802</v>
      </c>
      <c r="V17452" t="s">
        <v>4570</v>
      </c>
      <c r="W17452" t="s">
        <v>8703</v>
      </c>
    </row>
    <row r="17453" spans="20:23" x14ac:dyDescent="0.3">
      <c r="T17453" t="b">
        <f>U17453&gt;10</f>
        <v>0</v>
      </c>
      <c r="U17453" s="7">
        <v>9.0598261278503802</v>
      </c>
      <c r="V17453" t="s">
        <v>68</v>
      </c>
      <c r="W17453" t="s">
        <v>2014</v>
      </c>
    </row>
    <row r="17454" spans="20:23" x14ac:dyDescent="0.3">
      <c r="T17454" t="b">
        <f>U17454&gt;10</f>
        <v>0</v>
      </c>
      <c r="U17454" s="7">
        <v>8.0079228371478806</v>
      </c>
      <c r="V17454" t="s">
        <v>3846</v>
      </c>
      <c r="W17454" t="s">
        <v>34358</v>
      </c>
    </row>
    <row r="17455" spans="20:23" x14ac:dyDescent="0.3">
      <c r="T17455" t="b">
        <f>U17455&gt;10</f>
        <v>0</v>
      </c>
      <c r="U17455" s="7">
        <v>9.07180231889709</v>
      </c>
      <c r="V17455" t="s">
        <v>34732</v>
      </c>
      <c r="W17455" t="s">
        <v>32503</v>
      </c>
    </row>
    <row r="17456" spans="20:23" x14ac:dyDescent="0.3">
      <c r="T17456" t="b">
        <f>U17456&gt;10</f>
        <v>0</v>
      </c>
      <c r="U17456" s="7">
        <v>8.2542009638637399</v>
      </c>
      <c r="V17456" t="s">
        <v>20032</v>
      </c>
      <c r="W17456" t="s">
        <v>34733</v>
      </c>
    </row>
    <row r="17457" spans="20:23" x14ac:dyDescent="0.3">
      <c r="T17457" t="b">
        <f>U17457&gt;10</f>
        <v>0</v>
      </c>
      <c r="U17457" s="7">
        <v>9.3162556567980594</v>
      </c>
      <c r="V17457" t="s">
        <v>18752</v>
      </c>
      <c r="W17457" t="s">
        <v>25866</v>
      </c>
    </row>
    <row r="17458" spans="20:23" x14ac:dyDescent="0.3">
      <c r="T17458" t="b">
        <f>U17458&gt;10</f>
        <v>0</v>
      </c>
      <c r="U17458" s="7">
        <v>8.5418830363155198</v>
      </c>
      <c r="V17458" t="s">
        <v>12225</v>
      </c>
      <c r="W17458" t="s">
        <v>31617</v>
      </c>
    </row>
    <row r="17459" spans="20:23" x14ac:dyDescent="0.3">
      <c r="T17459" t="b">
        <f>U17459&gt;10</f>
        <v>0</v>
      </c>
      <c r="U17459" s="7">
        <v>8.1435353959762207</v>
      </c>
      <c r="V17459" t="s">
        <v>6001</v>
      </c>
      <c r="W17459" t="s">
        <v>5894</v>
      </c>
    </row>
    <row r="17460" spans="20:23" x14ac:dyDescent="0.3">
      <c r="T17460" t="b">
        <f>U17460&gt;10</f>
        <v>0</v>
      </c>
      <c r="U17460" s="7">
        <v>9.5016588801294208</v>
      </c>
      <c r="V17460" t="s">
        <v>3367</v>
      </c>
      <c r="W17460" t="s">
        <v>3537</v>
      </c>
    </row>
    <row r="17461" spans="20:23" x14ac:dyDescent="0.3">
      <c r="T17461" t="b">
        <f>U17461&gt;10</f>
        <v>0</v>
      </c>
      <c r="U17461" s="7">
        <v>9.7529733084103203</v>
      </c>
      <c r="V17461" t="s">
        <v>5670</v>
      </c>
      <c r="W17461" t="s">
        <v>34733</v>
      </c>
    </row>
    <row r="17462" spans="20:23" x14ac:dyDescent="0.3">
      <c r="T17462" t="b">
        <f>U17462&gt;10</f>
        <v>0</v>
      </c>
      <c r="U17462" s="7">
        <v>8.4030465914613099</v>
      </c>
      <c r="V17462" t="s">
        <v>34734</v>
      </c>
      <c r="W17462" t="s">
        <v>2347</v>
      </c>
    </row>
    <row r="17463" spans="20:23" x14ac:dyDescent="0.3">
      <c r="T17463" t="b">
        <f>U17463&gt;10</f>
        <v>0</v>
      </c>
      <c r="U17463" s="7">
        <v>9.3317598433340194</v>
      </c>
      <c r="V17463" t="s">
        <v>2016</v>
      </c>
      <c r="W17463" t="s">
        <v>34267</v>
      </c>
    </row>
    <row r="17464" spans="20:23" x14ac:dyDescent="0.3">
      <c r="T17464" t="b">
        <f>U17464&gt;10</f>
        <v>0</v>
      </c>
      <c r="U17464" s="7">
        <v>8.0037734536010596</v>
      </c>
      <c r="V17464" t="s">
        <v>5634</v>
      </c>
      <c r="W17464" t="s">
        <v>32471</v>
      </c>
    </row>
    <row r="17465" spans="20:23" x14ac:dyDescent="0.3">
      <c r="T17465" t="b">
        <f>U17465&gt;10</f>
        <v>0</v>
      </c>
      <c r="U17465" s="7">
        <v>8.7199583022280294</v>
      </c>
      <c r="V17465" t="s">
        <v>286</v>
      </c>
      <c r="W17465" t="s">
        <v>34735</v>
      </c>
    </row>
    <row r="17466" spans="20:23" x14ac:dyDescent="0.3">
      <c r="T17466" t="b">
        <f>U17466&gt;10</f>
        <v>0</v>
      </c>
      <c r="U17466" s="7">
        <v>8.8272038325816293</v>
      </c>
      <c r="V17466" t="s">
        <v>21227</v>
      </c>
      <c r="W17466" t="s">
        <v>18758</v>
      </c>
    </row>
    <row r="17467" spans="20:23" x14ac:dyDescent="0.3">
      <c r="T17467" t="b">
        <f>U17467&gt;10</f>
        <v>0</v>
      </c>
      <c r="U17467" s="7">
        <v>8.7901625609012797</v>
      </c>
      <c r="V17467" t="s">
        <v>1886</v>
      </c>
      <c r="W17467" t="s">
        <v>21408</v>
      </c>
    </row>
    <row r="17468" spans="20:23" x14ac:dyDescent="0.3">
      <c r="T17468" t="b">
        <f>U17468&gt;10</f>
        <v>0</v>
      </c>
      <c r="U17468" s="7">
        <v>8.10157119687719</v>
      </c>
      <c r="V17468" t="s">
        <v>20009</v>
      </c>
      <c r="W17468" t="s">
        <v>12941</v>
      </c>
    </row>
    <row r="17469" spans="20:23" x14ac:dyDescent="0.3">
      <c r="T17469" t="b">
        <f>U17469&gt;10</f>
        <v>0</v>
      </c>
      <c r="U17469" s="7">
        <v>9.0839236794294393</v>
      </c>
      <c r="V17469" t="s">
        <v>65</v>
      </c>
      <c r="W17469" t="s">
        <v>8587</v>
      </c>
    </row>
    <row r="17470" spans="20:23" x14ac:dyDescent="0.3">
      <c r="T17470" t="b">
        <f>U17470&gt;10</f>
        <v>0</v>
      </c>
      <c r="U17470" s="7">
        <v>8.6623291893913894</v>
      </c>
      <c r="V17470" t="s">
        <v>22231</v>
      </c>
      <c r="W17470" t="s">
        <v>9680</v>
      </c>
    </row>
    <row r="17471" spans="20:23" x14ac:dyDescent="0.3">
      <c r="T17471" t="b">
        <f>U17471&gt;10</f>
        <v>0</v>
      </c>
      <c r="U17471" s="7">
        <v>9.3162556567980594</v>
      </c>
      <c r="V17471" t="s">
        <v>7581</v>
      </c>
      <c r="W17471" t="s">
        <v>25866</v>
      </c>
    </row>
    <row r="17472" spans="20:23" x14ac:dyDescent="0.3">
      <c r="T17472" t="b">
        <f>U17472&gt;10</f>
        <v>0</v>
      </c>
      <c r="U17472" s="7">
        <v>8.0100040033516997</v>
      </c>
      <c r="V17472" t="s">
        <v>9695</v>
      </c>
      <c r="W17472" t="s">
        <v>6327</v>
      </c>
    </row>
    <row r="17473" spans="20:23" x14ac:dyDescent="0.3">
      <c r="T17473" t="b">
        <f>U17473&gt;10</f>
        <v>0</v>
      </c>
      <c r="U17473" s="7">
        <v>9.3962983644715905</v>
      </c>
      <c r="V17473" t="s">
        <v>6327</v>
      </c>
      <c r="W17473" t="s">
        <v>4649</v>
      </c>
    </row>
    <row r="17474" spans="20:23" x14ac:dyDescent="0.3">
      <c r="T17474" t="b">
        <f>U17474&gt;10</f>
        <v>0</v>
      </c>
      <c r="U17474" s="7">
        <v>9.4833097414612197</v>
      </c>
      <c r="V17474" t="s">
        <v>34736</v>
      </c>
      <c r="W17474" t="s">
        <v>21210</v>
      </c>
    </row>
    <row r="17475" spans="20:23" x14ac:dyDescent="0.3">
      <c r="T17475" t="b">
        <f>U17475&gt;10</f>
        <v>0</v>
      </c>
      <c r="U17475" s="7">
        <v>8.0970153803413307</v>
      </c>
      <c r="V17475" t="s">
        <v>21210</v>
      </c>
      <c r="W17475" t="s">
        <v>34737</v>
      </c>
    </row>
    <row r="17476" spans="20:23" x14ac:dyDescent="0.3">
      <c r="T17476" t="b">
        <f>U17476&gt;10</f>
        <v>0</v>
      </c>
      <c r="U17476" s="7">
        <v>8.5853681482552595</v>
      </c>
      <c r="V17476" t="s">
        <v>6117</v>
      </c>
      <c r="W17476" t="s">
        <v>3464</v>
      </c>
    </row>
    <row r="17477" spans="20:23" x14ac:dyDescent="0.3">
      <c r="T17477" t="b">
        <f>U17477&gt;10</f>
        <v>0</v>
      </c>
      <c r="U17477" s="7">
        <v>8.2976860758034796</v>
      </c>
      <c r="V17477" t="s">
        <v>34738</v>
      </c>
      <c r="W17477" t="s">
        <v>34167</v>
      </c>
    </row>
    <row r="17478" spans="20:23" x14ac:dyDescent="0.3">
      <c r="T17478" t="b">
        <f>U17478&gt;10</f>
        <v>0</v>
      </c>
      <c r="U17478" s="7">
        <v>8.5490005040843897</v>
      </c>
      <c r="V17478" t="s">
        <v>16731</v>
      </c>
      <c r="W17478" t="s">
        <v>34739</v>
      </c>
    </row>
    <row r="17479" spans="20:23" x14ac:dyDescent="0.3">
      <c r="T17479" t="b">
        <f>U17479&gt;10</f>
        <v>0</v>
      </c>
      <c r="U17479" s="7">
        <v>9.4187712203236504</v>
      </c>
      <c r="V17479" t="s">
        <v>7770</v>
      </c>
      <c r="W17479">
        <v>190</v>
      </c>
    </row>
    <row r="17480" spans="20:23" x14ac:dyDescent="0.3">
      <c r="T17480" t="b">
        <f>U17480&gt;10</f>
        <v>0</v>
      </c>
      <c r="U17480" s="7">
        <v>8.3666789472904295</v>
      </c>
      <c r="V17480" t="s">
        <v>34740</v>
      </c>
      <c r="W17480" t="s">
        <v>34741</v>
      </c>
    </row>
    <row r="17481" spans="20:23" x14ac:dyDescent="0.3">
      <c r="T17481" t="b">
        <f>U17481&gt;10</f>
        <v>0</v>
      </c>
      <c r="U17481" s="7">
        <v>9.2001834855453009</v>
      </c>
      <c r="V17481" t="s">
        <v>34742</v>
      </c>
      <c r="W17481" t="s">
        <v>23431</v>
      </c>
    </row>
    <row r="17482" spans="20:23" x14ac:dyDescent="0.3">
      <c r="T17482" t="b">
        <f>U17482&gt;10</f>
        <v>0</v>
      </c>
      <c r="U17482" s="7">
        <v>8.9262947352258593</v>
      </c>
      <c r="V17482" t="s">
        <v>34337</v>
      </c>
      <c r="W17482" t="s">
        <v>34743</v>
      </c>
    </row>
    <row r="17483" spans="20:23" x14ac:dyDescent="0.3">
      <c r="T17483" t="b">
        <f>U17483&gt;10</f>
        <v>0</v>
      </c>
      <c r="U17483" s="7">
        <v>8.9908332563634303</v>
      </c>
      <c r="V17483" t="s">
        <v>7021</v>
      </c>
      <c r="W17483" t="s">
        <v>2595</v>
      </c>
    </row>
    <row r="17484" spans="20:23" x14ac:dyDescent="0.3">
      <c r="T17484" t="b">
        <f>U17484&gt;10</f>
        <v>0</v>
      </c>
      <c r="U17484" s="7">
        <v>8.6623291893913894</v>
      </c>
      <c r="V17484" t="s">
        <v>22231</v>
      </c>
      <c r="W17484" t="s">
        <v>12521</v>
      </c>
    </row>
    <row r="17485" spans="20:23" x14ac:dyDescent="0.3">
      <c r="T17485" t="b">
        <f>U17485&gt;10</f>
        <v>0</v>
      </c>
      <c r="U17485" s="7">
        <v>8.1531048469923704</v>
      </c>
      <c r="V17485" t="s">
        <v>1781</v>
      </c>
      <c r="W17485" t="s">
        <v>5037</v>
      </c>
    </row>
    <row r="17486" spans="20:23" x14ac:dyDescent="0.3">
      <c r="T17486" t="b">
        <f>U17486&gt;10</f>
        <v>0</v>
      </c>
      <c r="U17486" s="7">
        <v>9.1086162920198106</v>
      </c>
      <c r="V17486" t="s">
        <v>8027</v>
      </c>
      <c r="W17486" t="s">
        <v>10627</v>
      </c>
    </row>
    <row r="17487" spans="20:23" x14ac:dyDescent="0.3">
      <c r="T17487" t="b">
        <f>U17487&gt;10</f>
        <v>0</v>
      </c>
      <c r="U17487" s="7">
        <v>8.7811127253813606</v>
      </c>
      <c r="V17487" t="s">
        <v>738</v>
      </c>
      <c r="W17487" t="s">
        <v>34744</v>
      </c>
    </row>
    <row r="17488" spans="20:23" x14ac:dyDescent="0.3">
      <c r="T17488" t="b">
        <f>U17488&gt;10</f>
        <v>0</v>
      </c>
      <c r="U17488" s="7">
        <v>9.1086162920198106</v>
      </c>
      <c r="V17488" t="s">
        <v>34744</v>
      </c>
      <c r="W17488" t="s">
        <v>20425</v>
      </c>
    </row>
    <row r="17489" spans="20:23" x14ac:dyDescent="0.3">
      <c r="T17489" t="b">
        <f>U17489&gt;10</f>
        <v>0</v>
      </c>
      <c r="U17489" s="7">
        <v>9.0598261278503802</v>
      </c>
      <c r="V17489" t="s">
        <v>11632</v>
      </c>
      <c r="W17489" t="s">
        <v>5894</v>
      </c>
    </row>
    <row r="17490" spans="20:23" x14ac:dyDescent="0.3">
      <c r="T17490" t="b">
        <f>U17490&gt;10</f>
        <v>0</v>
      </c>
      <c r="U17490" s="7">
        <v>9.7529733084103203</v>
      </c>
      <c r="V17490" t="s">
        <v>290</v>
      </c>
      <c r="W17490" t="s">
        <v>34745</v>
      </c>
    </row>
    <row r="17491" spans="20:23" x14ac:dyDescent="0.3">
      <c r="T17491" t="b">
        <f>U17491&gt;10</f>
        <v>0</v>
      </c>
      <c r="U17491" s="7">
        <v>8.0100040033516997</v>
      </c>
      <c r="V17491" t="s">
        <v>26305</v>
      </c>
      <c r="W17491" t="s">
        <v>8042</v>
      </c>
    </row>
    <row r="17492" spans="20:23" x14ac:dyDescent="0.3">
      <c r="T17492" t="b">
        <f>U17492&gt;10</f>
        <v>0</v>
      </c>
      <c r="U17492" s="7">
        <v>9.4652912359585404</v>
      </c>
      <c r="V17492" t="s">
        <v>6234</v>
      </c>
      <c r="W17492" t="s">
        <v>69</v>
      </c>
    </row>
    <row r="17493" spans="20:23" x14ac:dyDescent="0.3">
      <c r="T17493" t="b">
        <f>U17493&gt;10</f>
        <v>0</v>
      </c>
      <c r="U17493" s="7">
        <v>8.2125282674631794</v>
      </c>
      <c r="V17493" t="s">
        <v>21324</v>
      </c>
      <c r="W17493" t="s">
        <v>34746</v>
      </c>
    </row>
    <row r="17494" spans="20:23" x14ac:dyDescent="0.3">
      <c r="T17494" t="b">
        <f>U17494&gt;10</f>
        <v>0</v>
      </c>
      <c r="U17494" s="7">
        <v>8.1531048469923704</v>
      </c>
      <c r="V17494" t="s">
        <v>3846</v>
      </c>
      <c r="W17494" t="s">
        <v>7718</v>
      </c>
    </row>
    <row r="17495" spans="20:23" x14ac:dyDescent="0.3">
      <c r="T17495" t="b">
        <f>U17495&gt;10</f>
        <v>0</v>
      </c>
      <c r="U17495" s="7">
        <v>8.6386126627740794</v>
      </c>
      <c r="V17495" t="s">
        <v>7718</v>
      </c>
      <c r="W17495" t="s">
        <v>5035</v>
      </c>
    </row>
    <row r="17496" spans="20:23" x14ac:dyDescent="0.3">
      <c r="T17496" t="b">
        <f>U17496&gt;10</f>
        <v>0</v>
      </c>
      <c r="U17496" s="7">
        <v>8.8085116995694701</v>
      </c>
      <c r="V17496" t="s">
        <v>12303</v>
      </c>
      <c r="W17496" t="s">
        <v>34703</v>
      </c>
    </row>
    <row r="17497" spans="20:23" x14ac:dyDescent="0.3">
      <c r="T17497" t="b">
        <f>U17497&gt;10</f>
        <v>0</v>
      </c>
      <c r="U17497" s="7">
        <v>8.0723227677509595</v>
      </c>
      <c r="V17497" t="s">
        <v>21078</v>
      </c>
      <c r="W17497" t="s">
        <v>5395</v>
      </c>
    </row>
    <row r="17498" spans="20:23" x14ac:dyDescent="0.3">
      <c r="T17498" t="b">
        <f>U17498&gt;10</f>
        <v>0</v>
      </c>
      <c r="U17498" s="7">
        <v>9.3962983644715905</v>
      </c>
      <c r="V17498" t="s">
        <v>34174</v>
      </c>
      <c r="W17498" t="s">
        <v>34747</v>
      </c>
    </row>
    <row r="17499" spans="20:23" x14ac:dyDescent="0.3">
      <c r="T17499" t="b">
        <f>U17499&gt;10</f>
        <v>0</v>
      </c>
      <c r="U17499" s="7">
        <v>8.0100040033516997</v>
      </c>
      <c r="V17499" t="s">
        <v>5988</v>
      </c>
      <c r="W17499" t="s">
        <v>20109</v>
      </c>
    </row>
    <row r="17500" spans="20:23" x14ac:dyDescent="0.3">
      <c r="T17500" t="b">
        <f>U17500&gt;10</f>
        <v>0</v>
      </c>
      <c r="U17500" s="7">
        <v>9.9352948652042805</v>
      </c>
      <c r="V17500" t="s">
        <v>5988</v>
      </c>
      <c r="W17500" t="s">
        <v>12337</v>
      </c>
    </row>
    <row r="17501" spans="20:23" x14ac:dyDescent="0.3">
      <c r="T17501" t="b">
        <f>U17501&gt;10</f>
        <v>0</v>
      </c>
      <c r="U17501" s="7">
        <v>8.5779880409576403</v>
      </c>
      <c r="V17501" t="s">
        <v>34748</v>
      </c>
      <c r="W17501" t="s">
        <v>21061</v>
      </c>
    </row>
    <row r="17502" spans="20:23" x14ac:dyDescent="0.3">
      <c r="T17502" t="b">
        <f>U17502&gt;10</f>
        <v>0</v>
      </c>
      <c r="U17502" s="7">
        <v>9.7064532927754303</v>
      </c>
      <c r="V17502" t="s">
        <v>20398</v>
      </c>
      <c r="W17502" t="s">
        <v>34749</v>
      </c>
    </row>
    <row r="17503" spans="20:23" x14ac:dyDescent="0.3">
      <c r="T17503" t="b">
        <f>U17503&gt;10</f>
        <v>0</v>
      </c>
      <c r="U17503" s="7">
        <v>8.6231084762381105</v>
      </c>
      <c r="V17503" t="s">
        <v>20073</v>
      </c>
      <c r="W17503" t="s">
        <v>34750</v>
      </c>
    </row>
    <row r="17504" spans="20:23" x14ac:dyDescent="0.3">
      <c r="T17504" t="b">
        <f>U17504&gt;10</f>
        <v>0</v>
      </c>
      <c r="U17504" s="7">
        <v>8.6543610197422094</v>
      </c>
      <c r="V17504" t="s">
        <v>34751</v>
      </c>
      <c r="W17504" t="s">
        <v>461</v>
      </c>
    </row>
    <row r="17505" spans="20:23" x14ac:dyDescent="0.3">
      <c r="T17505" t="b">
        <f>U17505&gt;10</f>
        <v>0</v>
      </c>
      <c r="U17505" s="7">
        <v>8.46676240584741</v>
      </c>
      <c r="V17505" t="s">
        <v>34752</v>
      </c>
      <c r="W17505" t="e">
        <f>-teste</f>
        <v>#NAME?</v>
      </c>
    </row>
    <row r="17506" spans="20:23" x14ac:dyDescent="0.3">
      <c r="T17506" t="b">
        <f>U17506&gt;10</f>
        <v>0</v>
      </c>
      <c r="U17506" s="7">
        <v>9.0598261278503802</v>
      </c>
      <c r="V17506" t="s">
        <v>20334</v>
      </c>
      <c r="W17506" t="s">
        <v>23654</v>
      </c>
    </row>
    <row r="17507" spans="20:23" x14ac:dyDescent="0.3">
      <c r="T17507" t="b">
        <f>U17507&gt;10</f>
        <v>0</v>
      </c>
      <c r="U17507" s="7">
        <v>9.8017634725797596</v>
      </c>
      <c r="V17507" t="s">
        <v>5959</v>
      </c>
      <c r="W17507">
        <v>14</v>
      </c>
    </row>
    <row r="17508" spans="20:23" x14ac:dyDescent="0.3">
      <c r="T17508" t="b">
        <f>U17508&gt;10</f>
        <v>0</v>
      </c>
      <c r="U17508" s="7">
        <v>9.9071239882375792</v>
      </c>
      <c r="V17508">
        <v>10</v>
      </c>
      <c r="W17508" t="s">
        <v>9334</v>
      </c>
    </row>
    <row r="17509" spans="20:23" x14ac:dyDescent="0.3">
      <c r="T17509" t="b">
        <f>U17509&gt;10</f>
        <v>0</v>
      </c>
      <c r="U17509" s="7">
        <v>8.9797834201768403</v>
      </c>
      <c r="V17509" t="s">
        <v>34753</v>
      </c>
      <c r="W17509" t="s">
        <v>34754</v>
      </c>
    </row>
    <row r="17510" spans="20:23" x14ac:dyDescent="0.3">
      <c r="T17510" t="b">
        <f>U17510&gt;10</f>
        <v>0</v>
      </c>
      <c r="U17510" s="7">
        <v>8.5853681482552595</v>
      </c>
      <c r="V17510" t="s">
        <v>21566</v>
      </c>
      <c r="W17510" t="s">
        <v>3491</v>
      </c>
    </row>
    <row r="17511" spans="20:23" x14ac:dyDescent="0.3">
      <c r="T17511" t="b">
        <f>U17511&gt;10</f>
        <v>0</v>
      </c>
      <c r="U17511" s="7">
        <v>9.3475082003021601</v>
      </c>
      <c r="V17511" t="s">
        <v>34755</v>
      </c>
      <c r="W17511" t="s">
        <v>34756</v>
      </c>
    </row>
    <row r="17512" spans="20:23" x14ac:dyDescent="0.3">
      <c r="T17512" t="b">
        <f>U17512&gt;10</f>
        <v>0</v>
      </c>
      <c r="U17512" s="7">
        <v>8.7115194335821595</v>
      </c>
      <c r="V17512" t="s">
        <v>1176</v>
      </c>
      <c r="W17512" t="s">
        <v>34757</v>
      </c>
    </row>
    <row r="17513" spans="20:23" x14ac:dyDescent="0.3">
      <c r="T17513" t="b">
        <f>U17513&gt;10</f>
        <v>0</v>
      </c>
      <c r="U17513" s="7">
        <v>9.3475082003021601</v>
      </c>
      <c r="V17513" t="s">
        <v>30794</v>
      </c>
      <c r="W17513" t="s">
        <v>34758</v>
      </c>
    </row>
    <row r="17514" spans="20:23" x14ac:dyDescent="0.3">
      <c r="T17514" t="b">
        <f>U17514&gt;10</f>
        <v>0</v>
      </c>
      <c r="U17514" s="7">
        <v>8.0268111216680804</v>
      </c>
      <c r="V17514" t="s">
        <v>29220</v>
      </c>
      <c r="W17514" t="s">
        <v>34759</v>
      </c>
    </row>
    <row r="17515" spans="20:23" x14ac:dyDescent="0.3">
      <c r="T17515" t="b">
        <f>U17515&gt;10</f>
        <v>0</v>
      </c>
      <c r="U17515" s="7">
        <v>9.3475082003021601</v>
      </c>
      <c r="V17515" t="s">
        <v>30794</v>
      </c>
      <c r="W17515" t="s">
        <v>18788</v>
      </c>
    </row>
    <row r="17516" spans="20:23" x14ac:dyDescent="0.3">
      <c r="T17516" t="b">
        <f>U17516&gt;10</f>
        <v>0</v>
      </c>
      <c r="U17516" s="7">
        <v>9.4652912359585404</v>
      </c>
      <c r="V17516" t="s">
        <v>8896</v>
      </c>
      <c r="W17516" t="s">
        <v>22367</v>
      </c>
    </row>
    <row r="17517" spans="20:23" x14ac:dyDescent="0.3">
      <c r="T17517" t="b">
        <f>U17517&gt;10</f>
        <v>0</v>
      </c>
      <c r="U17517" s="7">
        <v>9.8017634725797596</v>
      </c>
      <c r="V17517" t="s">
        <v>34760</v>
      </c>
      <c r="W17517" t="s">
        <v>6321</v>
      </c>
    </row>
    <row r="17518" spans="20:23" x14ac:dyDescent="0.3">
      <c r="T17518" t="b">
        <f>U17518&gt;10</f>
        <v>0</v>
      </c>
      <c r="U17518" s="7">
        <v>8.0482252161719003</v>
      </c>
      <c r="V17518" t="s">
        <v>19756</v>
      </c>
      <c r="W17518" t="s">
        <v>34761</v>
      </c>
    </row>
    <row r="17519" spans="20:23" x14ac:dyDescent="0.3">
      <c r="T17519" t="b">
        <f>U17519&gt;10</f>
        <v>0</v>
      </c>
      <c r="U17519" s="7">
        <v>9.3162556567980594</v>
      </c>
      <c r="V17519" t="s">
        <v>19948</v>
      </c>
      <c r="W17519" t="s">
        <v>34762</v>
      </c>
    </row>
    <row r="17520" spans="20:23" x14ac:dyDescent="0.3">
      <c r="T17520" t="b">
        <f>U17520&gt;10</f>
        <v>0</v>
      </c>
      <c r="U17520" s="7">
        <v>8.5779880409576403</v>
      </c>
      <c r="V17520" t="s">
        <v>24370</v>
      </c>
      <c r="W17520" t="s">
        <v>25405</v>
      </c>
    </row>
    <row r="17521" spans="20:23" x14ac:dyDescent="0.3">
      <c r="T17521" t="b">
        <f>U17521&gt;10</f>
        <v>0</v>
      </c>
      <c r="U17521" s="7">
        <v>9.5786199212655401</v>
      </c>
      <c r="V17521" t="s">
        <v>21497</v>
      </c>
      <c r="W17521" t="s">
        <v>34763</v>
      </c>
    </row>
    <row r="17522" spans="20:23" x14ac:dyDescent="0.3">
      <c r="T17522" t="b">
        <f>U17522&gt;10</f>
        <v>0</v>
      </c>
      <c r="U17522" s="7">
        <v>9.0133061122154796</v>
      </c>
      <c r="V17522" t="s">
        <v>34764</v>
      </c>
      <c r="W17522" t="s">
        <v>34765</v>
      </c>
    </row>
    <row r="17523" spans="20:23" x14ac:dyDescent="0.3">
      <c r="T17523" t="b">
        <f>U17523&gt;10</f>
        <v>0</v>
      </c>
      <c r="U17523" s="7">
        <v>9.1111194222379304</v>
      </c>
      <c r="V17523" t="s">
        <v>34766</v>
      </c>
      <c r="W17523" t="s">
        <v>34767</v>
      </c>
    </row>
    <row r="17524" spans="20:23" x14ac:dyDescent="0.3">
      <c r="T17524" t="b">
        <f>U17524&gt;10</f>
        <v>0</v>
      </c>
      <c r="U17524" s="7">
        <v>9.0247348080391099</v>
      </c>
      <c r="V17524" t="s">
        <v>3020</v>
      </c>
      <c r="W17524" t="s">
        <v>2991</v>
      </c>
    </row>
    <row r="17525" spans="20:23" x14ac:dyDescent="0.3">
      <c r="T17525" t="b">
        <f>U17525&gt;10</f>
        <v>0</v>
      </c>
      <c r="U17525" s="7">
        <v>8.6543610197422094</v>
      </c>
      <c r="V17525" t="s">
        <v>18793</v>
      </c>
      <c r="W17525" t="s">
        <v>461</v>
      </c>
    </row>
    <row r="17526" spans="20:23" x14ac:dyDescent="0.3">
      <c r="T17526" t="b">
        <f>U17526&gt;10</f>
        <v>0</v>
      </c>
      <c r="U17526" s="7">
        <v>9.5016588801294208</v>
      </c>
      <c r="V17526" t="s">
        <v>3575</v>
      </c>
      <c r="W17526" t="s">
        <v>34768</v>
      </c>
    </row>
    <row r="17527" spans="20:23" x14ac:dyDescent="0.3">
      <c r="T17527" t="b">
        <f>U17527&gt;10</f>
        <v>0</v>
      </c>
      <c r="U17527" s="7">
        <v>9.3475082003021601</v>
      </c>
      <c r="V17527" t="s">
        <v>458</v>
      </c>
      <c r="W17527" t="s">
        <v>12302</v>
      </c>
    </row>
    <row r="17528" spans="20:23" x14ac:dyDescent="0.3">
      <c r="T17528" t="b">
        <f>U17528&gt;10</f>
        <v>0</v>
      </c>
      <c r="U17528" s="7">
        <v>8.3315876274791592</v>
      </c>
      <c r="V17528" t="s">
        <v>4116</v>
      </c>
      <c r="W17528" t="s">
        <v>2991</v>
      </c>
    </row>
    <row r="17529" spans="20:23" x14ac:dyDescent="0.3">
      <c r="T17529" t="b">
        <f>U17529&gt;10</f>
        <v>0</v>
      </c>
      <c r="U17529" s="7">
        <v>9.9071239882375792</v>
      </c>
      <c r="V17529" t="s">
        <v>458</v>
      </c>
      <c r="W17529" t="s">
        <v>18793</v>
      </c>
    </row>
    <row r="17530" spans="20:23" x14ac:dyDescent="0.3">
      <c r="T17530" t="b">
        <f>U17530&gt;10</f>
        <v>0</v>
      </c>
      <c r="U17530" s="7">
        <v>9.9642824020775294</v>
      </c>
      <c r="V17530" t="s">
        <v>24370</v>
      </c>
      <c r="W17530" t="s">
        <v>34769</v>
      </c>
    </row>
    <row r="17531" spans="20:23" x14ac:dyDescent="0.3">
      <c r="T17531" t="b">
        <f>U17531&gt;10</f>
        <v>0</v>
      </c>
      <c r="U17531" s="7">
        <v>8.5779880409576403</v>
      </c>
      <c r="V17531" t="s">
        <v>24370</v>
      </c>
      <c r="W17531" t="s">
        <v>31503</v>
      </c>
    </row>
    <row r="17532" spans="20:23" x14ac:dyDescent="0.3">
      <c r="T17532" t="b">
        <f>U17532&gt;10</f>
        <v>0</v>
      </c>
      <c r="U17532" s="7">
        <v>8.8462520275523193</v>
      </c>
      <c r="V17532" t="s">
        <v>115</v>
      </c>
      <c r="W17532" t="s">
        <v>23811</v>
      </c>
    </row>
    <row r="17533" spans="20:23" x14ac:dyDescent="0.3">
      <c r="T17533" t="b">
        <f>U17533&gt;10</f>
        <v>0</v>
      </c>
      <c r="U17533" s="7">
        <v>9.7529733084103203</v>
      </c>
      <c r="V17533" t="s">
        <v>29344</v>
      </c>
      <c r="W17533" t="s">
        <v>34770</v>
      </c>
    </row>
    <row r="17534" spans="20:23" x14ac:dyDescent="0.3">
      <c r="T17534" t="b">
        <f>U17534&gt;10</f>
        <v>0</v>
      </c>
      <c r="U17534" s="7">
        <v>8.2315041689221804</v>
      </c>
      <c r="V17534" t="s">
        <v>2991</v>
      </c>
      <c r="W17534" t="s">
        <v>461</v>
      </c>
    </row>
    <row r="17535" spans="20:23" x14ac:dyDescent="0.3">
      <c r="T17535" t="b">
        <f>U17535&gt;10</f>
        <v>0</v>
      </c>
      <c r="U17535" s="7">
        <v>9.0421265507509805</v>
      </c>
      <c r="V17535" t="s">
        <v>34766</v>
      </c>
      <c r="W17535" t="s">
        <v>34771</v>
      </c>
    </row>
    <row r="17536" spans="20:23" x14ac:dyDescent="0.3">
      <c r="T17536" t="b">
        <f>U17536&gt;10</f>
        <v>0</v>
      </c>
      <c r="U17536" s="7">
        <v>8.2023758959991593</v>
      </c>
      <c r="V17536" t="s">
        <v>31085</v>
      </c>
      <c r="W17536" t="s">
        <v>7170</v>
      </c>
    </row>
    <row r="17537" spans="20:23" x14ac:dyDescent="0.3">
      <c r="T17537" t="b">
        <f>U17537&gt;10</f>
        <v>0</v>
      </c>
      <c r="U17537" s="7">
        <v>9.0598261278503802</v>
      </c>
      <c r="V17537" t="s">
        <v>3172</v>
      </c>
      <c r="W17537" t="s">
        <v>9555</v>
      </c>
    </row>
    <row r="17538" spans="20:23" x14ac:dyDescent="0.3">
      <c r="T17538" t="b">
        <f>U17538&gt;10</f>
        <v>0</v>
      </c>
      <c r="U17538" s="7">
        <v>9.3962983644715905</v>
      </c>
      <c r="V17538" t="s">
        <v>33739</v>
      </c>
      <c r="W17538" t="s">
        <v>105</v>
      </c>
    </row>
    <row r="17539" spans="20:23" x14ac:dyDescent="0.3">
      <c r="T17539" t="b">
        <f>U17539&gt;10</f>
        <v>0</v>
      </c>
      <c r="U17539" s="7">
        <v>8.2023758959991593</v>
      </c>
      <c r="V17539" t="s">
        <v>167</v>
      </c>
      <c r="W17539" t="s">
        <v>34772</v>
      </c>
    </row>
    <row r="17540" spans="20:23" x14ac:dyDescent="0.3">
      <c r="T17540" t="b">
        <f>U17540&gt;10</f>
        <v>0</v>
      </c>
      <c r="U17540" s="7">
        <v>8.0789968748386496</v>
      </c>
      <c r="V17540" t="s">
        <v>34773</v>
      </c>
      <c r="W17540" t="s">
        <v>34774</v>
      </c>
    </row>
    <row r="17541" spans="20:23" x14ac:dyDescent="0.3">
      <c r="T17541" t="b">
        <f>U17541&gt;10</f>
        <v>0</v>
      </c>
      <c r="U17541" s="7">
        <v>9.1086162920198106</v>
      </c>
      <c r="V17541" t="s">
        <v>19773</v>
      </c>
      <c r="W17541" t="s">
        <v>34775</v>
      </c>
    </row>
    <row r="17542" spans="20:23" x14ac:dyDescent="0.3">
      <c r="T17542" t="b">
        <f>U17542&gt;10</f>
        <v>0</v>
      </c>
      <c r="U17542" s="7">
        <v>8.1200048985660302</v>
      </c>
      <c r="V17542" t="s">
        <v>10685</v>
      </c>
      <c r="W17542" t="s">
        <v>20859</v>
      </c>
    </row>
    <row r="17543" spans="20:23" x14ac:dyDescent="0.3">
      <c r="T17543" t="b">
        <f>U17543&gt;10</f>
        <v>0</v>
      </c>
      <c r="U17543" s="7">
        <v>9.7294428110001299</v>
      </c>
      <c r="V17543" t="s">
        <v>20859</v>
      </c>
      <c r="W17543" t="s">
        <v>34776</v>
      </c>
    </row>
    <row r="17544" spans="20:23" x14ac:dyDescent="0.3">
      <c r="T17544" t="b">
        <f>U17544&gt;10</f>
        <v>0</v>
      </c>
      <c r="U17544" s="7">
        <v>9.2279630496523808</v>
      </c>
      <c r="V17544" t="s">
        <v>19392</v>
      </c>
      <c r="W17544" t="s">
        <v>34777</v>
      </c>
    </row>
    <row r="17545" spans="20:23" x14ac:dyDescent="0.3">
      <c r="T17545" t="b">
        <f>U17545&gt;10</f>
        <v>0</v>
      </c>
      <c r="U17545" s="7">
        <v>9.8530567669673097</v>
      </c>
      <c r="V17545" t="s">
        <v>34777</v>
      </c>
      <c r="W17545" t="s">
        <v>20034</v>
      </c>
    </row>
    <row r="17546" spans="20:23" x14ac:dyDescent="0.3">
      <c r="T17546" t="b">
        <f>U17546&gt;10</f>
        <v>0</v>
      </c>
      <c r="U17546" s="7">
        <v>9.5016588801294208</v>
      </c>
      <c r="V17546" t="s">
        <v>34778</v>
      </c>
      <c r="W17546" t="s">
        <v>34779</v>
      </c>
    </row>
    <row r="17547" spans="20:23" x14ac:dyDescent="0.3">
      <c r="T17547" t="b">
        <f>U17547&gt;10</f>
        <v>0</v>
      </c>
      <c r="U17547" s="7">
        <v>8.2595343098391094</v>
      </c>
      <c r="V17547" t="s">
        <v>34764</v>
      </c>
      <c r="W17547" t="s">
        <v>2050</v>
      </c>
    </row>
    <row r="17548" spans="20:23" x14ac:dyDescent="0.3">
      <c r="T17548" t="b">
        <f>U17548&gt;10</f>
        <v>0</v>
      </c>
      <c r="U17548" s="7">
        <v>8.10157119687719</v>
      </c>
      <c r="V17548" t="s">
        <v>34780</v>
      </c>
      <c r="W17548" t="s">
        <v>34781</v>
      </c>
    </row>
    <row r="17549" spans="20:23" x14ac:dyDescent="0.3">
      <c r="T17549" t="b">
        <f>U17549&gt;10</f>
        <v>0</v>
      </c>
      <c r="U17549" s="7">
        <v>8.0612972977392499</v>
      </c>
      <c r="V17549" t="s">
        <v>34782</v>
      </c>
      <c r="W17549" t="s">
        <v>22523</v>
      </c>
    </row>
    <row r="17550" spans="20:23" x14ac:dyDescent="0.3">
      <c r="T17550" t="b">
        <f>U17550&gt;10</f>
        <v>0</v>
      </c>
      <c r="U17550" s="7">
        <v>9.2565364220964295</v>
      </c>
      <c r="V17550" t="s">
        <v>34783</v>
      </c>
      <c r="W17550" t="s">
        <v>34784</v>
      </c>
    </row>
    <row r="17551" spans="20:23" x14ac:dyDescent="0.3">
      <c r="T17551" t="b">
        <f>U17551&gt;10</f>
        <v>0</v>
      </c>
      <c r="U17551" s="7">
        <v>8.7992950444645501</v>
      </c>
      <c r="V17551" t="s">
        <v>34785</v>
      </c>
      <c r="W17551" t="s">
        <v>21821</v>
      </c>
    </row>
    <row r="17552" spans="20:23" x14ac:dyDescent="0.3">
      <c r="T17552" t="b">
        <f>U17552&gt;10</f>
        <v>0</v>
      </c>
      <c r="U17552" s="7">
        <v>8.0745425244892708</v>
      </c>
      <c r="V17552" t="s">
        <v>898</v>
      </c>
      <c r="W17552" t="s">
        <v>34786</v>
      </c>
    </row>
    <row r="17553" spans="20:23" x14ac:dyDescent="0.3">
      <c r="T17553" t="b">
        <f>U17553&gt;10</f>
        <v>0</v>
      </c>
      <c r="U17553" s="7">
        <v>8.7031511839116504</v>
      </c>
      <c r="V17553" t="s">
        <v>2839</v>
      </c>
      <c r="W17553" t="s">
        <v>34787</v>
      </c>
    </row>
    <row r="17554" spans="20:23" x14ac:dyDescent="0.3">
      <c r="T17554" t="b">
        <f>U17554&gt;10</f>
        <v>0</v>
      </c>
      <c r="U17554" s="7">
        <v>8.9688543496446496</v>
      </c>
      <c r="V17554" t="s">
        <v>34788</v>
      </c>
      <c r="W17554" t="s">
        <v>33710</v>
      </c>
    </row>
    <row r="17555" spans="20:23" x14ac:dyDescent="0.3">
      <c r="T17555" t="b">
        <f>U17555&gt;10</f>
        <v>0</v>
      </c>
      <c r="U17555" s="7">
        <v>8.8559139384640595</v>
      </c>
      <c r="V17555" t="s">
        <v>21822</v>
      </c>
      <c r="W17555" t="s">
        <v>11347</v>
      </c>
    </row>
    <row r="17556" spans="20:23" x14ac:dyDescent="0.3">
      <c r="T17556" t="b">
        <f>U17556&gt;10</f>
        <v>0</v>
      </c>
      <c r="U17556" s="7">
        <v>8.11536451900953</v>
      </c>
      <c r="V17556" t="s">
        <v>6544</v>
      </c>
      <c r="W17556" t="s">
        <v>23010</v>
      </c>
    </row>
    <row r="17557" spans="20:23" x14ac:dyDescent="0.3">
      <c r="T17557" t="b">
        <f>U17557&gt;10</f>
        <v>0</v>
      </c>
      <c r="U17557" s="7">
        <v>9.6194419157857993</v>
      </c>
      <c r="V17557" t="s">
        <v>34789</v>
      </c>
      <c r="W17557" t="s">
        <v>34790</v>
      </c>
    </row>
    <row r="17558" spans="20:23" x14ac:dyDescent="0.3">
      <c r="T17558" t="b">
        <f>U17558&gt;10</f>
        <v>0</v>
      </c>
      <c r="U17558" s="7">
        <v>9.8707563440667094</v>
      </c>
      <c r="V17558" t="s">
        <v>30605</v>
      </c>
      <c r="W17558" t="s">
        <v>34791</v>
      </c>
    </row>
    <row r="17559" spans="20:23" x14ac:dyDescent="0.3">
      <c r="T17559" t="b">
        <f>U17559&gt;10</f>
        <v>0</v>
      </c>
      <c r="U17559" s="7">
        <v>8.2217188588422907</v>
      </c>
      <c r="V17559" t="s">
        <v>34792</v>
      </c>
      <c r="W17559" t="s">
        <v>28126</v>
      </c>
    </row>
    <row r="17560" spans="20:23" x14ac:dyDescent="0.3">
      <c r="T17560" t="b">
        <f>U17560&gt;10</f>
        <v>0</v>
      </c>
      <c r="U17560" s="7">
        <v>9.9071239882375792</v>
      </c>
      <c r="V17560" t="s">
        <v>2296</v>
      </c>
      <c r="W17560" t="s">
        <v>3802</v>
      </c>
    </row>
    <row r="17561" spans="20:23" x14ac:dyDescent="0.3">
      <c r="T17561" t="b">
        <f>U17561&gt;10</f>
        <v>0</v>
      </c>
      <c r="U17561" s="7">
        <v>9.1731548131573799</v>
      </c>
      <c r="V17561" t="s">
        <v>34793</v>
      </c>
      <c r="W17561" t="s">
        <v>27766</v>
      </c>
    </row>
    <row r="17562" spans="20:23" x14ac:dyDescent="0.3">
      <c r="T17562" t="b">
        <f>U17562&gt;10</f>
        <v>0</v>
      </c>
      <c r="U17562" s="7">
        <v>8.4800076325974398</v>
      </c>
      <c r="V17562" t="s">
        <v>27766</v>
      </c>
      <c r="W17562" t="s">
        <v>15353</v>
      </c>
    </row>
    <row r="17563" spans="20:23" x14ac:dyDescent="0.3">
      <c r="T17563" t="b">
        <f>U17563&gt;10</f>
        <v>0</v>
      </c>
      <c r="U17563" s="7">
        <v>9.0598261278503802</v>
      </c>
      <c r="V17563" t="s">
        <v>33226</v>
      </c>
      <c r="W17563" t="s">
        <v>3932</v>
      </c>
    </row>
    <row r="17564" spans="20:23" x14ac:dyDescent="0.3">
      <c r="T17564" t="b">
        <f>U17564&gt;10</f>
        <v>0</v>
      </c>
      <c r="U17564" s="7">
        <v>9.4652912359585404</v>
      </c>
      <c r="V17564" t="s">
        <v>3932</v>
      </c>
      <c r="W17564" t="s">
        <v>3273</v>
      </c>
    </row>
    <row r="17565" spans="20:23" x14ac:dyDescent="0.3">
      <c r="T17565" t="b">
        <f>U17565&gt;10</f>
        <v>0</v>
      </c>
      <c r="U17565" s="7">
        <v>8.5348158690924301</v>
      </c>
      <c r="V17565" t="s">
        <v>20520</v>
      </c>
      <c r="W17565" t="s">
        <v>34794</v>
      </c>
    </row>
    <row r="17566" spans="20:23" x14ac:dyDescent="0.3">
      <c r="T17566" t="b">
        <f>U17566&gt;10</f>
        <v>0</v>
      </c>
      <c r="U17566" s="7">
        <v>9.9071239882375792</v>
      </c>
      <c r="V17566" t="s">
        <v>29595</v>
      </c>
      <c r="W17566" t="s">
        <v>34795</v>
      </c>
    </row>
    <row r="17567" spans="20:23" x14ac:dyDescent="0.3">
      <c r="T17567" t="b">
        <f>U17567&gt;10</f>
        <v>0</v>
      </c>
      <c r="U17567" s="7">
        <v>8.4934306529295807</v>
      </c>
      <c r="V17567" t="s">
        <v>22797</v>
      </c>
      <c r="W17567" t="s">
        <v>34796</v>
      </c>
    </row>
    <row r="17568" spans="20:23" x14ac:dyDescent="0.3">
      <c r="T17568" t="b">
        <f>U17568&gt;10</f>
        <v>0</v>
      </c>
      <c r="U17568" s="7">
        <v>8.5208296271176902</v>
      </c>
      <c r="V17568" t="s">
        <v>29595</v>
      </c>
      <c r="W17568" t="s">
        <v>28001</v>
      </c>
    </row>
    <row r="17569" spans="20:23" x14ac:dyDescent="0.3">
      <c r="T17569" t="b">
        <f>U17569&gt;10</f>
        <v>0</v>
      </c>
      <c r="U17569" s="7">
        <v>8.3846974527931106</v>
      </c>
      <c r="V17569" t="s">
        <v>22418</v>
      </c>
      <c r="W17569" t="s">
        <v>34797</v>
      </c>
    </row>
    <row r="17570" spans="20:23" x14ac:dyDescent="0.3">
      <c r="T17570" t="b">
        <f>U17570&gt;10</f>
        <v>0</v>
      </c>
      <c r="U17570" s="7">
        <v>8.0701079274214091</v>
      </c>
      <c r="V17570" t="s">
        <v>34554</v>
      </c>
      <c r="W17570" t="s">
        <v>34798</v>
      </c>
    </row>
    <row r="17571" spans="20:23" x14ac:dyDescent="0.3">
      <c r="T17571" t="b">
        <f>U17571&gt;10</f>
        <v>0</v>
      </c>
      <c r="U17571" s="7">
        <v>8.6866218819604395</v>
      </c>
      <c r="V17571" t="s">
        <v>2240</v>
      </c>
      <c r="W17571" t="s">
        <v>34799</v>
      </c>
    </row>
    <row r="17572" spans="20:23" x14ac:dyDescent="0.3">
      <c r="T17572" t="b">
        <f>U17572&gt;10</f>
        <v>0</v>
      </c>
      <c r="U17572" s="7">
        <v>9.9642824020775294</v>
      </c>
      <c r="V17572" t="s">
        <v>20272</v>
      </c>
      <c r="W17572" t="s">
        <v>34800</v>
      </c>
    </row>
    <row r="17573" spans="20:23" x14ac:dyDescent="0.3">
      <c r="T17573" t="b">
        <f>U17573&gt;10</f>
        <v>0</v>
      </c>
      <c r="U17573" s="7">
        <v>8.2921458954278702</v>
      </c>
      <c r="V17573" t="s">
        <v>34801</v>
      </c>
      <c r="W17573" t="s">
        <v>34802</v>
      </c>
    </row>
    <row r="17574" spans="20:23" x14ac:dyDescent="0.3">
      <c r="T17574" t="b">
        <f>U17574&gt;10</f>
        <v>0</v>
      </c>
      <c r="U17574" s="7">
        <v>8.6078410041073194</v>
      </c>
      <c r="V17574" t="s">
        <v>1653</v>
      </c>
      <c r="W17574" t="s">
        <v>34803</v>
      </c>
    </row>
    <row r="17575" spans="20:23" x14ac:dyDescent="0.3">
      <c r="T17575" t="b">
        <f>U17575&gt;10</f>
        <v>0</v>
      </c>
      <c r="U17575" s="7">
        <v>8.0745425244892708</v>
      </c>
      <c r="V17575" t="s">
        <v>34804</v>
      </c>
      <c r="W17575" t="s">
        <v>34805</v>
      </c>
    </row>
    <row r="17576" spans="20:23" x14ac:dyDescent="0.3">
      <c r="T17576" t="b">
        <f>U17576&gt;10</f>
        <v>0</v>
      </c>
      <c r="U17576" s="7">
        <v>9.7529733084103203</v>
      </c>
      <c r="V17576" t="s">
        <v>21173</v>
      </c>
      <c r="W17576" t="s">
        <v>34806</v>
      </c>
    </row>
    <row r="17577" spans="20:23" x14ac:dyDescent="0.3">
      <c r="T17577" t="b">
        <f>U17577&gt;10</f>
        <v>0</v>
      </c>
      <c r="U17577" s="7">
        <v>8.8085116995694701</v>
      </c>
      <c r="V17577" t="s">
        <v>34807</v>
      </c>
      <c r="W17577" t="s">
        <v>34808</v>
      </c>
    </row>
    <row r="17578" spans="20:23" x14ac:dyDescent="0.3">
      <c r="T17578" t="b">
        <f>U17578&gt;10</f>
        <v>0</v>
      </c>
      <c r="U17578" s="7">
        <v>8.7721440553986003</v>
      </c>
      <c r="V17578" t="s">
        <v>449</v>
      </c>
      <c r="W17578" t="s">
        <v>34809</v>
      </c>
    </row>
    <row r="17579" spans="20:23" x14ac:dyDescent="0.3">
      <c r="T17579" t="b">
        <f>U17579&gt;10</f>
        <v>0</v>
      </c>
      <c r="U17579" s="7">
        <v>8.0612972977392499</v>
      </c>
      <c r="V17579" t="s">
        <v>34810</v>
      </c>
      <c r="W17579" t="s">
        <v>20457</v>
      </c>
    </row>
    <row r="17580" spans="20:23" x14ac:dyDescent="0.3">
      <c r="T17580" t="b">
        <f>U17580&gt;10</f>
        <v>0</v>
      </c>
      <c r="U17580" s="7">
        <v>8.9262947352258593</v>
      </c>
      <c r="V17580" t="s">
        <v>30605</v>
      </c>
      <c r="W17580" t="s">
        <v>34806</v>
      </c>
    </row>
    <row r="17581" spans="20:23" x14ac:dyDescent="0.3">
      <c r="T17581" t="b">
        <f>U17581&gt;10</f>
        <v>0</v>
      </c>
      <c r="U17581" s="7">
        <v>8.6231084762381105</v>
      </c>
      <c r="V17581" t="s">
        <v>34811</v>
      </c>
      <c r="W17581" t="s">
        <v>34812</v>
      </c>
    </row>
    <row r="17582" spans="20:23" x14ac:dyDescent="0.3">
      <c r="T17582" t="b">
        <f>U17582&gt;10</f>
        <v>0</v>
      </c>
      <c r="U17582" s="7">
        <v>9.1731548131573799</v>
      </c>
      <c r="V17582" t="s">
        <v>34813</v>
      </c>
      <c r="W17582" t="s">
        <v>34814</v>
      </c>
    </row>
    <row r="17583" spans="20:23" x14ac:dyDescent="0.3">
      <c r="T17583" t="b">
        <f>U17583&gt;10</f>
        <v>0</v>
      </c>
      <c r="U17583" s="7">
        <v>8.6703613610886592</v>
      </c>
      <c r="V17583" t="s">
        <v>23846</v>
      </c>
      <c r="W17583" t="s">
        <v>34815</v>
      </c>
    </row>
    <row r="17584" spans="20:23" x14ac:dyDescent="0.3">
      <c r="T17584" t="b">
        <f>U17584&gt;10</f>
        <v>0</v>
      </c>
      <c r="U17584" s="7">
        <v>8.2757071690847095</v>
      </c>
      <c r="V17584" t="s">
        <v>34816</v>
      </c>
      <c r="W17584" t="s">
        <v>34817</v>
      </c>
    </row>
    <row r="17585" spans="20:23" x14ac:dyDescent="0.3">
      <c r="T17585" t="b">
        <f>U17585&gt;10</f>
        <v>0</v>
      </c>
      <c r="U17585" s="7">
        <v>8.9262947352258593</v>
      </c>
      <c r="V17585" t="s">
        <v>34818</v>
      </c>
      <c r="W17585" t="s">
        <v>34819</v>
      </c>
    </row>
    <row r="17586" spans="20:23" x14ac:dyDescent="0.3">
      <c r="T17586" t="b">
        <f>U17586&gt;10</f>
        <v>0</v>
      </c>
      <c r="U17586" s="7">
        <v>8.3786551383371499</v>
      </c>
      <c r="V17586" t="s">
        <v>22493</v>
      </c>
      <c r="W17586" t="s">
        <v>34820</v>
      </c>
    </row>
    <row r="17587" spans="20:23" x14ac:dyDescent="0.3">
      <c r="T17587" t="b">
        <f>U17587&gt;10</f>
        <v>0</v>
      </c>
      <c r="U17587" s="7">
        <v>8.5490005040843897</v>
      </c>
      <c r="V17587" t="s">
        <v>25285</v>
      </c>
      <c r="W17587" t="s">
        <v>5861</v>
      </c>
    </row>
    <row r="17588" spans="20:23" x14ac:dyDescent="0.3">
      <c r="T17588" t="b">
        <f>U17588&gt;10</f>
        <v>0</v>
      </c>
      <c r="U17588" s="7">
        <v>9.8017634725797596</v>
      </c>
      <c r="V17588" t="s">
        <v>34821</v>
      </c>
      <c r="W17588" t="s">
        <v>34822</v>
      </c>
    </row>
    <row r="17589" spans="20:23" x14ac:dyDescent="0.3">
      <c r="T17589" t="b">
        <f>U17589&gt;10</f>
        <v>0</v>
      </c>
      <c r="U17589" s="7">
        <v>9.4652912359585404</v>
      </c>
      <c r="V17589" t="s">
        <v>34823</v>
      </c>
      <c r="W17589" t="s">
        <v>33641</v>
      </c>
    </row>
    <row r="17590" spans="20:23" x14ac:dyDescent="0.3">
      <c r="T17590" t="b">
        <f>U17590&gt;10</f>
        <v>0</v>
      </c>
      <c r="U17590" s="7">
        <v>8.3846974527931106</v>
      </c>
      <c r="V17590" t="s">
        <v>200</v>
      </c>
      <c r="W17590" t="s">
        <v>34824</v>
      </c>
    </row>
    <row r="17591" spans="20:23" x14ac:dyDescent="0.3">
      <c r="T17591" t="b">
        <f>U17591&gt;10</f>
        <v>0</v>
      </c>
      <c r="U17591" s="7">
        <v>8.5070363049853501</v>
      </c>
      <c r="V17591" t="s">
        <v>18813</v>
      </c>
      <c r="W17591" t="s">
        <v>23431</v>
      </c>
    </row>
    <row r="17592" spans="20:23" x14ac:dyDescent="0.3">
      <c r="T17592" t="b">
        <f>U17592&gt;10</f>
        <v>0</v>
      </c>
      <c r="U17592" s="7">
        <v>9.9941353652272102</v>
      </c>
      <c r="V17592" t="s">
        <v>34825</v>
      </c>
      <c r="W17592" t="s">
        <v>3801</v>
      </c>
    </row>
    <row r="17593" spans="20:23" x14ac:dyDescent="0.3">
      <c r="T17593" t="b">
        <f>U17593&gt;10</f>
        <v>0</v>
      </c>
      <c r="U17593" s="7">
        <v>8.3315876274791592</v>
      </c>
      <c r="V17593" t="s">
        <v>34826</v>
      </c>
      <c r="W17593" t="s">
        <v>9678</v>
      </c>
    </row>
    <row r="17594" spans="20:23" x14ac:dyDescent="0.3">
      <c r="T17594" t="b">
        <f>U17594&gt;10</f>
        <v>0</v>
      </c>
      <c r="U17594" s="7">
        <v>9.7529733084103203</v>
      </c>
      <c r="V17594" t="s">
        <v>29618</v>
      </c>
      <c r="W17594" t="s">
        <v>20673</v>
      </c>
    </row>
    <row r="17595" spans="20:23" x14ac:dyDescent="0.3">
      <c r="T17595" t="b">
        <f>U17595&gt;10</f>
        <v>0</v>
      </c>
      <c r="U17595" s="7">
        <v>9.3635085416485992</v>
      </c>
      <c r="V17595" t="s">
        <v>34827</v>
      </c>
      <c r="W17595" t="s">
        <v>34828</v>
      </c>
    </row>
    <row r="17596" spans="20:23" x14ac:dyDescent="0.3">
      <c r="T17596" t="b">
        <f>U17596&gt;10</f>
        <v>0</v>
      </c>
      <c r="U17596" s="7">
        <v>8.4154691114598599</v>
      </c>
      <c r="V17596" t="s">
        <v>34829</v>
      </c>
      <c r="W17596" t="s">
        <v>19614</v>
      </c>
    </row>
    <row r="17597" spans="20:23" x14ac:dyDescent="0.3">
      <c r="T17597" t="b">
        <f>U17597&gt;10</f>
        <v>0</v>
      </c>
      <c r="U17597" s="7">
        <v>8.3258569527701791</v>
      </c>
      <c r="V17597" t="s">
        <v>1467</v>
      </c>
      <c r="W17597" t="s">
        <v>34830</v>
      </c>
    </row>
    <row r="17598" spans="20:23" x14ac:dyDescent="0.3">
      <c r="T17598" t="b">
        <f>U17598&gt;10</f>
        <v>0</v>
      </c>
      <c r="U17598" s="7">
        <v>9.5786199212655401</v>
      </c>
      <c r="V17598" t="s">
        <v>7883</v>
      </c>
      <c r="W17598" t="s">
        <v>141</v>
      </c>
    </row>
    <row r="17599" spans="20:23" x14ac:dyDescent="0.3">
      <c r="T17599" t="b">
        <f>U17599&gt;10</f>
        <v>0</v>
      </c>
      <c r="U17599" s="7">
        <v>8.6386126627740794</v>
      </c>
      <c r="V17599" t="s">
        <v>24886</v>
      </c>
      <c r="W17599" t="s">
        <v>31073</v>
      </c>
    </row>
    <row r="17600" spans="20:23" x14ac:dyDescent="0.3">
      <c r="T17600" t="b">
        <f>U17600&gt;10</f>
        <v>0</v>
      </c>
      <c r="U17600" s="7">
        <v>9.3317598433340194</v>
      </c>
      <c r="V17600" t="s">
        <v>23954</v>
      </c>
      <c r="W17600" t="s">
        <v>34831</v>
      </c>
    </row>
    <row r="17601" spans="20:23" x14ac:dyDescent="0.3">
      <c r="T17601" t="b">
        <f>U17601&gt;10</f>
        <v>0</v>
      </c>
      <c r="U17601" s="7">
        <v>8.9262947352258593</v>
      </c>
      <c r="V17601" t="s">
        <v>34832</v>
      </c>
      <c r="W17601" t="s">
        <v>26338</v>
      </c>
    </row>
    <row r="17602" spans="20:23" x14ac:dyDescent="0.3">
      <c r="T17602" t="b">
        <f>U17602&gt;10</f>
        <v>0</v>
      </c>
      <c r="U17602" s="7">
        <v>8.6308305223320207</v>
      </c>
      <c r="V17602" t="s">
        <v>19808</v>
      </c>
      <c r="W17602" t="s">
        <v>34833</v>
      </c>
    </row>
    <row r="17603" spans="20:23" x14ac:dyDescent="0.3">
      <c r="T17603" t="b">
        <f>U17603&gt;10</f>
        <v>0</v>
      </c>
      <c r="U17603" s="7">
        <v>8.3548444896434297</v>
      </c>
      <c r="V17603" t="s">
        <v>34834</v>
      </c>
      <c r="W17603" t="s">
        <v>14878</v>
      </c>
    </row>
    <row r="17604" spans="20:23" x14ac:dyDescent="0.3">
      <c r="T17604" t="b">
        <f>U17604&gt;10</f>
        <v>0</v>
      </c>
      <c r="U17604" s="7">
        <v>8.4602050053012601</v>
      </c>
      <c r="V17604" t="s">
        <v>1071</v>
      </c>
      <c r="W17604" t="s">
        <v>34835</v>
      </c>
    </row>
    <row r="17605" spans="20:23" x14ac:dyDescent="0.3">
      <c r="T17605" t="b">
        <f>U17605&gt;10</f>
        <v>0</v>
      </c>
      <c r="U17605" s="7">
        <v>8.0525636177705007</v>
      </c>
      <c r="V17605" t="s">
        <v>640</v>
      </c>
      <c r="W17605" t="s">
        <v>28794</v>
      </c>
    </row>
    <row r="17606" spans="20:23" x14ac:dyDescent="0.3">
      <c r="T17606" t="b">
        <f>U17606&gt;10</f>
        <v>0</v>
      </c>
      <c r="U17606" s="7">
        <v>8.5779880409576403</v>
      </c>
      <c r="V17606" t="s">
        <v>7895</v>
      </c>
      <c r="W17606" t="s">
        <v>22573</v>
      </c>
    </row>
    <row r="17607" spans="20:23" x14ac:dyDescent="0.3">
      <c r="T17607" t="b">
        <f>U17607&gt;10</f>
        <v>0</v>
      </c>
      <c r="U17607" s="7">
        <v>8.3258569527701791</v>
      </c>
      <c r="V17607" t="s">
        <v>2706</v>
      </c>
      <c r="W17607" t="s">
        <v>34836</v>
      </c>
    </row>
    <row r="17608" spans="20:23" x14ac:dyDescent="0.3">
      <c r="T17608" t="b">
        <f>U17608&gt;10</f>
        <v>0</v>
      </c>
      <c r="U17608" s="7">
        <v>8.5490005040843897</v>
      </c>
      <c r="V17608" t="s">
        <v>34836</v>
      </c>
      <c r="W17608" t="s">
        <v>6289</v>
      </c>
    </row>
    <row r="17609" spans="20:23" x14ac:dyDescent="0.3">
      <c r="T17609" t="b">
        <f>U17609&gt;10</f>
        <v>0</v>
      </c>
      <c r="U17609" s="7">
        <v>8.2757071690847095</v>
      </c>
      <c r="V17609" t="s">
        <v>34837</v>
      </c>
      <c r="W17609" t="s">
        <v>30781</v>
      </c>
    </row>
    <row r="17610" spans="20:23" x14ac:dyDescent="0.3">
      <c r="T17610" t="b">
        <f>U17610&gt;10</f>
        <v>0</v>
      </c>
      <c r="U17610" s="7">
        <v>8.7632551079813492</v>
      </c>
      <c r="V17610" t="s">
        <v>34838</v>
      </c>
      <c r="W17610" t="s">
        <v>34554</v>
      </c>
    </row>
    <row r="17611" spans="20:23" x14ac:dyDescent="0.3">
      <c r="T17611" t="b">
        <f>U17611&gt;10</f>
        <v>0</v>
      </c>
      <c r="U17611" s="7">
        <v>9.8797250140494697</v>
      </c>
      <c r="V17611" t="s">
        <v>34839</v>
      </c>
      <c r="W17611" t="s">
        <v>23657</v>
      </c>
    </row>
    <row r="17612" spans="20:23" x14ac:dyDescent="0.3">
      <c r="T17612" t="b">
        <f>U17612&gt;10</f>
        <v>0</v>
      </c>
      <c r="U17612" s="7">
        <v>8.8755224098524295</v>
      </c>
      <c r="V17612" t="s">
        <v>34840</v>
      </c>
      <c r="W17612" t="s">
        <v>24450</v>
      </c>
    </row>
    <row r="17613" spans="20:23" x14ac:dyDescent="0.3">
      <c r="T17613" t="b">
        <f>U17613&gt;10</f>
        <v>0</v>
      </c>
      <c r="U17613" s="7">
        <v>9.9352948652042805</v>
      </c>
      <c r="V17613" t="s">
        <v>34841</v>
      </c>
      <c r="W17613" t="s">
        <v>34842</v>
      </c>
    </row>
    <row r="17614" spans="20:23" x14ac:dyDescent="0.3">
      <c r="T17614" t="b">
        <f>U17614&gt;10</f>
        <v>0</v>
      </c>
      <c r="U17614" s="7">
        <v>8.6386126627740794</v>
      </c>
      <c r="V17614" t="s">
        <v>29547</v>
      </c>
      <c r="W17614" t="s">
        <v>34843</v>
      </c>
    </row>
    <row r="17615" spans="20:23" x14ac:dyDescent="0.3">
      <c r="T17615" t="b">
        <f>U17615&gt;10</f>
        <v>0</v>
      </c>
      <c r="U17615" s="7">
        <v>9.8797250140494697</v>
      </c>
      <c r="V17615" t="s">
        <v>34844</v>
      </c>
      <c r="W17615" t="s">
        <v>23657</v>
      </c>
    </row>
    <row r="17616" spans="20:23" x14ac:dyDescent="0.3">
      <c r="T17616" t="b">
        <f>U17616&gt;10</f>
        <v>0</v>
      </c>
      <c r="U17616" s="7">
        <v>9.3962983644715905</v>
      </c>
      <c r="V17616" t="s">
        <v>25285</v>
      </c>
      <c r="W17616" t="s">
        <v>10961</v>
      </c>
    </row>
    <row r="17617" spans="20:23" x14ac:dyDescent="0.3">
      <c r="T17617" t="b">
        <f>U17617&gt;10</f>
        <v>0</v>
      </c>
      <c r="U17617" s="7">
        <v>9.2711352215175893</v>
      </c>
      <c r="V17617" t="s">
        <v>34845</v>
      </c>
      <c r="W17617" t="s">
        <v>34846</v>
      </c>
    </row>
    <row r="17618" spans="20:23" x14ac:dyDescent="0.3">
      <c r="T17618" t="b">
        <f>U17618&gt;10</f>
        <v>0</v>
      </c>
      <c r="U17618" s="7">
        <v>9.6194419157857993</v>
      </c>
      <c r="V17618" t="s">
        <v>34847</v>
      </c>
      <c r="W17618" t="s">
        <v>4853</v>
      </c>
    </row>
    <row r="17619" spans="20:23" x14ac:dyDescent="0.3">
      <c r="T17619" t="b">
        <f>U17619&gt;10</f>
        <v>0</v>
      </c>
      <c r="U17619" s="7">
        <v>8.8559139384640595</v>
      </c>
      <c r="V17619" t="s">
        <v>21822</v>
      </c>
      <c r="W17619" t="s">
        <v>34848</v>
      </c>
    </row>
    <row r="17620" spans="20:23" x14ac:dyDescent="0.3">
      <c r="T17620" t="b">
        <f>U17620&gt;10</f>
        <v>0</v>
      </c>
      <c r="U17620" s="7">
        <v>8.5002103399149593</v>
      </c>
      <c r="V17620" t="s">
        <v>21143</v>
      </c>
      <c r="W17620" t="s">
        <v>34849</v>
      </c>
    </row>
    <row r="17621" spans="20:23" x14ac:dyDescent="0.3">
      <c r="T17621" t="b">
        <f>U17621&gt;10</f>
        <v>0</v>
      </c>
      <c r="U17621" s="7">
        <v>8.3548444896434297</v>
      </c>
      <c r="V17621" t="s">
        <v>20272</v>
      </c>
      <c r="W17621" t="s">
        <v>34850</v>
      </c>
    </row>
    <row r="17622" spans="20:23" x14ac:dyDescent="0.3">
      <c r="T17622" t="b">
        <f>U17622&gt;10</f>
        <v>0</v>
      </c>
      <c r="U17622" s="7">
        <v>9.2421476846443298</v>
      </c>
      <c r="V17622" t="s">
        <v>13614</v>
      </c>
      <c r="W17622" t="s">
        <v>3332</v>
      </c>
    </row>
    <row r="17623" spans="20:23" x14ac:dyDescent="0.3">
      <c r="T17623" t="b">
        <f>U17623&gt;10</f>
        <v>0</v>
      </c>
      <c r="U17623" s="7">
        <v>9.6194419157857993</v>
      </c>
      <c r="V17623" t="s">
        <v>3331</v>
      </c>
      <c r="W17623" t="s">
        <v>31395</v>
      </c>
    </row>
    <row r="17624" spans="20:23" x14ac:dyDescent="0.3">
      <c r="T17624" t="b">
        <f>U17624&gt;10</f>
        <v>0</v>
      </c>
      <c r="U17624" s="7">
        <v>8.7031511839116504</v>
      </c>
      <c r="V17624" t="s">
        <v>31395</v>
      </c>
      <c r="W17624" t="s">
        <v>13614</v>
      </c>
    </row>
    <row r="17625" spans="20:23" x14ac:dyDescent="0.3">
      <c r="T17625" t="b">
        <f>U17625&gt;10</f>
        <v>0</v>
      </c>
      <c r="U17625" s="7">
        <v>8.4030465914613099</v>
      </c>
      <c r="V17625" t="s">
        <v>25726</v>
      </c>
      <c r="W17625" t="s">
        <v>34851</v>
      </c>
    </row>
    <row r="17626" spans="20:23" x14ac:dyDescent="0.3">
      <c r="T17626" t="b">
        <f>U17626&gt;10</f>
        <v>0</v>
      </c>
      <c r="U17626" s="7">
        <v>9.8530567669673097</v>
      </c>
      <c r="V17626" t="s">
        <v>34852</v>
      </c>
      <c r="W17626" t="s">
        <v>34853</v>
      </c>
    </row>
    <row r="17627" spans="20:23" x14ac:dyDescent="0.3">
      <c r="T17627" t="b">
        <f>U17627&gt;10</f>
        <v>0</v>
      </c>
      <c r="U17627" s="7">
        <v>9.4131054827879694</v>
      </c>
      <c r="V17627" t="s">
        <v>34854</v>
      </c>
      <c r="W17627" t="s">
        <v>25798</v>
      </c>
    </row>
    <row r="17628" spans="20:23" x14ac:dyDescent="0.3">
      <c r="T17628" t="b">
        <f>U17628&gt;10</f>
        <v>0</v>
      </c>
      <c r="U17628" s="7">
        <v>9.5988226285830596</v>
      </c>
      <c r="V17628" t="s">
        <v>34855</v>
      </c>
      <c r="W17628" t="s">
        <v>34791</v>
      </c>
    </row>
    <row r="17629" spans="20:23" x14ac:dyDescent="0.3">
      <c r="T17629" t="b">
        <f>U17629&gt;10</f>
        <v>0</v>
      </c>
      <c r="U17629" s="7">
        <v>8.1293507609842699</v>
      </c>
      <c r="V17629" t="s">
        <v>29385</v>
      </c>
      <c r="W17629" t="s">
        <v>34856</v>
      </c>
    </row>
    <row r="17630" spans="20:23" x14ac:dyDescent="0.3">
      <c r="T17630" t="b">
        <f>U17630&gt;10</f>
        <v>0</v>
      </c>
      <c r="U17630" s="7">
        <v>8.6703613610886592</v>
      </c>
      <c r="V17630" t="s">
        <v>23846</v>
      </c>
      <c r="W17630" t="s">
        <v>34857</v>
      </c>
    </row>
    <row r="17631" spans="20:23" x14ac:dyDescent="0.3">
      <c r="T17631" t="b">
        <f>U17631&gt;10</f>
        <v>0</v>
      </c>
      <c r="U17631" s="7">
        <v>9.1468375048400095</v>
      </c>
      <c r="V17631" t="s">
        <v>34857</v>
      </c>
      <c r="W17631" t="s">
        <v>23502</v>
      </c>
    </row>
    <row r="17632" spans="20:23" x14ac:dyDescent="0.3">
      <c r="T17632" t="b">
        <f>U17632&gt;10</f>
        <v>0</v>
      </c>
      <c r="U17632" s="7">
        <v>8.0789968748386496</v>
      </c>
      <c r="V17632" t="s">
        <v>30605</v>
      </c>
      <c r="W17632" t="s">
        <v>32383</v>
      </c>
    </row>
    <row r="17633" spans="20:23" x14ac:dyDescent="0.3">
      <c r="T17633" t="b">
        <f>U17633&gt;10</f>
        <v>0</v>
      </c>
      <c r="U17633" s="7">
        <v>8.1435353959762207</v>
      </c>
      <c r="V17633" t="s">
        <v>34858</v>
      </c>
      <c r="W17633" t="s">
        <v>12886</v>
      </c>
    </row>
    <row r="17634" spans="20:23" x14ac:dyDescent="0.3">
      <c r="T17634" t="b">
        <f>U17634&gt;10</f>
        <v>0</v>
      </c>
      <c r="U17634" s="7">
        <v>8.8854727407056</v>
      </c>
      <c r="V17634">
        <v>-10</v>
      </c>
      <c r="W17634" t="s">
        <v>8148</v>
      </c>
    </row>
    <row r="17635" spans="20:23" x14ac:dyDescent="0.3">
      <c r="T17635" t="b">
        <f>U17635&gt;10</f>
        <v>0</v>
      </c>
      <c r="U17635" s="7">
        <v>9.8017634725797596</v>
      </c>
      <c r="V17635">
        <v>-9</v>
      </c>
      <c r="W17635" t="s">
        <v>8148</v>
      </c>
    </row>
    <row r="17636" spans="20:23" x14ac:dyDescent="0.3">
      <c r="T17636" t="b">
        <f>U17636&gt;10</f>
        <v>0</v>
      </c>
      <c r="U17636" s="7">
        <v>8.0656929092122898</v>
      </c>
      <c r="V17636" t="s">
        <v>34859</v>
      </c>
      <c r="W17636" t="s">
        <v>34670</v>
      </c>
    </row>
    <row r="17637" spans="20:23" x14ac:dyDescent="0.3">
      <c r="T17637" t="b">
        <f>U17637&gt;10</f>
        <v>0</v>
      </c>
      <c r="U17637" s="7">
        <v>8.6078410041073194</v>
      </c>
      <c r="V17637" t="s">
        <v>3802</v>
      </c>
      <c r="W17637" t="s">
        <v>3801</v>
      </c>
    </row>
    <row r="17638" spans="20:23" x14ac:dyDescent="0.3">
      <c r="T17638" t="b">
        <f>U17638&gt;10</f>
        <v>0</v>
      </c>
      <c r="U17638" s="7">
        <v>9.2139768076776392</v>
      </c>
      <c r="V17638" t="s">
        <v>3802</v>
      </c>
      <c r="W17638" t="s">
        <v>2296</v>
      </c>
    </row>
    <row r="17639" spans="20:23" x14ac:dyDescent="0.3">
      <c r="T17639" t="b">
        <f>U17639&gt;10</f>
        <v>0</v>
      </c>
      <c r="U17639" s="7">
        <v>9.4131054827879694</v>
      </c>
      <c r="V17639" t="s">
        <v>34860</v>
      </c>
      <c r="W17639" t="s">
        <v>25798</v>
      </c>
    </row>
    <row r="17640" spans="20:23" x14ac:dyDescent="0.3">
      <c r="T17640" t="b">
        <f>U17640&gt;10</f>
        <v>0</v>
      </c>
      <c r="U17640" s="7">
        <v>9.0839236794294393</v>
      </c>
      <c r="V17640" t="s">
        <v>30681</v>
      </c>
      <c r="W17640" t="s">
        <v>34861</v>
      </c>
    </row>
    <row r="17641" spans="20:23" x14ac:dyDescent="0.3">
      <c r="T17641" t="b">
        <f>U17641&gt;10</f>
        <v>0</v>
      </c>
      <c r="U17641" s="7">
        <v>8.1725229328494802</v>
      </c>
      <c r="V17641" t="s">
        <v>1051</v>
      </c>
      <c r="W17641" t="s">
        <v>34862</v>
      </c>
    </row>
    <row r="17642" spans="20:23" x14ac:dyDescent="0.3">
      <c r="T17642" t="b">
        <f>U17642&gt;10</f>
        <v>0</v>
      </c>
      <c r="U17642" s="7">
        <v>8.1880015886655997</v>
      </c>
      <c r="V17642" t="s">
        <v>25816</v>
      </c>
      <c r="W17642" t="s">
        <v>23582</v>
      </c>
    </row>
    <row r="17643" spans="20:23" x14ac:dyDescent="0.3">
      <c r="T17643" t="b">
        <f>U17643&gt;10</f>
        <v>0</v>
      </c>
      <c r="U17643" s="7">
        <v>8.5928031267427798</v>
      </c>
      <c r="V17643" t="s">
        <v>21153</v>
      </c>
      <c r="W17643" t="s">
        <v>34863</v>
      </c>
    </row>
    <row r="17644" spans="20:23" x14ac:dyDescent="0.3">
      <c r="T17644" t="b">
        <f>U17644&gt;10</f>
        <v>0</v>
      </c>
      <c r="U17644" s="7">
        <v>8.5928031267427798</v>
      </c>
      <c r="V17644" t="s">
        <v>21153</v>
      </c>
      <c r="W17644" t="s">
        <v>34864</v>
      </c>
    </row>
    <row r="17645" spans="20:23" x14ac:dyDescent="0.3">
      <c r="T17645" t="b">
        <f>U17645&gt;10</f>
        <v>0</v>
      </c>
      <c r="U17645" s="7">
        <v>8.2331475546659103</v>
      </c>
      <c r="V17645" t="s">
        <v>34865</v>
      </c>
      <c r="W17645" t="s">
        <v>22473</v>
      </c>
    </row>
    <row r="17646" spans="20:23" x14ac:dyDescent="0.3">
      <c r="T17646" t="b">
        <f>U17646&gt;10</f>
        <v>0</v>
      </c>
      <c r="U17646" s="7">
        <v>8.1774369476519002</v>
      </c>
      <c r="V17646" t="s">
        <v>24041</v>
      </c>
      <c r="W17646" t="s">
        <v>34866</v>
      </c>
    </row>
    <row r="17647" spans="20:23" x14ac:dyDescent="0.3">
      <c r="T17647" t="b">
        <f>U17647&gt;10</f>
        <v>0</v>
      </c>
      <c r="U17647" s="7">
        <v>8.5779880409576403</v>
      </c>
      <c r="V17647" t="s">
        <v>34867</v>
      </c>
      <c r="W17647" t="s">
        <v>34868</v>
      </c>
    </row>
    <row r="17648" spans="20:23" x14ac:dyDescent="0.3">
      <c r="T17648" t="b">
        <f>U17648&gt;10</f>
        <v>0</v>
      </c>
      <c r="U17648" s="7">
        <v>9.7064532927754303</v>
      </c>
      <c r="V17648" t="s">
        <v>10127</v>
      </c>
      <c r="W17648" t="s">
        <v>19887</v>
      </c>
    </row>
    <row r="17649" spans="20:23" x14ac:dyDescent="0.3">
      <c r="T17649" t="b">
        <f>U17649&gt;10</f>
        <v>0</v>
      </c>
      <c r="U17649" s="7">
        <v>9.0133061122154796</v>
      </c>
      <c r="V17649" t="s">
        <v>34869</v>
      </c>
      <c r="W17649" t="s">
        <v>16605</v>
      </c>
    </row>
    <row r="17650" spans="20:23" x14ac:dyDescent="0.3">
      <c r="T17650" t="b">
        <f>U17650&gt;10</f>
        <v>0</v>
      </c>
      <c r="U17650" s="7">
        <v>8.5928031267427798</v>
      </c>
      <c r="V17650" t="s">
        <v>21153</v>
      </c>
      <c r="W17650" t="s">
        <v>34870</v>
      </c>
    </row>
    <row r="17651" spans="20:23" x14ac:dyDescent="0.3">
      <c r="T17651" t="b">
        <f>U17651&gt;10</f>
        <v>0</v>
      </c>
      <c r="U17651" s="7">
        <v>8.1435353959762207</v>
      </c>
      <c r="V17651" t="s">
        <v>34871</v>
      </c>
      <c r="W17651" t="s">
        <v>34872</v>
      </c>
    </row>
    <row r="17652" spans="20:23" x14ac:dyDescent="0.3">
      <c r="T17652" t="b">
        <f>U17652&gt;10</f>
        <v>0</v>
      </c>
      <c r="U17652" s="7">
        <v>8.7676897050492197</v>
      </c>
      <c r="V17652" t="s">
        <v>20369</v>
      </c>
      <c r="W17652" t="s">
        <v>34873</v>
      </c>
    </row>
    <row r="17653" spans="20:23" x14ac:dyDescent="0.3">
      <c r="T17653" t="b">
        <f>U17653&gt;10</f>
        <v>0</v>
      </c>
      <c r="U17653" s="7">
        <v>9.1731548131573799</v>
      </c>
      <c r="V17653" t="s">
        <v>34874</v>
      </c>
      <c r="W17653" t="s">
        <v>30406</v>
      </c>
    </row>
    <row r="17654" spans="20:23" x14ac:dyDescent="0.3">
      <c r="T17654" t="b">
        <f>U17654&gt;10</f>
        <v>0</v>
      </c>
      <c r="U17654" s="7">
        <v>8.6386126627740794</v>
      </c>
      <c r="V17654" t="s">
        <v>1756</v>
      </c>
      <c r="W17654" t="s">
        <v>34865</v>
      </c>
    </row>
    <row r="17655" spans="20:23" x14ac:dyDescent="0.3">
      <c r="T17655" t="b">
        <f>U17655&gt;10</f>
        <v>0</v>
      </c>
      <c r="U17655" s="7">
        <v>8.2648962529804901</v>
      </c>
      <c r="V17655" t="s">
        <v>29364</v>
      </c>
      <c r="W17655" t="s">
        <v>34875</v>
      </c>
    </row>
    <row r="17656" spans="20:23" x14ac:dyDescent="0.3">
      <c r="T17656" t="b">
        <f>U17656&gt;10</f>
        <v>0</v>
      </c>
      <c r="U17656" s="7">
        <v>8.2702871016153701</v>
      </c>
      <c r="V17656" t="s">
        <v>34876</v>
      </c>
      <c r="W17656" t="s">
        <v>2878</v>
      </c>
    </row>
    <row r="17657" spans="20:23" x14ac:dyDescent="0.3">
      <c r="T17657" t="b">
        <f>U17657&gt;10</f>
        <v>0</v>
      </c>
      <c r="U17657" s="7">
        <v>9.1086162920198106</v>
      </c>
      <c r="V17657" t="s">
        <v>34877</v>
      </c>
      <c r="W17657" t="s">
        <v>25565</v>
      </c>
    </row>
    <row r="17658" spans="20:23" x14ac:dyDescent="0.3">
      <c r="T17658" t="b">
        <f>U17658&gt;10</f>
        <v>0</v>
      </c>
      <c r="U17658" s="7">
        <v>8.7031511839116504</v>
      </c>
      <c r="V17658" t="s">
        <v>34790</v>
      </c>
      <c r="W17658" t="s">
        <v>2812</v>
      </c>
    </row>
    <row r="17659" spans="20:23" x14ac:dyDescent="0.3">
      <c r="T17659" t="b">
        <f>U17659&gt;10</f>
        <v>0</v>
      </c>
      <c r="U17659" s="7">
        <v>8.2811567738522704</v>
      </c>
      <c r="V17659" t="s">
        <v>34878</v>
      </c>
      <c r="W17659" t="s">
        <v>34879</v>
      </c>
    </row>
    <row r="17660" spans="20:23" x14ac:dyDescent="0.3">
      <c r="T17660" t="b">
        <f>U17660&gt;10</f>
        <v>0</v>
      </c>
      <c r="U17660" s="7">
        <v>8.8854727407056</v>
      </c>
      <c r="V17660" t="s">
        <v>34880</v>
      </c>
      <c r="W17660" t="s">
        <v>29174</v>
      </c>
    </row>
    <row r="17661" spans="20:23" x14ac:dyDescent="0.3">
      <c r="T17661" t="b">
        <f>U17661&gt;10</f>
        <v>0</v>
      </c>
      <c r="U17661" s="7">
        <v>9.4652912359585404</v>
      </c>
      <c r="V17661" t="s">
        <v>24412</v>
      </c>
      <c r="W17661" t="s">
        <v>9503</v>
      </c>
    </row>
    <row r="17662" spans="20:23" x14ac:dyDescent="0.3">
      <c r="T17662" t="b">
        <f>U17662&gt;10</f>
        <v>0</v>
      </c>
      <c r="U17662" s="7">
        <v>8.5490005040843897</v>
      </c>
      <c r="V17662" t="s">
        <v>19587</v>
      </c>
      <c r="W17662" t="s">
        <v>34881</v>
      </c>
    </row>
    <row r="17663" spans="20:23" x14ac:dyDescent="0.3">
      <c r="T17663" t="b">
        <f>U17663&gt;10</f>
        <v>0</v>
      </c>
      <c r="U17663" s="7">
        <v>8.3548444896434297</v>
      </c>
      <c r="V17663" t="s">
        <v>22529</v>
      </c>
      <c r="W17663" t="s">
        <v>34882</v>
      </c>
    </row>
    <row r="17664" spans="20:23" x14ac:dyDescent="0.3">
      <c r="T17664" t="b">
        <f>U17664&gt;10</f>
        <v>0</v>
      </c>
      <c r="U17664" s="7">
        <v>8.5208296271176902</v>
      </c>
      <c r="V17664" t="s">
        <v>34883</v>
      </c>
      <c r="W17664" t="s">
        <v>19702</v>
      </c>
    </row>
    <row r="17665" spans="20:23" x14ac:dyDescent="0.3">
      <c r="T17665" t="b">
        <f>U17665&gt;10</f>
        <v>0</v>
      </c>
      <c r="U17665" s="7">
        <v>8.5418830363155198</v>
      </c>
      <c r="V17665" t="s">
        <v>34883</v>
      </c>
      <c r="W17665" t="s">
        <v>32791</v>
      </c>
    </row>
    <row r="17666" spans="20:23" x14ac:dyDescent="0.3">
      <c r="T17666" t="b">
        <f>U17666&gt;10</f>
        <v>0</v>
      </c>
      <c r="U17666" s="7">
        <v>8.7544444782992006</v>
      </c>
      <c r="V17666" t="s">
        <v>23192</v>
      </c>
      <c r="W17666" t="s">
        <v>17268</v>
      </c>
    </row>
    <row r="17667" spans="20:23" x14ac:dyDescent="0.3">
      <c r="T17667" t="b">
        <f>U17667&gt;10</f>
        <v>0</v>
      </c>
      <c r="U17667" s="7">
        <v>9.4475916588591407</v>
      </c>
      <c r="V17667" t="s">
        <v>17268</v>
      </c>
      <c r="W17667" t="s">
        <v>3051</v>
      </c>
    </row>
    <row r="17668" spans="20:23" x14ac:dyDescent="0.3">
      <c r="T17668" t="b">
        <f>U17668&gt;10</f>
        <v>0</v>
      </c>
      <c r="U17668" s="7">
        <v>8.3846974527931106</v>
      </c>
      <c r="V17668" t="s">
        <v>10086</v>
      </c>
      <c r="W17668" t="s">
        <v>34884</v>
      </c>
    </row>
    <row r="17669" spans="20:23" x14ac:dyDescent="0.3">
      <c r="T17669" t="b">
        <f>U17669&gt;10</f>
        <v>0</v>
      </c>
      <c r="U17669" s="7">
        <v>8.9473481444236906</v>
      </c>
      <c r="V17669" t="s">
        <v>34885</v>
      </c>
      <c r="W17669" t="s">
        <v>34886</v>
      </c>
    </row>
    <row r="17670" spans="20:23" x14ac:dyDescent="0.3">
      <c r="T17670" t="b">
        <f>U17670&gt;10</f>
        <v>0</v>
      </c>
      <c r="U17670" s="7">
        <v>8.2976860758034796</v>
      </c>
      <c r="V17670" t="s">
        <v>26941</v>
      </c>
      <c r="W17670" t="s">
        <v>34887</v>
      </c>
    </row>
    <row r="17671" spans="20:23" x14ac:dyDescent="0.3">
      <c r="T17671" t="b">
        <f>U17671&gt;10</f>
        <v>0</v>
      </c>
      <c r="U17671" s="7">
        <v>8.7284689918959302</v>
      </c>
      <c r="V17671" t="s">
        <v>1393</v>
      </c>
      <c r="W17671" t="e">
        <f>+ze</f>
        <v>#NAME?</v>
      </c>
    </row>
    <row r="17672" spans="20:23" x14ac:dyDescent="0.3">
      <c r="T17672" t="b">
        <f>U17672&gt;10</f>
        <v>0</v>
      </c>
      <c r="U17672" s="7">
        <v>8.1579241334283203</v>
      </c>
      <c r="V17672" t="s">
        <v>29569</v>
      </c>
      <c r="W17672" t="s">
        <v>3532</v>
      </c>
    </row>
    <row r="17673" spans="20:23" x14ac:dyDescent="0.3">
      <c r="T17673" t="b">
        <f>U17673&gt;10</f>
        <v>0</v>
      </c>
      <c r="U17673" s="7">
        <v>8.9473481444236906</v>
      </c>
      <c r="V17673" t="s">
        <v>34885</v>
      </c>
      <c r="W17673" t="s">
        <v>34888</v>
      </c>
    </row>
    <row r="17674" spans="20:23" x14ac:dyDescent="0.3">
      <c r="T17674" t="b">
        <f>U17674&gt;10</f>
        <v>0</v>
      </c>
      <c r="U17674" s="7">
        <v>9.2139768076776392</v>
      </c>
      <c r="V17674" t="s">
        <v>7165</v>
      </c>
      <c r="W17674" t="s">
        <v>34889</v>
      </c>
    </row>
    <row r="17675" spans="20:23" x14ac:dyDescent="0.3">
      <c r="T17675" t="b">
        <f>U17675&gt;10</f>
        <v>0</v>
      </c>
      <c r="U17675" s="7">
        <v>8.3431484498802408</v>
      </c>
      <c r="V17675" t="s">
        <v>34889</v>
      </c>
      <c r="W17675" t="s">
        <v>34890</v>
      </c>
    </row>
    <row r="17676" spans="20:23" x14ac:dyDescent="0.3">
      <c r="T17676" t="b">
        <f>U17676&gt;10</f>
        <v>0</v>
      </c>
      <c r="U17676" s="7">
        <v>8.8955230765590994</v>
      </c>
      <c r="V17676" t="s">
        <v>29251</v>
      </c>
      <c r="W17676" t="s">
        <v>34891</v>
      </c>
    </row>
    <row r="17677" spans="20:23" x14ac:dyDescent="0.3">
      <c r="T17677" t="b">
        <f>U17677&gt;10</f>
        <v>0</v>
      </c>
      <c r="U17677" s="7">
        <v>9.1599095864073607</v>
      </c>
      <c r="V17677" t="s">
        <v>11896</v>
      </c>
      <c r="W17677" t="s">
        <v>34892</v>
      </c>
    </row>
    <row r="17678" spans="20:23" x14ac:dyDescent="0.3">
      <c r="T17678" t="b">
        <f>U17678&gt;10</f>
        <v>0</v>
      </c>
      <c r="U17678" s="7">
        <v>8.8366825765361696</v>
      </c>
      <c r="V17678" t="s">
        <v>23722</v>
      </c>
      <c r="W17678" t="s">
        <v>34893</v>
      </c>
    </row>
    <row r="17679" spans="20:23" x14ac:dyDescent="0.3">
      <c r="T17679" t="b">
        <f>U17679&gt;10</f>
        <v>0</v>
      </c>
      <c r="U17679" s="7">
        <v>9.5393992081122594</v>
      </c>
      <c r="V17679" t="s">
        <v>22368</v>
      </c>
      <c r="W17679" t="s">
        <v>34894</v>
      </c>
    </row>
    <row r="17680" spans="20:23" x14ac:dyDescent="0.3">
      <c r="T17680" t="b">
        <f>U17680&gt;10</f>
        <v>0</v>
      </c>
      <c r="U17680" s="7">
        <v>8.3548444896434297</v>
      </c>
      <c r="V17680" t="s">
        <v>34884</v>
      </c>
      <c r="W17680" t="s">
        <v>32209</v>
      </c>
    </row>
    <row r="17681" spans="20:23" x14ac:dyDescent="0.3">
      <c r="T17681" t="b">
        <f>U17681&gt;10</f>
        <v>0</v>
      </c>
      <c r="U17681" s="7">
        <v>9.3317598433340194</v>
      </c>
      <c r="V17681" t="s">
        <v>18829</v>
      </c>
      <c r="W17681" t="s">
        <v>34895</v>
      </c>
    </row>
    <row r="17682" spans="20:23" x14ac:dyDescent="0.3">
      <c r="T17682" t="b">
        <f>U17682&gt;10</f>
        <v>0</v>
      </c>
      <c r="U17682" s="7">
        <v>8.6386126627740794</v>
      </c>
      <c r="V17682" t="s">
        <v>261</v>
      </c>
      <c r="W17682" t="s">
        <v>34896</v>
      </c>
    </row>
    <row r="17683" spans="20:23" x14ac:dyDescent="0.3">
      <c r="T17683" t="b">
        <f>U17683&gt;10</f>
        <v>0</v>
      </c>
      <c r="U17683" s="7">
        <v>9.2139768076776392</v>
      </c>
      <c r="V17683" t="s">
        <v>34897</v>
      </c>
      <c r="W17683" t="s">
        <v>23568</v>
      </c>
    </row>
    <row r="17684" spans="20:23" x14ac:dyDescent="0.3">
      <c r="T17684" t="b">
        <f>U17684&gt;10</f>
        <v>0</v>
      </c>
      <c r="U17684" s="7">
        <v>9.6194419157857993</v>
      </c>
      <c r="V17684" t="s">
        <v>13463</v>
      </c>
      <c r="W17684" t="s">
        <v>4573</v>
      </c>
    </row>
    <row r="17685" spans="20:23" x14ac:dyDescent="0.3">
      <c r="T17685" t="b">
        <f>U17685&gt;10</f>
        <v>0</v>
      </c>
      <c r="U17685" s="7">
        <v>9.9642824020775294</v>
      </c>
      <c r="V17685" t="s">
        <v>4470</v>
      </c>
      <c r="W17685" t="s">
        <v>34898</v>
      </c>
    </row>
    <row r="17686" spans="20:23" x14ac:dyDescent="0.3">
      <c r="T17686" t="b">
        <f>U17686&gt;10</f>
        <v>0</v>
      </c>
      <c r="U17686" s="7">
        <v>8.9834531490658005</v>
      </c>
      <c r="V17686" t="s">
        <v>19927</v>
      </c>
      <c r="W17686" t="s">
        <v>4573</v>
      </c>
    </row>
    <row r="17687" spans="20:23" x14ac:dyDescent="0.3">
      <c r="T17687" t="b">
        <f>U17687&gt;10</f>
        <v>0</v>
      </c>
      <c r="U17687" s="7">
        <v>9.5393992081122594</v>
      </c>
      <c r="V17687" t="s">
        <v>4573</v>
      </c>
      <c r="W17687" t="s">
        <v>34899</v>
      </c>
    </row>
    <row r="17688" spans="20:23" x14ac:dyDescent="0.3">
      <c r="T17688" t="b">
        <f>U17688&gt;10</f>
        <v>0</v>
      </c>
      <c r="U17688" s="7">
        <v>8.2279527377888098</v>
      </c>
      <c r="V17688" t="s">
        <v>29934</v>
      </c>
      <c r="W17688" t="s">
        <v>34900</v>
      </c>
    </row>
    <row r="17689" spans="20:23" x14ac:dyDescent="0.3">
      <c r="T17689" t="b">
        <f>U17689&gt;10</f>
        <v>0</v>
      </c>
      <c r="U17689" s="7">
        <v>8.4934306529295807</v>
      </c>
      <c r="V17689" t="s">
        <v>34901</v>
      </c>
      <c r="W17689" t="s">
        <v>30557</v>
      </c>
    </row>
    <row r="17690" spans="20:23" x14ac:dyDescent="0.3">
      <c r="T17690" t="b">
        <f>U17690&gt;10</f>
        <v>0</v>
      </c>
      <c r="U17690" s="7">
        <v>8.4602050053012601</v>
      </c>
      <c r="V17690" t="s">
        <v>1071</v>
      </c>
      <c r="W17690" t="s">
        <v>18834</v>
      </c>
    </row>
    <row r="17691" spans="20:23" x14ac:dyDescent="0.3">
      <c r="T17691" t="b">
        <f>U17691&gt;10</f>
        <v>0</v>
      </c>
      <c r="U17691" s="7">
        <v>8.7284689918959302</v>
      </c>
      <c r="V17691" t="s">
        <v>34902</v>
      </c>
      <c r="W17691" t="s">
        <v>31849</v>
      </c>
    </row>
    <row r="17692" spans="20:23" x14ac:dyDescent="0.3">
      <c r="T17692" t="b">
        <f>U17692&gt;10</f>
        <v>0</v>
      </c>
      <c r="U17692" s="7">
        <v>8.3607442117706192</v>
      </c>
      <c r="V17692" t="s">
        <v>31849</v>
      </c>
      <c r="W17692" t="s">
        <v>33642</v>
      </c>
    </row>
    <row r="17693" spans="20:23" x14ac:dyDescent="0.3">
      <c r="T17693" t="b">
        <f>U17693&gt;10</f>
        <v>0</v>
      </c>
      <c r="U17693" s="7">
        <v>9.3475082003021601</v>
      </c>
      <c r="V17693" t="s">
        <v>34903</v>
      </c>
      <c r="W17693" t="s">
        <v>25749</v>
      </c>
    </row>
    <row r="17694" spans="20:23" x14ac:dyDescent="0.3">
      <c r="T17694" t="b">
        <f>U17694&gt;10</f>
        <v>0</v>
      </c>
      <c r="U17694" s="7">
        <v>9.0598261278503802</v>
      </c>
      <c r="V17694" t="s">
        <v>34904</v>
      </c>
      <c r="W17694" t="s">
        <v>34905</v>
      </c>
    </row>
    <row r="17695" spans="20:23" x14ac:dyDescent="0.3">
      <c r="T17695" t="b">
        <f>U17695&gt;10</f>
        <v>0</v>
      </c>
      <c r="U17695" s="7">
        <v>9.8270812805640499</v>
      </c>
      <c r="V17695" t="s">
        <v>34906</v>
      </c>
      <c r="W17695" t="s">
        <v>34907</v>
      </c>
    </row>
    <row r="17696" spans="20:23" x14ac:dyDescent="0.3">
      <c r="T17696" t="b">
        <f>U17696&gt;10</f>
        <v>0</v>
      </c>
      <c r="U17696" s="7">
        <v>9.4475916588591407</v>
      </c>
      <c r="V17696" t="s">
        <v>9602</v>
      </c>
      <c r="W17696" t="s">
        <v>3040</v>
      </c>
    </row>
    <row r="17697" spans="20:23" x14ac:dyDescent="0.3">
      <c r="T17697" t="b">
        <f>U17697&gt;10</f>
        <v>0</v>
      </c>
      <c r="U17697" s="7">
        <v>9.5393992081122594</v>
      </c>
      <c r="V17697" t="s">
        <v>34908</v>
      </c>
      <c r="W17697" t="s">
        <v>29453</v>
      </c>
    </row>
    <row r="17698" spans="20:23" x14ac:dyDescent="0.3">
      <c r="T17698" t="b">
        <f>U17698&gt;10</f>
        <v>0</v>
      </c>
      <c r="U17698" s="7">
        <v>8.8462520275523193</v>
      </c>
      <c r="V17698" t="s">
        <v>34909</v>
      </c>
      <c r="W17698" t="s">
        <v>29453</v>
      </c>
    </row>
    <row r="17699" spans="20:23" x14ac:dyDescent="0.3">
      <c r="T17699" t="b">
        <f>U17699&gt;10</f>
        <v>0</v>
      </c>
      <c r="U17699" s="7">
        <v>8.0439055550273793</v>
      </c>
      <c r="V17699" t="s">
        <v>25217</v>
      </c>
      <c r="W17699" t="s">
        <v>34910</v>
      </c>
    </row>
    <row r="17700" spans="20:23" x14ac:dyDescent="0.3">
      <c r="T17700" t="b">
        <f>U17700&gt;10</f>
        <v>0</v>
      </c>
      <c r="U17700" s="7">
        <v>8.3315876274791592</v>
      </c>
      <c r="V17700" t="s">
        <v>34826</v>
      </c>
      <c r="W17700" t="s">
        <v>34911</v>
      </c>
    </row>
    <row r="17701" spans="20:23" x14ac:dyDescent="0.3">
      <c r="T17701" t="b">
        <f>U17701&gt;10</f>
        <v>0</v>
      </c>
      <c r="U17701" s="7">
        <v>8.1627667579041105</v>
      </c>
      <c r="V17701" t="s">
        <v>19628</v>
      </c>
      <c r="W17701" t="s">
        <v>10710</v>
      </c>
    </row>
    <row r="17702" spans="20:23" x14ac:dyDescent="0.3">
      <c r="T17702" t="b">
        <f>U17702&gt;10</f>
        <v>0</v>
      </c>
      <c r="U17702" s="7">
        <v>9.3009881846672702</v>
      </c>
      <c r="V17702" t="s">
        <v>34912</v>
      </c>
      <c r="W17702" t="s">
        <v>33608</v>
      </c>
    </row>
    <row r="17703" spans="20:23" x14ac:dyDescent="0.3">
      <c r="T17703" t="b">
        <f>U17703&gt;10</f>
        <v>0</v>
      </c>
      <c r="U17703" s="7">
        <v>8.9908332563634303</v>
      </c>
      <c r="V17703" t="s">
        <v>8282</v>
      </c>
      <c r="W17703" t="s">
        <v>34913</v>
      </c>
    </row>
    <row r="17704" spans="20:23" x14ac:dyDescent="0.3">
      <c r="T17704" t="b">
        <f>U17704&gt;10</f>
        <v>0</v>
      </c>
      <c r="U17704" s="7">
        <v>9.9642824020775294</v>
      </c>
      <c r="V17704" t="s">
        <v>7402</v>
      </c>
      <c r="W17704" t="s">
        <v>34914</v>
      </c>
    </row>
    <row r="17705" spans="20:23" x14ac:dyDescent="0.3">
      <c r="T17705" t="b">
        <f>U17705&gt;10</f>
        <v>0</v>
      </c>
      <c r="U17705" s="7">
        <v>9.2859503073027305</v>
      </c>
      <c r="V17705" t="s">
        <v>34915</v>
      </c>
      <c r="W17705" t="s">
        <v>24977</v>
      </c>
    </row>
    <row r="17706" spans="20:23" x14ac:dyDescent="0.3">
      <c r="T17706" t="b">
        <f>U17706&gt;10</f>
        <v>0</v>
      </c>
      <c r="U17706" s="7">
        <v>8.4217387244734603</v>
      </c>
      <c r="V17706" t="s">
        <v>26164</v>
      </c>
      <c r="W17706" t="s">
        <v>9309</v>
      </c>
    </row>
    <row r="17707" spans="20:23" x14ac:dyDescent="0.3">
      <c r="T17707" t="b">
        <f>U17707&gt;10</f>
        <v>0</v>
      </c>
      <c r="U17707" s="7">
        <v>9.3475082003021601</v>
      </c>
      <c r="V17707" t="s">
        <v>34916</v>
      </c>
      <c r="W17707" t="s">
        <v>34917</v>
      </c>
    </row>
    <row r="17708" spans="20:23" x14ac:dyDescent="0.3">
      <c r="T17708" t="b">
        <f>U17708&gt;10</f>
        <v>0</v>
      </c>
      <c r="U17708" s="7">
        <v>8.3666789472904295</v>
      </c>
      <c r="V17708" t="s">
        <v>32374</v>
      </c>
      <c r="W17708" t="s">
        <v>34918</v>
      </c>
    </row>
    <row r="17709" spans="20:23" x14ac:dyDescent="0.3">
      <c r="T17709" t="b">
        <f>U17709&gt;10</f>
        <v>0</v>
      </c>
      <c r="U17709" s="7">
        <v>8.0834711552335694</v>
      </c>
      <c r="V17709" t="s">
        <v>34919</v>
      </c>
      <c r="W17709" t="s">
        <v>466</v>
      </c>
    </row>
    <row r="17710" spans="20:23" x14ac:dyDescent="0.3">
      <c r="T17710" t="b">
        <f>U17710&gt;10</f>
        <v>0</v>
      </c>
      <c r="U17710" s="7">
        <v>9.6194419157857993</v>
      </c>
      <c r="V17710" t="s">
        <v>4591</v>
      </c>
      <c r="W17710" t="s">
        <v>3399</v>
      </c>
    </row>
    <row r="17711" spans="20:23" x14ac:dyDescent="0.3">
      <c r="T17711" t="b">
        <f>U17711&gt;10</f>
        <v>0</v>
      </c>
      <c r="U17711" s="7">
        <v>8.1579241334283203</v>
      </c>
      <c r="V17711" t="s">
        <v>34920</v>
      </c>
      <c r="W17711" t="s">
        <v>23670</v>
      </c>
    </row>
    <row r="17712" spans="20:23" x14ac:dyDescent="0.3">
      <c r="T17712" t="b">
        <f>U17712&gt;10</f>
        <v>0</v>
      </c>
      <c r="U17712" s="7">
        <v>9.6194419157857993</v>
      </c>
      <c r="V17712" t="s">
        <v>34921</v>
      </c>
      <c r="W17712" t="s">
        <v>4864</v>
      </c>
    </row>
    <row r="17713" spans="20:23" x14ac:dyDescent="0.3">
      <c r="T17713" t="b">
        <f>U17713&gt;10</f>
        <v>0</v>
      </c>
      <c r="U17713" s="7">
        <v>9.2139768076776392</v>
      </c>
      <c r="V17713" t="s">
        <v>4864</v>
      </c>
      <c r="W17713" t="s">
        <v>34922</v>
      </c>
    </row>
    <row r="17714" spans="20:23" x14ac:dyDescent="0.3">
      <c r="T17714" t="b">
        <f>U17714&gt;10</f>
        <v>0</v>
      </c>
      <c r="U17714" s="7">
        <v>8.9367660350931502</v>
      </c>
      <c r="V17714" t="s">
        <v>34923</v>
      </c>
      <c r="W17714" t="s">
        <v>34924</v>
      </c>
    </row>
    <row r="17715" spans="20:23" x14ac:dyDescent="0.3">
      <c r="T17715" t="b">
        <f>U17715&gt;10</f>
        <v>0</v>
      </c>
      <c r="U17715" s="7">
        <v>8.3666789472904295</v>
      </c>
      <c r="V17715" t="s">
        <v>19582</v>
      </c>
      <c r="W17715" t="s">
        <v>34925</v>
      </c>
    </row>
    <row r="17716" spans="20:23" x14ac:dyDescent="0.3">
      <c r="T17716" t="b">
        <f>U17716&gt;10</f>
        <v>0</v>
      </c>
      <c r="U17716" s="7">
        <v>9.3162556567980594</v>
      </c>
      <c r="V17716" t="s">
        <v>34926</v>
      </c>
      <c r="W17716" t="s">
        <v>29453</v>
      </c>
    </row>
    <row r="17717" spans="20:23" x14ac:dyDescent="0.3">
      <c r="T17717" t="b">
        <f>U17717&gt;10</f>
        <v>0</v>
      </c>
      <c r="U17717" s="7">
        <v>8.2702871016153701</v>
      </c>
      <c r="V17717" t="s">
        <v>19637</v>
      </c>
      <c r="W17717" t="s">
        <v>22872</v>
      </c>
    </row>
    <row r="17718" spans="20:23" x14ac:dyDescent="0.3">
      <c r="T17718" t="b">
        <f>U17718&gt;10</f>
        <v>0</v>
      </c>
      <c r="U17718" s="7">
        <v>8.4733630898787702</v>
      </c>
      <c r="V17718" t="s">
        <v>33586</v>
      </c>
      <c r="W17718" t="s">
        <v>34927</v>
      </c>
    </row>
    <row r="17719" spans="20:23" x14ac:dyDescent="0.3">
      <c r="T17719" t="b">
        <f>U17719&gt;10</f>
        <v>0</v>
      </c>
      <c r="U17719" s="7">
        <v>8.2702871016153701</v>
      </c>
      <c r="V17719" t="s">
        <v>34928</v>
      </c>
      <c r="W17719" t="s">
        <v>34929</v>
      </c>
    </row>
    <row r="17720" spans="20:23" x14ac:dyDescent="0.3">
      <c r="T17720" t="b">
        <f>U17720&gt;10</f>
        <v>0</v>
      </c>
      <c r="U17720" s="7">
        <v>8.0100040033516997</v>
      </c>
      <c r="V17720" t="s">
        <v>34930</v>
      </c>
      <c r="W17720" t="s">
        <v>25810</v>
      </c>
    </row>
    <row r="17721" spans="20:23" x14ac:dyDescent="0.3">
      <c r="T17721" t="b">
        <f>U17721&gt;10</f>
        <v>0</v>
      </c>
      <c r="U17721" s="7">
        <v>8.2976860758034796</v>
      </c>
      <c r="V17721" t="s">
        <v>127</v>
      </c>
      <c r="W17721" t="s">
        <v>34931</v>
      </c>
    </row>
    <row r="17722" spans="20:23" x14ac:dyDescent="0.3">
      <c r="T17722" t="b">
        <f>U17722&gt;10</f>
        <v>0</v>
      </c>
      <c r="U17722" s="7">
        <v>8.2023758959991593</v>
      </c>
      <c r="V17722" t="s">
        <v>34932</v>
      </c>
      <c r="W17722" t="s">
        <v>34933</v>
      </c>
    </row>
    <row r="17723" spans="20:23" x14ac:dyDescent="0.3">
      <c r="T17723" t="b">
        <f>U17723&gt;10</f>
        <v>0</v>
      </c>
      <c r="U17723" s="7">
        <v>8.7721440553986003</v>
      </c>
      <c r="V17723" t="s">
        <v>29584</v>
      </c>
      <c r="W17723" t="s">
        <v>7964</v>
      </c>
    </row>
    <row r="17724" spans="20:23" x14ac:dyDescent="0.3">
      <c r="T17724" t="b">
        <f>U17724&gt;10</f>
        <v>0</v>
      </c>
      <c r="U17724" s="7">
        <v>8.4030465914613099</v>
      </c>
      <c r="V17724" t="s">
        <v>3688</v>
      </c>
      <c r="W17724" t="s">
        <v>34934</v>
      </c>
    </row>
    <row r="17725" spans="20:23" x14ac:dyDescent="0.3">
      <c r="T17725" t="b">
        <f>U17725&gt;10</f>
        <v>0</v>
      </c>
      <c r="U17725" s="7">
        <v>8.2176433681299397</v>
      </c>
      <c r="V17725" t="s">
        <v>34935</v>
      </c>
      <c r="W17725" t="s">
        <v>34936</v>
      </c>
    </row>
    <row r="17726" spans="20:23" x14ac:dyDescent="0.3">
      <c r="T17726" t="b">
        <f>U17726&gt;10</f>
        <v>0</v>
      </c>
      <c r="U17726" s="7">
        <v>9.1865778334895207</v>
      </c>
      <c r="V17726" t="s">
        <v>34937</v>
      </c>
      <c r="W17726" t="s">
        <v>34938</v>
      </c>
    </row>
    <row r="17727" spans="20:23" x14ac:dyDescent="0.3">
      <c r="T17727" t="b">
        <f>U17727&gt;10</f>
        <v>0</v>
      </c>
      <c r="U17727" s="7">
        <v>8.8681241023709898</v>
      </c>
      <c r="V17727" t="s">
        <v>34937</v>
      </c>
      <c r="W17727" t="s">
        <v>34939</v>
      </c>
    </row>
    <row r="17728" spans="20:23" x14ac:dyDescent="0.3">
      <c r="T17728" t="b">
        <f>U17728&gt;10</f>
        <v>0</v>
      </c>
      <c r="U17728" s="7">
        <v>8.4407869194441592</v>
      </c>
      <c r="V17728" t="s">
        <v>7041</v>
      </c>
      <c r="W17728" t="s">
        <v>28556</v>
      </c>
    </row>
    <row r="17729" spans="20:23" x14ac:dyDescent="0.3">
      <c r="T17729" t="b">
        <f>U17729&gt;10</f>
        <v>0</v>
      </c>
      <c r="U17729" s="7">
        <v>9.2139768076776392</v>
      </c>
      <c r="V17729" t="s">
        <v>7165</v>
      </c>
      <c r="W17729" t="s">
        <v>5991</v>
      </c>
    </row>
    <row r="17730" spans="20:23" x14ac:dyDescent="0.3">
      <c r="T17730" t="b">
        <f>U17730&gt;10</f>
        <v>0</v>
      </c>
      <c r="U17730" s="7">
        <v>8.0100040033516997</v>
      </c>
      <c r="V17730" t="s">
        <v>34940</v>
      </c>
      <c r="W17730" t="s">
        <v>3200</v>
      </c>
    </row>
    <row r="17731" spans="20:23" x14ac:dyDescent="0.3">
      <c r="T17731" t="b">
        <f>U17731&gt;10</f>
        <v>0</v>
      </c>
      <c r="U17731" s="7">
        <v>8.6543610197422094</v>
      </c>
      <c r="V17731" t="s">
        <v>34941</v>
      </c>
      <c r="W17731" t="s">
        <v>8848</v>
      </c>
    </row>
    <row r="17732" spans="20:23" x14ac:dyDescent="0.3">
      <c r="T17732" t="b">
        <f>U17732&gt;10</f>
        <v>0</v>
      </c>
      <c r="U17732" s="7">
        <v>8.8854727407056</v>
      </c>
      <c r="V17732" t="s">
        <v>34940</v>
      </c>
      <c r="W17732" t="s">
        <v>34942</v>
      </c>
    </row>
    <row r="17733" spans="20:23" x14ac:dyDescent="0.3">
      <c r="T17733" t="b">
        <f>U17733&gt;10</f>
        <v>0</v>
      </c>
      <c r="U17733" s="7">
        <v>9.9941353652272102</v>
      </c>
      <c r="V17733" t="s">
        <v>34943</v>
      </c>
      <c r="W17733" t="s">
        <v>34944</v>
      </c>
    </row>
    <row r="17734" spans="20:23" x14ac:dyDescent="0.3">
      <c r="T17734" t="b">
        <f>U17734&gt;10</f>
        <v>0</v>
      </c>
      <c r="U17734" s="7">
        <v>9.2139768076776392</v>
      </c>
      <c r="V17734" t="s">
        <v>34945</v>
      </c>
      <c r="W17734" t="s">
        <v>4378</v>
      </c>
    </row>
    <row r="17735" spans="20:23" x14ac:dyDescent="0.3">
      <c r="T17735" t="b">
        <f>U17735&gt;10</f>
        <v>0</v>
      </c>
      <c r="U17735" s="7">
        <v>9.2139768076776392</v>
      </c>
      <c r="V17735" t="s">
        <v>34946</v>
      </c>
      <c r="W17735" t="s">
        <v>30401</v>
      </c>
    </row>
    <row r="17736" spans="20:23" x14ac:dyDescent="0.3">
      <c r="T17736" t="b">
        <f>U17736&gt;10</f>
        <v>0</v>
      </c>
      <c r="U17736" s="7">
        <v>8.4800076325974398</v>
      </c>
      <c r="V17736" t="s">
        <v>34947</v>
      </c>
      <c r="W17736" t="s">
        <v>31053</v>
      </c>
    </row>
    <row r="17737" spans="20:23" x14ac:dyDescent="0.3">
      <c r="T17737" t="b">
        <f>U17737&gt;10</f>
        <v>0</v>
      </c>
      <c r="U17737" s="7">
        <v>8.1774369476519002</v>
      </c>
      <c r="V17737" t="s">
        <v>25667</v>
      </c>
      <c r="W17737" t="s">
        <v>34948</v>
      </c>
    </row>
    <row r="17738" spans="20:23" x14ac:dyDescent="0.3">
      <c r="T17738" t="b">
        <f>U17738&gt;10</f>
        <v>0</v>
      </c>
      <c r="U17738" s="7">
        <v>9.8017634725797596</v>
      </c>
      <c r="V17738" t="s">
        <v>34949</v>
      </c>
      <c r="W17738" t="s">
        <v>2510</v>
      </c>
    </row>
    <row r="17739" spans="20:23" x14ac:dyDescent="0.3">
      <c r="T17739" t="b">
        <f>U17739&gt;10</f>
        <v>0</v>
      </c>
      <c r="U17739" s="7">
        <v>9.5786199212655401</v>
      </c>
      <c r="V17739" t="s">
        <v>21564</v>
      </c>
      <c r="W17739" t="s">
        <v>12193</v>
      </c>
    </row>
    <row r="17740" spans="20:23" x14ac:dyDescent="0.3">
      <c r="T17740" t="b">
        <f>U17740&gt;10</f>
        <v>0</v>
      </c>
      <c r="U17740" s="7">
        <v>9.2421476846443298</v>
      </c>
      <c r="V17740" t="s">
        <v>34950</v>
      </c>
      <c r="W17740" t="s">
        <v>3415</v>
      </c>
    </row>
    <row r="17741" spans="20:23" x14ac:dyDescent="0.3">
      <c r="T17741" t="b">
        <f>U17741&gt;10</f>
        <v>0</v>
      </c>
      <c r="U17741" s="7">
        <v>9.0479916702033698</v>
      </c>
      <c r="V17741" t="s">
        <v>4329</v>
      </c>
      <c r="W17741" t="s">
        <v>7567</v>
      </c>
    </row>
    <row r="17742" spans="20:23" x14ac:dyDescent="0.3">
      <c r="T17742" t="b">
        <f>U17742&gt;10</f>
        <v>0</v>
      </c>
      <c r="U17742" s="7">
        <v>8.0924802251759402</v>
      </c>
      <c r="V17742" t="s">
        <v>7567</v>
      </c>
      <c r="W17742" t="s">
        <v>34951</v>
      </c>
    </row>
    <row r="17743" spans="20:23" x14ac:dyDescent="0.3">
      <c r="T17743" t="b">
        <f>U17743&gt;10</f>
        <v>0</v>
      </c>
      <c r="U17743" s="7">
        <v>9.7064532927754303</v>
      </c>
      <c r="V17743" t="s">
        <v>23673</v>
      </c>
      <c r="W17743" t="s">
        <v>34952</v>
      </c>
    </row>
    <row r="17744" spans="20:23" x14ac:dyDescent="0.3">
      <c r="T17744" t="b">
        <f>U17744&gt;10</f>
        <v>0</v>
      </c>
      <c r="U17744" s="7">
        <v>8.7901625609012797</v>
      </c>
      <c r="V17744" t="s">
        <v>34953</v>
      </c>
      <c r="W17744" t="s">
        <v>34954</v>
      </c>
    </row>
    <row r="17745" spans="20:23" x14ac:dyDescent="0.3">
      <c r="T17745" t="b">
        <f>U17745&gt;10</f>
        <v>0</v>
      </c>
      <c r="U17745" s="7">
        <v>9.7064532927754303</v>
      </c>
      <c r="V17745" t="s">
        <v>34955</v>
      </c>
      <c r="W17745" t="s">
        <v>23673</v>
      </c>
    </row>
    <row r="17746" spans="20:23" x14ac:dyDescent="0.3">
      <c r="T17746" t="b">
        <f>U17746&gt;10</f>
        <v>0</v>
      </c>
      <c r="U17746" s="7">
        <v>9.4833097414612197</v>
      </c>
      <c r="V17746" t="s">
        <v>24487</v>
      </c>
      <c r="W17746" t="s">
        <v>34956</v>
      </c>
    </row>
    <row r="17747" spans="20:23" x14ac:dyDescent="0.3">
      <c r="T17747" t="b">
        <f>U17747&gt;10</f>
        <v>0</v>
      </c>
      <c r="U17747" s="7">
        <v>8.7544444782992006</v>
      </c>
      <c r="V17747" t="s">
        <v>22498</v>
      </c>
      <c r="W17747">
        <f>500</f>
        <v>500</v>
      </c>
    </row>
    <row r="17748" spans="20:23" x14ac:dyDescent="0.3">
      <c r="T17748" t="b">
        <f>U17748&gt;10</f>
        <v>0</v>
      </c>
      <c r="U17748" s="7">
        <v>8.0058459932030406</v>
      </c>
      <c r="V17748" t="s">
        <v>34957</v>
      </c>
      <c r="W17748" t="s">
        <v>1213</v>
      </c>
    </row>
    <row r="17749" spans="20:23" x14ac:dyDescent="0.3">
      <c r="T17749" t="b">
        <f>U17749&gt;10</f>
        <v>0</v>
      </c>
      <c r="U17749" s="7">
        <v>8.4092385617092305</v>
      </c>
      <c r="V17749" t="s">
        <v>3383</v>
      </c>
      <c r="W17749" t="s">
        <v>5177</v>
      </c>
    </row>
    <row r="17750" spans="20:23" x14ac:dyDescent="0.3">
      <c r="T17750" t="b">
        <f>U17750&gt;10</f>
        <v>0</v>
      </c>
      <c r="U17750" s="7">
        <v>8.5139091842731194</v>
      </c>
      <c r="V17750" t="s">
        <v>34958</v>
      </c>
      <c r="W17750" t="s">
        <v>33964</v>
      </c>
    </row>
    <row r="17751" spans="20:23" x14ac:dyDescent="0.3">
      <c r="T17751" t="b">
        <f>U17751&gt;10</f>
        <v>0</v>
      </c>
      <c r="U17751" s="7">
        <v>9.3962983644715905</v>
      </c>
      <c r="V17751" t="s">
        <v>20721</v>
      </c>
      <c r="W17751" t="s">
        <v>30322</v>
      </c>
    </row>
    <row r="17752" spans="20:23" x14ac:dyDescent="0.3">
      <c r="T17752" t="b">
        <f>U17752&gt;10</f>
        <v>0</v>
      </c>
      <c r="U17752" s="7">
        <v>8.2648962529804901</v>
      </c>
      <c r="V17752" t="s">
        <v>1340</v>
      </c>
      <c r="W17752" t="s">
        <v>34959</v>
      </c>
    </row>
    <row r="17753" spans="20:23" x14ac:dyDescent="0.3">
      <c r="T17753" t="b">
        <f>U17753&gt;10</f>
        <v>0</v>
      </c>
      <c r="U17753" s="7">
        <v>8.8366825765361696</v>
      </c>
      <c r="V17753" t="s">
        <v>34960</v>
      </c>
      <c r="W17753" t="s">
        <v>25146</v>
      </c>
    </row>
    <row r="17754" spans="20:23" x14ac:dyDescent="0.3">
      <c r="T17754" t="b">
        <f>U17754&gt;10</f>
        <v>0</v>
      </c>
      <c r="U17754" s="7">
        <v>8.9797834201768403</v>
      </c>
      <c r="V17754" t="s">
        <v>25146</v>
      </c>
      <c r="W17754" t="s">
        <v>27401</v>
      </c>
    </row>
    <row r="17755" spans="20:23" x14ac:dyDescent="0.3">
      <c r="T17755" t="b">
        <f>U17755&gt;10</f>
        <v>0</v>
      </c>
      <c r="U17755" s="7">
        <v>9.5016588801294208</v>
      </c>
      <c r="V17755" t="s">
        <v>34961</v>
      </c>
      <c r="W17755" t="s">
        <v>3349</v>
      </c>
    </row>
    <row r="17756" spans="20:23" x14ac:dyDescent="0.3">
      <c r="T17756" t="b">
        <f>U17756&gt;10</f>
        <v>0</v>
      </c>
      <c r="U17756" s="7">
        <v>9.6194419157857993</v>
      </c>
      <c r="V17756" t="s">
        <v>34962</v>
      </c>
      <c r="W17756" t="s">
        <v>31395</v>
      </c>
    </row>
    <row r="17757" spans="20:23" x14ac:dyDescent="0.3">
      <c r="T17757" t="b">
        <f>U17757&gt;10</f>
        <v>0</v>
      </c>
      <c r="U17757" s="7">
        <v>8.2648962529804901</v>
      </c>
      <c r="V17757" t="s">
        <v>20554</v>
      </c>
      <c r="W17757" t="s">
        <v>34963</v>
      </c>
    </row>
    <row r="17758" spans="20:23" x14ac:dyDescent="0.3">
      <c r="T17758" t="b">
        <f>U17758&gt;10</f>
        <v>0</v>
      </c>
      <c r="U17758" s="7">
        <v>8.9473481444236906</v>
      </c>
      <c r="V17758" t="s">
        <v>29776</v>
      </c>
      <c r="W17758" t="s">
        <v>7992</v>
      </c>
    </row>
    <row r="17759" spans="20:23" x14ac:dyDescent="0.3">
      <c r="T17759" t="b">
        <f>U17759&gt;10</f>
        <v>0</v>
      </c>
      <c r="U17759" s="7">
        <v>8.0879655448214098</v>
      </c>
      <c r="V17759" t="s">
        <v>2550</v>
      </c>
      <c r="W17759" t="s">
        <v>23461</v>
      </c>
    </row>
    <row r="17760" spans="20:23" x14ac:dyDescent="0.3">
      <c r="T17760" t="b">
        <f>U17760&gt;10</f>
        <v>0</v>
      </c>
      <c r="U17760" s="7">
        <v>9.8797250140494697</v>
      </c>
      <c r="V17760" t="s">
        <v>29258</v>
      </c>
      <c r="W17760" t="s">
        <v>34964</v>
      </c>
    </row>
    <row r="17761" spans="20:23" x14ac:dyDescent="0.3">
      <c r="T17761" t="b">
        <f>U17761&gt;10</f>
        <v>0</v>
      </c>
      <c r="U17761" s="7">
        <v>9.3317598433340194</v>
      </c>
      <c r="V17761" t="s">
        <v>34965</v>
      </c>
      <c r="W17761" t="s">
        <v>34965</v>
      </c>
    </row>
    <row r="17762" spans="20:23" x14ac:dyDescent="0.3">
      <c r="T17762" t="b">
        <f>U17762&gt;10</f>
        <v>0</v>
      </c>
      <c r="U17762" s="7">
        <v>9.9642824020775294</v>
      </c>
      <c r="V17762" t="s">
        <v>3940</v>
      </c>
      <c r="W17762" t="s">
        <v>4104</v>
      </c>
    </row>
    <row r="17763" spans="20:23" x14ac:dyDescent="0.3">
      <c r="T17763" t="b">
        <f>U17763&gt;10</f>
        <v>0</v>
      </c>
      <c r="U17763" s="7">
        <v>8.9262947352258593</v>
      </c>
      <c r="V17763" t="s">
        <v>4640</v>
      </c>
      <c r="W17763" t="s">
        <v>1734</v>
      </c>
    </row>
    <row r="17764" spans="20:23" x14ac:dyDescent="0.3">
      <c r="T17764" t="b">
        <f>U17764&gt;10</f>
        <v>0</v>
      </c>
      <c r="U17764" s="7">
        <v>8.5208296271176902</v>
      </c>
      <c r="V17764" t="s">
        <v>3765</v>
      </c>
      <c r="W17764" t="s">
        <v>9524</v>
      </c>
    </row>
    <row r="17765" spans="20:23" x14ac:dyDescent="0.3">
      <c r="T17765" t="b">
        <f>U17765&gt;10</f>
        <v>0</v>
      </c>
      <c r="U17765" s="7">
        <v>9.9642824020775294</v>
      </c>
      <c r="V17765" t="s">
        <v>34966</v>
      </c>
      <c r="W17765" t="s">
        <v>32178</v>
      </c>
    </row>
    <row r="17766" spans="20:23" x14ac:dyDescent="0.3">
      <c r="T17766" t="b">
        <f>U17766&gt;10</f>
        <v>0</v>
      </c>
      <c r="U17766" s="7">
        <v>8.0439055550273793</v>
      </c>
      <c r="V17766" t="s">
        <v>1556</v>
      </c>
      <c r="W17766" t="s">
        <v>34967</v>
      </c>
    </row>
    <row r="17767" spans="20:23" x14ac:dyDescent="0.3">
      <c r="T17767" t="b">
        <f>U17767&gt;10</f>
        <v>0</v>
      </c>
      <c r="U17767" s="7">
        <v>8.1923255601456599</v>
      </c>
      <c r="V17767" t="s">
        <v>23157</v>
      </c>
      <c r="W17767" t="s">
        <v>4605</v>
      </c>
    </row>
    <row r="17768" spans="20:23" x14ac:dyDescent="0.3">
      <c r="T17768" t="b">
        <f>U17768&gt;10</f>
        <v>0</v>
      </c>
      <c r="U17768" s="7">
        <v>8.0525636177705007</v>
      </c>
      <c r="V17768" t="s">
        <v>971</v>
      </c>
      <c r="W17768" t="s">
        <v>34968</v>
      </c>
    </row>
    <row r="17769" spans="20:23" x14ac:dyDescent="0.3">
      <c r="T17769" t="b">
        <f>U17769&gt;10</f>
        <v>0</v>
      </c>
      <c r="U17769" s="7">
        <v>8.0789968748386496</v>
      </c>
      <c r="V17769" t="s">
        <v>2072</v>
      </c>
      <c r="W17769" t="s">
        <v>34969</v>
      </c>
    </row>
    <row r="17770" spans="20:23" x14ac:dyDescent="0.3">
      <c r="T17770" t="b">
        <f>U17770&gt;10</f>
        <v>0</v>
      </c>
      <c r="U17770" s="7">
        <v>8.7901625609012797</v>
      </c>
      <c r="V17770" t="s">
        <v>34970</v>
      </c>
      <c r="W17770" t="s">
        <v>5306</v>
      </c>
    </row>
    <row r="17771" spans="20:23" x14ac:dyDescent="0.3">
      <c r="T17771" t="b">
        <f>U17771&gt;10</f>
        <v>0</v>
      </c>
      <c r="U17771" s="7">
        <v>8.2488959116340492</v>
      </c>
      <c r="V17771" t="s">
        <v>3757</v>
      </c>
      <c r="W17771" t="s">
        <v>32291</v>
      </c>
    </row>
    <row r="17772" spans="20:23" x14ac:dyDescent="0.3">
      <c r="T17772" t="b">
        <f>U17772&gt;10</f>
        <v>0</v>
      </c>
      <c r="U17772" s="7">
        <v>8.2331475546659103</v>
      </c>
      <c r="V17772" t="s">
        <v>28154</v>
      </c>
      <c r="W17772" t="s">
        <v>34971</v>
      </c>
    </row>
    <row r="17773" spans="20:23" x14ac:dyDescent="0.3">
      <c r="T17773" t="b">
        <f>U17773&gt;10</f>
        <v>0</v>
      </c>
      <c r="U17773" s="7">
        <v>9.5016588801294208</v>
      </c>
      <c r="V17773" t="s">
        <v>12797</v>
      </c>
      <c r="W17773" t="s">
        <v>20292</v>
      </c>
    </row>
    <row r="17774" spans="20:23" x14ac:dyDescent="0.3">
      <c r="T17774" t="b">
        <f>U17774&gt;10</f>
        <v>0</v>
      </c>
      <c r="U17774" s="7">
        <v>8.7544444782992006</v>
      </c>
      <c r="V17774" t="s">
        <v>12797</v>
      </c>
      <c r="W17774" t="s">
        <v>6592</v>
      </c>
    </row>
    <row r="17775" spans="20:23" x14ac:dyDescent="0.3">
      <c r="T17775" t="b">
        <f>U17775&gt;10</f>
        <v>0</v>
      </c>
      <c r="U17775" s="7">
        <v>8.5070363049853501</v>
      </c>
      <c r="V17775" t="s">
        <v>19616</v>
      </c>
      <c r="W17775" t="s">
        <v>34972</v>
      </c>
    </row>
    <row r="17776" spans="20:23" x14ac:dyDescent="0.3">
      <c r="T17776" t="b">
        <f>U17776&gt;10</f>
        <v>0</v>
      </c>
      <c r="U17776" s="7">
        <v>8.5070363049853501</v>
      </c>
      <c r="V17776" t="s">
        <v>19616</v>
      </c>
      <c r="W17776" t="s">
        <v>34973</v>
      </c>
    </row>
    <row r="17777" spans="20:23" x14ac:dyDescent="0.3">
      <c r="T17777" t="b">
        <f>U17777&gt;10</f>
        <v>0</v>
      </c>
      <c r="U17777" s="7">
        <v>8.5070363049853501</v>
      </c>
      <c r="V17777" t="s">
        <v>19616</v>
      </c>
      <c r="W17777" t="s">
        <v>34974</v>
      </c>
    </row>
    <row r="17778" spans="20:23" x14ac:dyDescent="0.3">
      <c r="T17778" t="b">
        <f>U17778&gt;10</f>
        <v>0</v>
      </c>
      <c r="U17778" s="7">
        <v>9.1731548131573799</v>
      </c>
      <c r="V17778" t="s">
        <v>34975</v>
      </c>
      <c r="W17778" t="s">
        <v>34976</v>
      </c>
    </row>
    <row r="17779" spans="20:23" x14ac:dyDescent="0.3">
      <c r="T17779" t="b">
        <f>U17779&gt;10</f>
        <v>0</v>
      </c>
      <c r="U17779" s="7">
        <v>9.1339341000040992</v>
      </c>
      <c r="V17779" t="s">
        <v>32251</v>
      </c>
      <c r="W17779" t="s">
        <v>34977</v>
      </c>
    </row>
    <row r="17780" spans="20:23" x14ac:dyDescent="0.3">
      <c r="T17780" t="b">
        <f>U17780&gt;10</f>
        <v>0</v>
      </c>
      <c r="U17780" s="7">
        <v>8.3431484498802408</v>
      </c>
      <c r="V17780" t="s">
        <v>97</v>
      </c>
      <c r="W17780" t="s">
        <v>34978</v>
      </c>
    </row>
    <row r="17781" spans="20:23" x14ac:dyDescent="0.3">
      <c r="T17781" t="b">
        <f>U17781&gt;10</f>
        <v>0</v>
      </c>
      <c r="U17781" s="7">
        <v>9.5588172939693692</v>
      </c>
      <c r="V17781" t="s">
        <v>23275</v>
      </c>
      <c r="W17781" t="s">
        <v>9060</v>
      </c>
    </row>
    <row r="17782" spans="20:23" x14ac:dyDescent="0.3">
      <c r="T17782" t="b">
        <f>U17782&gt;10</f>
        <v>0</v>
      </c>
      <c r="U17782" s="7">
        <v>9.7529733084103203</v>
      </c>
      <c r="V17782" t="s">
        <v>21530</v>
      </c>
      <c r="W17782" t="s">
        <v>34979</v>
      </c>
    </row>
    <row r="17783" spans="20:23" x14ac:dyDescent="0.3">
      <c r="T17783" t="b">
        <f>U17783&gt;10</f>
        <v>0</v>
      </c>
      <c r="U17783" s="7">
        <v>8.7115194335821595</v>
      </c>
      <c r="V17783" t="s">
        <v>19728</v>
      </c>
      <c r="W17783" t="s">
        <v>34980</v>
      </c>
    </row>
    <row r="17784" spans="20:23" x14ac:dyDescent="0.3">
      <c r="T17784" t="b">
        <f>U17784&gt;10</f>
        <v>0</v>
      </c>
      <c r="U17784" s="7">
        <v>8.2023758959991593</v>
      </c>
      <c r="V17784" t="s">
        <v>31316</v>
      </c>
      <c r="W17784" t="s">
        <v>34981</v>
      </c>
    </row>
    <row r="17785" spans="20:23" x14ac:dyDescent="0.3">
      <c r="T17785" t="b">
        <f>U17785&gt;10</f>
        <v>0</v>
      </c>
      <c r="U17785" s="7">
        <v>8.4407869194441592</v>
      </c>
      <c r="V17785" t="s">
        <v>32251</v>
      </c>
      <c r="W17785" t="s">
        <v>14942</v>
      </c>
    </row>
    <row r="17786" spans="20:23" x14ac:dyDescent="0.3">
      <c r="T17786" t="b">
        <f>U17786&gt;10</f>
        <v>0</v>
      </c>
      <c r="U17786" s="7">
        <v>9.3009881846672702</v>
      </c>
      <c r="V17786" t="s">
        <v>34982</v>
      </c>
      <c r="W17786" t="s">
        <v>27944</v>
      </c>
    </row>
    <row r="17787" spans="20:23" x14ac:dyDescent="0.3">
      <c r="T17787" t="b">
        <f>U17787&gt;10</f>
        <v>0</v>
      </c>
      <c r="U17787" s="7">
        <v>8.8559139384640595</v>
      </c>
      <c r="V17787" t="s">
        <v>24490</v>
      </c>
      <c r="W17787" t="s">
        <v>34983</v>
      </c>
    </row>
    <row r="17788" spans="20:23" x14ac:dyDescent="0.3">
      <c r="T17788" t="b">
        <f>U17788&gt;10</f>
        <v>0</v>
      </c>
      <c r="U17788" s="7">
        <v>8.2023758959991593</v>
      </c>
      <c r="V17788" t="s">
        <v>34984</v>
      </c>
      <c r="W17788" t="s">
        <v>34985</v>
      </c>
    </row>
    <row r="17789" spans="20:23" x14ac:dyDescent="0.3">
      <c r="T17789" t="b">
        <f>U17789&gt;10</f>
        <v>0</v>
      </c>
      <c r="U17789" s="7">
        <v>9.2421476846443298</v>
      </c>
      <c r="V17789" t="s">
        <v>6017</v>
      </c>
      <c r="W17789" t="s">
        <v>20112</v>
      </c>
    </row>
    <row r="17790" spans="20:23" x14ac:dyDescent="0.3">
      <c r="T17790" t="b">
        <f>U17790&gt;10</f>
        <v>0</v>
      </c>
      <c r="U17790" s="7">
        <v>8.5418830363155198</v>
      </c>
      <c r="V17790" t="s">
        <v>34986</v>
      </c>
      <c r="W17790" t="s">
        <v>1337</v>
      </c>
    </row>
    <row r="17791" spans="20:23" x14ac:dyDescent="0.3">
      <c r="T17791" t="b">
        <f>U17791&gt;10</f>
        <v>0</v>
      </c>
      <c r="U17791" s="7">
        <v>8.6308305223320207</v>
      </c>
      <c r="V17791" t="s">
        <v>97</v>
      </c>
      <c r="W17791" t="s">
        <v>34987</v>
      </c>
    </row>
    <row r="17792" spans="20:23" x14ac:dyDescent="0.3">
      <c r="T17792" t="b">
        <f>U17792&gt;10</f>
        <v>0</v>
      </c>
      <c r="U17792" s="7">
        <v>9.7064532927754303</v>
      </c>
      <c r="V17792" t="s">
        <v>34988</v>
      </c>
      <c r="W17792" t="s">
        <v>32751</v>
      </c>
    </row>
    <row r="17793" spans="20:23" x14ac:dyDescent="0.3">
      <c r="T17793" t="b">
        <f>U17793&gt;10</f>
        <v>0</v>
      </c>
      <c r="U17793" s="7">
        <v>9.2139768076776392</v>
      </c>
      <c r="V17793" t="s">
        <v>4820</v>
      </c>
      <c r="W17793" t="s">
        <v>7137</v>
      </c>
    </row>
    <row r="17794" spans="20:23" x14ac:dyDescent="0.3">
      <c r="T17794" t="b">
        <f>U17794&gt;10</f>
        <v>0</v>
      </c>
      <c r="U17794" s="7">
        <v>8.0183722530222195</v>
      </c>
      <c r="V17794" t="s">
        <v>19728</v>
      </c>
      <c r="W17794" t="s">
        <v>6308</v>
      </c>
    </row>
    <row r="17795" spans="20:23" x14ac:dyDescent="0.3">
      <c r="T17795" t="b">
        <f>U17795&gt;10</f>
        <v>0</v>
      </c>
      <c r="U17795" s="7">
        <v>8.9908332563634303</v>
      </c>
      <c r="V17795" t="s">
        <v>6091</v>
      </c>
      <c r="W17795" t="s">
        <v>7137</v>
      </c>
    </row>
    <row r="17796" spans="20:23" x14ac:dyDescent="0.3">
      <c r="T17796" t="b">
        <f>U17796&gt;10</f>
        <v>0</v>
      </c>
      <c r="U17796" s="7">
        <v>8.0482252161719003</v>
      </c>
      <c r="V17796" t="s">
        <v>21456</v>
      </c>
      <c r="W17796" t="s">
        <v>22591</v>
      </c>
    </row>
    <row r="17797" spans="20:23" x14ac:dyDescent="0.3">
      <c r="T17797" t="b">
        <f>U17797&gt;10</f>
        <v>0</v>
      </c>
      <c r="U17797" s="7">
        <v>9.9071239882375792</v>
      </c>
      <c r="V17797" t="s">
        <v>11437</v>
      </c>
      <c r="W17797" t="s">
        <v>34989</v>
      </c>
    </row>
    <row r="17798" spans="20:23" x14ac:dyDescent="0.3">
      <c r="T17798" t="b">
        <f>U17798&gt;10</f>
        <v>0</v>
      </c>
      <c r="U17798" s="7">
        <v>9.9036577802610992</v>
      </c>
      <c r="V17798" t="s">
        <v>34990</v>
      </c>
      <c r="W17798" t="s">
        <v>20761</v>
      </c>
    </row>
    <row r="17799" spans="20:23" x14ac:dyDescent="0.3">
      <c r="T17799" t="b">
        <f>U17799&gt;10</f>
        <v>0</v>
      </c>
      <c r="U17799" s="7">
        <v>8.7031511839116504</v>
      </c>
      <c r="V17799" t="s">
        <v>21997</v>
      </c>
      <c r="W17799" t="s">
        <v>30729</v>
      </c>
    </row>
    <row r="17800" spans="20:23" x14ac:dyDescent="0.3">
      <c r="T17800" t="b">
        <f>U17800&gt;10</f>
        <v>0</v>
      </c>
      <c r="U17800" s="7">
        <v>8.5779880409576403</v>
      </c>
      <c r="V17800" t="s">
        <v>34990</v>
      </c>
      <c r="W17800" t="s">
        <v>34991</v>
      </c>
    </row>
    <row r="17801" spans="20:23" x14ac:dyDescent="0.3">
      <c r="T17801" t="b">
        <f>U17801&gt;10</f>
        <v>0</v>
      </c>
      <c r="U17801" s="7">
        <v>9.2711352215175893</v>
      </c>
      <c r="V17801" t="s">
        <v>20761</v>
      </c>
      <c r="W17801" t="s">
        <v>34992</v>
      </c>
    </row>
    <row r="17802" spans="20:23" x14ac:dyDescent="0.3">
      <c r="T17802" t="b">
        <f>U17802&gt;10</f>
        <v>0</v>
      </c>
      <c r="U17802" s="7">
        <v>9.9642824020775294</v>
      </c>
      <c r="V17802" t="s">
        <v>34990</v>
      </c>
      <c r="W17802" t="s">
        <v>34993</v>
      </c>
    </row>
    <row r="17803" spans="20:23" x14ac:dyDescent="0.3">
      <c r="T17803" t="b">
        <f>U17803&gt;10</f>
        <v>0</v>
      </c>
      <c r="U17803" s="7">
        <v>9.1339341000040992</v>
      </c>
      <c r="V17803" t="s">
        <v>9862</v>
      </c>
      <c r="W17803" t="s">
        <v>34994</v>
      </c>
    </row>
    <row r="17804" spans="20:23" x14ac:dyDescent="0.3">
      <c r="T17804" t="b">
        <f>U17804&gt;10</f>
        <v>0</v>
      </c>
      <c r="U17804" s="7">
        <v>8.1660082518282806</v>
      </c>
      <c r="V17804" t="s">
        <v>34995</v>
      </c>
      <c r="W17804" t="s">
        <v>34996</v>
      </c>
    </row>
    <row r="17805" spans="20:23" x14ac:dyDescent="0.3">
      <c r="T17805" t="b">
        <f>U17805&gt;10</f>
        <v>0</v>
      </c>
      <c r="U17805" s="7">
        <v>9.1086162920198106</v>
      </c>
      <c r="V17805" t="s">
        <v>6010</v>
      </c>
      <c r="W17805" t="s">
        <v>34997</v>
      </c>
    </row>
    <row r="17806" spans="20:23" x14ac:dyDescent="0.3">
      <c r="T17806" t="b">
        <f>U17806&gt;10</f>
        <v>0</v>
      </c>
      <c r="U17806" s="7">
        <v>9.5393992081122594</v>
      </c>
      <c r="V17806" t="s">
        <v>14664</v>
      </c>
      <c r="W17806" t="s">
        <v>34998</v>
      </c>
    </row>
    <row r="17807" spans="20:23" x14ac:dyDescent="0.3">
      <c r="T17807" t="b">
        <f>U17807&gt;10</f>
        <v>0</v>
      </c>
      <c r="U17807" s="7">
        <v>9.5393992081122594</v>
      </c>
      <c r="V17807" t="s">
        <v>14664</v>
      </c>
      <c r="W17807" t="s">
        <v>34999</v>
      </c>
    </row>
    <row r="17808" spans="20:23" x14ac:dyDescent="0.3">
      <c r="T17808" t="b">
        <f>U17808&gt;10</f>
        <v>0</v>
      </c>
      <c r="U17808" s="7">
        <v>8.3201589316555395</v>
      </c>
      <c r="V17808" t="s">
        <v>474</v>
      </c>
      <c r="W17808" t="s">
        <v>35000</v>
      </c>
    </row>
    <row r="17809" spans="20:23" x14ac:dyDescent="0.3">
      <c r="T17809" t="b">
        <f>U17809&gt;10</f>
        <v>0</v>
      </c>
      <c r="U17809" s="7">
        <v>8.7031511839116504</v>
      </c>
      <c r="V17809" t="s">
        <v>915</v>
      </c>
      <c r="W17809" t="s">
        <v>18847</v>
      </c>
    </row>
    <row r="17810" spans="20:23" x14ac:dyDescent="0.3">
      <c r="T17810" t="b">
        <f>U17810&gt;10</f>
        <v>0</v>
      </c>
      <c r="U17810" s="7">
        <v>9.6194419157857993</v>
      </c>
      <c r="V17810" t="s">
        <v>35001</v>
      </c>
      <c r="W17810" t="s">
        <v>35002</v>
      </c>
    </row>
    <row r="17811" spans="20:23" x14ac:dyDescent="0.3">
      <c r="T17811" t="b">
        <f>U17811&gt;10</f>
        <v>0</v>
      </c>
      <c r="U17811" s="7">
        <v>9.6194419157857993</v>
      </c>
      <c r="V17811" t="s">
        <v>35001</v>
      </c>
      <c r="W17811" t="s">
        <v>8044</v>
      </c>
    </row>
    <row r="17812" spans="20:23" x14ac:dyDescent="0.3">
      <c r="T17812" t="b">
        <f>U17812&gt;10</f>
        <v>0</v>
      </c>
      <c r="U17812" s="7">
        <v>8.2436188545332101</v>
      </c>
      <c r="V17812" t="s">
        <v>27575</v>
      </c>
      <c r="W17812" t="s">
        <v>35003</v>
      </c>
    </row>
    <row r="17813" spans="20:23" x14ac:dyDescent="0.3">
      <c r="T17813" t="b">
        <f>U17813&gt;10</f>
        <v>0</v>
      </c>
      <c r="U17813" s="7">
        <v>9.3475082003021601</v>
      </c>
      <c r="V17813" t="s">
        <v>7282</v>
      </c>
      <c r="W17813" t="s">
        <v>7637</v>
      </c>
    </row>
    <row r="17814" spans="20:23" x14ac:dyDescent="0.3">
      <c r="T17814" t="b">
        <f>U17814&gt;10</f>
        <v>0</v>
      </c>
      <c r="U17814" s="7">
        <v>9.5393992081122594</v>
      </c>
      <c r="V17814" t="s">
        <v>35004</v>
      </c>
      <c r="W17814" t="s">
        <v>35005</v>
      </c>
    </row>
    <row r="17815" spans="20:23" x14ac:dyDescent="0.3">
      <c r="T17815" t="b">
        <f>U17815&gt;10</f>
        <v>0</v>
      </c>
      <c r="U17815" s="7">
        <v>9.6620015302046003</v>
      </c>
      <c r="V17815" t="s">
        <v>24063</v>
      </c>
      <c r="W17815" t="s">
        <v>18849</v>
      </c>
    </row>
    <row r="17816" spans="20:23" x14ac:dyDescent="0.3">
      <c r="T17816" t="b">
        <f>U17816&gt;10</f>
        <v>0</v>
      </c>
      <c r="U17816" s="7">
        <v>8.7115194335821595</v>
      </c>
      <c r="V17816" t="s">
        <v>19728</v>
      </c>
      <c r="W17816" t="s">
        <v>13561</v>
      </c>
    </row>
    <row r="17817" spans="20:23" x14ac:dyDescent="0.3">
      <c r="T17817" t="b">
        <f>U17817&gt;10</f>
        <v>0</v>
      </c>
      <c r="U17817" s="7">
        <v>8.7031511839116504</v>
      </c>
      <c r="V17817" t="s">
        <v>915</v>
      </c>
      <c r="W17817" t="s">
        <v>35006</v>
      </c>
    </row>
    <row r="17818" spans="20:23" x14ac:dyDescent="0.3">
      <c r="T17818" t="b">
        <f>U17818&gt;10</f>
        <v>0</v>
      </c>
      <c r="U17818" s="7">
        <v>9.0839236794294393</v>
      </c>
      <c r="V17818" t="s">
        <v>35007</v>
      </c>
      <c r="W17818" t="s">
        <v>65</v>
      </c>
    </row>
    <row r="17819" spans="20:23" x14ac:dyDescent="0.3">
      <c r="T17819" t="b">
        <f>U17819&gt;10</f>
        <v>0</v>
      </c>
      <c r="U17819" s="7">
        <v>9.8017634725797596</v>
      </c>
      <c r="V17819" t="s">
        <v>35008</v>
      </c>
      <c r="W17819">
        <v>830</v>
      </c>
    </row>
    <row r="17820" spans="20:23" x14ac:dyDescent="0.3">
      <c r="T17820" t="b">
        <f>U17820&gt;10</f>
        <v>0</v>
      </c>
      <c r="U17820" s="7">
        <v>8.4602050053012601</v>
      </c>
      <c r="V17820" t="s">
        <v>1071</v>
      </c>
      <c r="W17820" t="s">
        <v>35009</v>
      </c>
    </row>
    <row r="17821" spans="20:23" x14ac:dyDescent="0.3">
      <c r="T17821" t="b">
        <f>U17821&gt;10</f>
        <v>0</v>
      </c>
      <c r="U17821" s="7">
        <v>8.4602050053012601</v>
      </c>
      <c r="V17821" t="s">
        <v>1071</v>
      </c>
      <c r="W17821" t="s">
        <v>35010</v>
      </c>
    </row>
    <row r="17822" spans="20:23" x14ac:dyDescent="0.3">
      <c r="T17822" t="b">
        <f>U17822&gt;10</f>
        <v>0</v>
      </c>
      <c r="U17822" s="7">
        <v>9.6839804369233704</v>
      </c>
      <c r="V17822" t="s">
        <v>23696</v>
      </c>
      <c r="W17822" t="s">
        <v>35011</v>
      </c>
    </row>
    <row r="17823" spans="20:23" x14ac:dyDescent="0.3">
      <c r="T17823" t="b">
        <f>U17823&gt;10</f>
        <v>0</v>
      </c>
      <c r="U17823" s="7">
        <v>8.1107455731532294</v>
      </c>
      <c r="V17823" t="s">
        <v>35012</v>
      </c>
      <c r="W17823" t="s">
        <v>35013</v>
      </c>
    </row>
    <row r="17824" spans="20:23" x14ac:dyDescent="0.3">
      <c r="T17824" t="b">
        <f>U17824&gt;10</f>
        <v>0</v>
      </c>
      <c r="U17824" s="7">
        <v>8.0268111216680804</v>
      </c>
      <c r="V17824" t="s">
        <v>29370</v>
      </c>
      <c r="W17824" t="s">
        <v>9601</v>
      </c>
    </row>
    <row r="17825" spans="20:23" x14ac:dyDescent="0.3">
      <c r="T17825" t="b">
        <f>U17825&gt;10</f>
        <v>0</v>
      </c>
      <c r="U17825" s="7">
        <v>9.1731548131573799</v>
      </c>
      <c r="V17825" t="s">
        <v>23696</v>
      </c>
      <c r="W17825" t="s">
        <v>35014</v>
      </c>
    </row>
    <row r="17826" spans="20:23" x14ac:dyDescent="0.3">
      <c r="T17826" t="b">
        <f>U17826&gt;10</f>
        <v>0</v>
      </c>
      <c r="U17826" s="7">
        <v>8.11536451900953</v>
      </c>
      <c r="V17826" t="s">
        <v>35015</v>
      </c>
      <c r="W17826" t="s">
        <v>35016</v>
      </c>
    </row>
    <row r="17827" spans="20:23" x14ac:dyDescent="0.3">
      <c r="T17827" t="b">
        <f>U17827&gt;10</f>
        <v>0</v>
      </c>
      <c r="U17827" s="7">
        <v>8.2976860758034796</v>
      </c>
      <c r="V17827" t="s">
        <v>23696</v>
      </c>
      <c r="W17827" t="s">
        <v>35017</v>
      </c>
    </row>
    <row r="17828" spans="20:23" x14ac:dyDescent="0.3">
      <c r="T17828" t="b">
        <f>U17828&gt;10</f>
        <v>0</v>
      </c>
      <c r="U17828" s="7">
        <v>8.9797834201768403</v>
      </c>
      <c r="V17828" t="s">
        <v>29584</v>
      </c>
      <c r="W17828" t="s">
        <v>35018</v>
      </c>
    </row>
    <row r="17829" spans="20:23" x14ac:dyDescent="0.3">
      <c r="T17829" t="b">
        <f>U17829&gt;10</f>
        <v>0</v>
      </c>
      <c r="U17829" s="7">
        <v>8.3201589316555395</v>
      </c>
      <c r="V17829" t="s">
        <v>35019</v>
      </c>
      <c r="W17829" t="s">
        <v>26074</v>
      </c>
    </row>
    <row r="17830" spans="20:23" x14ac:dyDescent="0.3">
      <c r="T17830" t="b">
        <f>U17830&gt;10</f>
        <v>0</v>
      </c>
      <c r="U17830" s="7">
        <v>8.6623291893913894</v>
      </c>
      <c r="V17830" t="s">
        <v>487</v>
      </c>
      <c r="W17830" t="s">
        <v>35020</v>
      </c>
    </row>
    <row r="17831" spans="20:23" x14ac:dyDescent="0.3">
      <c r="T17831" t="b">
        <f>U17831&gt;10</f>
        <v>0</v>
      </c>
      <c r="U17831" s="7">
        <v>8.2436188545332101</v>
      </c>
      <c r="V17831" t="s">
        <v>6667</v>
      </c>
      <c r="W17831" t="s">
        <v>6208</v>
      </c>
    </row>
    <row r="17832" spans="20:23" x14ac:dyDescent="0.3">
      <c r="T17832" t="b">
        <f>U17832&gt;10</f>
        <v>0</v>
      </c>
      <c r="U17832" s="7">
        <v>9.5016588801294208</v>
      </c>
      <c r="V17832" t="s">
        <v>32223</v>
      </c>
      <c r="W17832" t="s">
        <v>3628</v>
      </c>
    </row>
    <row r="17833" spans="20:23" x14ac:dyDescent="0.3">
      <c r="T17833" t="b">
        <f>U17833&gt;10</f>
        <v>0</v>
      </c>
      <c r="U17833" s="7">
        <v>9.3635085416485992</v>
      </c>
      <c r="V17833" t="s">
        <v>27876</v>
      </c>
      <c r="W17833" t="s">
        <v>27377</v>
      </c>
    </row>
    <row r="17834" spans="20:23" x14ac:dyDescent="0.3">
      <c r="T17834" t="b">
        <f>U17834&gt;10</f>
        <v>0</v>
      </c>
      <c r="U17834" s="7">
        <v>8.2331475546659103</v>
      </c>
      <c r="V17834" t="s">
        <v>35021</v>
      </c>
      <c r="W17834" t="s">
        <v>35022</v>
      </c>
    </row>
    <row r="17835" spans="20:23" x14ac:dyDescent="0.3">
      <c r="T17835" t="b">
        <f>U17835&gt;10</f>
        <v>0</v>
      </c>
      <c r="U17835" s="7">
        <v>9.0598261278503802</v>
      </c>
      <c r="V17835" t="s">
        <v>12797</v>
      </c>
      <c r="W17835" t="s">
        <v>3415</v>
      </c>
    </row>
    <row r="17836" spans="20:23" x14ac:dyDescent="0.3">
      <c r="T17836" t="b">
        <f>U17836&gt;10</f>
        <v>0</v>
      </c>
      <c r="U17836" s="7">
        <v>8.7031511839116504</v>
      </c>
      <c r="V17836" t="s">
        <v>35023</v>
      </c>
      <c r="W17836" t="s">
        <v>10677</v>
      </c>
    </row>
    <row r="17837" spans="20:23" x14ac:dyDescent="0.3">
      <c r="T17837" t="b">
        <f>U17837&gt;10</f>
        <v>0</v>
      </c>
      <c r="U17837" s="7">
        <v>9.3962983644715905</v>
      </c>
      <c r="V17837" t="s">
        <v>35024</v>
      </c>
      <c r="W17837" t="s">
        <v>35025</v>
      </c>
    </row>
    <row r="17838" spans="20:23" x14ac:dyDescent="0.3">
      <c r="T17838" t="b">
        <f>U17838&gt;10</f>
        <v>0</v>
      </c>
      <c r="U17838" s="7">
        <v>9.2711352215175893</v>
      </c>
      <c r="V17838" t="s">
        <v>31050</v>
      </c>
      <c r="W17838" t="s">
        <v>35026</v>
      </c>
    </row>
    <row r="17839" spans="20:23" x14ac:dyDescent="0.3">
      <c r="T17839" t="b">
        <f>U17839&gt;10</f>
        <v>0</v>
      </c>
      <c r="U17839" s="7">
        <v>8.9473481444236906</v>
      </c>
      <c r="V17839" t="s">
        <v>20709</v>
      </c>
      <c r="W17839" t="s">
        <v>35027</v>
      </c>
    </row>
    <row r="17840" spans="20:23" x14ac:dyDescent="0.3">
      <c r="T17840" t="b">
        <f>U17840&gt;10</f>
        <v>0</v>
      </c>
      <c r="U17840" s="7">
        <v>9.3009881846672702</v>
      </c>
      <c r="V17840" t="s">
        <v>11077</v>
      </c>
      <c r="W17840" t="s">
        <v>5306</v>
      </c>
    </row>
    <row r="17841" spans="20:23" x14ac:dyDescent="0.3">
      <c r="T17841" t="b">
        <f>U17841&gt;10</f>
        <v>0</v>
      </c>
      <c r="U17841" s="7">
        <v>9.9071239882375792</v>
      </c>
      <c r="V17841" t="s">
        <v>22409</v>
      </c>
      <c r="W17841" t="s">
        <v>35028</v>
      </c>
    </row>
    <row r="17842" spans="20:23" x14ac:dyDescent="0.3">
      <c r="T17842" t="b">
        <f>U17842&gt;10</f>
        <v>0</v>
      </c>
      <c r="U17842" s="7">
        <v>8.2811567738522704</v>
      </c>
      <c r="V17842" t="s">
        <v>35029</v>
      </c>
      <c r="W17842" t="s">
        <v>35030</v>
      </c>
    </row>
    <row r="17843" spans="20:23" x14ac:dyDescent="0.3">
      <c r="T17843" t="b">
        <f>U17843&gt;10</f>
        <v>0</v>
      </c>
      <c r="U17843" s="7">
        <v>9.2711352215175893</v>
      </c>
      <c r="V17843" t="s">
        <v>35031</v>
      </c>
      <c r="W17843" t="s">
        <v>26063</v>
      </c>
    </row>
    <row r="17844" spans="20:23" x14ac:dyDescent="0.3">
      <c r="T17844" t="b">
        <f>U17844&gt;10</f>
        <v>0</v>
      </c>
      <c r="U17844" s="7">
        <v>8.8854727407056</v>
      </c>
      <c r="V17844" t="s">
        <v>10065</v>
      </c>
      <c r="W17844" t="s">
        <v>10065</v>
      </c>
    </row>
    <row r="17845" spans="20:23" x14ac:dyDescent="0.3">
      <c r="T17845" t="b">
        <f>U17845&gt;10</f>
        <v>0</v>
      </c>
      <c r="U17845" s="7">
        <v>8.4407869194441592</v>
      </c>
      <c r="V17845" t="s">
        <v>30925</v>
      </c>
      <c r="W17845" t="s">
        <v>31886</v>
      </c>
    </row>
    <row r="17846" spans="20:23" x14ac:dyDescent="0.3">
      <c r="T17846" t="b">
        <f>U17846&gt;10</f>
        <v>0</v>
      </c>
      <c r="U17846" s="7">
        <v>8.3786551383371499</v>
      </c>
      <c r="V17846" t="s">
        <v>35032</v>
      </c>
      <c r="W17846" t="s">
        <v>22973</v>
      </c>
    </row>
    <row r="17847" spans="20:23" x14ac:dyDescent="0.3">
      <c r="T17847" t="b">
        <f>U17847&gt;10</f>
        <v>0</v>
      </c>
      <c r="U17847" s="7">
        <v>8.2866362396169002</v>
      </c>
      <c r="V17847" t="s">
        <v>31110</v>
      </c>
      <c r="W17847" t="s">
        <v>35033</v>
      </c>
    </row>
    <row r="17848" spans="20:23" x14ac:dyDescent="0.3">
      <c r="T17848" t="b">
        <f>U17848&gt;10</f>
        <v>0</v>
      </c>
      <c r="U17848" s="7">
        <v>9.9071239882375792</v>
      </c>
      <c r="V17848" t="s">
        <v>18858</v>
      </c>
      <c r="W17848" t="s">
        <v>20292</v>
      </c>
    </row>
    <row r="17849" spans="20:23" x14ac:dyDescent="0.3">
      <c r="T17849" t="b">
        <f>U17849&gt;10</f>
        <v>0</v>
      </c>
      <c r="U17849" s="7">
        <v>9.7064532927754303</v>
      </c>
      <c r="V17849" t="s">
        <v>35034</v>
      </c>
      <c r="W17849" t="s">
        <v>35035</v>
      </c>
    </row>
    <row r="17850" spans="20:23" x14ac:dyDescent="0.3">
      <c r="T17850" t="b">
        <f>U17850&gt;10</f>
        <v>0</v>
      </c>
      <c r="U17850" s="7">
        <v>8.9908332563634303</v>
      </c>
      <c r="V17850">
        <v>1975</v>
      </c>
      <c r="W17850" t="s">
        <v>35036</v>
      </c>
    </row>
    <row r="17851" spans="20:23" x14ac:dyDescent="0.3">
      <c r="T17851" t="b">
        <f>U17851&gt;10</f>
        <v>0</v>
      </c>
      <c r="U17851" s="7">
        <v>8.4217387244734603</v>
      </c>
      <c r="V17851" t="s">
        <v>35037</v>
      </c>
      <c r="W17851" t="s">
        <v>19786</v>
      </c>
    </row>
    <row r="17852" spans="20:23" x14ac:dyDescent="0.3">
      <c r="T17852" t="b">
        <f>U17852&gt;10</f>
        <v>0</v>
      </c>
      <c r="U17852" s="7">
        <v>8.5348158690924301</v>
      </c>
      <c r="V17852" t="s">
        <v>19800</v>
      </c>
      <c r="W17852" t="s">
        <v>35038</v>
      </c>
    </row>
    <row r="17853" spans="20:23" x14ac:dyDescent="0.3">
      <c r="T17853" t="b">
        <f>U17853&gt;10</f>
        <v>0</v>
      </c>
      <c r="U17853" s="7">
        <v>8.3607442117706192</v>
      </c>
      <c r="V17853" t="s">
        <v>35039</v>
      </c>
      <c r="W17853" t="s">
        <v>9070</v>
      </c>
    </row>
    <row r="17854" spans="20:23" x14ac:dyDescent="0.3">
      <c r="T17854" t="b">
        <f>U17854&gt;10</f>
        <v>0</v>
      </c>
      <c r="U17854" s="7">
        <v>8.7901625609012797</v>
      </c>
      <c r="V17854" t="s">
        <v>24036</v>
      </c>
      <c r="W17854" t="s">
        <v>35040</v>
      </c>
    </row>
    <row r="17855" spans="20:23" x14ac:dyDescent="0.3">
      <c r="T17855" t="b">
        <f>U17855&gt;10</f>
        <v>0</v>
      </c>
      <c r="U17855" s="7">
        <v>8.7031511839116504</v>
      </c>
      <c r="V17855" t="s">
        <v>35041</v>
      </c>
      <c r="W17855" t="s">
        <v>30335</v>
      </c>
    </row>
    <row r="17856" spans="20:23" x14ac:dyDescent="0.3">
      <c r="T17856" t="b">
        <f>U17856&gt;10</f>
        <v>0</v>
      </c>
      <c r="U17856" s="7">
        <v>8.4800076325974398</v>
      </c>
      <c r="V17856" t="s">
        <v>2747</v>
      </c>
      <c r="W17856" t="s">
        <v>32156</v>
      </c>
    </row>
    <row r="17857" spans="20:23" x14ac:dyDescent="0.3">
      <c r="T17857" t="b">
        <f>U17857&gt;10</f>
        <v>0</v>
      </c>
      <c r="U17857" s="7">
        <v>8.3548444896434297</v>
      </c>
      <c r="V17857" t="s">
        <v>35042</v>
      </c>
      <c r="W17857" t="s">
        <v>35043</v>
      </c>
    </row>
    <row r="17858" spans="20:23" x14ac:dyDescent="0.3">
      <c r="T17858" t="b">
        <f>U17858&gt;10</f>
        <v>0</v>
      </c>
      <c r="U17858" s="7">
        <v>8.7031511839116504</v>
      </c>
      <c r="V17858" t="s">
        <v>4775</v>
      </c>
      <c r="W17858" t="s">
        <v>34997</v>
      </c>
    </row>
    <row r="17859" spans="20:23" x14ac:dyDescent="0.3">
      <c r="T17859" t="b">
        <f>U17859&gt;10</f>
        <v>0</v>
      </c>
      <c r="U17859" s="7">
        <v>9.1086162920198106</v>
      </c>
      <c r="V17859" t="s">
        <v>6211</v>
      </c>
      <c r="W17859" t="s">
        <v>35044</v>
      </c>
    </row>
    <row r="17860" spans="20:23" x14ac:dyDescent="0.3">
      <c r="T17860" t="b">
        <f>U17860&gt;10</f>
        <v>0</v>
      </c>
      <c r="U17860" s="7">
        <v>8.3201589316555395</v>
      </c>
      <c r="V17860" t="s">
        <v>5521</v>
      </c>
      <c r="W17860" t="s">
        <v>35041</v>
      </c>
    </row>
    <row r="17861" spans="20:23" x14ac:dyDescent="0.3">
      <c r="T17861" t="b">
        <f>U17861&gt;10</f>
        <v>0</v>
      </c>
      <c r="U17861" s="7">
        <v>8.46676240584741</v>
      </c>
      <c r="V17861" t="s">
        <v>35041</v>
      </c>
      <c r="W17861" t="s">
        <v>3051</v>
      </c>
    </row>
    <row r="17862" spans="20:23" x14ac:dyDescent="0.3">
      <c r="T17862" t="b">
        <f>U17862&gt;10</f>
        <v>0</v>
      </c>
      <c r="U17862" s="7">
        <v>8.9159319481903108</v>
      </c>
      <c r="V17862" t="s">
        <v>35045</v>
      </c>
      <c r="W17862" t="s">
        <v>19776</v>
      </c>
    </row>
    <row r="17863" spans="20:23" x14ac:dyDescent="0.3">
      <c r="T17863" t="b">
        <f>U17863&gt;10</f>
        <v>0</v>
      </c>
      <c r="U17863" s="7">
        <v>8.0569209231394492</v>
      </c>
      <c r="V17863" t="s">
        <v>20102</v>
      </c>
      <c r="W17863" t="s">
        <v>35046</v>
      </c>
    </row>
    <row r="17864" spans="20:23" x14ac:dyDescent="0.3">
      <c r="T17864" t="b">
        <f>U17864&gt;10</f>
        <v>0</v>
      </c>
      <c r="U17864" s="7">
        <v>9.8797250140494697</v>
      </c>
      <c r="V17864" t="s">
        <v>13158</v>
      </c>
      <c r="W17864" t="s">
        <v>20576</v>
      </c>
    </row>
    <row r="17865" spans="20:23" x14ac:dyDescent="0.3">
      <c r="T17865" t="b">
        <f>U17865&gt;10</f>
        <v>0</v>
      </c>
      <c r="U17865" s="7">
        <v>8.3666789472904295</v>
      </c>
      <c r="V17865" t="s">
        <v>9546</v>
      </c>
      <c r="W17865" t="s">
        <v>3072</v>
      </c>
    </row>
    <row r="17866" spans="20:23" x14ac:dyDescent="0.3">
      <c r="T17866" t="b">
        <f>U17866&gt;10</f>
        <v>0</v>
      </c>
      <c r="U17866" s="7">
        <v>8.11536451900953</v>
      </c>
      <c r="V17866" t="s">
        <v>3680</v>
      </c>
      <c r="W17866" t="s">
        <v>2021</v>
      </c>
    </row>
    <row r="17867" spans="20:23" x14ac:dyDescent="0.3">
      <c r="T17867" t="b">
        <f>U17867&gt;10</f>
        <v>0</v>
      </c>
      <c r="U17867" s="7">
        <v>8.9908332563634303</v>
      </c>
      <c r="V17867" t="s">
        <v>19803</v>
      </c>
      <c r="W17867" t="s">
        <v>35047</v>
      </c>
    </row>
    <row r="17868" spans="20:23" x14ac:dyDescent="0.3">
      <c r="T17868" t="b">
        <f>U17868&gt;10</f>
        <v>0</v>
      </c>
      <c r="U17868" s="7">
        <v>9.3475082003021601</v>
      </c>
      <c r="V17868" t="s">
        <v>35048</v>
      </c>
      <c r="W17868" t="s">
        <v>8790</v>
      </c>
    </row>
    <row r="17869" spans="20:23" x14ac:dyDescent="0.3">
      <c r="T17869" t="b">
        <f>U17869&gt;10</f>
        <v>0</v>
      </c>
      <c r="U17869" s="7">
        <v>8.5002103399149593</v>
      </c>
      <c r="V17869" t="s">
        <v>8790</v>
      </c>
      <c r="W17869" t="s">
        <v>19779</v>
      </c>
    </row>
    <row r="17870" spans="20:23" x14ac:dyDescent="0.3">
      <c r="T17870" t="b">
        <f>U17870&gt;10</f>
        <v>0</v>
      </c>
      <c r="U17870" s="7">
        <v>9.7064532927754303</v>
      </c>
      <c r="V17870" t="s">
        <v>35049</v>
      </c>
      <c r="W17870" t="s">
        <v>35050</v>
      </c>
    </row>
    <row r="17871" spans="20:23" x14ac:dyDescent="0.3">
      <c r="T17871" t="b">
        <f>U17871&gt;10</f>
        <v>0</v>
      </c>
      <c r="U17871" s="7">
        <v>9.8530567669673097</v>
      </c>
      <c r="V17871" t="s">
        <v>19675</v>
      </c>
      <c r="W17871" t="s">
        <v>18863</v>
      </c>
    </row>
    <row r="17872" spans="20:23" x14ac:dyDescent="0.3">
      <c r="T17872" t="b">
        <f>U17872&gt;10</f>
        <v>0</v>
      </c>
      <c r="U17872" s="7">
        <v>9.2421476846443298</v>
      </c>
      <c r="V17872" t="s">
        <v>35051</v>
      </c>
      <c r="W17872" t="s">
        <v>19977</v>
      </c>
    </row>
    <row r="17873" spans="20:23" x14ac:dyDescent="0.3">
      <c r="T17873" t="b">
        <f>U17873&gt;10</f>
        <v>0</v>
      </c>
      <c r="U17873" s="7">
        <v>9.2421476846443298</v>
      </c>
      <c r="V17873" t="s">
        <v>19977</v>
      </c>
      <c r="W17873" t="s">
        <v>35052</v>
      </c>
    </row>
    <row r="17874" spans="20:23" x14ac:dyDescent="0.3">
      <c r="T17874" t="b">
        <f>U17874&gt;10</f>
        <v>0</v>
      </c>
      <c r="U17874" s="7">
        <v>8.0834711552335694</v>
      </c>
      <c r="V17874" t="s">
        <v>11220</v>
      </c>
      <c r="W17874" t="s">
        <v>466</v>
      </c>
    </row>
    <row r="17875" spans="20:23" x14ac:dyDescent="0.3">
      <c r="T17875" t="b">
        <f>U17875&gt;10</f>
        <v>0</v>
      </c>
      <c r="U17875" s="7">
        <v>8.4602050053012601</v>
      </c>
      <c r="V17875" t="s">
        <v>35053</v>
      </c>
      <c r="W17875" t="s">
        <v>1071</v>
      </c>
    </row>
    <row r="17876" spans="20:23" x14ac:dyDescent="0.3">
      <c r="T17876" t="b">
        <f>U17876&gt;10</f>
        <v>0</v>
      </c>
      <c r="U17876" s="7">
        <v>8.7199583022280294</v>
      </c>
      <c r="V17876" t="s">
        <v>35054</v>
      </c>
      <c r="W17876" t="s">
        <v>22296</v>
      </c>
    </row>
    <row r="17877" spans="20:23" x14ac:dyDescent="0.3">
      <c r="T17877" t="b">
        <f>U17877&gt;10</f>
        <v>0</v>
      </c>
      <c r="U17877" s="7">
        <v>9.9071239882375792</v>
      </c>
      <c r="V17877" t="s">
        <v>8660</v>
      </c>
      <c r="W17877">
        <v>320</v>
      </c>
    </row>
    <row r="17878" spans="20:23" x14ac:dyDescent="0.3">
      <c r="T17878" t="b">
        <f>U17878&gt;10</f>
        <v>0</v>
      </c>
      <c r="U17878" s="7">
        <v>8.5208296271176902</v>
      </c>
      <c r="V17878" t="s">
        <v>19817</v>
      </c>
      <c r="W17878" t="s">
        <v>8660</v>
      </c>
    </row>
    <row r="17879" spans="20:23" x14ac:dyDescent="0.3">
      <c r="T17879" t="b">
        <f>U17879&gt;10</f>
        <v>0</v>
      </c>
      <c r="U17879" s="7">
        <v>9.2279630496523808</v>
      </c>
      <c r="V17879" t="s">
        <v>21628</v>
      </c>
      <c r="W17879" t="s">
        <v>35055</v>
      </c>
    </row>
    <row r="17880" spans="20:23" x14ac:dyDescent="0.3">
      <c r="T17880" t="b">
        <f>U17880&gt;10</f>
        <v>0</v>
      </c>
      <c r="U17880" s="7">
        <v>8.2648962529804901</v>
      </c>
      <c r="V17880" t="s">
        <v>35056</v>
      </c>
      <c r="W17880" t="s">
        <v>13214</v>
      </c>
    </row>
    <row r="17881" spans="20:23" x14ac:dyDescent="0.3">
      <c r="T17881" t="b">
        <f>U17881&gt;10</f>
        <v>0</v>
      </c>
      <c r="U17881" s="7">
        <v>9.5786199212655401</v>
      </c>
      <c r="V17881" t="s">
        <v>35057</v>
      </c>
      <c r="W17881" t="s">
        <v>4130</v>
      </c>
    </row>
    <row r="17882" spans="20:23" x14ac:dyDescent="0.3">
      <c r="T17882" t="b">
        <f>U17882&gt;10</f>
        <v>0</v>
      </c>
      <c r="U17882" s="7">
        <v>8.6623291893913894</v>
      </c>
      <c r="V17882" t="s">
        <v>4130</v>
      </c>
      <c r="W17882" t="s">
        <v>29332</v>
      </c>
    </row>
    <row r="17883" spans="20:23" x14ac:dyDescent="0.3">
      <c r="T17883" t="b">
        <f>U17883&gt;10</f>
        <v>0</v>
      </c>
      <c r="U17883" s="7">
        <v>9.7294428110001299</v>
      </c>
      <c r="V17883" t="s">
        <v>32168</v>
      </c>
      <c r="W17883" t="s">
        <v>35058</v>
      </c>
    </row>
    <row r="17884" spans="20:23" x14ac:dyDescent="0.3">
      <c r="T17884" t="b">
        <f>U17884&gt;10</f>
        <v>0</v>
      </c>
      <c r="U17884" s="7">
        <v>8.1483086747288809</v>
      </c>
      <c r="V17884" t="s">
        <v>35059</v>
      </c>
      <c r="W17884" t="s">
        <v>35060</v>
      </c>
    </row>
    <row r="17885" spans="20:23" x14ac:dyDescent="0.3">
      <c r="T17885" t="b">
        <f>U17885&gt;10</f>
        <v>0</v>
      </c>
      <c r="U17885" s="7">
        <v>8.0879655448214098</v>
      </c>
      <c r="V17885" t="s">
        <v>15153</v>
      </c>
      <c r="W17885" t="s">
        <v>35061</v>
      </c>
    </row>
    <row r="17886" spans="20:23" x14ac:dyDescent="0.3">
      <c r="T17886" t="b">
        <f>U17886&gt;10</f>
        <v>0</v>
      </c>
      <c r="U17886" s="7">
        <v>8.0970153803413307</v>
      </c>
      <c r="V17886" t="s">
        <v>6499</v>
      </c>
      <c r="W17886" t="s">
        <v>548</v>
      </c>
    </row>
    <row r="17887" spans="20:23" x14ac:dyDescent="0.3">
      <c r="T17887" t="b">
        <f>U17887&gt;10</f>
        <v>0</v>
      </c>
      <c r="U17887" s="7">
        <v>9.4652912359585404</v>
      </c>
      <c r="V17887" t="s">
        <v>3248</v>
      </c>
      <c r="W17887" t="s">
        <v>34180</v>
      </c>
    </row>
    <row r="17888" spans="20:23" x14ac:dyDescent="0.3">
      <c r="T17888" t="b">
        <f>U17888&gt;10</f>
        <v>0</v>
      </c>
      <c r="U17888" s="7">
        <v>8.5928031267427798</v>
      </c>
      <c r="V17888" t="s">
        <v>35062</v>
      </c>
      <c r="W17888" t="s">
        <v>35063</v>
      </c>
    </row>
    <row r="17889" spans="20:23" x14ac:dyDescent="0.3">
      <c r="T17889" t="b">
        <f>U17889&gt;10</f>
        <v>0</v>
      </c>
      <c r="U17889" s="7">
        <v>8.7031511839116504</v>
      </c>
      <c r="V17889" t="s">
        <v>6454</v>
      </c>
      <c r="W17889">
        <v>361</v>
      </c>
    </row>
    <row r="17890" spans="20:23" x14ac:dyDescent="0.3">
      <c r="T17890" t="b">
        <f>U17890&gt;10</f>
        <v>0</v>
      </c>
      <c r="U17890" s="7">
        <v>9.8017634725797596</v>
      </c>
      <c r="V17890" t="s">
        <v>11935</v>
      </c>
      <c r="W17890" t="s">
        <v>35064</v>
      </c>
    </row>
    <row r="17891" spans="20:23" x14ac:dyDescent="0.3">
      <c r="T17891" t="b">
        <f>U17891&gt;10</f>
        <v>0</v>
      </c>
      <c r="U17891" s="7">
        <v>8.0439055550273793</v>
      </c>
      <c r="V17891" t="s">
        <v>35065</v>
      </c>
      <c r="W17891" t="s">
        <v>1556</v>
      </c>
    </row>
    <row r="17892" spans="20:23" x14ac:dyDescent="0.3">
      <c r="T17892" t="b">
        <f>U17892&gt;10</f>
        <v>0</v>
      </c>
      <c r="U17892" s="7">
        <v>9.4833097414612197</v>
      </c>
      <c r="V17892" t="s">
        <v>20313</v>
      </c>
      <c r="W17892" t="s">
        <v>35066</v>
      </c>
    </row>
    <row r="17893" spans="20:23" x14ac:dyDescent="0.3">
      <c r="T17893" t="b">
        <f>U17893&gt;10</f>
        <v>0</v>
      </c>
      <c r="U17893" s="7">
        <v>8.3786551383371499</v>
      </c>
      <c r="V17893" t="s">
        <v>20225</v>
      </c>
      <c r="W17893" t="s">
        <v>35067</v>
      </c>
    </row>
    <row r="17894" spans="20:23" x14ac:dyDescent="0.3">
      <c r="T17894" t="b">
        <f>U17894&gt;10</f>
        <v>0</v>
      </c>
      <c r="U17894" s="7">
        <v>9.0598261278503802</v>
      </c>
      <c r="V17894">
        <v>216</v>
      </c>
      <c r="W17894" t="s">
        <v>35068</v>
      </c>
    </row>
    <row r="17895" spans="20:23" x14ac:dyDescent="0.3">
      <c r="T17895" t="b">
        <f>U17895&gt;10</f>
        <v>0</v>
      </c>
      <c r="U17895" s="7">
        <v>8.7544444782992006</v>
      </c>
      <c r="V17895" t="s">
        <v>35069</v>
      </c>
      <c r="W17895" t="s">
        <v>28017</v>
      </c>
    </row>
    <row r="17896" spans="20:23" x14ac:dyDescent="0.3">
      <c r="T17896" t="b">
        <f>U17896&gt;10</f>
        <v>0</v>
      </c>
      <c r="U17896" s="7">
        <v>9.2279630496523808</v>
      </c>
      <c r="V17896" t="s">
        <v>21628</v>
      </c>
      <c r="W17896" t="s">
        <v>35070</v>
      </c>
    </row>
    <row r="17897" spans="20:23" x14ac:dyDescent="0.3">
      <c r="T17897" t="b">
        <f>U17897&gt;10</f>
        <v>0</v>
      </c>
      <c r="U17897" s="7">
        <v>8.5002103399149593</v>
      </c>
      <c r="V17897" t="s">
        <v>23689</v>
      </c>
      <c r="W17897" t="s">
        <v>35071</v>
      </c>
    </row>
    <row r="17898" spans="20:23" x14ac:dyDescent="0.3">
      <c r="T17898" t="b">
        <f>U17898&gt;10</f>
        <v>0</v>
      </c>
      <c r="U17898" s="7">
        <v>8.1435353959762207</v>
      </c>
      <c r="V17898" t="s">
        <v>35072</v>
      </c>
      <c r="W17898" t="s">
        <v>35073</v>
      </c>
    </row>
    <row r="17899" spans="20:23" x14ac:dyDescent="0.3">
      <c r="T17899" t="b">
        <f>U17899&gt;10</f>
        <v>0</v>
      </c>
      <c r="U17899" s="7">
        <v>8.1246669116718397</v>
      </c>
      <c r="V17899" t="s">
        <v>35074</v>
      </c>
      <c r="W17899" t="s">
        <v>35075</v>
      </c>
    </row>
    <row r="17900" spans="20:23" x14ac:dyDescent="0.3">
      <c r="T17900" t="b">
        <f>U17900&gt;10</f>
        <v>0</v>
      </c>
      <c r="U17900" s="7">
        <v>8.3607442117706192</v>
      </c>
      <c r="V17900" t="s">
        <v>35076</v>
      </c>
      <c r="W17900" t="s">
        <v>28248</v>
      </c>
    </row>
    <row r="17901" spans="20:23" x14ac:dyDescent="0.3">
      <c r="T17901" t="b">
        <f>U17901&gt;10</f>
        <v>0</v>
      </c>
      <c r="U17901" s="7">
        <v>8.8559139384640595</v>
      </c>
      <c r="V17901" t="s">
        <v>21822</v>
      </c>
      <c r="W17901" t="s">
        <v>35077</v>
      </c>
    </row>
    <row r="17902" spans="20:23" x14ac:dyDescent="0.3">
      <c r="T17902" t="b">
        <f>U17902&gt;10</f>
        <v>0</v>
      </c>
      <c r="U17902" s="7">
        <v>8.0525636177705007</v>
      </c>
      <c r="V17902" t="s">
        <v>35077</v>
      </c>
      <c r="W17902" t="s">
        <v>971</v>
      </c>
    </row>
    <row r="17903" spans="20:23" x14ac:dyDescent="0.3">
      <c r="T17903" t="b">
        <f>U17903&gt;10</f>
        <v>0</v>
      </c>
      <c r="U17903" s="7">
        <v>8.2702871016153701</v>
      </c>
      <c r="V17903" t="s">
        <v>28005</v>
      </c>
      <c r="W17903" t="s">
        <v>35078</v>
      </c>
    </row>
    <row r="17904" spans="20:23" x14ac:dyDescent="0.3">
      <c r="T17904" t="b">
        <f>U17904&gt;10</f>
        <v>0</v>
      </c>
      <c r="U17904" s="7">
        <v>8.5633892415364894</v>
      </c>
      <c r="V17904" t="s">
        <v>35079</v>
      </c>
      <c r="W17904" t="s">
        <v>35080</v>
      </c>
    </row>
    <row r="17905" spans="20:23" x14ac:dyDescent="0.3">
      <c r="T17905" t="b">
        <f>U17905&gt;10</f>
        <v>0</v>
      </c>
      <c r="U17905" s="7">
        <v>8.7031511839116504</v>
      </c>
      <c r="V17905" t="s">
        <v>6454</v>
      </c>
      <c r="W17905">
        <v>397</v>
      </c>
    </row>
    <row r="17906" spans="20:23" x14ac:dyDescent="0.3">
      <c r="T17906" t="b">
        <f>U17906&gt;10</f>
        <v>0</v>
      </c>
      <c r="U17906" s="7">
        <v>9.2421476846443298</v>
      </c>
      <c r="V17906" t="s">
        <v>2360</v>
      </c>
      <c r="W17906" t="s">
        <v>35081</v>
      </c>
    </row>
    <row r="17907" spans="20:23" x14ac:dyDescent="0.3">
      <c r="T17907" t="b">
        <f>U17907&gt;10</f>
        <v>0</v>
      </c>
      <c r="U17907" s="7">
        <v>9.9352948652042805</v>
      </c>
      <c r="V17907" t="s">
        <v>24001</v>
      </c>
      <c r="W17907">
        <v>69042</v>
      </c>
    </row>
    <row r="17908" spans="20:23" x14ac:dyDescent="0.3">
      <c r="T17908" t="b">
        <f>U17908&gt;10</f>
        <v>0</v>
      </c>
      <c r="U17908" s="7">
        <v>9.6194419157857993</v>
      </c>
      <c r="V17908" t="s">
        <v>4481</v>
      </c>
      <c r="W17908" t="s">
        <v>11987</v>
      </c>
    </row>
    <row r="17909" spans="20:23" x14ac:dyDescent="0.3">
      <c r="T17909" t="b">
        <f>U17909&gt;10</f>
        <v>0</v>
      </c>
      <c r="U17909" s="7">
        <v>8.1579241334283203</v>
      </c>
      <c r="V17909" t="s">
        <v>35082</v>
      </c>
      <c r="W17909" t="s">
        <v>35080</v>
      </c>
    </row>
    <row r="17910" spans="20:23" x14ac:dyDescent="0.3">
      <c r="T17910" t="b">
        <f>U17910&gt;10</f>
        <v>0</v>
      </c>
      <c r="U17910" s="7">
        <v>8.5706620008655694</v>
      </c>
      <c r="V17910" t="s">
        <v>12785</v>
      </c>
      <c r="W17910" t="s">
        <v>22315</v>
      </c>
    </row>
    <row r="17911" spans="20:23" x14ac:dyDescent="0.3">
      <c r="T17911" t="b">
        <f>U17911&gt;10</f>
        <v>0</v>
      </c>
      <c r="U17911" s="7">
        <v>9.9410255399132605</v>
      </c>
      <c r="V17911" t="s">
        <v>35083</v>
      </c>
      <c r="W17911" t="s">
        <v>35084</v>
      </c>
    </row>
    <row r="17912" spans="20:23" x14ac:dyDescent="0.3">
      <c r="T17912" t="b">
        <f>U17912&gt;10</f>
        <v>0</v>
      </c>
      <c r="U17912" s="7">
        <v>9.8922774801205904</v>
      </c>
      <c r="V17912" t="s">
        <v>6670</v>
      </c>
      <c r="W17912" t="s">
        <v>35085</v>
      </c>
    </row>
    <row r="17913" spans="20:23" x14ac:dyDescent="0.3">
      <c r="T17913" t="b">
        <f>U17913&gt;10</f>
        <v>0</v>
      </c>
      <c r="U17913" s="7">
        <v>8.7721440553986003</v>
      </c>
      <c r="V17913" t="s">
        <v>35086</v>
      </c>
      <c r="W17913" t="s">
        <v>7307</v>
      </c>
    </row>
    <row r="17914" spans="20:23" x14ac:dyDescent="0.3">
      <c r="T17914" t="b">
        <f>U17914&gt;10</f>
        <v>0</v>
      </c>
      <c r="U17914" s="7">
        <v>8.0947452318067903</v>
      </c>
      <c r="V17914" t="s">
        <v>11655</v>
      </c>
      <c r="W17914" t="s">
        <v>12497</v>
      </c>
    </row>
    <row r="17915" spans="20:23" x14ac:dyDescent="0.3">
      <c r="T17915" t="b">
        <f>U17915&gt;10</f>
        <v>0</v>
      </c>
      <c r="U17915" s="7">
        <v>8.5673496427525802</v>
      </c>
      <c r="V17915" t="s">
        <v>23927</v>
      </c>
      <c r="W17915" t="s">
        <v>21288</v>
      </c>
    </row>
    <row r="17916" spans="20:23" x14ac:dyDescent="0.3">
      <c r="T17916" t="b">
        <f>U17916&gt;10</f>
        <v>0</v>
      </c>
      <c r="U17916" s="7">
        <v>8.4377748689741594</v>
      </c>
      <c r="V17916" t="s">
        <v>23927</v>
      </c>
      <c r="W17916" t="s">
        <v>21193</v>
      </c>
    </row>
    <row r="17917" spans="20:23" x14ac:dyDescent="0.3">
      <c r="T17917" t="b">
        <f>U17917&gt;10</f>
        <v>0</v>
      </c>
      <c r="U17917" s="7">
        <v>8.8204878906161905</v>
      </c>
      <c r="V17917" t="s">
        <v>20616</v>
      </c>
      <c r="W17917" t="s">
        <v>7067</v>
      </c>
    </row>
    <row r="17918" spans="20:23" x14ac:dyDescent="0.3">
      <c r="T17918" t="b">
        <f>U17918&gt;10</f>
        <v>0</v>
      </c>
      <c r="U17918" s="7">
        <v>8.2488959116340492</v>
      </c>
      <c r="V17918" t="s">
        <v>35087</v>
      </c>
      <c r="W17918" t="s">
        <v>11655</v>
      </c>
    </row>
    <row r="17919" spans="20:23" x14ac:dyDescent="0.3">
      <c r="T17919" t="b">
        <f>U17919&gt;10</f>
        <v>0</v>
      </c>
      <c r="U17919" s="7">
        <v>8.8085116995694701</v>
      </c>
      <c r="V17919" t="s">
        <v>1325</v>
      </c>
      <c r="W17919" t="s">
        <v>35088</v>
      </c>
    </row>
    <row r="17920" spans="20:23" x14ac:dyDescent="0.3">
      <c r="T17920" t="b">
        <f>U17920&gt;10</f>
        <v>0</v>
      </c>
      <c r="U17920" s="7">
        <v>9.3162556567980594</v>
      </c>
      <c r="V17920" t="s">
        <v>35089</v>
      </c>
      <c r="W17920" t="s">
        <v>35090</v>
      </c>
    </row>
    <row r="17921" spans="20:23" x14ac:dyDescent="0.3">
      <c r="T17921" t="b">
        <f>U17921&gt;10</f>
        <v>0</v>
      </c>
      <c r="U17921" s="7">
        <v>8.9056754480231195</v>
      </c>
      <c r="V17921" t="s">
        <v>21479</v>
      </c>
      <c r="W17921" t="s">
        <v>35087</v>
      </c>
    </row>
    <row r="17922" spans="20:23" x14ac:dyDescent="0.3">
      <c r="T17922" t="b">
        <f>U17922&gt;10</f>
        <v>0</v>
      </c>
      <c r="U17922" s="7">
        <v>8.6231084762381105</v>
      </c>
      <c r="V17922" t="s">
        <v>35091</v>
      </c>
      <c r="W17922" t="s">
        <v>34811</v>
      </c>
    </row>
    <row r="17923" spans="20:23" x14ac:dyDescent="0.3">
      <c r="T17923" t="b">
        <f>U17923&gt;10</f>
        <v>0</v>
      </c>
      <c r="U17923" s="7">
        <v>9.4652912359585404</v>
      </c>
      <c r="V17923" t="s">
        <v>35092</v>
      </c>
      <c r="W17923" t="s">
        <v>35093</v>
      </c>
    </row>
    <row r="17924" spans="20:23" x14ac:dyDescent="0.3">
      <c r="T17924" t="b">
        <f>U17924&gt;10</f>
        <v>0</v>
      </c>
      <c r="U17924" s="7">
        <v>8.4536903242800605</v>
      </c>
      <c r="V17924" t="s">
        <v>35094</v>
      </c>
      <c r="W17924" t="s">
        <v>35093</v>
      </c>
    </row>
    <row r="17925" spans="20:23" x14ac:dyDescent="0.3">
      <c r="T17925" t="b">
        <f>U17925&gt;10</f>
        <v>0</v>
      </c>
      <c r="U17925" s="7">
        <v>9.07180231889709</v>
      </c>
      <c r="V17925" t="s">
        <v>285</v>
      </c>
      <c r="W17925" t="s">
        <v>35095</v>
      </c>
    </row>
    <row r="17926" spans="20:23" x14ac:dyDescent="0.3">
      <c r="T17926" t="b">
        <f>U17926&gt;10</f>
        <v>0</v>
      </c>
      <c r="U17926" s="7">
        <v>8.4602050053012601</v>
      </c>
      <c r="V17926" t="s">
        <v>21386</v>
      </c>
      <c r="W17926" t="s">
        <v>5685</v>
      </c>
    </row>
    <row r="17927" spans="20:23" x14ac:dyDescent="0.3">
      <c r="T17927" t="b">
        <f>U17927&gt;10</f>
        <v>0</v>
      </c>
      <c r="U17927" s="7">
        <v>8.5277982964337795</v>
      </c>
      <c r="V17927" s="10">
        <v>43871</v>
      </c>
      <c r="W17927" t="s">
        <v>35096</v>
      </c>
    </row>
    <row r="17928" spans="20:23" x14ac:dyDescent="0.3">
      <c r="T17928" t="b">
        <f>U17928&gt;10</f>
        <v>0</v>
      </c>
      <c r="U17928" s="7">
        <v>9.0020065569615504</v>
      </c>
      <c r="V17928" t="s">
        <v>35097</v>
      </c>
      <c r="W17928" t="s">
        <v>30505</v>
      </c>
    </row>
    <row r="17929" spans="20:23" x14ac:dyDescent="0.3">
      <c r="T17929" t="b">
        <f>U17929&gt;10</f>
        <v>0</v>
      </c>
      <c r="U17929" s="7">
        <v>8.9908332563634303</v>
      </c>
      <c r="V17929" t="s">
        <v>9512</v>
      </c>
      <c r="W17929" t="s">
        <v>8366</v>
      </c>
    </row>
    <row r="17930" spans="20:23" x14ac:dyDescent="0.3">
      <c r="T17930" t="b">
        <f>U17930&gt;10</f>
        <v>0</v>
      </c>
      <c r="U17930" s="7">
        <v>8.5490005040843897</v>
      </c>
      <c r="V17930" t="s">
        <v>35098</v>
      </c>
      <c r="W17930" t="s">
        <v>35099</v>
      </c>
    </row>
    <row r="17931" spans="20:23" x14ac:dyDescent="0.3">
      <c r="T17931" t="b">
        <f>U17931&gt;10</f>
        <v>0</v>
      </c>
      <c r="U17931" s="7">
        <v>8.2976860758034796</v>
      </c>
      <c r="V17931" t="s">
        <v>958</v>
      </c>
      <c r="W17931" t="s">
        <v>35100</v>
      </c>
    </row>
    <row r="17932" spans="20:23" x14ac:dyDescent="0.3">
      <c r="T17932" t="b">
        <f>U17932&gt;10</f>
        <v>0</v>
      </c>
      <c r="U17932" s="7">
        <v>9.7064532927754303</v>
      </c>
      <c r="V17932" t="s">
        <v>35101</v>
      </c>
      <c r="W17932" t="s">
        <v>21321</v>
      </c>
    </row>
    <row r="17933" spans="20:23" x14ac:dyDescent="0.3">
      <c r="T17933" t="b">
        <f>U17933&gt;10</f>
        <v>0</v>
      </c>
      <c r="U17933" s="7">
        <v>8.3607442117706192</v>
      </c>
      <c r="V17933" t="s">
        <v>35102</v>
      </c>
      <c r="W17933" t="s">
        <v>35103</v>
      </c>
    </row>
    <row r="17934" spans="20:23" x14ac:dyDescent="0.3">
      <c r="T17934" t="b">
        <f>U17934&gt;10</f>
        <v>0</v>
      </c>
      <c r="U17934" s="7">
        <v>9.2421476846443298</v>
      </c>
      <c r="V17934" t="s">
        <v>20209</v>
      </c>
      <c r="W17934" t="s">
        <v>35104</v>
      </c>
    </row>
    <row r="17935" spans="20:23" x14ac:dyDescent="0.3">
      <c r="T17935" t="b">
        <f>U17935&gt;10</f>
        <v>0</v>
      </c>
      <c r="U17935" s="7">
        <v>8.1774369476519002</v>
      </c>
      <c r="V17935" t="s">
        <v>24041</v>
      </c>
      <c r="W17935" t="s">
        <v>35105</v>
      </c>
    </row>
    <row r="17936" spans="20:23" x14ac:dyDescent="0.3">
      <c r="T17936" t="b">
        <f>U17936&gt;10</f>
        <v>0</v>
      </c>
      <c r="U17936" s="7">
        <v>9.9071239882375792</v>
      </c>
      <c r="V17936" t="s">
        <v>9600</v>
      </c>
      <c r="W17936" t="s">
        <v>25109</v>
      </c>
    </row>
    <row r="17937" spans="20:23" x14ac:dyDescent="0.3">
      <c r="T17937" t="b">
        <f>U17937&gt;10</f>
        <v>0</v>
      </c>
      <c r="U17937" s="7">
        <v>8.9377234310494806</v>
      </c>
      <c r="V17937" t="s">
        <v>35083</v>
      </c>
      <c r="W17937" t="s">
        <v>34615</v>
      </c>
    </row>
    <row r="17938" spans="20:23" x14ac:dyDescent="0.3">
      <c r="T17938" t="b">
        <f>U17938&gt;10</f>
        <v>0</v>
      </c>
      <c r="U17938" s="7">
        <v>8.8854727407056</v>
      </c>
      <c r="V17938" t="s">
        <v>10727</v>
      </c>
      <c r="W17938" t="s">
        <v>10727</v>
      </c>
    </row>
    <row r="17939" spans="20:23" x14ac:dyDescent="0.3">
      <c r="T17939" t="b">
        <f>U17939&gt;10</f>
        <v>0</v>
      </c>
      <c r="U17939" s="7">
        <v>8.5002103399149593</v>
      </c>
      <c r="V17939" t="s">
        <v>145</v>
      </c>
      <c r="W17939" t="s">
        <v>21479</v>
      </c>
    </row>
    <row r="17940" spans="20:23" x14ac:dyDescent="0.3">
      <c r="T17940" t="b">
        <f>U17940&gt;10</f>
        <v>0</v>
      </c>
      <c r="U17940" s="7">
        <v>9.5016588801294208</v>
      </c>
      <c r="V17940" t="s">
        <v>2381</v>
      </c>
      <c r="W17940" t="s">
        <v>35106</v>
      </c>
    </row>
    <row r="17941" spans="20:23" x14ac:dyDescent="0.3">
      <c r="T17941" t="b">
        <f>U17941&gt;10</f>
        <v>0</v>
      </c>
      <c r="U17941" s="7">
        <v>8.0439055550273793</v>
      </c>
      <c r="V17941" t="s">
        <v>35083</v>
      </c>
      <c r="W17941" t="s">
        <v>27485</v>
      </c>
    </row>
    <row r="17942" spans="20:23" x14ac:dyDescent="0.3">
      <c r="T17942" t="b">
        <f>U17942&gt;10</f>
        <v>0</v>
      </c>
      <c r="U17942" s="7">
        <v>8.2866362396169002</v>
      </c>
      <c r="V17942" t="s">
        <v>32689</v>
      </c>
      <c r="W17942" t="s">
        <v>35107</v>
      </c>
    </row>
    <row r="17943" spans="20:23" x14ac:dyDescent="0.3">
      <c r="T17943" t="b">
        <f>U17943&gt;10</f>
        <v>0</v>
      </c>
      <c r="U17943" s="7">
        <v>8.3201589316555395</v>
      </c>
      <c r="V17943" t="s">
        <v>35108</v>
      </c>
      <c r="W17943" t="s">
        <v>1966</v>
      </c>
    </row>
    <row r="17944" spans="20:23" x14ac:dyDescent="0.3">
      <c r="T17944" t="b">
        <f>U17944&gt;10</f>
        <v>0</v>
      </c>
      <c r="U17944" s="7">
        <v>9.3317598433340194</v>
      </c>
      <c r="V17944" t="s">
        <v>1966</v>
      </c>
      <c r="W17944" t="s">
        <v>35109</v>
      </c>
    </row>
    <row r="17945" spans="20:23" x14ac:dyDescent="0.3">
      <c r="T17945" t="b">
        <f>U17945&gt;10</f>
        <v>0</v>
      </c>
      <c r="U17945" s="7">
        <v>8.4733630898787702</v>
      </c>
      <c r="V17945" t="s">
        <v>35110</v>
      </c>
      <c r="W17945" t="s">
        <v>33586</v>
      </c>
    </row>
    <row r="17946" spans="20:23" x14ac:dyDescent="0.3">
      <c r="T17946" t="b">
        <f>U17946&gt;10</f>
        <v>0</v>
      </c>
      <c r="U17946" s="7">
        <v>9.4131054827879694</v>
      </c>
      <c r="V17946" t="s">
        <v>11738</v>
      </c>
      <c r="W17946" t="s">
        <v>22257</v>
      </c>
    </row>
    <row r="17947" spans="20:23" x14ac:dyDescent="0.3">
      <c r="T17947" t="b">
        <f>U17947&gt;10</f>
        <v>0</v>
      </c>
      <c r="U17947" s="7">
        <v>9.9642824020775294</v>
      </c>
      <c r="V17947" t="s">
        <v>5242</v>
      </c>
      <c r="W17947" t="s">
        <v>7600</v>
      </c>
    </row>
    <row r="17948" spans="20:23" x14ac:dyDescent="0.3">
      <c r="T17948" t="b">
        <f>U17948&gt;10</f>
        <v>0</v>
      </c>
      <c r="U17948" s="7">
        <v>8.9777874115301302</v>
      </c>
      <c r="V17948" t="s">
        <v>7600</v>
      </c>
      <c r="W17948" t="s">
        <v>22257</v>
      </c>
    </row>
    <row r="17949" spans="20:23" x14ac:dyDescent="0.3">
      <c r="T17949" t="b">
        <f>U17949&gt;10</f>
        <v>0</v>
      </c>
      <c r="U17949" s="7">
        <v>9.8797250140494697</v>
      </c>
      <c r="V17949" t="s">
        <v>35111</v>
      </c>
      <c r="W17949" t="s">
        <v>356</v>
      </c>
    </row>
    <row r="17950" spans="20:23" x14ac:dyDescent="0.3">
      <c r="T17950" t="b">
        <f>U17950&gt;10</f>
        <v>0</v>
      </c>
      <c r="U17950" s="7">
        <v>8.1435353959762207</v>
      </c>
      <c r="V17950" t="s">
        <v>33522</v>
      </c>
      <c r="W17950" t="s">
        <v>35112</v>
      </c>
    </row>
    <row r="17951" spans="20:23" x14ac:dyDescent="0.3">
      <c r="T17951" t="b">
        <f>U17951&gt;10</f>
        <v>0</v>
      </c>
      <c r="U17951" s="7">
        <v>8.8178140922317905</v>
      </c>
      <c r="V17951" t="s">
        <v>20855</v>
      </c>
      <c r="W17951" t="s">
        <v>35113</v>
      </c>
    </row>
    <row r="17952" spans="20:23" x14ac:dyDescent="0.3">
      <c r="T17952" t="b">
        <f>U17952&gt;10</f>
        <v>0</v>
      </c>
      <c r="U17952" s="7">
        <v>8.1246669116718397</v>
      </c>
      <c r="V17952" t="s">
        <v>19836</v>
      </c>
      <c r="W17952" s="12">
        <v>39479</v>
      </c>
    </row>
    <row r="17953" spans="20:23" x14ac:dyDescent="0.3">
      <c r="T17953" t="b">
        <f>U17953&gt;10</f>
        <v>0</v>
      </c>
      <c r="U17953" s="7">
        <v>8.1340566520216804</v>
      </c>
      <c r="V17953" t="s">
        <v>24706</v>
      </c>
      <c r="W17953" t="s">
        <v>35114</v>
      </c>
    </row>
    <row r="17954" spans="20:23" x14ac:dyDescent="0.3">
      <c r="T17954" t="b">
        <f>U17954&gt;10</f>
        <v>0</v>
      </c>
      <c r="U17954" s="7">
        <v>9.8270812805640499</v>
      </c>
      <c r="V17954" t="s">
        <v>21521</v>
      </c>
      <c r="W17954" t="s">
        <v>35115</v>
      </c>
    </row>
    <row r="17955" spans="20:23" x14ac:dyDescent="0.3">
      <c r="T17955" t="b">
        <f>U17955&gt;10</f>
        <v>0</v>
      </c>
      <c r="U17955" s="7">
        <v>8.8178140922317905</v>
      </c>
      <c r="V17955" t="s">
        <v>20855</v>
      </c>
      <c r="W17955" t="s">
        <v>35116</v>
      </c>
    </row>
    <row r="17956" spans="20:23" x14ac:dyDescent="0.3">
      <c r="T17956" t="b">
        <f>U17956&gt;10</f>
        <v>0</v>
      </c>
      <c r="U17956" s="7">
        <v>9.1599095864073607</v>
      </c>
      <c r="V17956" t="s">
        <v>1342</v>
      </c>
      <c r="W17956">
        <v>14448</v>
      </c>
    </row>
    <row r="17957" spans="20:23" x14ac:dyDescent="0.3">
      <c r="T17957" t="b">
        <f>U17957&gt;10</f>
        <v>0</v>
      </c>
      <c r="U17957" s="7">
        <v>9.5393992081122594</v>
      </c>
      <c r="V17957" t="s">
        <v>35117</v>
      </c>
      <c r="W17957" t="s">
        <v>14664</v>
      </c>
    </row>
    <row r="17958" spans="20:23" x14ac:dyDescent="0.3">
      <c r="T17958" t="b">
        <f>U17958&gt;10</f>
        <v>0</v>
      </c>
      <c r="U17958" s="7">
        <v>8.8462520275523193</v>
      </c>
      <c r="V17958" t="s">
        <v>14664</v>
      </c>
      <c r="W17958" t="s">
        <v>23220</v>
      </c>
    </row>
    <row r="17959" spans="20:23" x14ac:dyDescent="0.3">
      <c r="T17959" t="b">
        <f>U17959&gt;10</f>
        <v>0</v>
      </c>
      <c r="U17959" s="7">
        <v>9.5588172939693692</v>
      </c>
      <c r="V17959" t="s">
        <v>22935</v>
      </c>
      <c r="W17959">
        <v>3104</v>
      </c>
    </row>
    <row r="17960" spans="20:23" x14ac:dyDescent="0.3">
      <c r="T17960" t="b">
        <f>U17960&gt;10</f>
        <v>0</v>
      </c>
      <c r="U17960" s="7">
        <v>9.1599095864073607</v>
      </c>
      <c r="V17960" t="s">
        <v>1342</v>
      </c>
      <c r="W17960">
        <v>10441</v>
      </c>
    </row>
    <row r="17961" spans="20:23" x14ac:dyDescent="0.3">
      <c r="T17961" t="b">
        <f>U17961&gt;10</f>
        <v>0</v>
      </c>
      <c r="U17961" s="7">
        <v>8.8178140922317905</v>
      </c>
      <c r="V17961" t="s">
        <v>20855</v>
      </c>
      <c r="W17961" t="s">
        <v>35118</v>
      </c>
    </row>
    <row r="17962" spans="20:23" x14ac:dyDescent="0.3">
      <c r="T17962" t="b">
        <f>U17962&gt;10</f>
        <v>0</v>
      </c>
      <c r="U17962" s="7">
        <v>9.5588172939693692</v>
      </c>
      <c r="V17962" t="s">
        <v>22935</v>
      </c>
      <c r="W17962">
        <v>1411</v>
      </c>
    </row>
    <row r="17963" spans="20:23" x14ac:dyDescent="0.3">
      <c r="T17963" t="b">
        <f>U17963&gt;10</f>
        <v>0</v>
      </c>
      <c r="U17963" s="7">
        <v>8.8178140922317905</v>
      </c>
      <c r="V17963" t="s">
        <v>20855</v>
      </c>
      <c r="W17963" t="s">
        <v>35119</v>
      </c>
    </row>
    <row r="17964" spans="20:23" x14ac:dyDescent="0.3">
      <c r="T17964" t="b">
        <f>U17964&gt;10</f>
        <v>0</v>
      </c>
      <c r="U17964" s="7">
        <v>9.3162556567980594</v>
      </c>
      <c r="V17964" t="s">
        <v>20073</v>
      </c>
      <c r="W17964" t="s">
        <v>35120</v>
      </c>
    </row>
    <row r="17965" spans="20:23" x14ac:dyDescent="0.3">
      <c r="T17965" t="b">
        <f>U17965&gt;10</f>
        <v>0</v>
      </c>
      <c r="U17965" s="7">
        <v>8.9446921003655699</v>
      </c>
      <c r="V17965" t="s">
        <v>2946</v>
      </c>
      <c r="W17965" t="s">
        <v>21531</v>
      </c>
    </row>
    <row r="17966" spans="20:23" x14ac:dyDescent="0.3">
      <c r="T17966" t="b">
        <f>U17966&gt;10</f>
        <v>0</v>
      </c>
      <c r="U17966" s="7">
        <v>8.8462520275523193</v>
      </c>
      <c r="V17966" t="s">
        <v>35113</v>
      </c>
      <c r="W17966" t="s">
        <v>3815</v>
      </c>
    </row>
    <row r="17967" spans="20:23" x14ac:dyDescent="0.3">
      <c r="T17967" t="b">
        <f>U17967&gt;10</f>
        <v>0</v>
      </c>
      <c r="U17967" s="7">
        <v>8.8178140922317905</v>
      </c>
      <c r="V17967" t="s">
        <v>20855</v>
      </c>
      <c r="W17967" t="s">
        <v>35121</v>
      </c>
    </row>
    <row r="17968" spans="20:23" x14ac:dyDescent="0.3">
      <c r="T17968" t="b">
        <f>U17968&gt;10</f>
        <v>0</v>
      </c>
      <c r="U17968" s="7">
        <v>8.5002103399149593</v>
      </c>
      <c r="V17968" t="s">
        <v>22039</v>
      </c>
      <c r="W17968" t="s">
        <v>35122</v>
      </c>
    </row>
    <row r="17969" spans="20:23" x14ac:dyDescent="0.3">
      <c r="T17969" t="b">
        <f>U17969&gt;10</f>
        <v>0</v>
      </c>
      <c r="U17969" s="7">
        <v>8.4092385617092305</v>
      </c>
      <c r="V17969" t="s">
        <v>35123</v>
      </c>
      <c r="W17969" t="s">
        <v>20786</v>
      </c>
    </row>
    <row r="17970" spans="20:23" x14ac:dyDescent="0.3">
      <c r="T17970" t="b">
        <f>U17970&gt;10</f>
        <v>0</v>
      </c>
      <c r="U17970" s="7">
        <v>9.2421476846443298</v>
      </c>
      <c r="V17970" t="s">
        <v>13011</v>
      </c>
      <c r="W17970" t="s">
        <v>35124</v>
      </c>
    </row>
    <row r="17971" spans="20:23" x14ac:dyDescent="0.3">
      <c r="T17971" t="b">
        <f>U17971&gt;10</f>
        <v>0</v>
      </c>
      <c r="U17971" s="7">
        <v>8.5658076224007704</v>
      </c>
      <c r="V17971" t="s">
        <v>35124</v>
      </c>
      <c r="W17971" t="s">
        <v>22257</v>
      </c>
    </row>
    <row r="17972" spans="20:23" x14ac:dyDescent="0.3">
      <c r="T17972" t="b">
        <f>U17972&gt;10</f>
        <v>0</v>
      </c>
      <c r="U17972" s="7">
        <v>9.2934409790318799</v>
      </c>
      <c r="V17972" t="s">
        <v>6558</v>
      </c>
      <c r="W17972" t="s">
        <v>35124</v>
      </c>
    </row>
    <row r="17973" spans="20:23" x14ac:dyDescent="0.3">
      <c r="T17973" t="b">
        <f>U17973&gt;10</f>
        <v>0</v>
      </c>
      <c r="U17973" s="7">
        <v>8.6386126627740794</v>
      </c>
      <c r="V17973" t="s">
        <v>10665</v>
      </c>
      <c r="W17973" t="s">
        <v>20860</v>
      </c>
    </row>
    <row r="17974" spans="20:23" x14ac:dyDescent="0.3">
      <c r="T17974" t="b">
        <f>U17974&gt;10</f>
        <v>0</v>
      </c>
      <c r="U17974" s="7">
        <v>8.5287977967668702</v>
      </c>
      <c r="V17974" t="s">
        <v>35125</v>
      </c>
      <c r="W17974" t="s">
        <v>108</v>
      </c>
    </row>
    <row r="17975" spans="20:23" x14ac:dyDescent="0.3">
      <c r="T17975" t="b">
        <f>U17975&gt;10</f>
        <v>0</v>
      </c>
      <c r="U17975" s="7">
        <v>8.4472178097744397</v>
      </c>
      <c r="V17975" t="s">
        <v>29364</v>
      </c>
      <c r="W17975" t="s">
        <v>35126</v>
      </c>
    </row>
    <row r="17976" spans="20:23" x14ac:dyDescent="0.3">
      <c r="T17976" t="b">
        <f>U17976&gt;10</f>
        <v>0</v>
      </c>
      <c r="U17976" s="7">
        <v>8.9262947352258593</v>
      </c>
      <c r="V17976" t="s">
        <v>8316</v>
      </c>
      <c r="W17976" t="s">
        <v>21201</v>
      </c>
    </row>
    <row r="17977" spans="20:23" x14ac:dyDescent="0.3">
      <c r="T17977" t="b">
        <f>U17977&gt;10</f>
        <v>0</v>
      </c>
      <c r="U17977" s="7">
        <v>9.5988226285830596</v>
      </c>
      <c r="V17977" t="s">
        <v>21479</v>
      </c>
      <c r="W17977" t="s">
        <v>35127</v>
      </c>
    </row>
    <row r="17978" spans="20:23" x14ac:dyDescent="0.3">
      <c r="T17978" t="b">
        <f>U17978&gt;10</f>
        <v>0</v>
      </c>
      <c r="U17978" s="7">
        <v>9.3317598433340194</v>
      </c>
      <c r="V17978" t="s">
        <v>35127</v>
      </c>
      <c r="W17978" t="s">
        <v>21201</v>
      </c>
    </row>
    <row r="17979" spans="20:23" x14ac:dyDescent="0.3">
      <c r="T17979" t="b">
        <f>U17979&gt;10</f>
        <v>0</v>
      </c>
      <c r="U17979" s="7">
        <v>8.2648962529804901</v>
      </c>
      <c r="V17979" t="s">
        <v>24146</v>
      </c>
      <c r="W17979" t="s">
        <v>35128</v>
      </c>
    </row>
    <row r="17980" spans="20:23" x14ac:dyDescent="0.3">
      <c r="T17980" t="b">
        <f>U17980&gt;10</f>
        <v>0</v>
      </c>
      <c r="U17980" s="7">
        <v>9.5016588801294208</v>
      </c>
      <c r="V17980" t="s">
        <v>23852</v>
      </c>
      <c r="W17980" t="s">
        <v>18882</v>
      </c>
    </row>
    <row r="17981" spans="20:23" x14ac:dyDescent="0.3">
      <c r="T17981" t="b">
        <f>U17981&gt;10</f>
        <v>0</v>
      </c>
      <c r="U17981" s="7">
        <v>9.0479916702033698</v>
      </c>
      <c r="V17981" t="s">
        <v>35129</v>
      </c>
      <c r="W17981">
        <v>1942</v>
      </c>
    </row>
    <row r="17982" spans="20:23" x14ac:dyDescent="0.3">
      <c r="T17982" t="b">
        <f>U17982&gt;10</f>
        <v>0</v>
      </c>
      <c r="U17982" s="7">
        <v>8.7313220608783393</v>
      </c>
      <c r="V17982" t="s">
        <v>35085</v>
      </c>
      <c r="W17982" t="s">
        <v>7307</v>
      </c>
    </row>
    <row r="17983" spans="20:23" x14ac:dyDescent="0.3">
      <c r="T17983" t="b">
        <f>U17983&gt;10</f>
        <v>0</v>
      </c>
      <c r="U17983" s="7">
        <v>8.1246669116718397</v>
      </c>
      <c r="V17983" t="s">
        <v>20855</v>
      </c>
      <c r="W17983" t="s">
        <v>35130</v>
      </c>
    </row>
    <row r="17984" spans="20:23" x14ac:dyDescent="0.3">
      <c r="T17984" t="b">
        <f>U17984&gt;10</f>
        <v>0</v>
      </c>
      <c r="U17984" s="7">
        <v>8.3666789472904295</v>
      </c>
      <c r="V17984" t="s">
        <v>35131</v>
      </c>
      <c r="W17984" t="s">
        <v>28658</v>
      </c>
    </row>
    <row r="17985" spans="20:23" x14ac:dyDescent="0.3">
      <c r="T17985" t="b">
        <f>U17985&gt;10</f>
        <v>0</v>
      </c>
      <c r="U17985" s="7">
        <v>8.1246669116718397</v>
      </c>
      <c r="V17985" t="s">
        <v>20855</v>
      </c>
      <c r="W17985" t="s">
        <v>18880</v>
      </c>
    </row>
    <row r="17986" spans="20:23" x14ac:dyDescent="0.3">
      <c r="T17986" t="b">
        <f>U17986&gt;10</f>
        <v>0</v>
      </c>
      <c r="U17986" s="7">
        <v>8.4866966207482299</v>
      </c>
      <c r="V17986" t="s">
        <v>20813</v>
      </c>
      <c r="W17986" t="s">
        <v>35132</v>
      </c>
    </row>
    <row r="17987" spans="20:23" x14ac:dyDescent="0.3">
      <c r="T17987" t="b">
        <f>U17987&gt;10</f>
        <v>0</v>
      </c>
      <c r="U17987" s="7">
        <v>9.2421476846443298</v>
      </c>
      <c r="V17987" t="s">
        <v>35133</v>
      </c>
      <c r="W17987" t="s">
        <v>12982</v>
      </c>
    </row>
    <row r="17988" spans="20:23" x14ac:dyDescent="0.3">
      <c r="T17988" t="b">
        <f>U17988&gt;10</f>
        <v>0</v>
      </c>
      <c r="U17988" s="7">
        <v>9.7529733084103203</v>
      </c>
      <c r="V17988" t="s">
        <v>1578</v>
      </c>
      <c r="W17988" t="s">
        <v>19906</v>
      </c>
    </row>
    <row r="17989" spans="20:23" x14ac:dyDescent="0.3">
      <c r="T17989" t="b">
        <f>U17989&gt;10</f>
        <v>0</v>
      </c>
      <c r="U17989" s="7">
        <v>8.8178140922317905</v>
      </c>
      <c r="V17989" t="s">
        <v>20855</v>
      </c>
      <c r="W17989">
        <v>6304</v>
      </c>
    </row>
    <row r="17990" spans="20:23" x14ac:dyDescent="0.3">
      <c r="T17990" t="b">
        <f>U17990&gt;10</f>
        <v>0</v>
      </c>
      <c r="U17990" s="7">
        <v>9.7064532927754303</v>
      </c>
      <c r="V17990" t="s">
        <v>5379</v>
      </c>
      <c r="W17990" t="s">
        <v>18884</v>
      </c>
    </row>
    <row r="17991" spans="20:23" x14ac:dyDescent="0.3">
      <c r="T17991" t="b">
        <f>U17991&gt;10</f>
        <v>0</v>
      </c>
      <c r="U17991" s="7">
        <v>8.8272038325816293</v>
      </c>
      <c r="V17991" t="s">
        <v>23395</v>
      </c>
      <c r="W17991" t="s">
        <v>12982</v>
      </c>
    </row>
    <row r="17992" spans="20:23" x14ac:dyDescent="0.3">
      <c r="T17992" t="b">
        <f>U17992&gt;10</f>
        <v>0</v>
      </c>
      <c r="U17992" s="7">
        <v>9.0839236794294393</v>
      </c>
      <c r="V17992" t="s">
        <v>9349</v>
      </c>
      <c r="W17992" t="s">
        <v>23599</v>
      </c>
    </row>
    <row r="17993" spans="20:23" x14ac:dyDescent="0.3">
      <c r="T17993" t="b">
        <f>U17993&gt;10</f>
        <v>0</v>
      </c>
      <c r="U17993" s="7">
        <v>9.6823557411963694</v>
      </c>
      <c r="V17993" t="s">
        <v>35134</v>
      </c>
      <c r="W17993" t="s">
        <v>32226</v>
      </c>
    </row>
    <row r="17994" spans="20:23" x14ac:dyDescent="0.3">
      <c r="T17994" t="b">
        <f>U17994&gt;10</f>
        <v>0</v>
      </c>
      <c r="U17994" s="7">
        <v>8.4343971213453806</v>
      </c>
      <c r="V17994" t="s">
        <v>35135</v>
      </c>
      <c r="W17994" t="s">
        <v>35136</v>
      </c>
    </row>
    <row r="17995" spans="20:23" x14ac:dyDescent="0.3">
      <c r="T17995" t="b">
        <f>U17995&gt;10</f>
        <v>0</v>
      </c>
      <c r="U17995" s="7">
        <v>8.2331475546659103</v>
      </c>
      <c r="V17995">
        <v>540</v>
      </c>
      <c r="W17995" t="s">
        <v>35137</v>
      </c>
    </row>
    <row r="17996" spans="20:23" x14ac:dyDescent="0.3">
      <c r="T17996" t="b">
        <f>U17996&gt;10</f>
        <v>0</v>
      </c>
      <c r="U17996" s="7">
        <v>8.3548444896434297</v>
      </c>
      <c r="V17996" t="s">
        <v>10900</v>
      </c>
      <c r="W17996" t="s">
        <v>21567</v>
      </c>
    </row>
    <row r="17997" spans="20:23" x14ac:dyDescent="0.3">
      <c r="T17997" t="b">
        <f>U17997&gt;10</f>
        <v>0</v>
      </c>
      <c r="U17997" s="7">
        <v>9.5786199212655401</v>
      </c>
      <c r="V17997" t="s">
        <v>35138</v>
      </c>
      <c r="W17997" t="s">
        <v>511</v>
      </c>
    </row>
    <row r="17998" spans="20:23" x14ac:dyDescent="0.3">
      <c r="T17998" t="b">
        <f>U17998&gt;10</f>
        <v>0</v>
      </c>
      <c r="U17998" s="7">
        <v>8.3846974527931106</v>
      </c>
      <c r="V17998" t="s">
        <v>30549</v>
      </c>
      <c r="W17998" t="s">
        <v>30562</v>
      </c>
    </row>
    <row r="17999" spans="20:23" x14ac:dyDescent="0.3">
      <c r="T17999" t="b">
        <f>U17999&gt;10</f>
        <v>0</v>
      </c>
      <c r="U17999" s="7">
        <v>9.5393992081122594</v>
      </c>
      <c r="V17999">
        <v>333</v>
      </c>
      <c r="W17999" t="s">
        <v>1479</v>
      </c>
    </row>
    <row r="18000" spans="20:23" x14ac:dyDescent="0.3">
      <c r="T18000" t="b">
        <f>U18000&gt;10</f>
        <v>0</v>
      </c>
      <c r="U18000" s="7">
        <v>8.0183722530222195</v>
      </c>
      <c r="V18000" t="s">
        <v>406</v>
      </c>
      <c r="W18000" t="s">
        <v>35139</v>
      </c>
    </row>
    <row r="18001" spans="20:23" x14ac:dyDescent="0.3">
      <c r="T18001" t="b">
        <f>U18001&gt;10</f>
        <v>0</v>
      </c>
      <c r="U18001" s="7">
        <v>9.9071239882375792</v>
      </c>
      <c r="V18001" t="s">
        <v>3610</v>
      </c>
      <c r="W18001" t="s">
        <v>2403</v>
      </c>
    </row>
    <row r="18002" spans="20:23" x14ac:dyDescent="0.3">
      <c r="T18002" t="b">
        <f>U18002&gt;10</f>
        <v>0</v>
      </c>
      <c r="U18002" s="7">
        <v>9.0161510643477207</v>
      </c>
      <c r="V18002" t="s">
        <v>4049</v>
      </c>
      <c r="W18002" t="s">
        <v>3464</v>
      </c>
    </row>
    <row r="18003" spans="20:23" x14ac:dyDescent="0.3">
      <c r="T18003" t="b">
        <f>U18003&gt;10</f>
        <v>0</v>
      </c>
      <c r="U18003" s="7">
        <v>9.7893409525812007</v>
      </c>
      <c r="V18003" t="s">
        <v>3464</v>
      </c>
      <c r="W18003" t="s">
        <v>12871</v>
      </c>
    </row>
    <row r="18004" spans="20:23" x14ac:dyDescent="0.3">
      <c r="T18004" t="b">
        <f>U18004&gt;10</f>
        <v>0</v>
      </c>
      <c r="U18004" s="7">
        <v>9.6620015302046003</v>
      </c>
      <c r="V18004" t="s">
        <v>35140</v>
      </c>
      <c r="W18004" t="s">
        <v>35141</v>
      </c>
    </row>
    <row r="18005" spans="20:23" x14ac:dyDescent="0.3">
      <c r="T18005" t="b">
        <f>U18005&gt;10</f>
        <v>0</v>
      </c>
      <c r="U18005" s="7">
        <v>8.5633892415364894</v>
      </c>
      <c r="V18005" t="s">
        <v>20161</v>
      </c>
      <c r="W18005" t="s">
        <v>7183</v>
      </c>
    </row>
    <row r="18006" spans="20:23" x14ac:dyDescent="0.3">
      <c r="T18006" t="b">
        <f>U18006&gt;10</f>
        <v>0</v>
      </c>
      <c r="U18006" s="7">
        <v>8.2331475546659103</v>
      </c>
      <c r="V18006" t="s">
        <v>3239</v>
      </c>
      <c r="W18006" t="s">
        <v>28154</v>
      </c>
    </row>
    <row r="18007" spans="20:23" x14ac:dyDescent="0.3">
      <c r="T18007" t="b">
        <f>U18007&gt;10</f>
        <v>0</v>
      </c>
      <c r="U18007" s="7">
        <v>9.3962983644715905</v>
      </c>
      <c r="V18007" t="s">
        <v>2402</v>
      </c>
      <c r="W18007" t="s">
        <v>3611</v>
      </c>
    </row>
    <row r="18008" spans="20:23" x14ac:dyDescent="0.3">
      <c r="T18008" t="b">
        <f>U18008&gt;10</f>
        <v>0</v>
      </c>
      <c r="U18008" s="7">
        <v>9.7064532927754303</v>
      </c>
      <c r="V18008" t="s">
        <v>35142</v>
      </c>
      <c r="W18008" t="s">
        <v>29368</v>
      </c>
    </row>
    <row r="18009" spans="20:23" x14ac:dyDescent="0.3">
      <c r="T18009" t="b">
        <f>U18009&gt;10</f>
        <v>0</v>
      </c>
      <c r="U18009" s="7">
        <v>9.7064532927754303</v>
      </c>
      <c r="V18009" t="s">
        <v>35143</v>
      </c>
      <c r="W18009" t="s">
        <v>32226</v>
      </c>
    </row>
    <row r="18010" spans="20:23" x14ac:dyDescent="0.3">
      <c r="T18010" t="b">
        <f>U18010&gt;10</f>
        <v>0</v>
      </c>
      <c r="U18010" s="7">
        <v>9.6299132156531009</v>
      </c>
      <c r="V18010" t="s">
        <v>6667</v>
      </c>
      <c r="W18010" t="s">
        <v>2402</v>
      </c>
    </row>
    <row r="18011" spans="20:23" x14ac:dyDescent="0.3">
      <c r="T18011" t="b">
        <f>U18011&gt;10</f>
        <v>0</v>
      </c>
      <c r="U18011" s="7">
        <v>9.2711352215175893</v>
      </c>
      <c r="V18011" t="s">
        <v>406</v>
      </c>
      <c r="W18011" t="s">
        <v>30178</v>
      </c>
    </row>
    <row r="18012" spans="20:23" x14ac:dyDescent="0.3">
      <c r="T18012" t="b">
        <f>U18012&gt;10</f>
        <v>0</v>
      </c>
      <c r="U18012" s="7">
        <v>8.1435353959762207</v>
      </c>
      <c r="V18012" t="s">
        <v>35144</v>
      </c>
      <c r="W18012" t="s">
        <v>35145</v>
      </c>
    </row>
    <row r="18013" spans="20:23" x14ac:dyDescent="0.3">
      <c r="T18013" t="b">
        <f>U18013&gt;10</f>
        <v>0</v>
      </c>
      <c r="U18013" s="7">
        <v>8.2125282674631794</v>
      </c>
      <c r="V18013" t="s">
        <v>35146</v>
      </c>
      <c r="W18013" t="s">
        <v>35147</v>
      </c>
    </row>
    <row r="18014" spans="20:23" x14ac:dyDescent="0.3">
      <c r="T18014" t="b">
        <f>U18014&gt;10</f>
        <v>0</v>
      </c>
      <c r="U18014" s="7">
        <v>8.2383694986470601</v>
      </c>
      <c r="V18014" t="s">
        <v>35147</v>
      </c>
      <c r="W18014" t="s">
        <v>29044</v>
      </c>
    </row>
    <row r="18015" spans="20:23" x14ac:dyDescent="0.3">
      <c r="T18015" t="b">
        <f>U18015&gt;10</f>
        <v>0</v>
      </c>
      <c r="U18015" s="7">
        <v>8.1200048985660302</v>
      </c>
      <c r="V18015" t="s">
        <v>6276</v>
      </c>
      <c r="W18015" t="s">
        <v>97</v>
      </c>
    </row>
    <row r="18016" spans="20:23" x14ac:dyDescent="0.3">
      <c r="T18016" t="b">
        <f>U18016&gt;10</f>
        <v>0</v>
      </c>
      <c r="U18016" s="7">
        <v>9.4652912359585404</v>
      </c>
      <c r="V18016" t="s">
        <v>35148</v>
      </c>
      <c r="W18016" t="s">
        <v>7307</v>
      </c>
    </row>
    <row r="18017" spans="20:23" x14ac:dyDescent="0.3">
      <c r="T18017" t="b">
        <f>U18017&gt;10</f>
        <v>0</v>
      </c>
      <c r="U18017" s="7">
        <v>9.8017634725797596</v>
      </c>
      <c r="V18017" t="s">
        <v>1664</v>
      </c>
      <c r="W18017" t="s">
        <v>9857</v>
      </c>
    </row>
    <row r="18018" spans="20:23" x14ac:dyDescent="0.3">
      <c r="T18018" t="b">
        <f>U18018&gt;10</f>
        <v>0</v>
      </c>
      <c r="U18018" s="7">
        <v>8.0268111216680804</v>
      </c>
      <c r="V18018" t="s">
        <v>9857</v>
      </c>
      <c r="W18018" t="s">
        <v>22257</v>
      </c>
    </row>
    <row r="18019" spans="20:23" x14ac:dyDescent="0.3">
      <c r="T18019" t="b">
        <f>U18019&gt;10</f>
        <v>0</v>
      </c>
      <c r="U18019" s="7">
        <v>9.0598261278503802</v>
      </c>
      <c r="V18019" t="s">
        <v>19868</v>
      </c>
      <c r="W18019" t="s">
        <v>35149</v>
      </c>
    </row>
    <row r="18020" spans="20:23" x14ac:dyDescent="0.3">
      <c r="T18020" t="b">
        <f>U18020&gt;10</f>
        <v>0</v>
      </c>
      <c r="U18020" s="7">
        <v>8.3907764988694904</v>
      </c>
      <c r="V18020" t="s">
        <v>35150</v>
      </c>
      <c r="W18020" t="s">
        <v>19797</v>
      </c>
    </row>
    <row r="18021" spans="20:23" x14ac:dyDescent="0.3">
      <c r="T18021" t="b">
        <f>U18021&gt;10</f>
        <v>0</v>
      </c>
      <c r="U18021" s="7">
        <v>9.6194419157857993</v>
      </c>
      <c r="V18021" t="s">
        <v>21477</v>
      </c>
      <c r="W18021" t="s">
        <v>35151</v>
      </c>
    </row>
    <row r="18022" spans="20:23" x14ac:dyDescent="0.3">
      <c r="T18022" t="b">
        <f>U18022&gt;10</f>
        <v>0</v>
      </c>
      <c r="U18022" s="7">
        <v>8.5490005040843897</v>
      </c>
      <c r="V18022" t="s">
        <v>867</v>
      </c>
      <c r="W18022" t="s">
        <v>35152</v>
      </c>
    </row>
    <row r="18023" spans="20:23" x14ac:dyDescent="0.3">
      <c r="T18023" t="b">
        <f>U18023&gt;10</f>
        <v>0</v>
      </c>
      <c r="U18023" s="7">
        <v>8.0100040033516997</v>
      </c>
      <c r="V18023" t="s">
        <v>33198</v>
      </c>
      <c r="W18023" t="s">
        <v>33161</v>
      </c>
    </row>
    <row r="18024" spans="20:23" x14ac:dyDescent="0.3">
      <c r="T18024" t="b">
        <f>U18024&gt;10</f>
        <v>0</v>
      </c>
      <c r="U18024" s="7">
        <v>8.2488959116340492</v>
      </c>
      <c r="V18024" t="s">
        <v>8413</v>
      </c>
      <c r="W18024" t="s">
        <v>35153</v>
      </c>
    </row>
    <row r="18025" spans="20:23" x14ac:dyDescent="0.3">
      <c r="T18025" t="b">
        <f>U18025&gt;10</f>
        <v>0</v>
      </c>
      <c r="U18025" s="7">
        <v>9.0133061122154796</v>
      </c>
      <c r="V18025" t="s">
        <v>32226</v>
      </c>
      <c r="W18025" t="s">
        <v>35154</v>
      </c>
    </row>
    <row r="18026" spans="20:23" x14ac:dyDescent="0.3">
      <c r="T18026" t="b">
        <f>U18026&gt;10</f>
        <v>0</v>
      </c>
      <c r="U18026" s="7">
        <v>8.1725229328494802</v>
      </c>
      <c r="V18026" t="s">
        <v>33014</v>
      </c>
      <c r="W18026" t="s">
        <v>35155</v>
      </c>
    </row>
    <row r="18027" spans="20:23" x14ac:dyDescent="0.3">
      <c r="T18027" t="b">
        <f>U18027&gt;10</f>
        <v>0</v>
      </c>
      <c r="U18027" s="7">
        <v>8.9908332563634303</v>
      </c>
      <c r="V18027" t="s">
        <v>35156</v>
      </c>
      <c r="W18027" t="s">
        <v>35157</v>
      </c>
    </row>
    <row r="18028" spans="20:23" x14ac:dyDescent="0.3">
      <c r="T18028" t="b">
        <f>U18028&gt;10</f>
        <v>0</v>
      </c>
      <c r="U18028" s="7">
        <v>8.0439055550273793</v>
      </c>
      <c r="V18028" t="s">
        <v>35158</v>
      </c>
      <c r="W18028" t="s">
        <v>26066</v>
      </c>
    </row>
    <row r="18029" spans="20:23" x14ac:dyDescent="0.3">
      <c r="T18029" t="b">
        <f>U18029&gt;10</f>
        <v>0</v>
      </c>
      <c r="U18029" s="7">
        <v>8.5208296271176902</v>
      </c>
      <c r="V18029" t="s">
        <v>19674</v>
      </c>
      <c r="W18029" t="s">
        <v>35159</v>
      </c>
    </row>
    <row r="18030" spans="20:23" x14ac:dyDescent="0.3">
      <c r="T18030" t="b">
        <f>U18030&gt;10</f>
        <v>0</v>
      </c>
      <c r="U18030" s="7">
        <v>8.5853681482552595</v>
      </c>
      <c r="V18030" t="s">
        <v>2438</v>
      </c>
      <c r="W18030" t="s">
        <v>25</v>
      </c>
    </row>
    <row r="18031" spans="20:23" x14ac:dyDescent="0.3">
      <c r="T18031" t="b">
        <f>U18031&gt;10</f>
        <v>0</v>
      </c>
      <c r="U18031" s="7">
        <v>9.0839236794294393</v>
      </c>
      <c r="V18031" t="s">
        <v>35160</v>
      </c>
      <c r="W18031" t="s">
        <v>20290</v>
      </c>
    </row>
    <row r="18032" spans="20:23" x14ac:dyDescent="0.3">
      <c r="T18032" t="b">
        <f>U18032&gt;10</f>
        <v>0</v>
      </c>
      <c r="U18032" s="7">
        <v>9.9352948652042805</v>
      </c>
      <c r="V18032" t="s">
        <v>13841</v>
      </c>
      <c r="W18032" t="s">
        <v>32696</v>
      </c>
    </row>
    <row r="18033" spans="20:23" x14ac:dyDescent="0.3">
      <c r="T18033" t="b">
        <f>U18033&gt;10</f>
        <v>0</v>
      </c>
      <c r="U18033" s="7">
        <v>8.2023758959991593</v>
      </c>
      <c r="V18033" t="s">
        <v>1086</v>
      </c>
      <c r="W18033" t="s">
        <v>4282</v>
      </c>
    </row>
    <row r="18034" spans="20:23" x14ac:dyDescent="0.3">
      <c r="T18034" t="b">
        <f>U18034&gt;10</f>
        <v>0</v>
      </c>
      <c r="U18034" s="7">
        <v>8.11536451900953</v>
      </c>
      <c r="V18034" t="s">
        <v>35161</v>
      </c>
      <c r="W18034" t="s">
        <v>35162</v>
      </c>
    </row>
    <row r="18035" spans="20:23" x14ac:dyDescent="0.3">
      <c r="T18035" t="b">
        <f>U18035&gt;10</f>
        <v>0</v>
      </c>
      <c r="U18035" s="7">
        <v>8.22278476763036</v>
      </c>
      <c r="V18035" t="s">
        <v>35163</v>
      </c>
      <c r="W18035" t="s">
        <v>28619</v>
      </c>
    </row>
    <row r="18036" spans="20:23" x14ac:dyDescent="0.3">
      <c r="T18036" t="b">
        <f>U18036&gt;10</f>
        <v>0</v>
      </c>
      <c r="U18036" s="7">
        <v>8.5633892415364894</v>
      </c>
      <c r="V18036" t="s">
        <v>25323</v>
      </c>
      <c r="W18036" t="s">
        <v>35164</v>
      </c>
    </row>
    <row r="18037" spans="20:23" x14ac:dyDescent="0.3">
      <c r="T18037" t="b">
        <f>U18037&gt;10</f>
        <v>0</v>
      </c>
      <c r="U18037" s="7">
        <v>8.5633892415364894</v>
      </c>
      <c r="V18037" t="s">
        <v>25323</v>
      </c>
      <c r="W18037" t="s">
        <v>35165</v>
      </c>
    </row>
    <row r="18038" spans="20:23" x14ac:dyDescent="0.3">
      <c r="T18038" t="b">
        <f>U18038&gt;10</f>
        <v>0</v>
      </c>
      <c r="U18038" s="7">
        <v>8.2976860758034796</v>
      </c>
      <c r="V18038" t="s">
        <v>18891</v>
      </c>
      <c r="W18038" t="s">
        <v>958</v>
      </c>
    </row>
    <row r="18039" spans="20:23" x14ac:dyDescent="0.3">
      <c r="T18039" t="b">
        <f>U18039&gt;10</f>
        <v>0</v>
      </c>
      <c r="U18039" s="7">
        <v>8.2074391979557006</v>
      </c>
      <c r="V18039" t="s">
        <v>430</v>
      </c>
      <c r="W18039" t="s">
        <v>35166</v>
      </c>
    </row>
    <row r="18040" spans="20:23" x14ac:dyDescent="0.3">
      <c r="T18040" t="b">
        <f>U18040&gt;10</f>
        <v>0</v>
      </c>
      <c r="U18040" s="7">
        <v>9.2001834855453009</v>
      </c>
      <c r="V18040" t="s">
        <v>35166</v>
      </c>
      <c r="W18040" t="s">
        <v>21509</v>
      </c>
    </row>
    <row r="18041" spans="20:23" x14ac:dyDescent="0.3">
      <c r="T18041" t="b">
        <f>U18041&gt;10</f>
        <v>0</v>
      </c>
      <c r="U18041" s="7">
        <v>8.1531048469923704</v>
      </c>
      <c r="V18041" t="s">
        <v>1854</v>
      </c>
      <c r="W18041" t="s">
        <v>3845</v>
      </c>
    </row>
    <row r="18042" spans="20:23" x14ac:dyDescent="0.3">
      <c r="T18042" t="b">
        <f>U18042&gt;10</f>
        <v>0</v>
      </c>
      <c r="U18042" s="7">
        <v>8.7031511839116504</v>
      </c>
      <c r="V18042" t="s">
        <v>35167</v>
      </c>
      <c r="W18042" t="s">
        <v>35168</v>
      </c>
    </row>
    <row r="18043" spans="20:23" x14ac:dyDescent="0.3">
      <c r="T18043" t="b">
        <f>U18043&gt;10</f>
        <v>0</v>
      </c>
      <c r="U18043" s="7">
        <v>8.0789968748386496</v>
      </c>
      <c r="V18043" t="s">
        <v>7653</v>
      </c>
      <c r="W18043" t="s">
        <v>8920</v>
      </c>
    </row>
    <row r="18044" spans="20:23" x14ac:dyDescent="0.3">
      <c r="T18044" t="b">
        <f>U18044&gt;10</f>
        <v>0</v>
      </c>
      <c r="U18044" s="7">
        <v>9.6194419157857993</v>
      </c>
      <c r="V18044" t="s">
        <v>35169</v>
      </c>
      <c r="W18044" t="s">
        <v>7653</v>
      </c>
    </row>
    <row r="18045" spans="20:23" x14ac:dyDescent="0.3">
      <c r="T18045" t="b">
        <f>U18045&gt;10</f>
        <v>0</v>
      </c>
      <c r="U18045" s="7">
        <v>8.9262947352258593</v>
      </c>
      <c r="V18045" t="s">
        <v>2016</v>
      </c>
      <c r="W18045" t="s">
        <v>7031</v>
      </c>
    </row>
    <row r="18046" spans="20:23" x14ac:dyDescent="0.3">
      <c r="T18046" t="b">
        <f>U18046&gt;10</f>
        <v>0</v>
      </c>
      <c r="U18046" s="7">
        <v>8.2921458954278702</v>
      </c>
      <c r="V18046" t="s">
        <v>35170</v>
      </c>
      <c r="W18046" t="s">
        <v>35171</v>
      </c>
    </row>
    <row r="18047" spans="20:23" x14ac:dyDescent="0.3">
      <c r="T18047" t="b">
        <f>U18047&gt;10</f>
        <v>0</v>
      </c>
      <c r="U18047" s="7">
        <v>8.3373513321959098</v>
      </c>
      <c r="V18047" t="s">
        <v>35171</v>
      </c>
      <c r="W18047" t="s">
        <v>33742</v>
      </c>
    </row>
    <row r="18048" spans="20:23" x14ac:dyDescent="0.3">
      <c r="T18048" t="b">
        <f>U18048&gt;10</f>
        <v>0</v>
      </c>
      <c r="U18048" s="7">
        <v>8.6623291893913894</v>
      </c>
      <c r="V18048" t="s">
        <v>22231</v>
      </c>
      <c r="W18048" t="s">
        <v>35172</v>
      </c>
    </row>
    <row r="18049" spans="20:23" x14ac:dyDescent="0.3">
      <c r="T18049" t="b">
        <f>U18049&gt;10</f>
        <v>0</v>
      </c>
      <c r="U18049" s="7">
        <v>9.3475082003021601</v>
      </c>
      <c r="V18049" t="s">
        <v>11481</v>
      </c>
      <c r="W18049" t="s">
        <v>35173</v>
      </c>
    </row>
    <row r="18050" spans="20:23" x14ac:dyDescent="0.3">
      <c r="T18050" t="b">
        <f>U18050&gt;10</f>
        <v>0</v>
      </c>
      <c r="U18050" s="7">
        <v>9.2711352215175893</v>
      </c>
      <c r="V18050" t="s">
        <v>21678</v>
      </c>
      <c r="W18050" t="s">
        <v>35174</v>
      </c>
    </row>
    <row r="18051" spans="20:23" x14ac:dyDescent="0.3">
      <c r="T18051" t="b">
        <f>U18051&gt;10</f>
        <v>0</v>
      </c>
      <c r="U18051" s="7">
        <v>9.2421476846443298</v>
      </c>
      <c r="V18051" t="s">
        <v>22485</v>
      </c>
      <c r="W18051" t="s">
        <v>35175</v>
      </c>
    </row>
    <row r="18052" spans="20:23" x14ac:dyDescent="0.3">
      <c r="T18052" t="b">
        <f>U18052&gt;10</f>
        <v>0</v>
      </c>
      <c r="U18052" s="7">
        <v>9.2421476846443298</v>
      </c>
      <c r="V18052" t="s">
        <v>35176</v>
      </c>
      <c r="W18052" t="s">
        <v>35173</v>
      </c>
    </row>
    <row r="18053" spans="20:23" x14ac:dyDescent="0.3">
      <c r="T18053" t="b">
        <f>U18053&gt;10</f>
        <v>0</v>
      </c>
      <c r="U18053" s="7">
        <v>8.5418830363155198</v>
      </c>
      <c r="V18053" t="s">
        <v>22361</v>
      </c>
      <c r="W18053" t="s">
        <v>35177</v>
      </c>
    </row>
    <row r="18054" spans="20:23" x14ac:dyDescent="0.3">
      <c r="T18054" t="b">
        <f>U18054&gt;10</f>
        <v>0</v>
      </c>
      <c r="U18054" s="7">
        <v>8.5418830363155198</v>
      </c>
      <c r="V18054" t="s">
        <v>22361</v>
      </c>
      <c r="W18054" t="s">
        <v>3486</v>
      </c>
    </row>
    <row r="18055" spans="20:23" x14ac:dyDescent="0.3">
      <c r="T18055" t="b">
        <f>U18055&gt;10</f>
        <v>0</v>
      </c>
      <c r="U18055" s="7">
        <v>8.4407869194441592</v>
      </c>
      <c r="V18055" t="s">
        <v>35178</v>
      </c>
      <c r="W18055" t="s">
        <v>24213</v>
      </c>
    </row>
    <row r="18056" spans="20:23" x14ac:dyDescent="0.3">
      <c r="T18056" t="b">
        <f>U18056&gt;10</f>
        <v>0</v>
      </c>
      <c r="U18056" s="7">
        <v>9.7178819885990499</v>
      </c>
      <c r="V18056" t="s">
        <v>4502</v>
      </c>
      <c r="W18056" t="s">
        <v>19686</v>
      </c>
    </row>
    <row r="18057" spans="20:23" x14ac:dyDescent="0.3">
      <c r="T18057" t="b">
        <f>U18057&gt;10</f>
        <v>0</v>
      </c>
      <c r="U18057" s="7">
        <v>9.1599095864073607</v>
      </c>
      <c r="V18057" t="s">
        <v>35179</v>
      </c>
      <c r="W18057" t="s">
        <v>35180</v>
      </c>
    </row>
    <row r="18058" spans="20:23" x14ac:dyDescent="0.3">
      <c r="T18058" t="b">
        <f>U18058&gt;10</f>
        <v>0</v>
      </c>
      <c r="U18058" s="7">
        <v>8.1923255601456599</v>
      </c>
      <c r="V18058" t="s">
        <v>22687</v>
      </c>
      <c r="W18058" t="s">
        <v>35181</v>
      </c>
    </row>
    <row r="18059" spans="20:23" x14ac:dyDescent="0.3">
      <c r="T18059" t="b">
        <f>U18059&gt;10</f>
        <v>0</v>
      </c>
      <c r="U18059" s="7">
        <v>8.1311128759776707</v>
      </c>
      <c r="V18059" t="s">
        <v>35182</v>
      </c>
      <c r="W18059" t="s">
        <v>3586</v>
      </c>
    </row>
    <row r="18060" spans="20:23" x14ac:dyDescent="0.3">
      <c r="T18060" t="b">
        <f>U18060&gt;10</f>
        <v>0</v>
      </c>
      <c r="U18060" s="7">
        <v>8.0353218113359901</v>
      </c>
      <c r="V18060" t="s">
        <v>3586</v>
      </c>
      <c r="W18060" t="s">
        <v>22474</v>
      </c>
    </row>
    <row r="18061" spans="20:23" x14ac:dyDescent="0.3">
      <c r="T18061" t="b">
        <f>U18061&gt;10</f>
        <v>0</v>
      </c>
      <c r="U18061" s="7">
        <v>9.2711352215175893</v>
      </c>
      <c r="V18061">
        <v>157</v>
      </c>
      <c r="W18061" t="s">
        <v>22396</v>
      </c>
    </row>
    <row r="18062" spans="20:23" x14ac:dyDescent="0.3">
      <c r="T18062" t="b">
        <f>U18062&gt;10</f>
        <v>0</v>
      </c>
      <c r="U18062" s="7">
        <v>8.5139091842731194</v>
      </c>
      <c r="V18062" t="s">
        <v>35183</v>
      </c>
      <c r="W18062" t="s">
        <v>26742</v>
      </c>
    </row>
    <row r="18063" spans="20:23" x14ac:dyDescent="0.3">
      <c r="T18063" t="b">
        <f>U18063&gt;10</f>
        <v>0</v>
      </c>
      <c r="U18063" s="7">
        <v>8.4280478936667294</v>
      </c>
      <c r="V18063" t="s">
        <v>33580</v>
      </c>
      <c r="W18063" t="s">
        <v>35184</v>
      </c>
    </row>
    <row r="18064" spans="20:23" x14ac:dyDescent="0.3">
      <c r="T18064" t="b">
        <f>U18064&gt;10</f>
        <v>0</v>
      </c>
      <c r="U18064" s="7">
        <v>8.3666789472904295</v>
      </c>
      <c r="V18064" t="s">
        <v>35185</v>
      </c>
      <c r="W18064" t="s">
        <v>35186</v>
      </c>
    </row>
    <row r="18065" spans="20:23" x14ac:dyDescent="0.3">
      <c r="T18065" t="b">
        <f>U18065&gt;10</f>
        <v>0</v>
      </c>
      <c r="U18065" s="7">
        <v>9.0839236794294393</v>
      </c>
      <c r="V18065" t="s">
        <v>35187</v>
      </c>
      <c r="W18065" t="s">
        <v>35188</v>
      </c>
    </row>
    <row r="18066" spans="20:23" x14ac:dyDescent="0.3">
      <c r="T18066" t="b">
        <f>U18066&gt;10</f>
        <v>0</v>
      </c>
      <c r="U18066" s="7">
        <v>8.0100040033516997</v>
      </c>
      <c r="V18066" t="s">
        <v>35189</v>
      </c>
      <c r="W18066" t="s">
        <v>8194</v>
      </c>
    </row>
    <row r="18067" spans="20:23" x14ac:dyDescent="0.3">
      <c r="T18067" t="b">
        <f>U18067&gt;10</f>
        <v>0</v>
      </c>
      <c r="U18067" s="7">
        <v>9.2139768076776392</v>
      </c>
      <c r="V18067" t="s">
        <v>8223</v>
      </c>
      <c r="W18067">
        <v>139</v>
      </c>
    </row>
    <row r="18068" spans="20:23" x14ac:dyDescent="0.3">
      <c r="T18068" t="b">
        <f>U18068&gt;10</f>
        <v>0</v>
      </c>
      <c r="U18068" s="7">
        <v>9.2421476846443298</v>
      </c>
      <c r="V18068" t="s">
        <v>35190</v>
      </c>
      <c r="W18068" t="s">
        <v>8888</v>
      </c>
    </row>
    <row r="18069" spans="20:23" x14ac:dyDescent="0.3">
      <c r="T18069" t="b">
        <f>U18069&gt;10</f>
        <v>0</v>
      </c>
      <c r="U18069" s="7">
        <v>8.3373513321959098</v>
      </c>
      <c r="V18069" t="s">
        <v>6397</v>
      </c>
      <c r="W18069" t="s">
        <v>136</v>
      </c>
    </row>
    <row r="18070" spans="20:23" x14ac:dyDescent="0.3">
      <c r="T18070" t="b">
        <f>U18070&gt;10</f>
        <v>0</v>
      </c>
      <c r="U18070" s="7">
        <v>9.9071239882375792</v>
      </c>
      <c r="V18070" t="s">
        <v>35191</v>
      </c>
      <c r="W18070" t="s">
        <v>35192</v>
      </c>
    </row>
    <row r="18071" spans="20:23" x14ac:dyDescent="0.3">
      <c r="T18071" t="b">
        <f>U18071&gt;10</f>
        <v>0</v>
      </c>
      <c r="U18071" s="7">
        <v>9.4475916588591407</v>
      </c>
      <c r="V18071" t="s">
        <v>6670</v>
      </c>
      <c r="W18071" t="s">
        <v>35193</v>
      </c>
    </row>
    <row r="18072" spans="20:23" x14ac:dyDescent="0.3">
      <c r="T18072" t="b">
        <f>U18072&gt;10</f>
        <v>0</v>
      </c>
      <c r="U18072" s="7">
        <v>8.8272038325816293</v>
      </c>
      <c r="V18072" t="s">
        <v>35194</v>
      </c>
      <c r="W18072" t="s">
        <v>983</v>
      </c>
    </row>
    <row r="18073" spans="20:23" x14ac:dyDescent="0.3">
      <c r="T18073" t="b">
        <f>U18073&gt;10</f>
        <v>0</v>
      </c>
      <c r="U18073" s="7">
        <v>9.3962983644715905</v>
      </c>
      <c r="V18073" t="s">
        <v>20121</v>
      </c>
      <c r="W18073" t="s">
        <v>35195</v>
      </c>
    </row>
    <row r="18074" spans="20:23" x14ac:dyDescent="0.3">
      <c r="T18074" t="b">
        <f>U18074&gt;10</f>
        <v>0</v>
      </c>
      <c r="U18074" s="7">
        <v>9.2711352215175893</v>
      </c>
      <c r="V18074" t="s">
        <v>35196</v>
      </c>
      <c r="W18074" t="s">
        <v>18895</v>
      </c>
    </row>
    <row r="18075" spans="20:23" x14ac:dyDescent="0.3">
      <c r="T18075" t="b">
        <f>U18075&gt;10</f>
        <v>0</v>
      </c>
      <c r="U18075" s="7">
        <v>8.8656701134094202</v>
      </c>
      <c r="V18075" t="s">
        <v>35197</v>
      </c>
      <c r="W18075">
        <v>130</v>
      </c>
    </row>
    <row r="18076" spans="20:23" x14ac:dyDescent="0.3">
      <c r="T18076" t="b">
        <f>U18076&gt;10</f>
        <v>0</v>
      </c>
      <c r="U18076" s="7">
        <v>8.2648962529804901</v>
      </c>
      <c r="V18076" t="s">
        <v>24146</v>
      </c>
      <c r="W18076" t="s">
        <v>35198</v>
      </c>
    </row>
    <row r="18077" spans="20:23" x14ac:dyDescent="0.3">
      <c r="T18077" t="b">
        <f>U18077&gt;10</f>
        <v>0</v>
      </c>
      <c r="U18077" s="7">
        <v>9.6194419157857993</v>
      </c>
      <c r="V18077" t="s">
        <v>35084</v>
      </c>
      <c r="W18077" t="s">
        <v>35199</v>
      </c>
    </row>
    <row r="18078" spans="20:23" x14ac:dyDescent="0.3">
      <c r="T18078" t="b">
        <f>U18078&gt;10</f>
        <v>0</v>
      </c>
      <c r="U18078" s="7">
        <v>9.3317598433340194</v>
      </c>
      <c r="V18078" t="s">
        <v>35200</v>
      </c>
      <c r="W18078" t="s">
        <v>27431</v>
      </c>
    </row>
    <row r="18079" spans="20:23" x14ac:dyDescent="0.3">
      <c r="T18079" t="b">
        <f>U18079&gt;10</f>
        <v>0</v>
      </c>
      <c r="U18079" s="7">
        <v>9.4652912359585404</v>
      </c>
      <c r="V18079" t="s">
        <v>23378</v>
      </c>
      <c r="W18079" t="s">
        <v>35201</v>
      </c>
    </row>
    <row r="18080" spans="20:23" x14ac:dyDescent="0.3">
      <c r="T18080" t="b">
        <f>U18080&gt;10</f>
        <v>0</v>
      </c>
      <c r="U18080" s="7">
        <v>8.5490005040843897</v>
      </c>
      <c r="V18080" t="s">
        <v>26123</v>
      </c>
      <c r="W18080" t="s">
        <v>31690</v>
      </c>
    </row>
    <row r="18081" spans="20:23" x14ac:dyDescent="0.3">
      <c r="T18081" t="b">
        <f>U18081&gt;10</f>
        <v>0</v>
      </c>
      <c r="U18081" s="7">
        <v>9.8017634725797596</v>
      </c>
      <c r="V18081" t="s">
        <v>1664</v>
      </c>
      <c r="W18081" t="s">
        <v>12785</v>
      </c>
    </row>
    <row r="18082" spans="20:23" x14ac:dyDescent="0.3">
      <c r="T18082" t="b">
        <f>U18082&gt;10</f>
        <v>0</v>
      </c>
      <c r="U18082" s="7">
        <v>8.9367660350931502</v>
      </c>
      <c r="V18082" t="s">
        <v>6558</v>
      </c>
      <c r="W18082" t="s">
        <v>35202</v>
      </c>
    </row>
    <row r="18083" spans="20:23" x14ac:dyDescent="0.3">
      <c r="T18083" t="b">
        <f>U18083&gt;10</f>
        <v>0</v>
      </c>
      <c r="U18083" s="7">
        <v>8.9580434335404302</v>
      </c>
      <c r="V18083" t="s">
        <v>35202</v>
      </c>
      <c r="W18083" t="s">
        <v>29364</v>
      </c>
    </row>
    <row r="18084" spans="20:23" x14ac:dyDescent="0.3">
      <c r="T18084" t="b">
        <f>U18084&gt;10</f>
        <v>0</v>
      </c>
      <c r="U18084" s="7">
        <v>8.7901625609012797</v>
      </c>
      <c r="V18084" t="s">
        <v>2460</v>
      </c>
      <c r="W18084" t="s">
        <v>21340</v>
      </c>
    </row>
    <row r="18085" spans="20:23" x14ac:dyDescent="0.3">
      <c r="T18085" t="b">
        <f>U18085&gt;10</f>
        <v>0</v>
      </c>
      <c r="U18085" s="7">
        <v>8.2811567738522704</v>
      </c>
      <c r="V18085" t="s">
        <v>28805</v>
      </c>
      <c r="W18085" t="s">
        <v>35203</v>
      </c>
    </row>
    <row r="18086" spans="20:23" x14ac:dyDescent="0.3">
      <c r="T18086" t="b">
        <f>U18086&gt;10</f>
        <v>0</v>
      </c>
      <c r="U18086" s="7">
        <v>9.9642824020775294</v>
      </c>
      <c r="V18086" t="s">
        <v>35204</v>
      </c>
      <c r="W18086" t="s">
        <v>35196</v>
      </c>
    </row>
    <row r="18087" spans="20:23" x14ac:dyDescent="0.3">
      <c r="T18087" t="b">
        <f>U18087&gt;10</f>
        <v>0</v>
      </c>
      <c r="U18087" s="7">
        <v>9.5393992081122594</v>
      </c>
      <c r="V18087" t="s">
        <v>6447</v>
      </c>
      <c r="W18087" t="s">
        <v>23330</v>
      </c>
    </row>
    <row r="18088" spans="20:23" x14ac:dyDescent="0.3">
      <c r="T18088" t="b">
        <f>U18088&gt;10</f>
        <v>0</v>
      </c>
      <c r="U18088" s="7">
        <v>9.9071239882375792</v>
      </c>
      <c r="V18088" t="s">
        <v>35205</v>
      </c>
      <c r="W18088" t="s">
        <v>19586</v>
      </c>
    </row>
    <row r="18089" spans="20:23" x14ac:dyDescent="0.3">
      <c r="T18089" t="b">
        <f>U18089&gt;10</f>
        <v>0</v>
      </c>
      <c r="U18089" s="7">
        <v>9.07180231889709</v>
      </c>
      <c r="V18089" t="s">
        <v>20616</v>
      </c>
      <c r="W18089" t="s">
        <v>35206</v>
      </c>
    </row>
    <row r="18090" spans="20:23" x14ac:dyDescent="0.3">
      <c r="T18090" t="b">
        <f>U18090&gt;10</f>
        <v>0</v>
      </c>
      <c r="U18090" s="7">
        <v>8.0745425244892708</v>
      </c>
      <c r="V18090" t="s">
        <v>35207</v>
      </c>
      <c r="W18090" t="s">
        <v>35208</v>
      </c>
    </row>
    <row r="18091" spans="20:23" x14ac:dyDescent="0.3">
      <c r="T18091" t="b">
        <f>U18091&gt;10</f>
        <v>0</v>
      </c>
      <c r="U18091" s="7">
        <v>9.7064532927754303</v>
      </c>
      <c r="V18091" t="s">
        <v>34540</v>
      </c>
      <c r="W18091" t="s">
        <v>35209</v>
      </c>
    </row>
    <row r="18092" spans="20:23" x14ac:dyDescent="0.3">
      <c r="T18092" t="b">
        <f>U18092&gt;10</f>
        <v>0</v>
      </c>
      <c r="U18092" s="7">
        <v>8.6078410041073194</v>
      </c>
      <c r="V18092" t="s">
        <v>32751</v>
      </c>
      <c r="W18092" t="s">
        <v>35210</v>
      </c>
    </row>
    <row r="18093" spans="20:23" x14ac:dyDescent="0.3">
      <c r="T18093" t="b">
        <f>U18093&gt;10</f>
        <v>0</v>
      </c>
      <c r="U18093" s="7">
        <v>8.2976860758034796</v>
      </c>
      <c r="V18093" t="s">
        <v>10361</v>
      </c>
      <c r="W18093" t="s">
        <v>7128</v>
      </c>
    </row>
    <row r="18094" spans="20:23" x14ac:dyDescent="0.3">
      <c r="T18094" t="b">
        <f>U18094&gt;10</f>
        <v>0</v>
      </c>
      <c r="U18094" s="7">
        <v>9.2139768076776392</v>
      </c>
      <c r="V18094" t="s">
        <v>7128</v>
      </c>
      <c r="W18094" t="s">
        <v>14862</v>
      </c>
    </row>
    <row r="18095" spans="20:23" x14ac:dyDescent="0.3">
      <c r="T18095" t="b">
        <f>U18095&gt;10</f>
        <v>0</v>
      </c>
      <c r="U18095" s="7">
        <v>9.2711352215175893</v>
      </c>
      <c r="V18095" t="s">
        <v>20272</v>
      </c>
      <c r="W18095" t="s">
        <v>35211</v>
      </c>
    </row>
    <row r="18096" spans="20:23" x14ac:dyDescent="0.3">
      <c r="T18096" t="b">
        <f>U18096&gt;10</f>
        <v>0</v>
      </c>
      <c r="U18096" s="7">
        <v>8.6543610197422094</v>
      </c>
      <c r="V18096" t="s">
        <v>35212</v>
      </c>
      <c r="W18096" t="s">
        <v>35213</v>
      </c>
    </row>
    <row r="18097" spans="20:23" x14ac:dyDescent="0.3">
      <c r="T18097" t="b">
        <f>U18097&gt;10</f>
        <v>0</v>
      </c>
      <c r="U18097" s="7">
        <v>9.2421476846443298</v>
      </c>
      <c r="V18097" t="s">
        <v>10730</v>
      </c>
      <c r="W18097" t="s">
        <v>8949</v>
      </c>
    </row>
    <row r="18098" spans="20:23" x14ac:dyDescent="0.3">
      <c r="T18098" t="b">
        <f>U18098&gt;10</f>
        <v>0</v>
      </c>
      <c r="U18098" s="7">
        <v>8.0970153803413307</v>
      </c>
      <c r="V18098" t="s">
        <v>591</v>
      </c>
      <c r="W18098" t="s">
        <v>35214</v>
      </c>
    </row>
    <row r="18099" spans="20:23" x14ac:dyDescent="0.3">
      <c r="T18099" t="b">
        <f>U18099&gt;10</f>
        <v>0</v>
      </c>
      <c r="U18099" s="7">
        <v>9.1865778334895207</v>
      </c>
      <c r="V18099" t="s">
        <v>35215</v>
      </c>
      <c r="W18099" t="s">
        <v>35216</v>
      </c>
    </row>
    <row r="18100" spans="20:23" x14ac:dyDescent="0.3">
      <c r="T18100" t="b">
        <f>U18100&gt;10</f>
        <v>0</v>
      </c>
      <c r="U18100" s="7">
        <v>9.8270812805640499</v>
      </c>
      <c r="V18100" t="s">
        <v>35217</v>
      </c>
      <c r="W18100" t="s">
        <v>32842</v>
      </c>
    </row>
    <row r="18101" spans="20:23" x14ac:dyDescent="0.3">
      <c r="T18101" t="b">
        <f>U18101&gt;10</f>
        <v>0</v>
      </c>
      <c r="U18101" s="7">
        <v>9.3009881846672702</v>
      </c>
      <c r="V18101" t="s">
        <v>35218</v>
      </c>
      <c r="W18101" t="s">
        <v>119</v>
      </c>
    </row>
    <row r="18102" spans="20:23" x14ac:dyDescent="0.3">
      <c r="T18102" t="b">
        <f>U18102&gt;10</f>
        <v>0</v>
      </c>
      <c r="U18102" s="7">
        <v>9.7770708599893794</v>
      </c>
      <c r="V18102" t="s">
        <v>18899</v>
      </c>
      <c r="W18102" t="s">
        <v>784</v>
      </c>
    </row>
    <row r="18103" spans="20:23" x14ac:dyDescent="0.3">
      <c r="T18103" t="b">
        <f>U18103&gt;10</f>
        <v>0</v>
      </c>
      <c r="U18103" s="7">
        <v>9.8797250140494697</v>
      </c>
      <c r="V18103" t="s">
        <v>23657</v>
      </c>
      <c r="W18103" t="s">
        <v>35219</v>
      </c>
    </row>
    <row r="18104" spans="20:23" x14ac:dyDescent="0.3">
      <c r="T18104" t="b">
        <f>U18104&gt;10</f>
        <v>0</v>
      </c>
      <c r="U18104" s="7">
        <v>9.2711352215175893</v>
      </c>
      <c r="V18104" t="s">
        <v>35220</v>
      </c>
      <c r="W18104" t="s">
        <v>28468</v>
      </c>
    </row>
    <row r="18105" spans="20:23" x14ac:dyDescent="0.3">
      <c r="T18105" t="b">
        <f>U18105&gt;10</f>
        <v>0</v>
      </c>
      <c r="U18105" s="7">
        <v>8.2976860758034796</v>
      </c>
      <c r="V18105" t="s">
        <v>35221</v>
      </c>
      <c r="W18105" t="s">
        <v>35222</v>
      </c>
    </row>
    <row r="18106" spans="20:23" x14ac:dyDescent="0.3">
      <c r="T18106" t="b">
        <f>U18106&gt;10</f>
        <v>0</v>
      </c>
      <c r="U18106" s="7">
        <v>8.0970153803413307</v>
      </c>
      <c r="V18106" t="s">
        <v>35222</v>
      </c>
      <c r="W18106" t="s">
        <v>20811</v>
      </c>
    </row>
    <row r="18107" spans="20:23" x14ac:dyDescent="0.3">
      <c r="T18107" t="b">
        <f>U18107&gt;10</f>
        <v>0</v>
      </c>
      <c r="U18107" s="7">
        <v>8.3489793701910298</v>
      </c>
      <c r="V18107" t="s">
        <v>35223</v>
      </c>
      <c r="W18107" t="s">
        <v>30336</v>
      </c>
    </row>
    <row r="18108" spans="20:23" x14ac:dyDescent="0.3">
      <c r="T18108" t="b">
        <f>U18108&gt;10</f>
        <v>0</v>
      </c>
      <c r="U18108" s="7">
        <v>8.0834711552335694</v>
      </c>
      <c r="V18108" t="s">
        <v>35224</v>
      </c>
      <c r="W18108">
        <v>43</v>
      </c>
    </row>
    <row r="18109" spans="20:23" x14ac:dyDescent="0.3">
      <c r="T18109" t="b">
        <f>U18109&gt;10</f>
        <v>0</v>
      </c>
      <c r="U18109" s="7">
        <v>8.6703613610886592</v>
      </c>
      <c r="V18109" t="s">
        <v>24152</v>
      </c>
      <c r="W18109" t="s">
        <v>2244</v>
      </c>
    </row>
    <row r="18110" spans="20:23" x14ac:dyDescent="0.3">
      <c r="T18110" t="b">
        <f>U18110&gt;10</f>
        <v>0</v>
      </c>
      <c r="U18110" s="7">
        <v>9.9352948652042805</v>
      </c>
      <c r="V18110" t="s">
        <v>18908</v>
      </c>
      <c r="W18110" t="s">
        <v>35225</v>
      </c>
    </row>
    <row r="18111" spans="20:23" x14ac:dyDescent="0.3">
      <c r="T18111" t="b">
        <f>U18111&gt;10</f>
        <v>0</v>
      </c>
      <c r="U18111" s="7">
        <v>8.9262947352258593</v>
      </c>
      <c r="V18111" t="s">
        <v>23776</v>
      </c>
      <c r="W18111" t="s">
        <v>9541</v>
      </c>
    </row>
    <row r="18112" spans="20:23" x14ac:dyDescent="0.3">
      <c r="T18112" t="b">
        <f>U18112&gt;10</f>
        <v>0</v>
      </c>
      <c r="U18112" s="7">
        <v>8.3907764988694904</v>
      </c>
      <c r="V18112" t="s">
        <v>35226</v>
      </c>
      <c r="W18112">
        <v>51</v>
      </c>
    </row>
    <row r="18113" spans="20:23" x14ac:dyDescent="0.3">
      <c r="T18113" t="b">
        <f>U18113&gt;10</f>
        <v>0</v>
      </c>
      <c r="U18113" s="7">
        <v>8.7544444782992006</v>
      </c>
      <c r="V18113" t="s">
        <v>26513</v>
      </c>
      <c r="W18113" t="s">
        <v>6645</v>
      </c>
    </row>
    <row r="18114" spans="20:23" x14ac:dyDescent="0.3">
      <c r="T18114" t="b">
        <f>U18114&gt;10</f>
        <v>0</v>
      </c>
      <c r="U18114" s="7">
        <v>8.0183722530222195</v>
      </c>
      <c r="V18114" t="s">
        <v>32795</v>
      </c>
      <c r="W18114" t="s">
        <v>35227</v>
      </c>
    </row>
    <row r="18115" spans="20:23" x14ac:dyDescent="0.3">
      <c r="T18115" t="b">
        <f>U18115&gt;10</f>
        <v>0</v>
      </c>
      <c r="U18115" s="7">
        <v>8.5348158690924301</v>
      </c>
      <c r="V18115" t="s">
        <v>20520</v>
      </c>
      <c r="W18115" t="s">
        <v>35228</v>
      </c>
    </row>
    <row r="18116" spans="20:23" x14ac:dyDescent="0.3">
      <c r="T18116" t="b">
        <f>U18116&gt;10</f>
        <v>0</v>
      </c>
      <c r="U18116" s="7">
        <v>8.2074391979557006</v>
      </c>
      <c r="V18116" t="s">
        <v>35229</v>
      </c>
      <c r="W18116" t="s">
        <v>927</v>
      </c>
    </row>
    <row r="18117" spans="20:23" x14ac:dyDescent="0.3">
      <c r="T18117" t="b">
        <f>U18117&gt;10</f>
        <v>0</v>
      </c>
      <c r="U18117" s="7">
        <v>9.3475082003021601</v>
      </c>
      <c r="V18117" t="s">
        <v>23955</v>
      </c>
      <c r="W18117" t="s">
        <v>35230</v>
      </c>
    </row>
    <row r="18118" spans="20:23" x14ac:dyDescent="0.3">
      <c r="T18118" t="b">
        <f>U18118&gt;10</f>
        <v>0</v>
      </c>
      <c r="U18118" s="7">
        <v>9.8017634725797596</v>
      </c>
      <c r="V18118" t="s">
        <v>12215</v>
      </c>
      <c r="W18118" t="s">
        <v>35231</v>
      </c>
    </row>
    <row r="18119" spans="20:23" x14ac:dyDescent="0.3">
      <c r="T18119" t="b">
        <f>U18119&gt;10</f>
        <v>0</v>
      </c>
      <c r="U18119" s="7">
        <v>9.2421476846443298</v>
      </c>
      <c r="V18119" t="s">
        <v>18914</v>
      </c>
      <c r="W18119" t="s">
        <v>35225</v>
      </c>
    </row>
    <row r="18120" spans="20:23" x14ac:dyDescent="0.3">
      <c r="T18120" t="b">
        <f>U18120&gt;10</f>
        <v>0</v>
      </c>
      <c r="U18120" s="7">
        <v>8.1873380186346196</v>
      </c>
      <c r="V18120" t="s">
        <v>33314</v>
      </c>
      <c r="W18120" t="s">
        <v>35232</v>
      </c>
    </row>
    <row r="18121" spans="20:23" x14ac:dyDescent="0.3">
      <c r="T18121" t="b">
        <f>U18121&gt;10</f>
        <v>0</v>
      </c>
      <c r="U18121" s="7">
        <v>8.6002937984719399</v>
      </c>
      <c r="V18121" t="s">
        <v>6041</v>
      </c>
      <c r="W18121">
        <v>69</v>
      </c>
    </row>
    <row r="18122" spans="20:23" x14ac:dyDescent="0.3">
      <c r="T18122" t="b">
        <f>U18122&gt;10</f>
        <v>0</v>
      </c>
      <c r="U18122" s="7">
        <v>9.1731548131573799</v>
      </c>
      <c r="V18122" t="s">
        <v>34804</v>
      </c>
      <c r="W18122" t="s">
        <v>35233</v>
      </c>
    </row>
    <row r="18123" spans="20:23" x14ac:dyDescent="0.3">
      <c r="T18123" t="b">
        <f>U18123&gt;10</f>
        <v>0</v>
      </c>
      <c r="U18123" s="7">
        <v>8.5779880409576403</v>
      </c>
      <c r="V18123" t="s">
        <v>35234</v>
      </c>
      <c r="W18123">
        <v>63</v>
      </c>
    </row>
    <row r="18124" spans="20:23" x14ac:dyDescent="0.3">
      <c r="T18124" t="b">
        <f>U18124&gt;10</f>
        <v>0</v>
      </c>
      <c r="U18124" s="7">
        <v>8.9688543496446496</v>
      </c>
      <c r="V18124" t="s">
        <v>35235</v>
      </c>
      <c r="W18124" t="s">
        <v>33904</v>
      </c>
    </row>
    <row r="18125" spans="20:23" x14ac:dyDescent="0.3">
      <c r="T18125" t="b">
        <f>U18125&gt;10</f>
        <v>0</v>
      </c>
      <c r="U18125" s="7">
        <v>8.2757071690847095</v>
      </c>
      <c r="V18125" t="s">
        <v>35236</v>
      </c>
      <c r="W18125" t="s">
        <v>33904</v>
      </c>
    </row>
    <row r="18126" spans="20:23" x14ac:dyDescent="0.3">
      <c r="T18126" t="b">
        <f>U18126&gt;10</f>
        <v>0</v>
      </c>
      <c r="U18126" s="7">
        <v>8.4934306529295807</v>
      </c>
      <c r="V18126" t="s">
        <v>21348</v>
      </c>
      <c r="W18126" t="s">
        <v>35237</v>
      </c>
    </row>
    <row r="18127" spans="20:23" x14ac:dyDescent="0.3">
      <c r="T18127" t="b">
        <f>U18127&gt;10</f>
        <v>0</v>
      </c>
      <c r="U18127" s="7">
        <v>9.0362956304401791</v>
      </c>
      <c r="V18127" t="s">
        <v>80</v>
      </c>
      <c r="W18127" t="s">
        <v>35238</v>
      </c>
    </row>
    <row r="18128" spans="20:23" x14ac:dyDescent="0.3">
      <c r="T18128" t="b">
        <f>U18128&gt;10</f>
        <v>0</v>
      </c>
      <c r="U18128" s="7">
        <v>8.1676329475552798</v>
      </c>
      <c r="V18128" t="s">
        <v>18917</v>
      </c>
      <c r="W18128" t="s">
        <v>22428</v>
      </c>
    </row>
    <row r="18129" spans="20:23" x14ac:dyDescent="0.3">
      <c r="T18129" t="b">
        <f>U18129&gt;10</f>
        <v>0</v>
      </c>
      <c r="U18129" s="7">
        <v>8.4061377840309799</v>
      </c>
      <c r="V18129" t="s">
        <v>35239</v>
      </c>
      <c r="W18129" t="s">
        <v>35196</v>
      </c>
    </row>
    <row r="18130" spans="20:23" x14ac:dyDescent="0.3">
      <c r="T18130" t="b">
        <f>U18130&gt;10</f>
        <v>0</v>
      </c>
      <c r="U18130" s="7">
        <v>8.9688543496446496</v>
      </c>
      <c r="V18130" t="s">
        <v>35240</v>
      </c>
      <c r="W18130" t="s">
        <v>33904</v>
      </c>
    </row>
    <row r="18131" spans="20:23" x14ac:dyDescent="0.3">
      <c r="T18131" t="b">
        <f>U18131&gt;10</f>
        <v>0</v>
      </c>
      <c r="U18131" s="7">
        <v>8.0225827855585603</v>
      </c>
      <c r="V18131" t="s">
        <v>35241</v>
      </c>
      <c r="W18131" t="s">
        <v>578</v>
      </c>
    </row>
    <row r="18132" spans="20:23" x14ac:dyDescent="0.3">
      <c r="T18132" t="b">
        <f>U18132&gt;10</f>
        <v>0</v>
      </c>
      <c r="U18132" s="7">
        <v>8.9056754480231195</v>
      </c>
      <c r="V18132" t="s">
        <v>35242</v>
      </c>
      <c r="W18132">
        <v>84</v>
      </c>
    </row>
    <row r="18133" spans="20:23" x14ac:dyDescent="0.3">
      <c r="T18133" t="b">
        <f>U18133&gt;10</f>
        <v>0</v>
      </c>
      <c r="U18133" s="7">
        <v>9.7529733084103203</v>
      </c>
      <c r="V18133" t="s">
        <v>35123</v>
      </c>
      <c r="W18133" t="s">
        <v>35243</v>
      </c>
    </row>
    <row r="18134" spans="20:23" x14ac:dyDescent="0.3">
      <c r="T18134" t="b">
        <f>U18134&gt;10</f>
        <v>0</v>
      </c>
      <c r="U18134" s="7">
        <v>8.8366825765361696</v>
      </c>
      <c r="V18134" t="s">
        <v>5884</v>
      </c>
      <c r="W18134" t="s">
        <v>22287</v>
      </c>
    </row>
    <row r="18135" spans="20:23" x14ac:dyDescent="0.3">
      <c r="T18135" t="b">
        <f>U18135&gt;10</f>
        <v>0</v>
      </c>
      <c r="U18135" s="7">
        <v>8.4407869194441592</v>
      </c>
      <c r="V18135" t="s">
        <v>35004</v>
      </c>
      <c r="W18135" t="s">
        <v>23843</v>
      </c>
    </row>
    <row r="18136" spans="20:23" x14ac:dyDescent="0.3">
      <c r="T18136" t="b">
        <f>U18136&gt;10</f>
        <v>0</v>
      </c>
      <c r="U18136" s="7">
        <v>9.5016588801294208</v>
      </c>
      <c r="V18136" t="s">
        <v>35244</v>
      </c>
      <c r="W18136" t="s">
        <v>21275</v>
      </c>
    </row>
    <row r="18137" spans="20:23" x14ac:dyDescent="0.3">
      <c r="T18137" t="b">
        <f>U18137&gt;10</f>
        <v>0</v>
      </c>
      <c r="U18137" s="7">
        <v>8.8272038325816293</v>
      </c>
      <c r="V18137" t="s">
        <v>35245</v>
      </c>
      <c r="W18137" t="s">
        <v>20696</v>
      </c>
    </row>
    <row r="18138" spans="20:23" x14ac:dyDescent="0.3">
      <c r="T18138" t="b">
        <f>U18138&gt;10</f>
        <v>0</v>
      </c>
      <c r="U18138" s="7">
        <v>9.0362956304401791</v>
      </c>
      <c r="V18138" t="s">
        <v>35246</v>
      </c>
      <c r="W18138" t="s">
        <v>906</v>
      </c>
    </row>
    <row r="18139" spans="20:23" x14ac:dyDescent="0.3">
      <c r="T18139" t="b">
        <f>U18139&gt;10</f>
        <v>0</v>
      </c>
      <c r="U18139" s="7">
        <v>8.1873380186346196</v>
      </c>
      <c r="V18139" t="s">
        <v>355</v>
      </c>
      <c r="W18139" t="s">
        <v>35247</v>
      </c>
    </row>
    <row r="18140" spans="20:23" x14ac:dyDescent="0.3">
      <c r="T18140" t="b">
        <f>U18140&gt;10</f>
        <v>0</v>
      </c>
      <c r="U18140" s="7">
        <v>8.3666789472904295</v>
      </c>
      <c r="V18140" t="s">
        <v>404</v>
      </c>
      <c r="W18140" t="s">
        <v>35248</v>
      </c>
    </row>
    <row r="18141" spans="20:23" x14ac:dyDescent="0.3">
      <c r="T18141" t="b">
        <f>U18141&gt;10</f>
        <v>0</v>
      </c>
      <c r="U18141" s="7">
        <v>8.5633892415364894</v>
      </c>
      <c r="V18141" t="s">
        <v>35249</v>
      </c>
      <c r="W18141" t="s">
        <v>35250</v>
      </c>
    </row>
    <row r="18142" spans="20:23" x14ac:dyDescent="0.3">
      <c r="T18142" t="b">
        <f>U18142&gt;10</f>
        <v>0</v>
      </c>
      <c r="U18142" s="7">
        <v>8.1107455731532294</v>
      </c>
      <c r="V18142" t="s">
        <v>3346</v>
      </c>
      <c r="W18142">
        <v>5000</v>
      </c>
    </row>
    <row r="18143" spans="20:23" x14ac:dyDescent="0.3">
      <c r="T18143" t="b">
        <f>U18143&gt;10</f>
        <v>0</v>
      </c>
      <c r="U18143" s="7">
        <v>8.0745425244892708</v>
      </c>
      <c r="V18143" t="s">
        <v>35208</v>
      </c>
      <c r="W18143" t="s">
        <v>35251</v>
      </c>
    </row>
    <row r="18144" spans="20:23" x14ac:dyDescent="0.3">
      <c r="T18144" t="b">
        <f>U18144&gt;10</f>
        <v>0</v>
      </c>
      <c r="U18144" s="7">
        <v>8.0745425244892708</v>
      </c>
      <c r="V18144" t="s">
        <v>35208</v>
      </c>
      <c r="W18144" t="s">
        <v>35252</v>
      </c>
    </row>
    <row r="18145" spans="20:23" x14ac:dyDescent="0.3">
      <c r="T18145" t="b">
        <f>U18145&gt;10</f>
        <v>0</v>
      </c>
      <c r="U18145" s="7">
        <v>8.0745425244892708</v>
      </c>
      <c r="V18145" t="s">
        <v>35208</v>
      </c>
      <c r="W18145" t="s">
        <v>35253</v>
      </c>
    </row>
    <row r="18146" spans="20:23" x14ac:dyDescent="0.3">
      <c r="T18146" t="b">
        <f>U18146&gt;10</f>
        <v>0</v>
      </c>
      <c r="U18146" s="7">
        <v>9.9642824020775294</v>
      </c>
      <c r="V18146" t="s">
        <v>20867</v>
      </c>
      <c r="W18146" t="s">
        <v>35254</v>
      </c>
    </row>
    <row r="18147" spans="20:23" x14ac:dyDescent="0.3">
      <c r="T18147" t="b">
        <f>U18147&gt;10</f>
        <v>0</v>
      </c>
      <c r="U18147" s="7">
        <v>8.9580434335404302</v>
      </c>
      <c r="V18147" t="s">
        <v>35255</v>
      </c>
      <c r="W18147" t="s">
        <v>559</v>
      </c>
    </row>
    <row r="18148" spans="20:23" x14ac:dyDescent="0.3">
      <c r="T18148" t="b">
        <f>U18148&gt;10</f>
        <v>0</v>
      </c>
      <c r="U18148" s="7">
        <v>8.0017052005369997</v>
      </c>
      <c r="V18148" t="s">
        <v>35256</v>
      </c>
      <c r="W18148" t="s">
        <v>35257</v>
      </c>
    </row>
    <row r="18149" spans="20:23" x14ac:dyDescent="0.3">
      <c r="T18149" t="b">
        <f>U18149&gt;10</f>
        <v>0</v>
      </c>
      <c r="U18149" s="7">
        <v>8.6464558402351006</v>
      </c>
      <c r="V18149" t="s">
        <v>35258</v>
      </c>
      <c r="W18149" t="s">
        <v>35259</v>
      </c>
    </row>
    <row r="18150" spans="20:23" x14ac:dyDescent="0.3">
      <c r="T18150" t="b">
        <f>U18150&gt;10</f>
        <v>0</v>
      </c>
      <c r="U18150" s="7">
        <v>9.1339341000040992</v>
      </c>
      <c r="V18150" t="s">
        <v>19845</v>
      </c>
      <c r="W18150" t="s">
        <v>35260</v>
      </c>
    </row>
    <row r="18151" spans="20:23" x14ac:dyDescent="0.3">
      <c r="T18151" t="b">
        <f>U18151&gt;10</f>
        <v>0</v>
      </c>
      <c r="U18151" s="7">
        <v>8.1200048985660302</v>
      </c>
      <c r="V18151" t="s">
        <v>35261</v>
      </c>
      <c r="W18151" t="s">
        <v>82</v>
      </c>
    </row>
    <row r="18152" spans="20:23" x14ac:dyDescent="0.3">
      <c r="T18152" t="b">
        <f>U18152&gt;10</f>
        <v>0</v>
      </c>
      <c r="U18152" s="7">
        <v>8.9797834201768403</v>
      </c>
      <c r="V18152" t="s">
        <v>19973</v>
      </c>
      <c r="W18152" t="s">
        <v>35262</v>
      </c>
    </row>
    <row r="18153" spans="20:23" x14ac:dyDescent="0.3">
      <c r="T18153" t="b">
        <f>U18153&gt;10</f>
        <v>0</v>
      </c>
      <c r="U18153" s="7">
        <v>8.6703613610886592</v>
      </c>
      <c r="V18153" t="s">
        <v>21806</v>
      </c>
      <c r="W18153" t="s">
        <v>35263</v>
      </c>
    </row>
    <row r="18154" spans="20:23" x14ac:dyDescent="0.3">
      <c r="T18154" t="b">
        <f>U18154&gt;10</f>
        <v>0</v>
      </c>
      <c r="U18154" s="7">
        <v>8.5633892415364894</v>
      </c>
      <c r="V18154" t="s">
        <v>25323</v>
      </c>
      <c r="W18154" t="s">
        <v>35264</v>
      </c>
    </row>
    <row r="18155" spans="20:23" x14ac:dyDescent="0.3">
      <c r="T18155" t="b">
        <f>U18155&gt;10</f>
        <v>0</v>
      </c>
      <c r="U18155" s="7">
        <v>8.5633892415364894</v>
      </c>
      <c r="V18155" t="s">
        <v>25323</v>
      </c>
      <c r="W18155" t="s">
        <v>35265</v>
      </c>
    </row>
    <row r="18156" spans="20:23" x14ac:dyDescent="0.3">
      <c r="T18156" t="b">
        <f>U18156&gt;10</f>
        <v>0</v>
      </c>
      <c r="U18156" s="7">
        <v>8.1435353959762207</v>
      </c>
      <c r="V18156" t="s">
        <v>24297</v>
      </c>
      <c r="W18156" t="s">
        <v>20121</v>
      </c>
    </row>
    <row r="18157" spans="20:23" x14ac:dyDescent="0.3">
      <c r="T18157" t="b">
        <f>U18157&gt;10</f>
        <v>0</v>
      </c>
      <c r="U18157" s="7">
        <v>9.9642824020775294</v>
      </c>
      <c r="V18157" t="s">
        <v>35266</v>
      </c>
      <c r="W18157" t="s">
        <v>33014</v>
      </c>
    </row>
    <row r="18158" spans="20:23" x14ac:dyDescent="0.3">
      <c r="T18158" t="b">
        <f>U18158&gt;10</f>
        <v>0</v>
      </c>
      <c r="U18158" s="7">
        <v>8.8854727407056</v>
      </c>
      <c r="V18158" t="s">
        <v>35267</v>
      </c>
      <c r="W18158" t="s">
        <v>20282</v>
      </c>
    </row>
    <row r="18159" spans="20:23" x14ac:dyDescent="0.3">
      <c r="T18159" t="b">
        <f>U18159&gt;10</f>
        <v>0</v>
      </c>
      <c r="U18159" s="7">
        <v>9.5588172939693692</v>
      </c>
      <c r="V18159" t="s">
        <v>35268</v>
      </c>
      <c r="W18159">
        <v>117</v>
      </c>
    </row>
    <row r="18160" spans="20:23" x14ac:dyDescent="0.3">
      <c r="T18160" t="b">
        <f>U18160&gt;10</f>
        <v>0</v>
      </c>
      <c r="U18160" s="7">
        <v>9.6194419157857993</v>
      </c>
      <c r="V18160" t="s">
        <v>35269</v>
      </c>
      <c r="W18160" t="s">
        <v>35270</v>
      </c>
    </row>
    <row r="18161" spans="20:23" x14ac:dyDescent="0.3">
      <c r="T18161" t="b">
        <f>U18161&gt;10</f>
        <v>0</v>
      </c>
      <c r="U18161" s="7">
        <v>9.1339341000040992</v>
      </c>
      <c r="V18161" t="s">
        <v>20482</v>
      </c>
      <c r="W18161" t="s">
        <v>1613</v>
      </c>
    </row>
    <row r="18162" spans="20:23" x14ac:dyDescent="0.3">
      <c r="T18162" t="b">
        <f>U18162&gt;10</f>
        <v>0</v>
      </c>
      <c r="U18162" s="7">
        <v>9.2001834855453009</v>
      </c>
      <c r="V18162" t="s">
        <v>35271</v>
      </c>
      <c r="W18162" t="s">
        <v>23431</v>
      </c>
    </row>
    <row r="18163" spans="20:23" x14ac:dyDescent="0.3">
      <c r="T18163" t="b">
        <f>U18163&gt;10</f>
        <v>0</v>
      </c>
      <c r="U18163" s="7">
        <v>9.2001834855453009</v>
      </c>
      <c r="V18163" t="s">
        <v>23431</v>
      </c>
      <c r="W18163" t="s">
        <v>35272</v>
      </c>
    </row>
    <row r="18164" spans="20:23" x14ac:dyDescent="0.3">
      <c r="T18164" t="b">
        <f>U18164&gt;10</f>
        <v>0</v>
      </c>
      <c r="U18164" s="7">
        <v>8.2176433681299397</v>
      </c>
      <c r="V18164" t="s">
        <v>20482</v>
      </c>
      <c r="W18164" t="s">
        <v>13742</v>
      </c>
    </row>
    <row r="18165" spans="20:23" x14ac:dyDescent="0.3">
      <c r="T18165" t="b">
        <f>U18165&gt;10</f>
        <v>0</v>
      </c>
      <c r="U18165" s="7">
        <v>8.9367660350931502</v>
      </c>
      <c r="V18165" t="s">
        <v>35273</v>
      </c>
      <c r="W18165" t="s">
        <v>35274</v>
      </c>
    </row>
    <row r="18166" spans="20:23" x14ac:dyDescent="0.3">
      <c r="T18166" t="b">
        <f>U18166&gt;10</f>
        <v>0</v>
      </c>
      <c r="U18166" s="7">
        <v>8.11536451900953</v>
      </c>
      <c r="V18166" t="s">
        <v>35275</v>
      </c>
      <c r="W18166" t="s">
        <v>8146</v>
      </c>
    </row>
    <row r="18167" spans="20:23" x14ac:dyDescent="0.3">
      <c r="T18167" t="b">
        <f>U18167&gt;10</f>
        <v>0</v>
      </c>
      <c r="U18167" s="7">
        <v>8.7031511839116504</v>
      </c>
      <c r="V18167" t="s">
        <v>35276</v>
      </c>
      <c r="W18167" t="s">
        <v>35168</v>
      </c>
    </row>
    <row r="18168" spans="20:23" x14ac:dyDescent="0.3">
      <c r="T18168" t="b">
        <f>U18168&gt;10</f>
        <v>0</v>
      </c>
      <c r="U18168" s="7">
        <v>9.07180231889709</v>
      </c>
      <c r="V18168" t="s">
        <v>20616</v>
      </c>
      <c r="W18168" t="s">
        <v>35277</v>
      </c>
    </row>
    <row r="18169" spans="20:23" x14ac:dyDescent="0.3">
      <c r="T18169" t="b">
        <f>U18169&gt;10</f>
        <v>0</v>
      </c>
      <c r="U18169" s="7">
        <v>9.8017634725797596</v>
      </c>
      <c r="V18169" t="s">
        <v>35277</v>
      </c>
      <c r="W18169" t="s">
        <v>28684</v>
      </c>
    </row>
    <row r="18170" spans="20:23" x14ac:dyDescent="0.3">
      <c r="T18170" t="b">
        <f>U18170&gt;10</f>
        <v>0</v>
      </c>
      <c r="U18170" s="7">
        <v>8.0924802251759402</v>
      </c>
      <c r="V18170" t="s">
        <v>9244</v>
      </c>
      <c r="W18170">
        <v>146</v>
      </c>
    </row>
    <row r="18171" spans="20:23" x14ac:dyDescent="0.3">
      <c r="T18171" t="b">
        <f>U18171&gt;10</f>
        <v>0</v>
      </c>
      <c r="U18171" s="7">
        <v>8.8366825765361696</v>
      </c>
      <c r="V18171" t="s">
        <v>19798</v>
      </c>
      <c r="W18171" t="s">
        <v>35278</v>
      </c>
    </row>
    <row r="18172" spans="20:23" x14ac:dyDescent="0.3">
      <c r="T18172" t="b">
        <f>U18172&gt;10</f>
        <v>0</v>
      </c>
      <c r="U18172" s="7">
        <v>9.4131054827879694</v>
      </c>
      <c r="V18172" t="s">
        <v>35279</v>
      </c>
      <c r="W18172" t="s">
        <v>35280</v>
      </c>
    </row>
    <row r="18173" spans="20:23" x14ac:dyDescent="0.3">
      <c r="T18173" t="b">
        <f>U18173&gt;10</f>
        <v>0</v>
      </c>
      <c r="U18173" s="7">
        <v>8.7284689918959302</v>
      </c>
      <c r="V18173" t="s">
        <v>30894</v>
      </c>
      <c r="W18173" t="s">
        <v>35281</v>
      </c>
    </row>
    <row r="18174" spans="20:23" x14ac:dyDescent="0.3">
      <c r="T18174" t="b">
        <f>U18174&gt;10</f>
        <v>0</v>
      </c>
      <c r="U18174" s="7">
        <v>9.5588172939693692</v>
      </c>
      <c r="V18174" t="s">
        <v>22935</v>
      </c>
      <c r="W18174" t="s">
        <v>35282</v>
      </c>
    </row>
    <row r="18175" spans="20:23" x14ac:dyDescent="0.3">
      <c r="T18175" t="b">
        <f>U18175&gt;10</f>
        <v>0</v>
      </c>
      <c r="U18175" s="7">
        <v>8.7721440553986003</v>
      </c>
      <c r="V18175" t="s">
        <v>7307</v>
      </c>
      <c r="W18175" t="s">
        <v>35283</v>
      </c>
    </row>
    <row r="18176" spans="20:23" x14ac:dyDescent="0.3">
      <c r="T18176" t="b">
        <f>U18176&gt;10</f>
        <v>0</v>
      </c>
      <c r="U18176" s="7">
        <v>9.7529733084103203</v>
      </c>
      <c r="V18176" t="s">
        <v>18937</v>
      </c>
      <c r="W18176" t="s">
        <v>33303</v>
      </c>
    </row>
    <row r="18177" spans="20:23" x14ac:dyDescent="0.3">
      <c r="T18177" t="b">
        <f>U18177&gt;10</f>
        <v>0</v>
      </c>
      <c r="U18177" s="7">
        <v>8.9367660350931502</v>
      </c>
      <c r="V18177" t="s">
        <v>6295</v>
      </c>
      <c r="W18177" t="s">
        <v>21193</v>
      </c>
    </row>
    <row r="18178" spans="20:23" x14ac:dyDescent="0.3">
      <c r="T18178" t="b">
        <f>U18178&gt;10</f>
        <v>0</v>
      </c>
      <c r="U18178" s="7">
        <v>9.5786199212655401</v>
      </c>
      <c r="V18178" t="s">
        <v>35284</v>
      </c>
      <c r="W18178">
        <v>105</v>
      </c>
    </row>
    <row r="18179" spans="20:23" x14ac:dyDescent="0.3">
      <c r="T18179" t="b">
        <f>U18179&gt;10</f>
        <v>0</v>
      </c>
      <c r="U18179" s="7">
        <v>8.2757071690847095</v>
      </c>
      <c r="V18179" t="s">
        <v>29891</v>
      </c>
      <c r="W18179" t="s">
        <v>35276</v>
      </c>
    </row>
    <row r="18180" spans="20:23" x14ac:dyDescent="0.3">
      <c r="T18180" t="b">
        <f>U18180&gt;10</f>
        <v>0</v>
      </c>
      <c r="U18180" s="7">
        <v>8.5490005040843897</v>
      </c>
      <c r="V18180" t="s">
        <v>13075</v>
      </c>
      <c r="W18180" t="s">
        <v>23302</v>
      </c>
    </row>
    <row r="18181" spans="20:23" x14ac:dyDescent="0.3">
      <c r="T18181" t="b">
        <f>U18181&gt;10</f>
        <v>0</v>
      </c>
      <c r="U18181" s="7">
        <v>8.46676240584741</v>
      </c>
      <c r="V18181" t="s">
        <v>21967</v>
      </c>
      <c r="W18181" t="s">
        <v>35285</v>
      </c>
    </row>
    <row r="18182" spans="20:23" x14ac:dyDescent="0.3">
      <c r="T18182" t="b">
        <f>U18182&gt;10</f>
        <v>0</v>
      </c>
      <c r="U18182" s="7">
        <v>8.3201589316555395</v>
      </c>
      <c r="V18182" t="s">
        <v>35286</v>
      </c>
      <c r="W18182" t="s">
        <v>27812</v>
      </c>
    </row>
    <row r="18183" spans="20:23" x14ac:dyDescent="0.3">
      <c r="T18183" t="b">
        <f>U18183&gt;10</f>
        <v>0</v>
      </c>
      <c r="U18183" s="7">
        <v>8.6192696999309408</v>
      </c>
      <c r="V18183" t="s">
        <v>23983</v>
      </c>
      <c r="W18183" t="s">
        <v>35287</v>
      </c>
    </row>
    <row r="18184" spans="20:23" x14ac:dyDescent="0.3">
      <c r="T18184" t="b">
        <f>U18184&gt;10</f>
        <v>0</v>
      </c>
      <c r="U18184" s="7">
        <v>8.4030465914613099</v>
      </c>
      <c r="V18184" t="s">
        <v>30469</v>
      </c>
      <c r="W18184" t="s">
        <v>20804</v>
      </c>
    </row>
    <row r="18185" spans="20:23" x14ac:dyDescent="0.3">
      <c r="T18185" t="b">
        <f>U18185&gt;10</f>
        <v>0</v>
      </c>
      <c r="U18185" s="7">
        <v>8.1046199797265501</v>
      </c>
      <c r="V18185" t="s">
        <v>27834</v>
      </c>
      <c r="W18185" t="s">
        <v>8446</v>
      </c>
    </row>
    <row r="18186" spans="20:23" x14ac:dyDescent="0.3">
      <c r="T18186" t="b">
        <f>U18186&gt;10</f>
        <v>0</v>
      </c>
      <c r="U18186" s="7">
        <v>8.1046199797265501</v>
      </c>
      <c r="V18186" t="s">
        <v>27834</v>
      </c>
      <c r="W18186" t="s">
        <v>35288</v>
      </c>
    </row>
    <row r="18187" spans="20:23" x14ac:dyDescent="0.3">
      <c r="T18187" t="b">
        <f>U18187&gt;10</f>
        <v>0</v>
      </c>
      <c r="U18187" s="7">
        <v>8.5024804884494891</v>
      </c>
      <c r="V18187" t="s">
        <v>33285</v>
      </c>
      <c r="W18187" t="s">
        <v>30335</v>
      </c>
    </row>
    <row r="18188" spans="20:23" x14ac:dyDescent="0.3">
      <c r="T18188" t="b">
        <f>U18188&gt;10</f>
        <v>0</v>
      </c>
      <c r="U18188" s="7">
        <v>8.6703613610886592</v>
      </c>
      <c r="V18188" t="s">
        <v>23846</v>
      </c>
      <c r="W18188" t="s">
        <v>35289</v>
      </c>
    </row>
    <row r="18189" spans="20:23" x14ac:dyDescent="0.3">
      <c r="T18189" t="b">
        <f>U18189&gt;10</f>
        <v>0</v>
      </c>
      <c r="U18189" s="7">
        <v>8.6154456034925406</v>
      </c>
      <c r="V18189" t="s">
        <v>27834</v>
      </c>
      <c r="W18189" t="s">
        <v>35290</v>
      </c>
    </row>
    <row r="18190" spans="20:23" x14ac:dyDescent="0.3">
      <c r="T18190" t="b">
        <f>U18190&gt;10</f>
        <v>0</v>
      </c>
      <c r="U18190" s="7">
        <v>8.0276589385904202</v>
      </c>
      <c r="V18190" t="s">
        <v>27834</v>
      </c>
      <c r="W18190" t="s">
        <v>35291</v>
      </c>
    </row>
    <row r="18191" spans="20:23" x14ac:dyDescent="0.3">
      <c r="T18191" t="b">
        <f>U18191&gt;10</f>
        <v>0</v>
      </c>
      <c r="U18191" s="7">
        <v>8.2648962529804901</v>
      </c>
      <c r="V18191" t="s">
        <v>35292</v>
      </c>
      <c r="W18191" t="s">
        <v>24146</v>
      </c>
    </row>
    <row r="18192" spans="20:23" x14ac:dyDescent="0.3">
      <c r="T18192" t="b">
        <f>U18192&gt;10</f>
        <v>0</v>
      </c>
      <c r="U18192" s="7">
        <v>8.9908332563634303</v>
      </c>
      <c r="V18192" t="s">
        <v>5242</v>
      </c>
      <c r="W18192" t="s">
        <v>35202</v>
      </c>
    </row>
    <row r="18193" spans="20:23" x14ac:dyDescent="0.3">
      <c r="T18193" t="b">
        <f>U18193&gt;10</f>
        <v>0</v>
      </c>
      <c r="U18193" s="7">
        <v>9.3475082003021601</v>
      </c>
      <c r="V18193" t="s">
        <v>35293</v>
      </c>
      <c r="W18193" t="s">
        <v>35182</v>
      </c>
    </row>
    <row r="18194" spans="20:23" x14ac:dyDescent="0.3">
      <c r="T18194" t="b">
        <f>U18194&gt;10</f>
        <v>0</v>
      </c>
      <c r="U18194" s="7">
        <v>9.3317598433340194</v>
      </c>
      <c r="V18194" t="s">
        <v>1854</v>
      </c>
      <c r="W18194" t="s">
        <v>3844</v>
      </c>
    </row>
    <row r="18195" spans="20:23" x14ac:dyDescent="0.3">
      <c r="T18195" t="b">
        <f>U18195&gt;10</f>
        <v>0</v>
      </c>
      <c r="U18195" s="7">
        <v>8.6425265620952096</v>
      </c>
      <c r="V18195" t="s">
        <v>20880</v>
      </c>
      <c r="W18195" t="s">
        <v>35294</v>
      </c>
    </row>
    <row r="18196" spans="20:23" x14ac:dyDescent="0.3">
      <c r="T18196" t="b">
        <f>U18196&gt;10</f>
        <v>0</v>
      </c>
      <c r="U18196" s="7">
        <v>9.8118138084332607</v>
      </c>
      <c r="V18196" t="s">
        <v>35295</v>
      </c>
      <c r="W18196" t="s">
        <v>35296</v>
      </c>
    </row>
    <row r="18197" spans="20:23" x14ac:dyDescent="0.3">
      <c r="T18197" t="b">
        <f>U18197&gt;10</f>
        <v>0</v>
      </c>
      <c r="U18197" s="7">
        <v>8.0439055550273793</v>
      </c>
      <c r="V18197" t="s">
        <v>35297</v>
      </c>
      <c r="W18197" t="s">
        <v>21694</v>
      </c>
    </row>
    <row r="18198" spans="20:23" x14ac:dyDescent="0.3">
      <c r="T18198" t="b">
        <f>U18198&gt;10</f>
        <v>0</v>
      </c>
      <c r="U18198" s="7">
        <v>8.8656701134094202</v>
      </c>
      <c r="V18198" t="s">
        <v>25458</v>
      </c>
      <c r="W18198" t="s">
        <v>35298</v>
      </c>
    </row>
    <row r="18199" spans="20:23" x14ac:dyDescent="0.3">
      <c r="T18199" t="b">
        <f>U18199&gt;10</f>
        <v>0</v>
      </c>
      <c r="U18199" s="7">
        <v>8.6543610197422094</v>
      </c>
      <c r="V18199" t="s">
        <v>35299</v>
      </c>
      <c r="W18199" t="s">
        <v>34191</v>
      </c>
    </row>
    <row r="18200" spans="20:23" x14ac:dyDescent="0.3">
      <c r="T18200" t="b">
        <f>U18200&gt;10</f>
        <v>0</v>
      </c>
      <c r="U18200" s="7">
        <v>8.3607442117706192</v>
      </c>
      <c r="V18200" t="s">
        <v>35300</v>
      </c>
      <c r="W18200" t="s">
        <v>24880</v>
      </c>
    </row>
    <row r="18201" spans="20:23" x14ac:dyDescent="0.3">
      <c r="T18201" t="b">
        <f>U18201&gt;10</f>
        <v>0</v>
      </c>
      <c r="U18201" s="7">
        <v>8.7031511839116504</v>
      </c>
      <c r="V18201" t="s">
        <v>2641</v>
      </c>
      <c r="W18201" t="s">
        <v>4519</v>
      </c>
    </row>
    <row r="18202" spans="20:23" x14ac:dyDescent="0.3">
      <c r="T18202" t="b">
        <f>U18202&gt;10</f>
        <v>0</v>
      </c>
      <c r="U18202" s="7">
        <v>8.4407869194441592</v>
      </c>
      <c r="V18202" t="s">
        <v>3900</v>
      </c>
      <c r="W18202" t="s">
        <v>35301</v>
      </c>
    </row>
    <row r="18203" spans="20:23" x14ac:dyDescent="0.3">
      <c r="T18203" t="b">
        <f>U18203&gt;10</f>
        <v>0</v>
      </c>
      <c r="U18203" s="7">
        <v>8.2976860758034796</v>
      </c>
      <c r="V18203" t="s">
        <v>35302</v>
      </c>
      <c r="W18203" t="s">
        <v>35303</v>
      </c>
    </row>
    <row r="18204" spans="20:23" x14ac:dyDescent="0.3">
      <c r="T18204" t="b">
        <f>U18204&gt;10</f>
        <v>0</v>
      </c>
      <c r="U18204" s="7">
        <v>8.9056754480231195</v>
      </c>
      <c r="V18204" t="s">
        <v>31524</v>
      </c>
      <c r="W18204" t="s">
        <v>35304</v>
      </c>
    </row>
    <row r="18205" spans="20:23" x14ac:dyDescent="0.3">
      <c r="T18205" t="b">
        <f>U18205&gt;10</f>
        <v>0</v>
      </c>
      <c r="U18205" s="7">
        <v>8.4472178097744397</v>
      </c>
      <c r="V18205" t="s">
        <v>33620</v>
      </c>
      <c r="W18205" t="s">
        <v>35305</v>
      </c>
    </row>
    <row r="18206" spans="20:23" x14ac:dyDescent="0.3">
      <c r="T18206" t="b">
        <f>U18206&gt;10</f>
        <v>0</v>
      </c>
      <c r="U18206" s="7">
        <v>8.8085116995694701</v>
      </c>
      <c r="V18206" t="s">
        <v>22238</v>
      </c>
      <c r="W18206" t="s">
        <v>35306</v>
      </c>
    </row>
    <row r="18207" spans="20:23" x14ac:dyDescent="0.3">
      <c r="T18207" t="b">
        <f>U18207&gt;10</f>
        <v>0</v>
      </c>
      <c r="U18207" s="7">
        <v>9.43019991614727</v>
      </c>
      <c r="V18207" t="s">
        <v>28623</v>
      </c>
      <c r="W18207" t="s">
        <v>35307</v>
      </c>
    </row>
    <row r="18208" spans="20:23" x14ac:dyDescent="0.3">
      <c r="T18208" t="b">
        <f>U18208&gt;10</f>
        <v>0</v>
      </c>
      <c r="U18208" s="7">
        <v>8.4154691114598599</v>
      </c>
      <c r="V18208" t="s">
        <v>24595</v>
      </c>
      <c r="W18208" t="s">
        <v>21482</v>
      </c>
    </row>
    <row r="18209" spans="20:23" x14ac:dyDescent="0.3">
      <c r="T18209" t="b">
        <f>U18209&gt;10</f>
        <v>0</v>
      </c>
      <c r="U18209" s="7">
        <v>8.8955230765590994</v>
      </c>
      <c r="V18209" t="s">
        <v>35308</v>
      </c>
      <c r="W18209" t="s">
        <v>35309</v>
      </c>
    </row>
    <row r="18210" spans="20:23" x14ac:dyDescent="0.3">
      <c r="T18210" t="b">
        <f>U18210&gt;10</f>
        <v>0</v>
      </c>
      <c r="U18210" s="7">
        <v>8.0183722530222195</v>
      </c>
      <c r="V18210" t="s">
        <v>19728</v>
      </c>
      <c r="W18210" t="s">
        <v>5292</v>
      </c>
    </row>
    <row r="18211" spans="20:23" x14ac:dyDescent="0.3">
      <c r="T18211" t="b">
        <f>U18211&gt;10</f>
        <v>0</v>
      </c>
      <c r="U18211" s="7">
        <v>8.4934306529295807</v>
      </c>
      <c r="V18211" t="s">
        <v>6431</v>
      </c>
      <c r="W18211" t="s">
        <v>19814</v>
      </c>
    </row>
    <row r="18212" spans="20:23" x14ac:dyDescent="0.3">
      <c r="T18212" t="b">
        <f>U18212&gt;10</f>
        <v>0</v>
      </c>
      <c r="U18212" s="7">
        <v>8.4154691114598599</v>
      </c>
      <c r="V18212" t="s">
        <v>32715</v>
      </c>
      <c r="W18212" t="s">
        <v>29570</v>
      </c>
    </row>
    <row r="18213" spans="20:23" x14ac:dyDescent="0.3">
      <c r="T18213" t="b">
        <f>U18213&gt;10</f>
        <v>0</v>
      </c>
      <c r="U18213" s="7">
        <v>8.9908332563634303</v>
      </c>
      <c r="V18213" t="s">
        <v>22266</v>
      </c>
      <c r="W18213" t="s">
        <v>35310</v>
      </c>
    </row>
    <row r="18214" spans="20:23" x14ac:dyDescent="0.3">
      <c r="T18214" t="b">
        <f>U18214&gt;10</f>
        <v>0</v>
      </c>
      <c r="U18214" s="7">
        <v>8.1531048469923704</v>
      </c>
      <c r="V18214" t="s">
        <v>21486</v>
      </c>
      <c r="W18214" t="s">
        <v>35311</v>
      </c>
    </row>
    <row r="18215" spans="20:23" x14ac:dyDescent="0.3">
      <c r="T18215" t="b">
        <f>U18215&gt;10</f>
        <v>0</v>
      </c>
      <c r="U18215" s="7">
        <v>8.1531048469923704</v>
      </c>
      <c r="V18215" t="s">
        <v>21486</v>
      </c>
      <c r="W18215" t="s">
        <v>35312</v>
      </c>
    </row>
    <row r="18216" spans="20:23" x14ac:dyDescent="0.3">
      <c r="T18216" t="b">
        <f>U18216&gt;10</f>
        <v>0</v>
      </c>
      <c r="U18216" s="7">
        <v>9.9071239882375792</v>
      </c>
      <c r="V18216" t="s">
        <v>3571</v>
      </c>
      <c r="W18216" t="s">
        <v>1842</v>
      </c>
    </row>
    <row r="18217" spans="20:23" x14ac:dyDescent="0.3">
      <c r="T18217" t="b">
        <f>U18217&gt;10</f>
        <v>0</v>
      </c>
      <c r="U18217" s="7">
        <v>8.4407869194441592</v>
      </c>
      <c r="V18217" t="s">
        <v>35313</v>
      </c>
      <c r="W18217" t="s">
        <v>21486</v>
      </c>
    </row>
    <row r="18218" spans="20:23" x14ac:dyDescent="0.3">
      <c r="T18218" t="b">
        <f>U18218&gt;10</f>
        <v>0</v>
      </c>
      <c r="U18218" s="7">
        <v>8.1046199797265501</v>
      </c>
      <c r="V18218" t="s">
        <v>27834</v>
      </c>
      <c r="W18218" t="s">
        <v>35314</v>
      </c>
    </row>
    <row r="18219" spans="20:23" x14ac:dyDescent="0.3">
      <c r="T18219" t="b">
        <f>U18219&gt;10</f>
        <v>0</v>
      </c>
      <c r="U18219" s="7">
        <v>8.7031511839116504</v>
      </c>
      <c r="V18219" t="s">
        <v>30335</v>
      </c>
      <c r="W18219" t="s">
        <v>35315</v>
      </c>
    </row>
    <row r="18220" spans="20:23" x14ac:dyDescent="0.3">
      <c r="T18220" t="b">
        <f>U18220&gt;10</f>
        <v>0</v>
      </c>
      <c r="U18220" s="7">
        <v>8.0353218113359901</v>
      </c>
      <c r="V18220" t="s">
        <v>1169</v>
      </c>
      <c r="W18220" t="s">
        <v>22928</v>
      </c>
    </row>
    <row r="18221" spans="20:23" x14ac:dyDescent="0.3">
      <c r="T18221" t="b">
        <f>U18221&gt;10</f>
        <v>0</v>
      </c>
      <c r="U18221" s="7">
        <v>9.43019991614727</v>
      </c>
      <c r="V18221" t="s">
        <v>35316</v>
      </c>
      <c r="W18221" t="s">
        <v>21322</v>
      </c>
    </row>
    <row r="18222" spans="20:23" x14ac:dyDescent="0.3">
      <c r="T18222" t="b">
        <f>U18222&gt;10</f>
        <v>0</v>
      </c>
      <c r="U18222" s="7">
        <v>9.6839804369233704</v>
      </c>
      <c r="V18222" t="s">
        <v>7246</v>
      </c>
      <c r="W18222" t="s">
        <v>6172</v>
      </c>
    </row>
    <row r="18223" spans="20:23" x14ac:dyDescent="0.3">
      <c r="T18223" t="b">
        <f>U18223&gt;10</f>
        <v>0</v>
      </c>
      <c r="U18223" s="7">
        <v>8.4536903242800605</v>
      </c>
      <c r="V18223" t="s">
        <v>35317</v>
      </c>
      <c r="W18223" t="s">
        <v>14941</v>
      </c>
    </row>
    <row r="18224" spans="20:23" x14ac:dyDescent="0.3">
      <c r="T18224" t="b">
        <f>U18224&gt;10</f>
        <v>0</v>
      </c>
      <c r="U18224" s="7">
        <v>8.4536903242800605</v>
      </c>
      <c r="V18224" t="s">
        <v>14941</v>
      </c>
      <c r="W18224" t="s">
        <v>35318</v>
      </c>
    </row>
    <row r="18225" spans="20:23" x14ac:dyDescent="0.3">
      <c r="T18225" t="b">
        <f>U18225&gt;10</f>
        <v>0</v>
      </c>
      <c r="U18225" s="7">
        <v>8.6308305223320207</v>
      </c>
      <c r="V18225" t="s">
        <v>35318</v>
      </c>
      <c r="W18225" t="s">
        <v>21233</v>
      </c>
    </row>
    <row r="18226" spans="20:23" x14ac:dyDescent="0.3">
      <c r="T18226" t="b">
        <f>U18226&gt;10</f>
        <v>0</v>
      </c>
      <c r="U18226" s="7">
        <v>8.6543610197422094</v>
      </c>
      <c r="V18226" t="s">
        <v>35319</v>
      </c>
      <c r="W18226" t="s">
        <v>11655</v>
      </c>
    </row>
    <row r="18227" spans="20:23" x14ac:dyDescent="0.3">
      <c r="T18227" t="b">
        <f>U18227&gt;10</f>
        <v>0</v>
      </c>
      <c r="U18227" s="7">
        <v>8.5490005040843897</v>
      </c>
      <c r="V18227" t="s">
        <v>18945</v>
      </c>
      <c r="W18227" t="s">
        <v>16731</v>
      </c>
    </row>
    <row r="18228" spans="20:23" x14ac:dyDescent="0.3">
      <c r="T18228" t="b">
        <f>U18228&gt;10</f>
        <v>0</v>
      </c>
      <c r="U18228" s="7">
        <v>8.5208296271176902</v>
      </c>
      <c r="V18228" t="s">
        <v>21275</v>
      </c>
      <c r="W18228" t="s">
        <v>9524</v>
      </c>
    </row>
    <row r="18229" spans="20:23" x14ac:dyDescent="0.3">
      <c r="T18229" t="b">
        <f>U18229&gt;10</f>
        <v>0</v>
      </c>
      <c r="U18229" s="7">
        <v>9.8797250140494697</v>
      </c>
      <c r="V18229" t="s">
        <v>79</v>
      </c>
      <c r="W18229" t="s">
        <v>18953</v>
      </c>
    </row>
    <row r="18230" spans="20:23" x14ac:dyDescent="0.3">
      <c r="T18230" t="b">
        <f>U18230&gt;10</f>
        <v>0</v>
      </c>
      <c r="U18230" s="7">
        <v>9.1865778334895207</v>
      </c>
      <c r="V18230" t="s">
        <v>11655</v>
      </c>
      <c r="W18230" t="s">
        <v>19727</v>
      </c>
    </row>
    <row r="18231" spans="20:23" x14ac:dyDescent="0.3">
      <c r="T18231" t="b">
        <f>U18231&gt;10</f>
        <v>0</v>
      </c>
      <c r="U18231" s="7">
        <v>8.6543610197422094</v>
      </c>
      <c r="V18231" t="s">
        <v>18956</v>
      </c>
      <c r="W18231" t="s">
        <v>11655</v>
      </c>
    </row>
    <row r="18232" spans="20:23" x14ac:dyDescent="0.3">
      <c r="T18232" t="b">
        <f>U18232&gt;10</f>
        <v>0</v>
      </c>
      <c r="U18232" s="7">
        <v>9.7529733084103203</v>
      </c>
      <c r="V18232" t="s">
        <v>18959</v>
      </c>
      <c r="W18232" t="s">
        <v>20379</v>
      </c>
    </row>
    <row r="18233" spans="20:23" x14ac:dyDescent="0.3">
      <c r="T18233" t="b">
        <f>U18233&gt;10</f>
        <v>0</v>
      </c>
      <c r="U18233" s="7">
        <v>9.7529733084103203</v>
      </c>
      <c r="V18233" t="s">
        <v>20379</v>
      </c>
      <c r="W18233" t="s">
        <v>35320</v>
      </c>
    </row>
    <row r="18234" spans="20:23" x14ac:dyDescent="0.3">
      <c r="T18234" t="b">
        <f>U18234&gt;10</f>
        <v>0</v>
      </c>
      <c r="U18234" s="7">
        <v>9.5988226285830596</v>
      </c>
      <c r="V18234" t="s">
        <v>21479</v>
      </c>
      <c r="W18234" t="s">
        <v>35321</v>
      </c>
    </row>
    <row r="18235" spans="20:23" x14ac:dyDescent="0.3">
      <c r="T18235" t="b">
        <f>U18235&gt;10</f>
        <v>0</v>
      </c>
      <c r="U18235" s="7">
        <v>8.6543610197422094</v>
      </c>
      <c r="V18235" t="s">
        <v>35321</v>
      </c>
      <c r="W18235" t="s">
        <v>11655</v>
      </c>
    </row>
    <row r="18236" spans="20:23" x14ac:dyDescent="0.3">
      <c r="T18236" t="b">
        <f>U18236&gt;10</f>
        <v>0</v>
      </c>
      <c r="U18236" s="7">
        <v>9.6839804369233704</v>
      </c>
      <c r="V18236" t="s">
        <v>8304</v>
      </c>
      <c r="W18236" t="s">
        <v>3489</v>
      </c>
    </row>
    <row r="18237" spans="20:23" x14ac:dyDescent="0.3">
      <c r="T18237" t="b">
        <f>U18237&gt;10</f>
        <v>0</v>
      </c>
      <c r="U18237" s="7">
        <v>9.5988226285830596</v>
      </c>
      <c r="V18237" t="s">
        <v>35322</v>
      </c>
      <c r="W18237" t="s">
        <v>21479</v>
      </c>
    </row>
    <row r="18238" spans="20:23" x14ac:dyDescent="0.3">
      <c r="T18238" t="b">
        <f>U18238&gt;10</f>
        <v>0</v>
      </c>
      <c r="U18238" s="7">
        <v>8.6543610197422094</v>
      </c>
      <c r="V18238" t="s">
        <v>35323</v>
      </c>
      <c r="W18238" t="s">
        <v>11655</v>
      </c>
    </row>
    <row r="18239" spans="20:23" x14ac:dyDescent="0.3">
      <c r="T18239" t="b">
        <f>U18239&gt;10</f>
        <v>0</v>
      </c>
      <c r="U18239" s="7">
        <v>9.09619377202125</v>
      </c>
      <c r="V18239" t="s">
        <v>6858</v>
      </c>
      <c r="W18239" t="s">
        <v>21253</v>
      </c>
    </row>
    <row r="18240" spans="20:23" x14ac:dyDescent="0.3">
      <c r="T18240" t="b">
        <f>U18240&gt;10</f>
        <v>0</v>
      </c>
      <c r="U18240" s="7">
        <v>9.3475082003021601</v>
      </c>
      <c r="V18240" t="s">
        <v>21253</v>
      </c>
      <c r="W18240" t="s">
        <v>12567</v>
      </c>
    </row>
    <row r="18241" spans="20:23" x14ac:dyDescent="0.3">
      <c r="T18241" t="b">
        <f>U18241&gt;10</f>
        <v>0</v>
      </c>
      <c r="U18241" s="7">
        <v>8.2125282674631794</v>
      </c>
      <c r="V18241" t="s">
        <v>18963</v>
      </c>
      <c r="W18241" t="s">
        <v>21324</v>
      </c>
    </row>
    <row r="18242" spans="20:23" x14ac:dyDescent="0.3">
      <c r="T18242" t="b">
        <f>U18242&gt;10</f>
        <v>0</v>
      </c>
      <c r="U18242" s="7">
        <v>9.4131054827879694</v>
      </c>
      <c r="V18242" t="s">
        <v>35324</v>
      </c>
      <c r="W18242" t="s">
        <v>14307</v>
      </c>
    </row>
    <row r="18243" spans="20:23" x14ac:dyDescent="0.3">
      <c r="T18243" t="b">
        <f>U18243&gt;10</f>
        <v>0</v>
      </c>
      <c r="U18243" s="7">
        <v>8.2074391979557006</v>
      </c>
      <c r="V18243" t="s">
        <v>927</v>
      </c>
      <c r="W18243" t="s">
        <v>35325</v>
      </c>
    </row>
    <row r="18244" spans="20:23" x14ac:dyDescent="0.3">
      <c r="T18244" t="b">
        <f>U18244&gt;10</f>
        <v>0</v>
      </c>
      <c r="U18244" s="7">
        <v>8.2976860758034796</v>
      </c>
      <c r="V18244" t="s">
        <v>16117</v>
      </c>
      <c r="W18244" t="s">
        <v>35326</v>
      </c>
    </row>
    <row r="18245" spans="20:23" x14ac:dyDescent="0.3">
      <c r="T18245" t="b">
        <f>U18245&gt;10</f>
        <v>0</v>
      </c>
      <c r="U18245" s="7">
        <v>9.9071239882375792</v>
      </c>
      <c r="V18245" t="s">
        <v>23315</v>
      </c>
      <c r="W18245" t="s">
        <v>35327</v>
      </c>
    </row>
    <row r="18246" spans="20:23" x14ac:dyDescent="0.3">
      <c r="T18246" t="b">
        <f>U18246&gt;10</f>
        <v>0</v>
      </c>
      <c r="U18246" s="7">
        <v>8.0848173524303704</v>
      </c>
      <c r="V18246" t="s">
        <v>27834</v>
      </c>
      <c r="W18246" t="s">
        <v>35328</v>
      </c>
    </row>
    <row r="18247" spans="20:23" x14ac:dyDescent="0.3">
      <c r="T18247" t="b">
        <f>U18247&gt;10</f>
        <v>0</v>
      </c>
      <c r="U18247" s="7">
        <v>8.2488959116340492</v>
      </c>
      <c r="V18247" t="s">
        <v>12364</v>
      </c>
      <c r="W18247" t="s">
        <v>3624</v>
      </c>
    </row>
    <row r="18248" spans="20:23" x14ac:dyDescent="0.3">
      <c r="T18248" t="b">
        <f>U18248&gt;10</f>
        <v>0</v>
      </c>
      <c r="U18248" s="7">
        <v>8.4407869194441592</v>
      </c>
      <c r="V18248" t="s">
        <v>35329</v>
      </c>
      <c r="W18248" t="s">
        <v>4897</v>
      </c>
    </row>
    <row r="18249" spans="20:23" x14ac:dyDescent="0.3">
      <c r="T18249" t="b">
        <f>U18249&gt;10</f>
        <v>0</v>
      </c>
      <c r="U18249" s="7">
        <v>9.5988226285830596</v>
      </c>
      <c r="V18249" t="s">
        <v>22039</v>
      </c>
      <c r="W18249" t="s">
        <v>35330</v>
      </c>
    </row>
    <row r="18250" spans="20:23" x14ac:dyDescent="0.3">
      <c r="T18250" t="b">
        <f>U18250&gt;10</f>
        <v>0</v>
      </c>
      <c r="U18250" s="7">
        <v>9.6620015302046003</v>
      </c>
      <c r="V18250" t="s">
        <v>35331</v>
      </c>
      <c r="W18250" t="s">
        <v>35332</v>
      </c>
    </row>
    <row r="18251" spans="20:23" x14ac:dyDescent="0.3">
      <c r="T18251" t="b">
        <f>U18251&gt;10</f>
        <v>0</v>
      </c>
      <c r="U18251" s="7">
        <v>8.3191264070413506</v>
      </c>
      <c r="V18251" t="s">
        <v>35333</v>
      </c>
      <c r="W18251" t="s">
        <v>35334</v>
      </c>
    </row>
    <row r="18252" spans="20:23" x14ac:dyDescent="0.3">
      <c r="T18252" t="b">
        <f>U18252&gt;10</f>
        <v>0</v>
      </c>
      <c r="U18252" s="7">
        <v>8.5490005040843897</v>
      </c>
      <c r="V18252" t="s">
        <v>11737</v>
      </c>
      <c r="W18252" t="s">
        <v>35124</v>
      </c>
    </row>
    <row r="18253" spans="20:23" x14ac:dyDescent="0.3">
      <c r="T18253" t="b">
        <f>U18253&gt;10</f>
        <v>0</v>
      </c>
      <c r="U18253" s="7">
        <v>9.6194419157857993</v>
      </c>
      <c r="V18253" t="s">
        <v>26961</v>
      </c>
      <c r="W18253" t="s">
        <v>966</v>
      </c>
    </row>
    <row r="18254" spans="20:23" x14ac:dyDescent="0.3">
      <c r="T18254" t="b">
        <f>U18254&gt;10</f>
        <v>0</v>
      </c>
      <c r="U18254" s="7">
        <v>9.0247348080391099</v>
      </c>
      <c r="V18254" t="s">
        <v>8532</v>
      </c>
      <c r="W18254" t="s">
        <v>35335</v>
      </c>
    </row>
    <row r="18255" spans="20:23" x14ac:dyDescent="0.3">
      <c r="T18255" t="b">
        <f>U18255&gt;10</f>
        <v>0</v>
      </c>
      <c r="U18255" s="7">
        <v>8.0100040033516997</v>
      </c>
      <c r="V18255" t="s">
        <v>2649</v>
      </c>
      <c r="W18255" t="s">
        <v>35336</v>
      </c>
    </row>
    <row r="18256" spans="20:23" x14ac:dyDescent="0.3">
      <c r="T18256" t="b">
        <f>U18256&gt;10</f>
        <v>0</v>
      </c>
      <c r="U18256" s="7">
        <v>8.5208296271176902</v>
      </c>
      <c r="V18256" t="s">
        <v>20323</v>
      </c>
      <c r="W18256" t="s">
        <v>7031</v>
      </c>
    </row>
    <row r="18257" spans="20:23" x14ac:dyDescent="0.3">
      <c r="T18257" t="b">
        <f>U18257&gt;10</f>
        <v>0</v>
      </c>
      <c r="U18257" s="7">
        <v>9.09619377202125</v>
      </c>
      <c r="V18257" t="s">
        <v>35337</v>
      </c>
      <c r="W18257" t="s">
        <v>35291</v>
      </c>
    </row>
    <row r="18258" spans="20:23" x14ac:dyDescent="0.3">
      <c r="T18258" t="b">
        <f>U18258&gt;10</f>
        <v>0</v>
      </c>
      <c r="U18258" s="7">
        <v>8.6154456034925406</v>
      </c>
      <c r="V18258" t="s">
        <v>27834</v>
      </c>
      <c r="W18258" t="s">
        <v>35338</v>
      </c>
    </row>
    <row r="18259" spans="20:23" x14ac:dyDescent="0.3">
      <c r="T18259" t="b">
        <f>U18259&gt;10</f>
        <v>0</v>
      </c>
      <c r="U18259" s="7">
        <v>9.3009881846672702</v>
      </c>
      <c r="V18259" t="s">
        <v>22525</v>
      </c>
      <c r="W18259" t="s">
        <v>32829</v>
      </c>
    </row>
    <row r="18260" spans="20:23" x14ac:dyDescent="0.3">
      <c r="T18260" t="b">
        <f>U18260&gt;10</f>
        <v>0</v>
      </c>
      <c r="U18260" s="7">
        <v>9.4475916588591407</v>
      </c>
      <c r="V18260" t="s">
        <v>515</v>
      </c>
      <c r="W18260" t="s">
        <v>11198</v>
      </c>
    </row>
    <row r="18261" spans="20:23" x14ac:dyDescent="0.3">
      <c r="T18261" t="b">
        <f>U18261&gt;10</f>
        <v>0</v>
      </c>
      <c r="U18261" s="7">
        <v>9.9071239882375792</v>
      </c>
      <c r="V18261" t="s">
        <v>35339</v>
      </c>
      <c r="W18261" t="s">
        <v>35340</v>
      </c>
    </row>
    <row r="18262" spans="20:23" x14ac:dyDescent="0.3">
      <c r="T18262" t="b">
        <f>U18262&gt;10</f>
        <v>0</v>
      </c>
      <c r="U18262" s="7">
        <v>8.3258569527701791</v>
      </c>
      <c r="V18262" t="s">
        <v>8447</v>
      </c>
      <c r="W18262" t="s">
        <v>1467</v>
      </c>
    </row>
    <row r="18263" spans="20:23" x14ac:dyDescent="0.3">
      <c r="T18263" t="b">
        <f>U18263&gt;10</f>
        <v>0</v>
      </c>
      <c r="U18263" s="7">
        <v>9.9071239882375792</v>
      </c>
      <c r="V18263" t="s">
        <v>35341</v>
      </c>
      <c r="W18263" t="s">
        <v>4725</v>
      </c>
    </row>
    <row r="18264" spans="20:23" x14ac:dyDescent="0.3">
      <c r="T18264" t="b">
        <f>U18264&gt;10</f>
        <v>0</v>
      </c>
      <c r="U18264" s="7">
        <v>8.1873380186346196</v>
      </c>
      <c r="V18264" t="s">
        <v>30257</v>
      </c>
      <c r="W18264" t="s">
        <v>8216</v>
      </c>
    </row>
    <row r="18265" spans="20:23" x14ac:dyDescent="0.3">
      <c r="T18265" t="b">
        <f>U18265&gt;10</f>
        <v>0</v>
      </c>
      <c r="U18265" s="7">
        <v>9.7529733084103203</v>
      </c>
      <c r="V18265" t="s">
        <v>35342</v>
      </c>
      <c r="W18265" t="s">
        <v>29963</v>
      </c>
    </row>
    <row r="18266" spans="20:23" x14ac:dyDescent="0.3">
      <c r="T18266" t="b">
        <f>U18266&gt;10</f>
        <v>0</v>
      </c>
      <c r="U18266" s="7">
        <v>9.9071239882375792</v>
      </c>
      <c r="V18266" t="s">
        <v>35337</v>
      </c>
      <c r="W18266" t="s">
        <v>35343</v>
      </c>
    </row>
    <row r="18267" spans="20:23" x14ac:dyDescent="0.3">
      <c r="T18267" t="b">
        <f>U18267&gt;10</f>
        <v>0</v>
      </c>
      <c r="U18267" s="7">
        <v>9.0247348080391099</v>
      </c>
      <c r="V18267" t="s">
        <v>23983</v>
      </c>
      <c r="W18267" t="s">
        <v>35344</v>
      </c>
    </row>
    <row r="18268" spans="20:23" x14ac:dyDescent="0.3">
      <c r="T18268" t="b">
        <f>U18268&gt;10</f>
        <v>0</v>
      </c>
      <c r="U18268" s="7">
        <v>9.4475916588591407</v>
      </c>
      <c r="V18268" t="s">
        <v>35345</v>
      </c>
      <c r="W18268" t="s">
        <v>515</v>
      </c>
    </row>
    <row r="18269" spans="20:23" x14ac:dyDescent="0.3">
      <c r="T18269" t="b">
        <f>U18269&gt;10</f>
        <v>0</v>
      </c>
      <c r="U18269" s="7">
        <v>9.1827242641735296</v>
      </c>
      <c r="V18269" t="s">
        <v>10870</v>
      </c>
      <c r="W18269">
        <v>104</v>
      </c>
    </row>
    <row r="18270" spans="20:23" x14ac:dyDescent="0.3">
      <c r="T18270" t="b">
        <f>U18270&gt;10</f>
        <v>0</v>
      </c>
      <c r="U18270" s="7">
        <v>8.1873380186346196</v>
      </c>
      <c r="V18270" t="s">
        <v>35346</v>
      </c>
      <c r="W18270" t="s">
        <v>10986</v>
      </c>
    </row>
    <row r="18271" spans="20:23" x14ac:dyDescent="0.3">
      <c r="T18271" t="b">
        <f>U18271&gt;10</f>
        <v>0</v>
      </c>
      <c r="U18271" s="7">
        <v>9.3475082003021601</v>
      </c>
      <c r="V18271" t="s">
        <v>10986</v>
      </c>
      <c r="W18271" t="s">
        <v>5607</v>
      </c>
    </row>
    <row r="18272" spans="20:23" x14ac:dyDescent="0.3">
      <c r="T18272" t="b">
        <f>U18272&gt;10</f>
        <v>0</v>
      </c>
      <c r="U18272" s="7">
        <v>9.5786199212655401</v>
      </c>
      <c r="V18272" t="s">
        <v>35339</v>
      </c>
      <c r="W18272" t="s">
        <v>23443</v>
      </c>
    </row>
    <row r="18273" spans="20:23" x14ac:dyDescent="0.3">
      <c r="T18273" t="b">
        <f>U18273&gt;10</f>
        <v>0</v>
      </c>
      <c r="U18273" s="7">
        <v>8.0353218113359901</v>
      </c>
      <c r="V18273" t="s">
        <v>35291</v>
      </c>
      <c r="W18273" t="s">
        <v>35347</v>
      </c>
    </row>
    <row r="18274" spans="20:23" x14ac:dyDescent="0.3">
      <c r="T18274" t="b">
        <f>U18274&gt;10</f>
        <v>0</v>
      </c>
      <c r="U18274" s="7">
        <v>8.7031511839116504</v>
      </c>
      <c r="V18274">
        <v>23230</v>
      </c>
      <c r="W18274" t="s">
        <v>35348</v>
      </c>
    </row>
    <row r="18275" spans="20:23" x14ac:dyDescent="0.3">
      <c r="T18275" t="b">
        <f>U18275&gt;10</f>
        <v>0</v>
      </c>
      <c r="U18275" s="7">
        <v>8.1725229328494802</v>
      </c>
      <c r="V18275">
        <v>39774</v>
      </c>
      <c r="W18275" t="s">
        <v>21473</v>
      </c>
    </row>
    <row r="18276" spans="20:23" x14ac:dyDescent="0.3">
      <c r="T18276" t="b">
        <f>U18276&gt;10</f>
        <v>0</v>
      </c>
      <c r="U18276" s="7">
        <v>8.5024804884494891</v>
      </c>
      <c r="V18276" t="s">
        <v>10633</v>
      </c>
      <c r="W18276" t="s">
        <v>30779</v>
      </c>
    </row>
    <row r="18277" spans="20:23" x14ac:dyDescent="0.3">
      <c r="T18277" t="b">
        <f>U18277&gt;10</f>
        <v>0</v>
      </c>
      <c r="U18277" s="7">
        <v>8.7031511839116504</v>
      </c>
      <c r="V18277">
        <v>23547</v>
      </c>
      <c r="W18277" t="s">
        <v>35348</v>
      </c>
    </row>
    <row r="18278" spans="20:23" x14ac:dyDescent="0.3">
      <c r="T18278" t="b">
        <f>U18278&gt;10</f>
        <v>0</v>
      </c>
      <c r="U18278" s="7">
        <v>8.1725229328494802</v>
      </c>
      <c r="V18278">
        <v>80197</v>
      </c>
      <c r="W18278" t="s">
        <v>21473</v>
      </c>
    </row>
    <row r="18279" spans="20:23" x14ac:dyDescent="0.3">
      <c r="T18279" t="b">
        <f>U18279&gt;10</f>
        <v>0</v>
      </c>
      <c r="U18279" s="7">
        <v>8.1725229328494802</v>
      </c>
      <c r="V18279">
        <v>45040</v>
      </c>
      <c r="W18279" t="s">
        <v>21473</v>
      </c>
    </row>
    <row r="18280" spans="20:23" x14ac:dyDescent="0.3">
      <c r="T18280" t="b">
        <f>U18280&gt;10</f>
        <v>0</v>
      </c>
      <c r="U18280" s="7">
        <v>8.7031511839116504</v>
      </c>
      <c r="V18280">
        <v>23898</v>
      </c>
      <c r="W18280" t="s">
        <v>35348</v>
      </c>
    </row>
    <row r="18281" spans="20:23" x14ac:dyDescent="0.3">
      <c r="T18281" t="b">
        <f>U18281&gt;10</f>
        <v>0</v>
      </c>
      <c r="U18281" s="7">
        <v>8.9797834201768403</v>
      </c>
      <c r="V18281" t="s">
        <v>12325</v>
      </c>
      <c r="W18281" t="s">
        <v>35349</v>
      </c>
    </row>
    <row r="18282" spans="20:23" x14ac:dyDescent="0.3">
      <c r="T18282" t="b">
        <f>U18282&gt;10</f>
        <v>0</v>
      </c>
      <c r="U18282" s="7">
        <v>8.5208296271176902</v>
      </c>
      <c r="V18282" t="s">
        <v>35350</v>
      </c>
      <c r="W18282" t="s">
        <v>1512</v>
      </c>
    </row>
    <row r="18283" spans="20:23" x14ac:dyDescent="0.3">
      <c r="T18283" t="b">
        <f>U18283&gt;10</f>
        <v>0</v>
      </c>
      <c r="U18283" s="7">
        <v>8.9908332563634303</v>
      </c>
      <c r="V18283" t="s">
        <v>22266</v>
      </c>
      <c r="W18283" t="s">
        <v>35351</v>
      </c>
    </row>
    <row r="18284" spans="20:23" x14ac:dyDescent="0.3">
      <c r="T18284" t="b">
        <f>U18284&gt;10</f>
        <v>0</v>
      </c>
      <c r="U18284" s="7">
        <v>9.4652912359585404</v>
      </c>
      <c r="V18284" t="s">
        <v>3327</v>
      </c>
      <c r="W18284" t="s">
        <v>35352</v>
      </c>
    </row>
    <row r="18285" spans="20:23" x14ac:dyDescent="0.3">
      <c r="T18285" t="b">
        <f>U18285&gt;10</f>
        <v>0</v>
      </c>
      <c r="U18285" s="7">
        <v>9.9941353652272102</v>
      </c>
      <c r="V18285" t="s">
        <v>34408</v>
      </c>
      <c r="W18285" t="s">
        <v>35353</v>
      </c>
    </row>
    <row r="18286" spans="20:23" x14ac:dyDescent="0.3">
      <c r="T18286" t="b">
        <f>U18286&gt;10</f>
        <v>0</v>
      </c>
      <c r="U18286" s="7">
        <v>9.2139768076776392</v>
      </c>
      <c r="V18286" t="s">
        <v>10928</v>
      </c>
      <c r="W18286" t="s">
        <v>31724</v>
      </c>
    </row>
    <row r="18287" spans="20:23" x14ac:dyDescent="0.3">
      <c r="T18287" t="b">
        <f>U18287&gt;10</f>
        <v>0</v>
      </c>
      <c r="U18287" s="7">
        <v>8.1923255601456599</v>
      </c>
      <c r="V18287" t="s">
        <v>4724</v>
      </c>
      <c r="W18287" t="s">
        <v>26078</v>
      </c>
    </row>
    <row r="18288" spans="20:23" x14ac:dyDescent="0.3">
      <c r="T18288" t="b">
        <f>U18288&gt;10</f>
        <v>0</v>
      </c>
      <c r="U18288" s="7">
        <v>8.2648962529804901</v>
      </c>
      <c r="V18288" t="s">
        <v>29364</v>
      </c>
      <c r="W18288" t="s">
        <v>35354</v>
      </c>
    </row>
    <row r="18289" spans="20:23" x14ac:dyDescent="0.3">
      <c r="T18289" t="b">
        <f>U18289&gt;10</f>
        <v>0</v>
      </c>
      <c r="U18289" s="7">
        <v>9.5016588801294208</v>
      </c>
      <c r="V18289" t="s">
        <v>3498</v>
      </c>
      <c r="W18289" t="s">
        <v>35355</v>
      </c>
    </row>
    <row r="18290" spans="20:23" x14ac:dyDescent="0.3">
      <c r="T18290" t="b">
        <f>U18290&gt;10</f>
        <v>0</v>
      </c>
      <c r="U18290" s="7">
        <v>8.2125282674631794</v>
      </c>
      <c r="V18290" t="s">
        <v>35356</v>
      </c>
      <c r="W18290" t="s">
        <v>21324</v>
      </c>
    </row>
    <row r="18291" spans="20:23" x14ac:dyDescent="0.3">
      <c r="T18291" t="b">
        <f>U18291&gt;10</f>
        <v>0</v>
      </c>
      <c r="U18291" s="7">
        <v>9.6194419157857993</v>
      </c>
      <c r="V18291" t="s">
        <v>4911</v>
      </c>
      <c r="W18291" t="s">
        <v>1983</v>
      </c>
    </row>
    <row r="18292" spans="20:23" x14ac:dyDescent="0.3">
      <c r="T18292" t="b">
        <f>U18292&gt;10</f>
        <v>0</v>
      </c>
      <c r="U18292" s="7">
        <v>8.7199583022280294</v>
      </c>
      <c r="V18292" t="s">
        <v>9987</v>
      </c>
      <c r="W18292" t="s">
        <v>22257</v>
      </c>
    </row>
    <row r="18293" spans="20:23" x14ac:dyDescent="0.3">
      <c r="T18293" t="b">
        <f>U18293&gt;10</f>
        <v>0</v>
      </c>
      <c r="U18293" s="7">
        <v>8.5928031267427798</v>
      </c>
      <c r="V18293" t="s">
        <v>35357</v>
      </c>
      <c r="W18293" t="s">
        <v>25690</v>
      </c>
    </row>
    <row r="18294" spans="20:23" x14ac:dyDescent="0.3">
      <c r="T18294" t="b">
        <f>U18294&gt;10</f>
        <v>0</v>
      </c>
      <c r="U18294" s="7">
        <v>9.9071239882375792</v>
      </c>
      <c r="V18294" t="s">
        <v>13534</v>
      </c>
      <c r="W18294" t="s">
        <v>11052</v>
      </c>
    </row>
    <row r="18295" spans="20:23" x14ac:dyDescent="0.3">
      <c r="T18295" t="b">
        <f>U18295&gt;10</f>
        <v>0</v>
      </c>
      <c r="U18295" s="7">
        <v>9.9071239882375792</v>
      </c>
      <c r="V18295" t="s">
        <v>4845</v>
      </c>
      <c r="W18295" t="s">
        <v>2482</v>
      </c>
    </row>
    <row r="18296" spans="20:23" x14ac:dyDescent="0.3">
      <c r="T18296" t="b">
        <f>U18296&gt;10</f>
        <v>0</v>
      </c>
      <c r="U18296" s="7">
        <v>9.6620015302046003</v>
      </c>
      <c r="V18296" t="s">
        <v>34622</v>
      </c>
      <c r="W18296" t="s">
        <v>32471</v>
      </c>
    </row>
    <row r="18297" spans="20:23" x14ac:dyDescent="0.3">
      <c r="T18297" t="b">
        <f>U18297&gt;10</f>
        <v>0</v>
      </c>
      <c r="U18297" s="7">
        <v>8.9367660350931502</v>
      </c>
      <c r="V18297" t="s">
        <v>2348</v>
      </c>
      <c r="W18297" t="s">
        <v>3045</v>
      </c>
    </row>
    <row r="18298" spans="20:23" x14ac:dyDescent="0.3">
      <c r="T18298" t="b">
        <f>U18298&gt;10</f>
        <v>0</v>
      </c>
      <c r="U18298" s="7">
        <v>8.5928031267427798</v>
      </c>
      <c r="V18298" t="s">
        <v>25690</v>
      </c>
      <c r="W18298" t="s">
        <v>35358</v>
      </c>
    </row>
    <row r="18299" spans="20:23" x14ac:dyDescent="0.3">
      <c r="T18299" t="b">
        <f>U18299&gt;10</f>
        <v>0</v>
      </c>
      <c r="U18299" s="7">
        <v>8.6543610197422094</v>
      </c>
      <c r="V18299" t="s">
        <v>35358</v>
      </c>
      <c r="W18299" t="s">
        <v>11655</v>
      </c>
    </row>
    <row r="18300" spans="20:23" x14ac:dyDescent="0.3">
      <c r="T18300" t="b">
        <f>U18300&gt;10</f>
        <v>0</v>
      </c>
      <c r="U18300" s="7">
        <v>8.7721440553986003</v>
      </c>
      <c r="V18300" t="s">
        <v>11940</v>
      </c>
      <c r="W18300" t="s">
        <v>35359</v>
      </c>
    </row>
    <row r="18301" spans="20:23" x14ac:dyDescent="0.3">
      <c r="T18301" t="b">
        <f>U18301&gt;10</f>
        <v>0</v>
      </c>
      <c r="U18301" s="7">
        <v>8.2331475546659103</v>
      </c>
      <c r="V18301" t="s">
        <v>8035</v>
      </c>
      <c r="W18301" t="s">
        <v>21271</v>
      </c>
    </row>
    <row r="18302" spans="20:23" x14ac:dyDescent="0.3">
      <c r="T18302" t="b">
        <f>U18302&gt;10</f>
        <v>0</v>
      </c>
      <c r="U18302" s="7">
        <v>8.5928031267427798</v>
      </c>
      <c r="V18302" t="s">
        <v>35360</v>
      </c>
      <c r="W18302" t="s">
        <v>21335</v>
      </c>
    </row>
    <row r="18303" spans="20:23" x14ac:dyDescent="0.3">
      <c r="T18303" t="b">
        <f>U18303&gt;10</f>
        <v>0</v>
      </c>
      <c r="U18303" s="7">
        <v>9.8101317222502704</v>
      </c>
      <c r="V18303" t="s">
        <v>5743</v>
      </c>
      <c r="W18303" t="s">
        <v>4104</v>
      </c>
    </row>
    <row r="18304" spans="20:23" x14ac:dyDescent="0.3">
      <c r="T18304" t="b">
        <f>U18304&gt;10</f>
        <v>0</v>
      </c>
      <c r="U18304" s="7">
        <v>9.4833097414612197</v>
      </c>
      <c r="V18304" t="s">
        <v>21210</v>
      </c>
      <c r="W18304" t="s">
        <v>35361</v>
      </c>
    </row>
    <row r="18305" spans="20:23" x14ac:dyDescent="0.3">
      <c r="T18305" t="b">
        <f>U18305&gt;10</f>
        <v>0</v>
      </c>
      <c r="U18305" s="7">
        <v>8.6231084762381105</v>
      </c>
      <c r="V18305" t="s">
        <v>2536</v>
      </c>
      <c r="W18305" t="s">
        <v>335</v>
      </c>
    </row>
    <row r="18306" spans="20:23" x14ac:dyDescent="0.3">
      <c r="T18306" t="b">
        <f>U18306&gt;10</f>
        <v>0</v>
      </c>
      <c r="U18306" s="7">
        <v>9.2139768076776392</v>
      </c>
      <c r="V18306" t="s">
        <v>7859</v>
      </c>
      <c r="W18306" t="s">
        <v>7096</v>
      </c>
    </row>
    <row r="18307" spans="20:23" x14ac:dyDescent="0.3">
      <c r="T18307" t="b">
        <f>U18307&gt;10</f>
        <v>0</v>
      </c>
      <c r="U18307" s="7">
        <v>8.8085116995694701</v>
      </c>
      <c r="V18307" t="s">
        <v>4471</v>
      </c>
      <c r="W18307" t="s">
        <v>11403</v>
      </c>
    </row>
    <row r="18308" spans="20:23" x14ac:dyDescent="0.3">
      <c r="T18308" t="b">
        <f>U18308&gt;10</f>
        <v>0</v>
      </c>
      <c r="U18308" s="7">
        <v>9.2139768076776392</v>
      </c>
      <c r="V18308" t="s">
        <v>11403</v>
      </c>
      <c r="W18308" t="s">
        <v>4468</v>
      </c>
    </row>
    <row r="18309" spans="20:23" x14ac:dyDescent="0.3">
      <c r="T18309" t="b">
        <f>U18309&gt;10</f>
        <v>0</v>
      </c>
      <c r="U18309" s="7">
        <v>8.2331475546659103</v>
      </c>
      <c r="V18309" t="s">
        <v>4471</v>
      </c>
      <c r="W18309" t="s">
        <v>4468</v>
      </c>
    </row>
    <row r="18310" spans="20:23" x14ac:dyDescent="0.3">
      <c r="T18310" t="b">
        <f>U18310&gt;10</f>
        <v>0</v>
      </c>
      <c r="U18310" s="7">
        <v>8.0569209231394492</v>
      </c>
      <c r="V18310" t="s">
        <v>35362</v>
      </c>
      <c r="W18310" t="s">
        <v>21269</v>
      </c>
    </row>
    <row r="18311" spans="20:23" x14ac:dyDescent="0.3">
      <c r="T18311" t="b">
        <f>U18311&gt;10</f>
        <v>0</v>
      </c>
      <c r="U18311" s="7">
        <v>9.9071239882375792</v>
      </c>
      <c r="V18311" t="s">
        <v>4656</v>
      </c>
      <c r="W18311" t="s">
        <v>4471</v>
      </c>
    </row>
    <row r="18312" spans="20:23" x14ac:dyDescent="0.3">
      <c r="T18312" t="b">
        <f>U18312&gt;10</f>
        <v>0</v>
      </c>
      <c r="U18312" s="7">
        <v>8.9262947352258593</v>
      </c>
      <c r="V18312" t="s">
        <v>4471</v>
      </c>
      <c r="W18312" t="s">
        <v>9599</v>
      </c>
    </row>
    <row r="18313" spans="20:23" x14ac:dyDescent="0.3">
      <c r="T18313" t="b">
        <f>U18313&gt;10</f>
        <v>0</v>
      </c>
      <c r="U18313" s="7">
        <v>8.4934306529295807</v>
      </c>
      <c r="V18313" t="s">
        <v>21348</v>
      </c>
      <c r="W18313" t="s">
        <v>11051</v>
      </c>
    </row>
    <row r="18314" spans="20:23" x14ac:dyDescent="0.3">
      <c r="T18314" t="b">
        <f>U18314&gt;10</f>
        <v>0</v>
      </c>
      <c r="U18314" s="7">
        <v>8.7284689918959302</v>
      </c>
      <c r="V18314" t="s">
        <v>11403</v>
      </c>
      <c r="W18314" t="s">
        <v>9270</v>
      </c>
    </row>
    <row r="18315" spans="20:23" x14ac:dyDescent="0.3">
      <c r="T18315" t="b">
        <f>U18315&gt;10</f>
        <v>0</v>
      </c>
      <c r="U18315" s="7">
        <v>9.7294428110001299</v>
      </c>
      <c r="V18315" t="s">
        <v>35363</v>
      </c>
      <c r="W18315" t="s">
        <v>21267</v>
      </c>
    </row>
    <row r="18316" spans="20:23" x14ac:dyDescent="0.3">
      <c r="T18316" t="b">
        <f>U18316&gt;10</f>
        <v>0</v>
      </c>
      <c r="U18316" s="7">
        <v>9.1086162920198106</v>
      </c>
      <c r="V18316" t="s">
        <v>6518</v>
      </c>
      <c r="W18316" t="s">
        <v>1866</v>
      </c>
    </row>
    <row r="18317" spans="20:23" x14ac:dyDescent="0.3">
      <c r="T18317" t="b">
        <f>U18317&gt;10</f>
        <v>0</v>
      </c>
      <c r="U18317" s="7">
        <v>9.0362956304401791</v>
      </c>
      <c r="V18317" t="s">
        <v>80</v>
      </c>
      <c r="W18317" t="s">
        <v>11654</v>
      </c>
    </row>
    <row r="18318" spans="20:23" x14ac:dyDescent="0.3">
      <c r="T18318" t="b">
        <f>U18318&gt;10</f>
        <v>0</v>
      </c>
      <c r="U18318" s="7">
        <v>9.2139768076776392</v>
      </c>
      <c r="V18318" t="s">
        <v>35364</v>
      </c>
      <c r="W18318" t="s">
        <v>27075</v>
      </c>
    </row>
    <row r="18319" spans="20:23" x14ac:dyDescent="0.3">
      <c r="T18319" t="b">
        <f>U18319&gt;10</f>
        <v>0</v>
      </c>
      <c r="U18319" s="7">
        <v>8.9262947352258593</v>
      </c>
      <c r="V18319" t="s">
        <v>27075</v>
      </c>
      <c r="W18319" t="s">
        <v>1818</v>
      </c>
    </row>
    <row r="18320" spans="20:23" x14ac:dyDescent="0.3">
      <c r="T18320" t="b">
        <f>U18320&gt;10</f>
        <v>0</v>
      </c>
      <c r="U18320" s="7">
        <v>9.1599095864073607</v>
      </c>
      <c r="V18320" t="s">
        <v>13534</v>
      </c>
      <c r="W18320" t="s">
        <v>6590</v>
      </c>
    </row>
    <row r="18321" spans="20:23" x14ac:dyDescent="0.3">
      <c r="T18321" t="b">
        <f>U18321&gt;10</f>
        <v>0</v>
      </c>
      <c r="U18321" s="7">
        <v>8.6543610197422094</v>
      </c>
      <c r="V18321" t="s">
        <v>19012</v>
      </c>
      <c r="W18321" t="s">
        <v>11655</v>
      </c>
    </row>
    <row r="18322" spans="20:23" x14ac:dyDescent="0.3">
      <c r="T18322" t="b">
        <f>U18322&gt;10</f>
        <v>0</v>
      </c>
      <c r="U18322" s="7">
        <v>8.8085116995694701</v>
      </c>
      <c r="V18322" t="s">
        <v>21394</v>
      </c>
      <c r="W18322" t="s">
        <v>19014</v>
      </c>
    </row>
    <row r="18323" spans="20:23" x14ac:dyDescent="0.3">
      <c r="T18323" t="b">
        <f>U18323&gt;10</f>
        <v>0</v>
      </c>
      <c r="U18323" s="7">
        <v>9.3475082003021601</v>
      </c>
      <c r="V18323" t="s">
        <v>35365</v>
      </c>
      <c r="W18323" t="s">
        <v>11216</v>
      </c>
    </row>
    <row r="18324" spans="20:23" x14ac:dyDescent="0.3">
      <c r="T18324" t="b">
        <f>U18324&gt;10</f>
        <v>0</v>
      </c>
      <c r="U18324" s="7">
        <v>8.1923255601456599</v>
      </c>
      <c r="V18324" t="s">
        <v>35366</v>
      </c>
      <c r="W18324" t="s">
        <v>24630</v>
      </c>
    </row>
    <row r="18325" spans="20:23" x14ac:dyDescent="0.3">
      <c r="T18325" t="b">
        <f>U18325&gt;10</f>
        <v>0</v>
      </c>
      <c r="U18325" s="7">
        <v>9.9071239882375792</v>
      </c>
      <c r="V18325" t="s">
        <v>3765</v>
      </c>
      <c r="W18325" t="s">
        <v>18979</v>
      </c>
    </row>
    <row r="18326" spans="20:23" x14ac:dyDescent="0.3">
      <c r="T18326" t="b">
        <f>U18326&gt;10</f>
        <v>0</v>
      </c>
      <c r="U18326" s="7">
        <v>8.6386126627740794</v>
      </c>
      <c r="V18326" t="s">
        <v>5656</v>
      </c>
      <c r="W18326" t="s">
        <v>7247</v>
      </c>
    </row>
    <row r="18327" spans="20:23" x14ac:dyDescent="0.3">
      <c r="T18327" t="b">
        <f>U18327&gt;10</f>
        <v>0</v>
      </c>
      <c r="U18327" s="7">
        <v>8.73705273558733</v>
      </c>
      <c r="V18327" t="s">
        <v>35367</v>
      </c>
      <c r="W18327" t="s">
        <v>20428</v>
      </c>
    </row>
    <row r="18328" spans="20:23" x14ac:dyDescent="0.3">
      <c r="T18328" t="b">
        <f>U18328&gt;10</f>
        <v>0</v>
      </c>
      <c r="U18328" s="7">
        <v>8.2125282674631794</v>
      </c>
      <c r="V18328" t="s">
        <v>27541</v>
      </c>
      <c r="W18328" t="s">
        <v>35368</v>
      </c>
    </row>
    <row r="18329" spans="20:23" x14ac:dyDescent="0.3">
      <c r="T18329" t="b">
        <f>U18329&gt;10</f>
        <v>0</v>
      </c>
      <c r="U18329" s="7">
        <v>8.7901625609012797</v>
      </c>
      <c r="V18329" t="s">
        <v>10235</v>
      </c>
      <c r="W18329" t="s">
        <v>27763</v>
      </c>
    </row>
    <row r="18330" spans="20:23" x14ac:dyDescent="0.3">
      <c r="T18330" t="b">
        <f>U18330&gt;10</f>
        <v>0</v>
      </c>
      <c r="U18330" s="7">
        <v>8.0353218113359901</v>
      </c>
      <c r="V18330" t="s">
        <v>30060</v>
      </c>
      <c r="W18330" t="s">
        <v>35369</v>
      </c>
    </row>
    <row r="18331" spans="20:23" x14ac:dyDescent="0.3">
      <c r="T18331" t="b">
        <f>U18331&gt;10</f>
        <v>0</v>
      </c>
      <c r="U18331" s="7">
        <v>8.5633892415364894</v>
      </c>
      <c r="V18331" t="s">
        <v>35370</v>
      </c>
      <c r="W18331" t="s">
        <v>25323</v>
      </c>
    </row>
    <row r="18332" spans="20:23" x14ac:dyDescent="0.3">
      <c r="T18332" t="b">
        <f>U18332&gt;10</f>
        <v>0</v>
      </c>
      <c r="U18332" s="7">
        <v>9.3475082003021601</v>
      </c>
      <c r="V18332" t="s">
        <v>35371</v>
      </c>
      <c r="W18332" t="s">
        <v>35372</v>
      </c>
    </row>
    <row r="18333" spans="20:23" x14ac:dyDescent="0.3">
      <c r="T18333" t="b">
        <f>U18333&gt;10</f>
        <v>0</v>
      </c>
      <c r="U18333" s="7">
        <v>8.7544444782992006</v>
      </c>
      <c r="V18333" t="s">
        <v>22027</v>
      </c>
      <c r="W18333" t="s">
        <v>24671</v>
      </c>
    </row>
    <row r="18334" spans="20:23" x14ac:dyDescent="0.3">
      <c r="T18334" t="b">
        <f>U18334&gt;10</f>
        <v>0</v>
      </c>
      <c r="U18334" s="7">
        <v>8.0970153803413307</v>
      </c>
      <c r="V18334" t="s">
        <v>26336</v>
      </c>
      <c r="W18334" t="s">
        <v>35373</v>
      </c>
    </row>
    <row r="18335" spans="20:23" x14ac:dyDescent="0.3">
      <c r="T18335" t="b">
        <f>U18335&gt;10</f>
        <v>0</v>
      </c>
      <c r="U18335" s="7">
        <v>8.9262947352258593</v>
      </c>
      <c r="V18335" t="s">
        <v>94</v>
      </c>
      <c r="W18335" t="s">
        <v>35374</v>
      </c>
    </row>
    <row r="18336" spans="20:23" x14ac:dyDescent="0.3">
      <c r="T18336" t="b">
        <f>U18336&gt;10</f>
        <v>0</v>
      </c>
      <c r="U18336" s="7">
        <v>9.4652912359585404</v>
      </c>
      <c r="V18336" t="s">
        <v>35375</v>
      </c>
      <c r="W18336" t="s">
        <v>7307</v>
      </c>
    </row>
    <row r="18337" spans="20:23" x14ac:dyDescent="0.3">
      <c r="T18337" t="b">
        <f>U18337&gt;10</f>
        <v>0</v>
      </c>
      <c r="U18337" s="7">
        <v>9.0362956304401791</v>
      </c>
      <c r="V18337" t="s">
        <v>1351</v>
      </c>
      <c r="W18337" t="s">
        <v>35376</v>
      </c>
    </row>
    <row r="18338" spans="20:23" x14ac:dyDescent="0.3">
      <c r="T18338" t="b">
        <f>U18338&gt;10</f>
        <v>0</v>
      </c>
      <c r="U18338" s="7">
        <v>9.3962983644715905</v>
      </c>
      <c r="V18338" t="s">
        <v>27864</v>
      </c>
      <c r="W18338" t="s">
        <v>33013</v>
      </c>
    </row>
    <row r="18339" spans="20:23" x14ac:dyDescent="0.3">
      <c r="T18339" t="b">
        <f>U18339&gt;10</f>
        <v>0</v>
      </c>
      <c r="U18339" s="7">
        <v>8.1725229328494802</v>
      </c>
      <c r="V18339">
        <v>20495</v>
      </c>
      <c r="W18339" t="s">
        <v>21473</v>
      </c>
    </row>
    <row r="18340" spans="20:23" x14ac:dyDescent="0.3">
      <c r="T18340" t="b">
        <f>U18340&gt;10</f>
        <v>0</v>
      </c>
      <c r="U18340" s="7">
        <v>8.0656929092122898</v>
      </c>
      <c r="V18340" t="s">
        <v>945</v>
      </c>
      <c r="W18340" t="s">
        <v>35377</v>
      </c>
    </row>
    <row r="18341" spans="20:23" x14ac:dyDescent="0.3">
      <c r="T18341" t="b">
        <f>U18341&gt;10</f>
        <v>0</v>
      </c>
      <c r="U18341" s="7">
        <v>8.2023758959991593</v>
      </c>
      <c r="V18341" t="s">
        <v>35296</v>
      </c>
      <c r="W18341" t="s">
        <v>35295</v>
      </c>
    </row>
    <row r="18342" spans="20:23" x14ac:dyDescent="0.3">
      <c r="T18342" t="b">
        <f>U18342&gt;10</f>
        <v>0</v>
      </c>
      <c r="U18342" s="7">
        <v>8.5928031267427798</v>
      </c>
      <c r="V18342" t="s">
        <v>21153</v>
      </c>
      <c r="W18342" t="s">
        <v>35378</v>
      </c>
    </row>
    <row r="18343" spans="20:23" x14ac:dyDescent="0.3">
      <c r="T18343" t="b">
        <f>U18343&gt;10</f>
        <v>0</v>
      </c>
      <c r="U18343" s="7">
        <v>8.2488959116340492</v>
      </c>
      <c r="V18343" t="s">
        <v>35379</v>
      </c>
      <c r="W18343" t="s">
        <v>130</v>
      </c>
    </row>
    <row r="18344" spans="20:23" x14ac:dyDescent="0.3">
      <c r="T18344" t="b">
        <f>U18344&gt;10</f>
        <v>0</v>
      </c>
      <c r="U18344" s="7">
        <v>8.1725229328494802</v>
      </c>
      <c r="V18344" t="s">
        <v>29482</v>
      </c>
      <c r="W18344" t="s">
        <v>35380</v>
      </c>
    </row>
    <row r="18345" spans="20:23" x14ac:dyDescent="0.3">
      <c r="T18345" t="b">
        <f>U18345&gt;10</f>
        <v>0</v>
      </c>
      <c r="U18345" s="7">
        <v>8.7199583022280294</v>
      </c>
      <c r="V18345" t="s">
        <v>35381</v>
      </c>
      <c r="W18345" t="s">
        <v>25798</v>
      </c>
    </row>
    <row r="18346" spans="20:23" x14ac:dyDescent="0.3">
      <c r="T18346" t="b">
        <f>U18346&gt;10</f>
        <v>0</v>
      </c>
      <c r="U18346" s="7">
        <v>8.5853681482552595</v>
      </c>
      <c r="V18346" t="s">
        <v>20597</v>
      </c>
      <c r="W18346" t="s">
        <v>19017</v>
      </c>
    </row>
    <row r="18347" spans="20:23" x14ac:dyDescent="0.3">
      <c r="T18347" t="b">
        <f>U18347&gt;10</f>
        <v>0</v>
      </c>
      <c r="U18347" s="7">
        <v>9.09619377202125</v>
      </c>
      <c r="V18347" t="s">
        <v>7137</v>
      </c>
      <c r="W18347" t="s">
        <v>11052</v>
      </c>
    </row>
    <row r="18348" spans="20:23" x14ac:dyDescent="0.3">
      <c r="T18348" t="b">
        <f>U18348&gt;10</f>
        <v>0</v>
      </c>
      <c r="U18348" s="7">
        <v>9.8530567669673097</v>
      </c>
      <c r="V18348" t="s">
        <v>19687</v>
      </c>
      <c r="W18348" t="s">
        <v>6670</v>
      </c>
    </row>
    <row r="18349" spans="20:23" x14ac:dyDescent="0.3">
      <c r="T18349" t="b">
        <f>U18349&gt;10</f>
        <v>0</v>
      </c>
      <c r="U18349" s="7">
        <v>8.0745425244892708</v>
      </c>
      <c r="V18349" t="s">
        <v>1081</v>
      </c>
      <c r="W18349" t="s">
        <v>35382</v>
      </c>
    </row>
    <row r="18350" spans="20:23" x14ac:dyDescent="0.3">
      <c r="T18350" t="b">
        <f>U18350&gt;10</f>
        <v>0</v>
      </c>
      <c r="U18350" s="7">
        <v>8.7031511839116504</v>
      </c>
      <c r="V18350" t="s">
        <v>32715</v>
      </c>
      <c r="W18350" t="s">
        <v>35383</v>
      </c>
    </row>
    <row r="18351" spans="20:23" x14ac:dyDescent="0.3">
      <c r="T18351" t="b">
        <f>U18351&gt;10</f>
        <v>0</v>
      </c>
      <c r="U18351" s="7">
        <v>9.4652912359585404</v>
      </c>
      <c r="V18351" t="s">
        <v>32718</v>
      </c>
      <c r="W18351" t="s">
        <v>19020</v>
      </c>
    </row>
    <row r="18352" spans="20:23" x14ac:dyDescent="0.3">
      <c r="T18352" t="b">
        <f>U18352&gt;10</f>
        <v>0</v>
      </c>
      <c r="U18352" s="7">
        <v>8.8559139384640595</v>
      </c>
      <c r="V18352" t="s">
        <v>35384</v>
      </c>
      <c r="W18352" t="s">
        <v>19610</v>
      </c>
    </row>
    <row r="18353" spans="20:23" x14ac:dyDescent="0.3">
      <c r="T18353" t="b">
        <f>U18353&gt;10</f>
        <v>0</v>
      </c>
      <c r="U18353" s="7">
        <v>8.8559139384640595</v>
      </c>
      <c r="V18353" t="s">
        <v>35385</v>
      </c>
      <c r="W18353" t="s">
        <v>19610</v>
      </c>
    </row>
    <row r="18354" spans="20:23" x14ac:dyDescent="0.3">
      <c r="T18354" t="b">
        <f>U18354&gt;10</f>
        <v>0</v>
      </c>
      <c r="U18354" s="7">
        <v>8.8559139384640595</v>
      </c>
      <c r="V18354" t="s">
        <v>35386</v>
      </c>
      <c r="W18354" t="s">
        <v>19610</v>
      </c>
    </row>
    <row r="18355" spans="20:23" x14ac:dyDescent="0.3">
      <c r="T18355" t="b">
        <f>U18355&gt;10</f>
        <v>0</v>
      </c>
      <c r="U18355" s="7">
        <v>9.5786199212655401</v>
      </c>
      <c r="V18355" t="s">
        <v>6158</v>
      </c>
      <c r="W18355" t="s">
        <v>35387</v>
      </c>
    </row>
    <row r="18356" spans="20:23" x14ac:dyDescent="0.3">
      <c r="T18356" t="b">
        <f>U18356&gt;10</f>
        <v>0</v>
      </c>
      <c r="U18356" s="7">
        <v>8.1627667579041105</v>
      </c>
      <c r="V18356" t="s">
        <v>35388</v>
      </c>
      <c r="W18356" t="s">
        <v>19610</v>
      </c>
    </row>
    <row r="18357" spans="20:23" x14ac:dyDescent="0.3">
      <c r="T18357" t="b">
        <f>U18357&gt;10</f>
        <v>0</v>
      </c>
      <c r="U18357" s="7">
        <v>8.1627667579041105</v>
      </c>
      <c r="V18357">
        <v>1180</v>
      </c>
      <c r="W18357" t="s">
        <v>19610</v>
      </c>
    </row>
    <row r="18358" spans="20:23" x14ac:dyDescent="0.3">
      <c r="T18358" t="b">
        <f>U18358&gt;10</f>
        <v>0</v>
      </c>
      <c r="U18358" s="7">
        <v>9.0133061122154796</v>
      </c>
      <c r="V18358" t="s">
        <v>35389</v>
      </c>
      <c r="W18358" t="s">
        <v>24115</v>
      </c>
    </row>
    <row r="18359" spans="20:23" x14ac:dyDescent="0.3">
      <c r="T18359" t="b">
        <f>U18359&gt;10</f>
        <v>0</v>
      </c>
      <c r="U18359" s="7">
        <v>9.3162556567980594</v>
      </c>
      <c r="V18359">
        <v>350</v>
      </c>
      <c r="W18359" t="s">
        <v>35390</v>
      </c>
    </row>
    <row r="18360" spans="20:23" x14ac:dyDescent="0.3">
      <c r="T18360" t="b">
        <f>U18360&gt;10</f>
        <v>0</v>
      </c>
      <c r="U18360" s="7">
        <v>8.8462520275523193</v>
      </c>
      <c r="V18360" t="s">
        <v>20670</v>
      </c>
      <c r="W18360" t="s">
        <v>9068</v>
      </c>
    </row>
    <row r="18361" spans="20:23" x14ac:dyDescent="0.3">
      <c r="T18361" t="b">
        <f>U18361&gt;10</f>
        <v>0</v>
      </c>
      <c r="U18361" s="7">
        <v>8.2383694986470601</v>
      </c>
      <c r="V18361" t="s">
        <v>35391</v>
      </c>
      <c r="W18361" t="s">
        <v>924</v>
      </c>
    </row>
    <row r="18362" spans="20:23" x14ac:dyDescent="0.3">
      <c r="T18362" t="b">
        <f>U18362&gt;10</f>
        <v>0</v>
      </c>
      <c r="U18362" s="7">
        <v>8.2648962529804901</v>
      </c>
      <c r="V18362" t="s">
        <v>29364</v>
      </c>
      <c r="W18362" t="s">
        <v>35392</v>
      </c>
    </row>
    <row r="18363" spans="20:23" x14ac:dyDescent="0.3">
      <c r="T18363" t="b">
        <f>U18363&gt;10</f>
        <v>0</v>
      </c>
      <c r="U18363" s="7">
        <v>8.46676240584741</v>
      </c>
      <c r="V18363" t="s">
        <v>20003</v>
      </c>
      <c r="W18363" t="s">
        <v>6617</v>
      </c>
    </row>
    <row r="18364" spans="20:23" x14ac:dyDescent="0.3">
      <c r="T18364" t="b">
        <f>U18364&gt;10</f>
        <v>0</v>
      </c>
      <c r="U18364" s="7">
        <v>8.0100040033516997</v>
      </c>
      <c r="V18364" t="s">
        <v>35393</v>
      </c>
      <c r="W18364" t="s">
        <v>35394</v>
      </c>
    </row>
    <row r="18365" spans="20:23" x14ac:dyDescent="0.3">
      <c r="T18365" t="b">
        <f>U18365&gt;10</f>
        <v>0</v>
      </c>
      <c r="U18365" s="7">
        <v>8.2488959116340492</v>
      </c>
      <c r="V18365" t="s">
        <v>30227</v>
      </c>
      <c r="W18365" t="s">
        <v>35395</v>
      </c>
    </row>
    <row r="18366" spans="20:23" x14ac:dyDescent="0.3">
      <c r="T18366" t="b">
        <f>U18366&gt;10</f>
        <v>0</v>
      </c>
      <c r="U18366" s="7">
        <v>9.9941353652272102</v>
      </c>
      <c r="V18366" t="s">
        <v>35396</v>
      </c>
      <c r="W18366" t="s">
        <v>20558</v>
      </c>
    </row>
    <row r="18367" spans="20:23" x14ac:dyDescent="0.3">
      <c r="T18367" t="b">
        <f>U18367&gt;10</f>
        <v>0</v>
      </c>
      <c r="U18367" s="7">
        <v>8.9580434335404302</v>
      </c>
      <c r="V18367" t="s">
        <v>29364</v>
      </c>
      <c r="W18367" t="s">
        <v>35397</v>
      </c>
    </row>
    <row r="18368" spans="20:23" x14ac:dyDescent="0.3">
      <c r="T18368" t="b">
        <f>U18368&gt;10</f>
        <v>0</v>
      </c>
      <c r="U18368" s="7">
        <v>8.6703613610886592</v>
      </c>
      <c r="V18368" t="s">
        <v>35398</v>
      </c>
      <c r="W18368" t="s">
        <v>24768</v>
      </c>
    </row>
    <row r="18369" spans="20:23" x14ac:dyDescent="0.3">
      <c r="T18369" t="b">
        <f>U18369&gt;10</f>
        <v>0</v>
      </c>
      <c r="U18369" s="7">
        <v>9.1086162920198106</v>
      </c>
      <c r="V18369" t="s">
        <v>6442</v>
      </c>
      <c r="W18369" t="s">
        <v>18611</v>
      </c>
    </row>
    <row r="18370" spans="20:23" x14ac:dyDescent="0.3">
      <c r="T18370" t="b">
        <f>U18370&gt;10</f>
        <v>0</v>
      </c>
      <c r="U18370" s="7">
        <v>8.0569209231394492</v>
      </c>
      <c r="V18370" t="s">
        <v>21269</v>
      </c>
      <c r="W18370" t="s">
        <v>5872</v>
      </c>
    </row>
    <row r="18371" spans="20:23" x14ac:dyDescent="0.3">
      <c r="T18371" t="b">
        <f>U18371&gt;10</f>
        <v>0</v>
      </c>
      <c r="U18371" s="7">
        <v>9.5988226285830596</v>
      </c>
      <c r="V18371" t="s">
        <v>25688</v>
      </c>
      <c r="W18371" t="s">
        <v>35399</v>
      </c>
    </row>
    <row r="18372" spans="20:23" x14ac:dyDescent="0.3">
      <c r="T18372" t="b">
        <f>U18372&gt;10</f>
        <v>0</v>
      </c>
      <c r="U18372" s="7">
        <v>8.1579241334283203</v>
      </c>
      <c r="V18372" t="s">
        <v>3571</v>
      </c>
      <c r="W18372" t="s">
        <v>21248</v>
      </c>
    </row>
    <row r="18373" spans="20:23" x14ac:dyDescent="0.3">
      <c r="T18373" t="b">
        <f>U18373&gt;10</f>
        <v>0</v>
      </c>
      <c r="U18373" s="7">
        <v>8.3431484498802408</v>
      </c>
      <c r="V18373" t="s">
        <v>21267</v>
      </c>
      <c r="W18373" t="s">
        <v>18611</v>
      </c>
    </row>
    <row r="18374" spans="20:23" x14ac:dyDescent="0.3">
      <c r="T18374" t="b">
        <f>U18374&gt;10</f>
        <v>0</v>
      </c>
      <c r="U18374" s="7">
        <v>9.3635085416485992</v>
      </c>
      <c r="V18374" t="s">
        <v>35400</v>
      </c>
      <c r="W18374" t="s">
        <v>21367</v>
      </c>
    </row>
    <row r="18375" spans="20:23" x14ac:dyDescent="0.3">
      <c r="T18375" t="b">
        <f>U18375&gt;10</f>
        <v>0</v>
      </c>
      <c r="U18375" s="7">
        <v>8.5928031267427798</v>
      </c>
      <c r="V18375" t="s">
        <v>35401</v>
      </c>
      <c r="W18375" t="s">
        <v>25690</v>
      </c>
    </row>
    <row r="18376" spans="20:23" x14ac:dyDescent="0.3">
      <c r="T18376" t="b">
        <f>U18376&gt;10</f>
        <v>0</v>
      </c>
      <c r="U18376" s="7">
        <v>8.7901625609012797</v>
      </c>
      <c r="V18376" t="s">
        <v>5556</v>
      </c>
      <c r="W18376" t="s">
        <v>2390</v>
      </c>
    </row>
    <row r="18377" spans="20:23" x14ac:dyDescent="0.3">
      <c r="T18377" t="b">
        <f>U18377&gt;10</f>
        <v>0</v>
      </c>
      <c r="U18377" s="7">
        <v>9.5988226285830596</v>
      </c>
      <c r="V18377" t="s">
        <v>25688</v>
      </c>
      <c r="W18377" t="s">
        <v>35402</v>
      </c>
    </row>
    <row r="18378" spans="20:23" x14ac:dyDescent="0.3">
      <c r="T18378" t="b">
        <f>U18378&gt;10</f>
        <v>0</v>
      </c>
      <c r="U18378" s="7">
        <v>8.5928031267427798</v>
      </c>
      <c r="V18378" t="s">
        <v>35403</v>
      </c>
      <c r="W18378" t="s">
        <v>21335</v>
      </c>
    </row>
    <row r="18379" spans="20:23" x14ac:dyDescent="0.3">
      <c r="T18379" t="b">
        <f>U18379&gt;10</f>
        <v>0</v>
      </c>
      <c r="U18379" s="7">
        <v>8.5928031267427798</v>
      </c>
      <c r="V18379" t="s">
        <v>21335</v>
      </c>
      <c r="W18379" t="s">
        <v>35404</v>
      </c>
    </row>
    <row r="18380" spans="20:23" x14ac:dyDescent="0.3">
      <c r="T18380" t="b">
        <f>U18380&gt;10</f>
        <v>0</v>
      </c>
      <c r="U18380" s="7">
        <v>8.0879655448214098</v>
      </c>
      <c r="V18380" t="s">
        <v>19727</v>
      </c>
      <c r="W18380" t="s">
        <v>2455</v>
      </c>
    </row>
    <row r="18381" spans="20:23" x14ac:dyDescent="0.3">
      <c r="T18381" t="b">
        <f>U18381&gt;10</f>
        <v>0</v>
      </c>
      <c r="U18381" s="7">
        <v>8.5070363049853501</v>
      </c>
      <c r="V18381" t="s">
        <v>20009</v>
      </c>
      <c r="W18381" t="s">
        <v>18734</v>
      </c>
    </row>
    <row r="18382" spans="20:23" x14ac:dyDescent="0.3">
      <c r="T18382" t="b">
        <f>U18382&gt;10</f>
        <v>0</v>
      </c>
      <c r="U18382" s="7">
        <v>8.0482252161719003</v>
      </c>
      <c r="V18382" t="s">
        <v>5556</v>
      </c>
      <c r="W18382" t="s">
        <v>5873</v>
      </c>
    </row>
    <row r="18383" spans="20:23" x14ac:dyDescent="0.3">
      <c r="T18383" t="b">
        <f>U18383&gt;10</f>
        <v>0</v>
      </c>
      <c r="U18383" s="7">
        <v>8.1435353959762207</v>
      </c>
      <c r="V18383" t="s">
        <v>3342</v>
      </c>
      <c r="W18383" t="s">
        <v>29666</v>
      </c>
    </row>
    <row r="18384" spans="20:23" x14ac:dyDescent="0.3">
      <c r="T18384" t="b">
        <f>U18384&gt;10</f>
        <v>0</v>
      </c>
      <c r="U18384" s="7">
        <v>8.2125282674631794</v>
      </c>
      <c r="V18384" t="s">
        <v>35405</v>
      </c>
      <c r="W18384" t="s">
        <v>21324</v>
      </c>
    </row>
    <row r="18385" spans="20:23" x14ac:dyDescent="0.3">
      <c r="T18385" t="b">
        <f>U18385&gt;10</f>
        <v>0</v>
      </c>
      <c r="U18385" s="7">
        <v>9.9352948652042805</v>
      </c>
      <c r="V18385" t="s">
        <v>35124</v>
      </c>
      <c r="W18385" t="s">
        <v>35406</v>
      </c>
    </row>
    <row r="18386" spans="20:23" x14ac:dyDescent="0.3">
      <c r="T18386" t="b">
        <f>U18386&gt;10</f>
        <v>0</v>
      </c>
      <c r="U18386" s="7">
        <v>9.1865778334895207</v>
      </c>
      <c r="V18386" t="s">
        <v>35406</v>
      </c>
      <c r="W18386" t="s">
        <v>19727</v>
      </c>
    </row>
    <row r="18387" spans="20:23" x14ac:dyDescent="0.3">
      <c r="T18387" t="b">
        <f>U18387&gt;10</f>
        <v>0</v>
      </c>
      <c r="U18387" s="7">
        <v>8.6078410041073194</v>
      </c>
      <c r="V18387" t="s">
        <v>35296</v>
      </c>
      <c r="W18387" t="s">
        <v>6493</v>
      </c>
    </row>
    <row r="18388" spans="20:23" x14ac:dyDescent="0.3">
      <c r="T18388" t="b">
        <f>U18388&gt;10</f>
        <v>0</v>
      </c>
      <c r="U18388" s="7">
        <v>8.2436188545332101</v>
      </c>
      <c r="V18388" t="s">
        <v>35407</v>
      </c>
      <c r="W18388" t="s">
        <v>35408</v>
      </c>
    </row>
    <row r="18389" spans="20:23" x14ac:dyDescent="0.3">
      <c r="T18389" t="b">
        <f>U18389&gt;10</f>
        <v>0</v>
      </c>
      <c r="U18389" s="7">
        <v>8.7721440553986003</v>
      </c>
      <c r="V18389" t="s">
        <v>35409</v>
      </c>
      <c r="W18389" t="s">
        <v>7307</v>
      </c>
    </row>
    <row r="18390" spans="20:23" x14ac:dyDescent="0.3">
      <c r="T18390" t="b">
        <f>U18390&gt;10</f>
        <v>0</v>
      </c>
      <c r="U18390" s="7">
        <v>8.1107455731532294</v>
      </c>
      <c r="V18390" t="s">
        <v>35410</v>
      </c>
      <c r="W18390" t="s">
        <v>20986</v>
      </c>
    </row>
    <row r="18391" spans="20:23" x14ac:dyDescent="0.3">
      <c r="T18391" t="b">
        <f>U18391&gt;10</f>
        <v>0</v>
      </c>
      <c r="U18391" s="7">
        <v>8.4934306529295807</v>
      </c>
      <c r="V18391" t="s">
        <v>34356</v>
      </c>
      <c r="W18391" t="s">
        <v>35411</v>
      </c>
    </row>
    <row r="18392" spans="20:23" x14ac:dyDescent="0.3">
      <c r="T18392" t="b">
        <f>U18392&gt;10</f>
        <v>0</v>
      </c>
      <c r="U18392" s="7">
        <v>8.3846974527931106</v>
      </c>
      <c r="V18392" t="s">
        <v>23999</v>
      </c>
      <c r="W18392" t="s">
        <v>35412</v>
      </c>
    </row>
    <row r="18393" spans="20:23" x14ac:dyDescent="0.3">
      <c r="T18393" t="b">
        <f>U18393&gt;10</f>
        <v>0</v>
      </c>
      <c r="U18393" s="7">
        <v>8.2331475546659103</v>
      </c>
      <c r="V18393" t="s">
        <v>20186</v>
      </c>
      <c r="W18393" t="s">
        <v>18942</v>
      </c>
    </row>
    <row r="18394" spans="20:23" x14ac:dyDescent="0.3">
      <c r="T18394" t="b">
        <f>U18394&gt;10</f>
        <v>0</v>
      </c>
      <c r="U18394" s="7">
        <v>9.09619377202125</v>
      </c>
      <c r="V18394" t="s">
        <v>35413</v>
      </c>
      <c r="W18394" t="s">
        <v>6986</v>
      </c>
    </row>
    <row r="18395" spans="20:23" x14ac:dyDescent="0.3">
      <c r="T18395" t="b">
        <f>U18395&gt;10</f>
        <v>0</v>
      </c>
      <c r="U18395" s="7">
        <v>8.4536903242800605</v>
      </c>
      <c r="V18395" t="s">
        <v>31483</v>
      </c>
      <c r="W18395" t="s">
        <v>35414</v>
      </c>
    </row>
    <row r="18396" spans="20:23" x14ac:dyDescent="0.3">
      <c r="T18396" t="b">
        <f>U18396&gt;10</f>
        <v>0</v>
      </c>
      <c r="U18396" s="7">
        <v>8.6002937984719399</v>
      </c>
      <c r="V18396" t="s">
        <v>35415</v>
      </c>
      <c r="W18396" t="s">
        <v>3043</v>
      </c>
    </row>
    <row r="18397" spans="20:23" x14ac:dyDescent="0.3">
      <c r="T18397" t="b">
        <f>U18397&gt;10</f>
        <v>0</v>
      </c>
      <c r="U18397" s="7">
        <v>9.8530567669673097</v>
      </c>
      <c r="V18397" t="s">
        <v>35416</v>
      </c>
      <c r="W18397" t="s">
        <v>3043</v>
      </c>
    </row>
    <row r="18398" spans="20:23" x14ac:dyDescent="0.3">
      <c r="T18398" t="b">
        <f>U18398&gt;10</f>
        <v>0</v>
      </c>
      <c r="U18398" s="7">
        <v>8.2023758959991593</v>
      </c>
      <c r="V18398" t="s">
        <v>167</v>
      </c>
      <c r="W18398" t="s">
        <v>35417</v>
      </c>
    </row>
    <row r="18399" spans="20:23" x14ac:dyDescent="0.3">
      <c r="T18399" t="b">
        <f>U18399&gt;10</f>
        <v>0</v>
      </c>
      <c r="U18399" s="7">
        <v>8.2488959116340492</v>
      </c>
      <c r="V18399" t="s">
        <v>35417</v>
      </c>
      <c r="W18399" t="s">
        <v>24857</v>
      </c>
    </row>
    <row r="18400" spans="20:23" x14ac:dyDescent="0.3">
      <c r="T18400" t="b">
        <f>U18400&gt;10</f>
        <v>0</v>
      </c>
      <c r="U18400" s="7">
        <v>8.8462520275523193</v>
      </c>
      <c r="V18400" t="s">
        <v>21033</v>
      </c>
      <c r="W18400" t="s">
        <v>4519</v>
      </c>
    </row>
    <row r="18401" spans="20:23" x14ac:dyDescent="0.3">
      <c r="T18401" t="b">
        <f>U18401&gt;10</f>
        <v>0</v>
      </c>
      <c r="U18401" s="7">
        <v>8.6703613610886592</v>
      </c>
      <c r="V18401" t="s">
        <v>22511</v>
      </c>
      <c r="W18401" t="s">
        <v>35418</v>
      </c>
    </row>
    <row r="18402" spans="20:23" x14ac:dyDescent="0.3">
      <c r="T18402" t="b">
        <f>U18402&gt;10</f>
        <v>0</v>
      </c>
      <c r="U18402" s="7">
        <v>8.5853681482552595</v>
      </c>
      <c r="V18402" t="s">
        <v>35419</v>
      </c>
      <c r="W18402" t="s">
        <v>35420</v>
      </c>
    </row>
    <row r="18403" spans="20:23" x14ac:dyDescent="0.3">
      <c r="T18403" t="b">
        <f>U18403&gt;10</f>
        <v>0</v>
      </c>
      <c r="U18403" s="7">
        <v>8.3666789472904295</v>
      </c>
      <c r="V18403" t="s">
        <v>424</v>
      </c>
      <c r="W18403" t="s">
        <v>35421</v>
      </c>
    </row>
    <row r="18404" spans="20:23" x14ac:dyDescent="0.3">
      <c r="T18404" t="b">
        <f>U18404&gt;10</f>
        <v>0</v>
      </c>
      <c r="U18404" s="7">
        <v>8.0525636177705007</v>
      </c>
      <c r="V18404" t="s">
        <v>27494</v>
      </c>
      <c r="W18404" t="s">
        <v>13982</v>
      </c>
    </row>
    <row r="18405" spans="20:23" x14ac:dyDescent="0.3">
      <c r="T18405" t="b">
        <f>U18405&gt;10</f>
        <v>0</v>
      </c>
      <c r="U18405" s="7">
        <v>9.5393992081122594</v>
      </c>
      <c r="V18405" t="s">
        <v>35422</v>
      </c>
      <c r="W18405" t="s">
        <v>3824</v>
      </c>
    </row>
    <row r="18406" spans="20:23" x14ac:dyDescent="0.3">
      <c r="T18406" t="b">
        <f>U18406&gt;10</f>
        <v>0</v>
      </c>
      <c r="U18406" s="7">
        <v>9.7529733084103203</v>
      </c>
      <c r="V18406" t="s">
        <v>35423</v>
      </c>
      <c r="W18406" t="s">
        <v>8711</v>
      </c>
    </row>
    <row r="18407" spans="20:23" x14ac:dyDescent="0.3">
      <c r="T18407" t="b">
        <f>U18407&gt;10</f>
        <v>0</v>
      </c>
      <c r="U18407" s="7">
        <v>8.2976860758034796</v>
      </c>
      <c r="V18407" t="s">
        <v>35424</v>
      </c>
      <c r="W18407" t="s">
        <v>35425</v>
      </c>
    </row>
    <row r="18408" spans="20:23" x14ac:dyDescent="0.3">
      <c r="T18408" t="b">
        <f>U18408&gt;10</f>
        <v>0</v>
      </c>
      <c r="U18408" s="7">
        <v>8.3666789472904295</v>
      </c>
      <c r="V18408" t="s">
        <v>35426</v>
      </c>
      <c r="W18408" t="s">
        <v>20983</v>
      </c>
    </row>
    <row r="18409" spans="20:23" x14ac:dyDescent="0.3">
      <c r="T18409" t="b">
        <f>U18409&gt;10</f>
        <v>0</v>
      </c>
      <c r="U18409" s="7">
        <v>9.3475082003021601</v>
      </c>
      <c r="V18409" t="s">
        <v>11201</v>
      </c>
      <c r="W18409" t="s">
        <v>5852</v>
      </c>
    </row>
    <row r="18410" spans="20:23" x14ac:dyDescent="0.3">
      <c r="T18410" t="b">
        <f>U18410&gt;10</f>
        <v>0</v>
      </c>
      <c r="U18410" s="7">
        <v>8.0612972977392499</v>
      </c>
      <c r="V18410" t="s">
        <v>35427</v>
      </c>
      <c r="W18410" t="s">
        <v>35428</v>
      </c>
    </row>
    <row r="18411" spans="20:23" x14ac:dyDescent="0.3">
      <c r="T18411" t="b">
        <f>U18411&gt;10</f>
        <v>0</v>
      </c>
      <c r="U18411" s="7">
        <v>8.0612972977392499</v>
      </c>
      <c r="V18411" t="s">
        <v>35427</v>
      </c>
      <c r="W18411" t="s">
        <v>35429</v>
      </c>
    </row>
    <row r="18412" spans="20:23" x14ac:dyDescent="0.3">
      <c r="T18412" t="b">
        <f>U18412&gt;10</f>
        <v>0</v>
      </c>
      <c r="U18412" s="7">
        <v>9.2279630496523808</v>
      </c>
      <c r="V18412" t="s">
        <v>23857</v>
      </c>
      <c r="W18412" t="s">
        <v>35430</v>
      </c>
    </row>
    <row r="18413" spans="20:23" x14ac:dyDescent="0.3">
      <c r="T18413" t="b">
        <f>U18413&gt;10</f>
        <v>0</v>
      </c>
      <c r="U18413" s="7">
        <v>8.5779880409576403</v>
      </c>
      <c r="V18413" t="s">
        <v>19691</v>
      </c>
      <c r="W18413" t="s">
        <v>35431</v>
      </c>
    </row>
    <row r="18414" spans="20:23" x14ac:dyDescent="0.3">
      <c r="T18414" t="b">
        <f>U18414&gt;10</f>
        <v>0</v>
      </c>
      <c r="U18414" s="7">
        <v>8.4280478936667294</v>
      </c>
      <c r="V18414" t="s">
        <v>1122</v>
      </c>
      <c r="W18414" t="s">
        <v>35432</v>
      </c>
    </row>
    <row r="18415" spans="20:23" x14ac:dyDescent="0.3">
      <c r="T18415" t="b">
        <f>U18415&gt;10</f>
        <v>0</v>
      </c>
      <c r="U18415" s="7">
        <v>8.0834711552335694</v>
      </c>
      <c r="V18415" t="s">
        <v>35433</v>
      </c>
      <c r="W18415" t="s">
        <v>466</v>
      </c>
    </row>
    <row r="18416" spans="20:23" x14ac:dyDescent="0.3">
      <c r="T18416" t="b">
        <f>U18416&gt;10</f>
        <v>0</v>
      </c>
      <c r="U18416" s="7">
        <v>8.0834711552335694</v>
      </c>
      <c r="V18416" t="s">
        <v>466</v>
      </c>
      <c r="W18416" t="s">
        <v>35434</v>
      </c>
    </row>
    <row r="18417" spans="20:23" x14ac:dyDescent="0.3">
      <c r="T18417" t="b">
        <f>U18417&gt;10</f>
        <v>0</v>
      </c>
      <c r="U18417" s="7">
        <v>8.2976860758034796</v>
      </c>
      <c r="V18417" t="s">
        <v>35435</v>
      </c>
      <c r="W18417" t="s">
        <v>259</v>
      </c>
    </row>
    <row r="18418" spans="20:23" x14ac:dyDescent="0.3">
      <c r="T18418" t="b">
        <f>U18418&gt;10</f>
        <v>0</v>
      </c>
      <c r="U18418" s="7">
        <v>9.8270812805640499</v>
      </c>
      <c r="V18418" t="s">
        <v>22994</v>
      </c>
      <c r="W18418" t="s">
        <v>35436</v>
      </c>
    </row>
    <row r="18419" spans="20:23" x14ac:dyDescent="0.3">
      <c r="T18419" t="b">
        <f>U18419&gt;10</f>
        <v>0</v>
      </c>
      <c r="U18419" s="7">
        <v>9.9941353652272102</v>
      </c>
      <c r="V18419" t="s">
        <v>35437</v>
      </c>
      <c r="W18419" t="s">
        <v>21526</v>
      </c>
    </row>
    <row r="18420" spans="20:23" x14ac:dyDescent="0.3">
      <c r="T18420" t="b">
        <f>U18420&gt;10</f>
        <v>0</v>
      </c>
      <c r="U18420" s="7">
        <v>8.0463716475225802</v>
      </c>
      <c r="V18420" t="s">
        <v>35424</v>
      </c>
      <c r="W18420" t="s">
        <v>35438</v>
      </c>
    </row>
    <row r="18421" spans="20:23" x14ac:dyDescent="0.3">
      <c r="T18421" t="b">
        <f>U18421&gt;10</f>
        <v>0</v>
      </c>
      <c r="U18421" s="7">
        <v>8.4934306529295807</v>
      </c>
      <c r="V18421" t="s">
        <v>35439</v>
      </c>
      <c r="W18421" t="s">
        <v>25912</v>
      </c>
    </row>
    <row r="18422" spans="20:23" x14ac:dyDescent="0.3">
      <c r="T18422" t="b">
        <f>U18422&gt;10</f>
        <v>0</v>
      </c>
      <c r="U18422" s="7">
        <v>8.5561689935630003</v>
      </c>
      <c r="V18422" t="s">
        <v>24647</v>
      </c>
      <c r="W18422" t="s">
        <v>35440</v>
      </c>
    </row>
    <row r="18423" spans="20:23" x14ac:dyDescent="0.3">
      <c r="T18423" t="b">
        <f>U18423&gt;10</f>
        <v>0</v>
      </c>
      <c r="U18423" s="7">
        <v>9.0479916702033698</v>
      </c>
      <c r="V18423" t="s">
        <v>14878</v>
      </c>
      <c r="W18423" t="s">
        <v>19034</v>
      </c>
    </row>
    <row r="18424" spans="20:23" x14ac:dyDescent="0.3">
      <c r="T18424" t="b">
        <f>U18424&gt;10</f>
        <v>0</v>
      </c>
      <c r="U18424" s="7">
        <v>8.4602050053012601</v>
      </c>
      <c r="V18424" t="s">
        <v>7389</v>
      </c>
      <c r="W18424">
        <v>20</v>
      </c>
    </row>
    <row r="18425" spans="20:23" x14ac:dyDescent="0.3">
      <c r="T18425" t="b">
        <f>U18425&gt;10</f>
        <v>0</v>
      </c>
      <c r="U18425" s="7">
        <v>8.1676329475552798</v>
      </c>
      <c r="V18425" t="s">
        <v>22428</v>
      </c>
      <c r="W18425" t="s">
        <v>19038</v>
      </c>
    </row>
    <row r="18426" spans="20:23" x14ac:dyDescent="0.3">
      <c r="T18426" t="b">
        <f>U18426&gt;10</f>
        <v>0</v>
      </c>
      <c r="U18426" s="7">
        <v>8.0789968748386496</v>
      </c>
      <c r="V18426" t="s">
        <v>2016</v>
      </c>
      <c r="W18426">
        <v>410</v>
      </c>
    </row>
    <row r="18427" spans="20:23" x14ac:dyDescent="0.3">
      <c r="T18427" t="b">
        <f>U18427&gt;10</f>
        <v>0</v>
      </c>
      <c r="U18427" s="7">
        <v>8.4800076325974398</v>
      </c>
      <c r="V18427" t="s">
        <v>35441</v>
      </c>
      <c r="W18427" t="s">
        <v>30290</v>
      </c>
    </row>
    <row r="18428" spans="20:23" x14ac:dyDescent="0.3">
      <c r="T18428" t="b">
        <f>U18428&gt;10</f>
        <v>0</v>
      </c>
      <c r="U18428" s="7">
        <v>8.2436188545332101</v>
      </c>
      <c r="V18428" t="s">
        <v>32689</v>
      </c>
      <c r="W18428" t="s">
        <v>35442</v>
      </c>
    </row>
    <row r="18429" spans="20:23" x14ac:dyDescent="0.3">
      <c r="T18429" t="b">
        <f>U18429&gt;10</f>
        <v>0</v>
      </c>
      <c r="U18429" s="7">
        <v>8.0225827855585603</v>
      </c>
      <c r="V18429" t="s">
        <v>709</v>
      </c>
      <c r="W18429" t="s">
        <v>35443</v>
      </c>
    </row>
    <row r="18430" spans="20:23" x14ac:dyDescent="0.3">
      <c r="T18430" t="b">
        <f>U18430&gt;10</f>
        <v>0</v>
      </c>
      <c r="U18430" s="7">
        <v>8.9908332563634303</v>
      </c>
      <c r="V18430" t="s">
        <v>35444</v>
      </c>
      <c r="W18430" t="s">
        <v>35445</v>
      </c>
    </row>
    <row r="18431" spans="20:23" x14ac:dyDescent="0.3">
      <c r="T18431" t="b">
        <f>U18431&gt;10</f>
        <v>0</v>
      </c>
      <c r="U18431" s="7">
        <v>8.8085116995694701</v>
      </c>
      <c r="V18431" t="s">
        <v>22433</v>
      </c>
      <c r="W18431" t="s">
        <v>28464</v>
      </c>
    </row>
    <row r="18432" spans="20:23" x14ac:dyDescent="0.3">
      <c r="T18432" t="b">
        <f>U18432&gt;10</f>
        <v>0</v>
      </c>
      <c r="U18432" s="7">
        <v>8.0970153803413307</v>
      </c>
      <c r="V18432" t="s">
        <v>35446</v>
      </c>
      <c r="W18432" t="s">
        <v>35447</v>
      </c>
    </row>
    <row r="18433" spans="20:23" x14ac:dyDescent="0.3">
      <c r="T18433" t="b">
        <f>U18433&gt;10</f>
        <v>0</v>
      </c>
      <c r="U18433" s="7">
        <v>8.1923255601456599</v>
      </c>
      <c r="V18433" t="s">
        <v>35446</v>
      </c>
      <c r="W18433" t="s">
        <v>5973</v>
      </c>
    </row>
    <row r="18434" spans="20:23" x14ac:dyDescent="0.3">
      <c r="T18434" t="b">
        <f>U18434&gt;10</f>
        <v>0</v>
      </c>
      <c r="U18434" s="7">
        <v>8.5490005040843897</v>
      </c>
      <c r="V18434" t="s">
        <v>35446</v>
      </c>
      <c r="W18434" t="s">
        <v>35448</v>
      </c>
    </row>
    <row r="18435" spans="20:23" x14ac:dyDescent="0.3">
      <c r="T18435" t="b">
        <f>U18435&gt;10</f>
        <v>0</v>
      </c>
      <c r="U18435" s="7">
        <v>9.9071239882375792</v>
      </c>
      <c r="V18435" t="s">
        <v>35438</v>
      </c>
      <c r="W18435" t="s">
        <v>35449</v>
      </c>
    </row>
    <row r="18436" spans="20:23" x14ac:dyDescent="0.3">
      <c r="T18436" t="b">
        <f>U18436&gt;10</f>
        <v>0</v>
      </c>
      <c r="U18436" s="7">
        <v>8.2702871016153701</v>
      </c>
      <c r="V18436" t="s">
        <v>2878</v>
      </c>
      <c r="W18436" t="s">
        <v>35450</v>
      </c>
    </row>
    <row r="18437" spans="20:23" x14ac:dyDescent="0.3">
      <c r="T18437" t="b">
        <f>U18437&gt;10</f>
        <v>0</v>
      </c>
      <c r="U18437" s="7">
        <v>8.1774369476519002</v>
      </c>
      <c r="V18437" t="s">
        <v>35451</v>
      </c>
      <c r="W18437" t="s">
        <v>35452</v>
      </c>
    </row>
    <row r="18438" spans="20:23" x14ac:dyDescent="0.3">
      <c r="T18438" t="b">
        <f>U18438&gt;10</f>
        <v>0</v>
      </c>
      <c r="U18438" s="7">
        <v>8.9952876067128091</v>
      </c>
      <c r="V18438" t="s">
        <v>35453</v>
      </c>
      <c r="W18438" t="s">
        <v>35448</v>
      </c>
    </row>
    <row r="18439" spans="20:23" x14ac:dyDescent="0.3">
      <c r="T18439" t="b">
        <f>U18439&gt;10</f>
        <v>0</v>
      </c>
      <c r="U18439" s="7">
        <v>9.0133061122154796</v>
      </c>
      <c r="V18439" t="s">
        <v>35453</v>
      </c>
      <c r="W18439" t="s">
        <v>35447</v>
      </c>
    </row>
    <row r="18440" spans="20:23" x14ac:dyDescent="0.3">
      <c r="T18440" t="b">
        <f>U18440&gt;10</f>
        <v>0</v>
      </c>
      <c r="U18440" s="7">
        <v>8.0100040033516997</v>
      </c>
      <c r="V18440" t="s">
        <v>35419</v>
      </c>
      <c r="W18440" t="s">
        <v>35453</v>
      </c>
    </row>
    <row r="18441" spans="20:23" x14ac:dyDescent="0.3">
      <c r="T18441" t="b">
        <f>U18441&gt;10</f>
        <v>0</v>
      </c>
      <c r="U18441" s="7">
        <v>8.9750848993952896</v>
      </c>
      <c r="V18441" t="s">
        <v>35453</v>
      </c>
      <c r="W18441" t="s">
        <v>5973</v>
      </c>
    </row>
    <row r="18442" spans="20:23" x14ac:dyDescent="0.3">
      <c r="T18442" t="b">
        <f>U18442&gt;10</f>
        <v>0</v>
      </c>
      <c r="U18442" s="7">
        <v>8.0789968748386496</v>
      </c>
      <c r="V18442" t="s">
        <v>35454</v>
      </c>
      <c r="W18442" t="s">
        <v>3418</v>
      </c>
    </row>
    <row r="18443" spans="20:23" x14ac:dyDescent="0.3">
      <c r="T18443" t="b">
        <f>U18443&gt;10</f>
        <v>0</v>
      </c>
      <c r="U18443" s="7">
        <v>9.0839236794294393</v>
      </c>
      <c r="V18443" t="s">
        <v>35455</v>
      </c>
      <c r="W18443" t="s">
        <v>35456</v>
      </c>
    </row>
    <row r="18444" spans="20:23" x14ac:dyDescent="0.3">
      <c r="T18444" t="b">
        <f>U18444&gt;10</f>
        <v>0</v>
      </c>
      <c r="U18444" s="7">
        <v>9.1599095864073607</v>
      </c>
      <c r="V18444" t="s">
        <v>35457</v>
      </c>
      <c r="W18444" t="s">
        <v>6617</v>
      </c>
    </row>
    <row r="18445" spans="20:23" x14ac:dyDescent="0.3">
      <c r="T18445" t="b">
        <f>U18445&gt;10</f>
        <v>0</v>
      </c>
      <c r="U18445" s="7">
        <v>9.3635085416485992</v>
      </c>
      <c r="V18445" t="s">
        <v>2192</v>
      </c>
      <c r="W18445" t="s">
        <v>35458</v>
      </c>
    </row>
    <row r="18446" spans="20:23" x14ac:dyDescent="0.3">
      <c r="T18446" t="b">
        <f>U18446&gt;10</f>
        <v>0</v>
      </c>
      <c r="U18446" s="7">
        <v>8.4866966207482299</v>
      </c>
      <c r="V18446" t="s">
        <v>5974</v>
      </c>
      <c r="W18446" t="s">
        <v>35459</v>
      </c>
    </row>
    <row r="18447" spans="20:23" x14ac:dyDescent="0.3">
      <c r="T18447" t="b">
        <f>U18447&gt;10</f>
        <v>0</v>
      </c>
      <c r="U18447" s="7">
        <v>8.8085116995694701</v>
      </c>
      <c r="V18447" t="s">
        <v>33914</v>
      </c>
      <c r="W18447" t="s">
        <v>9467</v>
      </c>
    </row>
    <row r="18448" spans="20:23" x14ac:dyDescent="0.3">
      <c r="T18448" t="b">
        <f>U18448&gt;10</f>
        <v>0</v>
      </c>
      <c r="U18448" s="7">
        <v>8.3315876274791592</v>
      </c>
      <c r="V18448" t="s">
        <v>35451</v>
      </c>
      <c r="W18448" t="s">
        <v>35460</v>
      </c>
    </row>
    <row r="18449" spans="20:23" x14ac:dyDescent="0.3">
      <c r="T18449" t="b">
        <f>U18449&gt;10</f>
        <v>0</v>
      </c>
      <c r="U18449" s="7">
        <v>8.8656701134094202</v>
      </c>
      <c r="V18449" t="s">
        <v>35461</v>
      </c>
      <c r="W18449" t="s">
        <v>22396</v>
      </c>
    </row>
    <row r="18450" spans="20:23" x14ac:dyDescent="0.3">
      <c r="T18450" t="b">
        <f>U18450&gt;10</f>
        <v>0</v>
      </c>
      <c r="U18450" s="7">
        <v>8.2279527377888098</v>
      </c>
      <c r="V18450" t="s">
        <v>35462</v>
      </c>
      <c r="W18450" t="s">
        <v>29934</v>
      </c>
    </row>
    <row r="18451" spans="20:23" x14ac:dyDescent="0.3">
      <c r="T18451" t="b">
        <f>U18451&gt;10</f>
        <v>0</v>
      </c>
      <c r="U18451" s="7">
        <v>8.3315876274791592</v>
      </c>
      <c r="V18451" t="s">
        <v>2924</v>
      </c>
      <c r="W18451" t="s">
        <v>2404</v>
      </c>
    </row>
    <row r="18452" spans="20:23" x14ac:dyDescent="0.3">
      <c r="T18452" t="b">
        <f>U18452&gt;10</f>
        <v>0</v>
      </c>
      <c r="U18452" s="7">
        <v>9.7529733084103203</v>
      </c>
      <c r="V18452" t="s">
        <v>2404</v>
      </c>
      <c r="W18452" t="s">
        <v>8882</v>
      </c>
    </row>
    <row r="18453" spans="20:23" x14ac:dyDescent="0.3">
      <c r="T18453" t="b">
        <f>U18453&gt;10</f>
        <v>0</v>
      </c>
      <c r="U18453" s="7">
        <v>9.9071239882375792</v>
      </c>
      <c r="V18453" t="s">
        <v>15658</v>
      </c>
      <c r="W18453" t="s">
        <v>23702</v>
      </c>
    </row>
    <row r="18454" spans="20:23" x14ac:dyDescent="0.3">
      <c r="T18454" t="b">
        <f>U18454&gt;10</f>
        <v>0</v>
      </c>
      <c r="U18454" s="7">
        <v>9.1339341000040992</v>
      </c>
      <c r="V18454" t="s">
        <v>22928</v>
      </c>
      <c r="W18454" t="s">
        <v>35463</v>
      </c>
    </row>
    <row r="18455" spans="20:23" x14ac:dyDescent="0.3">
      <c r="T18455" t="b">
        <f>U18455&gt;10</f>
        <v>0</v>
      </c>
      <c r="U18455" s="7">
        <v>9.2139768076776392</v>
      </c>
      <c r="V18455" t="s">
        <v>35464</v>
      </c>
      <c r="W18455" t="s">
        <v>35162</v>
      </c>
    </row>
    <row r="18456" spans="20:23" x14ac:dyDescent="0.3">
      <c r="T18456" t="b">
        <f>U18456&gt;10</f>
        <v>0</v>
      </c>
      <c r="U18456" s="7">
        <v>8.5853681482552595</v>
      </c>
      <c r="V18456" t="s">
        <v>3698</v>
      </c>
      <c r="W18456" t="s">
        <v>35465</v>
      </c>
    </row>
    <row r="18457" spans="20:23" x14ac:dyDescent="0.3">
      <c r="T18457" t="b">
        <f>U18457&gt;10</f>
        <v>0</v>
      </c>
      <c r="U18457" s="7">
        <v>9.8530567669673097</v>
      </c>
      <c r="V18457" t="s">
        <v>35466</v>
      </c>
      <c r="W18457" t="s">
        <v>6711</v>
      </c>
    </row>
    <row r="18458" spans="20:23" x14ac:dyDescent="0.3">
      <c r="T18458" t="b">
        <f>U18458&gt;10</f>
        <v>0</v>
      </c>
      <c r="U18458" s="7">
        <v>9.1086162920198106</v>
      </c>
      <c r="V18458" t="s">
        <v>35467</v>
      </c>
      <c r="W18458" t="s">
        <v>35468</v>
      </c>
    </row>
    <row r="18459" spans="20:23" x14ac:dyDescent="0.3">
      <c r="T18459" t="b">
        <f>U18459&gt;10</f>
        <v>0</v>
      </c>
      <c r="U18459" s="7">
        <v>8.8462520275523193</v>
      </c>
      <c r="V18459" t="s">
        <v>35469</v>
      </c>
      <c r="W18459" t="s">
        <v>30407</v>
      </c>
    </row>
    <row r="18460" spans="20:23" x14ac:dyDescent="0.3">
      <c r="T18460" t="b">
        <f>U18460&gt;10</f>
        <v>0</v>
      </c>
      <c r="U18460" s="7">
        <v>8.8366825765361696</v>
      </c>
      <c r="V18460" t="s">
        <v>8505</v>
      </c>
      <c r="W18460" t="s">
        <v>35470</v>
      </c>
    </row>
    <row r="18461" spans="20:23" x14ac:dyDescent="0.3">
      <c r="T18461" t="b">
        <f>U18461&gt;10</f>
        <v>0</v>
      </c>
      <c r="U18461" s="7">
        <v>8.7544444782992006</v>
      </c>
      <c r="V18461" t="s">
        <v>878</v>
      </c>
      <c r="W18461" t="s">
        <v>35471</v>
      </c>
    </row>
    <row r="18462" spans="20:23" x14ac:dyDescent="0.3">
      <c r="T18462" t="b">
        <f>U18462&gt;10</f>
        <v>0</v>
      </c>
      <c r="U18462" s="7">
        <v>9.0598261278503802</v>
      </c>
      <c r="V18462" t="s">
        <v>4412</v>
      </c>
      <c r="W18462" t="s">
        <v>3083</v>
      </c>
    </row>
    <row r="18463" spans="20:23" x14ac:dyDescent="0.3">
      <c r="T18463" t="b">
        <f>U18463&gt;10</f>
        <v>0</v>
      </c>
      <c r="U18463" s="7">
        <v>9.8270812805640499</v>
      </c>
      <c r="V18463" t="s">
        <v>35472</v>
      </c>
      <c r="W18463" t="s">
        <v>35473</v>
      </c>
    </row>
    <row r="18464" spans="20:23" x14ac:dyDescent="0.3">
      <c r="T18464" t="b">
        <f>U18464&gt;10</f>
        <v>0</v>
      </c>
      <c r="U18464" s="7">
        <v>8.3431484498802408</v>
      </c>
      <c r="V18464" t="s">
        <v>19888</v>
      </c>
      <c r="W18464" t="s">
        <v>35474</v>
      </c>
    </row>
    <row r="18465" spans="20:23" x14ac:dyDescent="0.3">
      <c r="T18465" t="b">
        <f>U18465&gt;10</f>
        <v>0</v>
      </c>
      <c r="U18465" s="7">
        <v>8.6948523810969505</v>
      </c>
      <c r="V18465" t="s">
        <v>35475</v>
      </c>
      <c r="W18465" t="s">
        <v>35476</v>
      </c>
    </row>
    <row r="18466" spans="20:23" x14ac:dyDescent="0.3">
      <c r="T18466" t="b">
        <f>U18466&gt;10</f>
        <v>0</v>
      </c>
      <c r="U18466" s="7">
        <v>8.6948523810969505</v>
      </c>
      <c r="V18466" t="s">
        <v>35476</v>
      </c>
      <c r="W18466" t="s">
        <v>32427</v>
      </c>
    </row>
    <row r="18467" spans="20:23" x14ac:dyDescent="0.3">
      <c r="T18467" t="b">
        <f>U18467&gt;10</f>
        <v>0</v>
      </c>
      <c r="U18467" s="7">
        <v>8.7199583022280294</v>
      </c>
      <c r="V18467" t="s">
        <v>286</v>
      </c>
      <c r="W18467" t="s">
        <v>19041</v>
      </c>
    </row>
    <row r="18468" spans="20:23" x14ac:dyDescent="0.3">
      <c r="T18468" t="b">
        <f>U18468&gt;10</f>
        <v>0</v>
      </c>
      <c r="U18468" s="7">
        <v>8.5208296271176902</v>
      </c>
      <c r="V18468" t="s">
        <v>35477</v>
      </c>
      <c r="W18468" t="s">
        <v>35478</v>
      </c>
    </row>
    <row r="18469" spans="20:23" x14ac:dyDescent="0.3">
      <c r="T18469" t="b">
        <f>U18469&gt;10</f>
        <v>0</v>
      </c>
      <c r="U18469" s="7">
        <v>8.2023758959991593</v>
      </c>
      <c r="V18469" t="s">
        <v>35479</v>
      </c>
      <c r="W18469" t="s">
        <v>35477</v>
      </c>
    </row>
    <row r="18470" spans="20:23" x14ac:dyDescent="0.3">
      <c r="T18470" t="b">
        <f>U18470&gt;10</f>
        <v>0</v>
      </c>
      <c r="U18470" s="7">
        <v>8.6308305223320207</v>
      </c>
      <c r="V18470" t="s">
        <v>35480</v>
      </c>
      <c r="W18470" t="s">
        <v>32168</v>
      </c>
    </row>
    <row r="18471" spans="20:23" x14ac:dyDescent="0.3">
      <c r="T18471" t="b">
        <f>U18471&gt;10</f>
        <v>0</v>
      </c>
      <c r="U18471" s="7">
        <v>9.1086162920198106</v>
      </c>
      <c r="V18471" t="s">
        <v>10869</v>
      </c>
      <c r="W18471" t="s">
        <v>8695</v>
      </c>
    </row>
    <row r="18472" spans="20:23" x14ac:dyDescent="0.3">
      <c r="T18472" t="b">
        <f>U18472&gt;10</f>
        <v>0</v>
      </c>
      <c r="U18472" s="7">
        <v>8.5208296271176902</v>
      </c>
      <c r="V18472" t="s">
        <v>11335</v>
      </c>
      <c r="W18472" t="s">
        <v>35481</v>
      </c>
    </row>
    <row r="18473" spans="20:23" x14ac:dyDescent="0.3">
      <c r="T18473" t="b">
        <f>U18473&gt;10</f>
        <v>0</v>
      </c>
      <c r="U18473" s="7">
        <v>8.0225827855585603</v>
      </c>
      <c r="V18473" t="s">
        <v>578</v>
      </c>
      <c r="W18473" t="s">
        <v>35482</v>
      </c>
    </row>
    <row r="18474" spans="20:23" x14ac:dyDescent="0.3">
      <c r="T18474" t="b">
        <f>U18474&gt;10</f>
        <v>0</v>
      </c>
      <c r="U18474" s="7">
        <v>8.11536451900953</v>
      </c>
      <c r="V18474" t="s">
        <v>1187</v>
      </c>
      <c r="W18474" t="s">
        <v>35483</v>
      </c>
    </row>
    <row r="18475" spans="20:23" x14ac:dyDescent="0.3">
      <c r="T18475" t="b">
        <f>U18475&gt;10</f>
        <v>0</v>
      </c>
      <c r="U18475" s="7">
        <v>8.8755224098524295</v>
      </c>
      <c r="V18475" t="s">
        <v>35484</v>
      </c>
      <c r="W18475" t="s">
        <v>19603</v>
      </c>
    </row>
    <row r="18476" spans="20:23" x14ac:dyDescent="0.3">
      <c r="T18476" t="b">
        <f>U18476&gt;10</f>
        <v>0</v>
      </c>
      <c r="U18476" s="7">
        <v>8.7721440553986003</v>
      </c>
      <c r="V18476" t="s">
        <v>35485</v>
      </c>
      <c r="W18476" t="s">
        <v>26567</v>
      </c>
    </row>
    <row r="18477" spans="20:23" x14ac:dyDescent="0.3">
      <c r="T18477" t="b">
        <f>U18477&gt;10</f>
        <v>0</v>
      </c>
      <c r="U18477" s="7">
        <v>9.1086162920198106</v>
      </c>
      <c r="V18477" t="s">
        <v>35486</v>
      </c>
      <c r="W18477" t="s">
        <v>23230</v>
      </c>
    </row>
    <row r="18478" spans="20:23" x14ac:dyDescent="0.3">
      <c r="T18478" t="b">
        <f>U18478&gt;10</f>
        <v>0</v>
      </c>
      <c r="U18478" s="7">
        <v>9.6194419157857993</v>
      </c>
      <c r="V18478" t="s">
        <v>21272</v>
      </c>
      <c r="W18478" t="s">
        <v>35487</v>
      </c>
    </row>
    <row r="18479" spans="20:23" x14ac:dyDescent="0.3">
      <c r="T18479" t="b">
        <f>U18479&gt;10</f>
        <v>0</v>
      </c>
      <c r="U18479" s="7">
        <v>8.2125282674631794</v>
      </c>
      <c r="V18479" t="s">
        <v>35487</v>
      </c>
      <c r="W18479" t="s">
        <v>21324</v>
      </c>
    </row>
    <row r="18480" spans="20:23" x14ac:dyDescent="0.3">
      <c r="T18480" t="b">
        <f>U18480&gt;10</f>
        <v>0</v>
      </c>
      <c r="U18480" s="7">
        <v>9.3009881846672702</v>
      </c>
      <c r="V18480" t="s">
        <v>4099</v>
      </c>
      <c r="W18480" t="s">
        <v>3481</v>
      </c>
    </row>
    <row r="18481" spans="20:23" x14ac:dyDescent="0.3">
      <c r="T18481" t="b">
        <f>U18481&gt;10</f>
        <v>0</v>
      </c>
      <c r="U18481" s="7">
        <v>8.0017052005369997</v>
      </c>
      <c r="V18481" t="s">
        <v>4099</v>
      </c>
      <c r="W18481" t="s">
        <v>4367</v>
      </c>
    </row>
    <row r="18482" spans="20:23" x14ac:dyDescent="0.3">
      <c r="T18482" t="b">
        <f>U18482&gt;10</f>
        <v>0</v>
      </c>
      <c r="U18482" s="7">
        <v>8.3846974527931106</v>
      </c>
      <c r="V18482" t="s">
        <v>1020</v>
      </c>
      <c r="W18482" t="s">
        <v>23035</v>
      </c>
    </row>
    <row r="18483" spans="20:23" x14ac:dyDescent="0.3">
      <c r="T18483" t="b">
        <f>U18483&gt;10</f>
        <v>0</v>
      </c>
      <c r="U18483" s="7">
        <v>9.7529733084103203</v>
      </c>
      <c r="V18483" t="s">
        <v>23035</v>
      </c>
      <c r="W18483" t="s">
        <v>8984</v>
      </c>
    </row>
    <row r="18484" spans="20:23" x14ac:dyDescent="0.3">
      <c r="T18484" t="b">
        <f>U18484&gt;10</f>
        <v>0</v>
      </c>
      <c r="U18484" s="7">
        <v>8.9262947352258593</v>
      </c>
      <c r="V18484" t="s">
        <v>28486</v>
      </c>
      <c r="W18484" t="s">
        <v>35488</v>
      </c>
    </row>
    <row r="18485" spans="20:23" x14ac:dyDescent="0.3">
      <c r="T18485" t="b">
        <f>U18485&gt;10</f>
        <v>0</v>
      </c>
      <c r="U18485" s="7">
        <v>9.3962983644715905</v>
      </c>
      <c r="V18485" t="s">
        <v>32680</v>
      </c>
      <c r="W18485" t="s">
        <v>35489</v>
      </c>
    </row>
    <row r="18486" spans="20:23" x14ac:dyDescent="0.3">
      <c r="T18486" t="b">
        <f>U18486&gt;10</f>
        <v>0</v>
      </c>
      <c r="U18486" s="7">
        <v>8.0310574125495293</v>
      </c>
      <c r="V18486" t="s">
        <v>20444</v>
      </c>
      <c r="W18486" t="s">
        <v>6153</v>
      </c>
    </row>
    <row r="18487" spans="20:23" x14ac:dyDescent="0.3">
      <c r="T18487" t="b">
        <f>U18487&gt;10</f>
        <v>0</v>
      </c>
      <c r="U18487" s="7">
        <v>8.11536451900953</v>
      </c>
      <c r="V18487" t="s">
        <v>1187</v>
      </c>
      <c r="W18487" t="s">
        <v>35490</v>
      </c>
    </row>
    <row r="18488" spans="20:23" x14ac:dyDescent="0.3">
      <c r="T18488" t="b">
        <f>U18488&gt;10</f>
        <v>0</v>
      </c>
      <c r="U18488" s="7">
        <v>9.4475916588591407</v>
      </c>
      <c r="V18488" t="s">
        <v>35491</v>
      </c>
      <c r="W18488" t="s">
        <v>35492</v>
      </c>
    </row>
    <row r="18489" spans="20:23" x14ac:dyDescent="0.3">
      <c r="T18489" t="b">
        <f>U18489&gt;10</f>
        <v>0</v>
      </c>
      <c r="U18489" s="7">
        <v>9.2139768076776392</v>
      </c>
      <c r="V18489" t="s">
        <v>35492</v>
      </c>
      <c r="W18489" t="s">
        <v>20503</v>
      </c>
    </row>
    <row r="18490" spans="20:23" x14ac:dyDescent="0.3">
      <c r="T18490" t="b">
        <f>U18490&gt;10</f>
        <v>0</v>
      </c>
      <c r="U18490" s="7">
        <v>9.2139768076776392</v>
      </c>
      <c r="V18490" t="s">
        <v>20503</v>
      </c>
      <c r="W18490" t="s">
        <v>35493</v>
      </c>
    </row>
    <row r="18491" spans="20:23" x14ac:dyDescent="0.3">
      <c r="T18491" t="b">
        <f>U18491&gt;10</f>
        <v>0</v>
      </c>
      <c r="U18491" s="7">
        <v>8.7544444782992006</v>
      </c>
      <c r="V18491" t="s">
        <v>35494</v>
      </c>
      <c r="W18491" t="s">
        <v>878</v>
      </c>
    </row>
    <row r="18492" spans="20:23" x14ac:dyDescent="0.3">
      <c r="T18492" t="b">
        <f>U18492&gt;10</f>
        <v>0</v>
      </c>
      <c r="U18492" s="7">
        <v>8.4602050053012601</v>
      </c>
      <c r="V18492" t="s">
        <v>1071</v>
      </c>
      <c r="W18492" t="s">
        <v>19044</v>
      </c>
    </row>
    <row r="18493" spans="20:23" x14ac:dyDescent="0.3">
      <c r="T18493" t="b">
        <f>U18493&gt;10</f>
        <v>0</v>
      </c>
      <c r="U18493" s="7">
        <v>8.8085116995694701</v>
      </c>
      <c r="V18493" t="s">
        <v>25278</v>
      </c>
      <c r="W18493" t="s">
        <v>35495</v>
      </c>
    </row>
    <row r="18494" spans="20:23" x14ac:dyDescent="0.3">
      <c r="T18494" t="b">
        <f>U18494&gt;10</f>
        <v>0</v>
      </c>
      <c r="U18494" s="7">
        <v>8.8804851991945597</v>
      </c>
      <c r="V18494" t="s">
        <v>21512</v>
      </c>
      <c r="W18494" t="s">
        <v>35496</v>
      </c>
    </row>
    <row r="18495" spans="20:23" x14ac:dyDescent="0.3">
      <c r="T18495" t="b">
        <f>U18495&gt;10</f>
        <v>0</v>
      </c>
      <c r="U18495" s="7">
        <v>8.4602050053012601</v>
      </c>
      <c r="V18495" t="s">
        <v>1071</v>
      </c>
      <c r="W18495" t="s">
        <v>19046</v>
      </c>
    </row>
    <row r="18496" spans="20:23" x14ac:dyDescent="0.3">
      <c r="T18496" t="b">
        <f>U18496&gt;10</f>
        <v>0</v>
      </c>
      <c r="U18496" s="7">
        <v>9.4833097414612197</v>
      </c>
      <c r="V18496" t="s">
        <v>10111</v>
      </c>
      <c r="W18496" t="s">
        <v>34926</v>
      </c>
    </row>
    <row r="18497" spans="20:23" x14ac:dyDescent="0.3">
      <c r="T18497" t="b">
        <f>U18497&gt;10</f>
        <v>0</v>
      </c>
      <c r="U18497" s="7">
        <v>8.1435353959762207</v>
      </c>
      <c r="V18497" t="s">
        <v>502</v>
      </c>
      <c r="W18497" t="s">
        <v>8872</v>
      </c>
    </row>
    <row r="18498" spans="20:23" x14ac:dyDescent="0.3">
      <c r="T18498" t="b">
        <f>U18498&gt;10</f>
        <v>0</v>
      </c>
      <c r="U18498" s="7">
        <v>8.8462520275523193</v>
      </c>
      <c r="V18498" t="s">
        <v>35497</v>
      </c>
      <c r="W18498" t="s">
        <v>34951</v>
      </c>
    </row>
    <row r="18499" spans="20:23" x14ac:dyDescent="0.3">
      <c r="T18499" t="b">
        <f>U18499&gt;10</f>
        <v>0</v>
      </c>
      <c r="U18499" s="7">
        <v>9.3962983644715905</v>
      </c>
      <c r="V18499" t="s">
        <v>35498</v>
      </c>
      <c r="W18499" t="s">
        <v>8367</v>
      </c>
    </row>
    <row r="18500" spans="20:23" x14ac:dyDescent="0.3">
      <c r="T18500" t="b">
        <f>U18500&gt;10</f>
        <v>0</v>
      </c>
      <c r="U18500" s="7">
        <v>9.7529733084103203</v>
      </c>
      <c r="V18500" t="s">
        <v>35499</v>
      </c>
      <c r="W18500" t="s">
        <v>23035</v>
      </c>
    </row>
    <row r="18501" spans="20:23" x14ac:dyDescent="0.3">
      <c r="T18501" t="b">
        <f>U18501&gt;10</f>
        <v>0</v>
      </c>
      <c r="U18501" s="7">
        <v>9.5016588801294208</v>
      </c>
      <c r="V18501" t="s">
        <v>25278</v>
      </c>
      <c r="W18501" t="s">
        <v>19048</v>
      </c>
    </row>
    <row r="18502" spans="20:23" x14ac:dyDescent="0.3">
      <c r="T18502" t="b">
        <f>U18502&gt;10</f>
        <v>0</v>
      </c>
      <c r="U18502" s="7">
        <v>8.3786551383371499</v>
      </c>
      <c r="V18502" t="s">
        <v>35500</v>
      </c>
      <c r="W18502" t="s">
        <v>35501</v>
      </c>
    </row>
    <row r="18503" spans="20:23" x14ac:dyDescent="0.3">
      <c r="T18503" t="b">
        <f>U18503&gt;10</f>
        <v>0</v>
      </c>
      <c r="U18503" s="7">
        <v>9.5203510131415694</v>
      </c>
      <c r="V18503" t="s">
        <v>35502</v>
      </c>
      <c r="W18503" t="s">
        <v>35503</v>
      </c>
    </row>
    <row r="18504" spans="20:23" x14ac:dyDescent="0.3">
      <c r="T18504" t="b">
        <f>U18504&gt;10</f>
        <v>0</v>
      </c>
      <c r="U18504" s="7">
        <v>8.9159319481903108</v>
      </c>
      <c r="V18504" t="s">
        <v>35504</v>
      </c>
      <c r="W18504" t="s">
        <v>632</v>
      </c>
    </row>
    <row r="18505" spans="20:23" x14ac:dyDescent="0.3">
      <c r="T18505" t="b">
        <f>U18505&gt;10</f>
        <v>0</v>
      </c>
      <c r="U18505" s="7">
        <v>8.9367660350931502</v>
      </c>
      <c r="V18505" t="s">
        <v>35505</v>
      </c>
      <c r="W18505" t="s">
        <v>25656</v>
      </c>
    </row>
    <row r="18506" spans="20:23" x14ac:dyDescent="0.3">
      <c r="T18506" t="b">
        <f>U18506&gt;10</f>
        <v>0</v>
      </c>
      <c r="U18506" s="7">
        <v>9.3962983644715905</v>
      </c>
      <c r="V18506" t="s">
        <v>4545</v>
      </c>
      <c r="W18506" t="s">
        <v>35506</v>
      </c>
    </row>
    <row r="18507" spans="20:23" x14ac:dyDescent="0.3">
      <c r="T18507" t="b">
        <f>U18507&gt;10</f>
        <v>0</v>
      </c>
      <c r="U18507" s="7">
        <v>9.9071239882375792</v>
      </c>
      <c r="V18507" t="s">
        <v>9986</v>
      </c>
      <c r="W18507" t="s">
        <v>35507</v>
      </c>
    </row>
    <row r="18508" spans="20:23" x14ac:dyDescent="0.3">
      <c r="T18508" t="b">
        <f>U18508&gt;10</f>
        <v>0</v>
      </c>
      <c r="U18508" s="7">
        <v>8.8854727407056</v>
      </c>
      <c r="V18508" t="s">
        <v>16501</v>
      </c>
      <c r="W18508" t="s">
        <v>35508</v>
      </c>
    </row>
    <row r="18509" spans="20:23" x14ac:dyDescent="0.3">
      <c r="T18509" t="b">
        <f>U18509&gt;10</f>
        <v>0</v>
      </c>
      <c r="U18509" s="7">
        <v>9.1865778334895207</v>
      </c>
      <c r="V18509" t="s">
        <v>22548</v>
      </c>
      <c r="W18509" t="s">
        <v>35509</v>
      </c>
    </row>
    <row r="18510" spans="20:23" x14ac:dyDescent="0.3">
      <c r="T18510" t="b">
        <f>U18510&gt;10</f>
        <v>0</v>
      </c>
      <c r="U18510" s="7">
        <v>8.9262947352258593</v>
      </c>
      <c r="V18510" t="s">
        <v>19095</v>
      </c>
      <c r="W18510" t="s">
        <v>20818</v>
      </c>
    </row>
    <row r="18511" spans="20:23" x14ac:dyDescent="0.3">
      <c r="T18511" t="b">
        <f>U18511&gt;10</f>
        <v>0</v>
      </c>
      <c r="U18511" s="7">
        <v>9.1086162920198106</v>
      </c>
      <c r="V18511" t="s">
        <v>28141</v>
      </c>
      <c r="W18511" t="s">
        <v>35510</v>
      </c>
    </row>
    <row r="18512" spans="20:23" x14ac:dyDescent="0.3">
      <c r="T18512" t="b">
        <f>U18512&gt;10</f>
        <v>0</v>
      </c>
      <c r="U18512" s="7">
        <v>8.1061478639045994</v>
      </c>
      <c r="V18512" t="s">
        <v>1183</v>
      </c>
      <c r="W18512" t="s">
        <v>35511</v>
      </c>
    </row>
    <row r="18513" spans="20:23" x14ac:dyDescent="0.3">
      <c r="T18513" t="b">
        <f>U18513&gt;10</f>
        <v>0</v>
      </c>
      <c r="U18513" s="7">
        <v>9.2139768076776392</v>
      </c>
      <c r="V18513" t="s">
        <v>35512</v>
      </c>
      <c r="W18513" t="s">
        <v>35513</v>
      </c>
    </row>
    <row r="18514" spans="20:23" x14ac:dyDescent="0.3">
      <c r="T18514" t="b">
        <f>U18514&gt;10</f>
        <v>0</v>
      </c>
      <c r="U18514" s="7">
        <v>8.8854727407056</v>
      </c>
      <c r="V18514" t="s">
        <v>1219</v>
      </c>
      <c r="W18514" t="s">
        <v>4157</v>
      </c>
    </row>
    <row r="18515" spans="20:23" x14ac:dyDescent="0.3">
      <c r="T18515" t="b">
        <f>U18515&gt;10</f>
        <v>0</v>
      </c>
      <c r="U18515" s="7">
        <v>8.1923255601456599</v>
      </c>
      <c r="V18515" t="s">
        <v>4335</v>
      </c>
      <c r="W18515" t="s">
        <v>22392</v>
      </c>
    </row>
    <row r="18516" spans="20:23" x14ac:dyDescent="0.3">
      <c r="T18516" t="b">
        <f>U18516&gt;10</f>
        <v>0</v>
      </c>
      <c r="U18516" s="7">
        <v>8.4934306529295807</v>
      </c>
      <c r="V18516" t="s">
        <v>22548</v>
      </c>
      <c r="W18516" t="s">
        <v>35514</v>
      </c>
    </row>
    <row r="18517" spans="20:23" x14ac:dyDescent="0.3">
      <c r="T18517" t="b">
        <f>U18517&gt;10</f>
        <v>0</v>
      </c>
      <c r="U18517" s="7">
        <v>9.8270812805640499</v>
      </c>
      <c r="V18517" t="s">
        <v>35473</v>
      </c>
      <c r="W18517" t="s">
        <v>3540</v>
      </c>
    </row>
    <row r="18518" spans="20:23" x14ac:dyDescent="0.3">
      <c r="T18518" t="b">
        <f>U18518&gt;10</f>
        <v>0</v>
      </c>
      <c r="U18518" s="7">
        <v>8.5208296271176902</v>
      </c>
      <c r="V18518" t="s">
        <v>35515</v>
      </c>
      <c r="W18518" t="s">
        <v>20292</v>
      </c>
    </row>
    <row r="18519" spans="20:23" x14ac:dyDescent="0.3">
      <c r="T18519" t="b">
        <f>U18519&gt;10</f>
        <v>0</v>
      </c>
      <c r="U18519" s="7">
        <v>9.9941353652272102</v>
      </c>
      <c r="V18519" t="s">
        <v>76</v>
      </c>
      <c r="W18519" t="s">
        <v>19052</v>
      </c>
    </row>
    <row r="18520" spans="20:23" x14ac:dyDescent="0.3">
      <c r="T18520" t="b">
        <f>U18520&gt;10</f>
        <v>0</v>
      </c>
      <c r="U18520" s="7">
        <v>9.9941353652272102</v>
      </c>
      <c r="V18520" t="s">
        <v>9006</v>
      </c>
      <c r="W18520">
        <v>370</v>
      </c>
    </row>
    <row r="18521" spans="20:23" x14ac:dyDescent="0.3">
      <c r="T18521" t="b">
        <f>U18521&gt;10</f>
        <v>0</v>
      </c>
      <c r="U18521" s="7">
        <v>8.7031511839116504</v>
      </c>
      <c r="V18521" t="s">
        <v>6300</v>
      </c>
      <c r="W18521" t="s">
        <v>35516</v>
      </c>
    </row>
    <row r="18522" spans="20:23" x14ac:dyDescent="0.3">
      <c r="T18522" t="b">
        <f>U18522&gt;10</f>
        <v>0</v>
      </c>
      <c r="U18522" s="7">
        <v>9.0598261278503802</v>
      </c>
      <c r="V18522" t="s">
        <v>35517</v>
      </c>
      <c r="W18522" t="s">
        <v>4775</v>
      </c>
    </row>
    <row r="18523" spans="20:23" x14ac:dyDescent="0.3">
      <c r="T18523" t="b">
        <f>U18523&gt;10</f>
        <v>0</v>
      </c>
      <c r="U18523" s="7">
        <v>8.3373513321959098</v>
      </c>
      <c r="V18523" t="s">
        <v>35518</v>
      </c>
      <c r="W18523" t="s">
        <v>136</v>
      </c>
    </row>
    <row r="18524" spans="20:23" x14ac:dyDescent="0.3">
      <c r="T18524" t="b">
        <f>U18524&gt;10</f>
        <v>0</v>
      </c>
      <c r="U18524" s="7">
        <v>9.6194419157857993</v>
      </c>
      <c r="V18524" t="s">
        <v>35519</v>
      </c>
      <c r="W18524" t="s">
        <v>7877</v>
      </c>
    </row>
    <row r="18525" spans="20:23" x14ac:dyDescent="0.3">
      <c r="T18525" t="b">
        <f>U18525&gt;10</f>
        <v>0</v>
      </c>
      <c r="U18525" s="7">
        <v>8.2976860758034796</v>
      </c>
      <c r="V18525">
        <v>900</v>
      </c>
      <c r="W18525" t="s">
        <v>35520</v>
      </c>
    </row>
    <row r="18526" spans="20:23" x14ac:dyDescent="0.3">
      <c r="T18526" t="b">
        <f>U18526&gt;10</f>
        <v>0</v>
      </c>
      <c r="U18526" s="7">
        <v>8.6703613610886592</v>
      </c>
      <c r="V18526">
        <v>792</v>
      </c>
      <c r="W18526" t="s">
        <v>2147</v>
      </c>
    </row>
    <row r="18527" spans="20:23" x14ac:dyDescent="0.3">
      <c r="T18527" t="b">
        <f>U18527&gt;10</f>
        <v>0</v>
      </c>
      <c r="U18527" s="7">
        <v>8.6866218819604395</v>
      </c>
      <c r="V18527" t="s">
        <v>34311</v>
      </c>
      <c r="W18527" t="s">
        <v>35521</v>
      </c>
    </row>
    <row r="18528" spans="20:23" x14ac:dyDescent="0.3">
      <c r="T18528" t="b">
        <f>U18528&gt;10</f>
        <v>0</v>
      </c>
      <c r="U18528" s="7">
        <v>8.8366825765361696</v>
      </c>
      <c r="V18528" t="s">
        <v>23722</v>
      </c>
      <c r="W18528" t="s">
        <v>35522</v>
      </c>
    </row>
    <row r="18529" spans="20:23" x14ac:dyDescent="0.3">
      <c r="T18529" t="b">
        <f>U18529&gt;10</f>
        <v>0</v>
      </c>
      <c r="U18529" s="7">
        <v>8.0789968748386496</v>
      </c>
      <c r="V18529" t="s">
        <v>35523</v>
      </c>
      <c r="W18529" t="s">
        <v>35524</v>
      </c>
    </row>
    <row r="18530" spans="20:23" x14ac:dyDescent="0.3">
      <c r="T18530" t="b">
        <f>U18530&gt;10</f>
        <v>0</v>
      </c>
      <c r="U18530" s="7">
        <v>9.3475082003021601</v>
      </c>
      <c r="V18530" t="s">
        <v>23955</v>
      </c>
      <c r="W18530" t="s">
        <v>35525</v>
      </c>
    </row>
    <row r="18531" spans="20:23" x14ac:dyDescent="0.3">
      <c r="T18531" t="b">
        <f>U18531&gt;10</f>
        <v>0</v>
      </c>
      <c r="U18531" s="7">
        <v>8.4154691114598599</v>
      </c>
      <c r="V18531" t="s">
        <v>35526</v>
      </c>
      <c r="W18531" t="s">
        <v>35527</v>
      </c>
    </row>
    <row r="18532" spans="20:23" x14ac:dyDescent="0.3">
      <c r="T18532" t="b">
        <f>U18532&gt;10</f>
        <v>0</v>
      </c>
      <c r="U18532" s="7">
        <v>8.6078410041073194</v>
      </c>
      <c r="V18532" t="s">
        <v>20590</v>
      </c>
      <c r="W18532" t="s">
        <v>35528</v>
      </c>
    </row>
    <row r="18533" spans="20:23" x14ac:dyDescent="0.3">
      <c r="T18533" t="b">
        <f>U18533&gt;10</f>
        <v>0</v>
      </c>
      <c r="U18533" s="7">
        <v>8.1595357373226598</v>
      </c>
      <c r="V18533" t="s">
        <v>120</v>
      </c>
      <c r="W18533" t="s">
        <v>35529</v>
      </c>
    </row>
    <row r="18534" spans="20:23" x14ac:dyDescent="0.3">
      <c r="T18534" t="b">
        <f>U18534&gt;10</f>
        <v>0</v>
      </c>
      <c r="U18534" s="7">
        <v>8.6703613610886592</v>
      </c>
      <c r="V18534" t="s">
        <v>120</v>
      </c>
      <c r="W18534" t="s">
        <v>35530</v>
      </c>
    </row>
    <row r="18535" spans="20:23" x14ac:dyDescent="0.3">
      <c r="T18535" t="b">
        <f>U18535&gt;10</f>
        <v>0</v>
      </c>
      <c r="U18535" s="7">
        <v>8.2331475546659103</v>
      </c>
      <c r="V18535" t="s">
        <v>19876</v>
      </c>
      <c r="W18535" t="s">
        <v>35531</v>
      </c>
    </row>
    <row r="18536" spans="20:23" x14ac:dyDescent="0.3">
      <c r="T18536" t="b">
        <f>U18536&gt;10</f>
        <v>0</v>
      </c>
      <c r="U18536" s="7">
        <v>8.5348158690924301</v>
      </c>
      <c r="V18536" t="s">
        <v>22672</v>
      </c>
      <c r="W18536" t="s">
        <v>35532</v>
      </c>
    </row>
    <row r="18537" spans="20:23" x14ac:dyDescent="0.3">
      <c r="T18537" t="b">
        <f>U18537&gt;10</f>
        <v>0</v>
      </c>
      <c r="U18537" s="7">
        <v>8.6703613610886592</v>
      </c>
      <c r="V18537" t="s">
        <v>120</v>
      </c>
      <c r="W18537" t="s">
        <v>35533</v>
      </c>
    </row>
    <row r="18538" spans="20:23" x14ac:dyDescent="0.3">
      <c r="T18538" t="b">
        <f>U18538&gt;10</f>
        <v>0</v>
      </c>
      <c r="U18538" s="7">
        <v>8.3548444896434297</v>
      </c>
      <c r="V18538" t="s">
        <v>35534</v>
      </c>
      <c r="W18538" t="s">
        <v>24199</v>
      </c>
    </row>
    <row r="18539" spans="20:23" x14ac:dyDescent="0.3">
      <c r="T18539" t="b">
        <f>U18539&gt;10</f>
        <v>0</v>
      </c>
      <c r="U18539" s="7">
        <v>8.4866966207482299</v>
      </c>
      <c r="V18539" t="s">
        <v>35535</v>
      </c>
      <c r="W18539" t="s">
        <v>35459</v>
      </c>
    </row>
    <row r="18540" spans="20:23" x14ac:dyDescent="0.3">
      <c r="T18540" t="b">
        <f>U18540&gt;10</f>
        <v>0</v>
      </c>
      <c r="U18540" s="7">
        <v>8.5208296271176902</v>
      </c>
      <c r="V18540" t="s">
        <v>1187</v>
      </c>
      <c r="W18540" t="s">
        <v>35536</v>
      </c>
    </row>
    <row r="18541" spans="20:23" x14ac:dyDescent="0.3">
      <c r="T18541" t="b">
        <f>U18541&gt;10</f>
        <v>0</v>
      </c>
      <c r="U18541" s="7">
        <v>9.4688690573064296</v>
      </c>
      <c r="V18541">
        <v>875</v>
      </c>
      <c r="W18541" t="s">
        <v>2147</v>
      </c>
    </row>
    <row r="18542" spans="20:23" x14ac:dyDescent="0.3">
      <c r="T18542" t="b">
        <f>U18542&gt;10</f>
        <v>0</v>
      </c>
      <c r="U18542" s="7">
        <v>8.4602050053012601</v>
      </c>
      <c r="V18542" t="s">
        <v>35537</v>
      </c>
      <c r="W18542" t="s">
        <v>35538</v>
      </c>
    </row>
    <row r="18543" spans="20:23" x14ac:dyDescent="0.3">
      <c r="T18543" t="b">
        <f>U18543&gt;10</f>
        <v>0</v>
      </c>
      <c r="U18543" s="7">
        <v>9.3962983644715905</v>
      </c>
      <c r="V18543" t="s">
        <v>35539</v>
      </c>
      <c r="W18543" t="s">
        <v>21129</v>
      </c>
    </row>
    <row r="18544" spans="20:23" x14ac:dyDescent="0.3">
      <c r="T18544" t="b">
        <f>U18544&gt;10</f>
        <v>0</v>
      </c>
      <c r="U18544" s="7">
        <v>8.6386126627740794</v>
      </c>
      <c r="V18544" t="s">
        <v>32234</v>
      </c>
      <c r="W18544" t="s">
        <v>35540</v>
      </c>
    </row>
    <row r="18545" spans="20:23" x14ac:dyDescent="0.3">
      <c r="T18545" t="b">
        <f>U18545&gt;10</f>
        <v>0</v>
      </c>
      <c r="U18545" s="7">
        <v>9.6620015302046003</v>
      </c>
      <c r="V18545" t="s">
        <v>35541</v>
      </c>
      <c r="W18545" t="s">
        <v>35542</v>
      </c>
    </row>
    <row r="18546" spans="20:23" x14ac:dyDescent="0.3">
      <c r="T18546" t="b">
        <f>U18546&gt;10</f>
        <v>0</v>
      </c>
      <c r="U18546" s="7">
        <v>8.2176433681299397</v>
      </c>
      <c r="V18546" t="s">
        <v>35543</v>
      </c>
      <c r="W18546" t="s">
        <v>35544</v>
      </c>
    </row>
    <row r="18547" spans="20:23" x14ac:dyDescent="0.3">
      <c r="T18547" t="b">
        <f>U18547&gt;10</f>
        <v>0</v>
      </c>
      <c r="U18547" s="7">
        <v>8.0970153803413307</v>
      </c>
      <c r="V18547" t="s">
        <v>4140</v>
      </c>
      <c r="W18547" t="s">
        <v>24366</v>
      </c>
    </row>
    <row r="18548" spans="20:23" x14ac:dyDescent="0.3">
      <c r="T18548" t="b">
        <f>U18548&gt;10</f>
        <v>0</v>
      </c>
      <c r="U18548" s="7">
        <v>8.0879655448214098</v>
      </c>
      <c r="V18548" t="s">
        <v>11038</v>
      </c>
      <c r="W18548" t="s">
        <v>22548</v>
      </c>
    </row>
    <row r="18549" spans="20:23" x14ac:dyDescent="0.3">
      <c r="T18549" t="b">
        <f>U18549&gt;10</f>
        <v>0</v>
      </c>
      <c r="U18549" s="7">
        <v>9.2139768076776392</v>
      </c>
      <c r="V18549" t="s">
        <v>1187</v>
      </c>
      <c r="W18549" t="s">
        <v>35545</v>
      </c>
    </row>
    <row r="18550" spans="20:23" x14ac:dyDescent="0.3">
      <c r="T18550" t="b">
        <f>U18550&gt;10</f>
        <v>0</v>
      </c>
      <c r="U18550" s="7">
        <v>9.43019991614727</v>
      </c>
      <c r="V18550" t="s">
        <v>24777</v>
      </c>
      <c r="W18550" t="s">
        <v>35546</v>
      </c>
    </row>
    <row r="18551" spans="20:23" x14ac:dyDescent="0.3">
      <c r="T18551" t="b">
        <f>U18551&gt;10</f>
        <v>0</v>
      </c>
      <c r="U18551" s="7">
        <v>8.9262947352258593</v>
      </c>
      <c r="V18551" t="s">
        <v>35547</v>
      </c>
      <c r="W18551" t="s">
        <v>35548</v>
      </c>
    </row>
    <row r="18552" spans="20:23" x14ac:dyDescent="0.3">
      <c r="T18552" t="b">
        <f>U18552&gt;10</f>
        <v>0</v>
      </c>
      <c r="U18552" s="7">
        <v>8.3548444896434297</v>
      </c>
      <c r="V18552" t="s">
        <v>35549</v>
      </c>
      <c r="W18552" t="s">
        <v>796</v>
      </c>
    </row>
    <row r="18553" spans="20:23" x14ac:dyDescent="0.3">
      <c r="T18553" t="b">
        <f>U18553&gt;10</f>
        <v>0</v>
      </c>
      <c r="U18553" s="7">
        <v>8.8559139384640595</v>
      </c>
      <c r="V18553" t="s">
        <v>35550</v>
      </c>
      <c r="W18553" t="s">
        <v>19610</v>
      </c>
    </row>
    <row r="18554" spans="20:23" x14ac:dyDescent="0.3">
      <c r="T18554" t="b">
        <f>U18554&gt;10</f>
        <v>0</v>
      </c>
      <c r="U18554" s="7">
        <v>9.0598261278503802</v>
      </c>
      <c r="V18554" t="s">
        <v>20999</v>
      </c>
      <c r="W18554" t="s">
        <v>35551</v>
      </c>
    </row>
    <row r="18555" spans="20:23" x14ac:dyDescent="0.3">
      <c r="T18555" t="b">
        <f>U18555&gt;10</f>
        <v>0</v>
      </c>
      <c r="U18555" s="7">
        <v>8.8854727407056</v>
      </c>
      <c r="V18555" t="s">
        <v>35552</v>
      </c>
      <c r="W18555" t="s">
        <v>35553</v>
      </c>
    </row>
    <row r="18556" spans="20:23" x14ac:dyDescent="0.3">
      <c r="T18556" t="b">
        <f>U18556&gt;10</f>
        <v>0</v>
      </c>
      <c r="U18556" s="7">
        <v>9.43019991614727</v>
      </c>
      <c r="V18556" t="s">
        <v>35554</v>
      </c>
      <c r="W18556" t="s">
        <v>35555</v>
      </c>
    </row>
    <row r="18557" spans="20:23" x14ac:dyDescent="0.3">
      <c r="T18557" t="b">
        <f>U18557&gt;10</f>
        <v>0</v>
      </c>
      <c r="U18557" s="7">
        <v>8.4602050053012601</v>
      </c>
      <c r="V18557" t="s">
        <v>35556</v>
      </c>
      <c r="W18557" t="s">
        <v>10995</v>
      </c>
    </row>
    <row r="18558" spans="20:23" x14ac:dyDescent="0.3">
      <c r="T18558" t="b">
        <f>U18558&gt;10</f>
        <v>0</v>
      </c>
      <c r="U18558" s="7">
        <v>9.7064532927754303</v>
      </c>
      <c r="V18558" t="s">
        <v>34869</v>
      </c>
      <c r="W18558" t="s">
        <v>35557</v>
      </c>
    </row>
    <row r="18559" spans="20:23" x14ac:dyDescent="0.3">
      <c r="T18559" t="b">
        <f>U18559&gt;10</f>
        <v>0</v>
      </c>
      <c r="U18559" s="7">
        <v>9.6194419157857993</v>
      </c>
      <c r="V18559" t="s">
        <v>33094</v>
      </c>
      <c r="W18559" t="s">
        <v>3190</v>
      </c>
    </row>
    <row r="18560" spans="20:23" x14ac:dyDescent="0.3">
      <c r="T18560" t="b">
        <f>U18560&gt;10</f>
        <v>0</v>
      </c>
      <c r="U18560" s="7">
        <v>9.2711352215175893</v>
      </c>
      <c r="V18560" t="s">
        <v>23199</v>
      </c>
      <c r="W18560" t="s">
        <v>35558</v>
      </c>
    </row>
    <row r="18561" spans="20:23" x14ac:dyDescent="0.3">
      <c r="T18561" t="b">
        <f>U18561&gt;10</f>
        <v>0</v>
      </c>
      <c r="U18561" s="7">
        <v>9.1086162920198106</v>
      </c>
      <c r="V18561" t="s">
        <v>19057</v>
      </c>
      <c r="W18561" t="s">
        <v>26131</v>
      </c>
    </row>
    <row r="18562" spans="20:23" x14ac:dyDescent="0.3">
      <c r="T18562" t="b">
        <f>U18562&gt;10</f>
        <v>0</v>
      </c>
      <c r="U18562" s="7">
        <v>8.4536903242800605</v>
      </c>
      <c r="V18562" t="s">
        <v>35559</v>
      </c>
      <c r="W18562" t="s">
        <v>14941</v>
      </c>
    </row>
    <row r="18563" spans="20:23" x14ac:dyDescent="0.3">
      <c r="T18563" t="b">
        <f>U18563&gt;10</f>
        <v>0</v>
      </c>
      <c r="U18563" s="7">
        <v>8.2488959116340492</v>
      </c>
      <c r="V18563" t="s">
        <v>5899</v>
      </c>
      <c r="W18563" t="s">
        <v>6829</v>
      </c>
    </row>
    <row r="18564" spans="20:23" x14ac:dyDescent="0.3">
      <c r="T18564" t="b">
        <f>U18564&gt;10</f>
        <v>0</v>
      </c>
      <c r="U18564" s="7">
        <v>8.0970153803413307</v>
      </c>
      <c r="V18564" t="s">
        <v>35560</v>
      </c>
      <c r="W18564" t="s">
        <v>26610</v>
      </c>
    </row>
    <row r="18565" spans="20:23" x14ac:dyDescent="0.3">
      <c r="T18565" t="b">
        <f>U18565&gt;10</f>
        <v>0</v>
      </c>
      <c r="U18565" s="7">
        <v>9.2711352215175893</v>
      </c>
      <c r="V18565" t="s">
        <v>35561</v>
      </c>
      <c r="W18565" t="s">
        <v>35562</v>
      </c>
    </row>
    <row r="18566" spans="20:23" x14ac:dyDescent="0.3">
      <c r="T18566" t="b">
        <f>U18566&gt;10</f>
        <v>0</v>
      </c>
      <c r="U18566" s="7">
        <v>8.0439055550273793</v>
      </c>
      <c r="V18566" t="s">
        <v>35561</v>
      </c>
      <c r="W18566" t="s">
        <v>1506</v>
      </c>
    </row>
    <row r="18567" spans="20:23" x14ac:dyDescent="0.3">
      <c r="T18567" t="b">
        <f>U18567&gt;10</f>
        <v>0</v>
      </c>
      <c r="U18567" s="7">
        <v>8.1246669116718397</v>
      </c>
      <c r="V18567" t="s">
        <v>19836</v>
      </c>
      <c r="W18567">
        <v>42838</v>
      </c>
    </row>
    <row r="18568" spans="20:23" x14ac:dyDescent="0.3">
      <c r="T18568" t="b">
        <f>U18568&gt;10</f>
        <v>0</v>
      </c>
      <c r="U18568" s="7">
        <v>9.7529733084103203</v>
      </c>
      <c r="V18568" t="s">
        <v>5899</v>
      </c>
      <c r="W18568" t="s">
        <v>4496</v>
      </c>
    </row>
    <row r="18569" spans="20:23" x14ac:dyDescent="0.3">
      <c r="T18569" t="b">
        <f>U18569&gt;10</f>
        <v>0</v>
      </c>
      <c r="U18569" s="7">
        <v>9.3962983644715905</v>
      </c>
      <c r="V18569" t="s">
        <v>35563</v>
      </c>
      <c r="W18569" t="s">
        <v>35564</v>
      </c>
    </row>
    <row r="18570" spans="20:23" x14ac:dyDescent="0.3">
      <c r="T18570" t="b">
        <f>U18570&gt;10</f>
        <v>0</v>
      </c>
      <c r="U18570" s="7">
        <v>9.0020065569615504</v>
      </c>
      <c r="V18570" t="s">
        <v>35565</v>
      </c>
      <c r="W18570" t="s">
        <v>25678</v>
      </c>
    </row>
    <row r="18571" spans="20:23" x14ac:dyDescent="0.3">
      <c r="T18571" t="b">
        <f>U18571&gt;10</f>
        <v>0</v>
      </c>
      <c r="U18571" s="7">
        <v>9.9071239882375792</v>
      </c>
      <c r="V18571" t="s">
        <v>27375</v>
      </c>
      <c r="W18571" t="s">
        <v>35566</v>
      </c>
    </row>
    <row r="18572" spans="20:23" x14ac:dyDescent="0.3">
      <c r="T18572" t="b">
        <f>U18572&gt;10</f>
        <v>0</v>
      </c>
      <c r="U18572" s="7">
        <v>8.3385080703237406</v>
      </c>
      <c r="V18572" t="s">
        <v>33094</v>
      </c>
      <c r="W18572" t="s">
        <v>3191</v>
      </c>
    </row>
    <row r="18573" spans="20:23" x14ac:dyDescent="0.3">
      <c r="T18573" t="b">
        <f>U18573&gt;10</f>
        <v>0</v>
      </c>
      <c r="U18573" s="7">
        <v>8.5633892415364894</v>
      </c>
      <c r="V18573" t="s">
        <v>27510</v>
      </c>
      <c r="W18573" t="s">
        <v>35144</v>
      </c>
    </row>
    <row r="18574" spans="20:23" x14ac:dyDescent="0.3">
      <c r="T18574" t="b">
        <f>U18574&gt;10</f>
        <v>0</v>
      </c>
      <c r="U18574" s="7">
        <v>9.1731548131573799</v>
      </c>
      <c r="V18574" t="s">
        <v>35567</v>
      </c>
      <c r="W18574" t="s">
        <v>35568</v>
      </c>
    </row>
    <row r="18575" spans="20:23" x14ac:dyDescent="0.3">
      <c r="T18575" t="b">
        <f>U18575&gt;10</f>
        <v>0</v>
      </c>
      <c r="U18575" s="7">
        <v>8.5804420299192099</v>
      </c>
      <c r="V18575" t="s">
        <v>30514</v>
      </c>
      <c r="W18575" t="s">
        <v>27782</v>
      </c>
    </row>
    <row r="18576" spans="20:23" x14ac:dyDescent="0.3">
      <c r="T18576" t="b">
        <f>U18576&gt;10</f>
        <v>0</v>
      </c>
      <c r="U18576" s="7">
        <v>8.6308305223320207</v>
      </c>
      <c r="V18576" t="s">
        <v>35569</v>
      </c>
      <c r="W18576" t="s">
        <v>506</v>
      </c>
    </row>
    <row r="18577" spans="20:23" x14ac:dyDescent="0.3">
      <c r="T18577" t="b">
        <f>U18577&gt;10</f>
        <v>0</v>
      </c>
      <c r="U18577" s="7">
        <v>8.3431484498802408</v>
      </c>
      <c r="V18577" t="s">
        <v>31514</v>
      </c>
      <c r="W18577" t="s">
        <v>27583</v>
      </c>
    </row>
    <row r="18578" spans="20:23" x14ac:dyDescent="0.3">
      <c r="T18578" t="b">
        <f>U18578&gt;10</f>
        <v>0</v>
      </c>
      <c r="U18578" s="7">
        <v>8.3431484498802408</v>
      </c>
      <c r="V18578" t="s">
        <v>549</v>
      </c>
      <c r="W18578" t="s">
        <v>13505</v>
      </c>
    </row>
    <row r="18579" spans="20:23" x14ac:dyDescent="0.3">
      <c r="T18579" t="b">
        <f>U18579&gt;10</f>
        <v>0</v>
      </c>
      <c r="U18579" s="7">
        <v>9.2457255059922208</v>
      </c>
      <c r="V18579" t="s">
        <v>35570</v>
      </c>
      <c r="W18579" t="s">
        <v>35571</v>
      </c>
    </row>
    <row r="18580" spans="20:23" x14ac:dyDescent="0.3">
      <c r="T18580" t="b">
        <f>U18580&gt;10</f>
        <v>0</v>
      </c>
      <c r="U18580" s="7">
        <v>8.5946705409175799</v>
      </c>
      <c r="V18580" t="s">
        <v>35572</v>
      </c>
      <c r="W18580" t="s">
        <v>13762</v>
      </c>
    </row>
    <row r="18581" spans="20:23" x14ac:dyDescent="0.3">
      <c r="T18581" t="b">
        <f>U18581&gt;10</f>
        <v>0</v>
      </c>
      <c r="U18581" s="7">
        <v>8.9262947352258593</v>
      </c>
      <c r="V18581" t="s">
        <v>30756</v>
      </c>
      <c r="W18581" t="s">
        <v>35573</v>
      </c>
    </row>
    <row r="18582" spans="20:23" x14ac:dyDescent="0.3">
      <c r="T18582" t="b">
        <f>U18582&gt;10</f>
        <v>0</v>
      </c>
      <c r="U18582" s="7">
        <v>8.8366825765361696</v>
      </c>
      <c r="V18582" t="s">
        <v>35573</v>
      </c>
      <c r="W18582" t="s">
        <v>23534</v>
      </c>
    </row>
    <row r="18583" spans="20:23" x14ac:dyDescent="0.3">
      <c r="T18583" t="b">
        <f>U18583&gt;10</f>
        <v>0</v>
      </c>
      <c r="U18583" s="7">
        <v>9.8270812805640499</v>
      </c>
      <c r="V18583" t="s">
        <v>3857</v>
      </c>
      <c r="W18583" t="s">
        <v>35574</v>
      </c>
    </row>
    <row r="18584" spans="20:23" x14ac:dyDescent="0.3">
      <c r="T18584" t="b">
        <f>U18584&gt;10</f>
        <v>0</v>
      </c>
      <c r="U18584" s="7">
        <v>8.7544444782992006</v>
      </c>
      <c r="V18584" t="s">
        <v>35575</v>
      </c>
      <c r="W18584" t="s">
        <v>22710</v>
      </c>
    </row>
    <row r="18585" spans="20:23" x14ac:dyDescent="0.3">
      <c r="T18585" t="b">
        <f>U18585&gt;10</f>
        <v>0</v>
      </c>
      <c r="U18585" s="7">
        <v>9.2139768076776392</v>
      </c>
      <c r="V18585" t="s">
        <v>29595</v>
      </c>
      <c r="W18585" t="s">
        <v>35576</v>
      </c>
    </row>
    <row r="18586" spans="20:23" x14ac:dyDescent="0.3">
      <c r="T18586" t="b">
        <f>U18586&gt;10</f>
        <v>0</v>
      </c>
      <c r="U18586" s="7">
        <v>8.2125282674631706</v>
      </c>
      <c r="V18586" t="s">
        <v>35577</v>
      </c>
      <c r="W18586" t="s">
        <v>35578</v>
      </c>
    </row>
    <row r="18587" spans="20:23" x14ac:dyDescent="0.3">
      <c r="T18587" t="b">
        <f>U18587&gt;10</f>
        <v>0</v>
      </c>
      <c r="U18587" s="7">
        <v>8.3877323564882698</v>
      </c>
      <c r="V18587" t="s">
        <v>35577</v>
      </c>
      <c r="W18587" t="s">
        <v>28922</v>
      </c>
    </row>
    <row r="18588" spans="20:23" x14ac:dyDescent="0.3">
      <c r="T18588" t="b">
        <f>U18588&gt;10</f>
        <v>0</v>
      </c>
      <c r="U18588" s="7">
        <v>8.0970153803413307</v>
      </c>
      <c r="V18588" t="s">
        <v>329</v>
      </c>
      <c r="W18588" t="s">
        <v>35579</v>
      </c>
    </row>
    <row r="18589" spans="20:23" x14ac:dyDescent="0.3">
      <c r="T18589" t="b">
        <f>U18589&gt;10</f>
        <v>0</v>
      </c>
      <c r="U18589" s="7">
        <v>8.2729934632131101</v>
      </c>
      <c r="V18589" t="s">
        <v>35580</v>
      </c>
      <c r="W18589" t="s">
        <v>843</v>
      </c>
    </row>
    <row r="18590" spans="20:23" x14ac:dyDescent="0.3">
      <c r="T18590" t="b">
        <f>U18590&gt;10</f>
        <v>0</v>
      </c>
      <c r="U18590" s="7">
        <v>8.6386126627740794</v>
      </c>
      <c r="V18590" t="s">
        <v>2011</v>
      </c>
      <c r="W18590" t="s">
        <v>35581</v>
      </c>
    </row>
    <row r="18591" spans="20:23" x14ac:dyDescent="0.3">
      <c r="T18591" t="b">
        <f>U18591&gt;10</f>
        <v>0</v>
      </c>
      <c r="U18591" s="7">
        <v>8.0612972977392499</v>
      </c>
      <c r="V18591" t="s">
        <v>26797</v>
      </c>
      <c r="W18591" t="s">
        <v>35582</v>
      </c>
    </row>
    <row r="18592" spans="20:23" x14ac:dyDescent="0.3">
      <c r="T18592" t="b">
        <f>U18592&gt;10</f>
        <v>0</v>
      </c>
      <c r="U18592" s="7">
        <v>8.7721440553986003</v>
      </c>
      <c r="V18592" t="s">
        <v>18053</v>
      </c>
      <c r="W18592" t="s">
        <v>35583</v>
      </c>
    </row>
    <row r="18593" spans="20:23" x14ac:dyDescent="0.3">
      <c r="T18593" t="b">
        <f>U18593&gt;10</f>
        <v>0</v>
      </c>
      <c r="U18593" s="7">
        <v>8.6703613610886592</v>
      </c>
      <c r="V18593" t="s">
        <v>35584</v>
      </c>
      <c r="W18593" t="s">
        <v>35570</v>
      </c>
    </row>
    <row r="18594" spans="20:23" x14ac:dyDescent="0.3">
      <c r="T18594" t="b">
        <f>U18594&gt;10</f>
        <v>0</v>
      </c>
      <c r="U18594" s="7">
        <v>9.1731548131573799</v>
      </c>
      <c r="V18594" t="s">
        <v>35585</v>
      </c>
      <c r="W18594" t="s">
        <v>35586</v>
      </c>
    </row>
    <row r="18595" spans="20:23" x14ac:dyDescent="0.3">
      <c r="T18595" t="b">
        <f>U18595&gt;10</f>
        <v>0</v>
      </c>
      <c r="U18595" s="7">
        <v>8.11536451900953</v>
      </c>
      <c r="V18595" t="s">
        <v>35587</v>
      </c>
      <c r="W18595" t="s">
        <v>35588</v>
      </c>
    </row>
    <row r="18596" spans="20:23" x14ac:dyDescent="0.3">
      <c r="T18596" t="b">
        <f>U18596&gt;10</f>
        <v>0</v>
      </c>
      <c r="U18596" s="7">
        <v>8.7721440553986003</v>
      </c>
      <c r="V18596" t="s">
        <v>18053</v>
      </c>
      <c r="W18596" t="s">
        <v>19072</v>
      </c>
    </row>
    <row r="18597" spans="20:23" x14ac:dyDescent="0.3">
      <c r="T18597" t="b">
        <f>U18597&gt;10</f>
        <v>0</v>
      </c>
      <c r="U18597" s="7">
        <v>9.2859503073027305</v>
      </c>
      <c r="V18597" t="s">
        <v>30441</v>
      </c>
      <c r="W18597" t="s">
        <v>19074</v>
      </c>
    </row>
    <row r="18598" spans="20:23" x14ac:dyDescent="0.3">
      <c r="T18598" t="b">
        <f>U18598&gt;10</f>
        <v>0</v>
      </c>
      <c r="U18598" s="7">
        <v>8.0417527016662795</v>
      </c>
      <c r="V18598" t="s">
        <v>35589</v>
      </c>
      <c r="W18598" t="s">
        <v>35590</v>
      </c>
    </row>
    <row r="18599" spans="20:23" x14ac:dyDescent="0.3">
      <c r="T18599" t="b">
        <f>U18599&gt;10</f>
        <v>0</v>
      </c>
      <c r="U18599" s="7">
        <v>9.5786199212655401</v>
      </c>
      <c r="V18599" t="s">
        <v>35567</v>
      </c>
      <c r="W18599" t="s">
        <v>35591</v>
      </c>
    </row>
    <row r="18600" spans="20:23" x14ac:dyDescent="0.3">
      <c r="T18600" t="b">
        <f>U18600&gt;10</f>
        <v>0</v>
      </c>
      <c r="U18600" s="7">
        <v>8.3431484498802408</v>
      </c>
      <c r="V18600" t="s">
        <v>35592</v>
      </c>
      <c r="W18600" t="s">
        <v>35593</v>
      </c>
    </row>
    <row r="18601" spans="20:23" x14ac:dyDescent="0.3">
      <c r="T18601" t="b">
        <f>U18601&gt;10</f>
        <v>0</v>
      </c>
      <c r="U18601" s="7">
        <v>8.1725229328494802</v>
      </c>
      <c r="V18601" t="s">
        <v>20761</v>
      </c>
      <c r="W18601" t="s">
        <v>35588</v>
      </c>
    </row>
    <row r="18602" spans="20:23" x14ac:dyDescent="0.3">
      <c r="T18602" t="b">
        <f>U18602&gt;10</f>
        <v>0</v>
      </c>
      <c r="U18602" s="7">
        <v>8.11536451900953</v>
      </c>
      <c r="V18602" t="s">
        <v>35588</v>
      </c>
      <c r="W18602" t="s">
        <v>35587</v>
      </c>
    </row>
    <row r="18603" spans="20:23" x14ac:dyDescent="0.3">
      <c r="T18603" t="b">
        <f>U18603&gt;10</f>
        <v>0</v>
      </c>
      <c r="U18603" s="7">
        <v>8.2648962529804901</v>
      </c>
      <c r="V18603" t="s">
        <v>35589</v>
      </c>
      <c r="W18603" t="s">
        <v>35594</v>
      </c>
    </row>
    <row r="18604" spans="20:23" x14ac:dyDescent="0.3">
      <c r="T18604" t="b">
        <f>U18604&gt;10</f>
        <v>0</v>
      </c>
      <c r="U18604" s="7">
        <v>8.9038218793737993</v>
      </c>
      <c r="V18604" t="s">
        <v>35595</v>
      </c>
      <c r="W18604" t="s">
        <v>35596</v>
      </c>
    </row>
    <row r="18605" spans="20:23" x14ac:dyDescent="0.3">
      <c r="T18605" t="b">
        <f>U18605&gt;10</f>
        <v>0</v>
      </c>
      <c r="U18605" s="7">
        <v>8.5779880409576403</v>
      </c>
      <c r="V18605" t="s">
        <v>35597</v>
      </c>
      <c r="W18605" t="s">
        <v>7559</v>
      </c>
    </row>
    <row r="18606" spans="20:23" x14ac:dyDescent="0.3">
      <c r="T18606" t="b">
        <f>U18606&gt;10</f>
        <v>0</v>
      </c>
      <c r="U18606" s="7">
        <v>9.9941353652272102</v>
      </c>
      <c r="V18606" t="s">
        <v>32574</v>
      </c>
      <c r="W18606" t="s">
        <v>4972</v>
      </c>
    </row>
    <row r="18607" spans="20:23" x14ac:dyDescent="0.3">
      <c r="T18607" t="b">
        <f>U18607&gt;10</f>
        <v>0</v>
      </c>
      <c r="U18607" s="7">
        <v>8.2436188545332101</v>
      </c>
      <c r="V18607" t="s">
        <v>20779</v>
      </c>
      <c r="W18607" t="s">
        <v>7655</v>
      </c>
    </row>
    <row r="18608" spans="20:23" x14ac:dyDescent="0.3">
      <c r="T18608" t="b">
        <f>U18608&gt;10</f>
        <v>0</v>
      </c>
      <c r="U18608" s="7">
        <v>9.6194419157857993</v>
      </c>
      <c r="V18608" t="s">
        <v>34965</v>
      </c>
      <c r="W18608" t="s">
        <v>9315</v>
      </c>
    </row>
    <row r="18609" spans="20:23" x14ac:dyDescent="0.3">
      <c r="T18609" t="b">
        <f>U18609&gt;10</f>
        <v>0</v>
      </c>
      <c r="U18609" s="7">
        <v>8.9908332563634303</v>
      </c>
      <c r="V18609" t="s">
        <v>9315</v>
      </c>
      <c r="W18609" t="s">
        <v>2580</v>
      </c>
    </row>
    <row r="18610" spans="20:23" x14ac:dyDescent="0.3">
      <c r="T18610" t="b">
        <f>U18610&gt;10</f>
        <v>0</v>
      </c>
      <c r="U18610" s="7">
        <v>8.9056754480231195</v>
      </c>
      <c r="V18610" t="s">
        <v>30072</v>
      </c>
      <c r="W18610" t="e">
        <f>t</f>
        <v>#NAME?</v>
      </c>
    </row>
    <row r="18611" spans="20:23" x14ac:dyDescent="0.3">
      <c r="T18611" t="b">
        <f>U18611&gt;10</f>
        <v>0</v>
      </c>
      <c r="U18611" s="7">
        <v>8.4407869194441592</v>
      </c>
      <c r="V18611" t="s">
        <v>35181</v>
      </c>
      <c r="W18611" t="s">
        <v>9072</v>
      </c>
    </row>
    <row r="18612" spans="20:23" x14ac:dyDescent="0.3">
      <c r="T18612" t="b">
        <f>U18612&gt;10</f>
        <v>0</v>
      </c>
      <c r="U18612" s="7">
        <v>9.6511906141003792</v>
      </c>
      <c r="V18612" t="s">
        <v>35598</v>
      </c>
      <c r="W18612" t="s">
        <v>22310</v>
      </c>
    </row>
    <row r="18613" spans="20:23" x14ac:dyDescent="0.3">
      <c r="T18613" t="b">
        <f>U18613&gt;10</f>
        <v>0</v>
      </c>
      <c r="U18613" s="7">
        <v>9.8270812805640499</v>
      </c>
      <c r="V18613" t="s">
        <v>35599</v>
      </c>
      <c r="W18613" t="s">
        <v>27901</v>
      </c>
    </row>
    <row r="18614" spans="20:23" x14ac:dyDescent="0.3">
      <c r="T18614" t="b">
        <f>U18614&gt;10</f>
        <v>0</v>
      </c>
      <c r="U18614" s="7">
        <v>8.2331475546659103</v>
      </c>
      <c r="V18614" t="s">
        <v>35600</v>
      </c>
      <c r="W18614" t="s">
        <v>35601</v>
      </c>
    </row>
    <row r="18615" spans="20:23" x14ac:dyDescent="0.3">
      <c r="T18615" t="b">
        <f>U18615&gt;10</f>
        <v>0</v>
      </c>
      <c r="U18615" s="7">
        <v>9.7529733084103203</v>
      </c>
      <c r="V18615" t="s">
        <v>35602</v>
      </c>
      <c r="W18615" t="s">
        <v>19062</v>
      </c>
    </row>
    <row r="18616" spans="20:23" x14ac:dyDescent="0.3">
      <c r="T18616" t="b">
        <f>U18616&gt;10</f>
        <v>0</v>
      </c>
      <c r="U18616" s="7">
        <v>8.9580434335404302</v>
      </c>
      <c r="V18616" t="s">
        <v>35599</v>
      </c>
      <c r="W18616" t="s">
        <v>35570</v>
      </c>
    </row>
    <row r="18617" spans="20:23" x14ac:dyDescent="0.3">
      <c r="T18617" t="b">
        <f>U18617&gt;10</f>
        <v>0</v>
      </c>
      <c r="U18617" s="7">
        <v>8.1435353959762207</v>
      </c>
      <c r="V18617" t="s">
        <v>22673</v>
      </c>
      <c r="W18617" t="s">
        <v>35598</v>
      </c>
    </row>
    <row r="18618" spans="20:23" x14ac:dyDescent="0.3">
      <c r="T18618" t="b">
        <f>U18618&gt;10</f>
        <v>0</v>
      </c>
      <c r="U18618" s="7">
        <v>9.3962983644715905</v>
      </c>
      <c r="V18618" t="s">
        <v>29470</v>
      </c>
      <c r="W18618" t="s">
        <v>35603</v>
      </c>
    </row>
    <row r="18619" spans="20:23" x14ac:dyDescent="0.3">
      <c r="T18619" t="b">
        <f>U18619&gt;10</f>
        <v>0</v>
      </c>
      <c r="U18619" s="7">
        <v>8.4825107628155507</v>
      </c>
      <c r="V18619" t="s">
        <v>19925</v>
      </c>
      <c r="W18619" t="s">
        <v>11287</v>
      </c>
    </row>
    <row r="18620" spans="20:23" x14ac:dyDescent="0.3">
      <c r="T18620" t="b">
        <f>U18620&gt;10</f>
        <v>0</v>
      </c>
      <c r="U18620" s="7">
        <v>9.6194419157857993</v>
      </c>
      <c r="V18620" t="s">
        <v>1978</v>
      </c>
      <c r="W18620" t="s">
        <v>35604</v>
      </c>
    </row>
    <row r="18621" spans="20:23" x14ac:dyDescent="0.3">
      <c r="T18621" t="b">
        <f>U18621&gt;10</f>
        <v>0</v>
      </c>
      <c r="U18621" s="7">
        <v>8.2436188545332101</v>
      </c>
      <c r="V18621" t="s">
        <v>33433</v>
      </c>
      <c r="W18621" t="s">
        <v>19088</v>
      </c>
    </row>
    <row r="18622" spans="20:23" x14ac:dyDescent="0.3">
      <c r="T18622" t="b">
        <f>U18622&gt;10</f>
        <v>0</v>
      </c>
      <c r="U18622" s="7">
        <v>8.0612972977392499</v>
      </c>
      <c r="V18622" t="s">
        <v>2499</v>
      </c>
      <c r="W18622" t="s">
        <v>24936</v>
      </c>
    </row>
    <row r="18623" spans="20:23" x14ac:dyDescent="0.3">
      <c r="T18623" t="b">
        <f>U18623&gt;10</f>
        <v>0</v>
      </c>
      <c r="U18623" s="7">
        <v>8.5208296271176902</v>
      </c>
      <c r="V18623" t="s">
        <v>35605</v>
      </c>
      <c r="W18623" t="s">
        <v>7729</v>
      </c>
    </row>
    <row r="18624" spans="20:23" x14ac:dyDescent="0.3">
      <c r="T18624" t="b">
        <f>U18624&gt;10</f>
        <v>0</v>
      </c>
      <c r="U18624" s="7">
        <v>8.6866218819604395</v>
      </c>
      <c r="V18624" t="s">
        <v>35606</v>
      </c>
      <c r="W18624" t="s">
        <v>35607</v>
      </c>
    </row>
    <row r="18625" spans="20:23" x14ac:dyDescent="0.3">
      <c r="T18625" t="b">
        <f>U18625&gt;10</f>
        <v>0</v>
      </c>
      <c r="U18625" s="7">
        <v>8.9262947352258593</v>
      </c>
      <c r="V18625" t="s">
        <v>21652</v>
      </c>
      <c r="W18625" t="s">
        <v>35608</v>
      </c>
    </row>
    <row r="18626" spans="20:23" x14ac:dyDescent="0.3">
      <c r="T18626" t="b">
        <f>U18626&gt;10</f>
        <v>0</v>
      </c>
      <c r="U18626" s="7">
        <v>8.4030465914613099</v>
      </c>
      <c r="V18626" t="s">
        <v>35609</v>
      </c>
      <c r="W18626" t="s">
        <v>35610</v>
      </c>
    </row>
    <row r="18627" spans="20:23" x14ac:dyDescent="0.3">
      <c r="T18627" t="b">
        <f>U18627&gt;10</f>
        <v>0</v>
      </c>
      <c r="U18627" s="7">
        <v>8.7486135579883992</v>
      </c>
      <c r="V18627" t="s">
        <v>20659</v>
      </c>
      <c r="W18627" t="s">
        <v>24362</v>
      </c>
    </row>
    <row r="18628" spans="20:23" x14ac:dyDescent="0.3">
      <c r="T18628" t="b">
        <f>U18628&gt;10</f>
        <v>0</v>
      </c>
      <c r="U18628" s="7">
        <v>8.10157119687719</v>
      </c>
      <c r="V18628" t="s">
        <v>394</v>
      </c>
      <c r="W18628" t="s">
        <v>35611</v>
      </c>
    </row>
    <row r="18629" spans="20:23" x14ac:dyDescent="0.3">
      <c r="T18629" t="b">
        <f>U18629&gt;10</f>
        <v>0</v>
      </c>
      <c r="U18629" s="7">
        <v>8.4154691114598599</v>
      </c>
      <c r="V18629" t="s">
        <v>35612</v>
      </c>
      <c r="W18629" t="s">
        <v>922</v>
      </c>
    </row>
    <row r="18630" spans="20:23" x14ac:dyDescent="0.3">
      <c r="T18630" t="b">
        <f>U18630&gt;10</f>
        <v>0</v>
      </c>
      <c r="U18630" s="7">
        <v>8.5853681482552595</v>
      </c>
      <c r="V18630" t="s">
        <v>25165</v>
      </c>
      <c r="W18630" t="s">
        <v>29541</v>
      </c>
    </row>
    <row r="18631" spans="20:23" x14ac:dyDescent="0.3">
      <c r="T18631" t="b">
        <f>U18631&gt;10</f>
        <v>0</v>
      </c>
      <c r="U18631" s="7">
        <v>8.2488959116340492</v>
      </c>
      <c r="V18631" t="s">
        <v>22259</v>
      </c>
      <c r="W18631" t="s">
        <v>35613</v>
      </c>
    </row>
    <row r="18632" spans="20:23" x14ac:dyDescent="0.3">
      <c r="T18632" t="b">
        <f>U18632&gt;10</f>
        <v>0</v>
      </c>
      <c r="U18632" s="7">
        <v>8.3666789472904295</v>
      </c>
      <c r="V18632" t="s">
        <v>10319</v>
      </c>
      <c r="W18632" t="s">
        <v>24863</v>
      </c>
    </row>
    <row r="18633" spans="20:23" x14ac:dyDescent="0.3">
      <c r="T18633" t="b">
        <f>U18633&gt;10</f>
        <v>0</v>
      </c>
      <c r="U18633" s="7">
        <v>8.6543610197422094</v>
      </c>
      <c r="V18633" t="s">
        <v>35614</v>
      </c>
      <c r="W18633" t="s">
        <v>35615</v>
      </c>
    </row>
    <row r="18634" spans="20:23" x14ac:dyDescent="0.3">
      <c r="T18634" t="b">
        <f>U18634&gt;10</f>
        <v>0</v>
      </c>
      <c r="U18634" s="7">
        <v>9.9071239882375792</v>
      </c>
      <c r="V18634" t="s">
        <v>35614</v>
      </c>
      <c r="W18634" t="s">
        <v>35616</v>
      </c>
    </row>
    <row r="18635" spans="20:23" x14ac:dyDescent="0.3">
      <c r="T18635" t="b">
        <f>U18635&gt;10</f>
        <v>0</v>
      </c>
      <c r="U18635" s="7">
        <v>9.9352948652042805</v>
      </c>
      <c r="V18635">
        <v>47</v>
      </c>
      <c r="W18635" t="s">
        <v>35617</v>
      </c>
    </row>
    <row r="18636" spans="20:23" x14ac:dyDescent="0.3">
      <c r="T18636" t="b">
        <f>U18636&gt;10</f>
        <v>0</v>
      </c>
      <c r="U18636" s="7">
        <v>9.3317598433340194</v>
      </c>
      <c r="V18636" t="s">
        <v>19094</v>
      </c>
      <c r="W18636" t="s">
        <v>25086</v>
      </c>
    </row>
    <row r="18637" spans="20:23" x14ac:dyDescent="0.3">
      <c r="T18637" t="b">
        <f>U18637&gt;10</f>
        <v>0</v>
      </c>
      <c r="U18637" s="7">
        <v>8.7901625609012797</v>
      </c>
      <c r="V18637" t="s">
        <v>35618</v>
      </c>
      <c r="W18637" t="s">
        <v>35619</v>
      </c>
    </row>
    <row r="18638" spans="20:23" x14ac:dyDescent="0.3">
      <c r="T18638" t="b">
        <f>U18638&gt;10</f>
        <v>0</v>
      </c>
      <c r="U18638" s="7">
        <v>9.1339341000040992</v>
      </c>
      <c r="V18638" t="s">
        <v>30929</v>
      </c>
      <c r="W18638" t="s">
        <v>35620</v>
      </c>
    </row>
    <row r="18639" spans="20:23" x14ac:dyDescent="0.3">
      <c r="T18639" t="b">
        <f>U18639&gt;10</f>
        <v>0</v>
      </c>
      <c r="U18639" s="7">
        <v>8.7115194335821595</v>
      </c>
      <c r="V18639" t="s">
        <v>7541</v>
      </c>
      <c r="W18639" t="s">
        <v>35621</v>
      </c>
    </row>
    <row r="18640" spans="20:23" x14ac:dyDescent="0.3">
      <c r="T18640" t="b">
        <f>U18640&gt;10</f>
        <v>0</v>
      </c>
      <c r="U18640" s="7">
        <v>8.4580287258786608</v>
      </c>
      <c r="V18640" t="s">
        <v>35622</v>
      </c>
      <c r="W18640" t="s">
        <v>5017</v>
      </c>
    </row>
    <row r="18641" spans="20:23" x14ac:dyDescent="0.3">
      <c r="T18641" t="b">
        <f>U18641&gt;10</f>
        <v>0</v>
      </c>
      <c r="U18641" s="7">
        <v>8.7457107983304407</v>
      </c>
      <c r="V18641" t="s">
        <v>29514</v>
      </c>
      <c r="W18641" t="s">
        <v>24103</v>
      </c>
    </row>
    <row r="18642" spans="20:23" x14ac:dyDescent="0.3">
      <c r="T18642" t="b">
        <f>U18642&gt;10</f>
        <v>0</v>
      </c>
      <c r="U18642" s="7">
        <v>8.0834711552335694</v>
      </c>
      <c r="V18642" t="s">
        <v>35623</v>
      </c>
      <c r="W18642" t="s">
        <v>20274</v>
      </c>
    </row>
    <row r="18643" spans="20:23" x14ac:dyDescent="0.3">
      <c r="T18643" t="b">
        <f>U18643&gt;10</f>
        <v>0</v>
      </c>
      <c r="U18643" s="7">
        <v>9.6194419157857993</v>
      </c>
      <c r="V18643" t="s">
        <v>35624</v>
      </c>
      <c r="W18643" t="s">
        <v>35625</v>
      </c>
    </row>
    <row r="18644" spans="20:23" x14ac:dyDescent="0.3">
      <c r="T18644" t="b">
        <f>U18644&gt;10</f>
        <v>0</v>
      </c>
      <c r="U18644" s="7">
        <v>8.2176433681299397</v>
      </c>
      <c r="V18644" t="s">
        <v>9234</v>
      </c>
      <c r="W18644" t="s">
        <v>35626</v>
      </c>
    </row>
    <row r="18645" spans="20:23" x14ac:dyDescent="0.3">
      <c r="T18645" t="b">
        <f>U18645&gt;10</f>
        <v>0</v>
      </c>
      <c r="U18645" s="7">
        <v>8.0525636177705007</v>
      </c>
      <c r="V18645" t="s">
        <v>35622</v>
      </c>
      <c r="W18645" t="s">
        <v>35627</v>
      </c>
    </row>
    <row r="18646" spans="20:23" x14ac:dyDescent="0.3">
      <c r="T18646" t="b">
        <f>U18646&gt;10</f>
        <v>0</v>
      </c>
      <c r="U18646" s="7">
        <v>9.3962983644715905</v>
      </c>
      <c r="V18646" t="s">
        <v>15052</v>
      </c>
      <c r="W18646" t="s">
        <v>35628</v>
      </c>
    </row>
    <row r="18647" spans="20:23" x14ac:dyDescent="0.3">
      <c r="T18647" t="b">
        <f>U18647&gt;10</f>
        <v>0</v>
      </c>
      <c r="U18647" s="7">
        <v>9.8270812805640499</v>
      </c>
      <c r="V18647" t="s">
        <v>35629</v>
      </c>
      <c r="W18647" t="s">
        <v>9070</v>
      </c>
    </row>
    <row r="18648" spans="20:23" x14ac:dyDescent="0.3">
      <c r="T18648" t="b">
        <f>U18648&gt;10</f>
        <v>0</v>
      </c>
      <c r="U18648" s="7">
        <v>9.9071239882375792</v>
      </c>
      <c r="V18648" t="s">
        <v>6967</v>
      </c>
      <c r="W18648" t="s">
        <v>35630</v>
      </c>
    </row>
    <row r="18649" spans="20:23" x14ac:dyDescent="0.3">
      <c r="T18649" t="b">
        <f>U18649&gt;10</f>
        <v>0</v>
      </c>
      <c r="U18649" s="7">
        <v>8.6078410041073194</v>
      </c>
      <c r="V18649" t="s">
        <v>35631</v>
      </c>
      <c r="W18649" t="s">
        <v>35632</v>
      </c>
    </row>
    <row r="18650" spans="20:23" x14ac:dyDescent="0.3">
      <c r="T18650" t="b">
        <f>U18650&gt;10</f>
        <v>0</v>
      </c>
      <c r="U18650" s="7">
        <v>8.2866362396169002</v>
      </c>
      <c r="V18650" t="s">
        <v>35107</v>
      </c>
      <c r="W18650" t="s">
        <v>35633</v>
      </c>
    </row>
    <row r="18651" spans="20:23" x14ac:dyDescent="0.3">
      <c r="T18651" t="b">
        <f>U18651&gt;10</f>
        <v>0</v>
      </c>
      <c r="U18651" s="7">
        <v>8.6192696999309408</v>
      </c>
      <c r="V18651" t="s">
        <v>22405</v>
      </c>
      <c r="W18651" t="s">
        <v>35634</v>
      </c>
    </row>
    <row r="18652" spans="20:23" x14ac:dyDescent="0.3">
      <c r="T18652" t="b">
        <f>U18652&gt;10</f>
        <v>0</v>
      </c>
      <c r="U18652" s="7">
        <v>8.4472178097744397</v>
      </c>
      <c r="V18652" t="s">
        <v>1093</v>
      </c>
      <c r="W18652" t="s">
        <v>35635</v>
      </c>
    </row>
    <row r="18653" spans="20:23" x14ac:dyDescent="0.3">
      <c r="T18653" t="b">
        <f>U18653&gt;10</f>
        <v>0</v>
      </c>
      <c r="U18653" s="7">
        <v>8.1435353959762207</v>
      </c>
      <c r="V18653" t="s">
        <v>35636</v>
      </c>
      <c r="W18653" t="s">
        <v>8662</v>
      </c>
    </row>
    <row r="18654" spans="20:23" x14ac:dyDescent="0.3">
      <c r="T18654" t="b">
        <f>U18654&gt;10</f>
        <v>0</v>
      </c>
      <c r="U18654" s="7">
        <v>8.6866218819604395</v>
      </c>
      <c r="V18654" t="s">
        <v>35606</v>
      </c>
      <c r="W18654" t="s">
        <v>35637</v>
      </c>
    </row>
    <row r="18655" spans="20:23" x14ac:dyDescent="0.3">
      <c r="T18655" t="b">
        <f>U18655&gt;10</f>
        <v>0</v>
      </c>
      <c r="U18655" s="7">
        <v>9.5786199212655401</v>
      </c>
      <c r="V18655" t="s">
        <v>22386</v>
      </c>
      <c r="W18655" t="s">
        <v>35638</v>
      </c>
    </row>
    <row r="18656" spans="20:23" x14ac:dyDescent="0.3">
      <c r="T18656" t="b">
        <f>U18656&gt;10</f>
        <v>0</v>
      </c>
      <c r="U18656" s="7">
        <v>8.5208296271176902</v>
      </c>
      <c r="V18656" t="s">
        <v>7060</v>
      </c>
      <c r="W18656" t="s">
        <v>35639</v>
      </c>
    </row>
    <row r="18657" spans="20:23" x14ac:dyDescent="0.3">
      <c r="T18657" t="b">
        <f>U18657&gt;10</f>
        <v>0</v>
      </c>
      <c r="U18657" s="7">
        <v>8.7721440553986003</v>
      </c>
      <c r="V18657" t="s">
        <v>35640</v>
      </c>
      <c r="W18657" t="s">
        <v>35641</v>
      </c>
    </row>
    <row r="18658" spans="20:23" x14ac:dyDescent="0.3">
      <c r="T18658" t="b">
        <f>U18658&gt;10</f>
        <v>0</v>
      </c>
      <c r="U18658" s="7">
        <v>9.7064532927754303</v>
      </c>
      <c r="V18658" t="s">
        <v>5524</v>
      </c>
      <c r="W18658" t="s">
        <v>35642</v>
      </c>
    </row>
    <row r="18659" spans="20:23" x14ac:dyDescent="0.3">
      <c r="T18659" t="b">
        <f>U18659&gt;10</f>
        <v>0</v>
      </c>
      <c r="U18659" s="7">
        <v>8.7199583022280294</v>
      </c>
      <c r="V18659" t="s">
        <v>23724</v>
      </c>
      <c r="W18659" t="s">
        <v>16589</v>
      </c>
    </row>
    <row r="18660" spans="20:23" x14ac:dyDescent="0.3">
      <c r="T18660" t="b">
        <f>U18660&gt;10</f>
        <v>0</v>
      </c>
      <c r="U18660" s="7">
        <v>8.5070363049853501</v>
      </c>
      <c r="V18660" t="s">
        <v>20530</v>
      </c>
      <c r="W18660" t="s">
        <v>35643</v>
      </c>
    </row>
    <row r="18661" spans="20:23" x14ac:dyDescent="0.3">
      <c r="T18661" t="b">
        <f>U18661&gt;10</f>
        <v>0</v>
      </c>
      <c r="U18661" s="7">
        <v>9.3635085416485992</v>
      </c>
      <c r="V18661" t="s">
        <v>32598</v>
      </c>
      <c r="W18661" t="s">
        <v>35644</v>
      </c>
    </row>
    <row r="18662" spans="20:23" x14ac:dyDescent="0.3">
      <c r="T18662" t="b">
        <f>U18662&gt;10</f>
        <v>0</v>
      </c>
      <c r="U18662" s="7">
        <v>8.7544444782992006</v>
      </c>
      <c r="V18662" t="s">
        <v>35645</v>
      </c>
      <c r="W18662" t="s">
        <v>35646</v>
      </c>
    </row>
    <row r="18663" spans="20:23" x14ac:dyDescent="0.3">
      <c r="T18663" t="b">
        <f>U18663&gt;10</f>
        <v>0</v>
      </c>
      <c r="U18663" s="7">
        <v>8.2125282674631706</v>
      </c>
      <c r="V18663" t="s">
        <v>3063</v>
      </c>
      <c r="W18663" t="s">
        <v>27547</v>
      </c>
    </row>
    <row r="18664" spans="20:23" x14ac:dyDescent="0.3">
      <c r="T18664" t="b">
        <f>U18664&gt;10</f>
        <v>0</v>
      </c>
      <c r="U18664" s="7">
        <v>9.3962983644715905</v>
      </c>
      <c r="V18664" t="s">
        <v>35647</v>
      </c>
      <c r="W18664" t="s">
        <v>2641</v>
      </c>
    </row>
    <row r="18665" spans="20:23" x14ac:dyDescent="0.3">
      <c r="T18665" t="b">
        <f>U18665&gt;10</f>
        <v>0</v>
      </c>
      <c r="U18665" s="7">
        <v>9.3009881846672702</v>
      </c>
      <c r="V18665" t="s">
        <v>23766</v>
      </c>
      <c r="W18665" t="s">
        <v>35648</v>
      </c>
    </row>
    <row r="18666" spans="20:23" x14ac:dyDescent="0.3">
      <c r="T18666" t="b">
        <f>U18666&gt;10</f>
        <v>0</v>
      </c>
      <c r="U18666" s="7">
        <v>8.22278476763036</v>
      </c>
      <c r="V18666" t="s">
        <v>35649</v>
      </c>
      <c r="W18666" t="s">
        <v>19776</v>
      </c>
    </row>
    <row r="18667" spans="20:23" x14ac:dyDescent="0.3">
      <c r="T18667" t="b">
        <f>U18667&gt;10</f>
        <v>0</v>
      </c>
      <c r="U18667" s="7">
        <v>8.6231084762381105</v>
      </c>
      <c r="V18667" t="s">
        <v>10058</v>
      </c>
      <c r="W18667" t="s">
        <v>35650</v>
      </c>
    </row>
    <row r="18668" spans="20:23" x14ac:dyDescent="0.3">
      <c r="T18668" t="b">
        <f>U18668&gt;10</f>
        <v>0</v>
      </c>
      <c r="U18668" s="7">
        <v>8.4407869194441592</v>
      </c>
      <c r="V18668" t="s">
        <v>35650</v>
      </c>
      <c r="W18668" t="s">
        <v>4746</v>
      </c>
    </row>
    <row r="18669" spans="20:23" x14ac:dyDescent="0.3">
      <c r="T18669" t="b">
        <f>U18669&gt;10</f>
        <v>0</v>
      </c>
      <c r="U18669" s="7">
        <v>8.2383694986470601</v>
      </c>
      <c r="V18669" t="s">
        <v>22371</v>
      </c>
      <c r="W18669" t="s">
        <v>35651</v>
      </c>
    </row>
    <row r="18670" spans="20:23" x14ac:dyDescent="0.3">
      <c r="T18670" t="b">
        <f>U18670&gt;10</f>
        <v>0</v>
      </c>
      <c r="U18670" s="7">
        <v>8.6002937984719399</v>
      </c>
      <c r="V18670" t="s">
        <v>19925</v>
      </c>
      <c r="W18670" t="s">
        <v>35652</v>
      </c>
    </row>
    <row r="18671" spans="20:23" x14ac:dyDescent="0.3">
      <c r="T18671" t="b">
        <f>U18671&gt;10</f>
        <v>0</v>
      </c>
      <c r="U18671" s="7">
        <v>8.3666789472904295</v>
      </c>
      <c r="V18671" t="s">
        <v>35652</v>
      </c>
      <c r="W18671" t="s">
        <v>809</v>
      </c>
    </row>
    <row r="18672" spans="20:23" x14ac:dyDescent="0.3">
      <c r="T18672" t="b">
        <f>U18672&gt;10</f>
        <v>0</v>
      </c>
      <c r="U18672" s="7">
        <v>8.0970153803413307</v>
      </c>
      <c r="V18672" t="s">
        <v>329</v>
      </c>
      <c r="W18672" t="s">
        <v>35653</v>
      </c>
    </row>
    <row r="18673" spans="20:23" x14ac:dyDescent="0.3">
      <c r="T18673" t="b">
        <f>U18673&gt;10</f>
        <v>0</v>
      </c>
      <c r="U18673" s="7">
        <v>8.9908332563634303</v>
      </c>
      <c r="V18673" t="s">
        <v>35653</v>
      </c>
      <c r="W18673" t="s">
        <v>26110</v>
      </c>
    </row>
    <row r="18674" spans="20:23" x14ac:dyDescent="0.3">
      <c r="T18674" t="b">
        <f>U18674&gt;10</f>
        <v>0</v>
      </c>
      <c r="U18674" s="7">
        <v>9.4833097414612197</v>
      </c>
      <c r="V18674" t="s">
        <v>35654</v>
      </c>
      <c r="W18674" t="s">
        <v>5543</v>
      </c>
    </row>
    <row r="18675" spans="20:23" x14ac:dyDescent="0.3">
      <c r="T18675" t="b">
        <f>U18675&gt;10</f>
        <v>0</v>
      </c>
      <c r="U18675" s="7">
        <v>8.3726491142769408</v>
      </c>
      <c r="V18675" t="s">
        <v>7236</v>
      </c>
      <c r="W18675">
        <v>49</v>
      </c>
    </row>
    <row r="18676" spans="20:23" x14ac:dyDescent="0.3">
      <c r="T18676" t="b">
        <f>U18676&gt;10</f>
        <v>0</v>
      </c>
      <c r="U18676" s="7">
        <v>8.0058459932030406</v>
      </c>
      <c r="V18676" t="s">
        <v>904</v>
      </c>
      <c r="W18676" t="s">
        <v>35655</v>
      </c>
    </row>
    <row r="18677" spans="20:23" x14ac:dyDescent="0.3">
      <c r="T18677" t="b">
        <f>U18677&gt;10</f>
        <v>0</v>
      </c>
      <c r="U18677" s="7">
        <v>8.53130092698499</v>
      </c>
      <c r="V18677" t="s">
        <v>8198</v>
      </c>
      <c r="W18677" t="s">
        <v>21193</v>
      </c>
    </row>
    <row r="18678" spans="20:23" x14ac:dyDescent="0.3">
      <c r="T18678" t="b">
        <f>U18678&gt;10</f>
        <v>0</v>
      </c>
      <c r="U18678" s="7">
        <v>9.3962983644715905</v>
      </c>
      <c r="V18678" t="s">
        <v>35656</v>
      </c>
      <c r="W18678" t="s">
        <v>35657</v>
      </c>
    </row>
    <row r="18679" spans="20:23" x14ac:dyDescent="0.3">
      <c r="T18679" t="b">
        <f>U18679&gt;10</f>
        <v>0</v>
      </c>
      <c r="U18679" s="7">
        <v>8.7031511839116504</v>
      </c>
      <c r="V18679" t="s">
        <v>11556</v>
      </c>
      <c r="W18679" t="s">
        <v>2663</v>
      </c>
    </row>
    <row r="18680" spans="20:23" x14ac:dyDescent="0.3">
      <c r="T18680" t="b">
        <f>U18680&gt;10</f>
        <v>0</v>
      </c>
      <c r="U18680" s="7">
        <v>9.8017634725797596</v>
      </c>
      <c r="V18680" t="s">
        <v>11556</v>
      </c>
      <c r="W18680" t="s">
        <v>35656</v>
      </c>
    </row>
    <row r="18681" spans="20:23" x14ac:dyDescent="0.3">
      <c r="T18681" t="b">
        <f>U18681&gt;10</f>
        <v>0</v>
      </c>
      <c r="U18681" s="7">
        <v>9.9071239882375792</v>
      </c>
      <c r="V18681" t="s">
        <v>9418</v>
      </c>
      <c r="W18681" t="s">
        <v>3611</v>
      </c>
    </row>
    <row r="18682" spans="20:23" x14ac:dyDescent="0.3">
      <c r="T18682" t="b">
        <f>U18682&gt;10</f>
        <v>0</v>
      </c>
      <c r="U18682" s="7">
        <v>8.5853681482552595</v>
      </c>
      <c r="V18682" t="s">
        <v>3611</v>
      </c>
      <c r="W18682" t="s">
        <v>2766</v>
      </c>
    </row>
    <row r="18683" spans="20:23" x14ac:dyDescent="0.3">
      <c r="T18683" t="b">
        <f>U18683&gt;10</f>
        <v>0</v>
      </c>
      <c r="U18683" s="7">
        <v>9.2785153288152102</v>
      </c>
      <c r="V18683" t="s">
        <v>2766</v>
      </c>
      <c r="W18683" t="s">
        <v>3748</v>
      </c>
    </row>
    <row r="18684" spans="20:23" x14ac:dyDescent="0.3">
      <c r="T18684" t="b">
        <f>U18684&gt;10</f>
        <v>0</v>
      </c>
      <c r="U18684" s="7">
        <v>8.6543610197422094</v>
      </c>
      <c r="V18684" t="s">
        <v>3611</v>
      </c>
      <c r="W18684" t="s">
        <v>3366</v>
      </c>
    </row>
    <row r="18685" spans="20:23" x14ac:dyDescent="0.3">
      <c r="T18685" t="b">
        <f>U18685&gt;10</f>
        <v>0</v>
      </c>
      <c r="U18685" s="7">
        <v>8.2436188545332101</v>
      </c>
      <c r="V18685" t="s">
        <v>35658</v>
      </c>
      <c r="W18685" t="s">
        <v>14055</v>
      </c>
    </row>
    <row r="18686" spans="20:23" x14ac:dyDescent="0.3">
      <c r="T18686" t="b">
        <f>U18686&gt;10</f>
        <v>0</v>
      </c>
      <c r="U18686" s="7">
        <v>8.3548444896434297</v>
      </c>
      <c r="V18686" t="s">
        <v>190</v>
      </c>
      <c r="W18686" t="s">
        <v>35659</v>
      </c>
    </row>
    <row r="18687" spans="20:23" x14ac:dyDescent="0.3">
      <c r="T18687" t="b">
        <f>U18687&gt;10</f>
        <v>0</v>
      </c>
      <c r="U18687" s="7">
        <v>8.7632551079813492</v>
      </c>
      <c r="V18687" t="s">
        <v>35659</v>
      </c>
      <c r="W18687" t="s">
        <v>22203</v>
      </c>
    </row>
    <row r="18688" spans="20:23" x14ac:dyDescent="0.3">
      <c r="T18688" t="b">
        <f>U18688&gt;10</f>
        <v>0</v>
      </c>
      <c r="U18688" s="7">
        <v>8.1200048985660302</v>
      </c>
      <c r="V18688" t="s">
        <v>29417</v>
      </c>
      <c r="W18688" t="s">
        <v>5594</v>
      </c>
    </row>
    <row r="18689" spans="20:23" x14ac:dyDescent="0.3">
      <c r="T18689" t="b">
        <f>U18689&gt;10</f>
        <v>0</v>
      </c>
      <c r="U18689" s="7">
        <v>9.6839804369233704</v>
      </c>
      <c r="V18689" t="s">
        <v>29620</v>
      </c>
      <c r="W18689" t="s">
        <v>35660</v>
      </c>
    </row>
    <row r="18690" spans="20:23" x14ac:dyDescent="0.3">
      <c r="T18690" t="b">
        <f>U18690&gt;10</f>
        <v>0</v>
      </c>
      <c r="U18690" s="7">
        <v>9.6404953249836307</v>
      </c>
      <c r="V18690" t="s">
        <v>29553</v>
      </c>
      <c r="W18690" t="s">
        <v>35661</v>
      </c>
    </row>
    <row r="18691" spans="20:23" x14ac:dyDescent="0.3">
      <c r="T18691" t="b">
        <f>U18691&gt;10</f>
        <v>0</v>
      </c>
      <c r="U18691" s="7">
        <v>9.5786199212655401</v>
      </c>
      <c r="V18691" t="s">
        <v>35662</v>
      </c>
      <c r="W18691" t="s">
        <v>35663</v>
      </c>
    </row>
    <row r="18692" spans="20:23" x14ac:dyDescent="0.3">
      <c r="T18692" t="b">
        <f>U18692&gt;10</f>
        <v>0</v>
      </c>
      <c r="U18692" s="7">
        <v>9.9941353652272102</v>
      </c>
      <c r="V18692" t="s">
        <v>25792</v>
      </c>
      <c r="W18692" t="s">
        <v>35664</v>
      </c>
    </row>
    <row r="18693" spans="20:23" x14ac:dyDescent="0.3">
      <c r="T18693" t="b">
        <f>U18693&gt;10</f>
        <v>0</v>
      </c>
      <c r="U18693" s="7">
        <v>8.0100040033516997</v>
      </c>
      <c r="V18693">
        <v>131</v>
      </c>
      <c r="W18693" t="s">
        <v>9797</v>
      </c>
    </row>
    <row r="18694" spans="20:23" x14ac:dyDescent="0.3">
      <c r="T18694" t="b">
        <f>U18694&gt;10</f>
        <v>0</v>
      </c>
      <c r="U18694" s="7">
        <v>8.9056754480231195</v>
      </c>
      <c r="V18694" t="s">
        <v>35665</v>
      </c>
      <c r="W18694" t="s">
        <v>25784</v>
      </c>
    </row>
    <row r="18695" spans="20:23" x14ac:dyDescent="0.3">
      <c r="T18695" t="b">
        <f>U18695&gt;10</f>
        <v>0</v>
      </c>
      <c r="U18695" s="7">
        <v>8.2976860758034796</v>
      </c>
      <c r="V18695" t="s">
        <v>6231</v>
      </c>
      <c r="W18695">
        <v>52</v>
      </c>
    </row>
    <row r="18696" spans="20:23" x14ac:dyDescent="0.3">
      <c r="T18696" t="b">
        <f>U18696&gt;10</f>
        <v>0</v>
      </c>
      <c r="U18696" s="7">
        <v>8.9056754480231195</v>
      </c>
      <c r="V18696" t="s">
        <v>35666</v>
      </c>
      <c r="W18696" t="s">
        <v>25784</v>
      </c>
    </row>
    <row r="18697" spans="20:23" x14ac:dyDescent="0.3">
      <c r="T18697" t="b">
        <f>U18697&gt;10</f>
        <v>0</v>
      </c>
      <c r="U18697" s="7">
        <v>8.3786551383371499</v>
      </c>
      <c r="V18697" t="s">
        <v>24189</v>
      </c>
      <c r="W18697" t="s">
        <v>35667</v>
      </c>
    </row>
    <row r="18698" spans="20:23" x14ac:dyDescent="0.3">
      <c r="T18698" t="b">
        <f>U18698&gt;10</f>
        <v>0</v>
      </c>
      <c r="U18698" s="7">
        <v>9.9496836026563802</v>
      </c>
      <c r="V18698" t="s">
        <v>54</v>
      </c>
      <c r="W18698" t="s">
        <v>35668</v>
      </c>
    </row>
    <row r="18699" spans="20:23" x14ac:dyDescent="0.3">
      <c r="T18699" t="b">
        <f>U18699&gt;10</f>
        <v>0</v>
      </c>
      <c r="U18699" s="7">
        <v>9.6620015302046003</v>
      </c>
      <c r="V18699" t="s">
        <v>54</v>
      </c>
      <c r="W18699" t="s">
        <v>35669</v>
      </c>
    </row>
    <row r="18700" spans="20:23" x14ac:dyDescent="0.3">
      <c r="T18700" t="b">
        <f>U18700&gt;10</f>
        <v>0</v>
      </c>
      <c r="U18700" s="7">
        <v>8.2331475546659103</v>
      </c>
      <c r="V18700" t="s">
        <v>24160</v>
      </c>
      <c r="W18700" t="s">
        <v>35667</v>
      </c>
    </row>
    <row r="18701" spans="20:23" x14ac:dyDescent="0.3">
      <c r="T18701" t="b">
        <f>U18701&gt;10</f>
        <v>0</v>
      </c>
      <c r="U18701" s="7">
        <v>8.2125282674631794</v>
      </c>
      <c r="V18701" t="s">
        <v>35670</v>
      </c>
      <c r="W18701" t="s">
        <v>25784</v>
      </c>
    </row>
    <row r="18702" spans="20:23" x14ac:dyDescent="0.3">
      <c r="T18702" t="b">
        <f>U18702&gt;10</f>
        <v>0</v>
      </c>
      <c r="U18702" s="7">
        <v>9.1731548131573799</v>
      </c>
      <c r="V18702" t="s">
        <v>35671</v>
      </c>
      <c r="W18702" t="s">
        <v>35672</v>
      </c>
    </row>
    <row r="18703" spans="20:23" x14ac:dyDescent="0.3">
      <c r="T18703" t="b">
        <f>U18703&gt;10</f>
        <v>0</v>
      </c>
      <c r="U18703" s="7">
        <v>9.0598261278503802</v>
      </c>
      <c r="V18703">
        <v>16383</v>
      </c>
      <c r="W18703" t="s">
        <v>3063</v>
      </c>
    </row>
    <row r="18704" spans="20:23" x14ac:dyDescent="0.3">
      <c r="T18704" t="b">
        <f>U18704&gt;10</f>
        <v>0</v>
      </c>
      <c r="U18704" s="7">
        <v>8.8085116995694701</v>
      </c>
      <c r="V18704" t="s">
        <v>28436</v>
      </c>
      <c r="W18704" t="s">
        <v>9994</v>
      </c>
    </row>
    <row r="18705" spans="20:23" x14ac:dyDescent="0.3">
      <c r="T18705" t="b">
        <f>U18705&gt;10</f>
        <v>0</v>
      </c>
      <c r="U18705" s="7">
        <v>8.2331475546659103</v>
      </c>
      <c r="V18705" t="s">
        <v>35673</v>
      </c>
      <c r="W18705" t="s">
        <v>30600</v>
      </c>
    </row>
    <row r="18706" spans="20:23" x14ac:dyDescent="0.3">
      <c r="T18706" t="b">
        <f>U18706&gt;10</f>
        <v>0</v>
      </c>
      <c r="U18706" s="7">
        <v>8.4800076325974398</v>
      </c>
      <c r="V18706" t="s">
        <v>25763</v>
      </c>
      <c r="W18706" t="s">
        <v>24456</v>
      </c>
    </row>
    <row r="18707" spans="20:23" x14ac:dyDescent="0.3">
      <c r="T18707" t="b">
        <f>U18707&gt;10</f>
        <v>0</v>
      </c>
      <c r="U18707" s="7">
        <v>8.5633892415364894</v>
      </c>
      <c r="V18707" t="s">
        <v>20765</v>
      </c>
      <c r="W18707" t="s">
        <v>35674</v>
      </c>
    </row>
    <row r="18708" spans="20:23" x14ac:dyDescent="0.3">
      <c r="T18708" t="b">
        <f>U18708&gt;10</f>
        <v>0</v>
      </c>
      <c r="U18708" s="7">
        <v>8.4800076325974398</v>
      </c>
      <c r="V18708" t="s">
        <v>35675</v>
      </c>
      <c r="W18708" t="s">
        <v>22575</v>
      </c>
    </row>
    <row r="18709" spans="20:23" x14ac:dyDescent="0.3">
      <c r="T18709" t="b">
        <f>U18709&gt;10</f>
        <v>0</v>
      </c>
      <c r="U18709" s="7">
        <v>8.0970153803413307</v>
      </c>
      <c r="V18709" t="s">
        <v>35676</v>
      </c>
      <c r="W18709" t="s">
        <v>32998</v>
      </c>
    </row>
    <row r="18710" spans="20:23" x14ac:dyDescent="0.3">
      <c r="T18710" t="b">
        <f>U18710&gt;10</f>
        <v>0</v>
      </c>
      <c r="U18710" s="7">
        <v>8.9473481444236906</v>
      </c>
      <c r="V18710" t="s">
        <v>34483</v>
      </c>
      <c r="W18710" t="s">
        <v>35677</v>
      </c>
    </row>
    <row r="18711" spans="20:23" x14ac:dyDescent="0.3">
      <c r="T18711" t="b">
        <f>U18711&gt;10</f>
        <v>0</v>
      </c>
      <c r="U18711" s="7">
        <v>9.8797250140494697</v>
      </c>
      <c r="V18711" t="s">
        <v>35677</v>
      </c>
      <c r="W18711" t="s">
        <v>20800</v>
      </c>
    </row>
    <row r="18712" spans="20:23" x14ac:dyDescent="0.3">
      <c r="T18712" t="b">
        <f>U18712&gt;10</f>
        <v>0</v>
      </c>
      <c r="U18712" s="7">
        <v>8.7115194335821595</v>
      </c>
      <c r="V18712" t="s">
        <v>7537</v>
      </c>
      <c r="W18712" t="s">
        <v>12424</v>
      </c>
    </row>
    <row r="18713" spans="20:23" x14ac:dyDescent="0.3">
      <c r="T18713" t="b">
        <f>U18713&gt;10</f>
        <v>0</v>
      </c>
      <c r="U18713" s="7">
        <v>8.0879655448214098</v>
      </c>
      <c r="V18713" t="s">
        <v>35678</v>
      </c>
      <c r="W18713" t="s">
        <v>25028</v>
      </c>
    </row>
    <row r="18714" spans="20:23" x14ac:dyDescent="0.3">
      <c r="T18714" t="b">
        <f>U18714&gt;10</f>
        <v>0</v>
      </c>
      <c r="U18714" s="7">
        <v>8.0970153803413307</v>
      </c>
      <c r="V18714" t="s">
        <v>35679</v>
      </c>
      <c r="W18714" t="s">
        <v>13903</v>
      </c>
    </row>
    <row r="18715" spans="20:23" x14ac:dyDescent="0.3">
      <c r="T18715" t="b">
        <f>U18715&gt;10</f>
        <v>0</v>
      </c>
      <c r="U18715" s="7">
        <v>9.9071239882375792</v>
      </c>
      <c r="V18715" t="s">
        <v>35680</v>
      </c>
      <c r="W18715" t="s">
        <v>20292</v>
      </c>
    </row>
    <row r="18716" spans="20:23" x14ac:dyDescent="0.3">
      <c r="T18716" t="b">
        <f>U18716&gt;10</f>
        <v>0</v>
      </c>
      <c r="U18716" s="7">
        <v>8.7721440553986003</v>
      </c>
      <c r="V18716" t="s">
        <v>35681</v>
      </c>
      <c r="W18716" t="s">
        <v>26919</v>
      </c>
    </row>
    <row r="18717" spans="20:23" x14ac:dyDescent="0.3">
      <c r="T18717" t="b">
        <f>U18717&gt;10</f>
        <v>0</v>
      </c>
      <c r="U18717" s="7">
        <v>8.1725229328494802</v>
      </c>
      <c r="V18717" t="s">
        <v>35682</v>
      </c>
      <c r="W18717" t="s">
        <v>29448</v>
      </c>
    </row>
    <row r="18718" spans="20:23" x14ac:dyDescent="0.3">
      <c r="T18718" t="b">
        <f>U18718&gt;10</f>
        <v>0</v>
      </c>
      <c r="U18718" s="7">
        <v>8.4800076325974398</v>
      </c>
      <c r="V18718" t="s">
        <v>35683</v>
      </c>
      <c r="W18718" t="s">
        <v>35680</v>
      </c>
    </row>
    <row r="18719" spans="20:23" x14ac:dyDescent="0.3">
      <c r="T18719" t="b">
        <f>U18719&gt;10</f>
        <v>0</v>
      </c>
      <c r="U18719" s="7">
        <v>8.8559139384640595</v>
      </c>
      <c r="V18719" t="s">
        <v>35684</v>
      </c>
      <c r="W18719" t="s">
        <v>23279</v>
      </c>
    </row>
    <row r="18720" spans="20:23" x14ac:dyDescent="0.3">
      <c r="T18720" t="b">
        <f>U18720&gt;10</f>
        <v>0</v>
      </c>
      <c r="U18720" s="7">
        <v>8.1725229328494802</v>
      </c>
      <c r="V18720" t="s">
        <v>35685</v>
      </c>
      <c r="W18720" t="s">
        <v>35686</v>
      </c>
    </row>
    <row r="18721" spans="20:23" x14ac:dyDescent="0.3">
      <c r="T18721" t="b">
        <f>U18721&gt;10</f>
        <v>0</v>
      </c>
      <c r="U18721" s="7">
        <v>8.4154691114598599</v>
      </c>
      <c r="V18721" t="s">
        <v>35687</v>
      </c>
      <c r="W18721" t="s">
        <v>35688</v>
      </c>
    </row>
    <row r="18722" spans="20:23" x14ac:dyDescent="0.3">
      <c r="T18722" t="b">
        <f>U18722&gt;10</f>
        <v>0</v>
      </c>
      <c r="U18722" s="7">
        <v>8.0745425244892708</v>
      </c>
      <c r="V18722" t="s">
        <v>30824</v>
      </c>
      <c r="W18722" t="s">
        <v>35689</v>
      </c>
    </row>
    <row r="18723" spans="20:23" x14ac:dyDescent="0.3">
      <c r="T18723" t="b">
        <f>U18723&gt;10</f>
        <v>0</v>
      </c>
      <c r="U18723" s="7">
        <v>8.2866362396169002</v>
      </c>
      <c r="V18723" t="s">
        <v>3951</v>
      </c>
      <c r="W18723" t="s">
        <v>35690</v>
      </c>
    </row>
    <row r="18724" spans="20:23" x14ac:dyDescent="0.3">
      <c r="T18724" t="b">
        <f>U18724&gt;10</f>
        <v>0</v>
      </c>
      <c r="U18724" s="7">
        <v>8.0970153803413307</v>
      </c>
      <c r="V18724" t="s">
        <v>20811</v>
      </c>
      <c r="W18724" t="s">
        <v>35691</v>
      </c>
    </row>
    <row r="18725" spans="20:23" x14ac:dyDescent="0.3">
      <c r="T18725" t="b">
        <f>U18725&gt;10</f>
        <v>0</v>
      </c>
      <c r="U18725" s="7">
        <v>8.2074391979557006</v>
      </c>
      <c r="V18725" t="s">
        <v>28781</v>
      </c>
      <c r="W18725" t="s">
        <v>35692</v>
      </c>
    </row>
    <row r="18726" spans="20:23" x14ac:dyDescent="0.3">
      <c r="T18726" t="b">
        <f>U18726&gt;10</f>
        <v>0</v>
      </c>
      <c r="U18726" s="7">
        <v>9.9941353652272102</v>
      </c>
      <c r="V18726" t="s">
        <v>28663</v>
      </c>
      <c r="W18726" t="s">
        <v>35693</v>
      </c>
    </row>
    <row r="18727" spans="20:23" x14ac:dyDescent="0.3">
      <c r="T18727" t="b">
        <f>U18727&gt;10</f>
        <v>0</v>
      </c>
      <c r="U18727" s="7">
        <v>8.0924802251759402</v>
      </c>
      <c r="V18727" t="s">
        <v>35694</v>
      </c>
      <c r="W18727" t="s">
        <v>35695</v>
      </c>
    </row>
    <row r="18728" spans="20:23" x14ac:dyDescent="0.3">
      <c r="T18728" t="b">
        <f>U18728&gt;10</f>
        <v>0</v>
      </c>
      <c r="U18728" s="7">
        <v>9.9071239882375792</v>
      </c>
      <c r="V18728" t="s">
        <v>5830</v>
      </c>
      <c r="W18728" t="s">
        <v>35696</v>
      </c>
    </row>
    <row r="18729" spans="20:23" x14ac:dyDescent="0.3">
      <c r="T18729" t="b">
        <f>U18729&gt;10</f>
        <v>0</v>
      </c>
      <c r="U18729" s="7">
        <v>8.0789968748386496</v>
      </c>
      <c r="V18729" t="s">
        <v>35697</v>
      </c>
      <c r="W18729" t="s">
        <v>33022</v>
      </c>
    </row>
    <row r="18730" spans="20:23" x14ac:dyDescent="0.3">
      <c r="T18730" t="b">
        <f>U18730&gt;10</f>
        <v>0</v>
      </c>
      <c r="U18730" s="7">
        <v>8.0569209231394492</v>
      </c>
      <c r="V18730" t="s">
        <v>19851</v>
      </c>
      <c r="W18730" t="s">
        <v>35698</v>
      </c>
    </row>
    <row r="18731" spans="20:23" x14ac:dyDescent="0.3">
      <c r="T18731" t="b">
        <f>U18731&gt;10</f>
        <v>0</v>
      </c>
      <c r="U18731" s="7">
        <v>8.9908332563634303</v>
      </c>
      <c r="V18731" t="s">
        <v>35699</v>
      </c>
      <c r="W18731" t="s">
        <v>28751</v>
      </c>
    </row>
    <row r="18732" spans="20:23" x14ac:dyDescent="0.3">
      <c r="T18732" t="b">
        <f>U18732&gt;10</f>
        <v>0</v>
      </c>
      <c r="U18732" s="7">
        <v>8.2125282674631794</v>
      </c>
      <c r="V18732" t="s">
        <v>19771</v>
      </c>
      <c r="W18732" t="s">
        <v>35700</v>
      </c>
    </row>
    <row r="18733" spans="20:23" x14ac:dyDescent="0.3">
      <c r="T18733" t="b">
        <f>U18733&gt;10</f>
        <v>0</v>
      </c>
      <c r="U18733" s="7">
        <v>9.6404953249836307</v>
      </c>
      <c r="V18733" t="s">
        <v>35701</v>
      </c>
      <c r="W18733" t="s">
        <v>20644</v>
      </c>
    </row>
    <row r="18734" spans="20:23" x14ac:dyDescent="0.3">
      <c r="T18734" t="b">
        <f>U18734&gt;10</f>
        <v>0</v>
      </c>
      <c r="U18734" s="7">
        <v>9.43019991614727</v>
      </c>
      <c r="V18734" t="s">
        <v>3827</v>
      </c>
      <c r="W18734" t="s">
        <v>35702</v>
      </c>
    </row>
    <row r="18735" spans="20:23" x14ac:dyDescent="0.3">
      <c r="T18735" t="b">
        <f>U18735&gt;10</f>
        <v>0</v>
      </c>
      <c r="U18735" s="7">
        <v>8.5208296271176902</v>
      </c>
      <c r="V18735" t="s">
        <v>23010</v>
      </c>
      <c r="W18735" t="s">
        <v>3827</v>
      </c>
    </row>
    <row r="18736" spans="20:23" x14ac:dyDescent="0.3">
      <c r="T18736" t="b">
        <f>U18736&gt;10</f>
        <v>0</v>
      </c>
      <c r="U18736" s="7">
        <v>8.0970153803413307</v>
      </c>
      <c r="V18736" t="s">
        <v>20811</v>
      </c>
      <c r="W18736" t="s">
        <v>19111</v>
      </c>
    </row>
    <row r="18737" spans="20:23" x14ac:dyDescent="0.3">
      <c r="T18737" t="b">
        <f>U18737&gt;10</f>
        <v>0</v>
      </c>
      <c r="U18737" s="7">
        <v>8.7544444782992006</v>
      </c>
      <c r="V18737" t="s">
        <v>24403</v>
      </c>
      <c r="W18737" t="s">
        <v>35703</v>
      </c>
    </row>
    <row r="18738" spans="20:23" x14ac:dyDescent="0.3">
      <c r="T18738" t="b">
        <f>U18738&gt;10</f>
        <v>0</v>
      </c>
      <c r="U18738" s="7">
        <v>8.7632551079813492</v>
      </c>
      <c r="V18738" t="s">
        <v>20960</v>
      </c>
      <c r="W18738" t="s">
        <v>35704</v>
      </c>
    </row>
    <row r="18739" spans="20:23" x14ac:dyDescent="0.3">
      <c r="T18739" t="b">
        <f>U18739&gt;10</f>
        <v>0</v>
      </c>
      <c r="U18739" s="7">
        <v>8.2542009638637399</v>
      </c>
      <c r="V18739" t="s">
        <v>15973</v>
      </c>
      <c r="W18739" t="s">
        <v>23082</v>
      </c>
    </row>
    <row r="18740" spans="20:23" x14ac:dyDescent="0.3">
      <c r="T18740" t="b">
        <f>U18740&gt;10</f>
        <v>0</v>
      </c>
      <c r="U18740" s="7">
        <v>8.2757071690847095</v>
      </c>
      <c r="V18740" t="s">
        <v>35705</v>
      </c>
      <c r="W18740" t="s">
        <v>29252</v>
      </c>
    </row>
    <row r="18741" spans="20:23" x14ac:dyDescent="0.3">
      <c r="T18741" t="b">
        <f>U18741&gt;10</f>
        <v>0</v>
      </c>
      <c r="U18741" s="7">
        <v>9.0598261278503802</v>
      </c>
      <c r="V18741" t="s">
        <v>35706</v>
      </c>
      <c r="W18741" t="s">
        <v>23879</v>
      </c>
    </row>
    <row r="18742" spans="20:23" x14ac:dyDescent="0.3">
      <c r="T18742" t="b">
        <f>U18742&gt;10</f>
        <v>0</v>
      </c>
      <c r="U18742" s="7">
        <v>8.2976860758034796</v>
      </c>
      <c r="V18742" t="s">
        <v>17609</v>
      </c>
      <c r="W18742" t="s">
        <v>26305</v>
      </c>
    </row>
    <row r="18743" spans="20:23" x14ac:dyDescent="0.3">
      <c r="T18743" t="b">
        <f>U18743&gt;10</f>
        <v>0</v>
      </c>
      <c r="U18743" s="7">
        <v>9.0479916702033698</v>
      </c>
      <c r="V18743" t="s">
        <v>35707</v>
      </c>
      <c r="W18743" t="s">
        <v>20680</v>
      </c>
    </row>
    <row r="18744" spans="20:23" x14ac:dyDescent="0.3">
      <c r="T18744" t="b">
        <f>U18744&gt;10</f>
        <v>0</v>
      </c>
      <c r="U18744" s="7">
        <v>9.1086162920198106</v>
      </c>
      <c r="V18744" t="s">
        <v>19113</v>
      </c>
      <c r="W18744" t="s">
        <v>20425</v>
      </c>
    </row>
    <row r="18745" spans="20:23" x14ac:dyDescent="0.3">
      <c r="T18745" t="b">
        <f>U18745&gt;10</f>
        <v>0</v>
      </c>
      <c r="U18745" s="7">
        <v>8.7632551079813492</v>
      </c>
      <c r="V18745" t="s">
        <v>8134</v>
      </c>
      <c r="W18745" t="s">
        <v>35708</v>
      </c>
    </row>
    <row r="18746" spans="20:23" x14ac:dyDescent="0.3">
      <c r="T18746" t="b">
        <f>U18746&gt;10</f>
        <v>0</v>
      </c>
      <c r="U18746" s="7">
        <v>8.5706620008655694</v>
      </c>
      <c r="V18746" t="s">
        <v>35708</v>
      </c>
      <c r="W18746" t="s">
        <v>22315</v>
      </c>
    </row>
    <row r="18747" spans="20:23" x14ac:dyDescent="0.3">
      <c r="T18747" t="b">
        <f>U18747&gt;10</f>
        <v>0</v>
      </c>
      <c r="U18747" s="7">
        <v>9.8797250140494697</v>
      </c>
      <c r="V18747" t="s">
        <v>35709</v>
      </c>
      <c r="W18747" t="s">
        <v>20181</v>
      </c>
    </row>
    <row r="18748" spans="20:23" x14ac:dyDescent="0.3">
      <c r="T18748" t="b">
        <f>U18748&gt;10</f>
        <v>0</v>
      </c>
      <c r="U18748" s="7">
        <v>9.5016588801294208</v>
      </c>
      <c r="V18748" t="s">
        <v>11420</v>
      </c>
      <c r="W18748" t="s">
        <v>2347</v>
      </c>
    </row>
    <row r="18749" spans="20:23" x14ac:dyDescent="0.3">
      <c r="T18749" t="b">
        <f>U18749&gt;10</f>
        <v>0</v>
      </c>
      <c r="U18749" s="7">
        <v>8.4536903242800605</v>
      </c>
      <c r="V18749" t="s">
        <v>35710</v>
      </c>
      <c r="W18749" t="s">
        <v>14941</v>
      </c>
    </row>
    <row r="18750" spans="20:23" x14ac:dyDescent="0.3">
      <c r="T18750" t="b">
        <f>U18750&gt;10</f>
        <v>0</v>
      </c>
      <c r="U18750" s="7">
        <v>8.4536903242800605</v>
      </c>
      <c r="V18750" t="s">
        <v>14941</v>
      </c>
      <c r="W18750" t="s">
        <v>7998</v>
      </c>
    </row>
    <row r="18751" spans="20:23" x14ac:dyDescent="0.3">
      <c r="T18751" t="b">
        <f>U18751&gt;10</f>
        <v>0</v>
      </c>
      <c r="U18751" s="7">
        <v>9.1468375048400095</v>
      </c>
      <c r="V18751" t="s">
        <v>5270</v>
      </c>
      <c r="W18751" t="s">
        <v>10145</v>
      </c>
    </row>
    <row r="18752" spans="20:23" x14ac:dyDescent="0.3">
      <c r="T18752" t="b">
        <f>U18752&gt;10</f>
        <v>0</v>
      </c>
      <c r="U18752" s="7">
        <v>8.0353218113359901</v>
      </c>
      <c r="V18752" t="s">
        <v>12720</v>
      </c>
      <c r="W18752" t="s">
        <v>32303</v>
      </c>
    </row>
    <row r="18753" spans="20:23" x14ac:dyDescent="0.3">
      <c r="T18753" t="b">
        <f>U18753&gt;10</f>
        <v>0</v>
      </c>
      <c r="U18753" s="7">
        <v>9.8270812805640499</v>
      </c>
      <c r="V18753" t="s">
        <v>35711</v>
      </c>
      <c r="W18753" t="s">
        <v>32303</v>
      </c>
    </row>
    <row r="18754" spans="20:23" x14ac:dyDescent="0.3">
      <c r="T18754" t="b">
        <f>U18754&gt;10</f>
        <v>0</v>
      </c>
      <c r="U18754" s="7">
        <v>9.8270812805640499</v>
      </c>
      <c r="V18754" t="s">
        <v>35711</v>
      </c>
      <c r="W18754" t="s">
        <v>32303</v>
      </c>
    </row>
    <row r="18755" spans="20:23" x14ac:dyDescent="0.3">
      <c r="T18755" t="b">
        <f>U18755&gt;10</f>
        <v>0</v>
      </c>
      <c r="U18755" s="7">
        <v>9.8797250140494697</v>
      </c>
      <c r="V18755" t="s">
        <v>661</v>
      </c>
      <c r="W18755" t="s">
        <v>35712</v>
      </c>
    </row>
    <row r="18756" spans="20:23" x14ac:dyDescent="0.3">
      <c r="T18756" t="b">
        <f>U18756&gt;10</f>
        <v>0</v>
      </c>
      <c r="U18756" s="7">
        <v>8.3666789472904295</v>
      </c>
      <c r="V18756" t="s">
        <v>35713</v>
      </c>
      <c r="W18756" t="s">
        <v>35714</v>
      </c>
    </row>
    <row r="18757" spans="20:23" x14ac:dyDescent="0.3">
      <c r="T18757" t="b">
        <f>U18757&gt;10</f>
        <v>0</v>
      </c>
      <c r="U18757" s="7">
        <v>8.0612972977392499</v>
      </c>
      <c r="V18757" t="s">
        <v>21765</v>
      </c>
      <c r="W18757" t="s">
        <v>35715</v>
      </c>
    </row>
    <row r="18758" spans="20:23" x14ac:dyDescent="0.3">
      <c r="T18758" t="b">
        <f>U18758&gt;10</f>
        <v>0</v>
      </c>
      <c r="U18758" s="7">
        <v>9.1086162920198106</v>
      </c>
      <c r="V18758" t="s">
        <v>12275</v>
      </c>
      <c r="W18758" t="s">
        <v>20425</v>
      </c>
    </row>
    <row r="18759" spans="20:23" x14ac:dyDescent="0.3">
      <c r="T18759" t="b">
        <f>U18759&gt;10</f>
        <v>0</v>
      </c>
      <c r="U18759" s="7">
        <v>9.2139768076776392</v>
      </c>
      <c r="V18759" t="s">
        <v>35716</v>
      </c>
      <c r="W18759" t="s">
        <v>29860</v>
      </c>
    </row>
    <row r="18760" spans="20:23" x14ac:dyDescent="0.3">
      <c r="T18760" t="b">
        <f>U18760&gt;10</f>
        <v>0</v>
      </c>
      <c r="U18760" s="7">
        <v>8.2595343098391094</v>
      </c>
      <c r="V18760" t="s">
        <v>7603</v>
      </c>
      <c r="W18760" t="s">
        <v>662</v>
      </c>
    </row>
    <row r="18761" spans="20:23" x14ac:dyDescent="0.3">
      <c r="T18761" t="b">
        <f>U18761&gt;10</f>
        <v>0</v>
      </c>
      <c r="U18761" s="7">
        <v>8.2176433681299397</v>
      </c>
      <c r="V18761" t="s">
        <v>21619</v>
      </c>
      <c r="W18761" t="s">
        <v>35650</v>
      </c>
    </row>
    <row r="18762" spans="20:23" x14ac:dyDescent="0.3">
      <c r="T18762" t="b">
        <f>U18762&gt;10</f>
        <v>0</v>
      </c>
      <c r="U18762" s="7">
        <v>9.8530567669673097</v>
      </c>
      <c r="V18762">
        <v>51</v>
      </c>
      <c r="W18762" t="s">
        <v>6554</v>
      </c>
    </row>
    <row r="18763" spans="20:23" x14ac:dyDescent="0.3">
      <c r="T18763" t="b">
        <f>U18763&gt;10</f>
        <v>0</v>
      </c>
      <c r="U18763" s="7">
        <v>9.5920429415976898</v>
      </c>
      <c r="V18763" t="s">
        <v>20016</v>
      </c>
      <c r="W18763" t="s">
        <v>35717</v>
      </c>
    </row>
    <row r="18764" spans="20:23" x14ac:dyDescent="0.3">
      <c r="T18764" t="b">
        <f>U18764&gt;10</f>
        <v>0</v>
      </c>
      <c r="U18764" s="7">
        <v>9.0598261278503802</v>
      </c>
      <c r="V18764" t="s">
        <v>31653</v>
      </c>
      <c r="W18764" t="s">
        <v>35718</v>
      </c>
    </row>
    <row r="18765" spans="20:23" x14ac:dyDescent="0.3">
      <c r="T18765" t="b">
        <f>U18765&gt;10</f>
        <v>0</v>
      </c>
      <c r="U18765" s="7">
        <v>9.1599095864073607</v>
      </c>
      <c r="V18765" t="s">
        <v>35719</v>
      </c>
      <c r="W18765" t="s">
        <v>35720</v>
      </c>
    </row>
    <row r="18766" spans="20:23" x14ac:dyDescent="0.3">
      <c r="T18766" t="b">
        <f>U18766&gt;10</f>
        <v>0</v>
      </c>
      <c r="U18766" s="7">
        <v>9.09619377202125</v>
      </c>
      <c r="V18766" t="s">
        <v>35721</v>
      </c>
      <c r="W18766" t="s">
        <v>33537</v>
      </c>
    </row>
    <row r="18767" spans="20:23" x14ac:dyDescent="0.3">
      <c r="T18767" t="b">
        <f>U18767&gt;10</f>
        <v>0</v>
      </c>
      <c r="U18767" s="7">
        <v>9.09619377202125</v>
      </c>
      <c r="V18767" t="s">
        <v>35722</v>
      </c>
      <c r="W18767" t="s">
        <v>33537</v>
      </c>
    </row>
    <row r="18768" spans="20:23" x14ac:dyDescent="0.3">
      <c r="T18768" t="b">
        <f>U18768&gt;10</f>
        <v>0</v>
      </c>
      <c r="U18768" s="7">
        <v>8.5853681482552595</v>
      </c>
      <c r="V18768" t="s">
        <v>35723</v>
      </c>
      <c r="W18768" t="s">
        <v>21092</v>
      </c>
    </row>
    <row r="18769" spans="20:23" x14ac:dyDescent="0.3">
      <c r="T18769" t="b">
        <f>U18769&gt;10</f>
        <v>0</v>
      </c>
      <c r="U18769" s="7">
        <v>9.2139768076776392</v>
      </c>
      <c r="V18769" t="s">
        <v>7005</v>
      </c>
      <c r="W18769" t="s">
        <v>35724</v>
      </c>
    </row>
    <row r="18770" spans="20:23" x14ac:dyDescent="0.3">
      <c r="T18770" t="b">
        <f>U18770&gt;10</f>
        <v>0</v>
      </c>
      <c r="U18770" s="7">
        <v>8.7721440553986003</v>
      </c>
      <c r="V18770" t="s">
        <v>14016</v>
      </c>
      <c r="W18770" t="s">
        <v>35725</v>
      </c>
    </row>
    <row r="18771" spans="20:23" x14ac:dyDescent="0.3">
      <c r="T18771" t="b">
        <f>U18771&gt;10</f>
        <v>0</v>
      </c>
      <c r="U18771" s="7">
        <v>9.0839236794294393</v>
      </c>
      <c r="V18771" t="s">
        <v>31710</v>
      </c>
      <c r="W18771" t="s">
        <v>35726</v>
      </c>
    </row>
    <row r="18772" spans="20:23" x14ac:dyDescent="0.3">
      <c r="T18772" t="b">
        <f>U18772&gt;10</f>
        <v>0</v>
      </c>
      <c r="U18772" s="7">
        <v>8.5348158690924301</v>
      </c>
      <c r="V18772" t="s">
        <v>21053</v>
      </c>
      <c r="W18772" t="s">
        <v>35727</v>
      </c>
    </row>
    <row r="18773" spans="20:23" x14ac:dyDescent="0.3">
      <c r="T18773" t="b">
        <f>U18773&gt;10</f>
        <v>0</v>
      </c>
      <c r="U18773" s="7">
        <v>8.5208296271176902</v>
      </c>
      <c r="V18773" t="s">
        <v>35728</v>
      </c>
      <c r="W18773" t="s">
        <v>27300</v>
      </c>
    </row>
    <row r="18774" spans="20:23" x14ac:dyDescent="0.3">
      <c r="T18774" t="b">
        <f>U18774&gt;10</f>
        <v>0</v>
      </c>
      <c r="U18774" s="7">
        <v>8.1246669116718397</v>
      </c>
      <c r="V18774" t="s">
        <v>19836</v>
      </c>
      <c r="W18774" t="s">
        <v>35729</v>
      </c>
    </row>
    <row r="18775" spans="20:23" x14ac:dyDescent="0.3">
      <c r="T18775" t="b">
        <f>U18775&gt;10</f>
        <v>0</v>
      </c>
      <c r="U18775" s="7">
        <v>8.4343971213453806</v>
      </c>
      <c r="V18775" t="s">
        <v>804</v>
      </c>
      <c r="W18775" t="s">
        <v>35730</v>
      </c>
    </row>
    <row r="18776" spans="20:23" x14ac:dyDescent="0.3">
      <c r="T18776" t="b">
        <f>U18776&gt;10</f>
        <v>0</v>
      </c>
      <c r="U18776" s="7">
        <v>9.0598261278503802</v>
      </c>
      <c r="V18776" t="s">
        <v>35731</v>
      </c>
      <c r="W18776" t="s">
        <v>35732</v>
      </c>
    </row>
    <row r="18777" spans="20:23" x14ac:dyDescent="0.3">
      <c r="T18777" t="b">
        <f>U18777&gt;10</f>
        <v>0</v>
      </c>
      <c r="U18777" s="7">
        <v>8.4343971213453806</v>
      </c>
      <c r="V18777" t="s">
        <v>804</v>
      </c>
      <c r="W18777" t="s">
        <v>35733</v>
      </c>
    </row>
    <row r="18778" spans="20:23" x14ac:dyDescent="0.3">
      <c r="T18778" t="b">
        <f>U18778&gt;10</f>
        <v>0</v>
      </c>
      <c r="U18778" s="7">
        <v>9.3009881846672702</v>
      </c>
      <c r="V18778" t="s">
        <v>35734</v>
      </c>
      <c r="W18778" t="s">
        <v>35735</v>
      </c>
    </row>
    <row r="18779" spans="20:23" x14ac:dyDescent="0.3">
      <c r="T18779" t="b">
        <f>U18779&gt;10</f>
        <v>0</v>
      </c>
      <c r="U18779" s="7">
        <v>9.0133061122154796</v>
      </c>
      <c r="V18779" t="s">
        <v>1833</v>
      </c>
      <c r="W18779" t="s">
        <v>35736</v>
      </c>
    </row>
    <row r="18780" spans="20:23" x14ac:dyDescent="0.3">
      <c r="T18780" t="b">
        <f>U18780&gt;10</f>
        <v>0</v>
      </c>
      <c r="U18780" s="7">
        <v>8.5490005040843897</v>
      </c>
      <c r="V18780" t="s">
        <v>35737</v>
      </c>
      <c r="W18780" t="s">
        <v>33225</v>
      </c>
    </row>
    <row r="18781" spans="20:23" x14ac:dyDescent="0.3">
      <c r="T18781" t="b">
        <f>U18781&gt;10</f>
        <v>0</v>
      </c>
      <c r="U18781" s="7">
        <v>8.5139091842731194</v>
      </c>
      <c r="V18781" t="s">
        <v>35738</v>
      </c>
      <c r="W18781" t="s">
        <v>35739</v>
      </c>
    </row>
    <row r="18782" spans="20:23" x14ac:dyDescent="0.3">
      <c r="T18782" t="b">
        <f>U18782&gt;10</f>
        <v>0</v>
      </c>
      <c r="U18782" s="7">
        <v>8.9908332563634303</v>
      </c>
      <c r="V18782" t="s">
        <v>35740</v>
      </c>
      <c r="W18782" t="s">
        <v>7206</v>
      </c>
    </row>
    <row r="18783" spans="20:23" x14ac:dyDescent="0.3">
      <c r="T18783" t="b">
        <f>U18783&gt;10</f>
        <v>0</v>
      </c>
      <c r="U18783" s="7">
        <v>8.7721440553986003</v>
      </c>
      <c r="V18783" t="s">
        <v>35741</v>
      </c>
      <c r="W18783" t="s">
        <v>35742</v>
      </c>
    </row>
    <row r="18784" spans="20:23" x14ac:dyDescent="0.3">
      <c r="T18784" t="b">
        <f>U18784&gt;10</f>
        <v>0</v>
      </c>
      <c r="U18784" s="7">
        <v>8.0183722530222195</v>
      </c>
      <c r="V18784" t="s">
        <v>30455</v>
      </c>
      <c r="W18784" t="s">
        <v>29799</v>
      </c>
    </row>
    <row r="18785" spans="20:23" x14ac:dyDescent="0.3">
      <c r="T18785" t="b">
        <f>U18785&gt;10</f>
        <v>0</v>
      </c>
      <c r="U18785" s="7">
        <v>8.0353218113359901</v>
      </c>
      <c r="V18785" t="s">
        <v>25154</v>
      </c>
      <c r="W18785" t="s">
        <v>23042</v>
      </c>
    </row>
    <row r="18786" spans="20:23" x14ac:dyDescent="0.3">
      <c r="T18786" t="b">
        <f>U18786&gt;10</f>
        <v>0</v>
      </c>
      <c r="U18786" s="7">
        <v>9.3475082003021601</v>
      </c>
      <c r="V18786" t="s">
        <v>5614</v>
      </c>
      <c r="W18786" t="s">
        <v>19119</v>
      </c>
    </row>
    <row r="18787" spans="20:23" x14ac:dyDescent="0.3">
      <c r="T18787" t="b">
        <f>U18787&gt;10</f>
        <v>0</v>
      </c>
      <c r="U18787" s="7">
        <v>9.7529733084103203</v>
      </c>
      <c r="V18787" t="s">
        <v>35743</v>
      </c>
      <c r="W18787" t="s">
        <v>35744</v>
      </c>
    </row>
    <row r="18788" spans="20:23" x14ac:dyDescent="0.3">
      <c r="T18788" t="b">
        <f>U18788&gt;10</f>
        <v>0</v>
      </c>
      <c r="U18788" s="7">
        <v>9.6194419157857993</v>
      </c>
      <c r="V18788" t="s">
        <v>35713</v>
      </c>
      <c r="W18788" t="s">
        <v>35745</v>
      </c>
    </row>
    <row r="18789" spans="20:23" x14ac:dyDescent="0.3">
      <c r="T18789" t="b">
        <f>U18789&gt;10</f>
        <v>0</v>
      </c>
      <c r="U18789" s="7">
        <v>8.46676240584741</v>
      </c>
      <c r="V18789" t="s">
        <v>11763</v>
      </c>
      <c r="W18789" t="s">
        <v>35746</v>
      </c>
    </row>
    <row r="18790" spans="20:23" x14ac:dyDescent="0.3">
      <c r="T18790" t="b">
        <f>U18790&gt;10</f>
        <v>0</v>
      </c>
      <c r="U18790" s="7">
        <v>9.4475916588591407</v>
      </c>
      <c r="V18790" t="s">
        <v>35746</v>
      </c>
      <c r="W18790" t="s">
        <v>4706</v>
      </c>
    </row>
    <row r="18791" spans="20:23" x14ac:dyDescent="0.3">
      <c r="T18791" t="b">
        <f>U18791&gt;10</f>
        <v>0</v>
      </c>
      <c r="U18791" s="7">
        <v>9.3797690625203796</v>
      </c>
      <c r="V18791" t="s">
        <v>11765</v>
      </c>
      <c r="W18791" t="s">
        <v>27618</v>
      </c>
    </row>
    <row r="18792" spans="20:23" x14ac:dyDescent="0.3">
      <c r="T18792" t="b">
        <f>U18792&gt;10</f>
        <v>0</v>
      </c>
      <c r="U18792" s="7">
        <v>9.0133061122154796</v>
      </c>
      <c r="V18792" t="s">
        <v>5615</v>
      </c>
      <c r="W18792" t="s">
        <v>20577</v>
      </c>
    </row>
    <row r="18793" spans="20:23" x14ac:dyDescent="0.3">
      <c r="T18793" t="b">
        <f>U18793&gt;10</f>
        <v>0</v>
      </c>
      <c r="U18793" s="7">
        <v>8.1246669116718397</v>
      </c>
      <c r="V18793" t="s">
        <v>19836</v>
      </c>
      <c r="W18793" t="s">
        <v>35747</v>
      </c>
    </row>
    <row r="18794" spans="20:23" x14ac:dyDescent="0.3">
      <c r="T18794" t="b">
        <f>U18794&gt;10</f>
        <v>0</v>
      </c>
      <c r="U18794" s="7">
        <v>8.9688543496446496</v>
      </c>
      <c r="V18794" t="s">
        <v>5120</v>
      </c>
      <c r="W18794" t="s">
        <v>4696</v>
      </c>
    </row>
    <row r="18795" spans="20:23" x14ac:dyDescent="0.3">
      <c r="T18795" t="b">
        <f>U18795&gt;10</f>
        <v>0</v>
      </c>
      <c r="U18795" s="7">
        <v>9.6194419157857993</v>
      </c>
      <c r="V18795" t="s">
        <v>35748</v>
      </c>
      <c r="W18795" t="s">
        <v>35749</v>
      </c>
    </row>
    <row r="18796" spans="20:23" x14ac:dyDescent="0.3">
      <c r="T18796" t="b">
        <f>U18796&gt;10</f>
        <v>0</v>
      </c>
      <c r="U18796" s="7">
        <v>8.5208296271176902</v>
      </c>
      <c r="V18796" t="s">
        <v>24990</v>
      </c>
      <c r="W18796" t="s">
        <v>35750</v>
      </c>
    </row>
    <row r="18797" spans="20:23" x14ac:dyDescent="0.3">
      <c r="T18797" t="b">
        <f>U18797&gt;10</f>
        <v>0</v>
      </c>
      <c r="U18797" s="7">
        <v>9.2565364220964295</v>
      </c>
      <c r="V18797" t="s">
        <v>5120</v>
      </c>
      <c r="W18797" t="s">
        <v>4697</v>
      </c>
    </row>
    <row r="18798" spans="20:23" x14ac:dyDescent="0.3">
      <c r="T18798" t="b">
        <f>U18798&gt;10</f>
        <v>0</v>
      </c>
      <c r="U18798" s="7">
        <v>8.6543610197422094</v>
      </c>
      <c r="V18798" t="s">
        <v>35751</v>
      </c>
      <c r="W18798" t="s">
        <v>8650</v>
      </c>
    </row>
    <row r="18799" spans="20:23" x14ac:dyDescent="0.3">
      <c r="T18799" t="b">
        <f>U18799&gt;10</f>
        <v>0</v>
      </c>
      <c r="U18799" s="7">
        <v>9.1086162920198106</v>
      </c>
      <c r="V18799" t="s">
        <v>26504</v>
      </c>
      <c r="W18799" t="s">
        <v>3861</v>
      </c>
    </row>
    <row r="18800" spans="20:23" x14ac:dyDescent="0.3">
      <c r="T18800" t="b">
        <f>U18800&gt;10</f>
        <v>0</v>
      </c>
      <c r="U18800" s="7">
        <v>9.7529733084103203</v>
      </c>
      <c r="V18800" t="s">
        <v>4697</v>
      </c>
      <c r="W18800" t="s">
        <v>35752</v>
      </c>
    </row>
    <row r="18801" spans="20:23" x14ac:dyDescent="0.3">
      <c r="T18801" t="b">
        <f>U18801&gt;10</f>
        <v>0</v>
      </c>
      <c r="U18801" s="7">
        <v>8.3666789472904295</v>
      </c>
      <c r="V18801" t="s">
        <v>35753</v>
      </c>
      <c r="W18801" t="s">
        <v>35754</v>
      </c>
    </row>
    <row r="18802" spans="20:23" x14ac:dyDescent="0.3">
      <c r="T18802" t="b">
        <f>U18802&gt;10</f>
        <v>0</v>
      </c>
      <c r="U18802" s="7">
        <v>9.0598261278503802</v>
      </c>
      <c r="V18802" t="s">
        <v>27194</v>
      </c>
      <c r="W18802" t="s">
        <v>35755</v>
      </c>
    </row>
    <row r="18803" spans="20:23" x14ac:dyDescent="0.3">
      <c r="T18803" t="b">
        <f>U18803&gt;10</f>
        <v>0</v>
      </c>
      <c r="U18803" s="7">
        <v>8.5348158690924301</v>
      </c>
      <c r="V18803" t="s">
        <v>21053</v>
      </c>
      <c r="W18803" t="s">
        <v>19126</v>
      </c>
    </row>
    <row r="18804" spans="20:23" x14ac:dyDescent="0.3">
      <c r="T18804" t="b">
        <f>U18804&gt;10</f>
        <v>0</v>
      </c>
      <c r="U18804" s="7">
        <v>8.7031511839116504</v>
      </c>
      <c r="V18804">
        <v>699</v>
      </c>
      <c r="W18804" t="s">
        <v>22851</v>
      </c>
    </row>
    <row r="18805" spans="20:23" x14ac:dyDescent="0.3">
      <c r="T18805" t="b">
        <f>U18805&gt;10</f>
        <v>0</v>
      </c>
      <c r="U18805" s="7">
        <v>8.0100040033516997</v>
      </c>
      <c r="V18805" t="s">
        <v>35727</v>
      </c>
      <c r="W18805" t="s">
        <v>21008</v>
      </c>
    </row>
    <row r="18806" spans="20:23" x14ac:dyDescent="0.3">
      <c r="T18806" t="b">
        <f>U18806&gt;10</f>
        <v>0</v>
      </c>
      <c r="U18806" s="7">
        <v>8.2057485804777901</v>
      </c>
      <c r="V18806" t="s">
        <v>27417</v>
      </c>
      <c r="W18806" t="s">
        <v>23261</v>
      </c>
    </row>
    <row r="18807" spans="20:23" x14ac:dyDescent="0.3">
      <c r="T18807" t="b">
        <f>U18807&gt;10</f>
        <v>0</v>
      </c>
      <c r="U18807" s="7">
        <v>8.9580434335404302</v>
      </c>
      <c r="V18807" t="s">
        <v>34450</v>
      </c>
      <c r="W18807" t="s">
        <v>35756</v>
      </c>
    </row>
    <row r="18808" spans="20:23" x14ac:dyDescent="0.3">
      <c r="T18808" t="b">
        <f>U18808&gt;10</f>
        <v>0</v>
      </c>
      <c r="U18808" s="7">
        <v>9.3962983644715905</v>
      </c>
      <c r="V18808" t="s">
        <v>35756</v>
      </c>
      <c r="W18808" t="s">
        <v>22043</v>
      </c>
    </row>
    <row r="18809" spans="20:23" x14ac:dyDescent="0.3">
      <c r="T18809" t="b">
        <f>U18809&gt;10</f>
        <v>0</v>
      </c>
      <c r="U18809" s="7">
        <v>8.3666789472904295</v>
      </c>
      <c r="V18809" t="s">
        <v>35713</v>
      </c>
      <c r="W18809" t="s">
        <v>35757</v>
      </c>
    </row>
    <row r="18810" spans="20:23" x14ac:dyDescent="0.3">
      <c r="T18810" t="b">
        <f>U18810&gt;10</f>
        <v>0</v>
      </c>
      <c r="U18810" s="7">
        <v>8.0183722530222195</v>
      </c>
      <c r="V18810" t="s">
        <v>35714</v>
      </c>
      <c r="W18810" t="s">
        <v>35758</v>
      </c>
    </row>
    <row r="18811" spans="20:23" x14ac:dyDescent="0.3">
      <c r="T18811" t="b">
        <f>U18811&gt;10</f>
        <v>0</v>
      </c>
      <c r="U18811" s="7">
        <v>9.3475082003021601</v>
      </c>
      <c r="V18811" t="s">
        <v>26143</v>
      </c>
      <c r="W18811">
        <v>777</v>
      </c>
    </row>
    <row r="18812" spans="20:23" x14ac:dyDescent="0.3">
      <c r="T18812" t="b">
        <f>U18812&gt;10</f>
        <v>0</v>
      </c>
      <c r="U18812" s="7">
        <v>8.0879655448214098</v>
      </c>
      <c r="V18812" t="s">
        <v>23261</v>
      </c>
      <c r="W18812" t="s">
        <v>35759</v>
      </c>
    </row>
    <row r="18813" spans="20:23" x14ac:dyDescent="0.3">
      <c r="T18813" t="b">
        <f>U18813&gt;10</f>
        <v>0</v>
      </c>
      <c r="U18813" s="7">
        <v>8.3548444896434297</v>
      </c>
      <c r="V18813" t="s">
        <v>35760</v>
      </c>
      <c r="W18813" t="s">
        <v>35761</v>
      </c>
    </row>
    <row r="18814" spans="20:23" x14ac:dyDescent="0.3">
      <c r="T18814" t="b">
        <f>U18814&gt;10</f>
        <v>0</v>
      </c>
      <c r="U18814" s="7">
        <v>8.1823752292924894</v>
      </c>
      <c r="V18814" t="s">
        <v>19830</v>
      </c>
      <c r="W18814">
        <v>1672</v>
      </c>
    </row>
    <row r="18815" spans="20:23" x14ac:dyDescent="0.3">
      <c r="T18815" t="b">
        <f>U18815&gt;10</f>
        <v>0</v>
      </c>
      <c r="U18815" s="7">
        <v>9.0133061122154796</v>
      </c>
      <c r="V18815" t="s">
        <v>35713</v>
      </c>
      <c r="W18815" t="s">
        <v>35736</v>
      </c>
    </row>
    <row r="18816" spans="20:23" x14ac:dyDescent="0.3">
      <c r="T18816" t="b">
        <f>U18816&gt;10</f>
        <v>0</v>
      </c>
      <c r="U18816" s="7">
        <v>8.3548444896434297</v>
      </c>
      <c r="V18816" t="s">
        <v>15222</v>
      </c>
      <c r="W18816" t="s">
        <v>20880</v>
      </c>
    </row>
    <row r="18817" spans="20:23" x14ac:dyDescent="0.3">
      <c r="T18817" t="b">
        <f>U18817&gt;10</f>
        <v>0</v>
      </c>
      <c r="U18817" s="7">
        <v>8.5490005040843897</v>
      </c>
      <c r="V18817" t="s">
        <v>14016</v>
      </c>
      <c r="W18817" t="s">
        <v>35762</v>
      </c>
    </row>
    <row r="18818" spans="20:23" x14ac:dyDescent="0.3">
      <c r="T18818" t="b">
        <f>U18818&gt;10</f>
        <v>0</v>
      </c>
      <c r="U18818" s="7">
        <v>8.2331475546659103</v>
      </c>
      <c r="V18818" t="s">
        <v>35713</v>
      </c>
      <c r="W18818" t="s">
        <v>4482</v>
      </c>
    </row>
    <row r="18819" spans="20:23" x14ac:dyDescent="0.3">
      <c r="T18819" t="b">
        <f>U18819&gt;10</f>
        <v>0</v>
      </c>
      <c r="U18819" s="7">
        <v>8.3666789472904295</v>
      </c>
      <c r="V18819" t="s">
        <v>35763</v>
      </c>
      <c r="W18819" t="s">
        <v>25749</v>
      </c>
    </row>
    <row r="18820" spans="20:23" x14ac:dyDescent="0.3">
      <c r="T18820" t="b">
        <f>U18820&gt;10</f>
        <v>0</v>
      </c>
      <c r="U18820" s="7">
        <v>9.3475082003021601</v>
      </c>
      <c r="V18820" t="s">
        <v>25749</v>
      </c>
      <c r="W18820" t="s">
        <v>35764</v>
      </c>
    </row>
    <row r="18821" spans="20:23" x14ac:dyDescent="0.3">
      <c r="T18821" t="b">
        <f>U18821&gt;10</f>
        <v>0</v>
      </c>
      <c r="U18821" s="7">
        <v>8.4934306529295807</v>
      </c>
      <c r="V18821" t="s">
        <v>20016</v>
      </c>
      <c r="W18821" t="s">
        <v>35765</v>
      </c>
    </row>
    <row r="18822" spans="20:23" x14ac:dyDescent="0.3">
      <c r="T18822" t="b">
        <f>U18822&gt;10</f>
        <v>0</v>
      </c>
      <c r="U18822" s="7">
        <v>8.0612972977392499</v>
      </c>
      <c r="V18822" t="s">
        <v>35713</v>
      </c>
      <c r="W18822" t="s">
        <v>35766</v>
      </c>
    </row>
    <row r="18823" spans="20:23" x14ac:dyDescent="0.3">
      <c r="T18823" t="b">
        <f>U18823&gt;10</f>
        <v>0</v>
      </c>
      <c r="U18823" s="7">
        <v>8.22278476763036</v>
      </c>
      <c r="V18823" t="s">
        <v>26370</v>
      </c>
      <c r="W18823" t="s">
        <v>35767</v>
      </c>
    </row>
    <row r="18824" spans="20:23" x14ac:dyDescent="0.3">
      <c r="T18824" t="b">
        <f>U18824&gt;10</f>
        <v>0</v>
      </c>
      <c r="U18824" s="7">
        <v>9.4652912359585404</v>
      </c>
      <c r="V18824" t="s">
        <v>3138</v>
      </c>
      <c r="W18824" t="s">
        <v>35336</v>
      </c>
    </row>
    <row r="18825" spans="20:23" x14ac:dyDescent="0.3">
      <c r="T18825" t="b">
        <f>U18825&gt;10</f>
        <v>0</v>
      </c>
      <c r="U18825" s="7">
        <v>8.0100040033516997</v>
      </c>
      <c r="V18825" t="s">
        <v>35768</v>
      </c>
      <c r="W18825" t="s">
        <v>35769</v>
      </c>
    </row>
    <row r="18826" spans="20:23" x14ac:dyDescent="0.3">
      <c r="T18826" t="b">
        <f>U18826&gt;10</f>
        <v>0</v>
      </c>
      <c r="U18826" s="7">
        <v>8.4154691114598599</v>
      </c>
      <c r="V18826" t="s">
        <v>7706</v>
      </c>
      <c r="W18826" t="s">
        <v>6384</v>
      </c>
    </row>
    <row r="18827" spans="20:23" x14ac:dyDescent="0.3">
      <c r="T18827" t="b">
        <f>U18827&gt;10</f>
        <v>0</v>
      </c>
      <c r="U18827" s="7">
        <v>9.3009881846672702</v>
      </c>
      <c r="V18827" t="s">
        <v>4697</v>
      </c>
      <c r="W18827" t="s">
        <v>23441</v>
      </c>
    </row>
    <row r="18828" spans="20:23" x14ac:dyDescent="0.3">
      <c r="T18828" t="b">
        <f>U18828&gt;10</f>
        <v>0</v>
      </c>
      <c r="U18828" s="7">
        <v>8.9056754480231195</v>
      </c>
      <c r="V18828" t="s">
        <v>35770</v>
      </c>
      <c r="W18828" t="s">
        <v>35771</v>
      </c>
    </row>
    <row r="18829" spans="20:23" x14ac:dyDescent="0.3">
      <c r="T18829" t="b">
        <f>U18829&gt;10</f>
        <v>0</v>
      </c>
      <c r="U18829" s="7">
        <v>8.4030465914613099</v>
      </c>
      <c r="V18829" t="s">
        <v>35772</v>
      </c>
      <c r="W18829" t="s">
        <v>33537</v>
      </c>
    </row>
    <row r="18830" spans="20:23" x14ac:dyDescent="0.3">
      <c r="T18830" t="b">
        <f>U18830&gt;10</f>
        <v>0</v>
      </c>
      <c r="U18830" s="7">
        <v>8.7721440553986003</v>
      </c>
      <c r="V18830" t="s">
        <v>14016</v>
      </c>
      <c r="W18830" t="s">
        <v>35773</v>
      </c>
    </row>
    <row r="18831" spans="20:23" x14ac:dyDescent="0.3">
      <c r="T18831" t="b">
        <f>U18831&gt;10</f>
        <v>0</v>
      </c>
      <c r="U18831" s="7">
        <v>9.1339341000040992</v>
      </c>
      <c r="V18831" t="s">
        <v>34069</v>
      </c>
      <c r="W18831" t="s">
        <v>4011</v>
      </c>
    </row>
    <row r="18832" spans="20:23" x14ac:dyDescent="0.3">
      <c r="T18832" t="b">
        <f>U18832&gt;10</f>
        <v>0</v>
      </c>
      <c r="U18832" s="7">
        <v>8.7901625609012797</v>
      </c>
      <c r="V18832" t="s">
        <v>5544</v>
      </c>
      <c r="W18832" t="s">
        <v>6134</v>
      </c>
    </row>
    <row r="18833" spans="20:23" x14ac:dyDescent="0.3">
      <c r="T18833" t="b">
        <f>U18833&gt;10</f>
        <v>0</v>
      </c>
      <c r="U18833" s="7">
        <v>8.5139091842731194</v>
      </c>
      <c r="V18833" t="s">
        <v>6134</v>
      </c>
      <c r="W18833" t="s">
        <v>3009</v>
      </c>
    </row>
    <row r="18834" spans="20:23" x14ac:dyDescent="0.3">
      <c r="T18834" t="b">
        <f>U18834&gt;10</f>
        <v>0</v>
      </c>
      <c r="U18834" s="7">
        <v>8.1107455731532294</v>
      </c>
      <c r="V18834" t="s">
        <v>35774</v>
      </c>
      <c r="W18834" t="s">
        <v>35775</v>
      </c>
    </row>
    <row r="18835" spans="20:23" x14ac:dyDescent="0.3">
      <c r="T18835" t="b">
        <f>U18835&gt;10</f>
        <v>0</v>
      </c>
      <c r="U18835" s="7">
        <v>8.1774369476519002</v>
      </c>
      <c r="V18835" t="s">
        <v>8916</v>
      </c>
      <c r="W18835" t="s">
        <v>22426</v>
      </c>
    </row>
    <row r="18836" spans="20:23" x14ac:dyDescent="0.3">
      <c r="T18836" t="b">
        <f>U18836&gt;10</f>
        <v>0</v>
      </c>
      <c r="U18836" s="7">
        <v>8.2023758959991593</v>
      </c>
      <c r="V18836" t="s">
        <v>26712</v>
      </c>
      <c r="W18836" t="s">
        <v>33999</v>
      </c>
    </row>
    <row r="18837" spans="20:23" x14ac:dyDescent="0.3">
      <c r="T18837" t="b">
        <f>U18837&gt;10</f>
        <v>0</v>
      </c>
      <c r="U18837" s="7">
        <v>8.5928031267427798</v>
      </c>
      <c r="V18837" t="s">
        <v>30053</v>
      </c>
      <c r="W18837" t="s">
        <v>27768</v>
      </c>
    </row>
    <row r="18838" spans="20:23" x14ac:dyDescent="0.3">
      <c r="T18838" t="b">
        <f>U18838&gt;10</f>
        <v>0</v>
      </c>
      <c r="U18838" s="7">
        <v>8.8755224098524295</v>
      </c>
      <c r="V18838" t="s">
        <v>19830</v>
      </c>
      <c r="W18838" t="s">
        <v>35776</v>
      </c>
    </row>
    <row r="18839" spans="20:23" x14ac:dyDescent="0.3">
      <c r="T18839" t="b">
        <f>U18839&gt;10</f>
        <v>0</v>
      </c>
      <c r="U18839" s="7">
        <v>8.6002937984719399</v>
      </c>
      <c r="V18839" t="s">
        <v>35777</v>
      </c>
      <c r="W18839" t="s">
        <v>35778</v>
      </c>
    </row>
    <row r="18840" spans="20:23" x14ac:dyDescent="0.3">
      <c r="T18840" t="b">
        <f>U18840&gt;10</f>
        <v>0</v>
      </c>
      <c r="U18840" s="7">
        <v>8.8755224098524295</v>
      </c>
      <c r="V18840" t="s">
        <v>19830</v>
      </c>
      <c r="W18840" t="s">
        <v>35779</v>
      </c>
    </row>
    <row r="18841" spans="20:23" x14ac:dyDescent="0.3">
      <c r="T18841" t="b">
        <f>U18841&gt;10</f>
        <v>0</v>
      </c>
      <c r="U18841" s="7">
        <v>8.2976860758034796</v>
      </c>
      <c r="V18841" t="s">
        <v>35780</v>
      </c>
      <c r="W18841" t="s">
        <v>370</v>
      </c>
    </row>
    <row r="18842" spans="20:23" x14ac:dyDescent="0.3">
      <c r="T18842" t="b">
        <f>U18842&gt;10</f>
        <v>0</v>
      </c>
      <c r="U18842" s="7">
        <v>8.3786551383371499</v>
      </c>
      <c r="V18842" t="s">
        <v>35501</v>
      </c>
      <c r="W18842" t="s">
        <v>35781</v>
      </c>
    </row>
    <row r="18843" spans="20:23" x14ac:dyDescent="0.3">
      <c r="T18843" t="b">
        <f>U18843&gt;10</f>
        <v>0</v>
      </c>
      <c r="U18843" s="7">
        <v>8.3666789472904295</v>
      </c>
      <c r="V18843" t="s">
        <v>35754</v>
      </c>
      <c r="W18843" t="s">
        <v>35782</v>
      </c>
    </row>
    <row r="18844" spans="20:23" x14ac:dyDescent="0.3">
      <c r="T18844" t="b">
        <f>U18844&gt;10</f>
        <v>0</v>
      </c>
      <c r="U18844" s="7">
        <v>8.7544444782992006</v>
      </c>
      <c r="V18844" t="s">
        <v>35783</v>
      </c>
      <c r="W18844" t="s">
        <v>35784</v>
      </c>
    </row>
    <row r="18845" spans="20:23" x14ac:dyDescent="0.3">
      <c r="T18845" t="b">
        <f>U18845&gt;10</f>
        <v>0</v>
      </c>
      <c r="U18845" s="7">
        <v>9.2139768076776392</v>
      </c>
      <c r="V18845" t="s">
        <v>35785</v>
      </c>
      <c r="W18845" t="s">
        <v>11138</v>
      </c>
    </row>
    <row r="18846" spans="20:23" x14ac:dyDescent="0.3">
      <c r="T18846" t="b">
        <f>U18846&gt;10</f>
        <v>0</v>
      </c>
      <c r="U18846" s="7">
        <v>9.9071239882375792</v>
      </c>
      <c r="V18846" t="s">
        <v>35786</v>
      </c>
      <c r="W18846" t="s">
        <v>31243</v>
      </c>
    </row>
    <row r="18847" spans="20:23" x14ac:dyDescent="0.3">
      <c r="T18847" t="b">
        <f>U18847&gt;10</f>
        <v>0</v>
      </c>
      <c r="U18847" s="7">
        <v>9.5588172939693692</v>
      </c>
      <c r="V18847" t="s">
        <v>35787</v>
      </c>
      <c r="W18847" t="s">
        <v>13260</v>
      </c>
    </row>
    <row r="18848" spans="20:23" x14ac:dyDescent="0.3">
      <c r="T18848" t="b">
        <f>U18848&gt;10</f>
        <v>0</v>
      </c>
      <c r="U18848" s="7">
        <v>9.3162556567980594</v>
      </c>
      <c r="V18848" t="s">
        <v>3808</v>
      </c>
      <c r="W18848" t="s">
        <v>35788</v>
      </c>
    </row>
    <row r="18849" spans="20:23" x14ac:dyDescent="0.3">
      <c r="T18849" t="b">
        <f>U18849&gt;10</f>
        <v>0</v>
      </c>
      <c r="U18849" s="7">
        <v>9.2421476846443298</v>
      </c>
      <c r="V18849" t="s">
        <v>35789</v>
      </c>
      <c r="W18849" t="s">
        <v>8245</v>
      </c>
    </row>
    <row r="18850" spans="20:23" x14ac:dyDescent="0.3">
      <c r="T18850" t="b">
        <f>U18850&gt;10</f>
        <v>0</v>
      </c>
      <c r="U18850" s="7">
        <v>8.1873380186346196</v>
      </c>
      <c r="V18850" t="s">
        <v>30168</v>
      </c>
      <c r="W18850" t="s">
        <v>7050</v>
      </c>
    </row>
    <row r="18851" spans="20:23" x14ac:dyDescent="0.3">
      <c r="T18851" t="b">
        <f>U18851&gt;10</f>
        <v>0</v>
      </c>
      <c r="U18851" s="7">
        <v>9.7529733084103203</v>
      </c>
      <c r="V18851" t="s">
        <v>28876</v>
      </c>
      <c r="W18851" t="s">
        <v>35778</v>
      </c>
    </row>
    <row r="18852" spans="20:23" x14ac:dyDescent="0.3">
      <c r="T18852" t="b">
        <f>U18852&gt;10</f>
        <v>0</v>
      </c>
      <c r="U18852" s="7">
        <v>9.3317598433340194</v>
      </c>
      <c r="V18852" t="s">
        <v>33240</v>
      </c>
      <c r="W18852" t="s">
        <v>35790</v>
      </c>
    </row>
    <row r="18853" spans="20:23" x14ac:dyDescent="0.3">
      <c r="T18853" t="b">
        <f>U18853&gt;10</f>
        <v>0</v>
      </c>
      <c r="U18853" s="7">
        <v>9.3635085416485992</v>
      </c>
      <c r="V18853" t="s">
        <v>35791</v>
      </c>
      <c r="W18853" t="s">
        <v>21188</v>
      </c>
    </row>
    <row r="18854" spans="20:23" x14ac:dyDescent="0.3">
      <c r="T18854" t="b">
        <f>U18854&gt;10</f>
        <v>0</v>
      </c>
      <c r="U18854" s="7">
        <v>8.7524222329184305</v>
      </c>
      <c r="V18854" t="s">
        <v>35792</v>
      </c>
      <c r="W18854" t="s">
        <v>35793</v>
      </c>
    </row>
    <row r="18855" spans="20:23" x14ac:dyDescent="0.3">
      <c r="T18855" t="b">
        <f>U18855&gt;10</f>
        <v>0</v>
      </c>
      <c r="U18855" s="7">
        <v>8.0834711552335694</v>
      </c>
      <c r="V18855" t="s">
        <v>35794</v>
      </c>
      <c r="W18855" t="s">
        <v>30004</v>
      </c>
    </row>
    <row r="18856" spans="20:23" x14ac:dyDescent="0.3">
      <c r="T18856" t="b">
        <f>U18856&gt;10</f>
        <v>0</v>
      </c>
      <c r="U18856" s="7">
        <v>9.6620015302046003</v>
      </c>
      <c r="V18856" t="s">
        <v>35795</v>
      </c>
      <c r="W18856" t="s">
        <v>35796</v>
      </c>
    </row>
    <row r="18857" spans="20:23" x14ac:dyDescent="0.3">
      <c r="T18857" t="b">
        <f>U18857&gt;10</f>
        <v>0</v>
      </c>
      <c r="U18857" s="7">
        <v>8.1531048469923704</v>
      </c>
      <c r="V18857" t="s">
        <v>29492</v>
      </c>
      <c r="W18857" t="s">
        <v>35797</v>
      </c>
    </row>
    <row r="18858" spans="20:23" x14ac:dyDescent="0.3">
      <c r="T18858" t="b">
        <f>U18858&gt;10</f>
        <v>0</v>
      </c>
      <c r="U18858" s="7">
        <v>8.0183722530222195</v>
      </c>
      <c r="V18858" t="s">
        <v>25974</v>
      </c>
      <c r="W18858" t="s">
        <v>12359</v>
      </c>
    </row>
    <row r="18859" spans="20:23" x14ac:dyDescent="0.3">
      <c r="T18859" t="b">
        <f>U18859&gt;10</f>
        <v>0</v>
      </c>
      <c r="U18859" s="7">
        <v>8.5743183120686801</v>
      </c>
      <c r="V18859" t="s">
        <v>5053</v>
      </c>
      <c r="W18859" t="s">
        <v>3803</v>
      </c>
    </row>
    <row r="18860" spans="20:23" x14ac:dyDescent="0.3">
      <c r="T18860" t="b">
        <f>U18860&gt;10</f>
        <v>0</v>
      </c>
      <c r="U18860" s="7">
        <v>9.5393992081122594</v>
      </c>
      <c r="V18860" t="s">
        <v>35798</v>
      </c>
      <c r="W18860" t="s">
        <v>3803</v>
      </c>
    </row>
    <row r="18861" spans="20:23" x14ac:dyDescent="0.3">
      <c r="T18861" t="b">
        <f>U18861&gt;10</f>
        <v>0</v>
      </c>
      <c r="U18861" s="7">
        <v>9.2421476846443298</v>
      </c>
      <c r="V18861" t="s">
        <v>29885</v>
      </c>
      <c r="W18861" t="s">
        <v>35799</v>
      </c>
    </row>
    <row r="18862" spans="20:23" x14ac:dyDescent="0.3">
      <c r="T18862" t="b">
        <f>U18862&gt;10</f>
        <v>0</v>
      </c>
      <c r="U18862" s="7">
        <v>9.3475082003021601</v>
      </c>
      <c r="V18862" t="s">
        <v>5053</v>
      </c>
      <c r="W18862" t="s">
        <v>12659</v>
      </c>
    </row>
    <row r="18863" spans="20:23" x14ac:dyDescent="0.3">
      <c r="T18863" t="b">
        <f>U18863&gt;10</f>
        <v>0</v>
      </c>
      <c r="U18863" s="7">
        <v>8.6623291893913894</v>
      </c>
      <c r="V18863" t="s">
        <v>141</v>
      </c>
      <c r="W18863" t="s">
        <v>35799</v>
      </c>
    </row>
    <row r="18864" spans="20:23" x14ac:dyDescent="0.3">
      <c r="T18864" t="b">
        <f>U18864&gt;10</f>
        <v>0</v>
      </c>
      <c r="U18864" s="7">
        <v>8.2176433681299397</v>
      </c>
      <c r="V18864" t="s">
        <v>3803</v>
      </c>
      <c r="W18864" t="s">
        <v>35800</v>
      </c>
    </row>
    <row r="18865" spans="20:23" x14ac:dyDescent="0.3">
      <c r="T18865" t="b">
        <f>U18865&gt;10</f>
        <v>0</v>
      </c>
      <c r="U18865" s="7">
        <v>8.5208296271176902</v>
      </c>
      <c r="V18865" t="s">
        <v>35801</v>
      </c>
      <c r="W18865" t="s">
        <v>3200</v>
      </c>
    </row>
    <row r="18866" spans="20:23" x14ac:dyDescent="0.3">
      <c r="T18866" t="b">
        <f>U18866&gt;10</f>
        <v>0</v>
      </c>
      <c r="U18866" s="7">
        <v>8.2648962529804901</v>
      </c>
      <c r="V18866" t="s">
        <v>22511</v>
      </c>
      <c r="W18866" t="s">
        <v>13454</v>
      </c>
    </row>
    <row r="18867" spans="20:23" x14ac:dyDescent="0.3">
      <c r="T18867" t="b">
        <f>U18867&gt;10</f>
        <v>0</v>
      </c>
      <c r="U18867" s="7">
        <v>9.0598261278503802</v>
      </c>
      <c r="V18867" t="s">
        <v>5053</v>
      </c>
      <c r="W18867" t="e">
        <f>-normal</f>
        <v>#NAME?</v>
      </c>
    </row>
    <row r="18868" spans="20:23" x14ac:dyDescent="0.3">
      <c r="T18868" t="b">
        <f>U18868&gt;10</f>
        <v>0</v>
      </c>
      <c r="U18868" s="7">
        <v>9.0598261278503802</v>
      </c>
      <c r="V18868" t="s">
        <v>35802</v>
      </c>
      <c r="W18868" t="s">
        <v>5053</v>
      </c>
    </row>
    <row r="18869" spans="20:23" x14ac:dyDescent="0.3">
      <c r="T18869" t="b">
        <f>U18869&gt;10</f>
        <v>0</v>
      </c>
      <c r="U18869" s="7">
        <v>8.9908332563634303</v>
      </c>
      <c r="V18869" t="s">
        <v>8400</v>
      </c>
      <c r="W18869" t="s">
        <v>35803</v>
      </c>
    </row>
    <row r="18870" spans="20:23" x14ac:dyDescent="0.3">
      <c r="T18870" t="b">
        <f>U18870&gt;10</f>
        <v>0</v>
      </c>
      <c r="U18870" s="7">
        <v>8.6703613610886592</v>
      </c>
      <c r="V18870" t="s">
        <v>22511</v>
      </c>
      <c r="W18870" t="s">
        <v>19129</v>
      </c>
    </row>
    <row r="18871" spans="20:23" x14ac:dyDescent="0.3">
      <c r="T18871" t="b">
        <f>U18871&gt;10</f>
        <v>0</v>
      </c>
      <c r="U18871" s="7">
        <v>9.5588172939693692</v>
      </c>
      <c r="V18871" t="s">
        <v>35804</v>
      </c>
      <c r="W18871" t="s">
        <v>24642</v>
      </c>
    </row>
    <row r="18872" spans="20:23" x14ac:dyDescent="0.3">
      <c r="T18872" t="b">
        <f>U18872&gt;10</f>
        <v>0</v>
      </c>
      <c r="U18872" s="7">
        <v>8.0947452318067903</v>
      </c>
      <c r="V18872" t="s">
        <v>12466</v>
      </c>
      <c r="W18872" t="s">
        <v>35805</v>
      </c>
    </row>
    <row r="18873" spans="20:23" x14ac:dyDescent="0.3">
      <c r="T18873" t="b">
        <f>U18873&gt;10</f>
        <v>0</v>
      </c>
      <c r="U18873" s="7">
        <v>9.4652912359585404</v>
      </c>
      <c r="V18873" t="s">
        <v>32191</v>
      </c>
      <c r="W18873" t="s">
        <v>35806</v>
      </c>
    </row>
    <row r="18874" spans="20:23" x14ac:dyDescent="0.3">
      <c r="T18874" t="b">
        <f>U18874&gt;10</f>
        <v>0</v>
      </c>
      <c r="U18874" s="7">
        <v>8.1823752292924894</v>
      </c>
      <c r="V18874" t="s">
        <v>1409</v>
      </c>
      <c r="W18874" t="s">
        <v>19131</v>
      </c>
    </row>
    <row r="18875" spans="20:23" x14ac:dyDescent="0.3">
      <c r="T18875" t="b">
        <f>U18875&gt;10</f>
        <v>0</v>
      </c>
      <c r="U18875" s="7">
        <v>8.0353218113359901</v>
      </c>
      <c r="V18875" t="s">
        <v>35807</v>
      </c>
      <c r="W18875" t="s">
        <v>6949</v>
      </c>
    </row>
    <row r="18876" spans="20:23" x14ac:dyDescent="0.3">
      <c r="T18876" t="b">
        <f>U18876&gt;10</f>
        <v>0</v>
      </c>
      <c r="U18876" s="7">
        <v>8.2757071690847095</v>
      </c>
      <c r="V18876" t="s">
        <v>19755</v>
      </c>
      <c r="W18876" t="s">
        <v>35808</v>
      </c>
    </row>
    <row r="18877" spans="20:23" x14ac:dyDescent="0.3">
      <c r="T18877" t="b">
        <f>U18877&gt;10</f>
        <v>0</v>
      </c>
      <c r="U18877" s="7">
        <v>9.4833097414612197</v>
      </c>
      <c r="V18877" t="s">
        <v>35809</v>
      </c>
      <c r="W18877" t="s">
        <v>35810</v>
      </c>
    </row>
    <row r="18878" spans="20:23" x14ac:dyDescent="0.3">
      <c r="T18878" t="b">
        <f>U18878&gt;10</f>
        <v>0</v>
      </c>
      <c r="U18878" s="7">
        <v>8.8366825765361696</v>
      </c>
      <c r="V18878" t="s">
        <v>7990</v>
      </c>
      <c r="W18878" t="s">
        <v>23534</v>
      </c>
    </row>
    <row r="18879" spans="20:23" x14ac:dyDescent="0.3">
      <c r="T18879" t="b">
        <f>U18879&gt;10</f>
        <v>0</v>
      </c>
      <c r="U18879" s="7">
        <v>8.5490005040843897</v>
      </c>
      <c r="V18879" t="s">
        <v>23534</v>
      </c>
      <c r="W18879" t="s">
        <v>6222</v>
      </c>
    </row>
    <row r="18880" spans="20:23" x14ac:dyDescent="0.3">
      <c r="T18880" t="b">
        <f>U18880&gt;10</f>
        <v>0</v>
      </c>
      <c r="U18880" s="7">
        <v>8.8366825765361696</v>
      </c>
      <c r="V18880" t="s">
        <v>6222</v>
      </c>
      <c r="W18880" t="s">
        <v>23534</v>
      </c>
    </row>
    <row r="18881" spans="20:23" x14ac:dyDescent="0.3">
      <c r="T18881" t="b">
        <f>U18881&gt;10</f>
        <v>0</v>
      </c>
      <c r="U18881" s="7">
        <v>8.3258569527701791</v>
      </c>
      <c r="V18881" t="s">
        <v>23534</v>
      </c>
      <c r="W18881" t="s">
        <v>21564</v>
      </c>
    </row>
    <row r="18882" spans="20:23" x14ac:dyDescent="0.3">
      <c r="T18882" t="b">
        <f>U18882&gt;10</f>
        <v>0</v>
      </c>
      <c r="U18882" s="7">
        <v>8.9262947352258593</v>
      </c>
      <c r="V18882" t="s">
        <v>7989</v>
      </c>
      <c r="W18882" t="s">
        <v>35811</v>
      </c>
    </row>
    <row r="18883" spans="20:23" x14ac:dyDescent="0.3">
      <c r="T18883" t="b">
        <f>U18883&gt;10</f>
        <v>0</v>
      </c>
      <c r="U18883" s="7">
        <v>8.1725229328494802</v>
      </c>
      <c r="V18883" t="s">
        <v>35811</v>
      </c>
      <c r="W18883" t="s">
        <v>22529</v>
      </c>
    </row>
    <row r="18884" spans="20:23" x14ac:dyDescent="0.3">
      <c r="T18884" t="b">
        <f>U18884&gt;10</f>
        <v>0</v>
      </c>
      <c r="U18884" s="7">
        <v>8.6135390252219608</v>
      </c>
      <c r="V18884" t="s">
        <v>23534</v>
      </c>
      <c r="W18884" t="s">
        <v>29532</v>
      </c>
    </row>
    <row r="18885" spans="20:23" x14ac:dyDescent="0.3">
      <c r="T18885" t="b">
        <f>U18885&gt;10</f>
        <v>0</v>
      </c>
      <c r="U18885" s="7">
        <v>9.8017634725797596</v>
      </c>
      <c r="V18885" t="s">
        <v>5990</v>
      </c>
      <c r="W18885" t="s">
        <v>24436</v>
      </c>
    </row>
    <row r="18886" spans="20:23" x14ac:dyDescent="0.3">
      <c r="T18886" t="b">
        <f>U18886&gt;10</f>
        <v>0</v>
      </c>
      <c r="U18886" s="7">
        <v>8.2331475546659103</v>
      </c>
      <c r="V18886" t="s">
        <v>35812</v>
      </c>
      <c r="W18886" t="s">
        <v>10077</v>
      </c>
    </row>
    <row r="18887" spans="20:23" x14ac:dyDescent="0.3">
      <c r="T18887" t="b">
        <f>U18887&gt;10</f>
        <v>0</v>
      </c>
      <c r="U18887" s="7">
        <v>8.3258569527701791</v>
      </c>
      <c r="V18887" t="s">
        <v>35813</v>
      </c>
      <c r="W18887" t="s">
        <v>35814</v>
      </c>
    </row>
    <row r="18888" spans="20:23" x14ac:dyDescent="0.3">
      <c r="T18888" t="b">
        <f>U18888&gt;10</f>
        <v>0</v>
      </c>
      <c r="U18888" s="7">
        <v>9.9642824020775294</v>
      </c>
      <c r="V18888" t="s">
        <v>35815</v>
      </c>
      <c r="W18888" t="s">
        <v>28597</v>
      </c>
    </row>
    <row r="18889" spans="20:23" x14ac:dyDescent="0.3">
      <c r="T18889" t="b">
        <f>U18889&gt;10</f>
        <v>0</v>
      </c>
      <c r="U18889" s="7">
        <v>8.2125282674631794</v>
      </c>
      <c r="V18889" t="s">
        <v>25173</v>
      </c>
      <c r="W18889" t="s">
        <v>8690</v>
      </c>
    </row>
    <row r="18890" spans="20:23" x14ac:dyDescent="0.3">
      <c r="T18890" t="b">
        <f>U18890&gt;10</f>
        <v>0</v>
      </c>
      <c r="U18890" s="7">
        <v>8.1435353959762207</v>
      </c>
      <c r="V18890" t="s">
        <v>23534</v>
      </c>
      <c r="W18890" t="s">
        <v>1682</v>
      </c>
    </row>
    <row r="18891" spans="20:23" x14ac:dyDescent="0.3">
      <c r="T18891" t="b">
        <f>U18891&gt;10</f>
        <v>0</v>
      </c>
      <c r="U18891" s="7">
        <v>8.8366825765361696</v>
      </c>
      <c r="V18891" t="s">
        <v>1682</v>
      </c>
      <c r="W18891" t="s">
        <v>23534</v>
      </c>
    </row>
    <row r="18892" spans="20:23" x14ac:dyDescent="0.3">
      <c r="T18892" t="b">
        <f>U18892&gt;10</f>
        <v>0</v>
      </c>
      <c r="U18892" s="7">
        <v>9.5016588801294208</v>
      </c>
      <c r="V18892" t="s">
        <v>35816</v>
      </c>
      <c r="W18892" t="s">
        <v>35817</v>
      </c>
    </row>
    <row r="18893" spans="20:23" x14ac:dyDescent="0.3">
      <c r="T18893" t="b">
        <f>U18893&gt;10</f>
        <v>0</v>
      </c>
      <c r="U18893" s="7">
        <v>8.9908332563634303</v>
      </c>
      <c r="V18893" t="s">
        <v>8360</v>
      </c>
      <c r="W18893" t="s">
        <v>35818</v>
      </c>
    </row>
    <row r="18894" spans="20:23" x14ac:dyDescent="0.3">
      <c r="T18894" t="b">
        <f>U18894&gt;10</f>
        <v>0</v>
      </c>
      <c r="U18894" s="7">
        <v>8.9797834201768403</v>
      </c>
      <c r="V18894" t="s">
        <v>12359</v>
      </c>
      <c r="W18894" t="s">
        <v>21388</v>
      </c>
    </row>
    <row r="18895" spans="20:23" x14ac:dyDescent="0.3">
      <c r="T18895" t="b">
        <f>U18895&gt;10</f>
        <v>0</v>
      </c>
      <c r="U18895" s="7">
        <v>8.7992950444645501</v>
      </c>
      <c r="V18895" t="s">
        <v>33420</v>
      </c>
      <c r="W18895" t="s">
        <v>35819</v>
      </c>
    </row>
    <row r="18896" spans="20:23" x14ac:dyDescent="0.3">
      <c r="T18896" t="b">
        <f>U18896&gt;10</f>
        <v>0</v>
      </c>
      <c r="U18896" s="7">
        <v>9.3962983644715905</v>
      </c>
      <c r="V18896" t="s">
        <v>35820</v>
      </c>
      <c r="W18896" t="s">
        <v>35821</v>
      </c>
    </row>
    <row r="18897" spans="20:23" x14ac:dyDescent="0.3">
      <c r="T18897" t="b">
        <f>U18897&gt;10</f>
        <v>0</v>
      </c>
      <c r="U18897" s="7">
        <v>8.4092385617092305</v>
      </c>
      <c r="V18897" t="s">
        <v>35796</v>
      </c>
      <c r="W18897" t="s">
        <v>35822</v>
      </c>
    </row>
    <row r="18898" spans="20:23" x14ac:dyDescent="0.3">
      <c r="T18898" t="b">
        <f>U18898&gt;10</f>
        <v>0</v>
      </c>
      <c r="U18898" s="7">
        <v>9.3635085416485992</v>
      </c>
      <c r="V18898" t="s">
        <v>35823</v>
      </c>
      <c r="W18898" t="s">
        <v>2144</v>
      </c>
    </row>
    <row r="18899" spans="20:23" x14ac:dyDescent="0.3">
      <c r="T18899" t="b">
        <f>U18899&gt;10</f>
        <v>0</v>
      </c>
      <c r="U18899" s="7">
        <v>8.11536451900953</v>
      </c>
      <c r="V18899" t="s">
        <v>949</v>
      </c>
      <c r="W18899" t="s">
        <v>33037</v>
      </c>
    </row>
    <row r="18900" spans="20:23" x14ac:dyDescent="0.3">
      <c r="T18900" t="b">
        <f>U18900&gt;10</f>
        <v>0</v>
      </c>
      <c r="U18900" s="7">
        <v>9.9352948652042805</v>
      </c>
      <c r="V18900" t="s">
        <v>2380</v>
      </c>
      <c r="W18900" t="s">
        <v>19779</v>
      </c>
    </row>
    <row r="18901" spans="20:23" x14ac:dyDescent="0.3">
      <c r="T18901" t="b">
        <f>U18901&gt;10</f>
        <v>0</v>
      </c>
      <c r="U18901" s="7">
        <v>8.1435353959762207</v>
      </c>
      <c r="V18901" t="s">
        <v>2325</v>
      </c>
      <c r="W18901" t="s">
        <v>19779</v>
      </c>
    </row>
    <row r="18902" spans="20:23" x14ac:dyDescent="0.3">
      <c r="T18902" t="b">
        <f>U18902&gt;10</f>
        <v>0</v>
      </c>
      <c r="U18902" s="7">
        <v>9.2421476846443298</v>
      </c>
      <c r="V18902" t="s">
        <v>35824</v>
      </c>
      <c r="W18902" t="s">
        <v>3332</v>
      </c>
    </row>
    <row r="18903" spans="20:23" x14ac:dyDescent="0.3">
      <c r="T18903" t="b">
        <f>U18903&gt;10</f>
        <v>0</v>
      </c>
      <c r="U18903" s="7">
        <v>8.6078410041073194</v>
      </c>
      <c r="V18903" t="s">
        <v>21596</v>
      </c>
      <c r="W18903" t="s">
        <v>35825</v>
      </c>
    </row>
    <row r="18904" spans="20:23" x14ac:dyDescent="0.3">
      <c r="T18904" t="b">
        <f>U18904&gt;10</f>
        <v>0</v>
      </c>
      <c r="U18904" s="7">
        <v>9.3009881846672702</v>
      </c>
      <c r="V18904" t="s">
        <v>35826</v>
      </c>
      <c r="W18904" t="s">
        <v>35827</v>
      </c>
    </row>
    <row r="18905" spans="20:23" x14ac:dyDescent="0.3">
      <c r="T18905" t="b">
        <f>U18905&gt;10</f>
        <v>0</v>
      </c>
      <c r="U18905" s="7">
        <v>8.0745425244892708</v>
      </c>
      <c r="V18905" t="s">
        <v>35793</v>
      </c>
      <c r="W18905" t="s">
        <v>2837</v>
      </c>
    </row>
    <row r="18906" spans="20:23" x14ac:dyDescent="0.3">
      <c r="T18906" t="b">
        <f>U18906&gt;10</f>
        <v>0</v>
      </c>
      <c r="U18906" s="7">
        <v>9.0020065569615504</v>
      </c>
      <c r="V18906" t="s">
        <v>35828</v>
      </c>
      <c r="W18906" t="s">
        <v>25678</v>
      </c>
    </row>
    <row r="18907" spans="20:23" x14ac:dyDescent="0.3">
      <c r="T18907" t="b">
        <f>U18907&gt;10</f>
        <v>0</v>
      </c>
      <c r="U18907" s="7">
        <v>8.8085116995694701</v>
      </c>
      <c r="V18907" t="s">
        <v>35829</v>
      </c>
      <c r="W18907" t="s">
        <v>20778</v>
      </c>
    </row>
    <row r="18908" spans="20:23" x14ac:dyDescent="0.3">
      <c r="T18908" t="b">
        <f>U18908&gt;10</f>
        <v>0</v>
      </c>
      <c r="U18908" s="7">
        <v>8.7457107983304407</v>
      </c>
      <c r="V18908" t="s">
        <v>35830</v>
      </c>
      <c r="W18908" t="s">
        <v>21564</v>
      </c>
    </row>
    <row r="18909" spans="20:23" x14ac:dyDescent="0.3">
      <c r="T18909" t="b">
        <f>U18909&gt;10</f>
        <v>0</v>
      </c>
      <c r="U18909" s="7">
        <v>8.7721440553986003</v>
      </c>
      <c r="V18909" t="s">
        <v>32191</v>
      </c>
      <c r="W18909" t="s">
        <v>35831</v>
      </c>
    </row>
    <row r="18910" spans="20:23" x14ac:dyDescent="0.3">
      <c r="T18910" t="b">
        <f>U18910&gt;10</f>
        <v>0</v>
      </c>
      <c r="U18910" s="7">
        <v>8.3649797115374707</v>
      </c>
      <c r="V18910" t="s">
        <v>35832</v>
      </c>
      <c r="W18910" t="s">
        <v>21188</v>
      </c>
    </row>
    <row r="18911" spans="20:23" x14ac:dyDescent="0.3">
      <c r="T18911" t="b">
        <f>U18911&gt;10</f>
        <v>0</v>
      </c>
      <c r="U18911" s="7">
        <v>9.5393992081122594</v>
      </c>
      <c r="V18911" t="s">
        <v>35833</v>
      </c>
      <c r="W18911" t="s">
        <v>35834</v>
      </c>
    </row>
    <row r="18912" spans="20:23" x14ac:dyDescent="0.3">
      <c r="T18912" t="b">
        <f>U18912&gt;10</f>
        <v>0</v>
      </c>
      <c r="U18912" s="7">
        <v>8.2331475546659103</v>
      </c>
      <c r="V18912" t="s">
        <v>35835</v>
      </c>
      <c r="W18912" t="s">
        <v>21360</v>
      </c>
    </row>
    <row r="18913" spans="20:23" x14ac:dyDescent="0.3">
      <c r="T18913" t="b">
        <f>U18913&gt;10</f>
        <v>0</v>
      </c>
      <c r="U18913" s="7">
        <v>9.7064532927754303</v>
      </c>
      <c r="V18913" t="s">
        <v>35836</v>
      </c>
      <c r="W18913" t="s">
        <v>35837</v>
      </c>
    </row>
    <row r="18914" spans="20:23" x14ac:dyDescent="0.3">
      <c r="T18914" t="b">
        <f>U18914&gt;10</f>
        <v>0</v>
      </c>
      <c r="U18914" s="7">
        <v>8.7457107983304407</v>
      </c>
      <c r="V18914" t="s">
        <v>35838</v>
      </c>
      <c r="W18914" t="s">
        <v>21564</v>
      </c>
    </row>
    <row r="18915" spans="20:23" x14ac:dyDescent="0.3">
      <c r="T18915" t="b">
        <f>U18915&gt;10</f>
        <v>0</v>
      </c>
      <c r="U18915" s="7">
        <v>8.18402675733096</v>
      </c>
      <c r="V18915" t="s">
        <v>5349</v>
      </c>
      <c r="W18915" t="s">
        <v>19066</v>
      </c>
    </row>
    <row r="18916" spans="20:23" x14ac:dyDescent="0.3">
      <c r="T18916" t="b">
        <f>U18916&gt;10</f>
        <v>0</v>
      </c>
      <c r="U18916" s="7">
        <v>9.1468375048400095</v>
      </c>
      <c r="V18916" t="s">
        <v>35839</v>
      </c>
      <c r="W18916" t="s">
        <v>5349</v>
      </c>
    </row>
    <row r="18917" spans="20:23" x14ac:dyDescent="0.3">
      <c r="T18917" t="b">
        <f>U18917&gt;10</f>
        <v>0</v>
      </c>
      <c r="U18917" s="7">
        <v>8.2436188545332101</v>
      </c>
      <c r="V18917" t="s">
        <v>19910</v>
      </c>
      <c r="W18917" t="s">
        <v>10762</v>
      </c>
    </row>
    <row r="18918" spans="20:23" x14ac:dyDescent="0.3">
      <c r="T18918" t="b">
        <f>U18918&gt;10</f>
        <v>0</v>
      </c>
      <c r="U18918" s="7">
        <v>8.73705273558733</v>
      </c>
      <c r="V18918">
        <v>1895</v>
      </c>
      <c r="W18918" t="s">
        <v>2946</v>
      </c>
    </row>
    <row r="18919" spans="20:23" x14ac:dyDescent="0.3">
      <c r="T18919" t="b">
        <f>U18919&gt;10</f>
        <v>0</v>
      </c>
      <c r="U18919" s="7">
        <v>8.2488959116340492</v>
      </c>
      <c r="V18919" t="s">
        <v>35840</v>
      </c>
      <c r="W18919" t="s">
        <v>5626</v>
      </c>
    </row>
    <row r="18920" spans="20:23" x14ac:dyDescent="0.3">
      <c r="T18920" t="b">
        <f>U18920&gt;10</f>
        <v>0</v>
      </c>
      <c r="U18920" s="7">
        <v>9.6839804369233704</v>
      </c>
      <c r="V18920" t="s">
        <v>13920</v>
      </c>
      <c r="W18920" t="s">
        <v>11133</v>
      </c>
    </row>
    <row r="18921" spans="20:23" x14ac:dyDescent="0.3">
      <c r="T18921" t="b">
        <f>U18921&gt;10</f>
        <v>0</v>
      </c>
      <c r="U18921" s="7">
        <v>8.8272038325816293</v>
      </c>
      <c r="V18921" t="s">
        <v>35841</v>
      </c>
      <c r="W18921" t="s">
        <v>21227</v>
      </c>
    </row>
    <row r="18922" spans="20:23" x14ac:dyDescent="0.3">
      <c r="T18922" t="b">
        <f>U18922&gt;10</f>
        <v>0</v>
      </c>
      <c r="U18922" s="7">
        <v>8.5002103399149593</v>
      </c>
      <c r="V18922" t="s">
        <v>12510</v>
      </c>
      <c r="W18922" t="s">
        <v>5731</v>
      </c>
    </row>
    <row r="18923" spans="20:23" x14ac:dyDescent="0.3">
      <c r="T18923" t="b">
        <f>U18923&gt;10</f>
        <v>0</v>
      </c>
      <c r="U18923" s="7">
        <v>9.9941353652272102</v>
      </c>
      <c r="V18923" t="s">
        <v>35842</v>
      </c>
      <c r="W18923" t="s">
        <v>21080</v>
      </c>
    </row>
    <row r="18924" spans="20:23" x14ac:dyDescent="0.3">
      <c r="T18924" t="b">
        <f>U18924&gt;10</f>
        <v>0</v>
      </c>
      <c r="U18924" s="7">
        <v>8.0482252161719003</v>
      </c>
      <c r="V18924" t="s">
        <v>21080</v>
      </c>
      <c r="W18924" t="s">
        <v>35843</v>
      </c>
    </row>
    <row r="18925" spans="20:23" x14ac:dyDescent="0.3">
      <c r="T18925" t="b">
        <f>U18925&gt;10</f>
        <v>0</v>
      </c>
      <c r="U18925" s="7">
        <v>8.7115194335821595</v>
      </c>
      <c r="V18925" t="s">
        <v>19988</v>
      </c>
      <c r="W18925" t="s">
        <v>19134</v>
      </c>
    </row>
    <row r="18926" spans="20:23" x14ac:dyDescent="0.3">
      <c r="T18926" t="b">
        <f>U18926&gt;10</f>
        <v>0</v>
      </c>
      <c r="U18926" s="7">
        <v>8.1823752292924894</v>
      </c>
      <c r="V18926" t="s">
        <v>20823</v>
      </c>
      <c r="W18926" t="s">
        <v>35844</v>
      </c>
    </row>
    <row r="18927" spans="20:23" x14ac:dyDescent="0.3">
      <c r="T18927" t="b">
        <f>U18927&gt;10</f>
        <v>0</v>
      </c>
      <c r="U18927" s="7">
        <v>8.8085116995694701</v>
      </c>
      <c r="V18927" t="s">
        <v>21177</v>
      </c>
      <c r="W18927" t="s">
        <v>31180</v>
      </c>
    </row>
    <row r="18928" spans="20:23" x14ac:dyDescent="0.3">
      <c r="T18928" t="b">
        <f>U18928&gt;10</f>
        <v>0</v>
      </c>
      <c r="U18928" s="7">
        <v>8.1293507609842699</v>
      </c>
      <c r="V18928" t="s">
        <v>35845</v>
      </c>
      <c r="W18928" t="s">
        <v>32525</v>
      </c>
    </row>
    <row r="18929" spans="20:23" x14ac:dyDescent="0.3">
      <c r="T18929" t="b">
        <f>U18929&gt;10</f>
        <v>0</v>
      </c>
      <c r="U18929" s="7">
        <v>8.0924802251759402</v>
      </c>
      <c r="V18929" t="s">
        <v>35846</v>
      </c>
      <c r="W18929" t="s">
        <v>35847</v>
      </c>
    </row>
    <row r="18930" spans="20:23" x14ac:dyDescent="0.3">
      <c r="T18930" t="b">
        <f>U18930&gt;10</f>
        <v>0</v>
      </c>
      <c r="U18930" s="7">
        <v>8.9056754480231195</v>
      </c>
      <c r="V18930" t="s">
        <v>19771</v>
      </c>
      <c r="W18930" t="s">
        <v>35848</v>
      </c>
    </row>
    <row r="18931" spans="20:23" x14ac:dyDescent="0.3">
      <c r="T18931" t="b">
        <f>U18931&gt;10</f>
        <v>0</v>
      </c>
      <c r="U18931" s="7">
        <v>8.0789968748386496</v>
      </c>
      <c r="V18931" t="s">
        <v>29183</v>
      </c>
      <c r="W18931" t="s">
        <v>13635</v>
      </c>
    </row>
    <row r="18932" spans="20:23" x14ac:dyDescent="0.3">
      <c r="T18932" t="b">
        <f>U18932&gt;10</f>
        <v>0</v>
      </c>
      <c r="U18932" s="7">
        <v>9.7064532927754303</v>
      </c>
      <c r="V18932" t="s">
        <v>1927</v>
      </c>
      <c r="W18932" t="s">
        <v>35849</v>
      </c>
    </row>
    <row r="18933" spans="20:23" x14ac:dyDescent="0.3">
      <c r="T18933" t="b">
        <f>U18933&gt;10</f>
        <v>0</v>
      </c>
      <c r="U18933" s="7">
        <v>8.4602050053012601</v>
      </c>
      <c r="V18933" t="s">
        <v>35850</v>
      </c>
      <c r="W18933" t="s">
        <v>35851</v>
      </c>
    </row>
    <row r="18934" spans="20:23" x14ac:dyDescent="0.3">
      <c r="T18934" t="b">
        <f>U18934&gt;10</f>
        <v>0</v>
      </c>
      <c r="U18934" s="7">
        <v>9.0598261278503802</v>
      </c>
      <c r="V18934" t="s">
        <v>35852</v>
      </c>
      <c r="W18934" t="s">
        <v>35853</v>
      </c>
    </row>
    <row r="18935" spans="20:23" x14ac:dyDescent="0.3">
      <c r="T18935" t="b">
        <f>U18935&gt;10</f>
        <v>0</v>
      </c>
      <c r="U18935" s="7">
        <v>9.6404953249836307</v>
      </c>
      <c r="V18935" t="s">
        <v>35854</v>
      </c>
      <c r="W18935" t="s">
        <v>35855</v>
      </c>
    </row>
    <row r="18936" spans="20:23" x14ac:dyDescent="0.3">
      <c r="T18936" t="b">
        <f>U18936&gt;10</f>
        <v>0</v>
      </c>
      <c r="U18936" s="7">
        <v>8.2866362396169002</v>
      </c>
      <c r="V18936" t="s">
        <v>3824</v>
      </c>
      <c r="W18936" t="s">
        <v>25953</v>
      </c>
    </row>
    <row r="18937" spans="20:23" x14ac:dyDescent="0.3">
      <c r="T18937" t="b">
        <f>U18937&gt;10</f>
        <v>0</v>
      </c>
      <c r="U18937" s="7">
        <v>8.8366825765361696</v>
      </c>
      <c r="V18937" t="s">
        <v>25953</v>
      </c>
      <c r="W18937" t="s">
        <v>2653</v>
      </c>
    </row>
    <row r="18938" spans="20:23" x14ac:dyDescent="0.3">
      <c r="T18938" t="b">
        <f>U18938&gt;10</f>
        <v>0</v>
      </c>
      <c r="U18938" s="7">
        <v>8.5070363049853501</v>
      </c>
      <c r="V18938" t="s">
        <v>19616</v>
      </c>
      <c r="W18938" t="s">
        <v>35856</v>
      </c>
    </row>
    <row r="18939" spans="20:23" x14ac:dyDescent="0.3">
      <c r="T18939" t="b">
        <f>U18939&gt;10</f>
        <v>0</v>
      </c>
      <c r="U18939" s="7">
        <v>9.5988226285830596</v>
      </c>
      <c r="V18939" t="s">
        <v>35857</v>
      </c>
      <c r="W18939" t="s">
        <v>33111</v>
      </c>
    </row>
    <row r="18940" spans="20:23" x14ac:dyDescent="0.3">
      <c r="T18940" t="b">
        <f>U18940&gt;10</f>
        <v>0</v>
      </c>
      <c r="U18940" s="7">
        <v>8.2976860758034796</v>
      </c>
      <c r="V18940" t="s">
        <v>27642</v>
      </c>
      <c r="W18940" t="s">
        <v>35858</v>
      </c>
    </row>
    <row r="18941" spans="20:23" x14ac:dyDescent="0.3">
      <c r="T18941" t="b">
        <f>U18941&gt;10</f>
        <v>0</v>
      </c>
      <c r="U18941" s="7">
        <v>8.1774369476519002</v>
      </c>
      <c r="V18941" t="s">
        <v>35859</v>
      </c>
      <c r="W18941" t="s">
        <v>564</v>
      </c>
    </row>
    <row r="18942" spans="20:23" x14ac:dyDescent="0.3">
      <c r="T18942" t="b">
        <f>U18942&gt;10</f>
        <v>0</v>
      </c>
      <c r="U18942" s="7">
        <v>8.1774369476519002</v>
      </c>
      <c r="V18942" t="s">
        <v>564</v>
      </c>
      <c r="W18942" t="s">
        <v>35859</v>
      </c>
    </row>
    <row r="18943" spans="20:23" x14ac:dyDescent="0.3">
      <c r="T18943" t="b">
        <f>U18943&gt;10</f>
        <v>0</v>
      </c>
      <c r="U18943" s="7">
        <v>8.5139091842731194</v>
      </c>
      <c r="V18943" t="s">
        <v>35859</v>
      </c>
      <c r="W18943" t="s">
        <v>1472</v>
      </c>
    </row>
    <row r="18944" spans="20:23" x14ac:dyDescent="0.3">
      <c r="T18944" t="b">
        <f>U18944&gt;10</f>
        <v>0</v>
      </c>
      <c r="U18944" s="7">
        <v>8.5139091842731194</v>
      </c>
      <c r="V18944" t="s">
        <v>1472</v>
      </c>
      <c r="W18944" t="s">
        <v>35859</v>
      </c>
    </row>
    <row r="18945" spans="20:23" x14ac:dyDescent="0.3">
      <c r="T18945" t="b">
        <f>U18945&gt;10</f>
        <v>0</v>
      </c>
      <c r="U18945" s="7">
        <v>8.3315876274791592</v>
      </c>
      <c r="V18945" t="s">
        <v>35859</v>
      </c>
      <c r="W18945" t="s">
        <v>25326</v>
      </c>
    </row>
    <row r="18946" spans="20:23" x14ac:dyDescent="0.3">
      <c r="T18946" t="b">
        <f>U18946&gt;10</f>
        <v>0</v>
      </c>
      <c r="U18946" s="7">
        <v>8.3315876274791592</v>
      </c>
      <c r="V18946" t="s">
        <v>25326</v>
      </c>
      <c r="W18946" t="s">
        <v>35859</v>
      </c>
    </row>
    <row r="18947" spans="20:23" x14ac:dyDescent="0.3">
      <c r="T18947" t="b">
        <f>U18947&gt;10</f>
        <v>0</v>
      </c>
      <c r="U18947" s="7">
        <v>8.73705273558733</v>
      </c>
      <c r="V18947" t="s">
        <v>35859</v>
      </c>
      <c r="W18947" t="s">
        <v>35860</v>
      </c>
    </row>
    <row r="18948" spans="20:23" x14ac:dyDescent="0.3">
      <c r="T18948" t="b">
        <f>U18948&gt;10</f>
        <v>0</v>
      </c>
      <c r="U18948" s="7">
        <v>8.73705273558733</v>
      </c>
      <c r="V18948" t="s">
        <v>35860</v>
      </c>
      <c r="W18948" t="s">
        <v>35859</v>
      </c>
    </row>
    <row r="18949" spans="20:23" x14ac:dyDescent="0.3">
      <c r="T18949" t="b">
        <f>U18949&gt;10</f>
        <v>0</v>
      </c>
      <c r="U18949" s="7">
        <v>9.43019991614727</v>
      </c>
      <c r="V18949" t="s">
        <v>35859</v>
      </c>
      <c r="W18949" t="s">
        <v>35861</v>
      </c>
    </row>
    <row r="18950" spans="20:23" x14ac:dyDescent="0.3">
      <c r="T18950" t="b">
        <f>U18950&gt;10</f>
        <v>0</v>
      </c>
      <c r="U18950" s="7">
        <v>9.43019991614727</v>
      </c>
      <c r="V18950" t="s">
        <v>35861</v>
      </c>
      <c r="W18950" t="s">
        <v>35859</v>
      </c>
    </row>
    <row r="18951" spans="20:23" x14ac:dyDescent="0.3">
      <c r="T18951" t="b">
        <f>U18951&gt;10</f>
        <v>0</v>
      </c>
      <c r="U18951" s="7">
        <v>8.73705273558733</v>
      </c>
      <c r="V18951" t="s">
        <v>35859</v>
      </c>
      <c r="W18951" t="s">
        <v>35862</v>
      </c>
    </row>
    <row r="18952" spans="20:23" x14ac:dyDescent="0.3">
      <c r="T18952" t="b">
        <f>U18952&gt;10</f>
        <v>0</v>
      </c>
      <c r="U18952" s="7">
        <v>8.73705273558733</v>
      </c>
      <c r="V18952" t="s">
        <v>35862</v>
      </c>
      <c r="W18952" t="s">
        <v>35859</v>
      </c>
    </row>
    <row r="18953" spans="20:23" x14ac:dyDescent="0.3">
      <c r="T18953" t="b">
        <f>U18953&gt;10</f>
        <v>0</v>
      </c>
      <c r="U18953" s="7">
        <v>8.3315876274791592</v>
      </c>
      <c r="V18953" t="s">
        <v>35859</v>
      </c>
      <c r="W18953" t="s">
        <v>32071</v>
      </c>
    </row>
    <row r="18954" spans="20:23" x14ac:dyDescent="0.3">
      <c r="T18954" t="b">
        <f>U18954&gt;10</f>
        <v>0</v>
      </c>
      <c r="U18954" s="7">
        <v>8.3315876274791592</v>
      </c>
      <c r="V18954" t="s">
        <v>32071</v>
      </c>
      <c r="W18954" t="s">
        <v>35859</v>
      </c>
    </row>
    <row r="18955" spans="20:23" x14ac:dyDescent="0.3">
      <c r="T18955" t="b">
        <f>U18955&gt;10</f>
        <v>0</v>
      </c>
      <c r="U18955" s="7">
        <v>9.43019991614727</v>
      </c>
      <c r="V18955" t="s">
        <v>35859</v>
      </c>
      <c r="W18955" t="s">
        <v>35863</v>
      </c>
    </row>
    <row r="18956" spans="20:23" x14ac:dyDescent="0.3">
      <c r="T18956" t="b">
        <f>U18956&gt;10</f>
        <v>0</v>
      </c>
      <c r="U18956" s="7">
        <v>9.43019991614727</v>
      </c>
      <c r="V18956" t="s">
        <v>35863</v>
      </c>
      <c r="W18956" t="s">
        <v>35859</v>
      </c>
    </row>
    <row r="18957" spans="20:23" x14ac:dyDescent="0.3">
      <c r="T18957" t="b">
        <f>U18957&gt;10</f>
        <v>0</v>
      </c>
      <c r="U18957" s="7">
        <v>9.2139768076776392</v>
      </c>
      <c r="V18957" t="s">
        <v>35864</v>
      </c>
      <c r="W18957" t="s">
        <v>35865</v>
      </c>
    </row>
    <row r="18958" spans="20:23" x14ac:dyDescent="0.3">
      <c r="T18958" t="b">
        <f>U18958&gt;10</f>
        <v>0</v>
      </c>
      <c r="U18958" s="7">
        <v>8.4154691114598599</v>
      </c>
      <c r="V18958" t="s">
        <v>35865</v>
      </c>
      <c r="W18958" t="s">
        <v>22227</v>
      </c>
    </row>
    <row r="18959" spans="20:23" x14ac:dyDescent="0.3">
      <c r="T18959" t="b">
        <f>U18959&gt;10</f>
        <v>0</v>
      </c>
      <c r="U18959" s="7">
        <v>9.0020065569615504</v>
      </c>
      <c r="V18959" t="s">
        <v>7394</v>
      </c>
      <c r="W18959" t="s">
        <v>25678</v>
      </c>
    </row>
    <row r="18960" spans="20:23" x14ac:dyDescent="0.3">
      <c r="T18960" t="b">
        <f>U18960&gt;10</f>
        <v>0</v>
      </c>
      <c r="U18960" s="7">
        <v>9.3962983644715905</v>
      </c>
      <c r="V18960" t="s">
        <v>35866</v>
      </c>
      <c r="W18960" t="s">
        <v>30335</v>
      </c>
    </row>
    <row r="18961" spans="20:23" x14ac:dyDescent="0.3">
      <c r="T18961" t="b">
        <f>U18961&gt;10</f>
        <v>0</v>
      </c>
      <c r="U18961" s="7">
        <v>8.2436188545332101</v>
      </c>
      <c r="V18961" t="s">
        <v>35867</v>
      </c>
      <c r="W18961" t="s">
        <v>23301</v>
      </c>
    </row>
    <row r="18962" spans="20:23" x14ac:dyDescent="0.3">
      <c r="T18962" t="b">
        <f>U18962&gt;10</f>
        <v>0</v>
      </c>
      <c r="U18962" s="7">
        <v>8.0353218113359901</v>
      </c>
      <c r="V18962" t="s">
        <v>35868</v>
      </c>
      <c r="W18962" t="s">
        <v>31569</v>
      </c>
    </row>
    <row r="18963" spans="20:23" x14ac:dyDescent="0.3">
      <c r="T18963" t="b">
        <f>U18963&gt;10</f>
        <v>0</v>
      </c>
      <c r="U18963" s="7">
        <v>8.6543610197422094</v>
      </c>
      <c r="V18963" t="s">
        <v>35869</v>
      </c>
      <c r="W18963" t="s">
        <v>22259</v>
      </c>
    </row>
    <row r="18964" spans="20:23" x14ac:dyDescent="0.3">
      <c r="T18964" t="b">
        <f>U18964&gt;10</f>
        <v>0</v>
      </c>
      <c r="U18964" s="7">
        <v>9.1731548131573799</v>
      </c>
      <c r="V18964" t="s">
        <v>4135</v>
      </c>
      <c r="W18964" t="s">
        <v>35870</v>
      </c>
    </row>
    <row r="18965" spans="20:23" x14ac:dyDescent="0.3">
      <c r="T18965" t="b">
        <f>U18965&gt;10</f>
        <v>0</v>
      </c>
      <c r="U18965" s="7">
        <v>8.5821985734939794</v>
      </c>
      <c r="V18965" t="s">
        <v>22542</v>
      </c>
      <c r="W18965" t="s">
        <v>35871</v>
      </c>
    </row>
    <row r="18966" spans="20:23" x14ac:dyDescent="0.3">
      <c r="T18966" t="b">
        <f>U18966&gt;10</f>
        <v>0</v>
      </c>
      <c r="U18966" s="7">
        <v>8.7721440553986003</v>
      </c>
      <c r="V18966" t="s">
        <v>35872</v>
      </c>
      <c r="W18966" t="s">
        <v>12458</v>
      </c>
    </row>
    <row r="18967" spans="20:23" x14ac:dyDescent="0.3">
      <c r="T18967" t="b">
        <f>U18967&gt;10</f>
        <v>0</v>
      </c>
      <c r="U18967" s="7">
        <v>8.9580434335404302</v>
      </c>
      <c r="V18967" t="s">
        <v>2450</v>
      </c>
      <c r="W18967" t="s">
        <v>35873</v>
      </c>
    </row>
    <row r="18968" spans="20:23" x14ac:dyDescent="0.3">
      <c r="T18968" t="b">
        <f>U18968&gt;10</f>
        <v>0</v>
      </c>
      <c r="U18968" s="7">
        <v>8.5633892415364894</v>
      </c>
      <c r="V18968" t="s">
        <v>27411</v>
      </c>
      <c r="W18968" t="s">
        <v>2306</v>
      </c>
    </row>
    <row r="18969" spans="20:23" x14ac:dyDescent="0.3">
      <c r="T18969" t="b">
        <f>U18969&gt;10</f>
        <v>0</v>
      </c>
      <c r="U18969" s="7">
        <v>9.3962983644715905</v>
      </c>
      <c r="V18969" t="s">
        <v>35874</v>
      </c>
      <c r="W18969" t="s">
        <v>35875</v>
      </c>
    </row>
    <row r="18970" spans="20:23" x14ac:dyDescent="0.3">
      <c r="T18970" t="b">
        <f>U18970&gt;10</f>
        <v>0</v>
      </c>
      <c r="U18970" s="7">
        <v>8.4800076325974398</v>
      </c>
      <c r="V18970" t="s">
        <v>35876</v>
      </c>
      <c r="W18970" t="s">
        <v>35877</v>
      </c>
    </row>
    <row r="18971" spans="20:23" x14ac:dyDescent="0.3">
      <c r="T18971" t="b">
        <f>U18971&gt;10</f>
        <v>0</v>
      </c>
      <c r="U18971" s="7">
        <v>9.9865881595918307</v>
      </c>
      <c r="V18971" t="s">
        <v>35878</v>
      </c>
      <c r="W18971" t="s">
        <v>35879</v>
      </c>
    </row>
    <row r="18972" spans="20:23" x14ac:dyDescent="0.3">
      <c r="T18972" t="b">
        <f>U18972&gt;10</f>
        <v>0</v>
      </c>
      <c r="U18972" s="7">
        <v>8.8559139384640595</v>
      </c>
      <c r="V18972" t="s">
        <v>35880</v>
      </c>
      <c r="W18972" t="s">
        <v>23279</v>
      </c>
    </row>
    <row r="18973" spans="20:23" x14ac:dyDescent="0.3">
      <c r="T18973" t="b">
        <f>U18973&gt;10</f>
        <v>0</v>
      </c>
      <c r="U18973" s="7">
        <v>8.2648962529804901</v>
      </c>
      <c r="V18973" t="s">
        <v>35881</v>
      </c>
      <c r="W18973" t="s">
        <v>29518</v>
      </c>
    </row>
    <row r="18974" spans="20:23" x14ac:dyDescent="0.3">
      <c r="T18974" t="b">
        <f>U18974&gt;10</f>
        <v>0</v>
      </c>
      <c r="U18974" s="7">
        <v>8.6543610197422094</v>
      </c>
      <c r="V18974" t="s">
        <v>13129</v>
      </c>
      <c r="W18974" t="s">
        <v>29838</v>
      </c>
    </row>
    <row r="18975" spans="20:23" x14ac:dyDescent="0.3">
      <c r="T18975" t="b">
        <f>U18975&gt;10</f>
        <v>0</v>
      </c>
      <c r="U18975" s="7">
        <v>8.8462520275523193</v>
      </c>
      <c r="V18975" t="s">
        <v>24098</v>
      </c>
      <c r="W18975" t="s">
        <v>27346</v>
      </c>
    </row>
    <row r="18976" spans="20:23" x14ac:dyDescent="0.3">
      <c r="T18976" t="b">
        <f>U18976&gt;10</f>
        <v>0</v>
      </c>
      <c r="U18976" s="7">
        <v>9.1599095864073607</v>
      </c>
      <c r="V18976" t="s">
        <v>1342</v>
      </c>
      <c r="W18976">
        <v>7274</v>
      </c>
    </row>
    <row r="18977" spans="20:23" x14ac:dyDescent="0.3">
      <c r="T18977" t="b">
        <f>U18977&gt;10</f>
        <v>0</v>
      </c>
      <c r="U18977" s="7">
        <v>8.6703613610886592</v>
      </c>
      <c r="V18977" t="s">
        <v>35882</v>
      </c>
      <c r="W18977" t="s">
        <v>35883</v>
      </c>
    </row>
    <row r="18978" spans="20:23" x14ac:dyDescent="0.3">
      <c r="T18978" t="b">
        <f>U18978&gt;10</f>
        <v>0</v>
      </c>
      <c r="U18978" s="7">
        <v>8.6543610197422094</v>
      </c>
      <c r="V18978" t="s">
        <v>27561</v>
      </c>
      <c r="W18978" t="s">
        <v>5952</v>
      </c>
    </row>
    <row r="18979" spans="20:23" x14ac:dyDescent="0.3">
      <c r="T18979" t="b">
        <f>U18979&gt;10</f>
        <v>0</v>
      </c>
      <c r="U18979" s="7">
        <v>9.8017634725797596</v>
      </c>
      <c r="V18979" t="s">
        <v>22715</v>
      </c>
      <c r="W18979" t="s">
        <v>35884</v>
      </c>
    </row>
    <row r="18980" spans="20:23" x14ac:dyDescent="0.3">
      <c r="T18980" t="b">
        <f>U18980&gt;10</f>
        <v>0</v>
      </c>
      <c r="U18980" s="7">
        <v>9.3962983644715905</v>
      </c>
      <c r="V18980" t="s">
        <v>35885</v>
      </c>
      <c r="W18980" t="s">
        <v>21813</v>
      </c>
    </row>
    <row r="18981" spans="20:23" x14ac:dyDescent="0.3">
      <c r="T18981" t="b">
        <f>U18981&gt;10</f>
        <v>0</v>
      </c>
      <c r="U18981" s="7">
        <v>8.5070363049853501</v>
      </c>
      <c r="V18981" t="s">
        <v>19616</v>
      </c>
      <c r="W18981" t="s">
        <v>35886</v>
      </c>
    </row>
    <row r="18982" spans="20:23" x14ac:dyDescent="0.3">
      <c r="T18982" t="b">
        <f>U18982&gt;10</f>
        <v>0</v>
      </c>
      <c r="U18982" s="7">
        <v>9.1086162920198106</v>
      </c>
      <c r="V18982" t="s">
        <v>35887</v>
      </c>
      <c r="W18982" t="s">
        <v>22715</v>
      </c>
    </row>
    <row r="18983" spans="20:23" x14ac:dyDescent="0.3">
      <c r="T18983" t="b">
        <f>U18983&gt;10</f>
        <v>0</v>
      </c>
      <c r="U18983" s="7">
        <v>9.1468375048400095</v>
      </c>
      <c r="V18983" t="s">
        <v>12458</v>
      </c>
      <c r="W18983" t="s">
        <v>35888</v>
      </c>
    </row>
    <row r="18984" spans="20:23" x14ac:dyDescent="0.3">
      <c r="T18984" t="b">
        <f>U18984&gt;10</f>
        <v>0</v>
      </c>
      <c r="U18984" s="7">
        <v>8.7031511839116504</v>
      </c>
      <c r="V18984" t="s">
        <v>6364</v>
      </c>
      <c r="W18984" t="s">
        <v>35889</v>
      </c>
    </row>
    <row r="18985" spans="20:23" x14ac:dyDescent="0.3">
      <c r="T18985" t="b">
        <f>U18985&gt;10</f>
        <v>0</v>
      </c>
      <c r="U18985" s="7">
        <v>9.1339341000040992</v>
      </c>
      <c r="V18985" t="s">
        <v>35889</v>
      </c>
      <c r="W18985" t="s">
        <v>29453</v>
      </c>
    </row>
    <row r="18986" spans="20:23" x14ac:dyDescent="0.3">
      <c r="T18986" t="b">
        <f>U18986&gt;10</f>
        <v>0</v>
      </c>
      <c r="U18986" s="7">
        <v>8.0396044731279908</v>
      </c>
      <c r="V18986" t="s">
        <v>4400</v>
      </c>
      <c r="W18986" t="s">
        <v>35890</v>
      </c>
    </row>
    <row r="18987" spans="20:23" x14ac:dyDescent="0.3">
      <c r="T18987" t="b">
        <f>U18987&gt;10</f>
        <v>0</v>
      </c>
      <c r="U18987" s="7">
        <v>9.0598261278503802</v>
      </c>
      <c r="V18987" t="s">
        <v>3063</v>
      </c>
      <c r="W18987" t="s">
        <v>35891</v>
      </c>
    </row>
    <row r="18988" spans="20:23" x14ac:dyDescent="0.3">
      <c r="T18988" t="b">
        <f>U18988&gt;10</f>
        <v>0</v>
      </c>
      <c r="U18988" s="7">
        <v>8.8366825765361696</v>
      </c>
      <c r="V18988" t="s">
        <v>24085</v>
      </c>
      <c r="W18988" t="s">
        <v>35892</v>
      </c>
    </row>
    <row r="18989" spans="20:23" x14ac:dyDescent="0.3">
      <c r="T18989" t="b">
        <f>U18989&gt;10</f>
        <v>0</v>
      </c>
      <c r="U18989" s="7">
        <v>8.5490005040843897</v>
      </c>
      <c r="V18989" t="s">
        <v>35893</v>
      </c>
      <c r="W18989" t="s">
        <v>35894</v>
      </c>
    </row>
    <row r="18990" spans="20:23" x14ac:dyDescent="0.3">
      <c r="T18990" t="b">
        <f>U18990&gt;10</f>
        <v>0</v>
      </c>
      <c r="U18990" s="7">
        <v>8.9262947352258593</v>
      </c>
      <c r="V18990" t="s">
        <v>6844</v>
      </c>
      <c r="W18990" t="s">
        <v>35895</v>
      </c>
    </row>
    <row r="18991" spans="20:23" x14ac:dyDescent="0.3">
      <c r="T18991" t="b">
        <f>U18991&gt;10</f>
        <v>0</v>
      </c>
      <c r="U18991" s="7">
        <v>8.9262947352258593</v>
      </c>
      <c r="V18991" t="s">
        <v>6844</v>
      </c>
      <c r="W18991" t="s">
        <v>35896</v>
      </c>
    </row>
    <row r="18992" spans="20:23" x14ac:dyDescent="0.3">
      <c r="T18992" t="b">
        <f>U18992&gt;10</f>
        <v>0</v>
      </c>
      <c r="U18992" s="7">
        <v>8.8656701134094202</v>
      </c>
      <c r="V18992" t="s">
        <v>35897</v>
      </c>
      <c r="W18992" t="s">
        <v>35898</v>
      </c>
    </row>
    <row r="18993" spans="20:23" x14ac:dyDescent="0.3">
      <c r="T18993" t="b">
        <f>U18993&gt;10</f>
        <v>0</v>
      </c>
      <c r="U18993" s="7">
        <v>8.3786551383371499</v>
      </c>
      <c r="V18993" t="s">
        <v>28787</v>
      </c>
      <c r="W18993" t="s">
        <v>35899</v>
      </c>
    </row>
    <row r="18994" spans="20:23" x14ac:dyDescent="0.3">
      <c r="T18994" t="b">
        <f>U18994&gt;10</f>
        <v>0</v>
      </c>
      <c r="U18994" s="7">
        <v>9.8017634725797596</v>
      </c>
      <c r="V18994" t="s">
        <v>35899</v>
      </c>
      <c r="W18994" t="s">
        <v>35900</v>
      </c>
    </row>
    <row r="18995" spans="20:23" x14ac:dyDescent="0.3">
      <c r="T18995" t="b">
        <f>U18995&gt;10</f>
        <v>0</v>
      </c>
      <c r="U18995" s="7">
        <v>9.2139768076776392</v>
      </c>
      <c r="V18995" t="s">
        <v>35901</v>
      </c>
      <c r="W18995" t="s">
        <v>35902</v>
      </c>
    </row>
    <row r="18996" spans="20:23" x14ac:dyDescent="0.3">
      <c r="T18996" t="b">
        <f>U18996&gt;10</f>
        <v>0</v>
      </c>
      <c r="U18996" s="7">
        <v>8.6543610197422094</v>
      </c>
      <c r="V18996" t="s">
        <v>13269</v>
      </c>
      <c r="W18996" t="s">
        <v>35903</v>
      </c>
    </row>
    <row r="18997" spans="20:23" x14ac:dyDescent="0.3">
      <c r="T18997" t="b">
        <f>U18997&gt;10</f>
        <v>0</v>
      </c>
      <c r="U18997" s="7">
        <v>8.1387847932176296</v>
      </c>
      <c r="V18997" t="s">
        <v>25264</v>
      </c>
      <c r="W18997" t="s">
        <v>35904</v>
      </c>
    </row>
    <row r="18998" spans="20:23" x14ac:dyDescent="0.3">
      <c r="T18998" t="b">
        <f>U18998&gt;10</f>
        <v>0</v>
      </c>
      <c r="U18998" s="7">
        <v>8.6078410041073194</v>
      </c>
      <c r="V18998">
        <v>1969</v>
      </c>
      <c r="W18998" t="s">
        <v>3269</v>
      </c>
    </row>
    <row r="18999" spans="20:23" x14ac:dyDescent="0.3">
      <c r="T18999" t="b">
        <f>U18999&gt;10</f>
        <v>0</v>
      </c>
      <c r="U18999" s="7">
        <v>8.0482252161719003</v>
      </c>
      <c r="V18999" t="s">
        <v>23502</v>
      </c>
      <c r="W18999" t="s">
        <v>26995</v>
      </c>
    </row>
    <row r="19000" spans="20:23" x14ac:dyDescent="0.3">
      <c r="T19000" t="b">
        <f>U19000&gt;10</f>
        <v>0</v>
      </c>
      <c r="U19000" s="7">
        <v>9.2139768076776392</v>
      </c>
      <c r="V19000" t="s">
        <v>35905</v>
      </c>
      <c r="W19000" t="s">
        <v>35906</v>
      </c>
    </row>
    <row r="19001" spans="20:23" x14ac:dyDescent="0.3">
      <c r="T19001" t="b">
        <f>U19001&gt;10</f>
        <v>0</v>
      </c>
      <c r="U19001" s="7">
        <v>9.7529733084103203</v>
      </c>
      <c r="V19001" t="s">
        <v>7061</v>
      </c>
      <c r="W19001" t="s">
        <v>24283</v>
      </c>
    </row>
    <row r="19002" spans="20:23" x14ac:dyDescent="0.3">
      <c r="T19002" t="b">
        <f>U19002&gt;10</f>
        <v>0</v>
      </c>
      <c r="U19002" s="7">
        <v>8.8462520275523193</v>
      </c>
      <c r="V19002" t="s">
        <v>35907</v>
      </c>
      <c r="W19002" t="s">
        <v>35908</v>
      </c>
    </row>
    <row r="19003" spans="20:23" x14ac:dyDescent="0.3">
      <c r="T19003" t="b">
        <f>U19003&gt;10</f>
        <v>0</v>
      </c>
      <c r="U19003" s="7">
        <v>9.7529733084103203</v>
      </c>
      <c r="V19003" t="s">
        <v>35909</v>
      </c>
      <c r="W19003" t="s">
        <v>35910</v>
      </c>
    </row>
    <row r="19004" spans="20:23" x14ac:dyDescent="0.3">
      <c r="T19004" t="b">
        <f>U19004&gt;10</f>
        <v>0</v>
      </c>
      <c r="U19004" s="7">
        <v>9.8017634725797596</v>
      </c>
      <c r="V19004" t="s">
        <v>19625</v>
      </c>
      <c r="W19004" t="s">
        <v>6311</v>
      </c>
    </row>
    <row r="19005" spans="20:23" x14ac:dyDescent="0.3">
      <c r="T19005" t="b">
        <f>U19005&gt;10</f>
        <v>0</v>
      </c>
      <c r="U19005" s="7">
        <v>9.4833097414612197</v>
      </c>
      <c r="V19005" t="s">
        <v>35911</v>
      </c>
      <c r="W19005" t="s">
        <v>35912</v>
      </c>
    </row>
    <row r="19006" spans="20:23" x14ac:dyDescent="0.3">
      <c r="T19006" t="b">
        <f>U19006&gt;10</f>
        <v>0</v>
      </c>
      <c r="U19006" s="7">
        <v>8.3999649249238999</v>
      </c>
      <c r="V19006" t="s">
        <v>9070</v>
      </c>
      <c r="W19006" t="s">
        <v>108</v>
      </c>
    </row>
    <row r="19007" spans="20:23" x14ac:dyDescent="0.3">
      <c r="T19007" t="b">
        <f>U19007&gt;10</f>
        <v>0</v>
      </c>
      <c r="U19007" s="7">
        <v>8.0100040033516997</v>
      </c>
      <c r="V19007" t="s">
        <v>35900</v>
      </c>
      <c r="W19007" t="s">
        <v>20279</v>
      </c>
    </row>
    <row r="19008" spans="20:23" x14ac:dyDescent="0.3">
      <c r="T19008" t="b">
        <f>U19008&gt;10</f>
        <v>0</v>
      </c>
      <c r="U19008" s="7">
        <v>8.2976860758034796</v>
      </c>
      <c r="V19008" t="s">
        <v>27126</v>
      </c>
      <c r="W19008" t="s">
        <v>6362</v>
      </c>
    </row>
    <row r="19009" spans="20:23" x14ac:dyDescent="0.3">
      <c r="T19009" t="b">
        <f>U19009&gt;10</f>
        <v>0</v>
      </c>
      <c r="U19009" s="7">
        <v>9.9642824020775294</v>
      </c>
      <c r="V19009" t="s">
        <v>35913</v>
      </c>
      <c r="W19009" t="s">
        <v>19602</v>
      </c>
    </row>
    <row r="19010" spans="20:23" x14ac:dyDescent="0.3">
      <c r="T19010" t="b">
        <f>U19010&gt;10</f>
        <v>0</v>
      </c>
      <c r="U19010" s="7">
        <v>9.6620015302046003</v>
      </c>
      <c r="V19010" t="s">
        <v>35914</v>
      </c>
      <c r="W19010" t="s">
        <v>5180</v>
      </c>
    </row>
    <row r="19011" spans="20:23" x14ac:dyDescent="0.3">
      <c r="T19011" t="b">
        <f>U19011&gt;10</f>
        <v>0</v>
      </c>
      <c r="U19011" s="7">
        <v>8.2488959116340492</v>
      </c>
      <c r="V19011" t="s">
        <v>35909</v>
      </c>
      <c r="W19011" t="s">
        <v>35906</v>
      </c>
    </row>
    <row r="19012" spans="20:23" x14ac:dyDescent="0.3">
      <c r="T19012" t="b">
        <f>U19012&gt;10</f>
        <v>0</v>
      </c>
      <c r="U19012" s="7">
        <v>8.0100040033516997</v>
      </c>
      <c r="V19012" t="s">
        <v>22906</v>
      </c>
      <c r="W19012" t="s">
        <v>29849</v>
      </c>
    </row>
    <row r="19013" spans="20:23" x14ac:dyDescent="0.3">
      <c r="T19013" t="b">
        <f>U19013&gt;10</f>
        <v>0</v>
      </c>
      <c r="U19013" s="7">
        <v>8.0100040033516997</v>
      </c>
      <c r="V19013" t="s">
        <v>3800</v>
      </c>
      <c r="W19013" t="s">
        <v>791</v>
      </c>
    </row>
    <row r="19014" spans="20:23" x14ac:dyDescent="0.3">
      <c r="T19014" t="b">
        <f>U19014&gt;10</f>
        <v>0</v>
      </c>
      <c r="U19014" s="7">
        <v>9.6839804369233704</v>
      </c>
      <c r="V19014">
        <v>160</v>
      </c>
      <c r="W19014" t="s">
        <v>35915</v>
      </c>
    </row>
    <row r="19015" spans="20:23" x14ac:dyDescent="0.3">
      <c r="T19015" t="b">
        <f>U19015&gt;10</f>
        <v>0</v>
      </c>
      <c r="U19015" s="7">
        <v>8.7721440553986003</v>
      </c>
      <c r="V19015" t="s">
        <v>35916</v>
      </c>
      <c r="W19015" t="s">
        <v>652</v>
      </c>
    </row>
    <row r="19016" spans="20:23" x14ac:dyDescent="0.3">
      <c r="T19016" t="b">
        <f>U19016&gt;10</f>
        <v>0</v>
      </c>
      <c r="U19016" s="7">
        <v>8.4536903242800605</v>
      </c>
      <c r="V19016" t="s">
        <v>35917</v>
      </c>
      <c r="W19016" t="s">
        <v>20241</v>
      </c>
    </row>
    <row r="19017" spans="20:23" x14ac:dyDescent="0.3">
      <c r="T19017" t="b">
        <f>U19017&gt;10</f>
        <v>0</v>
      </c>
      <c r="U19017" s="7">
        <v>8.3315876274791592</v>
      </c>
      <c r="V19017" t="s">
        <v>27627</v>
      </c>
      <c r="W19017" t="s">
        <v>35918</v>
      </c>
    </row>
    <row r="19018" spans="20:23" x14ac:dyDescent="0.3">
      <c r="T19018" t="b">
        <f>U19018&gt;10</f>
        <v>0</v>
      </c>
      <c r="U19018" s="7">
        <v>8.7031511839116504</v>
      </c>
      <c r="V19018" t="s">
        <v>35919</v>
      </c>
      <c r="W19018" t="s">
        <v>959</v>
      </c>
    </row>
    <row r="19019" spans="20:23" x14ac:dyDescent="0.3">
      <c r="T19019" t="b">
        <f>U19019&gt;10</f>
        <v>0</v>
      </c>
      <c r="U19019" s="7">
        <v>8.1435353959762207</v>
      </c>
      <c r="V19019" t="s">
        <v>23713</v>
      </c>
      <c r="W19019" t="s">
        <v>20967</v>
      </c>
    </row>
    <row r="19020" spans="20:23" x14ac:dyDescent="0.3">
      <c r="T19020" t="b">
        <f>U19020&gt;10</f>
        <v>0</v>
      </c>
      <c r="U19020" s="7">
        <v>9.2139768076776392</v>
      </c>
      <c r="V19020" t="s">
        <v>35906</v>
      </c>
      <c r="W19020" t="s">
        <v>29849</v>
      </c>
    </row>
    <row r="19021" spans="20:23" x14ac:dyDescent="0.3">
      <c r="T19021" t="b">
        <f>U19021&gt;10</f>
        <v>0</v>
      </c>
      <c r="U19021" s="7">
        <v>9.3317598433340194</v>
      </c>
      <c r="V19021" t="s">
        <v>35920</v>
      </c>
      <c r="W19021" t="s">
        <v>3800</v>
      </c>
    </row>
    <row r="19022" spans="20:23" x14ac:dyDescent="0.3">
      <c r="T19022" t="b">
        <f>U19022&gt;10</f>
        <v>0</v>
      </c>
      <c r="U19022" s="7">
        <v>9.9071239882375792</v>
      </c>
      <c r="V19022" t="s">
        <v>35906</v>
      </c>
      <c r="W19022" t="s">
        <v>35921</v>
      </c>
    </row>
    <row r="19023" spans="20:23" x14ac:dyDescent="0.3">
      <c r="T19023" t="b">
        <f>U19023&gt;10</f>
        <v>0</v>
      </c>
      <c r="U19023" s="7">
        <v>8.7031511839116504</v>
      </c>
      <c r="V19023" t="s">
        <v>915</v>
      </c>
      <c r="W19023" t="s">
        <v>35922</v>
      </c>
    </row>
    <row r="19024" spans="20:23" x14ac:dyDescent="0.3">
      <c r="T19024" t="b">
        <f>U19024&gt;10</f>
        <v>0</v>
      </c>
      <c r="U19024" s="7">
        <v>8.4217387244734603</v>
      </c>
      <c r="V19024" t="s">
        <v>29829</v>
      </c>
      <c r="W19024" t="s">
        <v>35923</v>
      </c>
    </row>
    <row r="19025" spans="20:23" x14ac:dyDescent="0.3">
      <c r="T19025" t="b">
        <f>U19025&gt;10</f>
        <v>0</v>
      </c>
      <c r="U19025" s="7">
        <v>8.3489793701910298</v>
      </c>
      <c r="V19025" t="s">
        <v>35924</v>
      </c>
      <c r="W19025" t="s">
        <v>21765</v>
      </c>
    </row>
    <row r="19026" spans="20:23" x14ac:dyDescent="0.3">
      <c r="T19026" t="b">
        <f>U19026&gt;10</f>
        <v>0</v>
      </c>
      <c r="U19026" s="7">
        <v>9.0839236794294393</v>
      </c>
      <c r="V19026" t="s">
        <v>21653</v>
      </c>
      <c r="W19026" t="s">
        <v>35925</v>
      </c>
    </row>
    <row r="19027" spans="20:23" x14ac:dyDescent="0.3">
      <c r="T19027" t="b">
        <f>U19027&gt;10</f>
        <v>0</v>
      </c>
      <c r="U19027" s="7">
        <v>9.07180231889709</v>
      </c>
      <c r="V19027" t="s">
        <v>27441</v>
      </c>
      <c r="W19027" t="s">
        <v>35926</v>
      </c>
    </row>
    <row r="19028" spans="20:23" x14ac:dyDescent="0.3">
      <c r="T19028" t="b">
        <f>U19028&gt;10</f>
        <v>0</v>
      </c>
      <c r="U19028" s="7">
        <v>9.3317598433340194</v>
      </c>
      <c r="V19028" t="s">
        <v>35927</v>
      </c>
      <c r="W19028" t="s">
        <v>35928</v>
      </c>
    </row>
    <row r="19029" spans="20:23" x14ac:dyDescent="0.3">
      <c r="T19029" t="b">
        <f>U19029&gt;10</f>
        <v>0</v>
      </c>
      <c r="U19029" s="7">
        <v>8.5490005040843897</v>
      </c>
      <c r="V19029" t="s">
        <v>35900</v>
      </c>
      <c r="W19029" t="s">
        <v>34205</v>
      </c>
    </row>
    <row r="19030" spans="20:23" x14ac:dyDescent="0.3">
      <c r="T19030" t="b">
        <f>U19030&gt;10</f>
        <v>0</v>
      </c>
      <c r="U19030" s="7">
        <v>8.2976860758034796</v>
      </c>
      <c r="V19030" t="s">
        <v>958</v>
      </c>
      <c r="W19030" t="s">
        <v>35929</v>
      </c>
    </row>
    <row r="19031" spans="20:23" x14ac:dyDescent="0.3">
      <c r="T19031" t="b">
        <f>U19031&gt;10</f>
        <v>0</v>
      </c>
      <c r="U19031" s="7">
        <v>9.9352948652042805</v>
      </c>
      <c r="V19031" t="s">
        <v>2902</v>
      </c>
      <c r="W19031" t="s">
        <v>35930</v>
      </c>
    </row>
    <row r="19032" spans="20:23" x14ac:dyDescent="0.3">
      <c r="T19032" t="b">
        <f>U19032&gt;10</f>
        <v>0</v>
      </c>
      <c r="U19032" s="7">
        <v>8.7544444782992006</v>
      </c>
      <c r="V19032" t="s">
        <v>35931</v>
      </c>
      <c r="W19032" t="s">
        <v>21765</v>
      </c>
    </row>
    <row r="19033" spans="20:23" x14ac:dyDescent="0.3">
      <c r="T19033" t="b">
        <f>U19033&gt;10</f>
        <v>0</v>
      </c>
      <c r="U19033" s="7">
        <v>8.7544444782992006</v>
      </c>
      <c r="V19033" t="s">
        <v>35932</v>
      </c>
      <c r="W19033" t="s">
        <v>21765</v>
      </c>
    </row>
    <row r="19034" spans="20:23" x14ac:dyDescent="0.3">
      <c r="T19034" t="b">
        <f>U19034&gt;10</f>
        <v>0</v>
      </c>
      <c r="U19034" s="7">
        <v>8.7544444782992006</v>
      </c>
      <c r="V19034" t="s">
        <v>35933</v>
      </c>
      <c r="W19034" t="s">
        <v>21765</v>
      </c>
    </row>
    <row r="19035" spans="20:23" x14ac:dyDescent="0.3">
      <c r="T19035" t="b">
        <f>U19035&gt;10</f>
        <v>0</v>
      </c>
      <c r="U19035" s="7">
        <v>8.7544444782992006</v>
      </c>
      <c r="V19035" t="s">
        <v>35934</v>
      </c>
      <c r="W19035" t="s">
        <v>21765</v>
      </c>
    </row>
    <row r="19036" spans="20:23" x14ac:dyDescent="0.3">
      <c r="T19036" t="b">
        <f>U19036&gt;10</f>
        <v>0</v>
      </c>
      <c r="U19036" s="7">
        <v>8.7544444782992006</v>
      </c>
      <c r="V19036" t="s">
        <v>35935</v>
      </c>
      <c r="W19036" t="s">
        <v>21765</v>
      </c>
    </row>
    <row r="19037" spans="20:23" x14ac:dyDescent="0.3">
      <c r="T19037" t="b">
        <f>U19037&gt;10</f>
        <v>0</v>
      </c>
      <c r="U19037" s="7">
        <v>8.7544444782992006</v>
      </c>
      <c r="V19037" t="s">
        <v>35936</v>
      </c>
      <c r="W19037" t="s">
        <v>21765</v>
      </c>
    </row>
    <row r="19038" spans="20:23" x14ac:dyDescent="0.3">
      <c r="T19038" t="b">
        <f>U19038&gt;10</f>
        <v>0</v>
      </c>
      <c r="U19038" s="7">
        <v>8.1790803333956301</v>
      </c>
      <c r="V19038" t="s">
        <v>35937</v>
      </c>
      <c r="W19038" t="s">
        <v>29735</v>
      </c>
    </row>
    <row r="19039" spans="20:23" x14ac:dyDescent="0.3">
      <c r="T19039" t="b">
        <f>U19039&gt;10</f>
        <v>0</v>
      </c>
      <c r="U19039" s="7">
        <v>8.0612972977392499</v>
      </c>
      <c r="V19039" t="s">
        <v>35938</v>
      </c>
      <c r="W19039" t="s">
        <v>29735</v>
      </c>
    </row>
    <row r="19040" spans="20:23" x14ac:dyDescent="0.3">
      <c r="T19040" t="b">
        <f>U19040&gt;10</f>
        <v>0</v>
      </c>
      <c r="U19040" s="7">
        <v>9.4475916588591407</v>
      </c>
      <c r="V19040" t="s">
        <v>35939</v>
      </c>
      <c r="W19040" t="s">
        <v>35940</v>
      </c>
    </row>
    <row r="19041" spans="20:23" x14ac:dyDescent="0.3">
      <c r="T19041" t="b">
        <f>U19041&gt;10</f>
        <v>0</v>
      </c>
      <c r="U19041" s="7">
        <v>9.5786199212655401</v>
      </c>
      <c r="V19041" t="s">
        <v>10515</v>
      </c>
      <c r="W19041" t="s">
        <v>35941</v>
      </c>
    </row>
    <row r="19042" spans="20:23" x14ac:dyDescent="0.3">
      <c r="T19042" t="b">
        <f>U19042&gt;10</f>
        <v>0</v>
      </c>
      <c r="U19042" s="7">
        <v>8.5779880409576403</v>
      </c>
      <c r="V19042" t="s">
        <v>35942</v>
      </c>
      <c r="W19042" t="s">
        <v>25777</v>
      </c>
    </row>
    <row r="19043" spans="20:23" x14ac:dyDescent="0.3">
      <c r="T19043" t="b">
        <f>U19043&gt;10</f>
        <v>0</v>
      </c>
      <c r="U19043" s="7">
        <v>8.7721440553986003</v>
      </c>
      <c r="V19043" t="s">
        <v>1044</v>
      </c>
      <c r="W19043" t="s">
        <v>35943</v>
      </c>
    </row>
    <row r="19044" spans="20:23" x14ac:dyDescent="0.3">
      <c r="T19044" t="b">
        <f>U19044&gt;10</f>
        <v>0</v>
      </c>
      <c r="U19044" s="7">
        <v>8.5633892415364894</v>
      </c>
      <c r="V19044" t="s">
        <v>22896</v>
      </c>
      <c r="W19044" t="s">
        <v>35944</v>
      </c>
    </row>
    <row r="19045" spans="20:23" x14ac:dyDescent="0.3">
      <c r="T19045" t="b">
        <f>U19045&gt;10</f>
        <v>0</v>
      </c>
      <c r="U19045" s="7">
        <v>9.3009881846672702</v>
      </c>
      <c r="V19045" t="s">
        <v>9778</v>
      </c>
      <c r="W19045" t="s">
        <v>35945</v>
      </c>
    </row>
    <row r="19046" spans="20:23" x14ac:dyDescent="0.3">
      <c r="T19046" t="b">
        <f>U19046&gt;10</f>
        <v>0</v>
      </c>
      <c r="U19046" s="7">
        <v>9.4796799734106401</v>
      </c>
      <c r="V19046" t="s">
        <v>9903</v>
      </c>
      <c r="W19046" t="s">
        <v>24103</v>
      </c>
    </row>
    <row r="19047" spans="20:23" x14ac:dyDescent="0.3">
      <c r="T19047" t="b">
        <f>U19047&gt;10</f>
        <v>0</v>
      </c>
      <c r="U19047" s="7">
        <v>9.3962983644715905</v>
      </c>
      <c r="V19047" t="s">
        <v>9903</v>
      </c>
      <c r="W19047" t="s">
        <v>4335</v>
      </c>
    </row>
    <row r="19048" spans="20:23" x14ac:dyDescent="0.3">
      <c r="T19048" t="b">
        <f>U19048&gt;10</f>
        <v>0</v>
      </c>
      <c r="U19048" s="7">
        <v>8.4580287258786608</v>
      </c>
      <c r="V19048">
        <v>1480</v>
      </c>
      <c r="W19048" t="s">
        <v>24629</v>
      </c>
    </row>
    <row r="19049" spans="20:23" x14ac:dyDescent="0.3">
      <c r="T19049" t="b">
        <f>U19049&gt;10</f>
        <v>0</v>
      </c>
      <c r="U19049" s="7">
        <v>8.7457107983304407</v>
      </c>
      <c r="V19049">
        <v>1425</v>
      </c>
      <c r="W19049" t="s">
        <v>24629</v>
      </c>
    </row>
    <row r="19050" spans="20:23" x14ac:dyDescent="0.3">
      <c r="T19050" t="b">
        <f>U19050&gt;10</f>
        <v>0</v>
      </c>
      <c r="U19050" s="7">
        <v>8.11536451900953</v>
      </c>
      <c r="V19050" t="s">
        <v>21529</v>
      </c>
      <c r="W19050" t="s">
        <v>3733</v>
      </c>
    </row>
    <row r="19051" spans="20:23" x14ac:dyDescent="0.3">
      <c r="T19051" t="b">
        <f>U19051&gt;10</f>
        <v>0</v>
      </c>
      <c r="U19051" s="7">
        <v>8.6948523810969505</v>
      </c>
      <c r="V19051" t="s">
        <v>35946</v>
      </c>
      <c r="W19051" t="s">
        <v>21746</v>
      </c>
    </row>
    <row r="19052" spans="20:23" x14ac:dyDescent="0.3">
      <c r="T19052" t="b">
        <f>U19052&gt;10</f>
        <v>0</v>
      </c>
      <c r="U19052" s="7">
        <v>9.9941353652272102</v>
      </c>
      <c r="V19052" t="s">
        <v>35947</v>
      </c>
      <c r="W19052" t="s">
        <v>4878</v>
      </c>
    </row>
    <row r="19053" spans="20:23" x14ac:dyDescent="0.3">
      <c r="T19053" t="b">
        <f>U19053&gt;10</f>
        <v>0</v>
      </c>
      <c r="U19053" s="7">
        <v>9.9941353652272102</v>
      </c>
      <c r="V19053" t="s">
        <v>4878</v>
      </c>
      <c r="W19053" t="s">
        <v>35948</v>
      </c>
    </row>
    <row r="19054" spans="20:23" x14ac:dyDescent="0.3">
      <c r="T19054" t="b">
        <f>U19054&gt;10</f>
        <v>0</v>
      </c>
      <c r="U19054" s="7">
        <v>9.1086162920198106</v>
      </c>
      <c r="V19054" t="s">
        <v>35948</v>
      </c>
      <c r="W19054" t="s">
        <v>20425</v>
      </c>
    </row>
    <row r="19055" spans="20:23" x14ac:dyDescent="0.3">
      <c r="T19055" t="b">
        <f>U19055&gt;10</f>
        <v>0</v>
      </c>
      <c r="U19055" s="7">
        <v>9.1086162920198106</v>
      </c>
      <c r="V19055" t="s">
        <v>20425</v>
      </c>
      <c r="W19055" t="s">
        <v>35949</v>
      </c>
    </row>
    <row r="19056" spans="20:23" x14ac:dyDescent="0.3">
      <c r="T19056" t="b">
        <f>U19056&gt;10</f>
        <v>0</v>
      </c>
      <c r="U19056" s="7">
        <v>8.7457107983304407</v>
      </c>
      <c r="V19056">
        <v>1407</v>
      </c>
      <c r="W19056" t="s">
        <v>24629</v>
      </c>
    </row>
    <row r="19057" spans="20:23" x14ac:dyDescent="0.3">
      <c r="T19057" t="b">
        <f>U19057&gt;10</f>
        <v>0</v>
      </c>
      <c r="U19057" s="7">
        <v>9.5016588801294208</v>
      </c>
      <c r="V19057" t="s">
        <v>35950</v>
      </c>
      <c r="W19057" t="s">
        <v>35951</v>
      </c>
    </row>
    <row r="19058" spans="20:23" x14ac:dyDescent="0.3">
      <c r="T19058" t="b">
        <f>U19058&gt;10</f>
        <v>0</v>
      </c>
      <c r="U19058" s="7">
        <v>9.7064532927754303</v>
      </c>
      <c r="V19058" t="s">
        <v>35952</v>
      </c>
      <c r="W19058" t="s">
        <v>35953</v>
      </c>
    </row>
    <row r="19059" spans="20:23" x14ac:dyDescent="0.3">
      <c r="T19059" t="b">
        <f>U19059&gt;10</f>
        <v>0</v>
      </c>
      <c r="U19059" s="7">
        <v>8.73705273558733</v>
      </c>
      <c r="V19059" t="s">
        <v>35954</v>
      </c>
      <c r="W19059" t="s">
        <v>35955</v>
      </c>
    </row>
    <row r="19060" spans="20:23" x14ac:dyDescent="0.3">
      <c r="T19060" t="b">
        <f>U19060&gt;10</f>
        <v>0</v>
      </c>
      <c r="U19060" s="7">
        <v>8.2305467729658499</v>
      </c>
      <c r="V19060" t="s">
        <v>35911</v>
      </c>
      <c r="W19060" t="s">
        <v>35879</v>
      </c>
    </row>
    <row r="19061" spans="20:23" x14ac:dyDescent="0.3">
      <c r="T19061" t="b">
        <f>U19061&gt;10</f>
        <v>0</v>
      </c>
      <c r="U19061" s="7">
        <v>8.9367660350931502</v>
      </c>
      <c r="V19061" t="s">
        <v>35956</v>
      </c>
      <c r="W19061" t="s">
        <v>35957</v>
      </c>
    </row>
    <row r="19062" spans="20:23" x14ac:dyDescent="0.3">
      <c r="T19062" t="b">
        <f>U19062&gt;10</f>
        <v>0</v>
      </c>
      <c r="U19062" s="7">
        <v>8.9473481444236906</v>
      </c>
      <c r="V19062" t="s">
        <v>22559</v>
      </c>
      <c r="W19062" t="s">
        <v>35958</v>
      </c>
    </row>
    <row r="19063" spans="20:23" x14ac:dyDescent="0.3">
      <c r="T19063" t="b">
        <f>U19063&gt;10</f>
        <v>0</v>
      </c>
      <c r="U19063" s="7">
        <v>9.2279630496523808</v>
      </c>
      <c r="V19063" t="s">
        <v>19392</v>
      </c>
      <c r="W19063" t="s">
        <v>35959</v>
      </c>
    </row>
    <row r="19064" spans="20:23" x14ac:dyDescent="0.3">
      <c r="T19064" t="b">
        <f>U19064&gt;10</f>
        <v>0</v>
      </c>
      <c r="U19064" s="7">
        <v>9.1086162920198106</v>
      </c>
      <c r="V19064" t="s">
        <v>19155</v>
      </c>
      <c r="W19064" t="s">
        <v>20425</v>
      </c>
    </row>
    <row r="19065" spans="20:23" x14ac:dyDescent="0.3">
      <c r="T19065" t="b">
        <f>U19065&gt;10</f>
        <v>0</v>
      </c>
      <c r="U19065" s="7">
        <v>9.9941353652272102</v>
      </c>
      <c r="V19065" t="s">
        <v>4878</v>
      </c>
      <c r="W19065" t="s">
        <v>10898</v>
      </c>
    </row>
    <row r="19066" spans="20:23" x14ac:dyDescent="0.3">
      <c r="T19066" t="b">
        <f>U19066&gt;10</f>
        <v>0</v>
      </c>
      <c r="U19066" s="7">
        <v>8.4154691114598599</v>
      </c>
      <c r="V19066" t="s">
        <v>6345</v>
      </c>
      <c r="W19066" t="s">
        <v>1781</v>
      </c>
    </row>
    <row r="19067" spans="20:23" x14ac:dyDescent="0.3">
      <c r="T19067" t="b">
        <f>U19067&gt;10</f>
        <v>0</v>
      </c>
      <c r="U19067" s="7">
        <v>8.3258569527701791</v>
      </c>
      <c r="V19067" t="s">
        <v>35960</v>
      </c>
      <c r="W19067" t="s">
        <v>35961</v>
      </c>
    </row>
    <row r="19068" spans="20:23" x14ac:dyDescent="0.3">
      <c r="T19068" t="b">
        <f>U19068&gt;10</f>
        <v>0</v>
      </c>
      <c r="U19068" s="7">
        <v>8.0970153803413307</v>
      </c>
      <c r="V19068" t="s">
        <v>1472</v>
      </c>
      <c r="W19068" t="s">
        <v>25327</v>
      </c>
    </row>
    <row r="19069" spans="20:23" x14ac:dyDescent="0.3">
      <c r="T19069" t="b">
        <f>U19069&gt;10</f>
        <v>0</v>
      </c>
      <c r="U19069" s="7">
        <v>9.3962983644715905</v>
      </c>
      <c r="V19069" t="s">
        <v>35962</v>
      </c>
      <c r="W19069" t="s">
        <v>35963</v>
      </c>
    </row>
    <row r="19070" spans="20:23" x14ac:dyDescent="0.3">
      <c r="T19070" t="b">
        <f>U19070&gt;10</f>
        <v>0</v>
      </c>
      <c r="U19070" s="7">
        <v>8.0525636177705007</v>
      </c>
      <c r="V19070" t="s">
        <v>26344</v>
      </c>
      <c r="W19070" t="s">
        <v>13820</v>
      </c>
    </row>
    <row r="19071" spans="20:23" x14ac:dyDescent="0.3">
      <c r="T19071" t="b">
        <f>U19071&gt;10</f>
        <v>0</v>
      </c>
      <c r="U19071" s="7">
        <v>8.1973381019691995</v>
      </c>
      <c r="V19071" t="s">
        <v>35964</v>
      </c>
      <c r="W19071" t="s">
        <v>35965</v>
      </c>
    </row>
    <row r="19072" spans="20:23" x14ac:dyDescent="0.3">
      <c r="T19072" t="b">
        <f>U19072&gt;10</f>
        <v>0</v>
      </c>
      <c r="U19072" s="7">
        <v>8.8755224098524295</v>
      </c>
      <c r="V19072" t="s">
        <v>35966</v>
      </c>
      <c r="W19072" t="s">
        <v>35967</v>
      </c>
    </row>
    <row r="19073" spans="20:23" x14ac:dyDescent="0.3">
      <c r="T19073" t="b">
        <f>U19073&gt;10</f>
        <v>0</v>
      </c>
      <c r="U19073" s="7">
        <v>8.5853681482552595</v>
      </c>
      <c r="V19073" t="s">
        <v>3523</v>
      </c>
      <c r="W19073" t="s">
        <v>35968</v>
      </c>
    </row>
    <row r="19074" spans="20:23" x14ac:dyDescent="0.3">
      <c r="T19074" t="b">
        <f>U19074&gt;10</f>
        <v>0</v>
      </c>
      <c r="U19074" s="7">
        <v>8.9159319481903108</v>
      </c>
      <c r="V19074" t="s">
        <v>35969</v>
      </c>
      <c r="W19074" t="s">
        <v>27262</v>
      </c>
    </row>
    <row r="19075" spans="20:23" x14ac:dyDescent="0.3">
      <c r="T19075" t="b">
        <f>U19075&gt;10</f>
        <v>0</v>
      </c>
      <c r="U19075" s="7">
        <v>9.8530567669673097</v>
      </c>
      <c r="V19075" t="s">
        <v>6653</v>
      </c>
      <c r="W19075" t="s">
        <v>35970</v>
      </c>
    </row>
    <row r="19076" spans="20:23" x14ac:dyDescent="0.3">
      <c r="T19076" t="b">
        <f>U19076&gt;10</f>
        <v>0</v>
      </c>
      <c r="U19076" s="7">
        <v>9.7529733084103203</v>
      </c>
      <c r="V19076" t="s">
        <v>2780</v>
      </c>
      <c r="W19076" t="s">
        <v>25782</v>
      </c>
    </row>
    <row r="19077" spans="20:23" x14ac:dyDescent="0.3">
      <c r="T19077" t="b">
        <f>U19077&gt;10</f>
        <v>0</v>
      </c>
      <c r="U19077" s="7">
        <v>8.0100040033516997</v>
      </c>
      <c r="V19077" t="s">
        <v>23097</v>
      </c>
      <c r="W19077" t="s">
        <v>11694</v>
      </c>
    </row>
    <row r="19078" spans="20:23" x14ac:dyDescent="0.3">
      <c r="T19078" t="b">
        <f>U19078&gt;10</f>
        <v>0</v>
      </c>
      <c r="U19078" s="7">
        <v>9.1339341000040992</v>
      </c>
      <c r="V19078" t="s">
        <v>35971</v>
      </c>
      <c r="W19078" t="s">
        <v>22928</v>
      </c>
    </row>
    <row r="19079" spans="20:23" x14ac:dyDescent="0.3">
      <c r="T19079" t="b">
        <f>U19079&gt;10</f>
        <v>0</v>
      </c>
      <c r="U19079" s="7">
        <v>9.3635085416485992</v>
      </c>
      <c r="V19079" t="s">
        <v>28181</v>
      </c>
      <c r="W19079" t="s">
        <v>35972</v>
      </c>
    </row>
    <row r="19080" spans="20:23" x14ac:dyDescent="0.3">
      <c r="T19080" t="b">
        <f>U19080&gt;10</f>
        <v>0</v>
      </c>
      <c r="U19080" s="7">
        <v>8.4154691114598599</v>
      </c>
      <c r="V19080" t="s">
        <v>15879</v>
      </c>
      <c r="W19080" t="s">
        <v>35467</v>
      </c>
    </row>
    <row r="19081" spans="20:23" x14ac:dyDescent="0.3">
      <c r="T19081" t="b">
        <f>U19081&gt;10</f>
        <v>0</v>
      </c>
      <c r="U19081" s="7">
        <v>8.1985951731592497</v>
      </c>
      <c r="V19081" t="s">
        <v>35973</v>
      </c>
      <c r="W19081" t="s">
        <v>13759</v>
      </c>
    </row>
    <row r="19082" spans="20:23" x14ac:dyDescent="0.3">
      <c r="T19082" t="b">
        <f>U19082&gt;10</f>
        <v>0</v>
      </c>
      <c r="U19082" s="7">
        <v>8.8085116995694701</v>
      </c>
      <c r="V19082" t="s">
        <v>22175</v>
      </c>
      <c r="W19082" t="s">
        <v>35974</v>
      </c>
    </row>
    <row r="19083" spans="20:23" x14ac:dyDescent="0.3">
      <c r="T19083" t="b">
        <f>U19083&gt;10</f>
        <v>0</v>
      </c>
      <c r="U19083" s="7">
        <v>8.8755224098524295</v>
      </c>
      <c r="V19083" t="s">
        <v>35966</v>
      </c>
      <c r="W19083" t="s">
        <v>35975</v>
      </c>
    </row>
    <row r="19084" spans="20:23" x14ac:dyDescent="0.3">
      <c r="T19084" t="b">
        <f>U19084&gt;10</f>
        <v>0</v>
      </c>
      <c r="U19084" s="7">
        <v>8.7031511839116504</v>
      </c>
      <c r="V19084" t="s">
        <v>35976</v>
      </c>
      <c r="W19084" t="s">
        <v>32715</v>
      </c>
    </row>
    <row r="19085" spans="20:23" x14ac:dyDescent="0.3">
      <c r="T19085" t="b">
        <f>U19085&gt;10</f>
        <v>0</v>
      </c>
      <c r="U19085" s="7">
        <v>9.1599095864073607</v>
      </c>
      <c r="V19085" t="s">
        <v>25615</v>
      </c>
      <c r="W19085" t="s">
        <v>35977</v>
      </c>
    </row>
    <row r="19086" spans="20:23" x14ac:dyDescent="0.3">
      <c r="T19086" t="b">
        <f>U19086&gt;10</f>
        <v>0</v>
      </c>
      <c r="U19086" s="7">
        <v>9.9642824020775294</v>
      </c>
      <c r="V19086" t="s">
        <v>2886</v>
      </c>
      <c r="W19086" t="s">
        <v>35978</v>
      </c>
    </row>
    <row r="19087" spans="20:23" x14ac:dyDescent="0.3">
      <c r="T19087" t="b">
        <f>U19087&gt;10</f>
        <v>0</v>
      </c>
      <c r="U19087" s="7">
        <v>8.6543610197422094</v>
      </c>
      <c r="V19087" t="s">
        <v>35979</v>
      </c>
      <c r="W19087" t="s">
        <v>7186</v>
      </c>
    </row>
    <row r="19088" spans="20:23" x14ac:dyDescent="0.3">
      <c r="T19088" t="b">
        <f>U19088&gt;10</f>
        <v>0</v>
      </c>
      <c r="U19088" s="7">
        <v>8.4800076325974398</v>
      </c>
      <c r="V19088" t="s">
        <v>35980</v>
      </c>
      <c r="W19088" t="s">
        <v>21947</v>
      </c>
    </row>
    <row r="19089" spans="20:23" x14ac:dyDescent="0.3">
      <c r="T19089" t="b">
        <f>U19089&gt;10</f>
        <v>0</v>
      </c>
      <c r="U19089" s="7">
        <v>9.9071239882375792</v>
      </c>
      <c r="V19089" t="s">
        <v>27179</v>
      </c>
      <c r="W19089" t="s">
        <v>35981</v>
      </c>
    </row>
    <row r="19090" spans="20:23" x14ac:dyDescent="0.3">
      <c r="T19090" t="b">
        <f>U19090&gt;10</f>
        <v>0</v>
      </c>
      <c r="U19090" s="7">
        <v>9.1211950742266694</v>
      </c>
      <c r="V19090" t="s">
        <v>21922</v>
      </c>
      <c r="W19090" t="s">
        <v>35982</v>
      </c>
    </row>
    <row r="19091" spans="20:23" x14ac:dyDescent="0.3">
      <c r="T19091" t="b">
        <f>U19091&gt;10</f>
        <v>0</v>
      </c>
      <c r="U19091" s="7">
        <v>8.8656701134094202</v>
      </c>
      <c r="V19091" t="s">
        <v>20901</v>
      </c>
      <c r="W19091" t="s">
        <v>35983</v>
      </c>
    </row>
    <row r="19092" spans="20:23" x14ac:dyDescent="0.3">
      <c r="T19092" t="b">
        <f>U19092&gt;10</f>
        <v>0</v>
      </c>
      <c r="U19092" s="7">
        <v>8.7457107983304407</v>
      </c>
      <c r="V19092" t="s">
        <v>35984</v>
      </c>
      <c r="W19092" t="s">
        <v>14019</v>
      </c>
    </row>
    <row r="19093" spans="20:23" x14ac:dyDescent="0.3">
      <c r="T19093" t="b">
        <f>U19093&gt;10</f>
        <v>0</v>
      </c>
      <c r="U19093" s="7">
        <v>9.5203510131415694</v>
      </c>
      <c r="V19093" t="s">
        <v>27123</v>
      </c>
      <c r="W19093" t="s">
        <v>35985</v>
      </c>
    </row>
    <row r="19094" spans="20:23" x14ac:dyDescent="0.3">
      <c r="T19094" t="b">
        <f>U19094&gt;10</f>
        <v>0</v>
      </c>
      <c r="U19094" s="7">
        <v>8.2921458954278702</v>
      </c>
      <c r="V19094" t="s">
        <v>22789</v>
      </c>
      <c r="W19094" t="s">
        <v>35986</v>
      </c>
    </row>
    <row r="19095" spans="20:23" x14ac:dyDescent="0.3">
      <c r="T19095" t="b">
        <f>U19095&gt;10</f>
        <v>0</v>
      </c>
      <c r="U19095" s="7">
        <v>8.10157119687719</v>
      </c>
      <c r="V19095" t="s">
        <v>30340</v>
      </c>
      <c r="W19095" t="s">
        <v>35987</v>
      </c>
    </row>
    <row r="19096" spans="20:23" x14ac:dyDescent="0.3">
      <c r="T19096" t="b">
        <f>U19096&gt;10</f>
        <v>0</v>
      </c>
      <c r="U19096" s="7">
        <v>9.4131054827879694</v>
      </c>
      <c r="V19096" t="s">
        <v>35988</v>
      </c>
      <c r="W19096" t="s">
        <v>35989</v>
      </c>
    </row>
    <row r="19097" spans="20:23" x14ac:dyDescent="0.3">
      <c r="T19097" t="b">
        <f>U19097&gt;10</f>
        <v>0</v>
      </c>
      <c r="U19097" s="7">
        <v>8.2757071690847095</v>
      </c>
      <c r="V19097" t="s">
        <v>7849</v>
      </c>
      <c r="W19097" t="s">
        <v>5171</v>
      </c>
    </row>
    <row r="19098" spans="20:23" x14ac:dyDescent="0.3">
      <c r="T19098" t="b">
        <f>U19098&gt;10</f>
        <v>0</v>
      </c>
      <c r="U19098" s="7">
        <v>9.2652701020651893</v>
      </c>
      <c r="V19098" t="s">
        <v>11013</v>
      </c>
      <c r="W19098" t="s">
        <v>35990</v>
      </c>
    </row>
    <row r="19099" spans="20:23" x14ac:dyDescent="0.3">
      <c r="T19099" t="b">
        <f>U19099&gt;10</f>
        <v>0</v>
      </c>
      <c r="U19099" s="7">
        <v>8.3315876274791592</v>
      </c>
      <c r="V19099" t="s">
        <v>22269</v>
      </c>
      <c r="W19099" t="s">
        <v>19164</v>
      </c>
    </row>
    <row r="19100" spans="20:23" x14ac:dyDescent="0.3">
      <c r="T19100" t="b">
        <f>U19100&gt;10</f>
        <v>0</v>
      </c>
      <c r="U19100" s="7">
        <v>8.8656701134094202</v>
      </c>
      <c r="V19100" t="s">
        <v>19233</v>
      </c>
      <c r="W19100" t="s">
        <v>25821</v>
      </c>
    </row>
    <row r="19101" spans="20:23" x14ac:dyDescent="0.3">
      <c r="T19101" t="b">
        <f>U19101&gt;10</f>
        <v>0</v>
      </c>
      <c r="U19101" s="7">
        <v>9.0479916702033698</v>
      </c>
      <c r="V19101" t="s">
        <v>35991</v>
      </c>
      <c r="W19101" t="s">
        <v>20680</v>
      </c>
    </row>
    <row r="19102" spans="20:23" x14ac:dyDescent="0.3">
      <c r="T19102" t="b">
        <f>U19102&gt;10</f>
        <v>0</v>
      </c>
      <c r="U19102" s="7">
        <v>8.5633892415364894</v>
      </c>
      <c r="V19102" t="s">
        <v>5032</v>
      </c>
      <c r="W19102" t="s">
        <v>5171</v>
      </c>
    </row>
    <row r="19103" spans="20:23" x14ac:dyDescent="0.3">
      <c r="T19103" t="b">
        <f>U19103&gt;10</f>
        <v>0</v>
      </c>
      <c r="U19103" s="7">
        <v>9.2392946156619296</v>
      </c>
      <c r="V19103" t="s">
        <v>3804</v>
      </c>
      <c r="W19103" t="s">
        <v>35992</v>
      </c>
    </row>
    <row r="19104" spans="20:23" x14ac:dyDescent="0.3">
      <c r="T19104" t="b">
        <f>U19104&gt;10</f>
        <v>0</v>
      </c>
      <c r="U19104" s="7">
        <v>9.3317598433340194</v>
      </c>
      <c r="V19104" t="s">
        <v>1854</v>
      </c>
      <c r="W19104" t="s">
        <v>19181</v>
      </c>
    </row>
    <row r="19105" spans="20:23" x14ac:dyDescent="0.3">
      <c r="T19105" t="b">
        <f>U19105&gt;10</f>
        <v>0</v>
      </c>
      <c r="U19105" s="7">
        <v>9.9642824020775294</v>
      </c>
      <c r="V19105" t="s">
        <v>35993</v>
      </c>
      <c r="W19105" t="s">
        <v>24500</v>
      </c>
    </row>
    <row r="19106" spans="20:23" x14ac:dyDescent="0.3">
      <c r="T19106" t="b">
        <f>U19106&gt;10</f>
        <v>0</v>
      </c>
      <c r="U19106" s="7">
        <v>9.2421476846443298</v>
      </c>
      <c r="V19106" t="s">
        <v>10692</v>
      </c>
      <c r="W19106" t="s">
        <v>35994</v>
      </c>
    </row>
    <row r="19107" spans="20:23" x14ac:dyDescent="0.3">
      <c r="T19107" t="b">
        <f>U19107&gt;10</f>
        <v>0</v>
      </c>
      <c r="U19107" s="7">
        <v>9.6194419157857993</v>
      </c>
      <c r="V19107" t="s">
        <v>25093</v>
      </c>
      <c r="W19107" t="s">
        <v>35995</v>
      </c>
    </row>
    <row r="19108" spans="20:23" x14ac:dyDescent="0.3">
      <c r="T19108" t="b">
        <f>U19108&gt;10</f>
        <v>0</v>
      </c>
      <c r="U19108" s="7">
        <v>8.4322762297762495</v>
      </c>
      <c r="V19108" t="s">
        <v>35988</v>
      </c>
      <c r="W19108" t="s">
        <v>7910</v>
      </c>
    </row>
    <row r="19109" spans="20:23" x14ac:dyDescent="0.3">
      <c r="T19109" t="b">
        <f>U19109&gt;10</f>
        <v>0</v>
      </c>
      <c r="U19109" s="7">
        <v>8.7031511839116504</v>
      </c>
      <c r="V19109" t="s">
        <v>35996</v>
      </c>
      <c r="W19109" t="s">
        <v>19168</v>
      </c>
    </row>
    <row r="19110" spans="20:23" x14ac:dyDescent="0.3">
      <c r="T19110" t="b">
        <f>U19110&gt;10</f>
        <v>0</v>
      </c>
      <c r="U19110" s="7">
        <v>9.3635085416485992</v>
      </c>
      <c r="V19110" t="s">
        <v>21344</v>
      </c>
      <c r="W19110" t="s">
        <v>19169</v>
      </c>
    </row>
    <row r="19111" spans="20:23" x14ac:dyDescent="0.3">
      <c r="T19111" t="b">
        <f>U19111&gt;10</f>
        <v>0</v>
      </c>
      <c r="U19111" s="7">
        <v>8.4536903242800605</v>
      </c>
      <c r="V19111" t="s">
        <v>35997</v>
      </c>
      <c r="W19111" t="s">
        <v>14941</v>
      </c>
    </row>
    <row r="19112" spans="20:23" x14ac:dyDescent="0.3">
      <c r="T19112" t="b">
        <f>U19112&gt;10</f>
        <v>0</v>
      </c>
      <c r="U19112" s="7">
        <v>9.6620015302046003</v>
      </c>
      <c r="V19112" t="s">
        <v>14648</v>
      </c>
      <c r="W19112" t="s">
        <v>35998</v>
      </c>
    </row>
    <row r="19113" spans="20:23" x14ac:dyDescent="0.3">
      <c r="T19113" t="b">
        <f>U19113&gt;10</f>
        <v>0</v>
      </c>
      <c r="U19113" s="7">
        <v>8.1531048469923704</v>
      </c>
      <c r="V19113" t="s">
        <v>35999</v>
      </c>
      <c r="W19113" t="s">
        <v>36000</v>
      </c>
    </row>
    <row r="19114" spans="20:23" x14ac:dyDescent="0.3">
      <c r="T19114" t="b">
        <f>U19114&gt;10</f>
        <v>0</v>
      </c>
      <c r="U19114" s="7">
        <v>9.0598261278503802</v>
      </c>
      <c r="V19114" t="s">
        <v>36001</v>
      </c>
      <c r="W19114" t="s">
        <v>25135</v>
      </c>
    </row>
    <row r="19115" spans="20:23" x14ac:dyDescent="0.3">
      <c r="T19115" t="b">
        <f>U19115&gt;10</f>
        <v>0</v>
      </c>
      <c r="U19115" s="7">
        <v>8.0525636177705007</v>
      </c>
      <c r="V19115" t="s">
        <v>36002</v>
      </c>
      <c r="W19115" t="s">
        <v>24163</v>
      </c>
    </row>
    <row r="19116" spans="20:23" x14ac:dyDescent="0.3">
      <c r="T19116" t="b">
        <f>U19116&gt;10</f>
        <v>0</v>
      </c>
      <c r="U19116" s="7">
        <v>8.0525636177705007</v>
      </c>
      <c r="V19116" t="s">
        <v>24163</v>
      </c>
      <c r="W19116" t="s">
        <v>11690</v>
      </c>
    </row>
    <row r="19117" spans="20:23" x14ac:dyDescent="0.3">
      <c r="T19117" t="b">
        <f>U19117&gt;10</f>
        <v>0</v>
      </c>
      <c r="U19117" s="7">
        <v>9.4652912359585404</v>
      </c>
      <c r="V19117" t="s">
        <v>7231</v>
      </c>
      <c r="W19117" t="s">
        <v>3238</v>
      </c>
    </row>
    <row r="19118" spans="20:23" x14ac:dyDescent="0.3">
      <c r="T19118" t="b">
        <f>U19118&gt;10</f>
        <v>0</v>
      </c>
      <c r="U19118" s="7">
        <v>8.4030465914613099</v>
      </c>
      <c r="V19118" t="s">
        <v>28059</v>
      </c>
      <c r="W19118" t="s">
        <v>8171</v>
      </c>
    </row>
    <row r="19119" spans="20:23" x14ac:dyDescent="0.3">
      <c r="T19119" t="b">
        <f>U19119&gt;10</f>
        <v>0</v>
      </c>
      <c r="U19119" s="7">
        <v>9.9071239882375792</v>
      </c>
      <c r="V19119" t="s">
        <v>25093</v>
      </c>
      <c r="W19119" t="s">
        <v>19174</v>
      </c>
    </row>
    <row r="19120" spans="20:23" x14ac:dyDescent="0.3">
      <c r="T19120" t="b">
        <f>U19120&gt;10</f>
        <v>0</v>
      </c>
      <c r="U19120" s="7">
        <v>8.2882073318489393</v>
      </c>
      <c r="V19120" t="s">
        <v>13759</v>
      </c>
      <c r="W19120" t="s">
        <v>36003</v>
      </c>
    </row>
    <row r="19121" spans="20:23" x14ac:dyDescent="0.3">
      <c r="T19121" t="b">
        <f>U19121&gt;10</f>
        <v>0</v>
      </c>
      <c r="U19121" s="7">
        <v>8.5418830363155198</v>
      </c>
      <c r="V19121" t="s">
        <v>21255</v>
      </c>
      <c r="W19121" t="s">
        <v>19178</v>
      </c>
    </row>
    <row r="19122" spans="20:23" x14ac:dyDescent="0.3">
      <c r="T19122" t="b">
        <f>U19122&gt;10</f>
        <v>0</v>
      </c>
      <c r="U19122" s="7">
        <v>8.5853681482552595</v>
      </c>
      <c r="V19122" t="s">
        <v>36004</v>
      </c>
      <c r="W19122" t="s">
        <v>24150</v>
      </c>
    </row>
    <row r="19123" spans="20:23" x14ac:dyDescent="0.3">
      <c r="T19123" t="b">
        <f>U19123&gt;10</f>
        <v>0</v>
      </c>
      <c r="U19123" s="7">
        <v>9.5393992081122594</v>
      </c>
      <c r="V19123" t="s">
        <v>2269</v>
      </c>
      <c r="W19123" t="s">
        <v>36005</v>
      </c>
    </row>
    <row r="19124" spans="20:23" x14ac:dyDescent="0.3">
      <c r="T19124" t="b">
        <f>U19124&gt;10</f>
        <v>0</v>
      </c>
      <c r="U19124" s="7">
        <v>8.3144931941198603</v>
      </c>
      <c r="V19124" t="s">
        <v>25066</v>
      </c>
      <c r="W19124" t="s">
        <v>29110</v>
      </c>
    </row>
    <row r="19125" spans="20:23" x14ac:dyDescent="0.3">
      <c r="T19125" t="b">
        <f>U19125&gt;10</f>
        <v>0</v>
      </c>
      <c r="U19125" s="7">
        <v>9.8017634725797596</v>
      </c>
      <c r="V19125" t="s">
        <v>36006</v>
      </c>
      <c r="W19125" t="s">
        <v>36007</v>
      </c>
    </row>
    <row r="19126" spans="20:23" x14ac:dyDescent="0.3">
      <c r="T19126" t="b">
        <f>U19126&gt;10</f>
        <v>0</v>
      </c>
      <c r="U19126" s="7">
        <v>8.8366825765361696</v>
      </c>
      <c r="V19126" t="s">
        <v>5711</v>
      </c>
      <c r="W19126" t="s">
        <v>28879</v>
      </c>
    </row>
    <row r="19127" spans="20:23" x14ac:dyDescent="0.3">
      <c r="T19127" t="b">
        <f>U19127&gt;10</f>
        <v>0</v>
      </c>
      <c r="U19127" s="7">
        <v>8.3548444896434297</v>
      </c>
      <c r="V19127" t="s">
        <v>19181</v>
      </c>
      <c r="W19127" t="s">
        <v>20680</v>
      </c>
    </row>
    <row r="19128" spans="20:23" x14ac:dyDescent="0.3">
      <c r="T19128" t="b">
        <f>U19128&gt;10</f>
        <v>0</v>
      </c>
      <c r="U19128" s="7">
        <v>8.2331475546659103</v>
      </c>
      <c r="V19128" t="s">
        <v>26210</v>
      </c>
      <c r="W19128" t="s">
        <v>36008</v>
      </c>
    </row>
    <row r="19129" spans="20:23" x14ac:dyDescent="0.3">
      <c r="T19129" t="b">
        <f>U19129&gt;10</f>
        <v>0</v>
      </c>
      <c r="U19129" s="7">
        <v>9.3162556567980594</v>
      </c>
      <c r="V19129" t="s">
        <v>22616</v>
      </c>
      <c r="W19129" t="s">
        <v>36009</v>
      </c>
    </row>
    <row r="19130" spans="20:23" x14ac:dyDescent="0.3">
      <c r="T19130" t="b">
        <f>U19130&gt;10</f>
        <v>0</v>
      </c>
      <c r="U19130" s="7">
        <v>9.1599095864073607</v>
      </c>
      <c r="V19130" t="s">
        <v>35990</v>
      </c>
      <c r="W19130" t="s">
        <v>36010</v>
      </c>
    </row>
    <row r="19131" spans="20:23" x14ac:dyDescent="0.3">
      <c r="T19131" t="b">
        <f>U19131&gt;10</f>
        <v>0</v>
      </c>
      <c r="U19131" s="7">
        <v>8.2921458954278702</v>
      </c>
      <c r="V19131" t="s">
        <v>22789</v>
      </c>
      <c r="W19131" t="s">
        <v>36011</v>
      </c>
    </row>
    <row r="19132" spans="20:23" x14ac:dyDescent="0.3">
      <c r="T19132" t="b">
        <f>U19132&gt;10</f>
        <v>0</v>
      </c>
      <c r="U19132" s="7">
        <v>9.8530567669673097</v>
      </c>
      <c r="V19132" t="s">
        <v>35990</v>
      </c>
      <c r="W19132" t="s">
        <v>36012</v>
      </c>
    </row>
    <row r="19133" spans="20:23" x14ac:dyDescent="0.3">
      <c r="T19133" t="b">
        <f>U19133&gt;10</f>
        <v>0</v>
      </c>
      <c r="U19133" s="7">
        <v>8.5148948915978799</v>
      </c>
      <c r="V19133" t="s">
        <v>9194</v>
      </c>
      <c r="W19133" t="s">
        <v>22928</v>
      </c>
    </row>
    <row r="19134" spans="20:23" x14ac:dyDescent="0.3">
      <c r="T19134" t="b">
        <f>U19134&gt;10</f>
        <v>0</v>
      </c>
      <c r="U19134" s="7">
        <v>8.5633892415364894</v>
      </c>
      <c r="V19134" t="s">
        <v>12085</v>
      </c>
      <c r="W19134" t="s">
        <v>29001</v>
      </c>
    </row>
    <row r="19135" spans="20:23" x14ac:dyDescent="0.3">
      <c r="T19135" t="b">
        <f>U19135&gt;10</f>
        <v>0</v>
      </c>
      <c r="U19135" s="7">
        <v>8.5853681482552595</v>
      </c>
      <c r="V19135" t="s">
        <v>36013</v>
      </c>
      <c r="W19135" t="s">
        <v>23180</v>
      </c>
    </row>
    <row r="19136" spans="20:23" x14ac:dyDescent="0.3">
      <c r="T19136" t="b">
        <f>U19136&gt;10</f>
        <v>0</v>
      </c>
      <c r="U19136" s="7">
        <v>8.2176433681299397</v>
      </c>
      <c r="V19136" t="s">
        <v>26561</v>
      </c>
      <c r="W19136" t="s">
        <v>8369</v>
      </c>
    </row>
    <row r="19137" spans="20:23" x14ac:dyDescent="0.3">
      <c r="T19137" t="b">
        <f>U19137&gt;10</f>
        <v>0</v>
      </c>
      <c r="U19137" s="7">
        <v>9.4833097414612197</v>
      </c>
      <c r="V19137" t="s">
        <v>29014</v>
      </c>
      <c r="W19137" t="s">
        <v>36014</v>
      </c>
    </row>
    <row r="19138" spans="20:23" x14ac:dyDescent="0.3">
      <c r="T19138" t="b">
        <f>U19138&gt;10</f>
        <v>0</v>
      </c>
      <c r="U19138" s="7">
        <v>8.7031511839116504</v>
      </c>
      <c r="V19138" t="s">
        <v>23097</v>
      </c>
      <c r="W19138" t="s">
        <v>36015</v>
      </c>
    </row>
    <row r="19139" spans="20:23" x14ac:dyDescent="0.3">
      <c r="T19139" t="b">
        <f>U19139&gt;10</f>
        <v>0</v>
      </c>
      <c r="U19139" s="7">
        <v>8.1774369476519002</v>
      </c>
      <c r="V19139" t="s">
        <v>36016</v>
      </c>
      <c r="W19139" t="s">
        <v>12508</v>
      </c>
    </row>
    <row r="19140" spans="20:23" x14ac:dyDescent="0.3">
      <c r="T19140" t="b">
        <f>U19140&gt;10</f>
        <v>0</v>
      </c>
      <c r="U19140" s="7">
        <v>8.10157119687719</v>
      </c>
      <c r="V19140" t="s">
        <v>30340</v>
      </c>
      <c r="W19140" t="s">
        <v>36017</v>
      </c>
    </row>
    <row r="19141" spans="20:23" x14ac:dyDescent="0.3">
      <c r="T19141" t="b">
        <f>U19141&gt;10</f>
        <v>0</v>
      </c>
      <c r="U19141" s="7">
        <v>9.2139768076776392</v>
      </c>
      <c r="V19141" t="s">
        <v>4640</v>
      </c>
      <c r="W19141" t="s">
        <v>13271</v>
      </c>
    </row>
    <row r="19142" spans="20:23" x14ac:dyDescent="0.3">
      <c r="T19142" t="b">
        <f>U19142&gt;10</f>
        <v>0</v>
      </c>
      <c r="U19142" s="7">
        <v>8.2125282674631794</v>
      </c>
      <c r="V19142" t="s">
        <v>19182</v>
      </c>
      <c r="W19142" t="s">
        <v>21324</v>
      </c>
    </row>
    <row r="19143" spans="20:23" x14ac:dyDescent="0.3">
      <c r="T19143" t="b">
        <f>U19143&gt;10</f>
        <v>0</v>
      </c>
      <c r="U19143" s="7">
        <v>8.8272038325816293</v>
      </c>
      <c r="V19143" t="s">
        <v>36018</v>
      </c>
      <c r="W19143" t="s">
        <v>21227</v>
      </c>
    </row>
    <row r="19144" spans="20:23" x14ac:dyDescent="0.3">
      <c r="T19144" t="b">
        <f>U19144&gt;10</f>
        <v>0</v>
      </c>
      <c r="U19144" s="7">
        <v>8.8272038325816293</v>
      </c>
      <c r="V19144" t="s">
        <v>21227</v>
      </c>
      <c r="W19144" t="s">
        <v>36019</v>
      </c>
    </row>
    <row r="19145" spans="20:23" x14ac:dyDescent="0.3">
      <c r="T19145" t="b">
        <f>U19145&gt;10</f>
        <v>0</v>
      </c>
      <c r="U19145" s="7">
        <v>9.6620015302046003</v>
      </c>
      <c r="V19145" t="s">
        <v>2281</v>
      </c>
      <c r="W19145" t="s">
        <v>10545</v>
      </c>
    </row>
    <row r="19146" spans="20:23" x14ac:dyDescent="0.3">
      <c r="T19146" t="b">
        <f>U19146&gt;10</f>
        <v>0</v>
      </c>
      <c r="U19146" s="7">
        <v>9.8017634725797596</v>
      </c>
      <c r="V19146" t="s">
        <v>36020</v>
      </c>
      <c r="W19146" t="s">
        <v>6491</v>
      </c>
    </row>
    <row r="19147" spans="20:23" x14ac:dyDescent="0.3">
      <c r="T19147" t="b">
        <f>U19147&gt;10</f>
        <v>0</v>
      </c>
      <c r="U19147" s="7">
        <v>9.8017634725797596</v>
      </c>
      <c r="V19147" t="s">
        <v>6491</v>
      </c>
      <c r="W19147" t="s">
        <v>36021</v>
      </c>
    </row>
    <row r="19148" spans="20:23" x14ac:dyDescent="0.3">
      <c r="T19148" t="b">
        <f>U19148&gt;10</f>
        <v>0</v>
      </c>
      <c r="U19148" s="7">
        <v>8.1579241334283203</v>
      </c>
      <c r="V19148" t="s">
        <v>11826</v>
      </c>
      <c r="W19148" t="s">
        <v>21235</v>
      </c>
    </row>
    <row r="19149" spans="20:23" x14ac:dyDescent="0.3">
      <c r="T19149" t="b">
        <f>U19149&gt;10</f>
        <v>0</v>
      </c>
      <c r="U19149" s="7">
        <v>9.6620015302046003</v>
      </c>
      <c r="V19149" t="s">
        <v>36022</v>
      </c>
      <c r="W19149" t="s">
        <v>20687</v>
      </c>
    </row>
    <row r="19150" spans="20:23" x14ac:dyDescent="0.3">
      <c r="T19150" t="b">
        <f>U19150&gt;10</f>
        <v>0</v>
      </c>
      <c r="U19150" s="7">
        <v>9.4131054827879694</v>
      </c>
      <c r="V19150" t="s">
        <v>35988</v>
      </c>
      <c r="W19150" t="s">
        <v>5081</v>
      </c>
    </row>
    <row r="19151" spans="20:23" x14ac:dyDescent="0.3">
      <c r="T19151" t="b">
        <f>U19151&gt;10</f>
        <v>0</v>
      </c>
      <c r="U19151" s="7">
        <v>8.1107455731532294</v>
      </c>
      <c r="V19151" t="s">
        <v>2164</v>
      </c>
      <c r="W19151" t="s">
        <v>3335</v>
      </c>
    </row>
    <row r="19152" spans="20:23" x14ac:dyDescent="0.3">
      <c r="T19152" t="b">
        <f>U19152&gt;10</f>
        <v>0</v>
      </c>
      <c r="U19152" s="7">
        <v>9.9352948652042805</v>
      </c>
      <c r="V19152" t="s">
        <v>10657</v>
      </c>
      <c r="W19152" t="s">
        <v>12477</v>
      </c>
    </row>
    <row r="19153" spans="20:23" x14ac:dyDescent="0.3">
      <c r="T19153" t="b">
        <f>U19153&gt;10</f>
        <v>0</v>
      </c>
      <c r="U19153" s="7">
        <v>8.2866362396169002</v>
      </c>
      <c r="V19153" t="s">
        <v>3280</v>
      </c>
      <c r="W19153" t="s">
        <v>216</v>
      </c>
    </row>
    <row r="19154" spans="20:23" x14ac:dyDescent="0.3">
      <c r="T19154" t="b">
        <f>U19154&gt;10</f>
        <v>0</v>
      </c>
      <c r="U19154" s="7">
        <v>9.8017634725797596</v>
      </c>
      <c r="V19154" t="s">
        <v>6027</v>
      </c>
      <c r="W19154" t="s">
        <v>7169</v>
      </c>
    </row>
    <row r="19155" spans="20:23" x14ac:dyDescent="0.3">
      <c r="T19155" t="b">
        <f>U19155&gt;10</f>
        <v>0</v>
      </c>
      <c r="U19155" s="7">
        <v>8.7544444782992006</v>
      </c>
      <c r="V19155" t="s">
        <v>7169</v>
      </c>
      <c r="W19155" t="s">
        <v>21216</v>
      </c>
    </row>
    <row r="19156" spans="20:23" x14ac:dyDescent="0.3">
      <c r="T19156" t="b">
        <f>U19156&gt;10</f>
        <v>0</v>
      </c>
      <c r="U19156" s="7">
        <v>8.0612972977392499</v>
      </c>
      <c r="V19156" t="s">
        <v>21216</v>
      </c>
      <c r="W19156" t="s">
        <v>4712</v>
      </c>
    </row>
    <row r="19157" spans="20:23" x14ac:dyDescent="0.3">
      <c r="T19157" t="b">
        <f>U19157&gt;10</f>
        <v>0</v>
      </c>
      <c r="U19157" s="7">
        <v>9.5393992081122594</v>
      </c>
      <c r="V19157" t="s">
        <v>19188</v>
      </c>
      <c r="W19157" t="s">
        <v>26363</v>
      </c>
    </row>
    <row r="19158" spans="20:23" x14ac:dyDescent="0.3">
      <c r="T19158" t="b">
        <f>U19158&gt;10</f>
        <v>0</v>
      </c>
      <c r="U19158" s="7">
        <v>8.7115194335821595</v>
      </c>
      <c r="V19158" t="s">
        <v>3280</v>
      </c>
      <c r="W19158" t="s">
        <v>2140</v>
      </c>
    </row>
    <row r="19159" spans="20:23" x14ac:dyDescent="0.3">
      <c r="T19159" t="b">
        <f>U19159&gt;10</f>
        <v>0</v>
      </c>
      <c r="U19159" s="7">
        <v>8.8462520275523193</v>
      </c>
      <c r="V19159" t="s">
        <v>11591</v>
      </c>
      <c r="W19159" t="s">
        <v>3850</v>
      </c>
    </row>
    <row r="19160" spans="20:23" x14ac:dyDescent="0.3">
      <c r="T19160" t="b">
        <f>U19160&gt;10</f>
        <v>0</v>
      </c>
      <c r="U19160" s="7">
        <v>9.2565364220964295</v>
      </c>
      <c r="V19160" t="s">
        <v>3678</v>
      </c>
      <c r="W19160" t="s">
        <v>2281</v>
      </c>
    </row>
    <row r="19161" spans="20:23" x14ac:dyDescent="0.3">
      <c r="T19161" t="b">
        <f>U19161&gt;10</f>
        <v>0</v>
      </c>
      <c r="U19161" s="7">
        <v>8.2401162239819996</v>
      </c>
      <c r="V19161" t="s">
        <v>26478</v>
      </c>
      <c r="W19161" t="s">
        <v>3819</v>
      </c>
    </row>
    <row r="19162" spans="20:23" x14ac:dyDescent="0.3">
      <c r="T19162" t="b">
        <f>U19162&gt;10</f>
        <v>0</v>
      </c>
      <c r="U19162" s="7">
        <v>9.7294428110001299</v>
      </c>
      <c r="V19162" t="s">
        <v>9618</v>
      </c>
      <c r="W19162" t="s">
        <v>28069</v>
      </c>
    </row>
    <row r="19163" spans="20:23" x14ac:dyDescent="0.3">
      <c r="T19163" t="b">
        <f>U19163&gt;10</f>
        <v>0</v>
      </c>
      <c r="U19163" s="7">
        <v>9.6194419157857993</v>
      </c>
      <c r="V19163" t="s">
        <v>25368</v>
      </c>
      <c r="W19163" t="s">
        <v>26149</v>
      </c>
    </row>
    <row r="19164" spans="20:23" x14ac:dyDescent="0.3">
      <c r="T19164" t="b">
        <f>U19164&gt;10</f>
        <v>0</v>
      </c>
      <c r="U19164" s="7">
        <v>9.5988226285830596</v>
      </c>
      <c r="V19164" t="s">
        <v>23382</v>
      </c>
      <c r="W19164" t="s">
        <v>36023</v>
      </c>
    </row>
    <row r="19165" spans="20:23" x14ac:dyDescent="0.3">
      <c r="T19165" t="b">
        <f>U19165&gt;10</f>
        <v>0</v>
      </c>
      <c r="U19165" s="7">
        <v>8.2125282674631706</v>
      </c>
      <c r="V19165" t="s">
        <v>12376</v>
      </c>
      <c r="W19165" t="s">
        <v>3133</v>
      </c>
    </row>
    <row r="19166" spans="20:23" x14ac:dyDescent="0.3">
      <c r="T19166" t="b">
        <f>U19166&gt;10</f>
        <v>0</v>
      </c>
      <c r="U19166" s="7">
        <v>8.6921013477250604</v>
      </c>
      <c r="V19166" t="s">
        <v>8651</v>
      </c>
      <c r="W19166" t="s">
        <v>3819</v>
      </c>
    </row>
    <row r="19167" spans="20:23" x14ac:dyDescent="0.3">
      <c r="T19167" t="b">
        <f>U19167&gt;10</f>
        <v>0</v>
      </c>
      <c r="U19167" s="7">
        <v>9.1339341000040992</v>
      </c>
      <c r="V19167" t="s">
        <v>4023</v>
      </c>
      <c r="W19167" t="s">
        <v>27951</v>
      </c>
    </row>
    <row r="19168" spans="20:23" x14ac:dyDescent="0.3">
      <c r="T19168" t="b">
        <f>U19168&gt;10</f>
        <v>0</v>
      </c>
      <c r="U19168" s="7">
        <v>8.4536903242800605</v>
      </c>
      <c r="V19168" t="s">
        <v>11014</v>
      </c>
      <c r="W19168" t="s">
        <v>14941</v>
      </c>
    </row>
    <row r="19169" spans="20:23" x14ac:dyDescent="0.3">
      <c r="T19169" t="b">
        <f>U19169&gt;10</f>
        <v>0</v>
      </c>
      <c r="U19169" s="7">
        <v>8.6543610197422094</v>
      </c>
      <c r="V19169" t="s">
        <v>36024</v>
      </c>
      <c r="W19169" t="s">
        <v>11655</v>
      </c>
    </row>
    <row r="19170" spans="20:23" x14ac:dyDescent="0.3">
      <c r="T19170" t="b">
        <f>U19170&gt;10</f>
        <v>0</v>
      </c>
      <c r="U19170" s="7">
        <v>8.7544444782992006</v>
      </c>
      <c r="V19170" t="s">
        <v>35990</v>
      </c>
      <c r="W19170" t="s">
        <v>3542</v>
      </c>
    </row>
    <row r="19171" spans="20:23" x14ac:dyDescent="0.3">
      <c r="T19171" t="b">
        <f>U19171&gt;10</f>
        <v>0</v>
      </c>
      <c r="U19171" s="7">
        <v>8.3607442117706192</v>
      </c>
      <c r="V19171" t="s">
        <v>4023</v>
      </c>
      <c r="W19171" t="s">
        <v>4022</v>
      </c>
    </row>
    <row r="19172" spans="20:23" x14ac:dyDescent="0.3">
      <c r="T19172" t="b">
        <f>U19172&gt;10</f>
        <v>0</v>
      </c>
      <c r="U19172" s="7">
        <v>8.2757071690847095</v>
      </c>
      <c r="V19172" t="s">
        <v>26375</v>
      </c>
      <c r="W19172" t="s">
        <v>36025</v>
      </c>
    </row>
    <row r="19173" spans="20:23" x14ac:dyDescent="0.3">
      <c r="T19173" t="b">
        <f>U19173&gt;10</f>
        <v>0</v>
      </c>
      <c r="U19173" s="7">
        <v>9.8017634725797596</v>
      </c>
      <c r="V19173" t="s">
        <v>13381</v>
      </c>
      <c r="W19173" t="s">
        <v>6242</v>
      </c>
    </row>
    <row r="19174" spans="20:23" x14ac:dyDescent="0.3">
      <c r="T19174" t="b">
        <f>U19174&gt;10</f>
        <v>0</v>
      </c>
      <c r="U19174" s="7">
        <v>8.5633892415364894</v>
      </c>
      <c r="V19174" t="s">
        <v>36026</v>
      </c>
      <c r="W19174" t="s">
        <v>30328</v>
      </c>
    </row>
    <row r="19175" spans="20:23" x14ac:dyDescent="0.3">
      <c r="T19175" t="b">
        <f>U19175&gt;10</f>
        <v>0</v>
      </c>
      <c r="U19175" s="7">
        <v>8.1923255601456599</v>
      </c>
      <c r="V19175" t="s">
        <v>6242</v>
      </c>
      <c r="W19175" t="s">
        <v>10406</v>
      </c>
    </row>
    <row r="19176" spans="20:23" x14ac:dyDescent="0.3">
      <c r="T19176" t="b">
        <f>U19176&gt;10</f>
        <v>0</v>
      </c>
      <c r="U19176" s="7">
        <v>9.4652912359585404</v>
      </c>
      <c r="V19176" t="s">
        <v>36027</v>
      </c>
      <c r="W19176" t="s">
        <v>25533</v>
      </c>
    </row>
    <row r="19177" spans="20:23" x14ac:dyDescent="0.3">
      <c r="T19177" t="b">
        <f>U19177&gt;10</f>
        <v>0</v>
      </c>
      <c r="U19177" s="7">
        <v>8.8656701134094202</v>
      </c>
      <c r="V19177" t="s">
        <v>36028</v>
      </c>
      <c r="W19177" t="s">
        <v>33936</v>
      </c>
    </row>
    <row r="19178" spans="20:23" x14ac:dyDescent="0.3">
      <c r="T19178" t="b">
        <f>U19178&gt;10</f>
        <v>0</v>
      </c>
      <c r="U19178" s="7">
        <v>9.9642824020775294</v>
      </c>
      <c r="V19178" t="s">
        <v>36029</v>
      </c>
      <c r="W19178" t="s">
        <v>36030</v>
      </c>
    </row>
    <row r="19179" spans="20:23" x14ac:dyDescent="0.3">
      <c r="T19179" t="b">
        <f>U19179&gt;10</f>
        <v>0</v>
      </c>
      <c r="U19179" s="7">
        <v>9.6194419157857993</v>
      </c>
      <c r="V19179" t="s">
        <v>36031</v>
      </c>
      <c r="W19179" t="s">
        <v>36032</v>
      </c>
    </row>
    <row r="19180" spans="20:23" x14ac:dyDescent="0.3">
      <c r="T19180" t="b">
        <f>U19180&gt;10</f>
        <v>0</v>
      </c>
      <c r="U19180" s="7">
        <v>8.4154691114598599</v>
      </c>
      <c r="V19180" t="s">
        <v>2073</v>
      </c>
      <c r="W19180" t="s">
        <v>10702</v>
      </c>
    </row>
    <row r="19181" spans="20:23" x14ac:dyDescent="0.3">
      <c r="T19181" t="b">
        <f>U19181&gt;10</f>
        <v>0</v>
      </c>
      <c r="U19181" s="7">
        <v>8.8854727407056</v>
      </c>
      <c r="V19181" t="s">
        <v>10702</v>
      </c>
      <c r="W19181" t="s">
        <v>4147</v>
      </c>
    </row>
    <row r="19182" spans="20:23" x14ac:dyDescent="0.3">
      <c r="T19182" t="b">
        <f>U19182&gt;10</f>
        <v>0</v>
      </c>
      <c r="U19182" s="7">
        <v>8.7199583022280294</v>
      </c>
      <c r="V19182" t="s">
        <v>35988</v>
      </c>
      <c r="W19182" t="s">
        <v>36033</v>
      </c>
    </row>
    <row r="19183" spans="20:23" x14ac:dyDescent="0.3">
      <c r="T19183" t="b">
        <f>U19183&gt;10</f>
        <v>0</v>
      </c>
      <c r="U19183" s="7">
        <v>9.9642824020775294</v>
      </c>
      <c r="V19183" t="s">
        <v>36033</v>
      </c>
      <c r="W19183" t="s">
        <v>7375</v>
      </c>
    </row>
    <row r="19184" spans="20:23" x14ac:dyDescent="0.3">
      <c r="T19184" t="b">
        <f>U19184&gt;10</f>
        <v>0</v>
      </c>
      <c r="U19184" s="7">
        <v>8.1725229328494802</v>
      </c>
      <c r="V19184" t="s">
        <v>7375</v>
      </c>
      <c r="W19184" t="s">
        <v>9346</v>
      </c>
    </row>
    <row r="19185" spans="20:23" x14ac:dyDescent="0.3">
      <c r="T19185" t="b">
        <f>U19185&gt;10</f>
        <v>0</v>
      </c>
      <c r="U19185" s="7">
        <v>9.6194419157857993</v>
      </c>
      <c r="V19185" t="s">
        <v>9490</v>
      </c>
      <c r="W19185" t="s">
        <v>21272</v>
      </c>
    </row>
    <row r="19186" spans="20:23" x14ac:dyDescent="0.3">
      <c r="T19186" t="b">
        <f>U19186&gt;10</f>
        <v>0</v>
      </c>
      <c r="U19186" s="7">
        <v>9.5393992081122594</v>
      </c>
      <c r="V19186" t="s">
        <v>26363</v>
      </c>
      <c r="W19186" t="s">
        <v>36034</v>
      </c>
    </row>
    <row r="19187" spans="20:23" x14ac:dyDescent="0.3">
      <c r="T19187" t="b">
        <f>U19187&gt;10</f>
        <v>0</v>
      </c>
      <c r="U19187" s="7">
        <v>9.8017634725797596</v>
      </c>
      <c r="V19187" t="s">
        <v>6338</v>
      </c>
      <c r="W19187" t="s">
        <v>19196</v>
      </c>
    </row>
    <row r="19188" spans="20:23" x14ac:dyDescent="0.3">
      <c r="T19188" t="b">
        <f>U19188&gt;10</f>
        <v>0</v>
      </c>
      <c r="U19188" s="7">
        <v>8.7199583022280294</v>
      </c>
      <c r="V19188" t="s">
        <v>19196</v>
      </c>
      <c r="W19188" t="s">
        <v>35988</v>
      </c>
    </row>
    <row r="19189" spans="20:23" x14ac:dyDescent="0.3">
      <c r="T19189" t="b">
        <f>U19189&gt;10</f>
        <v>0</v>
      </c>
      <c r="U19189" s="7">
        <v>8.7901625609012797</v>
      </c>
      <c r="V19189" t="s">
        <v>19196</v>
      </c>
      <c r="W19189" t="s">
        <v>21210</v>
      </c>
    </row>
    <row r="19190" spans="20:23" x14ac:dyDescent="0.3">
      <c r="T19190" t="b">
        <f>U19190&gt;10</f>
        <v>0</v>
      </c>
      <c r="U19190" s="7">
        <v>8.11536451900953</v>
      </c>
      <c r="V19190" t="s">
        <v>17577</v>
      </c>
      <c r="W19190" t="s">
        <v>33543</v>
      </c>
    </row>
    <row r="19191" spans="20:23" x14ac:dyDescent="0.3">
      <c r="T19191" t="b">
        <f>U19191&gt;10</f>
        <v>0</v>
      </c>
      <c r="U19191" s="7">
        <v>8.10157119687719</v>
      </c>
      <c r="V19191" t="s">
        <v>30340</v>
      </c>
      <c r="W19191" t="s">
        <v>36035</v>
      </c>
    </row>
    <row r="19192" spans="20:23" x14ac:dyDescent="0.3">
      <c r="T19192" t="b">
        <f>U19192&gt;10</f>
        <v>0</v>
      </c>
      <c r="U19192" s="7">
        <v>8.1483086747288809</v>
      </c>
      <c r="V19192" t="s">
        <v>21721</v>
      </c>
      <c r="W19192" t="s">
        <v>36036</v>
      </c>
    </row>
    <row r="19193" spans="20:23" x14ac:dyDescent="0.3">
      <c r="T19193" t="b">
        <f>U19193&gt;10</f>
        <v>0</v>
      </c>
      <c r="U19193" s="7">
        <v>8.2921458954278702</v>
      </c>
      <c r="V19193" t="s">
        <v>36036</v>
      </c>
      <c r="W19193" t="s">
        <v>275</v>
      </c>
    </row>
    <row r="19194" spans="20:23" x14ac:dyDescent="0.3">
      <c r="T19194" t="b">
        <f>U19194&gt;10</f>
        <v>0</v>
      </c>
      <c r="U19194" s="7">
        <v>8.7901625609012797</v>
      </c>
      <c r="V19194" t="s">
        <v>13681</v>
      </c>
      <c r="W19194" t="s">
        <v>281</v>
      </c>
    </row>
    <row r="19195" spans="20:23" x14ac:dyDescent="0.3">
      <c r="T19195" t="b">
        <f>U19195&gt;10</f>
        <v>0</v>
      </c>
      <c r="U19195" s="7">
        <v>9.8017634725797596</v>
      </c>
      <c r="V19195" t="s">
        <v>21934</v>
      </c>
      <c r="W19195" t="s">
        <v>36037</v>
      </c>
    </row>
    <row r="19196" spans="20:23" x14ac:dyDescent="0.3">
      <c r="T19196" t="b">
        <f>U19196&gt;10</f>
        <v>0</v>
      </c>
      <c r="U19196" s="7">
        <v>8.2074391979557006</v>
      </c>
      <c r="V19196" t="s">
        <v>28781</v>
      </c>
      <c r="W19196" t="s">
        <v>36038</v>
      </c>
    </row>
    <row r="19197" spans="20:23" x14ac:dyDescent="0.3">
      <c r="T19197" t="b">
        <f>U19197&gt;10</f>
        <v>0</v>
      </c>
      <c r="U19197" s="7">
        <v>8.7031511839116504</v>
      </c>
      <c r="V19197" t="s">
        <v>36039</v>
      </c>
      <c r="W19197" t="s">
        <v>23097</v>
      </c>
    </row>
    <row r="19198" spans="20:23" x14ac:dyDescent="0.3">
      <c r="T19198" t="b">
        <f>U19198&gt;10</f>
        <v>0</v>
      </c>
      <c r="U19198" s="7">
        <v>8.0100040033516997</v>
      </c>
      <c r="V19198" t="s">
        <v>6242</v>
      </c>
      <c r="W19198" t="s">
        <v>36040</v>
      </c>
    </row>
    <row r="19199" spans="20:23" x14ac:dyDescent="0.3">
      <c r="T19199" t="b">
        <f>U19199&gt;10</f>
        <v>0</v>
      </c>
      <c r="U19199" s="7">
        <v>8.4030465914613099</v>
      </c>
      <c r="V19199" t="s">
        <v>27094</v>
      </c>
      <c r="W19199" t="s">
        <v>28095</v>
      </c>
    </row>
    <row r="19200" spans="20:23" x14ac:dyDescent="0.3">
      <c r="T19200" t="b">
        <f>U19200&gt;10</f>
        <v>0</v>
      </c>
      <c r="U19200" s="7">
        <v>9.2139768076776392</v>
      </c>
      <c r="V19200" t="s">
        <v>26396</v>
      </c>
      <c r="W19200" t="s">
        <v>3338</v>
      </c>
    </row>
    <row r="19201" spans="20:23" x14ac:dyDescent="0.3">
      <c r="T19201" t="b">
        <f>U19201&gt;10</f>
        <v>0</v>
      </c>
      <c r="U19201" s="7">
        <v>8.4092385617092305</v>
      </c>
      <c r="V19201" t="s">
        <v>24271</v>
      </c>
      <c r="W19201" t="s">
        <v>6007</v>
      </c>
    </row>
    <row r="19202" spans="20:23" x14ac:dyDescent="0.3">
      <c r="T19202" t="b">
        <f>U19202&gt;10</f>
        <v>0</v>
      </c>
      <c r="U19202" s="7">
        <v>9.6194419157857993</v>
      </c>
      <c r="V19202" t="s">
        <v>1935</v>
      </c>
      <c r="W19202" t="s">
        <v>36041</v>
      </c>
    </row>
    <row r="19203" spans="20:23" x14ac:dyDescent="0.3">
      <c r="T19203" t="b">
        <f>U19203&gt;10</f>
        <v>0</v>
      </c>
      <c r="U19203" s="7">
        <v>8.4407869194441592</v>
      </c>
      <c r="V19203" t="s">
        <v>33862</v>
      </c>
      <c r="W19203" t="s">
        <v>36042</v>
      </c>
    </row>
    <row r="19204" spans="20:23" x14ac:dyDescent="0.3">
      <c r="T19204" t="b">
        <f>U19204&gt;10</f>
        <v>0</v>
      </c>
      <c r="U19204" s="7">
        <v>8.3315876274791592</v>
      </c>
      <c r="V19204" t="s">
        <v>36042</v>
      </c>
      <c r="W19204" t="s">
        <v>2891</v>
      </c>
    </row>
    <row r="19205" spans="20:23" x14ac:dyDescent="0.3">
      <c r="T19205" t="b">
        <f>U19205&gt;10</f>
        <v>0</v>
      </c>
      <c r="U19205" s="7">
        <v>9.8797250140494697</v>
      </c>
      <c r="V19205" t="s">
        <v>29231</v>
      </c>
      <c r="W19205" t="s">
        <v>36043</v>
      </c>
    </row>
    <row r="19206" spans="20:23" x14ac:dyDescent="0.3">
      <c r="T19206" t="b">
        <f>U19206&gt;10</f>
        <v>0</v>
      </c>
      <c r="U19206" s="7">
        <v>9.1899619314737606</v>
      </c>
      <c r="V19206" t="s">
        <v>25066</v>
      </c>
      <c r="W19206" t="s">
        <v>36044</v>
      </c>
    </row>
    <row r="19207" spans="20:23" x14ac:dyDescent="0.3">
      <c r="T19207" t="b">
        <f>U19207&gt;10</f>
        <v>0</v>
      </c>
      <c r="U19207" s="7">
        <v>8.6231084762381105</v>
      </c>
      <c r="V19207" t="s">
        <v>30066</v>
      </c>
      <c r="W19207" t="s">
        <v>36045</v>
      </c>
    </row>
    <row r="19208" spans="20:23" x14ac:dyDescent="0.3">
      <c r="T19208" t="b">
        <f>U19208&gt;10</f>
        <v>0</v>
      </c>
      <c r="U19208" s="7">
        <v>8.0100040033516997</v>
      </c>
      <c r="V19208" t="s">
        <v>29068</v>
      </c>
      <c r="W19208" t="s">
        <v>8629</v>
      </c>
    </row>
    <row r="19209" spans="20:23" x14ac:dyDescent="0.3">
      <c r="T19209" t="b">
        <f>U19209&gt;10</f>
        <v>0</v>
      </c>
      <c r="U19209" s="7">
        <v>9.7529733084103203</v>
      </c>
      <c r="V19209" t="s">
        <v>31857</v>
      </c>
      <c r="W19209" t="s">
        <v>36046</v>
      </c>
    </row>
    <row r="19210" spans="20:23" x14ac:dyDescent="0.3">
      <c r="T19210" t="b">
        <f>U19210&gt;10</f>
        <v>0</v>
      </c>
      <c r="U19210" s="7">
        <v>9.2421476846443298</v>
      </c>
      <c r="V19210" t="s">
        <v>36047</v>
      </c>
      <c r="W19210" t="s">
        <v>22673</v>
      </c>
    </row>
    <row r="19211" spans="20:23" x14ac:dyDescent="0.3">
      <c r="T19211" t="b">
        <f>U19211&gt;10</f>
        <v>0</v>
      </c>
      <c r="U19211" s="7">
        <v>8.0612972977392499</v>
      </c>
      <c r="V19211" t="s">
        <v>4036</v>
      </c>
      <c r="W19211" t="s">
        <v>20303</v>
      </c>
    </row>
    <row r="19212" spans="20:23" x14ac:dyDescent="0.3">
      <c r="T19212" t="b">
        <f>U19212&gt;10</f>
        <v>0</v>
      </c>
      <c r="U19212" s="7">
        <v>8.2542009638637399</v>
      </c>
      <c r="V19212" t="s">
        <v>36048</v>
      </c>
      <c r="W19212" t="s">
        <v>20644</v>
      </c>
    </row>
    <row r="19213" spans="20:23" x14ac:dyDescent="0.3">
      <c r="T19213" t="b">
        <f>U19213&gt;10</f>
        <v>0</v>
      </c>
      <c r="U19213" s="7">
        <v>8.9262947352258593</v>
      </c>
      <c r="V19213" t="s">
        <v>7785</v>
      </c>
      <c r="W19213" t="s">
        <v>36049</v>
      </c>
    </row>
    <row r="19214" spans="20:23" x14ac:dyDescent="0.3">
      <c r="T19214" t="b">
        <f>U19214&gt;10</f>
        <v>0</v>
      </c>
      <c r="U19214" s="7">
        <v>9.4652912359585404</v>
      </c>
      <c r="V19214" t="s">
        <v>25135</v>
      </c>
      <c r="W19214" t="s">
        <v>1988</v>
      </c>
    </row>
    <row r="19215" spans="20:23" x14ac:dyDescent="0.3">
      <c r="T19215" t="b">
        <f>U19215&gt;10</f>
        <v>0</v>
      </c>
      <c r="U19215" s="7">
        <v>9.2139768076776392</v>
      </c>
      <c r="V19215" t="s">
        <v>28984</v>
      </c>
      <c r="W19215" t="s">
        <v>36050</v>
      </c>
    </row>
    <row r="19216" spans="20:23" x14ac:dyDescent="0.3">
      <c r="T19216" t="b">
        <f>U19216&gt;10</f>
        <v>0</v>
      </c>
      <c r="U19216" s="7">
        <v>9.9642824020775294</v>
      </c>
      <c r="V19216" t="s">
        <v>23233</v>
      </c>
      <c r="W19216" t="s">
        <v>36051</v>
      </c>
    </row>
    <row r="19217" spans="20:23" x14ac:dyDescent="0.3">
      <c r="T19217" t="b">
        <f>U19217&gt;10</f>
        <v>0</v>
      </c>
      <c r="U19217" s="7">
        <v>9.2421476846443298</v>
      </c>
      <c r="V19217" t="s">
        <v>28490</v>
      </c>
      <c r="W19217" t="s">
        <v>36052</v>
      </c>
    </row>
    <row r="19218" spans="20:23" x14ac:dyDescent="0.3">
      <c r="T19218" t="b">
        <f>U19218&gt;10</f>
        <v>0</v>
      </c>
      <c r="U19218" s="7">
        <v>8.7284689918959302</v>
      </c>
      <c r="V19218" t="s">
        <v>33456</v>
      </c>
      <c r="W19218" t="s">
        <v>36053</v>
      </c>
    </row>
    <row r="19219" spans="20:23" x14ac:dyDescent="0.3">
      <c r="T19219" t="b">
        <f>U19219&gt;10</f>
        <v>0</v>
      </c>
      <c r="U19219" s="7">
        <v>9.9071239882375792</v>
      </c>
      <c r="V19219" t="s">
        <v>36048</v>
      </c>
      <c r="W19219" t="s">
        <v>15963</v>
      </c>
    </row>
    <row r="19220" spans="20:23" x14ac:dyDescent="0.3">
      <c r="T19220" t="b">
        <f>U19220&gt;10</f>
        <v>0</v>
      </c>
      <c r="U19220" s="7">
        <v>8.9262947352258593</v>
      </c>
      <c r="V19220" t="s">
        <v>36054</v>
      </c>
      <c r="W19220" t="s">
        <v>36055</v>
      </c>
    </row>
    <row r="19221" spans="20:23" x14ac:dyDescent="0.3">
      <c r="T19221" t="b">
        <f>U19221&gt;10</f>
        <v>0</v>
      </c>
      <c r="U19221" s="7">
        <v>9.2859503073027305</v>
      </c>
      <c r="V19221" t="s">
        <v>23509</v>
      </c>
      <c r="W19221" t="s">
        <v>19199</v>
      </c>
    </row>
    <row r="19222" spans="20:23" x14ac:dyDescent="0.3">
      <c r="T19222" t="b">
        <f>U19222&gt;10</f>
        <v>0</v>
      </c>
      <c r="U19222" s="7">
        <v>8.4602050053012601</v>
      </c>
      <c r="V19222" t="s">
        <v>7491</v>
      </c>
      <c r="W19222" t="s">
        <v>3677</v>
      </c>
    </row>
    <row r="19223" spans="20:23" x14ac:dyDescent="0.3">
      <c r="T19223" t="b">
        <f>U19223&gt;10</f>
        <v>0</v>
      </c>
      <c r="U19223" s="7">
        <v>9.5393992081122594</v>
      </c>
      <c r="V19223" t="s">
        <v>3943</v>
      </c>
      <c r="W19223" t="s">
        <v>21318</v>
      </c>
    </row>
    <row r="19224" spans="20:23" x14ac:dyDescent="0.3">
      <c r="T19224" t="b">
        <f>U19224&gt;10</f>
        <v>0</v>
      </c>
      <c r="U19224" s="7">
        <v>8.7199583022280294</v>
      </c>
      <c r="V19224" t="s">
        <v>21318</v>
      </c>
      <c r="W19224" t="s">
        <v>35988</v>
      </c>
    </row>
    <row r="19225" spans="20:23" x14ac:dyDescent="0.3">
      <c r="T19225" t="b">
        <f>U19225&gt;10</f>
        <v>0</v>
      </c>
      <c r="U19225" s="7">
        <v>8.0569209231394492</v>
      </c>
      <c r="V19225" t="s">
        <v>36056</v>
      </c>
      <c r="W19225" t="s">
        <v>21269</v>
      </c>
    </row>
    <row r="19226" spans="20:23" x14ac:dyDescent="0.3">
      <c r="T19226" t="b">
        <f>U19226&gt;10</f>
        <v>0</v>
      </c>
      <c r="U19226" s="7">
        <v>9.4833097414612197</v>
      </c>
      <c r="V19226" t="s">
        <v>21210</v>
      </c>
      <c r="W19226" t="s">
        <v>36057</v>
      </c>
    </row>
    <row r="19227" spans="20:23" x14ac:dyDescent="0.3">
      <c r="T19227" t="b">
        <f>U19227&gt;10</f>
        <v>0</v>
      </c>
      <c r="U19227" s="7">
        <v>8.0569209231394492</v>
      </c>
      <c r="V19227" t="s">
        <v>36057</v>
      </c>
      <c r="W19227" t="s">
        <v>21269</v>
      </c>
    </row>
    <row r="19228" spans="20:23" x14ac:dyDescent="0.3">
      <c r="T19228" t="b">
        <f>U19228&gt;10</f>
        <v>0</v>
      </c>
      <c r="U19228" s="7">
        <v>8.6703613610886592</v>
      </c>
      <c r="V19228" t="s">
        <v>19242</v>
      </c>
      <c r="W19228" t="s">
        <v>21344</v>
      </c>
    </row>
    <row r="19229" spans="20:23" x14ac:dyDescent="0.3">
      <c r="T19229" t="b">
        <f>U19229&gt;10</f>
        <v>0</v>
      </c>
      <c r="U19229" s="7">
        <v>9.5393992081122594</v>
      </c>
      <c r="V19229" t="s">
        <v>26363</v>
      </c>
      <c r="W19229" t="s">
        <v>4887</v>
      </c>
    </row>
    <row r="19230" spans="20:23" x14ac:dyDescent="0.3">
      <c r="T19230" t="b">
        <f>U19230&gt;10</f>
        <v>0</v>
      </c>
      <c r="U19230" s="7">
        <v>8.11536451900953</v>
      </c>
      <c r="V19230" t="s">
        <v>1783</v>
      </c>
      <c r="W19230" t="s">
        <v>3677</v>
      </c>
    </row>
    <row r="19231" spans="20:23" x14ac:dyDescent="0.3">
      <c r="T19231" t="b">
        <f>U19231&gt;10</f>
        <v>0</v>
      </c>
      <c r="U19231" s="7">
        <v>8.5208296271176902</v>
      </c>
      <c r="V19231" t="s">
        <v>4716</v>
      </c>
      <c r="W19231" t="s">
        <v>2343</v>
      </c>
    </row>
    <row r="19232" spans="20:23" x14ac:dyDescent="0.3">
      <c r="T19232" t="b">
        <f>U19232&gt;10</f>
        <v>0</v>
      </c>
      <c r="U19232" s="7">
        <v>8.5208296271176902</v>
      </c>
      <c r="V19232" t="s">
        <v>2343</v>
      </c>
      <c r="W19232" t="s">
        <v>4543</v>
      </c>
    </row>
    <row r="19233" spans="20:23" x14ac:dyDescent="0.3">
      <c r="T19233" t="b">
        <f>U19233&gt;10</f>
        <v>0</v>
      </c>
      <c r="U19233" s="7">
        <v>8.1579241334283203</v>
      </c>
      <c r="V19233" t="s">
        <v>36058</v>
      </c>
      <c r="W19233" t="s">
        <v>21235</v>
      </c>
    </row>
    <row r="19234" spans="20:23" x14ac:dyDescent="0.3">
      <c r="T19234" t="b">
        <f>U19234&gt;10</f>
        <v>0</v>
      </c>
      <c r="U19234" s="7">
        <v>8.3666789472904295</v>
      </c>
      <c r="V19234" t="s">
        <v>22056</v>
      </c>
      <c r="W19234" t="s">
        <v>36059</v>
      </c>
    </row>
    <row r="19235" spans="20:23" x14ac:dyDescent="0.3">
      <c r="T19235" t="b">
        <f>U19235&gt;10</f>
        <v>0</v>
      </c>
      <c r="U19235" s="7">
        <v>9.3962983644715905</v>
      </c>
      <c r="V19235" t="s">
        <v>2677</v>
      </c>
      <c r="W19235" t="s">
        <v>19187</v>
      </c>
    </row>
    <row r="19236" spans="20:23" x14ac:dyDescent="0.3">
      <c r="T19236" t="b">
        <f>U19236&gt;10</f>
        <v>0</v>
      </c>
      <c r="U19236" s="7">
        <v>8.0268111216680804</v>
      </c>
      <c r="V19236" t="s">
        <v>36060</v>
      </c>
      <c r="W19236" t="s">
        <v>35988</v>
      </c>
    </row>
    <row r="19237" spans="20:23" x14ac:dyDescent="0.3">
      <c r="T19237" t="b">
        <f>U19237&gt;10</f>
        <v>0</v>
      </c>
      <c r="U19237" s="7">
        <v>8.4407869194441592</v>
      </c>
      <c r="V19237" t="s">
        <v>2343</v>
      </c>
      <c r="W19237" t="s">
        <v>3943</v>
      </c>
    </row>
    <row r="19238" spans="20:23" x14ac:dyDescent="0.3">
      <c r="T19238" t="b">
        <f>U19238&gt;10</f>
        <v>0</v>
      </c>
      <c r="U19238" s="7">
        <v>9.2139768076776392</v>
      </c>
      <c r="V19238" t="s">
        <v>36061</v>
      </c>
      <c r="W19238" t="s">
        <v>21360</v>
      </c>
    </row>
    <row r="19239" spans="20:23" x14ac:dyDescent="0.3">
      <c r="T19239" t="b">
        <f>U19239&gt;10</f>
        <v>0</v>
      </c>
      <c r="U19239" s="7">
        <v>9.6194419157857993</v>
      </c>
      <c r="V19239" t="s">
        <v>4543</v>
      </c>
      <c r="W19239" t="s">
        <v>36062</v>
      </c>
    </row>
    <row r="19240" spans="20:23" x14ac:dyDescent="0.3">
      <c r="T19240" t="b">
        <f>U19240&gt;10</f>
        <v>0</v>
      </c>
      <c r="U19240" s="7">
        <v>8.8272038325816293</v>
      </c>
      <c r="V19240" t="s">
        <v>36063</v>
      </c>
      <c r="W19240" t="s">
        <v>21227</v>
      </c>
    </row>
    <row r="19241" spans="20:23" x14ac:dyDescent="0.3">
      <c r="T19241" t="b">
        <f>U19241&gt;10</f>
        <v>0</v>
      </c>
      <c r="U19241" s="7">
        <v>8.3144931941198603</v>
      </c>
      <c r="V19241" t="s">
        <v>36064</v>
      </c>
      <c r="W19241" t="s">
        <v>35988</v>
      </c>
    </row>
    <row r="19242" spans="20:23" x14ac:dyDescent="0.3">
      <c r="T19242" t="b">
        <f>U19242&gt;10</f>
        <v>0</v>
      </c>
      <c r="U19242" s="7">
        <v>9.5786199212655401</v>
      </c>
      <c r="V19242" t="s">
        <v>36065</v>
      </c>
      <c r="W19242" t="s">
        <v>36066</v>
      </c>
    </row>
    <row r="19243" spans="20:23" x14ac:dyDescent="0.3">
      <c r="T19243" t="b">
        <f>U19243&gt;10</f>
        <v>0</v>
      </c>
      <c r="U19243" s="7">
        <v>9.5886702571190501</v>
      </c>
      <c r="V19243" t="s">
        <v>7138</v>
      </c>
      <c r="W19243" t="s">
        <v>10118</v>
      </c>
    </row>
    <row r="19244" spans="20:23" x14ac:dyDescent="0.3">
      <c r="T19244" t="b">
        <f>U19244&gt;10</f>
        <v>0</v>
      </c>
      <c r="U19244" s="7">
        <v>8.9262947352258593</v>
      </c>
      <c r="V19244" t="s">
        <v>21272</v>
      </c>
      <c r="W19244" t="s">
        <v>17691</v>
      </c>
    </row>
    <row r="19245" spans="20:23" x14ac:dyDescent="0.3">
      <c r="T19245" t="b">
        <f>U19245&gt;10</f>
        <v>0</v>
      </c>
      <c r="U19245" s="7">
        <v>9.1599095864073607</v>
      </c>
      <c r="V19245" t="s">
        <v>25875</v>
      </c>
      <c r="W19245" t="s">
        <v>32343</v>
      </c>
    </row>
    <row r="19246" spans="20:23" x14ac:dyDescent="0.3">
      <c r="T19246" t="b">
        <f>U19246&gt;10</f>
        <v>0</v>
      </c>
      <c r="U19246" s="7">
        <v>8.8955230765590994</v>
      </c>
      <c r="V19246" t="s">
        <v>13787</v>
      </c>
      <c r="W19246" t="s">
        <v>27744</v>
      </c>
    </row>
    <row r="19247" spans="20:23" x14ac:dyDescent="0.3">
      <c r="T19247" t="b">
        <f>U19247&gt;10</f>
        <v>0</v>
      </c>
      <c r="U19247" s="7">
        <v>9.5588172939693692</v>
      </c>
      <c r="V19247" t="s">
        <v>7498</v>
      </c>
      <c r="W19247" t="s">
        <v>36067</v>
      </c>
    </row>
    <row r="19248" spans="20:23" x14ac:dyDescent="0.3">
      <c r="T19248" t="b">
        <f>U19248&gt;10</f>
        <v>0</v>
      </c>
      <c r="U19248" s="7">
        <v>8.4407869194441592</v>
      </c>
      <c r="V19248" t="s">
        <v>34994</v>
      </c>
      <c r="W19248" t="s">
        <v>1749</v>
      </c>
    </row>
    <row r="19249" spans="20:23" x14ac:dyDescent="0.3">
      <c r="T19249" t="b">
        <f>U19249&gt;10</f>
        <v>0</v>
      </c>
      <c r="U19249" s="7">
        <v>8.4536903242800605</v>
      </c>
      <c r="V19249" t="s">
        <v>8953</v>
      </c>
      <c r="W19249" t="s">
        <v>36068</v>
      </c>
    </row>
    <row r="19250" spans="20:23" x14ac:dyDescent="0.3">
      <c r="T19250" t="b">
        <f>U19250&gt;10</f>
        <v>0</v>
      </c>
      <c r="U19250" s="7">
        <v>8.4602050053012601</v>
      </c>
      <c r="V19250" t="s">
        <v>7525</v>
      </c>
      <c r="W19250" t="s">
        <v>32762</v>
      </c>
    </row>
    <row r="19251" spans="20:23" x14ac:dyDescent="0.3">
      <c r="T19251" t="b">
        <f>U19251&gt;10</f>
        <v>0</v>
      </c>
      <c r="U19251" s="7">
        <v>8.6543610197422094</v>
      </c>
      <c r="V19251" t="s">
        <v>27785</v>
      </c>
      <c r="W19251" t="s">
        <v>5696</v>
      </c>
    </row>
    <row r="19252" spans="20:23" x14ac:dyDescent="0.3">
      <c r="T19252" t="b">
        <f>U19252&gt;10</f>
        <v>0</v>
      </c>
      <c r="U19252" s="7">
        <v>8.7031511839116504</v>
      </c>
      <c r="V19252" t="s">
        <v>36069</v>
      </c>
      <c r="W19252" t="s">
        <v>35348</v>
      </c>
    </row>
    <row r="19253" spans="20:23" x14ac:dyDescent="0.3">
      <c r="T19253" t="b">
        <f>U19253&gt;10</f>
        <v>0</v>
      </c>
      <c r="U19253" s="7">
        <v>9.3635085416485992</v>
      </c>
      <c r="V19253" t="s">
        <v>21344</v>
      </c>
      <c r="W19253" t="s">
        <v>5076</v>
      </c>
    </row>
    <row r="19254" spans="20:23" x14ac:dyDescent="0.3">
      <c r="T19254" t="b">
        <f>U19254&gt;10</f>
        <v>0</v>
      </c>
      <c r="U19254" s="7">
        <v>8.9688543496446496</v>
      </c>
      <c r="V19254" t="s">
        <v>5077</v>
      </c>
      <c r="W19254" t="s">
        <v>3290</v>
      </c>
    </row>
    <row r="19255" spans="20:23" x14ac:dyDescent="0.3">
      <c r="T19255" t="b">
        <f>U19255&gt;10</f>
        <v>0</v>
      </c>
      <c r="U19255" s="7">
        <v>9.1211950742266694</v>
      </c>
      <c r="V19255" t="s">
        <v>36070</v>
      </c>
      <c r="W19255" t="s">
        <v>23745</v>
      </c>
    </row>
    <row r="19256" spans="20:23" x14ac:dyDescent="0.3">
      <c r="T19256" t="b">
        <f>U19256&gt;10</f>
        <v>0</v>
      </c>
      <c r="U19256" s="7">
        <v>9.3475082003021601</v>
      </c>
      <c r="V19256" t="s">
        <v>11333</v>
      </c>
      <c r="W19256" t="s">
        <v>12439</v>
      </c>
    </row>
    <row r="19257" spans="20:23" x14ac:dyDescent="0.3">
      <c r="T19257" t="b">
        <f>U19257&gt;10</f>
        <v>0</v>
      </c>
      <c r="U19257" s="7">
        <v>8.11536451900953</v>
      </c>
      <c r="V19257" t="s">
        <v>4815</v>
      </c>
      <c r="W19257" t="s">
        <v>3606</v>
      </c>
    </row>
    <row r="19258" spans="20:23" x14ac:dyDescent="0.3">
      <c r="T19258" t="b">
        <f>U19258&gt;10</f>
        <v>0</v>
      </c>
      <c r="U19258" s="7">
        <v>8.5208296271176902</v>
      </c>
      <c r="V19258" t="s">
        <v>2086</v>
      </c>
      <c r="W19258" t="s">
        <v>7138</v>
      </c>
    </row>
    <row r="19259" spans="20:23" x14ac:dyDescent="0.3">
      <c r="T19259" t="b">
        <f>U19259&gt;10</f>
        <v>0</v>
      </c>
      <c r="U19259" s="7">
        <v>8.5277982964337795</v>
      </c>
      <c r="V19259" t="s">
        <v>10118</v>
      </c>
      <c r="W19259" t="s">
        <v>9163</v>
      </c>
    </row>
    <row r="19260" spans="20:23" x14ac:dyDescent="0.3">
      <c r="T19260" t="b">
        <f>U19260&gt;10</f>
        <v>0</v>
      </c>
      <c r="U19260" s="7">
        <v>9.9642824020775294</v>
      </c>
      <c r="V19260" t="s">
        <v>7396</v>
      </c>
      <c r="W19260" t="s">
        <v>34279</v>
      </c>
    </row>
    <row r="19261" spans="20:23" x14ac:dyDescent="0.3">
      <c r="T19261" t="b">
        <f>U19261&gt;10</f>
        <v>0</v>
      </c>
      <c r="U19261" s="7">
        <v>8.7901625609012797</v>
      </c>
      <c r="V19261" t="s">
        <v>5596</v>
      </c>
      <c r="W19261" t="s">
        <v>10118</v>
      </c>
    </row>
    <row r="19262" spans="20:23" x14ac:dyDescent="0.3">
      <c r="T19262" t="b">
        <f>U19262&gt;10</f>
        <v>0</v>
      </c>
      <c r="U19262" s="7">
        <v>8.3666789472904295</v>
      </c>
      <c r="V19262" t="s">
        <v>21273</v>
      </c>
      <c r="W19262" t="s">
        <v>34212</v>
      </c>
    </row>
    <row r="19263" spans="20:23" x14ac:dyDescent="0.3">
      <c r="T19263" t="b">
        <f>U19263&gt;10</f>
        <v>0</v>
      </c>
      <c r="U19263" s="7">
        <v>8.7031511839116504</v>
      </c>
      <c r="V19263" t="s">
        <v>34212</v>
      </c>
      <c r="W19263" t="s">
        <v>2651</v>
      </c>
    </row>
    <row r="19264" spans="20:23" x14ac:dyDescent="0.3">
      <c r="T19264" t="b">
        <f>U19264&gt;10</f>
        <v>0</v>
      </c>
      <c r="U19264" s="7">
        <v>8.4407869194441592</v>
      </c>
      <c r="V19264" t="s">
        <v>26363</v>
      </c>
      <c r="W19264" t="s">
        <v>12874</v>
      </c>
    </row>
    <row r="19265" spans="20:23" x14ac:dyDescent="0.3">
      <c r="T19265" t="b">
        <f>U19265&gt;10</f>
        <v>0</v>
      </c>
      <c r="U19265" s="7">
        <v>8.4407869194441592</v>
      </c>
      <c r="V19265" t="s">
        <v>14569</v>
      </c>
      <c r="W19265" t="s">
        <v>26363</v>
      </c>
    </row>
    <row r="19266" spans="20:23" x14ac:dyDescent="0.3">
      <c r="T19266" t="b">
        <f>U19266&gt;10</f>
        <v>0</v>
      </c>
      <c r="U19266" s="7">
        <v>8.4154691114598599</v>
      </c>
      <c r="V19266" t="s">
        <v>4163</v>
      </c>
      <c r="W19266" t="s">
        <v>1781</v>
      </c>
    </row>
    <row r="19267" spans="20:23" x14ac:dyDescent="0.3">
      <c r="T19267" t="b">
        <f>U19267&gt;10</f>
        <v>0</v>
      </c>
      <c r="U19267" s="7">
        <v>8.3315876274791592</v>
      </c>
      <c r="V19267" t="s">
        <v>2077</v>
      </c>
      <c r="W19267" t="s">
        <v>36071</v>
      </c>
    </row>
    <row r="19268" spans="20:23" x14ac:dyDescent="0.3">
      <c r="T19268" t="b">
        <f>U19268&gt;10</f>
        <v>0</v>
      </c>
      <c r="U19268" s="7">
        <v>8.0100040033516997</v>
      </c>
      <c r="V19268" t="s">
        <v>36072</v>
      </c>
      <c r="W19268" t="s">
        <v>29993</v>
      </c>
    </row>
    <row r="19269" spans="20:23" x14ac:dyDescent="0.3">
      <c r="T19269" t="b">
        <f>U19269&gt;10</f>
        <v>0</v>
      </c>
      <c r="U19269" s="7">
        <v>8.0353218113359901</v>
      </c>
      <c r="V19269" t="s">
        <v>31178</v>
      </c>
      <c r="W19269" t="s">
        <v>17375</v>
      </c>
    </row>
    <row r="19270" spans="20:23" x14ac:dyDescent="0.3">
      <c r="T19270" t="b">
        <f>U19270&gt;10</f>
        <v>0</v>
      </c>
      <c r="U19270" s="7">
        <v>8.7031511839116504</v>
      </c>
      <c r="V19270" t="s">
        <v>36073</v>
      </c>
      <c r="W19270" t="s">
        <v>36074</v>
      </c>
    </row>
    <row r="19271" spans="20:23" x14ac:dyDescent="0.3">
      <c r="T19271" t="b">
        <f>U19271&gt;10</f>
        <v>0</v>
      </c>
      <c r="U19271" s="7">
        <v>8.9262947352258593</v>
      </c>
      <c r="V19271" t="s">
        <v>26210</v>
      </c>
      <c r="W19271" t="s">
        <v>36075</v>
      </c>
    </row>
    <row r="19272" spans="20:23" x14ac:dyDescent="0.3">
      <c r="T19272" t="b">
        <f>U19272&gt;10</f>
        <v>0</v>
      </c>
      <c r="U19272" s="7">
        <v>8.0879655448214098</v>
      </c>
      <c r="V19272" t="s">
        <v>35999</v>
      </c>
      <c r="W19272" t="s">
        <v>36076</v>
      </c>
    </row>
    <row r="19273" spans="20:23" x14ac:dyDescent="0.3">
      <c r="T19273" t="b">
        <f>U19273&gt;10</f>
        <v>0</v>
      </c>
      <c r="U19273" s="7">
        <v>9.09619377202125</v>
      </c>
      <c r="V19273" t="s">
        <v>3638</v>
      </c>
      <c r="W19273" t="s">
        <v>3465</v>
      </c>
    </row>
    <row r="19274" spans="20:23" x14ac:dyDescent="0.3">
      <c r="T19274" t="b">
        <f>U19274&gt;10</f>
        <v>0</v>
      </c>
      <c r="U19274" s="7">
        <v>9.0247348080391099</v>
      </c>
      <c r="V19274" t="s">
        <v>46</v>
      </c>
      <c r="W19274" t="s">
        <v>36077</v>
      </c>
    </row>
    <row r="19275" spans="20:23" x14ac:dyDescent="0.3">
      <c r="T19275" t="b">
        <f>U19275&gt;10</f>
        <v>0</v>
      </c>
      <c r="U19275" s="7">
        <v>9.1086162920198106</v>
      </c>
      <c r="V19275" t="s">
        <v>36078</v>
      </c>
      <c r="W19275" t="s">
        <v>36079</v>
      </c>
    </row>
    <row r="19276" spans="20:23" x14ac:dyDescent="0.3">
      <c r="T19276" t="b">
        <f>U19276&gt;10</f>
        <v>0</v>
      </c>
      <c r="U19276" s="7">
        <v>8.0612972977392499</v>
      </c>
      <c r="V19276" t="s">
        <v>30083</v>
      </c>
      <c r="W19276" t="s">
        <v>544</v>
      </c>
    </row>
    <row r="19277" spans="20:23" x14ac:dyDescent="0.3">
      <c r="T19277" t="b">
        <f>U19277&gt;10</f>
        <v>0</v>
      </c>
      <c r="U19277" s="7">
        <v>8.73705273558733</v>
      </c>
      <c r="V19277" t="s">
        <v>827</v>
      </c>
      <c r="W19277" t="s">
        <v>24852</v>
      </c>
    </row>
    <row r="19278" spans="20:23" x14ac:dyDescent="0.3">
      <c r="T19278" t="b">
        <f>U19278&gt;10</f>
        <v>0</v>
      </c>
      <c r="U19278" s="7">
        <v>9.0133061122154796</v>
      </c>
      <c r="V19278" t="s">
        <v>25643</v>
      </c>
      <c r="W19278" t="s">
        <v>36080</v>
      </c>
    </row>
    <row r="19279" spans="20:23" x14ac:dyDescent="0.3">
      <c r="T19279" t="b">
        <f>U19279&gt;10</f>
        <v>0</v>
      </c>
      <c r="U19279" s="7">
        <v>9.2711352215175893</v>
      </c>
      <c r="V19279" t="s">
        <v>36081</v>
      </c>
      <c r="W19279" t="s">
        <v>26044</v>
      </c>
    </row>
    <row r="19280" spans="20:23" x14ac:dyDescent="0.3">
      <c r="T19280" t="b">
        <f>U19280&gt;10</f>
        <v>0</v>
      </c>
      <c r="U19280" s="7">
        <v>9.6299132156531009</v>
      </c>
      <c r="V19280" t="s">
        <v>2557</v>
      </c>
      <c r="W19280" t="s">
        <v>6619</v>
      </c>
    </row>
    <row r="19281" spans="20:23" x14ac:dyDescent="0.3">
      <c r="T19281" t="b">
        <f>U19281&gt;10</f>
        <v>0</v>
      </c>
      <c r="U19281" s="7">
        <v>9.5393992081122594</v>
      </c>
      <c r="V19281" t="s">
        <v>2103</v>
      </c>
      <c r="W19281" t="s">
        <v>3943</v>
      </c>
    </row>
    <row r="19282" spans="20:23" x14ac:dyDescent="0.3">
      <c r="T19282" t="b">
        <f>U19282&gt;10</f>
        <v>0</v>
      </c>
      <c r="U19282" s="7">
        <v>8.8272038325816293</v>
      </c>
      <c r="V19282" t="s">
        <v>3946</v>
      </c>
      <c r="W19282" t="s">
        <v>21227</v>
      </c>
    </row>
    <row r="19283" spans="20:23" x14ac:dyDescent="0.3">
      <c r="T19283" t="b">
        <f>U19283&gt;10</f>
        <v>0</v>
      </c>
      <c r="U19283" s="7">
        <v>8.8272038325816293</v>
      </c>
      <c r="V19283" t="s">
        <v>21227</v>
      </c>
      <c r="W19283" t="s">
        <v>36082</v>
      </c>
    </row>
    <row r="19284" spans="20:23" x14ac:dyDescent="0.3">
      <c r="T19284" t="b">
        <f>U19284&gt;10</f>
        <v>0</v>
      </c>
      <c r="U19284" s="7">
        <v>9.2139768076776392</v>
      </c>
      <c r="V19284" t="s">
        <v>3677</v>
      </c>
      <c r="W19284" t="s">
        <v>8136</v>
      </c>
    </row>
    <row r="19285" spans="20:23" x14ac:dyDescent="0.3">
      <c r="T19285" t="b">
        <f>U19285&gt;10</f>
        <v>0</v>
      </c>
      <c r="U19285" s="7">
        <v>8.11536451900953</v>
      </c>
      <c r="V19285" t="s">
        <v>11590</v>
      </c>
      <c r="W19285" t="s">
        <v>21229</v>
      </c>
    </row>
    <row r="19286" spans="20:23" x14ac:dyDescent="0.3">
      <c r="T19286" t="b">
        <f>U19286&gt;10</f>
        <v>0</v>
      </c>
      <c r="U19286" s="7">
        <v>8.6308305223320207</v>
      </c>
      <c r="V19286" t="s">
        <v>19209</v>
      </c>
      <c r="W19286" t="s">
        <v>21233</v>
      </c>
    </row>
    <row r="19287" spans="20:23" x14ac:dyDescent="0.3">
      <c r="T19287" t="b">
        <f>U19287&gt;10</f>
        <v>0</v>
      </c>
      <c r="U19287" s="7">
        <v>9.2139768076776392</v>
      </c>
      <c r="V19287" t="s">
        <v>11590</v>
      </c>
      <c r="W19287" t="s">
        <v>3606</v>
      </c>
    </row>
    <row r="19288" spans="20:23" x14ac:dyDescent="0.3">
      <c r="T19288" t="b">
        <f>U19288&gt;10</f>
        <v>0</v>
      </c>
      <c r="U19288" s="7">
        <v>9.5016588801294208</v>
      </c>
      <c r="V19288" t="s">
        <v>31226</v>
      </c>
      <c r="W19288" t="s">
        <v>3498</v>
      </c>
    </row>
    <row r="19289" spans="20:23" x14ac:dyDescent="0.3">
      <c r="T19289" t="b">
        <f>U19289&gt;10</f>
        <v>0</v>
      </c>
      <c r="U19289" s="7">
        <v>8.8085116995694701</v>
      </c>
      <c r="V19289" t="s">
        <v>3498</v>
      </c>
      <c r="W19289" t="s">
        <v>19208</v>
      </c>
    </row>
    <row r="19290" spans="20:23" x14ac:dyDescent="0.3">
      <c r="T19290" t="b">
        <f>U19290&gt;10</f>
        <v>0</v>
      </c>
      <c r="U19290" s="7">
        <v>8.7031511839116504</v>
      </c>
      <c r="V19290" t="s">
        <v>10460</v>
      </c>
      <c r="W19290" t="s">
        <v>4543</v>
      </c>
    </row>
    <row r="19291" spans="20:23" x14ac:dyDescent="0.3">
      <c r="T19291" t="b">
        <f>U19291&gt;10</f>
        <v>0</v>
      </c>
      <c r="U19291" s="7">
        <v>8.9473481444236906</v>
      </c>
      <c r="V19291" t="s">
        <v>21281</v>
      </c>
      <c r="W19291" t="s">
        <v>10459</v>
      </c>
    </row>
    <row r="19292" spans="20:23" x14ac:dyDescent="0.3">
      <c r="T19292" t="b">
        <f>U19292&gt;10</f>
        <v>0</v>
      </c>
      <c r="U19292" s="7">
        <v>9.2711352215175893</v>
      </c>
      <c r="V19292" t="s">
        <v>18189</v>
      </c>
      <c r="W19292" t="s">
        <v>19210</v>
      </c>
    </row>
    <row r="19293" spans="20:23" x14ac:dyDescent="0.3">
      <c r="T19293" t="b">
        <f>U19293&gt;10</f>
        <v>0</v>
      </c>
      <c r="U19293" s="7">
        <v>8.0100040033516997</v>
      </c>
      <c r="V19293" t="s">
        <v>19211</v>
      </c>
      <c r="W19293" t="s">
        <v>20082</v>
      </c>
    </row>
    <row r="19294" spans="20:23" x14ac:dyDescent="0.3">
      <c r="T19294" t="b">
        <f>U19294&gt;10</f>
        <v>0</v>
      </c>
      <c r="U19294" s="7">
        <v>8.8955230765590994</v>
      </c>
      <c r="V19294" t="s">
        <v>21625</v>
      </c>
      <c r="W19294" t="s">
        <v>36083</v>
      </c>
    </row>
    <row r="19295" spans="20:23" x14ac:dyDescent="0.3">
      <c r="T19295" t="b">
        <f>U19295&gt;10</f>
        <v>0</v>
      </c>
      <c r="U19295" s="7">
        <v>8.0183722530222195</v>
      </c>
      <c r="V19295" t="s">
        <v>23233</v>
      </c>
      <c r="W19295" t="s">
        <v>36084</v>
      </c>
    </row>
    <row r="19296" spans="20:23" x14ac:dyDescent="0.3">
      <c r="T19296" t="b">
        <f>U19296&gt;10</f>
        <v>0</v>
      </c>
      <c r="U19296" s="7">
        <v>8.4154691114598599</v>
      </c>
      <c r="V19296" t="s">
        <v>2073</v>
      </c>
      <c r="W19296" t="s">
        <v>10402</v>
      </c>
    </row>
    <row r="19297" spans="20:23" x14ac:dyDescent="0.3">
      <c r="T19297" t="b">
        <f>U19297&gt;10</f>
        <v>0</v>
      </c>
      <c r="U19297" s="7">
        <v>8.4280478936667294</v>
      </c>
      <c r="V19297" t="s">
        <v>36085</v>
      </c>
      <c r="W19297" t="s">
        <v>28889</v>
      </c>
    </row>
    <row r="19298" spans="20:23" x14ac:dyDescent="0.3">
      <c r="T19298" t="b">
        <f>U19298&gt;10</f>
        <v>0</v>
      </c>
      <c r="U19298" s="7">
        <v>9.0598261278503802</v>
      </c>
      <c r="V19298" t="s">
        <v>22819</v>
      </c>
      <c r="W19298" t="s">
        <v>36086</v>
      </c>
    </row>
    <row r="19299" spans="20:23" x14ac:dyDescent="0.3">
      <c r="T19299" t="b">
        <f>U19299&gt;10</f>
        <v>0</v>
      </c>
      <c r="U19299" s="7">
        <v>8.9908332563634303</v>
      </c>
      <c r="V19299" t="s">
        <v>4319</v>
      </c>
      <c r="W19299" t="s">
        <v>36087</v>
      </c>
    </row>
    <row r="19300" spans="20:23" x14ac:dyDescent="0.3">
      <c r="T19300" t="b">
        <f>U19300&gt;10</f>
        <v>0</v>
      </c>
      <c r="U19300" s="7">
        <v>8.4217387244734603</v>
      </c>
      <c r="V19300" t="s">
        <v>13759</v>
      </c>
      <c r="W19300" t="s">
        <v>36088</v>
      </c>
    </row>
    <row r="19301" spans="20:23" x14ac:dyDescent="0.3">
      <c r="T19301" t="b">
        <f>U19301&gt;10</f>
        <v>0</v>
      </c>
      <c r="U19301" s="7">
        <v>8.8656701134094202</v>
      </c>
      <c r="V19301" t="s">
        <v>36088</v>
      </c>
      <c r="W19301" t="s">
        <v>659</v>
      </c>
    </row>
    <row r="19302" spans="20:23" x14ac:dyDescent="0.3">
      <c r="T19302" t="b">
        <f>U19302&gt;10</f>
        <v>0</v>
      </c>
      <c r="U19302" s="7">
        <v>9.9642824020775294</v>
      </c>
      <c r="V19302" t="s">
        <v>36029</v>
      </c>
      <c r="W19302" t="s">
        <v>36089</v>
      </c>
    </row>
    <row r="19303" spans="20:23" x14ac:dyDescent="0.3">
      <c r="T19303" t="b">
        <f>U19303&gt;10</f>
        <v>0</v>
      </c>
      <c r="U19303" s="7">
        <v>8.7031511839116504</v>
      </c>
      <c r="V19303" t="s">
        <v>10672</v>
      </c>
      <c r="W19303" t="s">
        <v>6812</v>
      </c>
    </row>
    <row r="19304" spans="20:23" x14ac:dyDescent="0.3">
      <c r="T19304" t="b">
        <f>U19304&gt;10</f>
        <v>0</v>
      </c>
      <c r="U19304" s="7">
        <v>9.3475082003021601</v>
      </c>
      <c r="V19304" t="s">
        <v>21260</v>
      </c>
      <c r="W19304" t="s">
        <v>10274</v>
      </c>
    </row>
    <row r="19305" spans="20:23" x14ac:dyDescent="0.3">
      <c r="T19305" t="b">
        <f>U19305&gt;10</f>
        <v>0</v>
      </c>
      <c r="U19305" s="7">
        <v>9.2711352215175893</v>
      </c>
      <c r="V19305" t="s">
        <v>36090</v>
      </c>
      <c r="W19305" t="s">
        <v>25821</v>
      </c>
    </row>
    <row r="19306" spans="20:23" x14ac:dyDescent="0.3">
      <c r="T19306" t="b">
        <f>U19306&gt;10</f>
        <v>0</v>
      </c>
      <c r="U19306" s="7">
        <v>9.5588172939693692</v>
      </c>
      <c r="V19306" t="s">
        <v>21234</v>
      </c>
      <c r="W19306" t="s">
        <v>36091</v>
      </c>
    </row>
    <row r="19307" spans="20:23" x14ac:dyDescent="0.3">
      <c r="T19307" t="b">
        <f>U19307&gt;10</f>
        <v>0</v>
      </c>
      <c r="U19307" s="7">
        <v>8.0569209231394492</v>
      </c>
      <c r="V19307" t="s">
        <v>8375</v>
      </c>
      <c r="W19307" t="s">
        <v>21269</v>
      </c>
    </row>
    <row r="19308" spans="20:23" x14ac:dyDescent="0.3">
      <c r="T19308" t="b">
        <f>U19308&gt;10</f>
        <v>0</v>
      </c>
      <c r="U19308" s="7">
        <v>8.0569209231394492</v>
      </c>
      <c r="V19308" t="s">
        <v>21269</v>
      </c>
      <c r="W19308" t="s">
        <v>36092</v>
      </c>
    </row>
    <row r="19309" spans="20:23" x14ac:dyDescent="0.3">
      <c r="T19309" t="b">
        <f>U19309&gt;10</f>
        <v>0</v>
      </c>
      <c r="U19309" s="7">
        <v>8.4536903242800605</v>
      </c>
      <c r="V19309" t="s">
        <v>36092</v>
      </c>
      <c r="W19309" t="s">
        <v>14941</v>
      </c>
    </row>
    <row r="19310" spans="20:23" x14ac:dyDescent="0.3">
      <c r="T19310" t="b">
        <f>U19310&gt;10</f>
        <v>0</v>
      </c>
      <c r="U19310" s="7">
        <v>9.3009881846672702</v>
      </c>
      <c r="V19310" t="s">
        <v>9512</v>
      </c>
      <c r="W19310" t="s">
        <v>211</v>
      </c>
    </row>
    <row r="19311" spans="20:23" x14ac:dyDescent="0.3">
      <c r="T19311" t="b">
        <f>U19311&gt;10</f>
        <v>0</v>
      </c>
      <c r="U19311" s="7">
        <v>9.3475082003021601</v>
      </c>
      <c r="V19311" t="s">
        <v>21260</v>
      </c>
      <c r="W19311" t="s">
        <v>36093</v>
      </c>
    </row>
    <row r="19312" spans="20:23" x14ac:dyDescent="0.3">
      <c r="T19312" t="b">
        <f>U19312&gt;10</f>
        <v>0</v>
      </c>
      <c r="U19312" s="7">
        <v>9.4652912359585404</v>
      </c>
      <c r="V19312" t="s">
        <v>28965</v>
      </c>
      <c r="W19312" t="s">
        <v>19220</v>
      </c>
    </row>
    <row r="19313" spans="20:23" x14ac:dyDescent="0.3">
      <c r="T19313" t="b">
        <f>U19313&gt;10</f>
        <v>0</v>
      </c>
      <c r="U19313" s="7">
        <v>9.5140814001279708</v>
      </c>
      <c r="V19313" t="s">
        <v>10636</v>
      </c>
      <c r="W19313" t="s">
        <v>27590</v>
      </c>
    </row>
    <row r="19314" spans="20:23" x14ac:dyDescent="0.3">
      <c r="T19314" t="b">
        <f>U19314&gt;10</f>
        <v>0</v>
      </c>
      <c r="U19314" s="7">
        <v>8.3258569527701791</v>
      </c>
      <c r="V19314" t="s">
        <v>36094</v>
      </c>
      <c r="W19314" t="s">
        <v>35973</v>
      </c>
    </row>
    <row r="19315" spans="20:23" x14ac:dyDescent="0.3">
      <c r="T19315" t="b">
        <f>U19315&gt;10</f>
        <v>0</v>
      </c>
      <c r="U19315" s="7">
        <v>8.0789968748386496</v>
      </c>
      <c r="V19315" t="s">
        <v>36095</v>
      </c>
      <c r="W19315" t="s">
        <v>25146</v>
      </c>
    </row>
    <row r="19316" spans="20:23" x14ac:dyDescent="0.3">
      <c r="T19316" t="b">
        <f>U19316&gt;10</f>
        <v>0</v>
      </c>
      <c r="U19316" s="7">
        <v>9.5988226285830596</v>
      </c>
      <c r="V19316" t="s">
        <v>36096</v>
      </c>
      <c r="W19316" t="s">
        <v>27957</v>
      </c>
    </row>
    <row r="19317" spans="20:23" x14ac:dyDescent="0.3">
      <c r="T19317" t="b">
        <f>U19317&gt;10</f>
        <v>0</v>
      </c>
      <c r="U19317" s="7">
        <v>9.5393992081122594</v>
      </c>
      <c r="V19317" t="s">
        <v>4008</v>
      </c>
      <c r="W19317" t="s">
        <v>36097</v>
      </c>
    </row>
    <row r="19318" spans="20:23" x14ac:dyDescent="0.3">
      <c r="T19318" t="b">
        <f>U19318&gt;10</f>
        <v>0</v>
      </c>
      <c r="U19318" s="7">
        <v>8.8085116995694701</v>
      </c>
      <c r="V19318" t="s">
        <v>36097</v>
      </c>
      <c r="W19318" t="s">
        <v>3549</v>
      </c>
    </row>
    <row r="19319" spans="20:23" x14ac:dyDescent="0.3">
      <c r="T19319" t="b">
        <f>U19319&gt;10</f>
        <v>0</v>
      </c>
      <c r="U19319" s="7">
        <v>8.73705273558733</v>
      </c>
      <c r="V19319" t="s">
        <v>20140</v>
      </c>
      <c r="W19319" t="s">
        <v>36098</v>
      </c>
    </row>
    <row r="19320" spans="20:23" x14ac:dyDescent="0.3">
      <c r="T19320" t="b">
        <f>U19320&gt;10</f>
        <v>0</v>
      </c>
      <c r="U19320" s="7">
        <v>8.1725229328494802</v>
      </c>
      <c r="V19320" t="s">
        <v>4569</v>
      </c>
      <c r="W19320" t="s">
        <v>7571</v>
      </c>
    </row>
    <row r="19321" spans="20:23" x14ac:dyDescent="0.3">
      <c r="T19321" t="b">
        <f>U19321&gt;10</f>
        <v>0</v>
      </c>
      <c r="U19321" s="7">
        <v>9.8270812805640499</v>
      </c>
      <c r="V19321" t="s">
        <v>36099</v>
      </c>
      <c r="W19321" t="s">
        <v>28832</v>
      </c>
    </row>
    <row r="19322" spans="20:23" x14ac:dyDescent="0.3">
      <c r="T19322" t="b">
        <f>U19322&gt;10</f>
        <v>0</v>
      </c>
      <c r="U19322" s="7">
        <v>8.2488959116340492</v>
      </c>
      <c r="V19322" t="s">
        <v>36100</v>
      </c>
      <c r="W19322" t="s">
        <v>36101</v>
      </c>
    </row>
    <row r="19323" spans="20:23" x14ac:dyDescent="0.3">
      <c r="T19323" t="b">
        <f>U19323&gt;10</f>
        <v>0</v>
      </c>
      <c r="U19323" s="7">
        <v>9.0598261278503802</v>
      </c>
      <c r="V19323" t="s">
        <v>26912</v>
      </c>
      <c r="W19323" t="s">
        <v>26350</v>
      </c>
    </row>
    <row r="19324" spans="20:23" x14ac:dyDescent="0.3">
      <c r="T19324" t="b">
        <f>U19324&gt;10</f>
        <v>0</v>
      </c>
      <c r="U19324" s="7">
        <v>8.73705273558733</v>
      </c>
      <c r="V19324" t="s">
        <v>22068</v>
      </c>
      <c r="W19324" t="s">
        <v>6048</v>
      </c>
    </row>
    <row r="19325" spans="20:23" x14ac:dyDescent="0.3">
      <c r="T19325" t="b">
        <f>U19325&gt;10</f>
        <v>0</v>
      </c>
      <c r="U19325" s="7">
        <v>9.0133061122154796</v>
      </c>
      <c r="V19325" t="s">
        <v>6048</v>
      </c>
      <c r="W19325" t="s">
        <v>5341</v>
      </c>
    </row>
    <row r="19326" spans="20:23" x14ac:dyDescent="0.3">
      <c r="T19326" t="b">
        <f>U19326&gt;10</f>
        <v>0</v>
      </c>
      <c r="U19326" s="7">
        <v>8.8988957610377408</v>
      </c>
      <c r="V19326" t="s">
        <v>20817</v>
      </c>
      <c r="W19326" t="s">
        <v>36102</v>
      </c>
    </row>
    <row r="19327" spans="20:23" x14ac:dyDescent="0.3">
      <c r="T19327" t="b">
        <f>U19327&gt;10</f>
        <v>0</v>
      </c>
      <c r="U19327" s="7">
        <v>8.7544444782992006</v>
      </c>
      <c r="V19327" t="s">
        <v>20692</v>
      </c>
      <c r="W19327" t="s">
        <v>18730</v>
      </c>
    </row>
    <row r="19328" spans="20:23" x14ac:dyDescent="0.3">
      <c r="T19328" t="b">
        <f>U19328&gt;10</f>
        <v>0</v>
      </c>
      <c r="U19328" s="7">
        <v>8.0970153803413307</v>
      </c>
      <c r="V19328" t="s">
        <v>20811</v>
      </c>
      <c r="W19328" t="s">
        <v>36103</v>
      </c>
    </row>
    <row r="19329" spans="20:23" x14ac:dyDescent="0.3">
      <c r="T19329" t="b">
        <f>U19329&gt;10</f>
        <v>0</v>
      </c>
      <c r="U19329" s="7">
        <v>8.1725229328494802</v>
      </c>
      <c r="V19329" t="s">
        <v>26301</v>
      </c>
      <c r="W19329" t="s">
        <v>36104</v>
      </c>
    </row>
    <row r="19330" spans="20:23" x14ac:dyDescent="0.3">
      <c r="T19330" t="b">
        <f>U19330&gt;10</f>
        <v>0</v>
      </c>
      <c r="U19330" s="7">
        <v>8.9688543496446496</v>
      </c>
      <c r="V19330" t="s">
        <v>7422</v>
      </c>
      <c r="W19330" t="s">
        <v>36105</v>
      </c>
    </row>
    <row r="19331" spans="20:23" x14ac:dyDescent="0.3">
      <c r="T19331" t="b">
        <f>U19331&gt;10</f>
        <v>0</v>
      </c>
      <c r="U19331" s="7">
        <v>8.1483086747288809</v>
      </c>
      <c r="V19331" t="s">
        <v>21721</v>
      </c>
      <c r="W19331" t="s">
        <v>36106</v>
      </c>
    </row>
    <row r="19332" spans="20:23" x14ac:dyDescent="0.3">
      <c r="T19332" t="b">
        <f>U19332&gt;10</f>
        <v>0</v>
      </c>
      <c r="U19332" s="7">
        <v>9.7529733084103203</v>
      </c>
      <c r="V19332" t="s">
        <v>8872</v>
      </c>
      <c r="W19332" t="s">
        <v>36107</v>
      </c>
    </row>
    <row r="19333" spans="20:23" x14ac:dyDescent="0.3">
      <c r="T19333" t="b">
        <f>U19333&gt;10</f>
        <v>0</v>
      </c>
      <c r="U19333" s="7">
        <v>8.7901625609012797</v>
      </c>
      <c r="V19333" t="s">
        <v>10264</v>
      </c>
      <c r="W19333" t="s">
        <v>2373</v>
      </c>
    </row>
    <row r="19334" spans="20:23" x14ac:dyDescent="0.3">
      <c r="T19334" t="b">
        <f>U19334&gt;10</f>
        <v>0</v>
      </c>
      <c r="U19334" s="7">
        <v>9.2421476846443298</v>
      </c>
      <c r="V19334" t="s">
        <v>27748</v>
      </c>
      <c r="W19334" t="s">
        <v>36108</v>
      </c>
    </row>
    <row r="19335" spans="20:23" x14ac:dyDescent="0.3">
      <c r="T19335" t="b">
        <f>U19335&gt;10</f>
        <v>0</v>
      </c>
      <c r="U19335" s="7">
        <v>8.8510713139882693</v>
      </c>
      <c r="V19335" t="s">
        <v>36109</v>
      </c>
      <c r="W19335" t="s">
        <v>20833</v>
      </c>
    </row>
    <row r="19336" spans="20:23" x14ac:dyDescent="0.3">
      <c r="T19336" t="b">
        <f>U19336&gt;10</f>
        <v>0</v>
      </c>
      <c r="U19336" s="7">
        <v>9.8017634725797596</v>
      </c>
      <c r="V19336" t="s">
        <v>6464</v>
      </c>
      <c r="W19336" t="s">
        <v>35970</v>
      </c>
    </row>
    <row r="19337" spans="20:23" x14ac:dyDescent="0.3">
      <c r="T19337" t="b">
        <f>U19337&gt;10</f>
        <v>0</v>
      </c>
      <c r="U19337" s="7">
        <v>9.9941353652272102</v>
      </c>
      <c r="V19337" t="s">
        <v>36110</v>
      </c>
      <c r="W19337" t="s">
        <v>28690</v>
      </c>
    </row>
    <row r="19338" spans="20:23" x14ac:dyDescent="0.3">
      <c r="T19338" t="b">
        <f>U19338&gt;10</f>
        <v>0</v>
      </c>
      <c r="U19338" s="7">
        <v>8.73705273558733</v>
      </c>
      <c r="V19338" t="s">
        <v>20140</v>
      </c>
      <c r="W19338" t="s">
        <v>36111</v>
      </c>
    </row>
    <row r="19339" spans="20:23" x14ac:dyDescent="0.3">
      <c r="T19339" t="b">
        <f>U19339&gt;10</f>
        <v>0</v>
      </c>
      <c r="U19339" s="7">
        <v>9.3317598433340194</v>
      </c>
      <c r="V19339" t="s">
        <v>7982</v>
      </c>
      <c r="W19339" t="s">
        <v>4555</v>
      </c>
    </row>
    <row r="19340" spans="20:23" x14ac:dyDescent="0.3">
      <c r="T19340" t="b">
        <f>U19340&gt;10</f>
        <v>0</v>
      </c>
      <c r="U19340" s="7">
        <v>8.4407869194441592</v>
      </c>
      <c r="V19340" t="s">
        <v>3925</v>
      </c>
      <c r="W19340" t="s">
        <v>36112</v>
      </c>
    </row>
    <row r="19341" spans="20:23" x14ac:dyDescent="0.3">
      <c r="T19341" t="b">
        <f>U19341&gt;10</f>
        <v>0</v>
      </c>
      <c r="U19341" s="7">
        <v>9.4652912359585404</v>
      </c>
      <c r="V19341" t="s">
        <v>26912</v>
      </c>
      <c r="W19341" t="s">
        <v>32811</v>
      </c>
    </row>
    <row r="19342" spans="20:23" x14ac:dyDescent="0.3">
      <c r="T19342" t="b">
        <f>U19342&gt;10</f>
        <v>0</v>
      </c>
      <c r="U19342" s="7">
        <v>9.1339341000040992</v>
      </c>
      <c r="V19342" t="s">
        <v>26475</v>
      </c>
      <c r="W19342" t="s">
        <v>36113</v>
      </c>
    </row>
    <row r="19343" spans="20:23" x14ac:dyDescent="0.3">
      <c r="T19343" t="b">
        <f>U19343&gt;10</f>
        <v>0</v>
      </c>
      <c r="U19343" s="7">
        <v>8.9056754480231195</v>
      </c>
      <c r="V19343" t="s">
        <v>25540</v>
      </c>
      <c r="W19343" t="s">
        <v>36114</v>
      </c>
    </row>
    <row r="19344" spans="20:23" x14ac:dyDescent="0.3">
      <c r="T19344" t="b">
        <f>U19344&gt;10</f>
        <v>0</v>
      </c>
      <c r="U19344" s="7">
        <v>8.8085116995694701</v>
      </c>
      <c r="V19344" t="s">
        <v>3668</v>
      </c>
      <c r="W19344" t="s">
        <v>36115</v>
      </c>
    </row>
    <row r="19345" spans="20:23" x14ac:dyDescent="0.3">
      <c r="T19345" t="b">
        <f>U19345&gt;10</f>
        <v>0</v>
      </c>
      <c r="U19345" s="7">
        <v>9.3475082003021601</v>
      </c>
      <c r="V19345" t="s">
        <v>5742</v>
      </c>
      <c r="W19345" t="s">
        <v>36116</v>
      </c>
    </row>
    <row r="19346" spans="20:23" x14ac:dyDescent="0.3">
      <c r="T19346" t="b">
        <f>U19346&gt;10</f>
        <v>0</v>
      </c>
      <c r="U19346" s="7">
        <v>8.9056754480231195</v>
      </c>
      <c r="V19346" t="s">
        <v>35979</v>
      </c>
      <c r="W19346" t="s">
        <v>36117</v>
      </c>
    </row>
    <row r="19347" spans="20:23" x14ac:dyDescent="0.3">
      <c r="T19347" t="b">
        <f>U19347&gt;10</f>
        <v>0</v>
      </c>
      <c r="U19347" s="7">
        <v>8.73705273558733</v>
      </c>
      <c r="V19347" t="s">
        <v>22068</v>
      </c>
      <c r="W19347" t="s">
        <v>36115</v>
      </c>
    </row>
    <row r="19348" spans="20:23" x14ac:dyDescent="0.3">
      <c r="T19348" t="b">
        <f>U19348&gt;10</f>
        <v>0</v>
      </c>
      <c r="U19348" s="7">
        <v>8.0879655448214098</v>
      </c>
      <c r="V19348" t="s">
        <v>31652</v>
      </c>
      <c r="W19348" t="s">
        <v>22451</v>
      </c>
    </row>
    <row r="19349" spans="20:23" x14ac:dyDescent="0.3">
      <c r="T19349" t="b">
        <f>U19349&gt;10</f>
        <v>0</v>
      </c>
      <c r="U19349" s="7">
        <v>8.2702871016153701</v>
      </c>
      <c r="V19349" t="s">
        <v>2569</v>
      </c>
      <c r="W19349" t="s">
        <v>36118</v>
      </c>
    </row>
    <row r="19350" spans="20:23" x14ac:dyDescent="0.3">
      <c r="T19350" t="b">
        <f>U19350&gt;10</f>
        <v>0</v>
      </c>
      <c r="U19350" s="7">
        <v>8.9908332563634303</v>
      </c>
      <c r="V19350" t="s">
        <v>36119</v>
      </c>
      <c r="W19350" t="s">
        <v>23180</v>
      </c>
    </row>
    <row r="19351" spans="20:23" x14ac:dyDescent="0.3">
      <c r="T19351" t="b">
        <f>U19351&gt;10</f>
        <v>0</v>
      </c>
      <c r="U19351" s="7">
        <v>8.2331475546659103</v>
      </c>
      <c r="V19351" t="s">
        <v>27639</v>
      </c>
      <c r="W19351" t="s">
        <v>36120</v>
      </c>
    </row>
    <row r="19352" spans="20:23" x14ac:dyDescent="0.3">
      <c r="T19352" t="b">
        <f>U19352&gt;10</f>
        <v>0</v>
      </c>
      <c r="U19352" s="7">
        <v>8.73705273558733</v>
      </c>
      <c r="V19352" t="s">
        <v>20140</v>
      </c>
      <c r="W19352" t="s">
        <v>36121</v>
      </c>
    </row>
    <row r="19353" spans="20:23" x14ac:dyDescent="0.3">
      <c r="T19353" t="b">
        <f>U19353&gt;10</f>
        <v>0</v>
      </c>
      <c r="U19353" s="7">
        <v>8.5348158690924301</v>
      </c>
      <c r="V19353" t="s">
        <v>26460</v>
      </c>
      <c r="W19353" t="s">
        <v>19226</v>
      </c>
    </row>
    <row r="19354" spans="20:23" x14ac:dyDescent="0.3">
      <c r="T19354" t="b">
        <f>U19354&gt;10</f>
        <v>0</v>
      </c>
      <c r="U19354" s="7">
        <v>9.6194419157857993</v>
      </c>
      <c r="V19354" t="s">
        <v>736</v>
      </c>
      <c r="W19354" t="s">
        <v>6827</v>
      </c>
    </row>
    <row r="19355" spans="20:23" x14ac:dyDescent="0.3">
      <c r="T19355" t="b">
        <f>U19355&gt;10</f>
        <v>0</v>
      </c>
      <c r="U19355" s="7">
        <v>9.2859503073027305</v>
      </c>
      <c r="V19355" t="s">
        <v>12773</v>
      </c>
      <c r="W19355" t="s">
        <v>23509</v>
      </c>
    </row>
    <row r="19356" spans="20:23" x14ac:dyDescent="0.3">
      <c r="T19356" t="b">
        <f>U19356&gt;10</f>
        <v>0</v>
      </c>
      <c r="U19356" s="7">
        <v>8.1340566520216804</v>
      </c>
      <c r="V19356" t="s">
        <v>1803</v>
      </c>
      <c r="W19356" t="s">
        <v>21227</v>
      </c>
    </row>
    <row r="19357" spans="20:23" x14ac:dyDescent="0.3">
      <c r="T19357" t="b">
        <f>U19357&gt;10</f>
        <v>0</v>
      </c>
      <c r="U19357" s="7">
        <v>9.3317598433340194</v>
      </c>
      <c r="V19357" t="s">
        <v>1838</v>
      </c>
      <c r="W19357" t="s">
        <v>21436</v>
      </c>
    </row>
    <row r="19358" spans="20:23" x14ac:dyDescent="0.3">
      <c r="T19358" t="b">
        <f>U19358&gt;10</f>
        <v>0</v>
      </c>
      <c r="U19358" s="7">
        <v>9.5016588801294208</v>
      </c>
      <c r="V19358" t="s">
        <v>21436</v>
      </c>
      <c r="W19358" t="s">
        <v>34734</v>
      </c>
    </row>
    <row r="19359" spans="20:23" x14ac:dyDescent="0.3">
      <c r="T19359" t="b">
        <f>U19359&gt;10</f>
        <v>0</v>
      </c>
      <c r="U19359" s="7">
        <v>9.5393992081122594</v>
      </c>
      <c r="V19359" t="s">
        <v>26363</v>
      </c>
      <c r="W19359" t="s">
        <v>36122</v>
      </c>
    </row>
    <row r="19360" spans="20:23" x14ac:dyDescent="0.3">
      <c r="T19360" t="b">
        <f>U19360&gt;10</f>
        <v>0</v>
      </c>
      <c r="U19360" s="7">
        <v>8.8656701134094202</v>
      </c>
      <c r="V19360" t="s">
        <v>21234</v>
      </c>
      <c r="W19360" t="s">
        <v>1803</v>
      </c>
    </row>
    <row r="19361" spans="20:23" x14ac:dyDescent="0.3">
      <c r="T19361" t="b">
        <f>U19361&gt;10</f>
        <v>0</v>
      </c>
      <c r="U19361" s="7">
        <v>8.8085116995694701</v>
      </c>
      <c r="V19361" t="s">
        <v>4690</v>
      </c>
      <c r="W19361" t="s">
        <v>21275</v>
      </c>
    </row>
    <row r="19362" spans="20:23" x14ac:dyDescent="0.3">
      <c r="T19362" t="b">
        <f>U19362&gt;10</f>
        <v>0</v>
      </c>
      <c r="U19362" s="7">
        <v>8.8085116995694701</v>
      </c>
      <c r="V19362" t="s">
        <v>6937</v>
      </c>
      <c r="W19362" t="s">
        <v>21275</v>
      </c>
    </row>
    <row r="19363" spans="20:23" x14ac:dyDescent="0.3">
      <c r="T19363" t="b">
        <f>U19363&gt;10</f>
        <v>0</v>
      </c>
      <c r="U19363" s="7">
        <v>9.9352948652042805</v>
      </c>
      <c r="V19363" t="s">
        <v>4361</v>
      </c>
      <c r="W19363" t="s">
        <v>3352</v>
      </c>
    </row>
    <row r="19364" spans="20:23" x14ac:dyDescent="0.3">
      <c r="T19364" t="b">
        <f>U19364&gt;10</f>
        <v>0</v>
      </c>
      <c r="U19364" s="7">
        <v>8.1579241334283203</v>
      </c>
      <c r="V19364" t="s">
        <v>22335</v>
      </c>
      <c r="W19364" t="s">
        <v>36123</v>
      </c>
    </row>
    <row r="19365" spans="20:23" x14ac:dyDescent="0.3">
      <c r="T19365" t="b">
        <f>U19365&gt;10</f>
        <v>0</v>
      </c>
      <c r="U19365" s="7">
        <v>8.2976860758034796</v>
      </c>
      <c r="V19365" t="s">
        <v>2406</v>
      </c>
      <c r="W19365" t="s">
        <v>2692</v>
      </c>
    </row>
    <row r="19366" spans="20:23" x14ac:dyDescent="0.3">
      <c r="T19366" t="b">
        <f>U19366&gt;10</f>
        <v>0</v>
      </c>
      <c r="U19366" s="7">
        <v>8.5070363049853501</v>
      </c>
      <c r="V19366" t="s">
        <v>19998</v>
      </c>
      <c r="W19366" t="s">
        <v>36124</v>
      </c>
    </row>
    <row r="19367" spans="20:23" x14ac:dyDescent="0.3">
      <c r="T19367" t="b">
        <f>U19367&gt;10</f>
        <v>0</v>
      </c>
      <c r="U19367" s="7">
        <v>8.0353218113359901</v>
      </c>
      <c r="V19367" t="s">
        <v>7325</v>
      </c>
      <c r="W19367" t="s">
        <v>22928</v>
      </c>
    </row>
    <row r="19368" spans="20:23" x14ac:dyDescent="0.3">
      <c r="T19368" t="b">
        <f>U19368&gt;10</f>
        <v>0</v>
      </c>
      <c r="U19368" s="7">
        <v>8.1340566520216804</v>
      </c>
      <c r="V19368">
        <v>77</v>
      </c>
      <c r="W19368" t="s">
        <v>19234</v>
      </c>
    </row>
    <row r="19369" spans="20:23" x14ac:dyDescent="0.3">
      <c r="T19369" t="b">
        <f>U19369&gt;10</f>
        <v>0</v>
      </c>
      <c r="U19369" s="7">
        <v>8.5208296271176902</v>
      </c>
      <c r="V19369" t="s">
        <v>19237</v>
      </c>
      <c r="W19369" t="s">
        <v>25330</v>
      </c>
    </row>
    <row r="19370" spans="20:23" x14ac:dyDescent="0.3">
      <c r="T19370" t="b">
        <f>U19370&gt;10</f>
        <v>0</v>
      </c>
      <c r="U19370" s="7">
        <v>9.5393992081122594</v>
      </c>
      <c r="V19370" t="s">
        <v>26519</v>
      </c>
      <c r="W19370" t="s">
        <v>36125</v>
      </c>
    </row>
    <row r="19371" spans="20:23" x14ac:dyDescent="0.3">
      <c r="T19371" t="b">
        <f>U19371&gt;10</f>
        <v>0</v>
      </c>
      <c r="U19371" s="7">
        <v>9.8017634725797596</v>
      </c>
      <c r="V19371" t="s">
        <v>2464</v>
      </c>
      <c r="W19371" t="s">
        <v>19238</v>
      </c>
    </row>
    <row r="19372" spans="20:23" x14ac:dyDescent="0.3">
      <c r="T19372" t="b">
        <f>U19372&gt;10</f>
        <v>0</v>
      </c>
      <c r="U19372" s="7">
        <v>8.4800076325974398</v>
      </c>
      <c r="V19372" t="s">
        <v>26604</v>
      </c>
      <c r="W19372" t="s">
        <v>2692</v>
      </c>
    </row>
    <row r="19373" spans="20:23" x14ac:dyDescent="0.3">
      <c r="T19373" t="b">
        <f>U19373&gt;10</f>
        <v>0</v>
      </c>
      <c r="U19373" s="7">
        <v>9.0598261278503802</v>
      </c>
      <c r="V19373" t="s">
        <v>31857</v>
      </c>
      <c r="W19373" t="s">
        <v>36126</v>
      </c>
    </row>
    <row r="19374" spans="20:23" x14ac:dyDescent="0.3">
      <c r="T19374" t="b">
        <f>U19374&gt;10</f>
        <v>0</v>
      </c>
      <c r="U19374" s="7">
        <v>8.5070363049853501</v>
      </c>
      <c r="V19374" t="s">
        <v>36127</v>
      </c>
      <c r="W19374" t="s">
        <v>36126</v>
      </c>
    </row>
    <row r="19375" spans="20:23" x14ac:dyDescent="0.3">
      <c r="T19375" t="b">
        <f>U19375&gt;10</f>
        <v>0</v>
      </c>
      <c r="U19375" s="7">
        <v>8.8085116995694701</v>
      </c>
      <c r="V19375">
        <v>79</v>
      </c>
      <c r="W19375" t="s">
        <v>19240</v>
      </c>
    </row>
    <row r="19376" spans="20:23" x14ac:dyDescent="0.3">
      <c r="T19376" t="b">
        <f>U19376&gt;10</f>
        <v>0</v>
      </c>
      <c r="U19376" s="7">
        <v>8.5779880409576403</v>
      </c>
      <c r="V19376" t="s">
        <v>4109</v>
      </c>
      <c r="W19376" t="s">
        <v>11775</v>
      </c>
    </row>
    <row r="19377" spans="20:23" x14ac:dyDescent="0.3">
      <c r="T19377" t="b">
        <f>U19377&gt;10</f>
        <v>0</v>
      </c>
      <c r="U19377" s="7">
        <v>9.0479916702033698</v>
      </c>
      <c r="V19377" t="s">
        <v>36128</v>
      </c>
      <c r="W19377" t="s">
        <v>7496</v>
      </c>
    </row>
    <row r="19378" spans="20:23" x14ac:dyDescent="0.3">
      <c r="T19378" t="b">
        <f>U19378&gt;10</f>
        <v>0</v>
      </c>
      <c r="U19378" s="7">
        <v>8.1799030401470993</v>
      </c>
      <c r="V19378" t="s">
        <v>32310</v>
      </c>
      <c r="W19378" t="s">
        <v>36129</v>
      </c>
    </row>
    <row r="19379" spans="20:23" x14ac:dyDescent="0.3">
      <c r="T19379" t="b">
        <f>U19379&gt;10</f>
        <v>0</v>
      </c>
      <c r="U19379" s="7">
        <v>8.0612972977392499</v>
      </c>
      <c r="V19379" t="s">
        <v>31831</v>
      </c>
      <c r="W19379" t="s">
        <v>13363</v>
      </c>
    </row>
    <row r="19380" spans="20:23" x14ac:dyDescent="0.3">
      <c r="T19380" t="b">
        <f>U19380&gt;10</f>
        <v>0</v>
      </c>
      <c r="U19380" s="7">
        <v>9.8017634725797596</v>
      </c>
      <c r="V19380" t="s">
        <v>2464</v>
      </c>
      <c r="W19380" t="s">
        <v>27318</v>
      </c>
    </row>
    <row r="19381" spans="20:23" x14ac:dyDescent="0.3">
      <c r="T19381" t="b">
        <f>U19381&gt;10</f>
        <v>0</v>
      </c>
      <c r="U19381" s="7">
        <v>8.0310574125495293</v>
      </c>
      <c r="V19381" t="s">
        <v>30105</v>
      </c>
      <c r="W19381" t="s">
        <v>36130</v>
      </c>
    </row>
    <row r="19382" spans="20:23" x14ac:dyDescent="0.3">
      <c r="T19382" t="b">
        <f>U19382&gt;10</f>
        <v>0</v>
      </c>
      <c r="U19382" s="7">
        <v>8.2866362396169002</v>
      </c>
      <c r="V19382" t="s">
        <v>36131</v>
      </c>
      <c r="W19382" t="s">
        <v>22117</v>
      </c>
    </row>
    <row r="19383" spans="20:23" x14ac:dyDescent="0.3">
      <c r="T19383" t="b">
        <f>U19383&gt;10</f>
        <v>0</v>
      </c>
      <c r="U19383" s="7">
        <v>8.7901625609012797</v>
      </c>
      <c r="V19383" t="s">
        <v>23645</v>
      </c>
      <c r="W19383" t="s">
        <v>20143</v>
      </c>
    </row>
    <row r="19384" spans="20:23" x14ac:dyDescent="0.3">
      <c r="T19384" t="b">
        <f>U19384&gt;10</f>
        <v>0</v>
      </c>
      <c r="U19384" s="7">
        <v>8.0100040033516997</v>
      </c>
      <c r="V19384" t="s">
        <v>20143</v>
      </c>
      <c r="W19384" t="s">
        <v>36132</v>
      </c>
    </row>
    <row r="19385" spans="20:23" x14ac:dyDescent="0.3">
      <c r="T19385" t="b">
        <f>U19385&gt;10</f>
        <v>0</v>
      </c>
      <c r="U19385" s="7">
        <v>8.8656701134094202</v>
      </c>
      <c r="V19385" t="s">
        <v>13892</v>
      </c>
      <c r="W19385" t="s">
        <v>659</v>
      </c>
    </row>
    <row r="19386" spans="20:23" x14ac:dyDescent="0.3">
      <c r="T19386" t="b">
        <f>U19386&gt;10</f>
        <v>0</v>
      </c>
      <c r="U19386" s="7">
        <v>9.3162556567980594</v>
      </c>
      <c r="V19386" t="s">
        <v>22794</v>
      </c>
      <c r="W19386" t="s">
        <v>36133</v>
      </c>
    </row>
    <row r="19387" spans="20:23" x14ac:dyDescent="0.3">
      <c r="T19387" t="b">
        <f>U19387&gt;10</f>
        <v>0</v>
      </c>
      <c r="U19387" s="7">
        <v>9.7529733084103203</v>
      </c>
      <c r="V19387" t="s">
        <v>31857</v>
      </c>
      <c r="W19387" t="s">
        <v>36134</v>
      </c>
    </row>
    <row r="19388" spans="20:23" x14ac:dyDescent="0.3">
      <c r="T19388" t="b">
        <f>U19388&gt;10</f>
        <v>0</v>
      </c>
      <c r="U19388" s="7">
        <v>8.5633892415364894</v>
      </c>
      <c r="V19388" t="s">
        <v>36135</v>
      </c>
      <c r="W19388" t="s">
        <v>28010</v>
      </c>
    </row>
    <row r="19389" spans="20:23" x14ac:dyDescent="0.3">
      <c r="T19389" t="b">
        <f>U19389&gt;10</f>
        <v>0</v>
      </c>
      <c r="U19389" s="7">
        <v>8.9688543496446496</v>
      </c>
      <c r="V19389" t="s">
        <v>1796</v>
      </c>
      <c r="W19389" t="s">
        <v>215</v>
      </c>
    </row>
    <row r="19390" spans="20:23" x14ac:dyDescent="0.3">
      <c r="T19390" t="b">
        <f>U19390&gt;10</f>
        <v>0</v>
      </c>
      <c r="U19390" s="7">
        <v>8.8854727407056</v>
      </c>
      <c r="V19390" t="s">
        <v>29754</v>
      </c>
      <c r="W19390" t="s">
        <v>6416</v>
      </c>
    </row>
    <row r="19391" spans="20:23" x14ac:dyDescent="0.3">
      <c r="T19391" t="b">
        <f>U19391&gt;10</f>
        <v>0</v>
      </c>
      <c r="U19391" s="7">
        <v>9.7294428110001299</v>
      </c>
      <c r="V19391" t="s">
        <v>36136</v>
      </c>
      <c r="W19391" t="s">
        <v>36137</v>
      </c>
    </row>
    <row r="19392" spans="20:23" x14ac:dyDescent="0.3">
      <c r="T19392" t="b">
        <f>U19392&gt;10</f>
        <v>0</v>
      </c>
      <c r="U19392" s="7">
        <v>8.0970153803413307</v>
      </c>
      <c r="V19392" t="s">
        <v>20811</v>
      </c>
      <c r="W19392" t="s">
        <v>36138</v>
      </c>
    </row>
    <row r="19393" spans="20:23" x14ac:dyDescent="0.3">
      <c r="T19393" t="b">
        <f>U19393&gt;10</f>
        <v>0</v>
      </c>
      <c r="U19393" s="7">
        <v>8.2176433681299397</v>
      </c>
      <c r="V19393" t="s">
        <v>34994</v>
      </c>
      <c r="W19393" t="s">
        <v>4320</v>
      </c>
    </row>
    <row r="19394" spans="20:23" x14ac:dyDescent="0.3">
      <c r="T19394" t="b">
        <f>U19394&gt;10</f>
        <v>0</v>
      </c>
      <c r="U19394" s="7">
        <v>9.5016588801294208</v>
      </c>
      <c r="V19394" t="s">
        <v>3688</v>
      </c>
      <c r="W19394" t="s">
        <v>7115</v>
      </c>
    </row>
    <row r="19395" spans="20:23" x14ac:dyDescent="0.3">
      <c r="T19395" t="b">
        <f>U19395&gt;10</f>
        <v>0</v>
      </c>
      <c r="U19395" s="7">
        <v>8.2648962529804901</v>
      </c>
      <c r="V19395" t="s">
        <v>36139</v>
      </c>
      <c r="W19395" t="s">
        <v>19584</v>
      </c>
    </row>
    <row r="19396" spans="20:23" x14ac:dyDescent="0.3">
      <c r="T19396" t="b">
        <f>U19396&gt;10</f>
        <v>0</v>
      </c>
      <c r="U19396" s="7">
        <v>8.6231084762381105</v>
      </c>
      <c r="V19396" t="s">
        <v>36140</v>
      </c>
      <c r="W19396" t="s">
        <v>26975</v>
      </c>
    </row>
    <row r="19397" spans="20:23" x14ac:dyDescent="0.3">
      <c r="T19397" t="b">
        <f>U19397&gt;10</f>
        <v>0</v>
      </c>
      <c r="U19397" s="7">
        <v>9.9352948652042805</v>
      </c>
      <c r="V19397" t="s">
        <v>26537</v>
      </c>
      <c r="W19397" t="s">
        <v>5783</v>
      </c>
    </row>
    <row r="19398" spans="20:23" x14ac:dyDescent="0.3">
      <c r="T19398" t="b">
        <f>U19398&gt;10</f>
        <v>0</v>
      </c>
      <c r="U19398" s="7">
        <v>8.4536903242800605</v>
      </c>
      <c r="V19398" t="s">
        <v>36141</v>
      </c>
      <c r="W19398" t="s">
        <v>14941</v>
      </c>
    </row>
    <row r="19399" spans="20:23" x14ac:dyDescent="0.3">
      <c r="T19399" t="b">
        <f>U19399&gt;10</f>
        <v>0</v>
      </c>
      <c r="U19399" s="7">
        <v>8.0745425244892708</v>
      </c>
      <c r="V19399" t="s">
        <v>36129</v>
      </c>
      <c r="W19399" t="s">
        <v>2684</v>
      </c>
    </row>
    <row r="19400" spans="20:23" x14ac:dyDescent="0.3">
      <c r="T19400" t="b">
        <f>U19400&gt;10</f>
        <v>0</v>
      </c>
      <c r="U19400" s="7">
        <v>8.9580434335404302</v>
      </c>
      <c r="V19400" t="s">
        <v>1093</v>
      </c>
      <c r="W19400" t="s">
        <v>36142</v>
      </c>
    </row>
    <row r="19401" spans="20:23" x14ac:dyDescent="0.3">
      <c r="T19401" t="b">
        <f>U19401&gt;10</f>
        <v>0</v>
      </c>
      <c r="U19401" s="7">
        <v>9.9071239882375792</v>
      </c>
      <c r="V19401" t="s">
        <v>11554</v>
      </c>
      <c r="W19401" t="s">
        <v>36143</v>
      </c>
    </row>
    <row r="19402" spans="20:23" x14ac:dyDescent="0.3">
      <c r="T19402" t="b">
        <f>U19402&gt;10</f>
        <v>0</v>
      </c>
      <c r="U19402" s="7">
        <v>8.4472178097744397</v>
      </c>
      <c r="V19402">
        <v>1986</v>
      </c>
      <c r="W19402" t="s">
        <v>13003</v>
      </c>
    </row>
    <row r="19403" spans="20:23" x14ac:dyDescent="0.3">
      <c r="T19403" t="b">
        <f>U19403&gt;10</f>
        <v>0</v>
      </c>
      <c r="U19403" s="7">
        <v>9.3009881846672702</v>
      </c>
      <c r="V19403" t="s">
        <v>27040</v>
      </c>
      <c r="W19403" t="s">
        <v>36144</v>
      </c>
    </row>
    <row r="19404" spans="20:23" x14ac:dyDescent="0.3">
      <c r="T19404" t="b">
        <f>U19404&gt;10</f>
        <v>0</v>
      </c>
      <c r="U19404" s="7">
        <v>9.3962983644715905</v>
      </c>
      <c r="V19404" t="s">
        <v>27515</v>
      </c>
      <c r="W19404" t="s">
        <v>27524</v>
      </c>
    </row>
    <row r="19405" spans="20:23" x14ac:dyDescent="0.3">
      <c r="T19405" t="b">
        <f>U19405&gt;10</f>
        <v>0</v>
      </c>
      <c r="U19405" s="7">
        <v>8.8656701134094202</v>
      </c>
      <c r="V19405" t="s">
        <v>36145</v>
      </c>
      <c r="W19405" t="s">
        <v>659</v>
      </c>
    </row>
    <row r="19406" spans="20:23" x14ac:dyDescent="0.3">
      <c r="T19406" t="b">
        <f>U19406&gt;10</f>
        <v>0</v>
      </c>
      <c r="U19406" s="7">
        <v>8.2757071690847095</v>
      </c>
      <c r="V19406" t="s">
        <v>36146</v>
      </c>
      <c r="W19406" t="s">
        <v>36147</v>
      </c>
    </row>
    <row r="19407" spans="20:23" x14ac:dyDescent="0.3">
      <c r="T19407" t="b">
        <f>U19407&gt;10</f>
        <v>0</v>
      </c>
      <c r="U19407" s="7">
        <v>8.4407869194441592</v>
      </c>
      <c r="V19407" t="s">
        <v>9199</v>
      </c>
      <c r="W19407" t="s">
        <v>36148</v>
      </c>
    </row>
    <row r="19408" spans="20:23" x14ac:dyDescent="0.3">
      <c r="T19408" t="b">
        <f>U19408&gt;10</f>
        <v>0</v>
      </c>
      <c r="U19408" s="7">
        <v>8.0100040033516997</v>
      </c>
      <c r="V19408" t="s">
        <v>36148</v>
      </c>
      <c r="W19408" t="s">
        <v>6526</v>
      </c>
    </row>
    <row r="19409" spans="20:23" x14ac:dyDescent="0.3">
      <c r="T19409" t="b">
        <f>U19409&gt;10</f>
        <v>0</v>
      </c>
      <c r="U19409" s="7">
        <v>9.3962983644715905</v>
      </c>
      <c r="V19409" t="s">
        <v>6526</v>
      </c>
      <c r="W19409" t="s">
        <v>36149</v>
      </c>
    </row>
    <row r="19410" spans="20:23" x14ac:dyDescent="0.3">
      <c r="T19410" t="b">
        <f>U19410&gt;10</f>
        <v>0</v>
      </c>
      <c r="U19410" s="7">
        <v>9.8270812805640499</v>
      </c>
      <c r="V19410" t="s">
        <v>9199</v>
      </c>
      <c r="W19410" t="s">
        <v>36149</v>
      </c>
    </row>
    <row r="19411" spans="20:23" x14ac:dyDescent="0.3">
      <c r="T19411" t="b">
        <f>U19411&gt;10</f>
        <v>0</v>
      </c>
      <c r="U19411" s="7">
        <v>9.3962983644715905</v>
      </c>
      <c r="V19411" t="s">
        <v>36149</v>
      </c>
      <c r="W19411" t="s">
        <v>6526</v>
      </c>
    </row>
    <row r="19412" spans="20:23" x14ac:dyDescent="0.3">
      <c r="T19412" t="b">
        <f>U19412&gt;10</f>
        <v>0</v>
      </c>
      <c r="U19412" s="7">
        <v>8.0100040033516997</v>
      </c>
      <c r="V19412" t="s">
        <v>6526</v>
      </c>
      <c r="W19412" t="s">
        <v>36148</v>
      </c>
    </row>
    <row r="19413" spans="20:23" x14ac:dyDescent="0.3">
      <c r="T19413" t="b">
        <f>U19413&gt;10</f>
        <v>0</v>
      </c>
      <c r="U19413" s="7">
        <v>9.8530567669673097</v>
      </c>
      <c r="V19413" t="s">
        <v>10692</v>
      </c>
      <c r="W19413" t="s">
        <v>32338</v>
      </c>
    </row>
    <row r="19414" spans="20:23" x14ac:dyDescent="0.3">
      <c r="T19414" t="b">
        <f>U19414&gt;10</f>
        <v>0</v>
      </c>
      <c r="U19414" s="7">
        <v>8.46676240584741</v>
      </c>
      <c r="V19414" t="s">
        <v>32338</v>
      </c>
      <c r="W19414" t="s">
        <v>31758</v>
      </c>
    </row>
    <row r="19415" spans="20:23" x14ac:dyDescent="0.3">
      <c r="T19415" t="b">
        <f>U19415&gt;10</f>
        <v>0</v>
      </c>
      <c r="U19415" s="7">
        <v>8.1823752292924894</v>
      </c>
      <c r="V19415" t="s">
        <v>36150</v>
      </c>
      <c r="W19415" t="s">
        <v>43</v>
      </c>
    </row>
    <row r="19416" spans="20:23" x14ac:dyDescent="0.3">
      <c r="T19416" t="b">
        <f>U19416&gt;10</f>
        <v>0</v>
      </c>
      <c r="U19416" s="7">
        <v>9.2001834855453009</v>
      </c>
      <c r="V19416" t="s">
        <v>36151</v>
      </c>
      <c r="W19416" t="s">
        <v>26997</v>
      </c>
    </row>
    <row r="19417" spans="20:23" x14ac:dyDescent="0.3">
      <c r="T19417" t="b">
        <f>U19417&gt;10</f>
        <v>0</v>
      </c>
      <c r="U19417" s="7">
        <v>9.7893409525812007</v>
      </c>
      <c r="V19417" t="s">
        <v>24496</v>
      </c>
      <c r="W19417" t="s">
        <v>36152</v>
      </c>
    </row>
    <row r="19418" spans="20:23" x14ac:dyDescent="0.3">
      <c r="T19418" t="b">
        <f>U19418&gt;10</f>
        <v>0</v>
      </c>
      <c r="U19418" s="7">
        <v>9.0701607316611401</v>
      </c>
      <c r="V19418" t="s">
        <v>35988</v>
      </c>
      <c r="W19418" t="s">
        <v>2161</v>
      </c>
    </row>
    <row r="19419" spans="20:23" x14ac:dyDescent="0.3">
      <c r="T19419" t="b">
        <f>U19419&gt;10</f>
        <v>0</v>
      </c>
      <c r="U19419" s="7">
        <v>9.6458286709590002</v>
      </c>
      <c r="V19419" t="s">
        <v>5538</v>
      </c>
      <c r="W19419" t="s">
        <v>7425</v>
      </c>
    </row>
    <row r="19420" spans="20:23" x14ac:dyDescent="0.3">
      <c r="T19420" t="b">
        <f>U19420&gt;10</f>
        <v>0</v>
      </c>
      <c r="U19420" s="7">
        <v>9.9352948652042805</v>
      </c>
      <c r="V19420" t="s">
        <v>36153</v>
      </c>
      <c r="W19420" t="s">
        <v>5639</v>
      </c>
    </row>
    <row r="19421" spans="20:23" x14ac:dyDescent="0.3">
      <c r="T19421" t="b">
        <f>U19421&gt;10</f>
        <v>0</v>
      </c>
      <c r="U19421" s="7">
        <v>9.3962983644715905</v>
      </c>
      <c r="V19421" t="s">
        <v>5597</v>
      </c>
      <c r="W19421">
        <v>268</v>
      </c>
    </row>
    <row r="19422" spans="20:23" x14ac:dyDescent="0.3">
      <c r="T19422" t="b">
        <f>U19422&gt;10</f>
        <v>0</v>
      </c>
      <c r="U19422" s="7">
        <v>8.46676240584741</v>
      </c>
      <c r="V19422" t="s">
        <v>11546</v>
      </c>
      <c r="W19422" t="s">
        <v>24177</v>
      </c>
    </row>
    <row r="19423" spans="20:23" x14ac:dyDescent="0.3">
      <c r="T19423" t="b">
        <f>U19423&gt;10</f>
        <v>0</v>
      </c>
      <c r="U19423" s="7">
        <v>8.4092385617092305</v>
      </c>
      <c r="V19423" t="s">
        <v>5171</v>
      </c>
      <c r="W19423" t="s">
        <v>36154</v>
      </c>
    </row>
    <row r="19424" spans="20:23" x14ac:dyDescent="0.3">
      <c r="T19424" t="b">
        <f>U19424&gt;10</f>
        <v>0</v>
      </c>
      <c r="U19424" s="7">
        <v>9.1339341000040992</v>
      </c>
      <c r="V19424" t="s">
        <v>3850</v>
      </c>
      <c r="W19424" t="s">
        <v>15844</v>
      </c>
    </row>
    <row r="19425" spans="20:23" x14ac:dyDescent="0.3">
      <c r="T19425" t="b">
        <f>U19425&gt;10</f>
        <v>0</v>
      </c>
      <c r="U19425" s="7">
        <v>9.4652912359585404</v>
      </c>
      <c r="V19425" t="s">
        <v>27620</v>
      </c>
      <c r="W19425" t="s">
        <v>36155</v>
      </c>
    </row>
    <row r="19426" spans="20:23" x14ac:dyDescent="0.3">
      <c r="T19426" t="b">
        <f>U19426&gt;10</f>
        <v>0</v>
      </c>
      <c r="U19426" s="7">
        <v>8.4154691114598599</v>
      </c>
      <c r="V19426" t="s">
        <v>6065</v>
      </c>
      <c r="W19426" t="s">
        <v>1970</v>
      </c>
    </row>
    <row r="19427" spans="20:23" x14ac:dyDescent="0.3">
      <c r="T19427" t="b">
        <f>U19427&gt;10</f>
        <v>0</v>
      </c>
      <c r="U19427" s="7">
        <v>9.2139768076776392</v>
      </c>
      <c r="V19427" t="s">
        <v>4781</v>
      </c>
      <c r="W19427" t="s">
        <v>9610</v>
      </c>
    </row>
    <row r="19428" spans="20:23" x14ac:dyDescent="0.3">
      <c r="T19428" t="b">
        <f>U19428&gt;10</f>
        <v>0</v>
      </c>
      <c r="U19428" s="7">
        <v>9.5393992081122594</v>
      </c>
      <c r="V19428" t="s">
        <v>3850</v>
      </c>
      <c r="W19428" t="s">
        <v>3923</v>
      </c>
    </row>
    <row r="19429" spans="20:23" x14ac:dyDescent="0.3">
      <c r="T19429" t="b">
        <f>U19429&gt;10</f>
        <v>0</v>
      </c>
      <c r="U19429" s="7">
        <v>9.6620015302046003</v>
      </c>
      <c r="V19429" t="s">
        <v>36156</v>
      </c>
      <c r="W19429" t="s">
        <v>36157</v>
      </c>
    </row>
    <row r="19430" spans="20:23" x14ac:dyDescent="0.3">
      <c r="T19430" t="b">
        <f>U19430&gt;10</f>
        <v>0</v>
      </c>
      <c r="U19430" s="7">
        <v>8.3786551383371499</v>
      </c>
      <c r="V19430" t="s">
        <v>36157</v>
      </c>
      <c r="W19430" t="s">
        <v>36158</v>
      </c>
    </row>
    <row r="19431" spans="20:23" x14ac:dyDescent="0.3">
      <c r="T19431" t="b">
        <f>U19431&gt;10</f>
        <v>0</v>
      </c>
      <c r="U19431" s="7">
        <v>8.3666789472904295</v>
      </c>
      <c r="V19431" t="s">
        <v>33883</v>
      </c>
      <c r="W19431" t="s">
        <v>36102</v>
      </c>
    </row>
    <row r="19432" spans="20:23" x14ac:dyDescent="0.3">
      <c r="T19432" t="b">
        <f>U19432&gt;10</f>
        <v>0</v>
      </c>
      <c r="U19432" s="7">
        <v>9.1086162920198106</v>
      </c>
      <c r="V19432" t="s">
        <v>6442</v>
      </c>
      <c r="W19432" t="s">
        <v>15809</v>
      </c>
    </row>
    <row r="19433" spans="20:23" x14ac:dyDescent="0.3">
      <c r="T19433" t="b">
        <f>U19433&gt;10</f>
        <v>0</v>
      </c>
      <c r="U19433" s="7">
        <v>8.6703613610886592</v>
      </c>
      <c r="V19433" t="s">
        <v>15809</v>
      </c>
      <c r="W19433" t="s">
        <v>2161</v>
      </c>
    </row>
    <row r="19434" spans="20:23" x14ac:dyDescent="0.3">
      <c r="T19434" t="b">
        <f>U19434&gt;10</f>
        <v>0</v>
      </c>
      <c r="U19434" s="7">
        <v>8.2976860758034796</v>
      </c>
      <c r="V19434" t="s">
        <v>36159</v>
      </c>
      <c r="W19434" t="s">
        <v>20033</v>
      </c>
    </row>
    <row r="19435" spans="20:23" x14ac:dyDescent="0.3">
      <c r="T19435" t="b">
        <f>U19435&gt;10</f>
        <v>0</v>
      </c>
      <c r="U19435" s="7">
        <v>9.1731548131573799</v>
      </c>
      <c r="V19435" t="s">
        <v>36160</v>
      </c>
      <c r="W19435" t="s">
        <v>32150</v>
      </c>
    </row>
    <row r="19436" spans="20:23" x14ac:dyDescent="0.3">
      <c r="T19436" t="b">
        <f>U19436&gt;10</f>
        <v>0</v>
      </c>
      <c r="U19436" s="7">
        <v>9.8017634725797596</v>
      </c>
      <c r="V19436" t="s">
        <v>22050</v>
      </c>
      <c r="W19436" t="s">
        <v>36161</v>
      </c>
    </row>
    <row r="19437" spans="20:23" x14ac:dyDescent="0.3">
      <c r="T19437" t="b">
        <f>U19437&gt;10</f>
        <v>0</v>
      </c>
      <c r="U19437" s="7">
        <v>9.5588172939693692</v>
      </c>
      <c r="V19437" t="s">
        <v>36162</v>
      </c>
      <c r="W19437" t="s">
        <v>36163</v>
      </c>
    </row>
    <row r="19438" spans="20:23" x14ac:dyDescent="0.3">
      <c r="T19438" t="b">
        <f>U19438&gt;10</f>
        <v>0</v>
      </c>
      <c r="U19438" s="7">
        <v>9.4131054827879694</v>
      </c>
      <c r="V19438" t="s">
        <v>24195</v>
      </c>
      <c r="W19438" t="s">
        <v>36164</v>
      </c>
    </row>
    <row r="19439" spans="20:23" x14ac:dyDescent="0.3">
      <c r="T19439" t="b">
        <f>U19439&gt;10</f>
        <v>0</v>
      </c>
      <c r="U19439" s="7">
        <v>8.7031511839116504</v>
      </c>
      <c r="V19439" t="s">
        <v>22050</v>
      </c>
      <c r="W19439" t="s">
        <v>9357</v>
      </c>
    </row>
    <row r="19440" spans="20:23" x14ac:dyDescent="0.3">
      <c r="T19440" t="b">
        <f>U19440&gt;10</f>
        <v>0</v>
      </c>
      <c r="U19440" s="7">
        <v>8.4472178097744397</v>
      </c>
      <c r="V19440" t="s">
        <v>19721</v>
      </c>
      <c r="W19440" t="s">
        <v>36165</v>
      </c>
    </row>
    <row r="19441" spans="20:23" x14ac:dyDescent="0.3">
      <c r="T19441" t="b">
        <f>U19441&gt;10</f>
        <v>0</v>
      </c>
      <c r="U19441" s="7">
        <v>9.7294428110001299</v>
      </c>
      <c r="V19441" t="s">
        <v>28841</v>
      </c>
      <c r="W19441" t="s">
        <v>36166</v>
      </c>
    </row>
    <row r="19442" spans="20:23" x14ac:dyDescent="0.3">
      <c r="T19442" t="b">
        <f>U19442&gt;10</f>
        <v>0</v>
      </c>
      <c r="U19442" s="7">
        <v>9.3635085416485992</v>
      </c>
      <c r="V19442" t="s">
        <v>36167</v>
      </c>
      <c r="W19442" t="s">
        <v>28181</v>
      </c>
    </row>
    <row r="19443" spans="20:23" x14ac:dyDescent="0.3">
      <c r="T19443" t="b">
        <f>U19443&gt;10</f>
        <v>0</v>
      </c>
      <c r="U19443" s="7">
        <v>9.9352948652042805</v>
      </c>
      <c r="V19443" t="s">
        <v>36168</v>
      </c>
      <c r="W19443" t="s">
        <v>24187</v>
      </c>
    </row>
    <row r="19444" spans="20:23" x14ac:dyDescent="0.3">
      <c r="T19444" t="b">
        <f>U19444&gt;10</f>
        <v>0</v>
      </c>
      <c r="U19444" s="7">
        <v>8.5946705409175799</v>
      </c>
      <c r="V19444" t="s">
        <v>36169</v>
      </c>
      <c r="W19444" t="s">
        <v>21261</v>
      </c>
    </row>
    <row r="19445" spans="20:23" x14ac:dyDescent="0.3">
      <c r="T19445" t="b">
        <f>U19445&gt;10</f>
        <v>0</v>
      </c>
      <c r="U19445" s="7">
        <v>8.4407869194441592</v>
      </c>
      <c r="V19445" t="s">
        <v>36170</v>
      </c>
      <c r="W19445" t="s">
        <v>36171</v>
      </c>
    </row>
    <row r="19446" spans="20:23" x14ac:dyDescent="0.3">
      <c r="T19446" t="b">
        <f>U19446&gt;10</f>
        <v>0</v>
      </c>
      <c r="U19446" s="7">
        <v>9.5988226285830596</v>
      </c>
      <c r="V19446" t="s">
        <v>36172</v>
      </c>
      <c r="W19446" t="s">
        <v>36173</v>
      </c>
    </row>
    <row r="19447" spans="20:23" x14ac:dyDescent="0.3">
      <c r="T19447" t="b">
        <f>U19447&gt;10</f>
        <v>0</v>
      </c>
      <c r="U19447" s="7">
        <v>8.0268111216680804</v>
      </c>
      <c r="V19447" t="s">
        <v>22057</v>
      </c>
      <c r="W19447" t="s">
        <v>36174</v>
      </c>
    </row>
    <row r="19448" spans="20:23" x14ac:dyDescent="0.3">
      <c r="T19448" t="b">
        <f>U19448&gt;10</f>
        <v>0</v>
      </c>
      <c r="U19448" s="7">
        <v>9.5393992081122594</v>
      </c>
      <c r="V19448" t="s">
        <v>4015</v>
      </c>
      <c r="W19448" t="s">
        <v>4042</v>
      </c>
    </row>
    <row r="19449" spans="20:23" x14ac:dyDescent="0.3">
      <c r="T19449" t="b">
        <f>U19449&gt;10</f>
        <v>0</v>
      </c>
      <c r="U19449" s="7">
        <v>8.2976860758034796</v>
      </c>
      <c r="V19449" t="s">
        <v>36169</v>
      </c>
      <c r="W19449" t="s">
        <v>24496</v>
      </c>
    </row>
    <row r="19450" spans="20:23" x14ac:dyDescent="0.3">
      <c r="T19450" t="b">
        <f>U19450&gt;10</f>
        <v>0</v>
      </c>
      <c r="U19450" s="7">
        <v>8.7721440553986003</v>
      </c>
      <c r="V19450" t="s">
        <v>27182</v>
      </c>
      <c r="W19450" t="s">
        <v>6192</v>
      </c>
    </row>
    <row r="19451" spans="20:23" x14ac:dyDescent="0.3">
      <c r="T19451" t="b">
        <f>U19451&gt;10</f>
        <v>0</v>
      </c>
      <c r="U19451" s="7">
        <v>9.6974034572555095</v>
      </c>
      <c r="V19451" t="s">
        <v>241</v>
      </c>
      <c r="W19451" t="s">
        <v>9953</v>
      </c>
    </row>
    <row r="19452" spans="20:23" x14ac:dyDescent="0.3">
      <c r="T19452" t="b">
        <f>U19452&gt;10</f>
        <v>0</v>
      </c>
      <c r="U19452" s="7">
        <v>8.7544444782992006</v>
      </c>
      <c r="V19452" t="s">
        <v>36175</v>
      </c>
      <c r="W19452" t="s">
        <v>26309</v>
      </c>
    </row>
    <row r="19453" spans="20:23" x14ac:dyDescent="0.3">
      <c r="T19453" t="b">
        <f>U19453&gt;10</f>
        <v>0</v>
      </c>
      <c r="U19453" s="7">
        <v>9.0247348080391099</v>
      </c>
      <c r="V19453" t="s">
        <v>4398</v>
      </c>
      <c r="W19453" t="s">
        <v>2946</v>
      </c>
    </row>
    <row r="19454" spans="20:23" x14ac:dyDescent="0.3">
      <c r="T19454" t="b">
        <f>U19454&gt;10</f>
        <v>0</v>
      </c>
      <c r="U19454" s="7">
        <v>8.0100040033516997</v>
      </c>
      <c r="V19454" t="s">
        <v>4686</v>
      </c>
      <c r="W19454" t="s">
        <v>10692</v>
      </c>
    </row>
    <row r="19455" spans="20:23" x14ac:dyDescent="0.3">
      <c r="T19455" t="b">
        <f>U19455&gt;10</f>
        <v>0</v>
      </c>
      <c r="U19455" s="7">
        <v>9.0479916702033698</v>
      </c>
      <c r="V19455" t="s">
        <v>36176</v>
      </c>
      <c r="W19455" t="s">
        <v>20680</v>
      </c>
    </row>
    <row r="19456" spans="20:23" x14ac:dyDescent="0.3">
      <c r="T19456" t="b">
        <f>U19456&gt;10</f>
        <v>0</v>
      </c>
      <c r="U19456" s="7">
        <v>9.0479916702033698</v>
      </c>
      <c r="V19456" t="s">
        <v>20680</v>
      </c>
      <c r="W19456" t="s">
        <v>7105</v>
      </c>
    </row>
    <row r="19457" spans="20:23" x14ac:dyDescent="0.3">
      <c r="T19457" t="b">
        <f>U19457&gt;10</f>
        <v>0</v>
      </c>
      <c r="U19457" s="7">
        <v>8.2976860758034796</v>
      </c>
      <c r="V19457" t="s">
        <v>7052</v>
      </c>
      <c r="W19457" t="s">
        <v>5596</v>
      </c>
    </row>
    <row r="19458" spans="20:23" x14ac:dyDescent="0.3">
      <c r="T19458" t="b">
        <f>U19458&gt;10</f>
        <v>0</v>
      </c>
      <c r="U19458" s="7">
        <v>8.4536903242800605</v>
      </c>
      <c r="V19458" t="s">
        <v>36177</v>
      </c>
      <c r="W19458" t="s">
        <v>14941</v>
      </c>
    </row>
    <row r="19459" spans="20:23" x14ac:dyDescent="0.3">
      <c r="T19459" t="b">
        <f>U19459&gt;10</f>
        <v>0</v>
      </c>
      <c r="U19459" s="7">
        <v>9.09619377202125</v>
      </c>
      <c r="V19459" t="s">
        <v>34734</v>
      </c>
      <c r="W19459" t="s">
        <v>21262</v>
      </c>
    </row>
    <row r="19460" spans="20:23" x14ac:dyDescent="0.3">
      <c r="T19460" t="b">
        <f>U19460&gt;10</f>
        <v>0</v>
      </c>
      <c r="U19460" s="7">
        <v>9.2279630496523808</v>
      </c>
      <c r="V19460" t="s">
        <v>19392</v>
      </c>
      <c r="W19460" t="s">
        <v>36178</v>
      </c>
    </row>
    <row r="19461" spans="20:23" x14ac:dyDescent="0.3">
      <c r="T19461" t="b">
        <f>U19461&gt;10</f>
        <v>0</v>
      </c>
      <c r="U19461" s="7">
        <v>8.9908332563634303</v>
      </c>
      <c r="V19461" t="s">
        <v>31071</v>
      </c>
      <c r="W19461" t="s">
        <v>36179</v>
      </c>
    </row>
    <row r="19462" spans="20:23" x14ac:dyDescent="0.3">
      <c r="T19462" t="b">
        <f>U19462&gt;10</f>
        <v>0</v>
      </c>
      <c r="U19462" s="7">
        <v>8.2702871016153701</v>
      </c>
      <c r="V19462" t="s">
        <v>22902</v>
      </c>
      <c r="W19462" t="s">
        <v>35678</v>
      </c>
    </row>
    <row r="19463" spans="20:23" x14ac:dyDescent="0.3">
      <c r="T19463" t="b">
        <f>U19463&gt;10</f>
        <v>0</v>
      </c>
      <c r="U19463" s="7">
        <v>8.2331475546659103</v>
      </c>
      <c r="V19463">
        <v>113</v>
      </c>
      <c r="W19463" t="s">
        <v>4398</v>
      </c>
    </row>
    <row r="19464" spans="20:23" x14ac:dyDescent="0.3">
      <c r="T19464" t="b">
        <f>U19464&gt;10</f>
        <v>0</v>
      </c>
      <c r="U19464" s="7">
        <v>9.0778446333530596</v>
      </c>
      <c r="V19464" t="s">
        <v>10136</v>
      </c>
      <c r="W19464" t="s">
        <v>2651</v>
      </c>
    </row>
    <row r="19465" spans="20:23" x14ac:dyDescent="0.3">
      <c r="T19465" t="b">
        <f>U19465&gt;10</f>
        <v>0</v>
      </c>
      <c r="U19465" s="7">
        <v>8.2023758959991593</v>
      </c>
      <c r="V19465" t="s">
        <v>5538</v>
      </c>
      <c r="W19465" t="s">
        <v>24496</v>
      </c>
    </row>
    <row r="19466" spans="20:23" x14ac:dyDescent="0.3">
      <c r="T19466" t="b">
        <f>U19466&gt;10</f>
        <v>0</v>
      </c>
      <c r="U19466" s="7">
        <v>8.6386126627740794</v>
      </c>
      <c r="V19466" t="s">
        <v>36180</v>
      </c>
      <c r="W19466" t="s">
        <v>36181</v>
      </c>
    </row>
    <row r="19467" spans="20:23" x14ac:dyDescent="0.3">
      <c r="T19467" t="b">
        <f>U19467&gt;10</f>
        <v>0</v>
      </c>
      <c r="U19467" s="7">
        <v>8.2976860758034796</v>
      </c>
      <c r="V19467" t="s">
        <v>9541</v>
      </c>
      <c r="W19467" t="s">
        <v>22986</v>
      </c>
    </row>
    <row r="19468" spans="20:23" x14ac:dyDescent="0.3">
      <c r="T19468" t="b">
        <f>U19468&gt;10</f>
        <v>0</v>
      </c>
      <c r="U19468" s="7">
        <v>8.9688543496446496</v>
      </c>
      <c r="V19468" t="s">
        <v>26535</v>
      </c>
      <c r="W19468" t="s">
        <v>6919</v>
      </c>
    </row>
    <row r="19469" spans="20:23" x14ac:dyDescent="0.3">
      <c r="T19469" t="b">
        <f>U19469&gt;10</f>
        <v>0</v>
      </c>
      <c r="U19469" s="7">
        <v>8.2279527377888098</v>
      </c>
      <c r="V19469" t="s">
        <v>26945</v>
      </c>
      <c r="W19469" t="s">
        <v>36182</v>
      </c>
    </row>
    <row r="19470" spans="20:23" x14ac:dyDescent="0.3">
      <c r="T19470" t="b">
        <f>U19470&gt;10</f>
        <v>0</v>
      </c>
      <c r="U19470" s="7">
        <v>8.9688543496446496</v>
      </c>
      <c r="V19470" t="s">
        <v>26535</v>
      </c>
      <c r="W19470" t="s">
        <v>36183</v>
      </c>
    </row>
    <row r="19471" spans="20:23" x14ac:dyDescent="0.3">
      <c r="T19471" t="b">
        <f>U19471&gt;10</f>
        <v>0</v>
      </c>
      <c r="U19471" s="7">
        <v>8.8656701134094202</v>
      </c>
      <c r="V19471">
        <v>117</v>
      </c>
      <c r="W19471" t="s">
        <v>4398</v>
      </c>
    </row>
    <row r="19472" spans="20:23" x14ac:dyDescent="0.3">
      <c r="T19472" t="b">
        <f>U19472&gt;10</f>
        <v>0</v>
      </c>
      <c r="U19472" s="7">
        <v>8.0924802251759402</v>
      </c>
      <c r="V19472" t="s">
        <v>991</v>
      </c>
      <c r="W19472" t="s">
        <v>36184</v>
      </c>
    </row>
    <row r="19473" spans="20:23" x14ac:dyDescent="0.3">
      <c r="T19473" t="b">
        <f>U19473&gt;10</f>
        <v>0</v>
      </c>
      <c r="U19473" s="7">
        <v>9.0247348080391099</v>
      </c>
      <c r="V19473" t="s">
        <v>36185</v>
      </c>
      <c r="W19473" t="s">
        <v>22886</v>
      </c>
    </row>
    <row r="19474" spans="20:23" x14ac:dyDescent="0.3">
      <c r="T19474" t="b">
        <f>U19474&gt;10</f>
        <v>0</v>
      </c>
      <c r="U19474" s="7">
        <v>8.2331475546659103</v>
      </c>
      <c r="V19474" t="s">
        <v>27639</v>
      </c>
      <c r="W19474" t="s">
        <v>36186</v>
      </c>
    </row>
    <row r="19475" spans="20:23" x14ac:dyDescent="0.3">
      <c r="T19475" t="b">
        <f>U19475&gt;10</f>
        <v>0</v>
      </c>
      <c r="U19475" s="7">
        <v>8.4030465914613099</v>
      </c>
      <c r="V19475" t="s">
        <v>21759</v>
      </c>
      <c r="W19475" t="s">
        <v>36187</v>
      </c>
    </row>
    <row r="19476" spans="20:23" x14ac:dyDescent="0.3">
      <c r="T19476" t="b">
        <f>U19476&gt;10</f>
        <v>0</v>
      </c>
      <c r="U19476" s="7">
        <v>9.2139768076776392</v>
      </c>
      <c r="V19476" t="s">
        <v>7076</v>
      </c>
      <c r="W19476" t="s">
        <v>28992</v>
      </c>
    </row>
    <row r="19477" spans="20:23" x14ac:dyDescent="0.3">
      <c r="T19477" t="b">
        <f>U19477&gt;10</f>
        <v>0</v>
      </c>
      <c r="U19477" s="7">
        <v>9.2139768076776392</v>
      </c>
      <c r="V19477" t="s">
        <v>12951</v>
      </c>
      <c r="W19477" t="s">
        <v>36148</v>
      </c>
    </row>
    <row r="19478" spans="20:23" x14ac:dyDescent="0.3">
      <c r="T19478" t="b">
        <f>U19478&gt;10</f>
        <v>0</v>
      </c>
      <c r="U19478" s="7">
        <v>9.3962983644715905</v>
      </c>
      <c r="V19478" t="s">
        <v>36148</v>
      </c>
      <c r="W19478" t="s">
        <v>7341</v>
      </c>
    </row>
    <row r="19479" spans="20:23" x14ac:dyDescent="0.3">
      <c r="T19479" t="b">
        <f>U19479&gt;10</f>
        <v>0</v>
      </c>
      <c r="U19479" s="7">
        <v>8.5490005040843897</v>
      </c>
      <c r="V19479" t="s">
        <v>22239</v>
      </c>
      <c r="W19479" t="s">
        <v>36188</v>
      </c>
    </row>
    <row r="19480" spans="20:23" x14ac:dyDescent="0.3">
      <c r="T19480" t="b">
        <f>U19480&gt;10</f>
        <v>0</v>
      </c>
      <c r="U19480" s="7">
        <v>9.5393992081122594</v>
      </c>
      <c r="V19480">
        <v>123</v>
      </c>
      <c r="W19480" t="s">
        <v>36189</v>
      </c>
    </row>
    <row r="19481" spans="20:23" x14ac:dyDescent="0.3">
      <c r="T19481" t="b">
        <f>U19481&gt;10</f>
        <v>0</v>
      </c>
      <c r="U19481" s="7">
        <v>8.3201589316555395</v>
      </c>
      <c r="V19481" t="s">
        <v>20177</v>
      </c>
      <c r="W19481" t="s">
        <v>36190</v>
      </c>
    </row>
    <row r="19482" spans="20:23" x14ac:dyDescent="0.3">
      <c r="T19482" t="b">
        <f>U19482&gt;10</f>
        <v>0</v>
      </c>
      <c r="U19482" s="7">
        <v>8.2595343098391094</v>
      </c>
      <c r="V19482" t="s">
        <v>36191</v>
      </c>
      <c r="W19482" t="s">
        <v>22964</v>
      </c>
    </row>
    <row r="19483" spans="20:23" x14ac:dyDescent="0.3">
      <c r="T19483" t="b">
        <f>U19483&gt;10</f>
        <v>0</v>
      </c>
      <c r="U19483" s="7">
        <v>8.0100040033516997</v>
      </c>
      <c r="V19483" t="s">
        <v>35996</v>
      </c>
      <c r="W19483" t="s">
        <v>10585</v>
      </c>
    </row>
    <row r="19484" spans="20:23" x14ac:dyDescent="0.3">
      <c r="T19484" t="b">
        <f>U19484&gt;10</f>
        <v>0</v>
      </c>
      <c r="U19484" s="7">
        <v>9.7064532927754303</v>
      </c>
      <c r="V19484" t="s">
        <v>19260</v>
      </c>
      <c r="W19484" t="s">
        <v>5538</v>
      </c>
    </row>
    <row r="19485" spans="20:23" x14ac:dyDescent="0.3">
      <c r="T19485" t="b">
        <f>U19485&gt;10</f>
        <v>0</v>
      </c>
      <c r="U19485" s="7">
        <v>8.9367660350931502</v>
      </c>
      <c r="V19485" t="s">
        <v>36192</v>
      </c>
      <c r="W19485" t="s">
        <v>23153</v>
      </c>
    </row>
    <row r="19486" spans="20:23" x14ac:dyDescent="0.3">
      <c r="T19486" t="b">
        <f>U19486&gt;10</f>
        <v>0</v>
      </c>
      <c r="U19486" s="7">
        <v>9.5016588801294208</v>
      </c>
      <c r="V19486" t="s">
        <v>19260</v>
      </c>
      <c r="W19486" t="s">
        <v>34734</v>
      </c>
    </row>
    <row r="19487" spans="20:23" x14ac:dyDescent="0.3">
      <c r="T19487" t="b">
        <f>U19487&gt;10</f>
        <v>0</v>
      </c>
      <c r="U19487" s="7">
        <v>8.1531048469923704</v>
      </c>
      <c r="V19487" t="s">
        <v>36193</v>
      </c>
      <c r="W19487" t="s">
        <v>36194</v>
      </c>
    </row>
    <row r="19488" spans="20:23" x14ac:dyDescent="0.3">
      <c r="T19488" t="b">
        <f>U19488&gt;10</f>
        <v>0</v>
      </c>
      <c r="U19488" s="7">
        <v>8.3786551383371499</v>
      </c>
      <c r="V19488" t="s">
        <v>36195</v>
      </c>
      <c r="W19488" t="s">
        <v>270</v>
      </c>
    </row>
    <row r="19489" spans="20:23" x14ac:dyDescent="0.3">
      <c r="T19489" t="b">
        <f>U19489&gt;10</f>
        <v>0</v>
      </c>
      <c r="U19489" s="7">
        <v>9.1599095864073607</v>
      </c>
      <c r="V19489" t="s">
        <v>36196</v>
      </c>
      <c r="W19489" t="s">
        <v>21361</v>
      </c>
    </row>
    <row r="19490" spans="20:23" x14ac:dyDescent="0.3">
      <c r="T19490" t="b">
        <f>U19490&gt;10</f>
        <v>0</v>
      </c>
      <c r="U19490" s="7">
        <v>9.9352948652042805</v>
      </c>
      <c r="V19490" t="s">
        <v>10465</v>
      </c>
      <c r="W19490" t="s">
        <v>3271</v>
      </c>
    </row>
    <row r="19491" spans="20:23" x14ac:dyDescent="0.3">
      <c r="T19491" t="b">
        <f>U19491&gt;10</f>
        <v>0</v>
      </c>
      <c r="U19491" s="7">
        <v>8.4536903242800605</v>
      </c>
      <c r="V19491" t="s">
        <v>36197</v>
      </c>
      <c r="W19491" t="s">
        <v>14941</v>
      </c>
    </row>
    <row r="19492" spans="20:23" x14ac:dyDescent="0.3">
      <c r="T19492" t="b">
        <f>U19492&gt;10</f>
        <v>0</v>
      </c>
      <c r="U19492" s="7">
        <v>9.9941353652272102</v>
      </c>
      <c r="V19492" t="s">
        <v>10238</v>
      </c>
      <c r="W19492" t="s">
        <v>36198</v>
      </c>
    </row>
    <row r="19493" spans="20:23" x14ac:dyDescent="0.3">
      <c r="T19493" t="b">
        <f>U19493&gt;10</f>
        <v>0</v>
      </c>
      <c r="U19493" s="7">
        <v>9.8270812805640499</v>
      </c>
      <c r="V19493" t="s">
        <v>1669</v>
      </c>
      <c r="W19493" t="s">
        <v>36199</v>
      </c>
    </row>
    <row r="19494" spans="20:23" x14ac:dyDescent="0.3">
      <c r="T19494" t="b">
        <f>U19494&gt;10</f>
        <v>0</v>
      </c>
      <c r="U19494" s="7">
        <v>8.6078410041073194</v>
      </c>
      <c r="V19494" t="s">
        <v>32751</v>
      </c>
      <c r="W19494" t="s">
        <v>35983</v>
      </c>
    </row>
    <row r="19495" spans="20:23" x14ac:dyDescent="0.3">
      <c r="T19495" t="b">
        <f>U19495&gt;10</f>
        <v>0</v>
      </c>
      <c r="U19495" s="7">
        <v>8.7544444782992006</v>
      </c>
      <c r="V19495" t="s">
        <v>13447</v>
      </c>
      <c r="W19495" t="s">
        <v>1130</v>
      </c>
    </row>
    <row r="19496" spans="20:23" x14ac:dyDescent="0.3">
      <c r="T19496" t="b">
        <f>U19496&gt;10</f>
        <v>0</v>
      </c>
      <c r="U19496" s="7">
        <v>8.7632551079813492</v>
      </c>
      <c r="V19496" t="s">
        <v>36200</v>
      </c>
      <c r="W19496" t="s">
        <v>36201</v>
      </c>
    </row>
    <row r="19497" spans="20:23" x14ac:dyDescent="0.3">
      <c r="T19497" t="b">
        <f>U19497&gt;10</f>
        <v>0</v>
      </c>
      <c r="U19497" s="7">
        <v>8.1531048469923704</v>
      </c>
      <c r="V19497">
        <v>126</v>
      </c>
      <c r="W19497" t="s">
        <v>9083</v>
      </c>
    </row>
    <row r="19498" spans="20:23" x14ac:dyDescent="0.3">
      <c r="T19498" t="b">
        <f>U19498&gt;10</f>
        <v>0</v>
      </c>
      <c r="U19498" s="7">
        <v>8.6002937984719399</v>
      </c>
      <c r="V19498" t="s">
        <v>5647</v>
      </c>
      <c r="W19498" t="s">
        <v>4118</v>
      </c>
    </row>
    <row r="19499" spans="20:23" x14ac:dyDescent="0.3">
      <c r="T19499" t="b">
        <f>U19499&gt;10</f>
        <v>0</v>
      </c>
      <c r="U19499" s="7">
        <v>8.0482252161719003</v>
      </c>
      <c r="V19499" t="s">
        <v>5711</v>
      </c>
      <c r="W19499" t="s">
        <v>27500</v>
      </c>
    </row>
    <row r="19500" spans="20:23" x14ac:dyDescent="0.3">
      <c r="T19500" t="b">
        <f>U19500&gt;10</f>
        <v>0</v>
      </c>
      <c r="U19500" s="7">
        <v>8.4472178097744397</v>
      </c>
      <c r="V19500" t="s">
        <v>36202</v>
      </c>
      <c r="W19500" t="s">
        <v>10806</v>
      </c>
    </row>
    <row r="19501" spans="20:23" x14ac:dyDescent="0.3">
      <c r="T19501" t="b">
        <f>U19501&gt;10</f>
        <v>0</v>
      </c>
      <c r="U19501" s="7">
        <v>9.4833097414612197</v>
      </c>
      <c r="V19501" t="s">
        <v>10806</v>
      </c>
      <c r="W19501" t="s">
        <v>24644</v>
      </c>
    </row>
    <row r="19502" spans="20:23" x14ac:dyDescent="0.3">
      <c r="T19502" t="b">
        <f>U19502&gt;10</f>
        <v>0</v>
      </c>
      <c r="U19502" s="7">
        <v>8.3548444896434297</v>
      </c>
      <c r="V19502" t="s">
        <v>22858</v>
      </c>
      <c r="W19502" t="s">
        <v>4348</v>
      </c>
    </row>
    <row r="19503" spans="20:23" x14ac:dyDescent="0.3">
      <c r="T19503" t="b">
        <f>U19503&gt;10</f>
        <v>0</v>
      </c>
      <c r="U19503" s="7">
        <v>8.9367660350931502</v>
      </c>
      <c r="V19503" t="s">
        <v>24229</v>
      </c>
      <c r="W19503" t="s">
        <v>36203</v>
      </c>
    </row>
    <row r="19504" spans="20:23" x14ac:dyDescent="0.3">
      <c r="T19504" t="b">
        <f>U19504&gt;10</f>
        <v>0</v>
      </c>
      <c r="U19504" s="7">
        <v>9.3009881846672702</v>
      </c>
      <c r="V19504" t="s">
        <v>28315</v>
      </c>
      <c r="W19504" t="s">
        <v>6552</v>
      </c>
    </row>
    <row r="19505" spans="20:23" x14ac:dyDescent="0.3">
      <c r="T19505" t="b">
        <f>U19505&gt;10</f>
        <v>0</v>
      </c>
      <c r="U19505" s="7">
        <v>9.6194419157857993</v>
      </c>
      <c r="V19505" t="s">
        <v>6552</v>
      </c>
      <c r="W19505" t="s">
        <v>36204</v>
      </c>
    </row>
    <row r="19506" spans="20:23" x14ac:dyDescent="0.3">
      <c r="T19506" t="b">
        <f>U19506&gt;10</f>
        <v>0</v>
      </c>
      <c r="U19506" s="7">
        <v>8.4407869194441592</v>
      </c>
      <c r="V19506" t="s">
        <v>24213</v>
      </c>
      <c r="W19506" t="s">
        <v>36205</v>
      </c>
    </row>
    <row r="19507" spans="20:23" x14ac:dyDescent="0.3">
      <c r="T19507" t="b">
        <f>U19507&gt;10</f>
        <v>0</v>
      </c>
      <c r="U19507" s="7">
        <v>8.5002103399149593</v>
      </c>
      <c r="V19507" t="s">
        <v>5711</v>
      </c>
      <c r="W19507" t="s">
        <v>26669</v>
      </c>
    </row>
    <row r="19508" spans="20:23" x14ac:dyDescent="0.3">
      <c r="T19508" t="b">
        <f>U19508&gt;10</f>
        <v>0</v>
      </c>
      <c r="U19508" s="7">
        <v>8.4407869194441592</v>
      </c>
      <c r="V19508" t="s">
        <v>31576</v>
      </c>
      <c r="W19508" t="s">
        <v>32929</v>
      </c>
    </row>
    <row r="19509" spans="20:23" x14ac:dyDescent="0.3">
      <c r="T19509" t="b">
        <f>U19509&gt;10</f>
        <v>0</v>
      </c>
      <c r="U19509" s="7">
        <v>8.1531048469923704</v>
      </c>
      <c r="V19509" t="s">
        <v>32929</v>
      </c>
      <c r="W19509" t="s">
        <v>32782</v>
      </c>
    </row>
    <row r="19510" spans="20:23" x14ac:dyDescent="0.3">
      <c r="T19510" t="b">
        <f>U19510&gt;10</f>
        <v>0</v>
      </c>
      <c r="U19510" s="7">
        <v>8.9262947352258593</v>
      </c>
      <c r="V19510" t="s">
        <v>32782</v>
      </c>
      <c r="W19510" t="s">
        <v>4425</v>
      </c>
    </row>
    <row r="19511" spans="20:23" x14ac:dyDescent="0.3">
      <c r="T19511" t="b">
        <f>U19511&gt;10</f>
        <v>0</v>
      </c>
      <c r="U19511" s="7">
        <v>9.2421476846443298</v>
      </c>
      <c r="V19511">
        <v>134</v>
      </c>
      <c r="W19511" t="s">
        <v>11484</v>
      </c>
    </row>
    <row r="19512" spans="20:23" x14ac:dyDescent="0.3">
      <c r="T19512" t="b">
        <f>U19512&gt;10</f>
        <v>0</v>
      </c>
      <c r="U19512" s="7">
        <v>9.1433018500077008</v>
      </c>
      <c r="V19512" t="s">
        <v>36206</v>
      </c>
      <c r="W19512" t="s">
        <v>34397</v>
      </c>
    </row>
    <row r="19513" spans="20:23" x14ac:dyDescent="0.3">
      <c r="T19513" t="b">
        <f>U19513&gt;10</f>
        <v>0</v>
      </c>
      <c r="U19513" s="7">
        <v>9.4475916588591407</v>
      </c>
      <c r="V19513" t="s">
        <v>25875</v>
      </c>
      <c r="W19513" t="s">
        <v>36207</v>
      </c>
    </row>
    <row r="19514" spans="20:23" x14ac:dyDescent="0.3">
      <c r="T19514" t="b">
        <f>U19514&gt;10</f>
        <v>0</v>
      </c>
      <c r="U19514" s="7">
        <v>8.4536903242800605</v>
      </c>
      <c r="V19514" t="s">
        <v>36207</v>
      </c>
      <c r="W19514" t="s">
        <v>14941</v>
      </c>
    </row>
    <row r="19515" spans="20:23" x14ac:dyDescent="0.3">
      <c r="T19515" t="b">
        <f>U19515&gt;10</f>
        <v>0</v>
      </c>
      <c r="U19515" s="7">
        <v>8.4536903242800605</v>
      </c>
      <c r="V19515" t="s">
        <v>14941</v>
      </c>
      <c r="W19515" t="s">
        <v>36208</v>
      </c>
    </row>
    <row r="19516" spans="20:23" x14ac:dyDescent="0.3">
      <c r="T19516" t="b">
        <f>U19516&gt;10</f>
        <v>0</v>
      </c>
      <c r="U19516" s="7">
        <v>8.8178140922317905</v>
      </c>
      <c r="V19516" t="s">
        <v>36208</v>
      </c>
      <c r="W19516" t="s">
        <v>21261</v>
      </c>
    </row>
    <row r="19517" spans="20:23" x14ac:dyDescent="0.3">
      <c r="T19517" t="b">
        <f>U19517&gt;10</f>
        <v>0</v>
      </c>
      <c r="U19517" s="7">
        <v>9.3317598433340194</v>
      </c>
      <c r="V19517" t="s">
        <v>23422</v>
      </c>
      <c r="W19517" t="s">
        <v>36209</v>
      </c>
    </row>
    <row r="19518" spans="20:23" x14ac:dyDescent="0.3">
      <c r="T19518" t="b">
        <f>U19518&gt;10</f>
        <v>0</v>
      </c>
      <c r="U19518" s="7">
        <v>9.9352948652042805</v>
      </c>
      <c r="V19518" t="s">
        <v>36209</v>
      </c>
      <c r="W19518" t="s">
        <v>36210</v>
      </c>
    </row>
    <row r="19519" spans="20:23" x14ac:dyDescent="0.3">
      <c r="T19519" t="b">
        <f>U19519&gt;10</f>
        <v>0</v>
      </c>
      <c r="U19519" s="7">
        <v>9.5988226285830596</v>
      </c>
      <c r="V19519" t="s">
        <v>19271</v>
      </c>
      <c r="W19519" t="s">
        <v>30309</v>
      </c>
    </row>
    <row r="19520" spans="20:23" x14ac:dyDescent="0.3">
      <c r="T19520" t="b">
        <f>U19520&gt;10</f>
        <v>0</v>
      </c>
      <c r="U19520" s="7">
        <v>9.1599095864073607</v>
      </c>
      <c r="V19520" t="s">
        <v>6139</v>
      </c>
      <c r="W19520" t="s">
        <v>26253</v>
      </c>
    </row>
    <row r="19521" spans="20:23" x14ac:dyDescent="0.3">
      <c r="T19521" t="b">
        <f>U19521&gt;10</f>
        <v>0</v>
      </c>
      <c r="U19521" s="7">
        <v>8.2702871016153701</v>
      </c>
      <c r="V19521" t="s">
        <v>36211</v>
      </c>
      <c r="W19521" t="s">
        <v>2878</v>
      </c>
    </row>
    <row r="19522" spans="20:23" x14ac:dyDescent="0.3">
      <c r="T19522" t="b">
        <f>U19522&gt;10</f>
        <v>0</v>
      </c>
      <c r="U19522" s="7">
        <v>8.2702871016153701</v>
      </c>
      <c r="V19522" t="s">
        <v>2878</v>
      </c>
      <c r="W19522" t="s">
        <v>36212</v>
      </c>
    </row>
    <row r="19523" spans="20:23" x14ac:dyDescent="0.3">
      <c r="T19523" t="b">
        <f>U19523&gt;10</f>
        <v>0</v>
      </c>
      <c r="U19523" s="7">
        <v>8.5002103399149593</v>
      </c>
      <c r="V19523" t="s">
        <v>8652</v>
      </c>
      <c r="W19523" t="s">
        <v>30309</v>
      </c>
    </row>
    <row r="19524" spans="20:23" x14ac:dyDescent="0.3">
      <c r="T19524" t="b">
        <f>U19524&gt;10</f>
        <v>0</v>
      </c>
      <c r="U19524" s="7">
        <v>8.2702871016153701</v>
      </c>
      <c r="V19524" t="s">
        <v>36213</v>
      </c>
      <c r="W19524" t="s">
        <v>2878</v>
      </c>
    </row>
    <row r="19525" spans="20:23" x14ac:dyDescent="0.3">
      <c r="T19525" t="b">
        <f>U19525&gt;10</f>
        <v>0</v>
      </c>
      <c r="U19525" s="7">
        <v>8.5348158690924301</v>
      </c>
      <c r="V19525" t="s">
        <v>20520</v>
      </c>
      <c r="W19525" t="s">
        <v>36214</v>
      </c>
    </row>
    <row r="19526" spans="20:23" x14ac:dyDescent="0.3">
      <c r="T19526" t="b">
        <f>U19526&gt;10</f>
        <v>0</v>
      </c>
      <c r="U19526" s="7">
        <v>8.3548444896434297</v>
      </c>
      <c r="V19526" t="s">
        <v>190</v>
      </c>
      <c r="W19526" t="s">
        <v>36215</v>
      </c>
    </row>
    <row r="19527" spans="20:23" x14ac:dyDescent="0.3">
      <c r="T19527" t="b">
        <f>U19527&gt;10</f>
        <v>0</v>
      </c>
      <c r="U19527" s="7">
        <v>8.2436188545332101</v>
      </c>
      <c r="V19527" t="s">
        <v>23119</v>
      </c>
      <c r="W19527" t="s">
        <v>6322</v>
      </c>
    </row>
    <row r="19528" spans="20:23" x14ac:dyDescent="0.3">
      <c r="T19528" t="b">
        <f>U19528&gt;10</f>
        <v>0</v>
      </c>
      <c r="U19528" s="7">
        <v>8.9908332563634303</v>
      </c>
      <c r="V19528" t="s">
        <v>16117</v>
      </c>
      <c r="W19528" t="s">
        <v>36216</v>
      </c>
    </row>
    <row r="19529" spans="20:23" x14ac:dyDescent="0.3">
      <c r="T19529" t="b">
        <f>U19529&gt;10</f>
        <v>0</v>
      </c>
      <c r="U19529" s="7">
        <v>9.5016588801294208</v>
      </c>
      <c r="V19529" t="s">
        <v>25278</v>
      </c>
      <c r="W19529" t="s">
        <v>36217</v>
      </c>
    </row>
    <row r="19530" spans="20:23" x14ac:dyDescent="0.3">
      <c r="T19530" t="b">
        <f>U19530&gt;10</f>
        <v>0</v>
      </c>
      <c r="U19530" s="7">
        <v>8.4979453332841004</v>
      </c>
      <c r="V19530" t="s">
        <v>6534</v>
      </c>
      <c r="W19530" t="s">
        <v>34397</v>
      </c>
    </row>
    <row r="19531" spans="20:23" x14ac:dyDescent="0.3">
      <c r="T19531" t="b">
        <f>U19531&gt;10</f>
        <v>0</v>
      </c>
      <c r="U19531" s="7">
        <v>9.3475082003021601</v>
      </c>
      <c r="V19531">
        <v>1910</v>
      </c>
      <c r="W19531" t="s">
        <v>31837</v>
      </c>
    </row>
    <row r="19532" spans="20:23" x14ac:dyDescent="0.3">
      <c r="T19532" t="b">
        <f>U19532&gt;10</f>
        <v>0</v>
      </c>
      <c r="U19532" s="7">
        <v>8.9056754480231195</v>
      </c>
      <c r="V19532" t="s">
        <v>25173</v>
      </c>
      <c r="W19532" t="s">
        <v>36218</v>
      </c>
    </row>
    <row r="19533" spans="20:23" x14ac:dyDescent="0.3">
      <c r="T19533" t="b">
        <f>U19533&gt;10</f>
        <v>0</v>
      </c>
      <c r="U19533" s="7">
        <v>8.3846974527931106</v>
      </c>
      <c r="V19533" t="s">
        <v>36219</v>
      </c>
      <c r="W19533" t="s">
        <v>36220</v>
      </c>
    </row>
    <row r="19534" spans="20:23" x14ac:dyDescent="0.3">
      <c r="T19534" t="b">
        <f>U19534&gt;10</f>
        <v>0</v>
      </c>
      <c r="U19534" s="7">
        <v>8.11536451900953</v>
      </c>
      <c r="V19534" t="s">
        <v>29086</v>
      </c>
      <c r="W19534" t="s">
        <v>19273</v>
      </c>
    </row>
    <row r="19535" spans="20:23" x14ac:dyDescent="0.3">
      <c r="T19535" t="b">
        <f>U19535&gt;10</f>
        <v>0</v>
      </c>
      <c r="U19535" s="7">
        <v>8.3489793701910298</v>
      </c>
      <c r="V19535" t="s">
        <v>25529</v>
      </c>
      <c r="W19535" t="s">
        <v>36221</v>
      </c>
    </row>
    <row r="19536" spans="20:23" x14ac:dyDescent="0.3">
      <c r="T19536" t="b">
        <f>U19536&gt;10</f>
        <v>0</v>
      </c>
      <c r="U19536" s="7">
        <v>8.7901625609012797</v>
      </c>
      <c r="V19536" t="s">
        <v>2400</v>
      </c>
      <c r="W19536" t="s">
        <v>27830</v>
      </c>
    </row>
    <row r="19537" spans="20:23" x14ac:dyDescent="0.3">
      <c r="T19537" t="b">
        <f>U19537&gt;10</f>
        <v>0</v>
      </c>
      <c r="U19537" s="7">
        <v>9.3162556567980594</v>
      </c>
      <c r="V19537" t="s">
        <v>27788</v>
      </c>
      <c r="W19537" t="s">
        <v>3964</v>
      </c>
    </row>
    <row r="19538" spans="20:23" x14ac:dyDescent="0.3">
      <c r="T19538" t="b">
        <f>U19538&gt;10</f>
        <v>0</v>
      </c>
      <c r="U19538" s="7">
        <v>9.9642824020775294</v>
      </c>
      <c r="V19538" t="s">
        <v>26939</v>
      </c>
      <c r="W19538" t="s">
        <v>10813</v>
      </c>
    </row>
    <row r="19539" spans="20:23" x14ac:dyDescent="0.3">
      <c r="T19539" t="b">
        <f>U19539&gt;10</f>
        <v>0</v>
      </c>
      <c r="U19539" s="7">
        <v>8.0525636177705007</v>
      </c>
      <c r="V19539" t="s">
        <v>5201</v>
      </c>
      <c r="W19539" t="s">
        <v>2445</v>
      </c>
    </row>
    <row r="19540" spans="20:23" x14ac:dyDescent="0.3">
      <c r="T19540" t="b">
        <f>U19540&gt;10</f>
        <v>0</v>
      </c>
      <c r="U19540" s="7">
        <v>9.0362956304401791</v>
      </c>
      <c r="V19540" t="s">
        <v>5427</v>
      </c>
      <c r="W19540" t="s">
        <v>36222</v>
      </c>
    </row>
    <row r="19541" spans="20:23" x14ac:dyDescent="0.3">
      <c r="T19541" t="b">
        <f>U19541&gt;10</f>
        <v>0</v>
      </c>
      <c r="U19541" s="7">
        <v>8.8366825765361696</v>
      </c>
      <c r="V19541" t="s">
        <v>36222</v>
      </c>
      <c r="W19541" t="s">
        <v>20571</v>
      </c>
    </row>
    <row r="19542" spans="20:23" x14ac:dyDescent="0.3">
      <c r="T19542" t="b">
        <f>U19542&gt;10</f>
        <v>0</v>
      </c>
      <c r="U19542" s="7">
        <v>8.1531048469923704</v>
      </c>
      <c r="V19542" t="s">
        <v>36223</v>
      </c>
      <c r="W19542" t="s">
        <v>7765</v>
      </c>
    </row>
    <row r="19543" spans="20:23" x14ac:dyDescent="0.3">
      <c r="T19543" t="b">
        <f>U19543&gt;10</f>
        <v>0</v>
      </c>
      <c r="U19543" s="7">
        <v>8.7031511839116504</v>
      </c>
      <c r="V19543" t="s">
        <v>35996</v>
      </c>
      <c r="W19543" t="s">
        <v>36224</v>
      </c>
    </row>
    <row r="19544" spans="20:23" x14ac:dyDescent="0.3">
      <c r="T19544" t="b">
        <f>U19544&gt;10</f>
        <v>0</v>
      </c>
      <c r="U19544" s="7">
        <v>8.2125282674631794</v>
      </c>
      <c r="V19544" t="s">
        <v>36225</v>
      </c>
      <c r="W19544" t="s">
        <v>30309</v>
      </c>
    </row>
    <row r="19545" spans="20:23" x14ac:dyDescent="0.3">
      <c r="T19545" t="b">
        <f>U19545&gt;10</f>
        <v>0</v>
      </c>
      <c r="U19545" s="7">
        <v>8.46676240584741</v>
      </c>
      <c r="V19545" t="s">
        <v>3795</v>
      </c>
      <c r="W19545" t="s">
        <v>36226</v>
      </c>
    </row>
    <row r="19546" spans="20:23" x14ac:dyDescent="0.3">
      <c r="T19546" t="b">
        <f>U19546&gt;10</f>
        <v>0</v>
      </c>
      <c r="U19546" s="7">
        <v>8.4154691114598599</v>
      </c>
      <c r="V19546" t="s">
        <v>25368</v>
      </c>
      <c r="W19546" t="s">
        <v>25304</v>
      </c>
    </row>
    <row r="19547" spans="20:23" x14ac:dyDescent="0.3">
      <c r="T19547" t="b">
        <f>U19547&gt;10</f>
        <v>0</v>
      </c>
      <c r="U19547" s="7">
        <v>9.6620015302046003</v>
      </c>
      <c r="V19547" t="s">
        <v>26535</v>
      </c>
      <c r="W19547" t="s">
        <v>36227</v>
      </c>
    </row>
    <row r="19548" spans="20:23" x14ac:dyDescent="0.3">
      <c r="T19548" t="b">
        <f>U19548&gt;10</f>
        <v>0</v>
      </c>
      <c r="U19548" s="7">
        <v>9.8270812805640499</v>
      </c>
      <c r="V19548" t="s">
        <v>9185</v>
      </c>
      <c r="W19548" t="s">
        <v>36228</v>
      </c>
    </row>
    <row r="19549" spans="20:23" x14ac:dyDescent="0.3">
      <c r="T19549" t="b">
        <f>U19549&gt;10</f>
        <v>0</v>
      </c>
      <c r="U19549" s="7">
        <v>8.1973381019691995</v>
      </c>
      <c r="V19549" t="s">
        <v>24659</v>
      </c>
      <c r="W19549" t="s">
        <v>36229</v>
      </c>
    </row>
    <row r="19550" spans="20:23" x14ac:dyDescent="0.3">
      <c r="T19550" t="b">
        <f>U19550&gt;10</f>
        <v>0</v>
      </c>
      <c r="U19550" s="7">
        <v>8.11536451900953</v>
      </c>
      <c r="V19550" t="s">
        <v>26639</v>
      </c>
      <c r="W19550" t="s">
        <v>6874</v>
      </c>
    </row>
    <row r="19551" spans="20:23" x14ac:dyDescent="0.3">
      <c r="T19551" t="b">
        <f>U19551&gt;10</f>
        <v>0</v>
      </c>
      <c r="U19551" s="7">
        <v>8.2702871016153701</v>
      </c>
      <c r="V19551" t="s">
        <v>2878</v>
      </c>
      <c r="W19551" t="s">
        <v>36230</v>
      </c>
    </row>
    <row r="19552" spans="20:23" x14ac:dyDescent="0.3">
      <c r="T19552" t="b">
        <f>U19552&gt;10</f>
        <v>0</v>
      </c>
      <c r="U19552" s="7">
        <v>9.6620015302046003</v>
      </c>
      <c r="V19552" t="s">
        <v>5201</v>
      </c>
      <c r="W19552" t="s">
        <v>36231</v>
      </c>
    </row>
    <row r="19553" spans="20:23" x14ac:dyDescent="0.3">
      <c r="T19553" t="b">
        <f>U19553&gt;10</f>
        <v>0</v>
      </c>
      <c r="U19553" s="7">
        <v>9.5988226285830596</v>
      </c>
      <c r="V19553" t="s">
        <v>36232</v>
      </c>
      <c r="W19553" t="s">
        <v>30309</v>
      </c>
    </row>
    <row r="19554" spans="20:23" x14ac:dyDescent="0.3">
      <c r="T19554" t="b">
        <f>U19554&gt;10</f>
        <v>0</v>
      </c>
      <c r="U19554" s="7">
        <v>8.8366825765361696</v>
      </c>
      <c r="V19554" t="s">
        <v>36233</v>
      </c>
      <c r="W19554" t="s">
        <v>20571</v>
      </c>
    </row>
    <row r="19555" spans="20:23" x14ac:dyDescent="0.3">
      <c r="T19555" t="b">
        <f>U19555&gt;10</f>
        <v>0</v>
      </c>
      <c r="U19555" s="7">
        <v>8.4407869194441592</v>
      </c>
      <c r="V19555" t="s">
        <v>9454</v>
      </c>
      <c r="W19555" t="s">
        <v>4056</v>
      </c>
    </row>
    <row r="19556" spans="20:23" x14ac:dyDescent="0.3">
      <c r="T19556" t="b">
        <f>U19556&gt;10</f>
        <v>0</v>
      </c>
      <c r="U19556" s="7">
        <v>9.5016588801294208</v>
      </c>
      <c r="V19556" t="s">
        <v>19278</v>
      </c>
      <c r="W19556" t="s">
        <v>3537</v>
      </c>
    </row>
    <row r="19557" spans="20:23" x14ac:dyDescent="0.3">
      <c r="T19557" t="b">
        <f>U19557&gt;10</f>
        <v>0</v>
      </c>
      <c r="U19557" s="7">
        <v>8.8656701134094202</v>
      </c>
      <c r="V19557" t="s">
        <v>21386</v>
      </c>
      <c r="W19557" t="s">
        <v>36234</v>
      </c>
    </row>
    <row r="19558" spans="20:23" x14ac:dyDescent="0.3">
      <c r="T19558" t="b">
        <f>U19558&gt;10</f>
        <v>0</v>
      </c>
      <c r="U19558" s="7">
        <v>8.2757071690847095</v>
      </c>
      <c r="V19558" t="s">
        <v>34542</v>
      </c>
      <c r="W19558" t="s">
        <v>36235</v>
      </c>
    </row>
    <row r="19559" spans="20:23" x14ac:dyDescent="0.3">
      <c r="T19559" t="b">
        <f>U19559&gt;10</f>
        <v>0</v>
      </c>
      <c r="U19559" s="7">
        <v>9.2711352215175893</v>
      </c>
      <c r="V19559">
        <v>146</v>
      </c>
      <c r="W19559" t="s">
        <v>36236</v>
      </c>
    </row>
    <row r="19560" spans="20:23" x14ac:dyDescent="0.3">
      <c r="T19560" t="b">
        <f>U19560&gt;10</f>
        <v>0</v>
      </c>
      <c r="U19560" s="7">
        <v>8.9908332563634303</v>
      </c>
      <c r="V19560">
        <v>147</v>
      </c>
      <c r="W19560" t="s">
        <v>11484</v>
      </c>
    </row>
    <row r="19561" spans="20:23" x14ac:dyDescent="0.3">
      <c r="T19561" t="b">
        <f>U19561&gt;10</f>
        <v>0</v>
      </c>
      <c r="U19561" s="7">
        <v>9.8017634725797596</v>
      </c>
      <c r="V19561" t="s">
        <v>14096</v>
      </c>
      <c r="W19561" t="s">
        <v>4705</v>
      </c>
    </row>
    <row r="19562" spans="20:23" x14ac:dyDescent="0.3">
      <c r="T19562" t="b">
        <f>U19562&gt;10</f>
        <v>0</v>
      </c>
      <c r="U19562" s="7">
        <v>8.1340566520216804</v>
      </c>
      <c r="V19562" t="s">
        <v>2074</v>
      </c>
      <c r="W19562" t="s">
        <v>21227</v>
      </c>
    </row>
    <row r="19563" spans="20:23" x14ac:dyDescent="0.3">
      <c r="T19563" t="b">
        <f>U19563&gt;10</f>
        <v>0</v>
      </c>
      <c r="U19563" s="7">
        <v>9.3635085416485992</v>
      </c>
      <c r="V19563" t="s">
        <v>36237</v>
      </c>
      <c r="W19563" t="s">
        <v>21344</v>
      </c>
    </row>
    <row r="19564" spans="20:23" x14ac:dyDescent="0.3">
      <c r="T19564" t="b">
        <f>U19564&gt;10</f>
        <v>0</v>
      </c>
      <c r="U19564" s="7">
        <v>9.3635085416485992</v>
      </c>
      <c r="V19564" t="s">
        <v>21344</v>
      </c>
      <c r="W19564" t="s">
        <v>36238</v>
      </c>
    </row>
    <row r="19565" spans="20:23" x14ac:dyDescent="0.3">
      <c r="T19565" t="b">
        <f>U19565&gt;10</f>
        <v>0</v>
      </c>
      <c r="U19565" s="7">
        <v>9.7294428110001299</v>
      </c>
      <c r="V19565" t="s">
        <v>36238</v>
      </c>
      <c r="W19565" t="s">
        <v>21426</v>
      </c>
    </row>
    <row r="19566" spans="20:23" x14ac:dyDescent="0.3">
      <c r="T19566" t="b">
        <f>U19566&gt;10</f>
        <v>0</v>
      </c>
      <c r="U19566" s="7">
        <v>8.6308305223320207</v>
      </c>
      <c r="V19566" t="s">
        <v>21426</v>
      </c>
      <c r="W19566" t="s">
        <v>2355</v>
      </c>
    </row>
    <row r="19567" spans="20:23" x14ac:dyDescent="0.3">
      <c r="T19567" t="b">
        <f>U19567&gt;10</f>
        <v>0</v>
      </c>
      <c r="U19567" s="7">
        <v>8.7811127253813606</v>
      </c>
      <c r="V19567" t="s">
        <v>2355</v>
      </c>
      <c r="W19567" t="s">
        <v>15803</v>
      </c>
    </row>
    <row r="19568" spans="20:23" x14ac:dyDescent="0.3">
      <c r="T19568" t="b">
        <f>U19568&gt;10</f>
        <v>0</v>
      </c>
      <c r="U19568" s="7">
        <v>8.7031511839116504</v>
      </c>
      <c r="V19568" t="s">
        <v>6526</v>
      </c>
      <c r="W19568" t="s">
        <v>6861</v>
      </c>
    </row>
    <row r="19569" spans="20:23" x14ac:dyDescent="0.3">
      <c r="T19569" t="b">
        <f>U19569&gt;10</f>
        <v>0</v>
      </c>
      <c r="U19569" s="7">
        <v>9.3635085416485992</v>
      </c>
      <c r="V19569" t="s">
        <v>12808</v>
      </c>
      <c r="W19569" t="s">
        <v>21344</v>
      </c>
    </row>
    <row r="19570" spans="20:23" x14ac:dyDescent="0.3">
      <c r="T19570" t="b">
        <f>U19570&gt;10</f>
        <v>0</v>
      </c>
      <c r="U19570" s="7">
        <v>8.7901625609012797</v>
      </c>
      <c r="V19570" t="s">
        <v>21208</v>
      </c>
      <c r="W19570" t="s">
        <v>36239</v>
      </c>
    </row>
    <row r="19571" spans="20:23" x14ac:dyDescent="0.3">
      <c r="T19571" t="b">
        <f>U19571&gt;10</f>
        <v>0</v>
      </c>
      <c r="U19571" s="7">
        <v>9.5786199212655401</v>
      </c>
      <c r="V19571" t="s">
        <v>13765</v>
      </c>
      <c r="W19571" t="s">
        <v>4163</v>
      </c>
    </row>
    <row r="19572" spans="20:23" x14ac:dyDescent="0.3">
      <c r="T19572" t="b">
        <f>U19572&gt;10</f>
        <v>0</v>
      </c>
      <c r="U19572" s="7">
        <v>9.5393992081122594</v>
      </c>
      <c r="V19572" t="s">
        <v>36240</v>
      </c>
      <c r="W19572" t="s">
        <v>26363</v>
      </c>
    </row>
    <row r="19573" spans="20:23" x14ac:dyDescent="0.3">
      <c r="T19573" t="b">
        <f>U19573&gt;10</f>
        <v>0</v>
      </c>
      <c r="U19573" s="7">
        <v>9.8797250140494697</v>
      </c>
      <c r="V19573" t="s">
        <v>19281</v>
      </c>
      <c r="W19573" t="s">
        <v>15803</v>
      </c>
    </row>
    <row r="19574" spans="20:23" x14ac:dyDescent="0.3">
      <c r="T19574" t="b">
        <f>U19574&gt;10</f>
        <v>0</v>
      </c>
      <c r="U19574" s="7">
        <v>8.1579241334283203</v>
      </c>
      <c r="V19574" t="s">
        <v>21235</v>
      </c>
      <c r="W19574" t="s">
        <v>36241</v>
      </c>
    </row>
    <row r="19575" spans="20:23" x14ac:dyDescent="0.3">
      <c r="T19575" t="b">
        <f>U19575&gt;10</f>
        <v>0</v>
      </c>
      <c r="U19575" s="7">
        <v>9.0421265507509805</v>
      </c>
      <c r="V19575" t="s">
        <v>26754</v>
      </c>
      <c r="W19575" t="s">
        <v>5764</v>
      </c>
    </row>
    <row r="19576" spans="20:23" x14ac:dyDescent="0.3">
      <c r="T19576" t="b">
        <f>U19576&gt;10</f>
        <v>0</v>
      </c>
      <c r="U19576" s="7">
        <v>8.6172087541109192</v>
      </c>
      <c r="V19576" t="s">
        <v>2338</v>
      </c>
      <c r="W19576" t="s">
        <v>20680</v>
      </c>
    </row>
    <row r="19577" spans="20:23" x14ac:dyDescent="0.3">
      <c r="T19577" t="b">
        <f>U19577&gt;10</f>
        <v>0</v>
      </c>
      <c r="U19577" s="7">
        <v>8.5418830363155198</v>
      </c>
      <c r="V19577" t="s">
        <v>9830</v>
      </c>
      <c r="W19577" t="s">
        <v>31617</v>
      </c>
    </row>
    <row r="19578" spans="20:23" x14ac:dyDescent="0.3">
      <c r="T19578" t="b">
        <f>U19578&gt;10</f>
        <v>0</v>
      </c>
      <c r="U19578" s="7">
        <v>8.5853681482552595</v>
      </c>
      <c r="V19578" t="s">
        <v>3560</v>
      </c>
      <c r="W19578" t="s">
        <v>26356</v>
      </c>
    </row>
    <row r="19579" spans="20:23" x14ac:dyDescent="0.3">
      <c r="T19579" t="b">
        <f>U19579&gt;10</f>
        <v>0</v>
      </c>
      <c r="U19579" s="7">
        <v>9.3009881846672702</v>
      </c>
      <c r="V19579" t="s">
        <v>19341</v>
      </c>
      <c r="W19579" t="s">
        <v>4878</v>
      </c>
    </row>
    <row r="19580" spans="20:23" x14ac:dyDescent="0.3">
      <c r="T19580" t="b">
        <f>U19580&gt;10</f>
        <v>0</v>
      </c>
      <c r="U19580" s="7">
        <v>9.4833097414612197</v>
      </c>
      <c r="V19580" t="s">
        <v>21210</v>
      </c>
      <c r="W19580" t="s">
        <v>36242</v>
      </c>
    </row>
    <row r="19581" spans="20:23" x14ac:dyDescent="0.3">
      <c r="T19581" t="b">
        <f>U19581&gt;10</f>
        <v>0</v>
      </c>
      <c r="U19581" s="7">
        <v>9.9642824020775294</v>
      </c>
      <c r="V19581" t="s">
        <v>12001</v>
      </c>
      <c r="W19581" t="s">
        <v>7483</v>
      </c>
    </row>
    <row r="19582" spans="20:23" x14ac:dyDescent="0.3">
      <c r="T19582" t="b">
        <f>U19582&gt;10</f>
        <v>0</v>
      </c>
      <c r="U19582" s="7">
        <v>9.5393992081122594</v>
      </c>
      <c r="V19582" t="s">
        <v>26363</v>
      </c>
      <c r="W19582" t="s">
        <v>4763</v>
      </c>
    </row>
    <row r="19583" spans="20:23" x14ac:dyDescent="0.3">
      <c r="T19583" t="b">
        <f>U19583&gt;10</f>
        <v>0</v>
      </c>
      <c r="U19583" s="7">
        <v>9.3317598433340194</v>
      </c>
      <c r="V19583" t="s">
        <v>2105</v>
      </c>
      <c r="W19583" t="s">
        <v>36243</v>
      </c>
    </row>
    <row r="19584" spans="20:23" x14ac:dyDescent="0.3">
      <c r="T19584" t="b">
        <f>U19584&gt;10</f>
        <v>0</v>
      </c>
      <c r="U19584" s="7">
        <v>8.1531048469923704</v>
      </c>
      <c r="V19584" t="s">
        <v>36243</v>
      </c>
      <c r="W19584" t="s">
        <v>26363</v>
      </c>
    </row>
    <row r="19585" spans="20:23" x14ac:dyDescent="0.3">
      <c r="T19585" t="b">
        <f>U19585&gt;10</f>
        <v>0</v>
      </c>
      <c r="U19585" s="7">
        <v>8.8462520275523193</v>
      </c>
      <c r="V19585" t="s">
        <v>26363</v>
      </c>
      <c r="W19585" t="s">
        <v>12001</v>
      </c>
    </row>
    <row r="19586" spans="20:23" x14ac:dyDescent="0.3">
      <c r="T19586" t="b">
        <f>U19586&gt;10</f>
        <v>0</v>
      </c>
      <c r="U19586" s="7">
        <v>8.9908332563634303</v>
      </c>
      <c r="V19586" t="s">
        <v>12001</v>
      </c>
      <c r="W19586" t="s">
        <v>26356</v>
      </c>
    </row>
    <row r="19587" spans="20:23" x14ac:dyDescent="0.3">
      <c r="T19587" t="b">
        <f>U19587&gt;10</f>
        <v>0</v>
      </c>
      <c r="U19587" s="7">
        <v>9.0598261278503802</v>
      </c>
      <c r="V19587" t="s">
        <v>6827</v>
      </c>
      <c r="W19587" t="s">
        <v>3313</v>
      </c>
    </row>
    <row r="19588" spans="20:23" x14ac:dyDescent="0.3">
      <c r="T19588" t="b">
        <f>U19588&gt;10</f>
        <v>0</v>
      </c>
      <c r="U19588" s="7">
        <v>9.4652912359585404</v>
      </c>
      <c r="V19588" t="s">
        <v>3313</v>
      </c>
      <c r="W19588" t="s">
        <v>36244</v>
      </c>
    </row>
    <row r="19589" spans="20:23" x14ac:dyDescent="0.3">
      <c r="T19589" t="b">
        <f>U19589&gt;10</f>
        <v>0</v>
      </c>
      <c r="U19589" s="7">
        <v>8.7901625609012797</v>
      </c>
      <c r="V19589" t="s">
        <v>21208</v>
      </c>
      <c r="W19589" t="s">
        <v>36245</v>
      </c>
    </row>
    <row r="19590" spans="20:23" x14ac:dyDescent="0.3">
      <c r="T19590" t="b">
        <f>U19590&gt;10</f>
        <v>0</v>
      </c>
      <c r="U19590" s="7">
        <v>8.0100040033516997</v>
      </c>
      <c r="V19590" t="s">
        <v>2383</v>
      </c>
      <c r="W19590" t="s">
        <v>4543</v>
      </c>
    </row>
    <row r="19591" spans="20:23" x14ac:dyDescent="0.3">
      <c r="T19591" t="b">
        <f>U19591&gt;10</f>
        <v>0</v>
      </c>
      <c r="U19591" s="7">
        <v>9.6194419157857993</v>
      </c>
      <c r="V19591" t="s">
        <v>21272</v>
      </c>
      <c r="W19591" t="s">
        <v>12139</v>
      </c>
    </row>
    <row r="19592" spans="20:23" x14ac:dyDescent="0.3">
      <c r="T19592" t="b">
        <f>U19592&gt;10</f>
        <v>0</v>
      </c>
      <c r="U19592" s="7">
        <v>9.3317598433340194</v>
      </c>
      <c r="V19592" t="s">
        <v>12140</v>
      </c>
      <c r="W19592" t="s">
        <v>4657</v>
      </c>
    </row>
    <row r="19593" spans="20:23" x14ac:dyDescent="0.3">
      <c r="T19593" t="b">
        <f>U19593&gt;10</f>
        <v>0</v>
      </c>
      <c r="U19593" s="7">
        <v>8.7031511839116504</v>
      </c>
      <c r="V19593" t="s">
        <v>4657</v>
      </c>
      <c r="W19593" t="s">
        <v>2595</v>
      </c>
    </row>
    <row r="19594" spans="20:23" x14ac:dyDescent="0.3">
      <c r="T19594" t="b">
        <f>U19594&gt;10</f>
        <v>0</v>
      </c>
      <c r="U19594" s="7">
        <v>8.2542009638637399</v>
      </c>
      <c r="V19594" t="s">
        <v>36246</v>
      </c>
      <c r="W19594" t="s">
        <v>30310</v>
      </c>
    </row>
    <row r="19595" spans="20:23" x14ac:dyDescent="0.3">
      <c r="T19595" t="b">
        <f>U19595&gt;10</f>
        <v>0</v>
      </c>
      <c r="U19595" s="7">
        <v>8.0353218113359901</v>
      </c>
      <c r="V19595" t="s">
        <v>3935</v>
      </c>
      <c r="W19595" t="s">
        <v>36247</v>
      </c>
    </row>
    <row r="19596" spans="20:23" x14ac:dyDescent="0.3">
      <c r="T19596" t="b">
        <f>U19596&gt;10</f>
        <v>0</v>
      </c>
      <c r="U19596" s="7">
        <v>9.1086162920198106</v>
      </c>
      <c r="V19596">
        <v>151</v>
      </c>
      <c r="W19596" t="s">
        <v>11484</v>
      </c>
    </row>
    <row r="19597" spans="20:23" x14ac:dyDescent="0.3">
      <c r="T19597" t="b">
        <f>U19597&gt;10</f>
        <v>0</v>
      </c>
      <c r="U19597" s="7">
        <v>9.0479916702033698</v>
      </c>
      <c r="V19597" t="s">
        <v>10386</v>
      </c>
      <c r="W19597" t="s">
        <v>7386</v>
      </c>
    </row>
    <row r="19598" spans="20:23" x14ac:dyDescent="0.3">
      <c r="T19598" t="b">
        <f>U19598&gt;10</f>
        <v>0</v>
      </c>
      <c r="U19598" s="7">
        <v>8.0745425244892708</v>
      </c>
      <c r="V19598" t="s">
        <v>4277</v>
      </c>
      <c r="W19598" t="s">
        <v>3606</v>
      </c>
    </row>
    <row r="19599" spans="20:23" x14ac:dyDescent="0.3">
      <c r="T19599" t="b">
        <f>U19599&gt;10</f>
        <v>0</v>
      </c>
      <c r="U19599" s="7">
        <v>9.4475916588591407</v>
      </c>
      <c r="V19599" t="s">
        <v>6561</v>
      </c>
      <c r="W19599" t="s">
        <v>7327</v>
      </c>
    </row>
    <row r="19600" spans="20:23" x14ac:dyDescent="0.3">
      <c r="T19600" t="b">
        <f>U19600&gt;10</f>
        <v>0</v>
      </c>
      <c r="U19600" s="7">
        <v>9.2139768076776392</v>
      </c>
      <c r="V19600" t="s">
        <v>7327</v>
      </c>
      <c r="W19600" t="s">
        <v>4543</v>
      </c>
    </row>
    <row r="19601" spans="20:23" x14ac:dyDescent="0.3">
      <c r="T19601" t="b">
        <f>U19601&gt;10</f>
        <v>0</v>
      </c>
      <c r="U19601" s="7">
        <v>8.7031511839116504</v>
      </c>
      <c r="V19601" t="s">
        <v>4543</v>
      </c>
      <c r="W19601" t="s">
        <v>36248</v>
      </c>
    </row>
    <row r="19602" spans="20:23" x14ac:dyDescent="0.3">
      <c r="T19602" t="b">
        <f>U19602&gt;10</f>
        <v>0</v>
      </c>
      <c r="U19602" s="7">
        <v>9.6194419157857993</v>
      </c>
      <c r="V19602" t="s">
        <v>4543</v>
      </c>
      <c r="W19602" t="s">
        <v>36249</v>
      </c>
    </row>
    <row r="19603" spans="20:23" x14ac:dyDescent="0.3">
      <c r="T19603" t="b">
        <f>U19603&gt;10</f>
        <v>0</v>
      </c>
      <c r="U19603" s="7">
        <v>8.4536903242800605</v>
      </c>
      <c r="V19603" t="s">
        <v>36250</v>
      </c>
      <c r="W19603" t="s">
        <v>5957</v>
      </c>
    </row>
    <row r="19604" spans="20:23" x14ac:dyDescent="0.3">
      <c r="T19604" t="b">
        <f>U19604&gt;10</f>
        <v>0</v>
      </c>
      <c r="U19604" s="7">
        <v>8.4536903242800605</v>
      </c>
      <c r="V19604" t="s">
        <v>5957</v>
      </c>
      <c r="W19604" t="s">
        <v>4543</v>
      </c>
    </row>
    <row r="19605" spans="20:23" x14ac:dyDescent="0.3">
      <c r="T19605" t="b">
        <f>U19605&gt;10</f>
        <v>0</v>
      </c>
      <c r="U19605" s="7">
        <v>8.5208296271176902</v>
      </c>
      <c r="V19605" t="s">
        <v>7327</v>
      </c>
      <c r="W19605" t="s">
        <v>21272</v>
      </c>
    </row>
    <row r="19606" spans="20:23" x14ac:dyDescent="0.3">
      <c r="T19606" t="b">
        <f>U19606&gt;10</f>
        <v>0</v>
      </c>
      <c r="U19606" s="7">
        <v>8.0100040033516997</v>
      </c>
      <c r="V19606" t="s">
        <v>21272</v>
      </c>
      <c r="W19606" t="s">
        <v>36248</v>
      </c>
    </row>
    <row r="19607" spans="20:23" x14ac:dyDescent="0.3">
      <c r="T19607" t="b">
        <f>U19607&gt;10</f>
        <v>0</v>
      </c>
      <c r="U19607" s="7">
        <v>9.8017634725797596</v>
      </c>
      <c r="V19607" t="s">
        <v>19187</v>
      </c>
      <c r="W19607" t="s">
        <v>6208</v>
      </c>
    </row>
    <row r="19608" spans="20:23" x14ac:dyDescent="0.3">
      <c r="T19608" t="b">
        <f>U19608&gt;10</f>
        <v>0</v>
      </c>
      <c r="U19608" s="7">
        <v>8.4312174684280006</v>
      </c>
      <c r="V19608" t="s">
        <v>32547</v>
      </c>
      <c r="W19608" t="s">
        <v>28968</v>
      </c>
    </row>
    <row r="19609" spans="20:23" x14ac:dyDescent="0.3">
      <c r="T19609" t="b">
        <f>U19609&gt;10</f>
        <v>0</v>
      </c>
      <c r="U19609" s="7">
        <v>8.5208296271176902</v>
      </c>
      <c r="V19609" t="s">
        <v>22846</v>
      </c>
      <c r="W19609" t="s">
        <v>24340</v>
      </c>
    </row>
    <row r="19610" spans="20:23" x14ac:dyDescent="0.3">
      <c r="T19610" t="b">
        <f>U19610&gt;10</f>
        <v>0</v>
      </c>
      <c r="U19610" s="7">
        <v>9.0133061122154796</v>
      </c>
      <c r="V19610" t="s">
        <v>36251</v>
      </c>
      <c r="W19610" t="s">
        <v>10297</v>
      </c>
    </row>
    <row r="19611" spans="20:23" x14ac:dyDescent="0.3">
      <c r="T19611" t="b">
        <f>U19611&gt;10</f>
        <v>0</v>
      </c>
      <c r="U19611" s="7">
        <v>9.3009881846672702</v>
      </c>
      <c r="V19611" t="s">
        <v>5454</v>
      </c>
      <c r="W19611" t="s">
        <v>4658</v>
      </c>
    </row>
    <row r="19612" spans="20:23" x14ac:dyDescent="0.3">
      <c r="T19612" t="b">
        <f>U19612&gt;10</f>
        <v>0</v>
      </c>
      <c r="U19612" s="7">
        <v>8.3277635310407607</v>
      </c>
      <c r="V19612" t="s">
        <v>36252</v>
      </c>
      <c r="W19612" t="s">
        <v>19959</v>
      </c>
    </row>
    <row r="19613" spans="20:23" x14ac:dyDescent="0.3">
      <c r="T19613" t="b">
        <f>U19613&gt;10</f>
        <v>0</v>
      </c>
      <c r="U19613" s="7">
        <v>8.4536903242800605</v>
      </c>
      <c r="V19613" t="s">
        <v>21585</v>
      </c>
      <c r="W19613" t="s">
        <v>36253</v>
      </c>
    </row>
    <row r="19614" spans="20:23" x14ac:dyDescent="0.3">
      <c r="T19614" t="b">
        <f>U19614&gt;10</f>
        <v>0</v>
      </c>
      <c r="U19614" s="7">
        <v>8.2757071690847095</v>
      </c>
      <c r="V19614" t="s">
        <v>5082</v>
      </c>
      <c r="W19614" t="s">
        <v>7910</v>
      </c>
    </row>
    <row r="19615" spans="20:23" x14ac:dyDescent="0.3">
      <c r="T19615" t="b">
        <f>U19615&gt;10</f>
        <v>0</v>
      </c>
      <c r="U19615" s="7">
        <v>8.2176433681299397</v>
      </c>
      <c r="V19615" t="s">
        <v>36254</v>
      </c>
      <c r="W19615" t="s">
        <v>20767</v>
      </c>
    </row>
    <row r="19616" spans="20:23" x14ac:dyDescent="0.3">
      <c r="T19616" t="b">
        <f>U19616&gt;10</f>
        <v>0</v>
      </c>
      <c r="U19616" s="7">
        <v>9.2421476846443298</v>
      </c>
      <c r="V19616" t="s">
        <v>36255</v>
      </c>
      <c r="W19616" t="s">
        <v>28490</v>
      </c>
    </row>
    <row r="19617" spans="20:23" x14ac:dyDescent="0.3">
      <c r="T19617" t="b">
        <f>U19617&gt;10</f>
        <v>0</v>
      </c>
      <c r="U19617" s="7">
        <v>8.2976860758034796</v>
      </c>
      <c r="V19617">
        <v>1931</v>
      </c>
      <c r="W19617" t="s">
        <v>3636</v>
      </c>
    </row>
    <row r="19618" spans="20:23" x14ac:dyDescent="0.3">
      <c r="T19618" t="b">
        <f>U19618&gt;10</f>
        <v>0</v>
      </c>
      <c r="U19618" s="7">
        <v>9.7770708599893794</v>
      </c>
      <c r="V19618" t="s">
        <v>7094</v>
      </c>
      <c r="W19618" t="s">
        <v>27695</v>
      </c>
    </row>
    <row r="19619" spans="20:23" x14ac:dyDescent="0.3">
      <c r="T19619" t="b">
        <f>U19619&gt;10</f>
        <v>0</v>
      </c>
      <c r="U19619" s="7">
        <v>8.6784585713212792</v>
      </c>
      <c r="V19619" t="s">
        <v>27695</v>
      </c>
      <c r="W19619" t="s">
        <v>36256</v>
      </c>
    </row>
    <row r="19620" spans="20:23" x14ac:dyDescent="0.3">
      <c r="T19620" t="b">
        <f>U19620&gt;10</f>
        <v>0</v>
      </c>
      <c r="U19620" s="7">
        <v>8.1435353959762207</v>
      </c>
      <c r="V19620" t="s">
        <v>28981</v>
      </c>
      <c r="W19620" t="s">
        <v>6098</v>
      </c>
    </row>
    <row r="19621" spans="20:23" x14ac:dyDescent="0.3">
      <c r="T19621" t="b">
        <f>U19621&gt;10</f>
        <v>0</v>
      </c>
      <c r="U19621" s="7">
        <v>9.3962983644715905</v>
      </c>
      <c r="V19621" t="s">
        <v>1898</v>
      </c>
      <c r="W19621" t="s">
        <v>7911</v>
      </c>
    </row>
    <row r="19622" spans="20:23" x14ac:dyDescent="0.3">
      <c r="T19622" t="b">
        <f>U19622&gt;10</f>
        <v>0</v>
      </c>
      <c r="U19622" s="7">
        <v>9.1731548131573799</v>
      </c>
      <c r="V19622" t="s">
        <v>8425</v>
      </c>
      <c r="W19622" t="s">
        <v>36248</v>
      </c>
    </row>
    <row r="19623" spans="20:23" x14ac:dyDescent="0.3">
      <c r="T19623" t="b">
        <f>U19623&gt;10</f>
        <v>0</v>
      </c>
      <c r="U19623" s="7">
        <v>9.9352948652042805</v>
      </c>
      <c r="V19623" t="s">
        <v>36248</v>
      </c>
      <c r="W19623" t="s">
        <v>12386</v>
      </c>
    </row>
    <row r="19624" spans="20:23" x14ac:dyDescent="0.3">
      <c r="T19624" t="b">
        <f>U19624&gt;10</f>
        <v>0</v>
      </c>
      <c r="U19624" s="7">
        <v>8.4280478936667294</v>
      </c>
      <c r="V19624" t="s">
        <v>36257</v>
      </c>
      <c r="W19624" t="s">
        <v>16182</v>
      </c>
    </row>
    <row r="19625" spans="20:23" x14ac:dyDescent="0.3">
      <c r="T19625" t="b">
        <f>U19625&gt;10</f>
        <v>0</v>
      </c>
      <c r="U19625" s="7">
        <v>9.6194419157857993</v>
      </c>
      <c r="V19625" t="s">
        <v>21272</v>
      </c>
      <c r="W19625" t="s">
        <v>36258</v>
      </c>
    </row>
    <row r="19626" spans="20:23" x14ac:dyDescent="0.3">
      <c r="T19626" t="b">
        <f>U19626&gt;10</f>
        <v>0</v>
      </c>
      <c r="U19626" s="7">
        <v>8.6703613610886592</v>
      </c>
      <c r="V19626" t="s">
        <v>36257</v>
      </c>
      <c r="W19626" t="s">
        <v>21344</v>
      </c>
    </row>
    <row r="19627" spans="20:23" x14ac:dyDescent="0.3">
      <c r="T19627" t="b">
        <f>U19627&gt;10</f>
        <v>0</v>
      </c>
      <c r="U19627" s="7">
        <v>8.9262947352258593</v>
      </c>
      <c r="V19627" t="s">
        <v>21272</v>
      </c>
      <c r="W19627" t="s">
        <v>19280</v>
      </c>
    </row>
    <row r="19628" spans="20:23" x14ac:dyDescent="0.3">
      <c r="T19628" t="b">
        <f>U19628&gt;10</f>
        <v>0</v>
      </c>
      <c r="U19628" s="7">
        <v>9.9352948652042805</v>
      </c>
      <c r="V19628" t="s">
        <v>2865</v>
      </c>
      <c r="W19628" t="s">
        <v>12386</v>
      </c>
    </row>
    <row r="19629" spans="20:23" x14ac:dyDescent="0.3">
      <c r="T19629" t="b">
        <f>U19629&gt;10</f>
        <v>0</v>
      </c>
      <c r="U19629" s="7">
        <v>9.1211950742266694</v>
      </c>
      <c r="V19629" t="s">
        <v>36259</v>
      </c>
      <c r="W19629" t="s">
        <v>16182</v>
      </c>
    </row>
    <row r="19630" spans="20:23" x14ac:dyDescent="0.3">
      <c r="T19630" t="b">
        <f>U19630&gt;10</f>
        <v>0</v>
      </c>
      <c r="U19630" s="7">
        <v>9.1211950742266694</v>
      </c>
      <c r="V19630" t="s">
        <v>16182</v>
      </c>
      <c r="W19630" t="s">
        <v>36260</v>
      </c>
    </row>
    <row r="19631" spans="20:23" x14ac:dyDescent="0.3">
      <c r="T19631" t="b">
        <f>U19631&gt;10</f>
        <v>0</v>
      </c>
      <c r="U19631" s="7">
        <v>8.9056754480231195</v>
      </c>
      <c r="V19631" t="s">
        <v>12386</v>
      </c>
      <c r="W19631" t="s">
        <v>3375</v>
      </c>
    </row>
    <row r="19632" spans="20:23" x14ac:dyDescent="0.3">
      <c r="T19632" t="b">
        <f>U19632&gt;10</f>
        <v>0</v>
      </c>
      <c r="U19632" s="7">
        <v>9.5016588801294208</v>
      </c>
      <c r="V19632" t="s">
        <v>36261</v>
      </c>
      <c r="W19632" t="s">
        <v>3565</v>
      </c>
    </row>
    <row r="19633" spans="20:23" x14ac:dyDescent="0.3">
      <c r="T19633" t="b">
        <f>U19633&gt;10</f>
        <v>0</v>
      </c>
      <c r="U19633" s="7">
        <v>8.2125282674631794</v>
      </c>
      <c r="V19633" t="s">
        <v>8138</v>
      </c>
      <c r="W19633" t="s">
        <v>21324</v>
      </c>
    </row>
    <row r="19634" spans="20:23" x14ac:dyDescent="0.3">
      <c r="T19634" t="b">
        <f>U19634&gt;10</f>
        <v>0</v>
      </c>
      <c r="U19634" s="7">
        <v>9.9352948652042805</v>
      </c>
      <c r="V19634" t="s">
        <v>12386</v>
      </c>
      <c r="W19634" t="s">
        <v>36248</v>
      </c>
    </row>
    <row r="19635" spans="20:23" x14ac:dyDescent="0.3">
      <c r="T19635" t="b">
        <f>U19635&gt;10</f>
        <v>0</v>
      </c>
      <c r="U19635" s="7">
        <v>9.0839236794294393</v>
      </c>
      <c r="V19635" t="s">
        <v>13086</v>
      </c>
      <c r="W19635" t="s">
        <v>20290</v>
      </c>
    </row>
    <row r="19636" spans="20:23" x14ac:dyDescent="0.3">
      <c r="T19636" t="b">
        <f>U19636&gt;10</f>
        <v>0</v>
      </c>
      <c r="U19636" s="7">
        <v>9.6620015302046003</v>
      </c>
      <c r="V19636" t="s">
        <v>5134</v>
      </c>
      <c r="W19636" t="s">
        <v>36262</v>
      </c>
    </row>
    <row r="19637" spans="20:23" x14ac:dyDescent="0.3">
      <c r="T19637" t="b">
        <f>U19637&gt;10</f>
        <v>0</v>
      </c>
      <c r="U19637" s="7">
        <v>8.5490005040843897</v>
      </c>
      <c r="V19637" t="s">
        <v>23486</v>
      </c>
      <c r="W19637" t="s">
        <v>36263</v>
      </c>
    </row>
    <row r="19638" spans="20:23" x14ac:dyDescent="0.3">
      <c r="T19638" t="b">
        <f>U19638&gt;10</f>
        <v>0</v>
      </c>
      <c r="U19638" s="7">
        <v>9.0598261278503802</v>
      </c>
      <c r="V19638" t="s">
        <v>36264</v>
      </c>
      <c r="W19638" t="s">
        <v>36265</v>
      </c>
    </row>
    <row r="19639" spans="20:23" x14ac:dyDescent="0.3">
      <c r="T19639" t="b">
        <f>U19639&gt;10</f>
        <v>0</v>
      </c>
      <c r="U19639" s="7">
        <v>8.2331475546659103</v>
      </c>
      <c r="V19639" t="s">
        <v>9914</v>
      </c>
      <c r="W19639" t="s">
        <v>36095</v>
      </c>
    </row>
    <row r="19640" spans="20:23" x14ac:dyDescent="0.3">
      <c r="T19640" t="b">
        <f>U19640&gt;10</f>
        <v>0</v>
      </c>
      <c r="U19640" s="7">
        <v>8.5490005040843897</v>
      </c>
      <c r="V19640">
        <v>1912</v>
      </c>
      <c r="W19640" t="s">
        <v>36266</v>
      </c>
    </row>
    <row r="19641" spans="20:23" x14ac:dyDescent="0.3">
      <c r="T19641" t="b">
        <f>U19641&gt;10</f>
        <v>0</v>
      </c>
      <c r="U19641" s="7">
        <v>9.3475082003021601</v>
      </c>
      <c r="V19641" t="s">
        <v>19290</v>
      </c>
      <c r="W19641" t="s">
        <v>21260</v>
      </c>
    </row>
    <row r="19642" spans="20:23" x14ac:dyDescent="0.3">
      <c r="T19642" t="b">
        <f>U19642&gt;10</f>
        <v>0</v>
      </c>
      <c r="U19642" s="7">
        <v>8.3163782088156299</v>
      </c>
      <c r="V19642" t="s">
        <v>8345</v>
      </c>
      <c r="W19642" t="s">
        <v>21227</v>
      </c>
    </row>
    <row r="19643" spans="20:23" x14ac:dyDescent="0.3">
      <c r="T19643" t="b">
        <f>U19643&gt;10</f>
        <v>0</v>
      </c>
      <c r="U19643" s="7">
        <v>8.9262947352258593</v>
      </c>
      <c r="V19643" t="s">
        <v>21272</v>
      </c>
      <c r="W19643" t="s">
        <v>6378</v>
      </c>
    </row>
    <row r="19644" spans="20:23" x14ac:dyDescent="0.3">
      <c r="T19644" t="b">
        <f>U19644&gt;10</f>
        <v>0</v>
      </c>
      <c r="U19644" s="7">
        <v>9.3635085416485992</v>
      </c>
      <c r="V19644" t="s">
        <v>19292</v>
      </c>
      <c r="W19644" t="s">
        <v>21344</v>
      </c>
    </row>
    <row r="19645" spans="20:23" x14ac:dyDescent="0.3">
      <c r="T19645" t="b">
        <f>U19645&gt;10</f>
        <v>0</v>
      </c>
      <c r="U19645" s="7">
        <v>9.9352948652042805</v>
      </c>
      <c r="V19645" t="s">
        <v>3335</v>
      </c>
      <c r="W19645" t="s">
        <v>8345</v>
      </c>
    </row>
    <row r="19646" spans="20:23" x14ac:dyDescent="0.3">
      <c r="T19646" t="b">
        <f>U19646&gt;10</f>
        <v>0</v>
      </c>
      <c r="U19646" s="7">
        <v>9.7770708599893794</v>
      </c>
      <c r="V19646" t="s">
        <v>25858</v>
      </c>
      <c r="W19646" t="s">
        <v>19295</v>
      </c>
    </row>
    <row r="19647" spans="20:23" x14ac:dyDescent="0.3">
      <c r="T19647" t="b">
        <f>U19647&gt;10</f>
        <v>0</v>
      </c>
      <c r="U19647" s="7">
        <v>9.5393992081122594</v>
      </c>
      <c r="V19647" t="s">
        <v>36267</v>
      </c>
      <c r="W19647" t="s">
        <v>26363</v>
      </c>
    </row>
    <row r="19648" spans="20:23" x14ac:dyDescent="0.3">
      <c r="T19648" t="b">
        <f>U19648&gt;10</f>
        <v>0</v>
      </c>
      <c r="U19648" s="7">
        <v>8.1531048469923704</v>
      </c>
      <c r="V19648" t="s">
        <v>26363</v>
      </c>
      <c r="W19648" t="s">
        <v>32307</v>
      </c>
    </row>
    <row r="19649" spans="20:23" x14ac:dyDescent="0.3">
      <c r="T19649" t="b">
        <f>U19649&gt;10</f>
        <v>0</v>
      </c>
      <c r="U19649" s="7">
        <v>9.9642824020775294</v>
      </c>
      <c r="V19649">
        <v>159</v>
      </c>
      <c r="W19649" t="s">
        <v>36268</v>
      </c>
    </row>
    <row r="19650" spans="20:23" x14ac:dyDescent="0.3">
      <c r="T19650" t="b">
        <f>U19650&gt;10</f>
        <v>0</v>
      </c>
      <c r="U19650" s="7">
        <v>8.9473481444236906</v>
      </c>
      <c r="V19650" t="s">
        <v>26548</v>
      </c>
      <c r="W19650" t="s">
        <v>36269</v>
      </c>
    </row>
    <row r="19651" spans="20:23" x14ac:dyDescent="0.3">
      <c r="T19651" t="b">
        <f>U19651&gt;10</f>
        <v>0</v>
      </c>
      <c r="U19651" s="7">
        <v>9.3475082003021601</v>
      </c>
      <c r="V19651" t="s">
        <v>4756</v>
      </c>
      <c r="W19651" t="s">
        <v>6781</v>
      </c>
    </row>
    <row r="19652" spans="20:23" x14ac:dyDescent="0.3">
      <c r="T19652" t="b">
        <f>U19652&gt;10</f>
        <v>0</v>
      </c>
      <c r="U19652" s="7">
        <v>8.2331475546659103</v>
      </c>
      <c r="V19652" t="s">
        <v>14883</v>
      </c>
      <c r="W19652" t="s">
        <v>36114</v>
      </c>
    </row>
    <row r="19653" spans="20:23" x14ac:dyDescent="0.3">
      <c r="T19653" t="b">
        <f>U19653&gt;10</f>
        <v>0</v>
      </c>
      <c r="U19653" s="7">
        <v>9.4833097414612197</v>
      </c>
      <c r="V19653" t="s">
        <v>27478</v>
      </c>
      <c r="W19653" t="s">
        <v>36270</v>
      </c>
    </row>
    <row r="19654" spans="20:23" x14ac:dyDescent="0.3">
      <c r="T19654" t="b">
        <f>U19654&gt;10</f>
        <v>0</v>
      </c>
      <c r="U19654" s="7">
        <v>8.1340566520216804</v>
      </c>
      <c r="V19654" t="s">
        <v>25099</v>
      </c>
      <c r="W19654" t="s">
        <v>36235</v>
      </c>
    </row>
    <row r="19655" spans="20:23" x14ac:dyDescent="0.3">
      <c r="T19655" t="b">
        <f>U19655&gt;10</f>
        <v>0</v>
      </c>
      <c r="U19655" s="7">
        <v>8.8656701134094202</v>
      </c>
      <c r="V19655" t="s">
        <v>1399</v>
      </c>
      <c r="W19655" t="s">
        <v>32366</v>
      </c>
    </row>
    <row r="19656" spans="20:23" x14ac:dyDescent="0.3">
      <c r="T19656" t="b">
        <f>U19656&gt;10</f>
        <v>0</v>
      </c>
      <c r="U19656" s="7">
        <v>8.2488959116340492</v>
      </c>
      <c r="V19656" t="s">
        <v>130</v>
      </c>
      <c r="W19656" t="s">
        <v>36271</v>
      </c>
    </row>
    <row r="19657" spans="20:23" x14ac:dyDescent="0.3">
      <c r="T19657" t="b">
        <f>U19657&gt;10</f>
        <v>0</v>
      </c>
      <c r="U19657" s="7">
        <v>8.0100040033516997</v>
      </c>
      <c r="V19657" t="s">
        <v>27960</v>
      </c>
      <c r="W19657" t="s">
        <v>28443</v>
      </c>
    </row>
    <row r="19658" spans="20:23" x14ac:dyDescent="0.3">
      <c r="T19658" t="b">
        <f>U19658&gt;10</f>
        <v>0</v>
      </c>
      <c r="U19658" s="7">
        <v>8.2331475546659103</v>
      </c>
      <c r="V19658" t="s">
        <v>14883</v>
      </c>
      <c r="W19658" t="s">
        <v>3902</v>
      </c>
    </row>
    <row r="19659" spans="20:23" x14ac:dyDescent="0.3">
      <c r="T19659" t="b">
        <f>U19659&gt;10</f>
        <v>0</v>
      </c>
      <c r="U19659" s="7">
        <v>8.9262947352258593</v>
      </c>
      <c r="V19659" t="s">
        <v>27960</v>
      </c>
      <c r="W19659" t="s">
        <v>12718</v>
      </c>
    </row>
    <row r="19660" spans="20:23" x14ac:dyDescent="0.3">
      <c r="T19660" t="b">
        <f>U19660&gt;10</f>
        <v>0</v>
      </c>
      <c r="U19660" s="7">
        <v>9.6194419157857993</v>
      </c>
      <c r="V19660">
        <v>162</v>
      </c>
      <c r="W19660" t="s">
        <v>36236</v>
      </c>
    </row>
    <row r="19661" spans="20:23" x14ac:dyDescent="0.3">
      <c r="T19661" t="b">
        <f>U19661&gt;10</f>
        <v>0</v>
      </c>
      <c r="U19661" s="7">
        <v>8.4934306529295807</v>
      </c>
      <c r="V19661" t="s">
        <v>20718</v>
      </c>
      <c r="W19661" t="s">
        <v>6278</v>
      </c>
    </row>
    <row r="19662" spans="20:23" x14ac:dyDescent="0.3">
      <c r="T19662" t="b">
        <f>U19662&gt;10</f>
        <v>0</v>
      </c>
      <c r="U19662" s="7">
        <v>9.7529733084103203</v>
      </c>
      <c r="V19662" t="s">
        <v>5798</v>
      </c>
      <c r="W19662" t="s">
        <v>36272</v>
      </c>
    </row>
    <row r="19663" spans="20:23" x14ac:dyDescent="0.3">
      <c r="T19663" t="b">
        <f>U19663&gt;10</f>
        <v>0</v>
      </c>
      <c r="U19663" s="7">
        <v>8.0439055550273793</v>
      </c>
      <c r="V19663" t="s">
        <v>36272</v>
      </c>
      <c r="W19663" t="s">
        <v>20140</v>
      </c>
    </row>
    <row r="19664" spans="20:23" x14ac:dyDescent="0.3">
      <c r="T19664" t="b">
        <f>U19664&gt;10</f>
        <v>0</v>
      </c>
      <c r="U19664" s="7">
        <v>8.8955230765590994</v>
      </c>
      <c r="V19664" t="s">
        <v>23429</v>
      </c>
      <c r="W19664" t="s">
        <v>36273</v>
      </c>
    </row>
    <row r="19665" spans="20:23" x14ac:dyDescent="0.3">
      <c r="T19665" t="b">
        <f>U19665&gt;10</f>
        <v>0</v>
      </c>
      <c r="U19665" s="7">
        <v>9.4833097414612197</v>
      </c>
      <c r="V19665" t="s">
        <v>36274</v>
      </c>
      <c r="W19665" t="s">
        <v>21931</v>
      </c>
    </row>
    <row r="19666" spans="20:23" x14ac:dyDescent="0.3">
      <c r="T19666" t="b">
        <f>U19666&gt;10</f>
        <v>0</v>
      </c>
      <c r="U19666" s="7">
        <v>8.2331475546659103</v>
      </c>
      <c r="V19666" t="s">
        <v>14883</v>
      </c>
      <c r="W19666" t="s">
        <v>13195</v>
      </c>
    </row>
    <row r="19667" spans="20:23" x14ac:dyDescent="0.3">
      <c r="T19667" t="b">
        <f>U19667&gt;10</f>
        <v>0</v>
      </c>
      <c r="U19667" s="7">
        <v>9.3962983644715905</v>
      </c>
      <c r="V19667" t="s">
        <v>2692</v>
      </c>
      <c r="W19667" t="s">
        <v>36275</v>
      </c>
    </row>
    <row r="19668" spans="20:23" x14ac:dyDescent="0.3">
      <c r="T19668" t="b">
        <f>U19668&gt;10</f>
        <v>0</v>
      </c>
      <c r="U19668" s="7">
        <v>9.4652912359585404</v>
      </c>
      <c r="V19668" t="s">
        <v>16145</v>
      </c>
      <c r="W19668" t="s">
        <v>36276</v>
      </c>
    </row>
    <row r="19669" spans="20:23" x14ac:dyDescent="0.3">
      <c r="T19669" t="b">
        <f>U19669&gt;10</f>
        <v>0</v>
      </c>
      <c r="U19669" s="7">
        <v>8.6231084762381105</v>
      </c>
      <c r="V19669" t="s">
        <v>27961</v>
      </c>
      <c r="W19669" t="s">
        <v>10697</v>
      </c>
    </row>
    <row r="19670" spans="20:23" x14ac:dyDescent="0.3">
      <c r="T19670" t="b">
        <f>U19670&gt;10</f>
        <v>0</v>
      </c>
      <c r="U19670" s="7">
        <v>8.9056754480231195</v>
      </c>
      <c r="V19670" t="s">
        <v>36277</v>
      </c>
      <c r="W19670" t="s">
        <v>35771</v>
      </c>
    </row>
    <row r="19671" spans="20:23" x14ac:dyDescent="0.3">
      <c r="T19671" t="b">
        <f>U19671&gt;10</f>
        <v>0</v>
      </c>
      <c r="U19671" s="7">
        <v>8.7901625609012797</v>
      </c>
      <c r="V19671" t="s">
        <v>36278</v>
      </c>
      <c r="W19671" t="s">
        <v>29014</v>
      </c>
    </row>
    <row r="19672" spans="20:23" x14ac:dyDescent="0.3">
      <c r="T19672" t="b">
        <f>U19672&gt;10</f>
        <v>0</v>
      </c>
      <c r="U19672" s="7">
        <v>8.4866966207482299</v>
      </c>
      <c r="V19672" t="s">
        <v>36279</v>
      </c>
      <c r="W19672" t="s">
        <v>36280</v>
      </c>
    </row>
    <row r="19673" spans="20:23" x14ac:dyDescent="0.3">
      <c r="T19673" t="b">
        <f>U19673&gt;10</f>
        <v>0</v>
      </c>
      <c r="U19673" s="7">
        <v>9.9071239882375792</v>
      </c>
      <c r="V19673">
        <v>166</v>
      </c>
      <c r="W19673" t="s">
        <v>3062</v>
      </c>
    </row>
    <row r="19674" spans="20:23" x14ac:dyDescent="0.3">
      <c r="T19674" t="b">
        <f>U19674&gt;10</f>
        <v>0</v>
      </c>
      <c r="U19674" s="7">
        <v>8.6386126627740794</v>
      </c>
      <c r="V19674" t="s">
        <v>23112</v>
      </c>
      <c r="W19674" t="s">
        <v>36281</v>
      </c>
    </row>
    <row r="19675" spans="20:23" x14ac:dyDescent="0.3">
      <c r="T19675" t="b">
        <f>U19675&gt;10</f>
        <v>0</v>
      </c>
      <c r="U19675" s="7">
        <v>9.7064532927754303</v>
      </c>
      <c r="V19675" t="s">
        <v>26765</v>
      </c>
      <c r="W19675" t="s">
        <v>28315</v>
      </c>
    </row>
    <row r="19676" spans="20:23" x14ac:dyDescent="0.3">
      <c r="T19676" t="b">
        <f>U19676&gt;10</f>
        <v>0</v>
      </c>
      <c r="U19676" s="7">
        <v>8.6078410041073194</v>
      </c>
      <c r="V19676" t="s">
        <v>6431</v>
      </c>
      <c r="W19676" t="s">
        <v>4878</v>
      </c>
    </row>
    <row r="19677" spans="20:23" x14ac:dyDescent="0.3">
      <c r="T19677" t="b">
        <f>U19677&gt;10</f>
        <v>0</v>
      </c>
      <c r="U19677" s="7">
        <v>8.4536903242800605</v>
      </c>
      <c r="V19677" t="s">
        <v>5957</v>
      </c>
      <c r="W19677" t="s">
        <v>21272</v>
      </c>
    </row>
    <row r="19678" spans="20:23" x14ac:dyDescent="0.3">
      <c r="T19678" t="b">
        <f>U19678&gt;10</f>
        <v>0</v>
      </c>
      <c r="U19678" s="7">
        <v>9.8017634725797596</v>
      </c>
      <c r="V19678" t="s">
        <v>6438</v>
      </c>
      <c r="W19678" t="s">
        <v>6526</v>
      </c>
    </row>
    <row r="19679" spans="20:23" x14ac:dyDescent="0.3">
      <c r="T19679" t="b">
        <f>U19679&gt;10</f>
        <v>0</v>
      </c>
      <c r="U19679" s="7">
        <v>8.5418830363155198</v>
      </c>
      <c r="V19679" t="s">
        <v>21255</v>
      </c>
      <c r="W19679" t="s">
        <v>19303</v>
      </c>
    </row>
    <row r="19680" spans="20:23" x14ac:dyDescent="0.3">
      <c r="T19680" t="b">
        <f>U19680&gt;10</f>
        <v>0</v>
      </c>
      <c r="U19680" s="7">
        <v>8.1923255601456599</v>
      </c>
      <c r="V19680" t="s">
        <v>36282</v>
      </c>
      <c r="W19680" t="s">
        <v>15744</v>
      </c>
    </row>
    <row r="19681" spans="20:23" x14ac:dyDescent="0.3">
      <c r="T19681" t="b">
        <f>U19681&gt;10</f>
        <v>0</v>
      </c>
      <c r="U19681" s="7">
        <v>8.8705841282118492</v>
      </c>
      <c r="V19681" t="s">
        <v>2983</v>
      </c>
      <c r="W19681" t="s">
        <v>8634</v>
      </c>
    </row>
    <row r="19682" spans="20:23" x14ac:dyDescent="0.3">
      <c r="T19682" t="b">
        <f>U19682&gt;10</f>
        <v>0</v>
      </c>
      <c r="U19682" s="7">
        <v>9.6194419157857993</v>
      </c>
      <c r="V19682" t="s">
        <v>36283</v>
      </c>
      <c r="W19682" t="s">
        <v>36284</v>
      </c>
    </row>
    <row r="19683" spans="20:23" x14ac:dyDescent="0.3">
      <c r="T19683" t="b">
        <f>U19683&gt;10</f>
        <v>0</v>
      </c>
      <c r="U19683" s="7">
        <v>8.1774369476519002</v>
      </c>
      <c r="V19683" t="s">
        <v>28269</v>
      </c>
      <c r="W19683" t="s">
        <v>36285</v>
      </c>
    </row>
    <row r="19684" spans="20:23" x14ac:dyDescent="0.3">
      <c r="T19684" t="b">
        <f>U19684&gt;10</f>
        <v>0</v>
      </c>
      <c r="U19684" s="7">
        <v>9.9071239882375792</v>
      </c>
      <c r="V19684" t="s">
        <v>9914</v>
      </c>
      <c r="W19684" t="s">
        <v>36286</v>
      </c>
    </row>
    <row r="19685" spans="20:23" x14ac:dyDescent="0.3">
      <c r="T19685" t="b">
        <f>U19685&gt;10</f>
        <v>0</v>
      </c>
      <c r="U19685" s="7">
        <v>9.8017634725797596</v>
      </c>
      <c r="V19685" t="s">
        <v>12089</v>
      </c>
      <c r="W19685" t="s">
        <v>6281</v>
      </c>
    </row>
    <row r="19686" spans="20:23" x14ac:dyDescent="0.3">
      <c r="T19686" t="b">
        <f>U19686&gt;10</f>
        <v>0</v>
      </c>
      <c r="U19686" s="7">
        <v>8.2976860758034796</v>
      </c>
      <c r="V19686" t="s">
        <v>36287</v>
      </c>
      <c r="W19686" t="s">
        <v>26255</v>
      </c>
    </row>
    <row r="19687" spans="20:23" x14ac:dyDescent="0.3">
      <c r="T19687" t="b">
        <f>U19687&gt;10</f>
        <v>0</v>
      </c>
      <c r="U19687" s="7">
        <v>8.3258569527701791</v>
      </c>
      <c r="V19687" t="s">
        <v>36288</v>
      </c>
      <c r="W19687" t="s">
        <v>20071</v>
      </c>
    </row>
    <row r="19688" spans="20:23" x14ac:dyDescent="0.3">
      <c r="T19688" t="b">
        <f>U19688&gt;10</f>
        <v>0</v>
      </c>
      <c r="U19688" s="7">
        <v>8.9056754480231195</v>
      </c>
      <c r="V19688" t="s">
        <v>28364</v>
      </c>
      <c r="W19688" t="s">
        <v>26492</v>
      </c>
    </row>
    <row r="19689" spans="20:23" x14ac:dyDescent="0.3">
      <c r="T19689" t="b">
        <f>U19689&gt;10</f>
        <v>0</v>
      </c>
      <c r="U19689" s="7">
        <v>8.6386126627740794</v>
      </c>
      <c r="V19689" t="s">
        <v>24980</v>
      </c>
      <c r="W19689" t="s">
        <v>36289</v>
      </c>
    </row>
    <row r="19690" spans="20:23" x14ac:dyDescent="0.3">
      <c r="T19690" t="b">
        <f>U19690&gt;10</f>
        <v>0</v>
      </c>
      <c r="U19690" s="7">
        <v>8.5490005040843897</v>
      </c>
      <c r="V19690" t="s">
        <v>36290</v>
      </c>
      <c r="W19690" t="s">
        <v>36276</v>
      </c>
    </row>
    <row r="19691" spans="20:23" x14ac:dyDescent="0.3">
      <c r="T19691" t="b">
        <f>U19691&gt;10</f>
        <v>0</v>
      </c>
      <c r="U19691" s="7">
        <v>8.0353218113359901</v>
      </c>
      <c r="V19691" t="s">
        <v>36291</v>
      </c>
      <c r="W19691" t="s">
        <v>36292</v>
      </c>
    </row>
    <row r="19692" spans="20:23" x14ac:dyDescent="0.3">
      <c r="T19692" t="b">
        <f>U19692&gt;10</f>
        <v>0</v>
      </c>
      <c r="U19692" s="7">
        <v>8.8462520275523193</v>
      </c>
      <c r="V19692">
        <v>173</v>
      </c>
      <c r="W19692" t="s">
        <v>9913</v>
      </c>
    </row>
    <row r="19693" spans="20:23" x14ac:dyDescent="0.3">
      <c r="T19693" t="b">
        <f>U19693&gt;10</f>
        <v>0</v>
      </c>
      <c r="U19693" s="7">
        <v>9.5786199212655401</v>
      </c>
      <c r="V19693" t="s">
        <v>560</v>
      </c>
      <c r="W19693" t="s">
        <v>36293</v>
      </c>
    </row>
    <row r="19694" spans="20:23" x14ac:dyDescent="0.3">
      <c r="T19694" t="b">
        <f>U19694&gt;10</f>
        <v>0</v>
      </c>
      <c r="U19694" s="7">
        <v>8.9262947352258593</v>
      </c>
      <c r="V19694" t="s">
        <v>2073</v>
      </c>
      <c r="W19694" t="s">
        <v>13040</v>
      </c>
    </row>
    <row r="19695" spans="20:23" x14ac:dyDescent="0.3">
      <c r="T19695" t="b">
        <f>U19695&gt;10</f>
        <v>0</v>
      </c>
      <c r="U19695" s="7">
        <v>8.8272038325816293</v>
      </c>
      <c r="V19695" t="s">
        <v>11334</v>
      </c>
      <c r="W19695" t="s">
        <v>21227</v>
      </c>
    </row>
    <row r="19696" spans="20:23" x14ac:dyDescent="0.3">
      <c r="T19696" t="b">
        <f>U19696&gt;10</f>
        <v>0</v>
      </c>
      <c r="U19696" s="7">
        <v>8.8272038325816293</v>
      </c>
      <c r="V19696" t="s">
        <v>21227</v>
      </c>
      <c r="W19696" t="s">
        <v>8988</v>
      </c>
    </row>
    <row r="19697" spans="20:23" x14ac:dyDescent="0.3">
      <c r="T19697" t="b">
        <f>U19697&gt;10</f>
        <v>0</v>
      </c>
      <c r="U19697" s="7">
        <v>8.4536903242800605</v>
      </c>
      <c r="V19697" t="s">
        <v>5957</v>
      </c>
      <c r="W19697" t="s">
        <v>36294</v>
      </c>
    </row>
    <row r="19698" spans="20:23" x14ac:dyDescent="0.3">
      <c r="T19698" t="b">
        <f>U19698&gt;10</f>
        <v>0</v>
      </c>
      <c r="U19698" s="7">
        <v>8.0569209231394492</v>
      </c>
      <c r="V19698" t="s">
        <v>36294</v>
      </c>
      <c r="W19698" t="s">
        <v>21269</v>
      </c>
    </row>
    <row r="19699" spans="20:23" x14ac:dyDescent="0.3">
      <c r="T19699" t="b">
        <f>U19699&gt;10</f>
        <v>0</v>
      </c>
      <c r="U19699" s="7">
        <v>9.43019991614727</v>
      </c>
      <c r="V19699" t="s">
        <v>36295</v>
      </c>
      <c r="W19699" t="s">
        <v>36296</v>
      </c>
    </row>
    <row r="19700" spans="20:23" x14ac:dyDescent="0.3">
      <c r="T19700" t="b">
        <f>U19700&gt;10</f>
        <v>0</v>
      </c>
      <c r="U19700" s="7">
        <v>9.9642824020775294</v>
      </c>
      <c r="V19700" t="s">
        <v>28724</v>
      </c>
      <c r="W19700" t="s">
        <v>36297</v>
      </c>
    </row>
    <row r="19701" spans="20:23" x14ac:dyDescent="0.3">
      <c r="T19701" t="b">
        <f>U19701&gt;10</f>
        <v>0</v>
      </c>
      <c r="U19701" s="7">
        <v>8.8169648352805297</v>
      </c>
      <c r="V19701" t="s">
        <v>26909</v>
      </c>
      <c r="W19701" t="s">
        <v>36298</v>
      </c>
    </row>
    <row r="19702" spans="20:23" x14ac:dyDescent="0.3">
      <c r="T19702" t="b">
        <f>U19702&gt;10</f>
        <v>0</v>
      </c>
      <c r="U19702" s="7">
        <v>8.5002103399149593</v>
      </c>
      <c r="V19702" t="s">
        <v>8830</v>
      </c>
      <c r="W19702" t="s">
        <v>36299</v>
      </c>
    </row>
    <row r="19703" spans="20:23" x14ac:dyDescent="0.3">
      <c r="T19703" t="b">
        <f>U19703&gt;10</f>
        <v>0</v>
      </c>
      <c r="U19703" s="7">
        <v>9.9941353652272102</v>
      </c>
      <c r="V19703" t="s">
        <v>36300</v>
      </c>
      <c r="W19703" t="s">
        <v>25110</v>
      </c>
    </row>
    <row r="19704" spans="20:23" x14ac:dyDescent="0.3">
      <c r="T19704" t="b">
        <f>U19704&gt;10</f>
        <v>0</v>
      </c>
      <c r="U19704" s="7">
        <v>8.7532755710942194</v>
      </c>
      <c r="V19704" t="s">
        <v>21261</v>
      </c>
      <c r="W19704" t="s">
        <v>33557</v>
      </c>
    </row>
    <row r="19705" spans="20:23" x14ac:dyDescent="0.3">
      <c r="T19705" t="b">
        <f>U19705&gt;10</f>
        <v>0</v>
      </c>
      <c r="U19705" s="7">
        <v>8.4154691114598599</v>
      </c>
      <c r="V19705" t="s">
        <v>36301</v>
      </c>
      <c r="W19705" t="s">
        <v>27610</v>
      </c>
    </row>
    <row r="19706" spans="20:23" x14ac:dyDescent="0.3">
      <c r="T19706" t="b">
        <f>U19706&gt;10</f>
        <v>0</v>
      </c>
      <c r="U19706" s="7">
        <v>9.1086162920198106</v>
      </c>
      <c r="V19706" t="s">
        <v>27610</v>
      </c>
      <c r="W19706" t="s">
        <v>36302</v>
      </c>
    </row>
    <row r="19707" spans="20:23" x14ac:dyDescent="0.3">
      <c r="T19707" t="b">
        <f>U19707&gt;10</f>
        <v>0</v>
      </c>
      <c r="U19707" s="7">
        <v>8.7901625609012797</v>
      </c>
      <c r="V19707" t="s">
        <v>5324</v>
      </c>
      <c r="W19707" t="s">
        <v>36303</v>
      </c>
    </row>
    <row r="19708" spans="20:23" x14ac:dyDescent="0.3">
      <c r="T19708" t="b">
        <f>U19708&gt;10</f>
        <v>0</v>
      </c>
      <c r="U19708" s="7">
        <v>8.1973381019691995</v>
      </c>
      <c r="V19708" t="s">
        <v>24659</v>
      </c>
      <c r="W19708" t="s">
        <v>36304</v>
      </c>
    </row>
    <row r="19709" spans="20:23" x14ac:dyDescent="0.3">
      <c r="T19709" t="b">
        <f>U19709&gt;10</f>
        <v>0</v>
      </c>
      <c r="U19709" s="7">
        <v>8.9688543496446496</v>
      </c>
      <c r="V19709" t="s">
        <v>26344</v>
      </c>
      <c r="W19709" t="s">
        <v>36305</v>
      </c>
    </row>
    <row r="19710" spans="20:23" x14ac:dyDescent="0.3">
      <c r="T19710" t="b">
        <f>U19710&gt;10</f>
        <v>0</v>
      </c>
      <c r="U19710" s="7">
        <v>9.1339341000040992</v>
      </c>
      <c r="V19710" t="s">
        <v>36305</v>
      </c>
      <c r="W19710" t="s">
        <v>36306</v>
      </c>
    </row>
    <row r="19711" spans="20:23" x14ac:dyDescent="0.3">
      <c r="T19711" t="b">
        <f>U19711&gt;10</f>
        <v>0</v>
      </c>
      <c r="U19711" s="7">
        <v>9.3009881846672702</v>
      </c>
      <c r="V19711" t="s">
        <v>36307</v>
      </c>
      <c r="W19711" t="s">
        <v>27040</v>
      </c>
    </row>
    <row r="19712" spans="20:23" x14ac:dyDescent="0.3">
      <c r="T19712" t="b">
        <f>U19712&gt;10</f>
        <v>0</v>
      </c>
      <c r="U19712" s="7">
        <v>9.3475082003021601</v>
      </c>
      <c r="V19712" t="s">
        <v>24857</v>
      </c>
      <c r="W19712" t="s">
        <v>36308</v>
      </c>
    </row>
    <row r="19713" spans="20:23" x14ac:dyDescent="0.3">
      <c r="T19713" t="b">
        <f>U19713&gt;10</f>
        <v>0</v>
      </c>
      <c r="U19713" s="7">
        <v>8.3666789472904295</v>
      </c>
      <c r="V19713" t="s">
        <v>4994</v>
      </c>
      <c r="W19713" t="s">
        <v>8923</v>
      </c>
    </row>
    <row r="19714" spans="20:23" x14ac:dyDescent="0.3">
      <c r="T19714" t="b">
        <f>U19714&gt;10</f>
        <v>0</v>
      </c>
      <c r="U19714" s="7">
        <v>9.43019991614727</v>
      </c>
      <c r="V19714" t="s">
        <v>36295</v>
      </c>
      <c r="W19714" t="s">
        <v>36309</v>
      </c>
    </row>
    <row r="19715" spans="20:23" x14ac:dyDescent="0.3">
      <c r="T19715" t="b">
        <f>U19715&gt;10</f>
        <v>0</v>
      </c>
      <c r="U19715" s="7">
        <v>9.3635085416485992</v>
      </c>
      <c r="V19715" t="s">
        <v>36310</v>
      </c>
      <c r="W19715" t="s">
        <v>28181</v>
      </c>
    </row>
    <row r="19716" spans="20:23" x14ac:dyDescent="0.3">
      <c r="T19716" t="b">
        <f>U19716&gt;10</f>
        <v>0</v>
      </c>
      <c r="U19716" s="7">
        <v>8.0439055550273793</v>
      </c>
      <c r="V19716" t="s">
        <v>25042</v>
      </c>
      <c r="W19716" t="s">
        <v>36311</v>
      </c>
    </row>
    <row r="19717" spans="20:23" x14ac:dyDescent="0.3">
      <c r="T19717" t="b">
        <f>U19717&gt;10</f>
        <v>0</v>
      </c>
      <c r="U19717" s="7">
        <v>8.6703613610886592</v>
      </c>
      <c r="V19717" t="s">
        <v>36311</v>
      </c>
      <c r="W19717" t="s">
        <v>2186</v>
      </c>
    </row>
    <row r="19718" spans="20:23" x14ac:dyDescent="0.3">
      <c r="T19718" t="b">
        <f>U19718&gt;10</f>
        <v>0</v>
      </c>
      <c r="U19718" s="7">
        <v>8.5348158690924301</v>
      </c>
      <c r="V19718" t="s">
        <v>36312</v>
      </c>
      <c r="W19718" t="s">
        <v>36313</v>
      </c>
    </row>
    <row r="19719" spans="20:23" x14ac:dyDescent="0.3">
      <c r="T19719" t="b">
        <f>U19719&gt;10</f>
        <v>0</v>
      </c>
      <c r="U19719" s="7">
        <v>9.2139768076776392</v>
      </c>
      <c r="V19719" t="s">
        <v>9605</v>
      </c>
      <c r="W19719" t="s">
        <v>36314</v>
      </c>
    </row>
    <row r="19720" spans="20:23" x14ac:dyDescent="0.3">
      <c r="T19720" t="b">
        <f>U19720&gt;10</f>
        <v>0</v>
      </c>
      <c r="U19720" s="7">
        <v>8.9262947352258593</v>
      </c>
      <c r="V19720" t="s">
        <v>26888</v>
      </c>
      <c r="W19720">
        <v>181</v>
      </c>
    </row>
    <row r="19721" spans="20:23" x14ac:dyDescent="0.3">
      <c r="T19721" t="b">
        <f>U19721&gt;10</f>
        <v>0</v>
      </c>
      <c r="U19721" s="7">
        <v>8.5779880409576403</v>
      </c>
      <c r="V19721">
        <v>181</v>
      </c>
      <c r="W19721" t="s">
        <v>36315</v>
      </c>
    </row>
    <row r="19722" spans="20:23" x14ac:dyDescent="0.3">
      <c r="T19722" t="b">
        <f>U19722&gt;10</f>
        <v>0</v>
      </c>
      <c r="U19722" s="7">
        <v>9.5016588801294208</v>
      </c>
      <c r="V19722" t="s">
        <v>4780</v>
      </c>
      <c r="W19722" t="s">
        <v>34734</v>
      </c>
    </row>
    <row r="19723" spans="20:23" x14ac:dyDescent="0.3">
      <c r="T19723" t="b">
        <f>U19723&gt;10</f>
        <v>0</v>
      </c>
      <c r="U19723" s="7">
        <v>9.2421476846443298</v>
      </c>
      <c r="V19723" t="s">
        <v>22645</v>
      </c>
      <c r="W19723">
        <v>278</v>
      </c>
    </row>
    <row r="19724" spans="20:23" x14ac:dyDescent="0.3">
      <c r="T19724" t="b">
        <f>U19724&gt;10</f>
        <v>0</v>
      </c>
      <c r="U19724" s="7">
        <v>8.7457107983304407</v>
      </c>
      <c r="V19724" t="s">
        <v>36316</v>
      </c>
      <c r="W19724" t="s">
        <v>36317</v>
      </c>
    </row>
    <row r="19725" spans="20:23" x14ac:dyDescent="0.3">
      <c r="T19725" t="b">
        <f>U19725&gt;10</f>
        <v>0</v>
      </c>
      <c r="U19725" s="7">
        <v>8.5853681482552595</v>
      </c>
      <c r="V19725" t="s">
        <v>36318</v>
      </c>
      <c r="W19725" t="s">
        <v>36319</v>
      </c>
    </row>
    <row r="19726" spans="20:23" x14ac:dyDescent="0.3">
      <c r="T19726" t="b">
        <f>U19726&gt;10</f>
        <v>0</v>
      </c>
      <c r="U19726" s="7">
        <v>9.6620015302046003</v>
      </c>
      <c r="V19726" t="s">
        <v>26498</v>
      </c>
      <c r="W19726" t="s">
        <v>19305</v>
      </c>
    </row>
    <row r="19727" spans="20:23" x14ac:dyDescent="0.3">
      <c r="T19727" t="b">
        <f>U19727&gt;10</f>
        <v>0</v>
      </c>
      <c r="U19727" s="7">
        <v>8.7284689918959302</v>
      </c>
      <c r="V19727" t="s">
        <v>28664</v>
      </c>
      <c r="W19727" t="s">
        <v>3660</v>
      </c>
    </row>
    <row r="19728" spans="20:23" x14ac:dyDescent="0.3">
      <c r="T19728" t="b">
        <f>U19728&gt;10</f>
        <v>0</v>
      </c>
      <c r="U19728" s="7">
        <v>9.2859503073027305</v>
      </c>
      <c r="V19728">
        <v>1968</v>
      </c>
      <c r="W19728" t="s">
        <v>36320</v>
      </c>
    </row>
    <row r="19729" spans="20:23" x14ac:dyDescent="0.3">
      <c r="T19729" t="b">
        <f>U19729&gt;10</f>
        <v>0</v>
      </c>
      <c r="U19729" s="7">
        <v>9.1086162920198106</v>
      </c>
      <c r="V19729" t="s">
        <v>4900</v>
      </c>
      <c r="W19729" t="s">
        <v>6056</v>
      </c>
    </row>
    <row r="19730" spans="20:23" x14ac:dyDescent="0.3">
      <c r="T19730" t="b">
        <f>U19730&gt;10</f>
        <v>0</v>
      </c>
      <c r="U19730" s="7">
        <v>8.8366825765361696</v>
      </c>
      <c r="V19730" t="s">
        <v>36321</v>
      </c>
      <c r="W19730" t="s">
        <v>36322</v>
      </c>
    </row>
    <row r="19731" spans="20:23" x14ac:dyDescent="0.3">
      <c r="T19731" t="b">
        <f>U19731&gt;10</f>
        <v>0</v>
      </c>
      <c r="U19731" s="7">
        <v>8.9797834201768403</v>
      </c>
      <c r="V19731" t="s">
        <v>8811</v>
      </c>
      <c r="W19731" t="s">
        <v>3837</v>
      </c>
    </row>
    <row r="19732" spans="20:23" x14ac:dyDescent="0.3">
      <c r="T19732" t="b">
        <f>U19732&gt;10</f>
        <v>0</v>
      </c>
      <c r="U19732" s="7">
        <v>8.7811127253813606</v>
      </c>
      <c r="V19732" t="s">
        <v>15803</v>
      </c>
      <c r="W19732" t="s">
        <v>6907</v>
      </c>
    </row>
    <row r="19733" spans="20:23" x14ac:dyDescent="0.3">
      <c r="T19733" t="b">
        <f>U19733&gt;10</f>
        <v>0</v>
      </c>
      <c r="U19733" s="7">
        <v>9.09619377202125</v>
      </c>
      <c r="V19733" t="s">
        <v>6907</v>
      </c>
      <c r="W19733" t="s">
        <v>3537</v>
      </c>
    </row>
    <row r="19734" spans="20:23" x14ac:dyDescent="0.3">
      <c r="T19734" t="b">
        <f>U19734&gt;10</f>
        <v>0</v>
      </c>
      <c r="U19734" s="7">
        <v>9.9642824020775294</v>
      </c>
      <c r="V19734" t="s">
        <v>7491</v>
      </c>
      <c r="W19734" t="s">
        <v>3915</v>
      </c>
    </row>
    <row r="19735" spans="20:23" x14ac:dyDescent="0.3">
      <c r="T19735" t="b">
        <f>U19735&gt;10</f>
        <v>0</v>
      </c>
      <c r="U19735" s="7">
        <v>8.8272038325816293</v>
      </c>
      <c r="V19735" t="s">
        <v>7598</v>
      </c>
      <c r="W19735" t="s">
        <v>21227</v>
      </c>
    </row>
    <row r="19736" spans="20:23" x14ac:dyDescent="0.3">
      <c r="T19736" t="b">
        <f>U19736&gt;10</f>
        <v>0</v>
      </c>
      <c r="U19736" s="7">
        <v>9.2711352215175893</v>
      </c>
      <c r="V19736" t="s">
        <v>1721</v>
      </c>
      <c r="W19736" t="s">
        <v>7491</v>
      </c>
    </row>
    <row r="19737" spans="20:23" x14ac:dyDescent="0.3">
      <c r="T19737" t="b">
        <f>U19737&gt;10</f>
        <v>0</v>
      </c>
      <c r="U19737" s="7">
        <v>8.8272038325816293</v>
      </c>
      <c r="V19737" t="s">
        <v>7597</v>
      </c>
      <c r="W19737" t="s">
        <v>21227</v>
      </c>
    </row>
    <row r="19738" spans="20:23" x14ac:dyDescent="0.3">
      <c r="T19738" t="b">
        <f>U19738&gt;10</f>
        <v>0</v>
      </c>
      <c r="U19738" s="7">
        <v>8.8178140922317905</v>
      </c>
      <c r="V19738" t="s">
        <v>21261</v>
      </c>
      <c r="W19738" t="s">
        <v>36323</v>
      </c>
    </row>
    <row r="19739" spans="20:23" x14ac:dyDescent="0.3">
      <c r="T19739" t="b">
        <f>U19739&gt;10</f>
        <v>0</v>
      </c>
      <c r="U19739" s="7">
        <v>9.6194419157857993</v>
      </c>
      <c r="V19739" t="s">
        <v>21272</v>
      </c>
      <c r="W19739" t="s">
        <v>14111</v>
      </c>
    </row>
    <row r="19740" spans="20:23" x14ac:dyDescent="0.3">
      <c r="T19740" t="b">
        <f>U19740&gt;10</f>
        <v>0</v>
      </c>
      <c r="U19740" s="7">
        <v>8.0970153803413307</v>
      </c>
      <c r="V19740" t="s">
        <v>21208</v>
      </c>
      <c r="W19740" t="s">
        <v>1876</v>
      </c>
    </row>
    <row r="19741" spans="20:23" x14ac:dyDescent="0.3">
      <c r="T19741" t="b">
        <f>U19741&gt;10</f>
        <v>0</v>
      </c>
      <c r="U19741" s="7">
        <v>8.8085116995694701</v>
      </c>
      <c r="V19741" t="s">
        <v>1876</v>
      </c>
      <c r="W19741" t="s">
        <v>21373</v>
      </c>
    </row>
    <row r="19742" spans="20:23" x14ac:dyDescent="0.3">
      <c r="T19742" t="b">
        <f>U19742&gt;10</f>
        <v>0</v>
      </c>
      <c r="U19742" s="7">
        <v>9.6839804369233704</v>
      </c>
      <c r="V19742" t="s">
        <v>8158</v>
      </c>
      <c r="W19742" t="s">
        <v>3704</v>
      </c>
    </row>
    <row r="19743" spans="20:23" x14ac:dyDescent="0.3">
      <c r="T19743" t="b">
        <f>U19743&gt;10</f>
        <v>0</v>
      </c>
      <c r="U19743" s="7">
        <v>9.0598261278503802</v>
      </c>
      <c r="V19743" t="s">
        <v>10622</v>
      </c>
      <c r="W19743" t="s">
        <v>22658</v>
      </c>
    </row>
    <row r="19744" spans="20:23" x14ac:dyDescent="0.3">
      <c r="T19744" t="b">
        <f>U19744&gt;10</f>
        <v>0</v>
      </c>
      <c r="U19744" s="7">
        <v>8.3666789472904295</v>
      </c>
      <c r="V19744" t="s">
        <v>22658</v>
      </c>
      <c r="W19744" t="s">
        <v>36324</v>
      </c>
    </row>
    <row r="19745" spans="20:23" x14ac:dyDescent="0.3">
      <c r="T19745" t="b">
        <f>U19745&gt;10</f>
        <v>0</v>
      </c>
      <c r="U19745" s="7">
        <v>8.0017052005369997</v>
      </c>
      <c r="V19745" t="s">
        <v>5324</v>
      </c>
      <c r="W19745" t="s">
        <v>10124</v>
      </c>
    </row>
    <row r="19746" spans="20:23" x14ac:dyDescent="0.3">
      <c r="T19746" t="b">
        <f>U19746&gt;10</f>
        <v>0</v>
      </c>
      <c r="U19746" s="7">
        <v>9.6404953249836307</v>
      </c>
      <c r="V19746" t="s">
        <v>36325</v>
      </c>
      <c r="W19746" t="s">
        <v>36326</v>
      </c>
    </row>
    <row r="19747" spans="20:23" x14ac:dyDescent="0.3">
      <c r="T19747" t="b">
        <f>U19747&gt;10</f>
        <v>0</v>
      </c>
      <c r="U19747" s="7">
        <v>9.5588172939693692</v>
      </c>
      <c r="V19747" t="s">
        <v>7421</v>
      </c>
      <c r="W19747" t="s">
        <v>36327</v>
      </c>
    </row>
    <row r="19748" spans="20:23" x14ac:dyDescent="0.3">
      <c r="T19748" t="b">
        <f>U19748&gt;10</f>
        <v>0</v>
      </c>
      <c r="U19748" s="7">
        <v>8.6703613610886592</v>
      </c>
      <c r="V19748" t="s">
        <v>2212</v>
      </c>
      <c r="W19748" t="s">
        <v>28207</v>
      </c>
    </row>
    <row r="19749" spans="20:23" x14ac:dyDescent="0.3">
      <c r="T19749" t="b">
        <f>U19749&gt;10</f>
        <v>0</v>
      </c>
      <c r="U19749" s="7">
        <v>8.9262947352258593</v>
      </c>
      <c r="V19749" t="s">
        <v>11826</v>
      </c>
      <c r="W19749" t="s">
        <v>4716</v>
      </c>
    </row>
    <row r="19750" spans="20:23" x14ac:dyDescent="0.3">
      <c r="T19750" t="b">
        <f>U19750&gt;10</f>
        <v>0</v>
      </c>
      <c r="U19750" s="7">
        <v>8.5779880409576403</v>
      </c>
      <c r="V19750" t="s">
        <v>36328</v>
      </c>
      <c r="W19750" t="s">
        <v>34397</v>
      </c>
    </row>
    <row r="19751" spans="20:23" x14ac:dyDescent="0.3">
      <c r="T19751" t="b">
        <f>U19751&gt;10</f>
        <v>0</v>
      </c>
      <c r="U19751" s="7">
        <v>9.9642824020775294</v>
      </c>
      <c r="V19751" t="s">
        <v>36329</v>
      </c>
      <c r="W19751" t="s">
        <v>22638</v>
      </c>
    </row>
    <row r="19752" spans="20:23" x14ac:dyDescent="0.3">
      <c r="T19752" t="b">
        <f>U19752&gt;10</f>
        <v>0</v>
      </c>
      <c r="U19752" s="7">
        <v>9.3009881846672702</v>
      </c>
      <c r="V19752" t="s">
        <v>27040</v>
      </c>
      <c r="W19752" t="s">
        <v>36330</v>
      </c>
    </row>
    <row r="19753" spans="20:23" x14ac:dyDescent="0.3">
      <c r="T19753" t="b">
        <f>U19753&gt;10</f>
        <v>0</v>
      </c>
      <c r="U19753" s="7">
        <v>8.3315876274791592</v>
      </c>
      <c r="V19753" t="s">
        <v>25042</v>
      </c>
      <c r="W19753" t="s">
        <v>36331</v>
      </c>
    </row>
    <row r="19754" spans="20:23" x14ac:dyDescent="0.3">
      <c r="T19754" t="b">
        <f>U19754&gt;10</f>
        <v>0</v>
      </c>
      <c r="U19754" s="7">
        <v>8.0569209231394492</v>
      </c>
      <c r="V19754" t="s">
        <v>36332</v>
      </c>
      <c r="W19754" t="s">
        <v>36333</v>
      </c>
    </row>
    <row r="19755" spans="20:23" x14ac:dyDescent="0.3">
      <c r="T19755" t="b">
        <f>U19755&gt;10</f>
        <v>0</v>
      </c>
      <c r="U19755" s="7">
        <v>8.3201589316555395</v>
      </c>
      <c r="V19755" t="s">
        <v>36334</v>
      </c>
      <c r="W19755" t="s">
        <v>31</v>
      </c>
    </row>
    <row r="19756" spans="20:23" x14ac:dyDescent="0.3">
      <c r="T19756" t="b">
        <f>U19756&gt;10</f>
        <v>0</v>
      </c>
      <c r="U19756" s="7">
        <v>8.3666789472904295</v>
      </c>
      <c r="V19756" t="s">
        <v>9364</v>
      </c>
      <c r="W19756" t="s">
        <v>19316</v>
      </c>
    </row>
    <row r="19757" spans="20:23" x14ac:dyDescent="0.3">
      <c r="T19757" t="b">
        <f>U19757&gt;10</f>
        <v>0</v>
      </c>
      <c r="U19757" s="7">
        <v>9.1339341000040992</v>
      </c>
      <c r="V19757" t="s">
        <v>24657</v>
      </c>
      <c r="W19757" t="s">
        <v>22997</v>
      </c>
    </row>
    <row r="19758" spans="20:23" x14ac:dyDescent="0.3">
      <c r="T19758" t="b">
        <f>U19758&gt;10</f>
        <v>0</v>
      </c>
      <c r="U19758" s="7">
        <v>8.4536903242800605</v>
      </c>
      <c r="V19758" t="s">
        <v>36335</v>
      </c>
      <c r="W19758" t="s">
        <v>14941</v>
      </c>
    </row>
    <row r="19759" spans="20:23" x14ac:dyDescent="0.3">
      <c r="T19759" t="b">
        <f>U19759&gt;10</f>
        <v>0</v>
      </c>
      <c r="U19759" s="7">
        <v>8.0100040033516997</v>
      </c>
      <c r="V19759" t="s">
        <v>29068</v>
      </c>
      <c r="W19759" t="s">
        <v>5142</v>
      </c>
    </row>
    <row r="19760" spans="20:23" x14ac:dyDescent="0.3">
      <c r="T19760" t="b">
        <f>U19760&gt;10</f>
        <v>0</v>
      </c>
      <c r="U19760" s="7">
        <v>9.1449839361906893</v>
      </c>
      <c r="V19760" t="s">
        <v>9027</v>
      </c>
      <c r="W19760" t="s">
        <v>21341</v>
      </c>
    </row>
    <row r="19761" spans="20:23" x14ac:dyDescent="0.3">
      <c r="T19761" t="b">
        <f>U19761&gt;10</f>
        <v>0</v>
      </c>
      <c r="U19761" s="7">
        <v>9.8017634725797596</v>
      </c>
      <c r="V19761" t="s">
        <v>2073</v>
      </c>
      <c r="W19761" t="s">
        <v>10722</v>
      </c>
    </row>
    <row r="19762" spans="20:23" x14ac:dyDescent="0.3">
      <c r="T19762" t="b">
        <f>U19762&gt;10</f>
        <v>0</v>
      </c>
      <c r="U19762" s="7">
        <v>8.7901625609012797</v>
      </c>
      <c r="V19762" t="s">
        <v>21208</v>
      </c>
      <c r="W19762" t="s">
        <v>36336</v>
      </c>
    </row>
    <row r="19763" spans="20:23" x14ac:dyDescent="0.3">
      <c r="T19763" t="b">
        <f>U19763&gt;10</f>
        <v>0</v>
      </c>
      <c r="U19763" s="7">
        <v>8.8178140922317905</v>
      </c>
      <c r="V19763" t="s">
        <v>21261</v>
      </c>
      <c r="W19763" t="s">
        <v>36337</v>
      </c>
    </row>
    <row r="19764" spans="20:23" x14ac:dyDescent="0.3">
      <c r="T19764" t="b">
        <f>U19764&gt;10</f>
        <v>0</v>
      </c>
      <c r="U19764" s="7">
        <v>8.3846974527931106</v>
      </c>
      <c r="V19764" t="s">
        <v>36338</v>
      </c>
      <c r="W19764" t="s">
        <v>21598</v>
      </c>
    </row>
    <row r="19765" spans="20:23" x14ac:dyDescent="0.3">
      <c r="T19765" t="b">
        <f>U19765&gt;10</f>
        <v>0</v>
      </c>
      <c r="U19765" s="7">
        <v>9.3635085416485992</v>
      </c>
      <c r="V19765" t="s">
        <v>36339</v>
      </c>
      <c r="W19765" t="s">
        <v>21344</v>
      </c>
    </row>
    <row r="19766" spans="20:23" x14ac:dyDescent="0.3">
      <c r="T19766" t="b">
        <f>U19766&gt;10</f>
        <v>0</v>
      </c>
      <c r="U19766" s="7">
        <v>9.3635085416485992</v>
      </c>
      <c r="V19766" t="s">
        <v>21344</v>
      </c>
      <c r="W19766" t="s">
        <v>19321</v>
      </c>
    </row>
    <row r="19767" spans="20:23" x14ac:dyDescent="0.3">
      <c r="T19767" t="b">
        <f>U19767&gt;10</f>
        <v>0</v>
      </c>
      <c r="U19767" s="7">
        <v>8.3846974527931106</v>
      </c>
      <c r="V19767" t="s">
        <v>13255</v>
      </c>
      <c r="W19767" t="s">
        <v>21208</v>
      </c>
    </row>
    <row r="19768" spans="20:23" x14ac:dyDescent="0.3">
      <c r="T19768" t="b">
        <f>U19768&gt;10</f>
        <v>0</v>
      </c>
      <c r="U19768" s="7">
        <v>9.3635085416485992</v>
      </c>
      <c r="V19768" t="s">
        <v>36340</v>
      </c>
      <c r="W19768" t="s">
        <v>21344</v>
      </c>
    </row>
    <row r="19769" spans="20:23" x14ac:dyDescent="0.3">
      <c r="T19769" t="b">
        <f>U19769&gt;10</f>
        <v>0</v>
      </c>
      <c r="U19769" s="7">
        <v>9.3635085416485992</v>
      </c>
      <c r="V19769" t="s">
        <v>21344</v>
      </c>
      <c r="W19769" t="s">
        <v>36341</v>
      </c>
    </row>
    <row r="19770" spans="20:23" x14ac:dyDescent="0.3">
      <c r="T19770" t="b">
        <f>U19770&gt;10</f>
        <v>0</v>
      </c>
      <c r="U19770" s="7">
        <v>9.6194419157857993</v>
      </c>
      <c r="V19770" t="s">
        <v>2008</v>
      </c>
      <c r="W19770" t="s">
        <v>36342</v>
      </c>
    </row>
    <row r="19771" spans="20:23" x14ac:dyDescent="0.3">
      <c r="T19771" t="b">
        <f>U19771&gt;10</f>
        <v>0</v>
      </c>
      <c r="U19771" s="7">
        <v>8.7901625609012797</v>
      </c>
      <c r="V19771" t="s">
        <v>21210</v>
      </c>
      <c r="W19771" t="s">
        <v>15528</v>
      </c>
    </row>
    <row r="19772" spans="20:23" x14ac:dyDescent="0.3">
      <c r="T19772" t="b">
        <f>U19772&gt;10</f>
        <v>0</v>
      </c>
      <c r="U19772" s="7">
        <v>8.5418830363155198</v>
      </c>
      <c r="V19772" t="s">
        <v>19323</v>
      </c>
      <c r="W19772" t="s">
        <v>31617</v>
      </c>
    </row>
    <row r="19773" spans="20:23" x14ac:dyDescent="0.3">
      <c r="T19773" t="b">
        <f>U19773&gt;10</f>
        <v>0</v>
      </c>
      <c r="U19773" s="7">
        <v>8.6703613610886592</v>
      </c>
      <c r="V19773" t="s">
        <v>21344</v>
      </c>
      <c r="W19773" t="s">
        <v>6378</v>
      </c>
    </row>
    <row r="19774" spans="20:23" x14ac:dyDescent="0.3">
      <c r="T19774" t="b">
        <f>U19774&gt;10</f>
        <v>0</v>
      </c>
      <c r="U19774" s="7">
        <v>8.0525636177705007</v>
      </c>
      <c r="V19774" t="s">
        <v>21250</v>
      </c>
      <c r="W19774" t="s">
        <v>21244</v>
      </c>
    </row>
    <row r="19775" spans="20:23" x14ac:dyDescent="0.3">
      <c r="T19775" t="b">
        <f>U19775&gt;10</f>
        <v>0</v>
      </c>
      <c r="U19775" s="7">
        <v>8.7901625609012797</v>
      </c>
      <c r="V19775" t="s">
        <v>21208</v>
      </c>
      <c r="W19775" t="s">
        <v>13939</v>
      </c>
    </row>
    <row r="19776" spans="20:23" x14ac:dyDescent="0.3">
      <c r="T19776" t="b">
        <f>U19776&gt;10</f>
        <v>0</v>
      </c>
      <c r="U19776" s="7">
        <v>8.2125282674631794</v>
      </c>
      <c r="V19776" t="s">
        <v>36343</v>
      </c>
      <c r="W19776" t="s">
        <v>21324</v>
      </c>
    </row>
    <row r="19777" spans="20:23" x14ac:dyDescent="0.3">
      <c r="T19777" t="b">
        <f>U19777&gt;10</f>
        <v>0</v>
      </c>
      <c r="U19777" s="7">
        <v>9.2565364220964295</v>
      </c>
      <c r="V19777" t="s">
        <v>5036</v>
      </c>
      <c r="W19777" t="s">
        <v>21250</v>
      </c>
    </row>
    <row r="19778" spans="20:23" x14ac:dyDescent="0.3">
      <c r="T19778" t="b">
        <f>U19778&gt;10</f>
        <v>0</v>
      </c>
      <c r="U19778" s="7">
        <v>8.9688543496446496</v>
      </c>
      <c r="V19778" t="s">
        <v>21250</v>
      </c>
      <c r="W19778" t="s">
        <v>17664</v>
      </c>
    </row>
    <row r="19779" spans="20:23" x14ac:dyDescent="0.3">
      <c r="T19779" t="b">
        <f>U19779&gt;10</f>
        <v>0</v>
      </c>
      <c r="U19779" s="7">
        <v>8.1246669116718397</v>
      </c>
      <c r="V19779" t="s">
        <v>19836</v>
      </c>
      <c r="W19779">
        <v>626</v>
      </c>
    </row>
    <row r="19780" spans="20:23" x14ac:dyDescent="0.3">
      <c r="T19780" t="b">
        <f>U19780&gt;10</f>
        <v>0</v>
      </c>
      <c r="U19780" s="7">
        <v>9.5393992081122594</v>
      </c>
      <c r="V19780" t="s">
        <v>36344</v>
      </c>
      <c r="W19780" t="s">
        <v>26363</v>
      </c>
    </row>
    <row r="19781" spans="20:23" x14ac:dyDescent="0.3">
      <c r="T19781" t="b">
        <f>U19781&gt;10</f>
        <v>0</v>
      </c>
      <c r="U19781" s="7">
        <v>8.1579241334283203</v>
      </c>
      <c r="V19781" t="s">
        <v>21235</v>
      </c>
      <c r="W19781" t="s">
        <v>36345</v>
      </c>
    </row>
    <row r="19782" spans="20:23" x14ac:dyDescent="0.3">
      <c r="T19782" t="b">
        <f>U19782&gt;10</f>
        <v>0</v>
      </c>
      <c r="U19782" s="7">
        <v>8.9908332563634303</v>
      </c>
      <c r="V19782" t="s">
        <v>8202</v>
      </c>
      <c r="W19782" t="s">
        <v>7052</v>
      </c>
    </row>
    <row r="19783" spans="20:23" x14ac:dyDescent="0.3">
      <c r="T19783" t="b">
        <f>U19783&gt;10</f>
        <v>0</v>
      </c>
      <c r="U19783" s="7">
        <v>9.2139768076776392</v>
      </c>
      <c r="V19783" t="s">
        <v>26396</v>
      </c>
      <c r="W19783" t="s">
        <v>36346</v>
      </c>
    </row>
    <row r="19784" spans="20:23" x14ac:dyDescent="0.3">
      <c r="T19784" t="b">
        <f>U19784&gt;10</f>
        <v>0</v>
      </c>
      <c r="U19784" s="7">
        <v>8.2176433681299397</v>
      </c>
      <c r="V19784" t="s">
        <v>26537</v>
      </c>
      <c r="W19784" t="s">
        <v>36347</v>
      </c>
    </row>
    <row r="19785" spans="20:23" x14ac:dyDescent="0.3">
      <c r="T19785" t="b">
        <f>U19785&gt;10</f>
        <v>0</v>
      </c>
      <c r="U19785" s="7">
        <v>8.6154456034925406</v>
      </c>
      <c r="V19785" t="s">
        <v>36348</v>
      </c>
      <c r="W19785" t="s">
        <v>19959</v>
      </c>
    </row>
    <row r="19786" spans="20:23" x14ac:dyDescent="0.3">
      <c r="T19786" t="b">
        <f>U19786&gt;10</f>
        <v>0</v>
      </c>
      <c r="U19786" s="7">
        <v>9.6404953249836307</v>
      </c>
      <c r="V19786" t="s">
        <v>32083</v>
      </c>
      <c r="W19786" t="s">
        <v>19328</v>
      </c>
    </row>
    <row r="19787" spans="20:23" x14ac:dyDescent="0.3">
      <c r="T19787" t="b">
        <f>U19787&gt;10</f>
        <v>0</v>
      </c>
      <c r="U19787" s="7">
        <v>9.5016588801294208</v>
      </c>
      <c r="V19787" t="s">
        <v>36349</v>
      </c>
      <c r="W19787" t="s">
        <v>36350</v>
      </c>
    </row>
    <row r="19788" spans="20:23" x14ac:dyDescent="0.3">
      <c r="T19788" t="b">
        <f>U19788&gt;10</f>
        <v>0</v>
      </c>
      <c r="U19788" s="7">
        <v>9.9642824020775294</v>
      </c>
      <c r="V19788" t="s">
        <v>36351</v>
      </c>
      <c r="W19788" t="s">
        <v>36352</v>
      </c>
    </row>
    <row r="19789" spans="20:23" x14ac:dyDescent="0.3">
      <c r="T19789" t="b">
        <f>U19789&gt;10</f>
        <v>0</v>
      </c>
      <c r="U19789" s="7">
        <v>8.0100040033516997</v>
      </c>
      <c r="V19789" t="s">
        <v>21272</v>
      </c>
      <c r="W19789" t="s">
        <v>29224</v>
      </c>
    </row>
    <row r="19790" spans="20:23" x14ac:dyDescent="0.3">
      <c r="T19790" t="b">
        <f>U19790&gt;10</f>
        <v>0</v>
      </c>
      <c r="U19790" s="7">
        <v>9.2565364220964295</v>
      </c>
      <c r="V19790" t="s">
        <v>5036</v>
      </c>
      <c r="W19790" t="s">
        <v>5182</v>
      </c>
    </row>
    <row r="19791" spans="20:23" x14ac:dyDescent="0.3">
      <c r="T19791" t="b">
        <f>U19791&gt;10</f>
        <v>0</v>
      </c>
      <c r="U19791" s="7">
        <v>9.3475082003021601</v>
      </c>
      <c r="V19791" t="s">
        <v>21260</v>
      </c>
      <c r="W19791" t="s">
        <v>19330</v>
      </c>
    </row>
    <row r="19792" spans="20:23" x14ac:dyDescent="0.3">
      <c r="T19792" t="b">
        <f>U19792&gt;10</f>
        <v>0</v>
      </c>
      <c r="U19792" s="7">
        <v>8.8272038325816293</v>
      </c>
      <c r="V19792" t="s">
        <v>19331</v>
      </c>
      <c r="W19792" t="s">
        <v>21227</v>
      </c>
    </row>
    <row r="19793" spans="20:23" x14ac:dyDescent="0.3">
      <c r="T19793" t="b">
        <f>U19793&gt;10</f>
        <v>0</v>
      </c>
      <c r="U19793" s="7">
        <v>8.1579241334283203</v>
      </c>
      <c r="V19793" t="s">
        <v>21235</v>
      </c>
      <c r="W19793" t="s">
        <v>36353</v>
      </c>
    </row>
    <row r="19794" spans="20:23" x14ac:dyDescent="0.3">
      <c r="T19794" t="b">
        <f>U19794&gt;10</f>
        <v>0</v>
      </c>
      <c r="U19794" s="7">
        <v>8.0569209231394492</v>
      </c>
      <c r="V19794" t="s">
        <v>36353</v>
      </c>
      <c r="W19794" t="s">
        <v>21269</v>
      </c>
    </row>
    <row r="19795" spans="20:23" x14ac:dyDescent="0.3">
      <c r="T19795" t="b">
        <f>U19795&gt;10</f>
        <v>0</v>
      </c>
      <c r="U19795" s="7">
        <v>9.3635085416485992</v>
      </c>
      <c r="V19795" t="s">
        <v>36354</v>
      </c>
      <c r="W19795" t="s">
        <v>21344</v>
      </c>
    </row>
    <row r="19796" spans="20:23" x14ac:dyDescent="0.3">
      <c r="T19796" t="b">
        <f>U19796&gt;10</f>
        <v>0</v>
      </c>
      <c r="U19796" s="7">
        <v>8.7901625609012797</v>
      </c>
      <c r="V19796" t="s">
        <v>21208</v>
      </c>
      <c r="W19796" t="s">
        <v>36355</v>
      </c>
    </row>
    <row r="19797" spans="20:23" x14ac:dyDescent="0.3">
      <c r="T19797" t="b">
        <f>U19797&gt;10</f>
        <v>0</v>
      </c>
      <c r="U19797" s="7">
        <v>8.0569209231394492</v>
      </c>
      <c r="V19797" t="s">
        <v>36355</v>
      </c>
      <c r="W19797" t="s">
        <v>21269</v>
      </c>
    </row>
    <row r="19798" spans="20:23" x14ac:dyDescent="0.3">
      <c r="T19798" t="b">
        <f>U19798&gt;10</f>
        <v>0</v>
      </c>
      <c r="U19798" s="7">
        <v>8.0569209231394492</v>
      </c>
      <c r="V19798" t="s">
        <v>21269</v>
      </c>
      <c r="W19798" t="s">
        <v>36356</v>
      </c>
    </row>
    <row r="19799" spans="20:23" x14ac:dyDescent="0.3">
      <c r="T19799" t="b">
        <f>U19799&gt;10</f>
        <v>0</v>
      </c>
      <c r="U19799" s="7">
        <v>9.6404953249836307</v>
      </c>
      <c r="V19799" t="s">
        <v>8102</v>
      </c>
      <c r="W19799" t="s">
        <v>21281</v>
      </c>
    </row>
    <row r="19800" spans="20:23" x14ac:dyDescent="0.3">
      <c r="T19800" t="b">
        <f>U19800&gt;10</f>
        <v>0</v>
      </c>
      <c r="U19800" s="7">
        <v>9.6404953249836307</v>
      </c>
      <c r="V19800" t="s">
        <v>21281</v>
      </c>
      <c r="W19800" t="s">
        <v>36357</v>
      </c>
    </row>
    <row r="19801" spans="20:23" x14ac:dyDescent="0.3">
      <c r="T19801" t="b">
        <f>U19801&gt;10</f>
        <v>0</v>
      </c>
      <c r="U19801" s="7">
        <v>8.0268111216680804</v>
      </c>
      <c r="V19801" t="s">
        <v>3279</v>
      </c>
      <c r="W19801" t="s">
        <v>35988</v>
      </c>
    </row>
    <row r="19802" spans="20:23" x14ac:dyDescent="0.3">
      <c r="T19802" t="b">
        <f>U19802&gt;10</f>
        <v>0</v>
      </c>
      <c r="U19802" s="7">
        <v>8.8656701134094202</v>
      </c>
      <c r="V19802" t="s">
        <v>21234</v>
      </c>
      <c r="W19802" t="s">
        <v>36358</v>
      </c>
    </row>
    <row r="19803" spans="20:23" x14ac:dyDescent="0.3">
      <c r="T19803" t="b">
        <f>U19803&gt;10</f>
        <v>0</v>
      </c>
      <c r="U19803" s="7">
        <v>9.1339341000040992</v>
      </c>
      <c r="V19803" t="s">
        <v>3943</v>
      </c>
      <c r="W19803" t="s">
        <v>6535</v>
      </c>
    </row>
    <row r="19804" spans="20:23" x14ac:dyDescent="0.3">
      <c r="T19804" t="b">
        <f>U19804&gt;10</f>
        <v>0</v>
      </c>
      <c r="U19804" s="7">
        <v>9.6404953249836307</v>
      </c>
      <c r="V19804" t="s">
        <v>21281</v>
      </c>
      <c r="W19804" t="s">
        <v>5898</v>
      </c>
    </row>
    <row r="19805" spans="20:23" x14ac:dyDescent="0.3">
      <c r="T19805" t="b">
        <f>U19805&gt;10</f>
        <v>0</v>
      </c>
      <c r="U19805" s="7">
        <v>9.5016588801294208</v>
      </c>
      <c r="V19805" t="s">
        <v>36359</v>
      </c>
      <c r="W19805" t="s">
        <v>3565</v>
      </c>
    </row>
    <row r="19806" spans="20:23" x14ac:dyDescent="0.3">
      <c r="T19806" t="b">
        <f>U19806&gt;10</f>
        <v>0</v>
      </c>
      <c r="U19806" s="7">
        <v>9.1468375048400095</v>
      </c>
      <c r="V19806" t="s">
        <v>21220</v>
      </c>
      <c r="W19806" t="s">
        <v>5900</v>
      </c>
    </row>
    <row r="19807" spans="20:23" x14ac:dyDescent="0.3">
      <c r="T19807" t="b">
        <f>U19807&gt;10</f>
        <v>0</v>
      </c>
      <c r="U19807" s="7">
        <v>8.1531048469923704</v>
      </c>
      <c r="V19807" t="s">
        <v>26363</v>
      </c>
      <c r="W19807" t="s">
        <v>11991</v>
      </c>
    </row>
    <row r="19808" spans="20:23" x14ac:dyDescent="0.3">
      <c r="T19808" t="b">
        <f>U19808&gt;10</f>
        <v>0</v>
      </c>
      <c r="U19808" s="7">
        <v>9.9071239882375792</v>
      </c>
      <c r="V19808" t="s">
        <v>2864</v>
      </c>
      <c r="W19808" t="s">
        <v>21442</v>
      </c>
    </row>
    <row r="19809" spans="20:23" x14ac:dyDescent="0.3">
      <c r="T19809" t="b">
        <f>U19809&gt;10</f>
        <v>0</v>
      </c>
      <c r="U19809" s="7">
        <v>8.8272038325816293</v>
      </c>
      <c r="V19809" t="s">
        <v>36360</v>
      </c>
      <c r="W19809" t="s">
        <v>21227</v>
      </c>
    </row>
    <row r="19810" spans="20:23" x14ac:dyDescent="0.3">
      <c r="T19810" t="b">
        <f>U19810&gt;10</f>
        <v>0</v>
      </c>
      <c r="U19810" s="7">
        <v>8.2176433681299397</v>
      </c>
      <c r="V19810" t="s">
        <v>2668</v>
      </c>
      <c r="W19810" t="s">
        <v>6538</v>
      </c>
    </row>
    <row r="19811" spans="20:23" x14ac:dyDescent="0.3">
      <c r="T19811" t="b">
        <f>U19811&gt;10</f>
        <v>0</v>
      </c>
      <c r="U19811" s="7">
        <v>8.8755224098524295</v>
      </c>
      <c r="V19811" t="s">
        <v>28359</v>
      </c>
      <c r="W19811" t="s">
        <v>36361</v>
      </c>
    </row>
    <row r="19812" spans="20:23" x14ac:dyDescent="0.3">
      <c r="T19812" t="b">
        <f>U19812&gt;10</f>
        <v>0</v>
      </c>
      <c r="U19812" s="7">
        <v>9.2711352215175893</v>
      </c>
      <c r="V19812" t="s">
        <v>19370</v>
      </c>
      <c r="W19812" t="s">
        <v>196</v>
      </c>
    </row>
    <row r="19813" spans="20:23" x14ac:dyDescent="0.3">
      <c r="T19813" t="b">
        <f>U19813&gt;10</f>
        <v>0</v>
      </c>
      <c r="U19813" s="7">
        <v>9.8530567669673097</v>
      </c>
      <c r="V19813" t="s">
        <v>25009</v>
      </c>
      <c r="W19813" t="s">
        <v>36362</v>
      </c>
    </row>
    <row r="19814" spans="20:23" x14ac:dyDescent="0.3">
      <c r="T19814" t="b">
        <f>U19814&gt;10</f>
        <v>0</v>
      </c>
      <c r="U19814" s="7">
        <v>8.7284689918959302</v>
      </c>
      <c r="V19814">
        <v>206</v>
      </c>
      <c r="W19814">
        <v>205</v>
      </c>
    </row>
    <row r="19815" spans="20:23" x14ac:dyDescent="0.3">
      <c r="T19815" t="b">
        <f>U19815&gt;10</f>
        <v>0</v>
      </c>
      <c r="U19815" s="7">
        <v>8.7811127253813606</v>
      </c>
      <c r="V19815" t="s">
        <v>36363</v>
      </c>
      <c r="W19815" t="s">
        <v>36364</v>
      </c>
    </row>
    <row r="19816" spans="20:23" x14ac:dyDescent="0.3">
      <c r="T19816" t="b">
        <f>U19816&gt;10</f>
        <v>0</v>
      </c>
      <c r="U19816" s="7">
        <v>8.0569209231394492</v>
      </c>
      <c r="V19816" t="s">
        <v>13648</v>
      </c>
      <c r="W19816" t="s">
        <v>21269</v>
      </c>
    </row>
    <row r="19817" spans="20:23" x14ac:dyDescent="0.3">
      <c r="T19817" t="b">
        <f>U19817&gt;10</f>
        <v>0</v>
      </c>
      <c r="U19817" s="7">
        <v>8.4536903242800605</v>
      </c>
      <c r="V19817" t="s">
        <v>36365</v>
      </c>
      <c r="W19817" t="s">
        <v>14941</v>
      </c>
    </row>
    <row r="19818" spans="20:23" x14ac:dyDescent="0.3">
      <c r="T19818" t="b">
        <f>U19818&gt;10</f>
        <v>0</v>
      </c>
      <c r="U19818" s="7">
        <v>8.1531048469923704</v>
      </c>
      <c r="V19818" t="s">
        <v>9194</v>
      </c>
      <c r="W19818" t="s">
        <v>7809</v>
      </c>
    </row>
    <row r="19819" spans="20:23" x14ac:dyDescent="0.3">
      <c r="T19819" t="b">
        <f>U19819&gt;10</f>
        <v>0</v>
      </c>
      <c r="U19819" s="7">
        <v>8.8366825765361696</v>
      </c>
      <c r="V19819" t="s">
        <v>2595</v>
      </c>
      <c r="W19819" t="s">
        <v>36366</v>
      </c>
    </row>
    <row r="19820" spans="20:23" x14ac:dyDescent="0.3">
      <c r="T19820" t="b">
        <f>U19820&gt;10</f>
        <v>0</v>
      </c>
      <c r="U19820" s="7">
        <v>9.6404953249836307</v>
      </c>
      <c r="V19820" t="s">
        <v>21281</v>
      </c>
      <c r="W19820" t="s">
        <v>19340</v>
      </c>
    </row>
    <row r="19821" spans="20:23" x14ac:dyDescent="0.3">
      <c r="T19821" t="b">
        <f>U19821&gt;10</f>
        <v>0</v>
      </c>
      <c r="U19821" s="7">
        <v>8.3666789472904295</v>
      </c>
      <c r="V19821" t="s">
        <v>3335</v>
      </c>
      <c r="W19821" t="s">
        <v>4543</v>
      </c>
    </row>
    <row r="19822" spans="20:23" x14ac:dyDescent="0.3">
      <c r="T19822" t="b">
        <f>U19822&gt;10</f>
        <v>0</v>
      </c>
      <c r="U19822" s="7">
        <v>9.1599095864073607</v>
      </c>
      <c r="V19822" t="s">
        <v>6667</v>
      </c>
      <c r="W19822" t="s">
        <v>17865</v>
      </c>
    </row>
    <row r="19823" spans="20:23" x14ac:dyDescent="0.3">
      <c r="T19823" t="b">
        <f>U19823&gt;10</f>
        <v>0</v>
      </c>
      <c r="U19823" s="7">
        <v>8.0268111216680804</v>
      </c>
      <c r="V19823" t="s">
        <v>35988</v>
      </c>
      <c r="W19823" t="s">
        <v>4615</v>
      </c>
    </row>
    <row r="19824" spans="20:23" x14ac:dyDescent="0.3">
      <c r="T19824" t="b">
        <f>U19824&gt;10</f>
        <v>0</v>
      </c>
      <c r="U19824" s="7">
        <v>8.7457107983304407</v>
      </c>
      <c r="V19824" t="s">
        <v>8192</v>
      </c>
      <c r="W19824" t="s">
        <v>21250</v>
      </c>
    </row>
    <row r="19825" spans="20:23" x14ac:dyDescent="0.3">
      <c r="T19825" t="b">
        <f>U19825&gt;10</f>
        <v>0</v>
      </c>
      <c r="U19825" s="7">
        <v>8.9367660350931502</v>
      </c>
      <c r="V19825" t="s">
        <v>4118</v>
      </c>
      <c r="W19825" t="s">
        <v>4233</v>
      </c>
    </row>
    <row r="19826" spans="20:23" x14ac:dyDescent="0.3">
      <c r="T19826" t="b">
        <f>U19826&gt;10</f>
        <v>0</v>
      </c>
      <c r="U19826" s="7">
        <v>8.7031511839116504</v>
      </c>
      <c r="V19826" t="s">
        <v>36367</v>
      </c>
      <c r="W19826" t="s">
        <v>36368</v>
      </c>
    </row>
    <row r="19827" spans="20:23" x14ac:dyDescent="0.3">
      <c r="T19827" t="b">
        <f>U19827&gt;10</f>
        <v>0</v>
      </c>
      <c r="U19827" s="7">
        <v>8.2866362396169002</v>
      </c>
      <c r="V19827" t="s">
        <v>8740</v>
      </c>
      <c r="W19827" t="s">
        <v>30818</v>
      </c>
    </row>
    <row r="19828" spans="20:23" x14ac:dyDescent="0.3">
      <c r="T19828" t="b">
        <f>U19828&gt;10</f>
        <v>0</v>
      </c>
      <c r="U19828" s="7">
        <v>8.1923255601456599</v>
      </c>
      <c r="V19828" t="s">
        <v>36368</v>
      </c>
      <c r="W19828" t="s">
        <v>4157</v>
      </c>
    </row>
    <row r="19829" spans="20:23" x14ac:dyDescent="0.3">
      <c r="T19829" t="b">
        <f>U19829&gt;10</f>
        <v>0</v>
      </c>
      <c r="U19829" s="7">
        <v>8.7901625609012797</v>
      </c>
      <c r="V19829" t="s">
        <v>36369</v>
      </c>
      <c r="W19829" t="s">
        <v>36370</v>
      </c>
    </row>
    <row r="19830" spans="20:23" x14ac:dyDescent="0.3">
      <c r="T19830" t="b">
        <f>U19830&gt;10</f>
        <v>0</v>
      </c>
      <c r="U19830" s="7">
        <v>8.5348158690924301</v>
      </c>
      <c r="V19830" t="s">
        <v>20062</v>
      </c>
      <c r="W19830" t="s">
        <v>16015</v>
      </c>
    </row>
    <row r="19831" spans="20:23" x14ac:dyDescent="0.3">
      <c r="T19831" t="b">
        <f>U19831&gt;10</f>
        <v>0</v>
      </c>
      <c r="U19831" s="7">
        <v>9.4833097414612197</v>
      </c>
      <c r="V19831" t="s">
        <v>22845</v>
      </c>
      <c r="W19831" t="s">
        <v>36371</v>
      </c>
    </row>
    <row r="19832" spans="20:23" x14ac:dyDescent="0.3">
      <c r="T19832" t="b">
        <f>U19832&gt;10</f>
        <v>0</v>
      </c>
      <c r="U19832" s="7">
        <v>8.1579241334283203</v>
      </c>
      <c r="V19832" t="s">
        <v>4277</v>
      </c>
      <c r="W19832" t="s">
        <v>21235</v>
      </c>
    </row>
    <row r="19833" spans="20:23" x14ac:dyDescent="0.3">
      <c r="T19833" t="b">
        <f>U19833&gt;10</f>
        <v>0</v>
      </c>
      <c r="U19833" s="7">
        <v>9.1599095864073607</v>
      </c>
      <c r="V19833" t="s">
        <v>1721</v>
      </c>
      <c r="W19833" t="s">
        <v>6667</v>
      </c>
    </row>
    <row r="19834" spans="20:23" x14ac:dyDescent="0.3">
      <c r="T19834" t="b">
        <f>U19834&gt;10</f>
        <v>0</v>
      </c>
      <c r="U19834" s="7">
        <v>8.1579241334283203</v>
      </c>
      <c r="V19834" t="s">
        <v>21235</v>
      </c>
      <c r="W19834" t="s">
        <v>36372</v>
      </c>
    </row>
    <row r="19835" spans="20:23" x14ac:dyDescent="0.3">
      <c r="T19835" t="b">
        <f>U19835&gt;10</f>
        <v>0</v>
      </c>
      <c r="U19835" s="7">
        <v>8.7901625609012797</v>
      </c>
      <c r="V19835" t="s">
        <v>21208</v>
      </c>
      <c r="W19835" t="s">
        <v>36373</v>
      </c>
    </row>
    <row r="19836" spans="20:23" x14ac:dyDescent="0.3">
      <c r="T19836" t="b">
        <f>U19836&gt;10</f>
        <v>0</v>
      </c>
      <c r="U19836" s="7">
        <v>8.8272038325816293</v>
      </c>
      <c r="V19836" t="s">
        <v>36374</v>
      </c>
      <c r="W19836" t="s">
        <v>21227</v>
      </c>
    </row>
    <row r="19837" spans="20:23" x14ac:dyDescent="0.3">
      <c r="T19837" t="b">
        <f>U19837&gt;10</f>
        <v>0</v>
      </c>
      <c r="U19837" s="7">
        <v>9.9071239882375792</v>
      </c>
      <c r="V19837" t="s">
        <v>7097</v>
      </c>
      <c r="W19837" t="s">
        <v>9888</v>
      </c>
    </row>
    <row r="19838" spans="20:23" x14ac:dyDescent="0.3">
      <c r="T19838" t="b">
        <f>U19838&gt;10</f>
        <v>0</v>
      </c>
      <c r="U19838" s="7">
        <v>8.4536903242800605</v>
      </c>
      <c r="V19838" t="s">
        <v>36375</v>
      </c>
      <c r="W19838" t="s">
        <v>14941</v>
      </c>
    </row>
    <row r="19839" spans="20:23" x14ac:dyDescent="0.3">
      <c r="T19839" t="b">
        <f>U19839&gt;10</f>
        <v>0</v>
      </c>
      <c r="U19839" s="7">
        <v>8.4800076325974398</v>
      </c>
      <c r="V19839" t="s">
        <v>4277</v>
      </c>
      <c r="W19839" t="s">
        <v>12951</v>
      </c>
    </row>
    <row r="19840" spans="20:23" x14ac:dyDescent="0.3">
      <c r="T19840" t="b">
        <f>U19840&gt;10</f>
        <v>0</v>
      </c>
      <c r="U19840" s="7">
        <v>8.7901625609012797</v>
      </c>
      <c r="V19840" t="s">
        <v>21208</v>
      </c>
      <c r="W19840" t="s">
        <v>36376</v>
      </c>
    </row>
    <row r="19841" spans="20:23" x14ac:dyDescent="0.3">
      <c r="T19841" t="b">
        <f>U19841&gt;10</f>
        <v>0</v>
      </c>
      <c r="U19841" s="7">
        <v>9.6620015302046003</v>
      </c>
      <c r="V19841" t="s">
        <v>11580</v>
      </c>
      <c r="W19841" t="s">
        <v>21250</v>
      </c>
    </row>
    <row r="19842" spans="20:23" x14ac:dyDescent="0.3">
      <c r="T19842" t="b">
        <f>U19842&gt;10</f>
        <v>0</v>
      </c>
      <c r="U19842" s="7">
        <v>8.5418830363155198</v>
      </c>
      <c r="V19842" t="s">
        <v>21255</v>
      </c>
      <c r="W19842" t="s">
        <v>36377</v>
      </c>
    </row>
    <row r="19843" spans="20:23" x14ac:dyDescent="0.3">
      <c r="T19843" t="b">
        <f>U19843&gt;10</f>
        <v>0</v>
      </c>
      <c r="U19843" s="7">
        <v>8.73705273558733</v>
      </c>
      <c r="V19843" t="s">
        <v>36377</v>
      </c>
      <c r="W19843" t="s">
        <v>20428</v>
      </c>
    </row>
    <row r="19844" spans="20:23" x14ac:dyDescent="0.3">
      <c r="T19844" t="b">
        <f>U19844&gt;10</f>
        <v>0</v>
      </c>
      <c r="U19844" s="7">
        <v>8.2866362396169002</v>
      </c>
      <c r="V19844" t="s">
        <v>8713</v>
      </c>
      <c r="W19844" t="s">
        <v>36378</v>
      </c>
    </row>
    <row r="19845" spans="20:23" x14ac:dyDescent="0.3">
      <c r="T19845" t="b">
        <f>U19845&gt;10</f>
        <v>0</v>
      </c>
      <c r="U19845" s="7">
        <v>8.46676240584741</v>
      </c>
      <c r="V19845">
        <v>212</v>
      </c>
      <c r="W19845">
        <v>210</v>
      </c>
    </row>
    <row r="19846" spans="20:23" x14ac:dyDescent="0.3">
      <c r="T19846" t="b">
        <f>U19846&gt;10</f>
        <v>0</v>
      </c>
      <c r="U19846" s="7">
        <v>8.5418830363155198</v>
      </c>
      <c r="V19846" t="s">
        <v>32083</v>
      </c>
      <c r="W19846" t="s">
        <v>12826</v>
      </c>
    </row>
    <row r="19847" spans="20:23" x14ac:dyDescent="0.3">
      <c r="T19847" t="b">
        <f>U19847&gt;10</f>
        <v>0</v>
      </c>
      <c r="U19847" s="7">
        <v>8.4536903242800605</v>
      </c>
      <c r="V19847" t="s">
        <v>36379</v>
      </c>
      <c r="W19847" t="s">
        <v>14941</v>
      </c>
    </row>
    <row r="19848" spans="20:23" x14ac:dyDescent="0.3">
      <c r="T19848" t="b">
        <f>U19848&gt;10</f>
        <v>0</v>
      </c>
      <c r="U19848" s="7">
        <v>9.1599095864073607</v>
      </c>
      <c r="V19848" t="s">
        <v>26754</v>
      </c>
      <c r="W19848" t="s">
        <v>2031</v>
      </c>
    </row>
    <row r="19849" spans="20:23" x14ac:dyDescent="0.3">
      <c r="T19849" t="b">
        <f>U19849&gt;10</f>
        <v>0</v>
      </c>
      <c r="U19849" s="7">
        <v>9.2711352215175893</v>
      </c>
      <c r="V19849" t="s">
        <v>36380</v>
      </c>
      <c r="W19849" t="s">
        <v>34397</v>
      </c>
    </row>
    <row r="19850" spans="20:23" x14ac:dyDescent="0.3">
      <c r="T19850" t="b">
        <f>U19850&gt;10</f>
        <v>0</v>
      </c>
      <c r="U19850" s="7">
        <v>8.9262947352258593</v>
      </c>
      <c r="V19850" t="s">
        <v>1769</v>
      </c>
      <c r="W19850" t="s">
        <v>36381</v>
      </c>
    </row>
    <row r="19851" spans="20:23" x14ac:dyDescent="0.3">
      <c r="T19851" t="b">
        <f>U19851&gt;10</f>
        <v>0</v>
      </c>
      <c r="U19851" s="7">
        <v>8.2176433681299397</v>
      </c>
      <c r="V19851" t="s">
        <v>33024</v>
      </c>
      <c r="W19851" t="s">
        <v>36382</v>
      </c>
    </row>
    <row r="19852" spans="20:23" x14ac:dyDescent="0.3">
      <c r="T19852" t="b">
        <f>U19852&gt;10</f>
        <v>0</v>
      </c>
      <c r="U19852" s="7">
        <v>8.8178140922317905</v>
      </c>
      <c r="V19852" t="s">
        <v>36383</v>
      </c>
      <c r="W19852" t="s">
        <v>36384</v>
      </c>
    </row>
    <row r="19853" spans="20:23" x14ac:dyDescent="0.3">
      <c r="T19853" t="b">
        <f>U19853&gt;10</f>
        <v>0</v>
      </c>
      <c r="U19853" s="7">
        <v>8.9056754480231195</v>
      </c>
      <c r="V19853">
        <v>213</v>
      </c>
      <c r="W19853" t="s">
        <v>5763</v>
      </c>
    </row>
    <row r="19854" spans="20:23" x14ac:dyDescent="0.3">
      <c r="T19854" t="b">
        <f>U19854&gt;10</f>
        <v>0</v>
      </c>
      <c r="U19854" s="7">
        <v>8.7199583022280294</v>
      </c>
      <c r="V19854" t="s">
        <v>35988</v>
      </c>
      <c r="W19854" t="s">
        <v>19278</v>
      </c>
    </row>
    <row r="19855" spans="20:23" x14ac:dyDescent="0.3">
      <c r="T19855" t="b">
        <f>U19855&gt;10</f>
        <v>0</v>
      </c>
      <c r="U19855" s="7">
        <v>8.6386126627740794</v>
      </c>
      <c r="V19855" t="s">
        <v>36385</v>
      </c>
      <c r="W19855" t="s">
        <v>36386</v>
      </c>
    </row>
    <row r="19856" spans="20:23" x14ac:dyDescent="0.3">
      <c r="T19856" t="b">
        <f>U19856&gt;10</f>
        <v>0</v>
      </c>
      <c r="U19856" s="7">
        <v>9.9071239882375792</v>
      </c>
      <c r="V19856" t="s">
        <v>36387</v>
      </c>
      <c r="W19856" t="s">
        <v>20833</v>
      </c>
    </row>
    <row r="19857" spans="20:23" x14ac:dyDescent="0.3">
      <c r="T19857" t="b">
        <f>U19857&gt;10</f>
        <v>0</v>
      </c>
      <c r="U19857" s="7">
        <v>8.6154456034925406</v>
      </c>
      <c r="V19857" t="s">
        <v>27820</v>
      </c>
      <c r="W19857" t="s">
        <v>36388</v>
      </c>
    </row>
    <row r="19858" spans="20:23" x14ac:dyDescent="0.3">
      <c r="T19858" t="b">
        <f>U19858&gt;10</f>
        <v>0</v>
      </c>
      <c r="U19858" s="7">
        <v>8.1061478639045994</v>
      </c>
      <c r="V19858" t="s">
        <v>1427</v>
      </c>
      <c r="W19858" t="s">
        <v>36389</v>
      </c>
    </row>
    <row r="19859" spans="20:23" x14ac:dyDescent="0.3">
      <c r="T19859" t="b">
        <f>U19859&gt;10</f>
        <v>0</v>
      </c>
      <c r="U19859" s="7">
        <v>8.2595343098391094</v>
      </c>
      <c r="V19859">
        <v>218</v>
      </c>
      <c r="W19859" t="s">
        <v>4109</v>
      </c>
    </row>
    <row r="19860" spans="20:23" x14ac:dyDescent="0.3">
      <c r="T19860" t="b">
        <f>U19860&gt;10</f>
        <v>0</v>
      </c>
      <c r="U19860" s="7">
        <v>9.2565364220964295</v>
      </c>
      <c r="V19860" t="s">
        <v>22335</v>
      </c>
      <c r="W19860" t="s">
        <v>36390</v>
      </c>
    </row>
    <row r="19861" spans="20:23" x14ac:dyDescent="0.3">
      <c r="T19861" t="b">
        <f>U19861&gt;10</f>
        <v>0</v>
      </c>
      <c r="U19861" s="7">
        <v>8.4934306529295807</v>
      </c>
      <c r="V19861" t="s">
        <v>36118</v>
      </c>
      <c r="W19861" t="s">
        <v>4842</v>
      </c>
    </row>
    <row r="19862" spans="20:23" x14ac:dyDescent="0.3">
      <c r="T19862" t="b">
        <f>U19862&gt;10</f>
        <v>0</v>
      </c>
      <c r="U19862" s="7">
        <v>8.9367660350931502</v>
      </c>
      <c r="V19862" t="s">
        <v>36168</v>
      </c>
      <c r="W19862" t="s">
        <v>6741</v>
      </c>
    </row>
    <row r="19863" spans="20:23" x14ac:dyDescent="0.3">
      <c r="T19863" t="b">
        <f>U19863&gt;10</f>
        <v>0</v>
      </c>
      <c r="U19863" s="7">
        <v>9.8017634725797596</v>
      </c>
      <c r="V19863">
        <v>222</v>
      </c>
      <c r="W19863">
        <v>219</v>
      </c>
    </row>
    <row r="19864" spans="20:23" x14ac:dyDescent="0.3">
      <c r="T19864" t="b">
        <f>U19864&gt;10</f>
        <v>0</v>
      </c>
      <c r="U19864" s="7">
        <v>9.6839804369233704</v>
      </c>
      <c r="V19864" t="s">
        <v>11154</v>
      </c>
      <c r="W19864" t="s">
        <v>13760</v>
      </c>
    </row>
    <row r="19865" spans="20:23" x14ac:dyDescent="0.3">
      <c r="T19865" t="b">
        <f>U19865&gt;10</f>
        <v>0</v>
      </c>
      <c r="U19865" s="7">
        <v>8.4536903242800605</v>
      </c>
      <c r="V19865" t="s">
        <v>14941</v>
      </c>
      <c r="W19865" t="s">
        <v>36391</v>
      </c>
    </row>
    <row r="19866" spans="20:23" x14ac:dyDescent="0.3">
      <c r="T19866" t="b">
        <f>U19866&gt;10</f>
        <v>0</v>
      </c>
      <c r="U19866" s="7">
        <v>8.9580434335404302</v>
      </c>
      <c r="V19866" t="s">
        <v>2450</v>
      </c>
      <c r="W19866" t="s">
        <v>36392</v>
      </c>
    </row>
    <row r="19867" spans="20:23" x14ac:dyDescent="0.3">
      <c r="T19867" t="b">
        <f>U19867&gt;10</f>
        <v>0</v>
      </c>
      <c r="U19867" s="7">
        <v>8.7199583022280294</v>
      </c>
      <c r="V19867" t="s">
        <v>36392</v>
      </c>
      <c r="W19867" t="s">
        <v>22296</v>
      </c>
    </row>
    <row r="19868" spans="20:23" x14ac:dyDescent="0.3">
      <c r="T19868" t="b">
        <f>U19868&gt;10</f>
        <v>0</v>
      </c>
      <c r="U19868" s="7">
        <v>9.6194419157857993</v>
      </c>
      <c r="V19868" t="s">
        <v>16210</v>
      </c>
      <c r="W19868" t="s">
        <v>19347</v>
      </c>
    </row>
    <row r="19869" spans="20:23" x14ac:dyDescent="0.3">
      <c r="T19869" t="b">
        <f>U19869&gt;10</f>
        <v>0</v>
      </c>
      <c r="U19869" s="7">
        <v>8.8366825765361696</v>
      </c>
      <c r="V19869" t="s">
        <v>19348</v>
      </c>
      <c r="W19869" t="s">
        <v>20571</v>
      </c>
    </row>
    <row r="19870" spans="20:23" x14ac:dyDescent="0.3">
      <c r="T19870" t="b">
        <f>U19870&gt;10</f>
        <v>0</v>
      </c>
      <c r="U19870" s="7">
        <v>8.8366825765361696</v>
      </c>
      <c r="V19870" t="s">
        <v>20571</v>
      </c>
      <c r="W19870" t="s">
        <v>36393</v>
      </c>
    </row>
    <row r="19871" spans="20:23" x14ac:dyDescent="0.3">
      <c r="T19871" t="b">
        <f>U19871&gt;10</f>
        <v>0</v>
      </c>
      <c r="U19871" s="7">
        <v>8.7721440553986003</v>
      </c>
      <c r="V19871" t="s">
        <v>36394</v>
      </c>
      <c r="W19871" t="s">
        <v>36385</v>
      </c>
    </row>
    <row r="19872" spans="20:23" x14ac:dyDescent="0.3">
      <c r="T19872" t="b">
        <f>U19872&gt;10</f>
        <v>0</v>
      </c>
      <c r="U19872" s="7">
        <v>8.3666789472904295</v>
      </c>
      <c r="V19872" t="s">
        <v>9914</v>
      </c>
      <c r="W19872" t="s">
        <v>8953</v>
      </c>
    </row>
    <row r="19873" spans="20:23" x14ac:dyDescent="0.3">
      <c r="T19873" t="b">
        <f>U19873&gt;10</f>
        <v>0</v>
      </c>
      <c r="U19873" s="7">
        <v>8.7901625609012797</v>
      </c>
      <c r="V19873" t="s">
        <v>36395</v>
      </c>
      <c r="W19873" t="s">
        <v>30619</v>
      </c>
    </row>
    <row r="19874" spans="20:23" x14ac:dyDescent="0.3">
      <c r="T19874" t="b">
        <f>U19874&gt;10</f>
        <v>0</v>
      </c>
      <c r="U19874" s="7">
        <v>8.7721440553986003</v>
      </c>
      <c r="V19874" t="s">
        <v>28364</v>
      </c>
      <c r="W19874" t="s">
        <v>36386</v>
      </c>
    </row>
    <row r="19875" spans="20:23" x14ac:dyDescent="0.3">
      <c r="T19875" t="b">
        <f>U19875&gt;10</f>
        <v>0</v>
      </c>
      <c r="U19875" s="7">
        <v>8.5490005040843897</v>
      </c>
      <c r="V19875" t="s">
        <v>7618</v>
      </c>
      <c r="W19875" t="s">
        <v>24943</v>
      </c>
    </row>
    <row r="19876" spans="20:23" x14ac:dyDescent="0.3">
      <c r="T19876" t="b">
        <f>U19876&gt;10</f>
        <v>0</v>
      </c>
      <c r="U19876" s="7">
        <v>8.7031511839116504</v>
      </c>
      <c r="V19876" t="s">
        <v>36396</v>
      </c>
      <c r="W19876" t="s">
        <v>9924</v>
      </c>
    </row>
    <row r="19877" spans="20:23" x14ac:dyDescent="0.3">
      <c r="T19877" t="b">
        <f>U19877&gt;10</f>
        <v>0</v>
      </c>
      <c r="U19877" s="7">
        <v>9.8017634725797596</v>
      </c>
      <c r="V19877">
        <v>224</v>
      </c>
      <c r="W19877" t="s">
        <v>9913</v>
      </c>
    </row>
    <row r="19878" spans="20:23" x14ac:dyDescent="0.3">
      <c r="T19878" t="b">
        <f>U19878&gt;10</f>
        <v>0</v>
      </c>
      <c r="U19878" s="7">
        <v>8.2811567738522704</v>
      </c>
      <c r="V19878" t="s">
        <v>36397</v>
      </c>
      <c r="W19878" t="s">
        <v>26666</v>
      </c>
    </row>
    <row r="19879" spans="20:23" x14ac:dyDescent="0.3">
      <c r="T19879" t="b">
        <f>U19879&gt;10</f>
        <v>0</v>
      </c>
      <c r="U19879" s="7">
        <v>8.0879655448214098</v>
      </c>
      <c r="V19879" t="s">
        <v>35600</v>
      </c>
      <c r="W19879" t="s">
        <v>36118</v>
      </c>
    </row>
    <row r="19880" spans="20:23" x14ac:dyDescent="0.3">
      <c r="T19880" t="b">
        <f>U19880&gt;10</f>
        <v>0</v>
      </c>
      <c r="U19880" s="7">
        <v>8.1923255601456599</v>
      </c>
      <c r="V19880" t="s">
        <v>6464</v>
      </c>
      <c r="W19880" t="s">
        <v>30266</v>
      </c>
    </row>
    <row r="19881" spans="20:23" x14ac:dyDescent="0.3">
      <c r="T19881" t="b">
        <f>U19881&gt;10</f>
        <v>0</v>
      </c>
      <c r="U19881" s="7">
        <v>9.3716057518812192</v>
      </c>
      <c r="V19881" t="s">
        <v>3637</v>
      </c>
      <c r="W19881" t="s">
        <v>27695</v>
      </c>
    </row>
    <row r="19882" spans="20:23" x14ac:dyDescent="0.3">
      <c r="T19882" t="b">
        <f>U19882&gt;10</f>
        <v>0</v>
      </c>
      <c r="U19882" s="7">
        <v>9.7770708599893794</v>
      </c>
      <c r="V19882" t="s">
        <v>27695</v>
      </c>
      <c r="W19882" t="s">
        <v>36398</v>
      </c>
    </row>
    <row r="19883" spans="20:23" x14ac:dyDescent="0.3">
      <c r="T19883" t="b">
        <f>U19883&gt;10</f>
        <v>0</v>
      </c>
      <c r="U19883" s="7">
        <v>8.9688543496446496</v>
      </c>
      <c r="V19883" t="s">
        <v>22911</v>
      </c>
      <c r="W19883" t="s">
        <v>36399</v>
      </c>
    </row>
    <row r="19884" spans="20:23" x14ac:dyDescent="0.3">
      <c r="T19884" t="b">
        <f>U19884&gt;10</f>
        <v>0</v>
      </c>
      <c r="U19884" s="7">
        <v>8.5561689935630003</v>
      </c>
      <c r="V19884" t="s">
        <v>24647</v>
      </c>
      <c r="W19884" t="s">
        <v>36400</v>
      </c>
    </row>
    <row r="19885" spans="20:23" x14ac:dyDescent="0.3">
      <c r="T19885" t="b">
        <f>U19885&gt;10</f>
        <v>0</v>
      </c>
      <c r="U19885" s="7">
        <v>9.3962983644715905</v>
      </c>
      <c r="V19885" t="s">
        <v>21714</v>
      </c>
      <c r="W19885" t="s">
        <v>36401</v>
      </c>
    </row>
    <row r="19886" spans="20:23" x14ac:dyDescent="0.3">
      <c r="T19886" t="b">
        <f>U19886&gt;10</f>
        <v>0</v>
      </c>
      <c r="U19886" s="7">
        <v>9.3716057518812192</v>
      </c>
      <c r="V19886" t="s">
        <v>36401</v>
      </c>
      <c r="W19886" t="s">
        <v>27695</v>
      </c>
    </row>
    <row r="19887" spans="20:23" x14ac:dyDescent="0.3">
      <c r="T19887" t="b">
        <f>U19887&gt;10</f>
        <v>0</v>
      </c>
      <c r="U19887" s="7">
        <v>8.8366825765361696</v>
      </c>
      <c r="V19887">
        <v>235</v>
      </c>
      <c r="W19887">
        <v>231</v>
      </c>
    </row>
    <row r="19888" spans="20:23" x14ac:dyDescent="0.3">
      <c r="T19888" t="b">
        <f>U19888&gt;10</f>
        <v>0</v>
      </c>
      <c r="U19888" s="7">
        <v>8.4536903242800605</v>
      </c>
      <c r="V19888" t="s">
        <v>5957</v>
      </c>
      <c r="W19888" t="s">
        <v>19356</v>
      </c>
    </row>
    <row r="19889" spans="20:23" x14ac:dyDescent="0.3">
      <c r="T19889" t="b">
        <f>U19889&gt;10</f>
        <v>0</v>
      </c>
      <c r="U19889" s="7">
        <v>8.4030465914613099</v>
      </c>
      <c r="V19889" t="s">
        <v>36402</v>
      </c>
      <c r="W19889" t="s">
        <v>26525</v>
      </c>
    </row>
    <row r="19890" spans="20:23" x14ac:dyDescent="0.3">
      <c r="T19890" t="b">
        <f>U19890&gt;10</f>
        <v>0</v>
      </c>
      <c r="U19890" s="7">
        <v>9.0362956304401791</v>
      </c>
      <c r="V19890" t="s">
        <v>36403</v>
      </c>
      <c r="W19890" t="s">
        <v>36404</v>
      </c>
    </row>
    <row r="19891" spans="20:23" x14ac:dyDescent="0.3">
      <c r="T19891" t="b">
        <f>U19891&gt;10</f>
        <v>0</v>
      </c>
      <c r="U19891" s="7">
        <v>9.3635085416485992</v>
      </c>
      <c r="V19891" t="s">
        <v>28181</v>
      </c>
      <c r="W19891" t="s">
        <v>36405</v>
      </c>
    </row>
    <row r="19892" spans="20:23" x14ac:dyDescent="0.3">
      <c r="T19892" t="b">
        <f>U19892&gt;10</f>
        <v>0</v>
      </c>
      <c r="U19892" s="7">
        <v>8.2125282674631706</v>
      </c>
      <c r="V19892" t="s">
        <v>27742</v>
      </c>
      <c r="W19892" t="s">
        <v>24018</v>
      </c>
    </row>
    <row r="19893" spans="20:23" x14ac:dyDescent="0.3">
      <c r="T19893" t="b">
        <f>U19893&gt;10</f>
        <v>0</v>
      </c>
      <c r="U19893" s="7">
        <v>9.3475082003021601</v>
      </c>
      <c r="V19893" t="s">
        <v>9001</v>
      </c>
      <c r="W19893" t="s">
        <v>36406</v>
      </c>
    </row>
    <row r="19894" spans="20:23" x14ac:dyDescent="0.3">
      <c r="T19894" t="b">
        <f>U19894&gt;10</f>
        <v>0</v>
      </c>
      <c r="U19894" s="7">
        <v>9.3475082003021601</v>
      </c>
      <c r="V19894" t="s">
        <v>2723</v>
      </c>
      <c r="W19894" t="s">
        <v>21260</v>
      </c>
    </row>
    <row r="19895" spans="20:23" x14ac:dyDescent="0.3">
      <c r="T19895" t="b">
        <f>U19895&gt;10</f>
        <v>0</v>
      </c>
      <c r="U19895" s="7">
        <v>9.9071239882375792</v>
      </c>
      <c r="V19895" t="s">
        <v>2280</v>
      </c>
      <c r="W19895" t="s">
        <v>6868</v>
      </c>
    </row>
    <row r="19896" spans="20:23" x14ac:dyDescent="0.3">
      <c r="T19896" t="b">
        <f>U19896&gt;10</f>
        <v>0</v>
      </c>
      <c r="U19896" s="7">
        <v>9.5393992081122594</v>
      </c>
      <c r="V19896" t="s">
        <v>3943</v>
      </c>
      <c r="W19896" t="s">
        <v>36407</v>
      </c>
    </row>
    <row r="19897" spans="20:23" x14ac:dyDescent="0.3">
      <c r="T19897" t="b">
        <f>U19897&gt;10</f>
        <v>0</v>
      </c>
      <c r="U19897" s="7">
        <v>8.4536903242800605</v>
      </c>
      <c r="V19897" t="s">
        <v>5957</v>
      </c>
      <c r="W19897" t="s">
        <v>11841</v>
      </c>
    </row>
    <row r="19898" spans="20:23" x14ac:dyDescent="0.3">
      <c r="T19898" t="b">
        <f>U19898&gt;10</f>
        <v>0</v>
      </c>
      <c r="U19898" s="7">
        <v>8.6231084762381105</v>
      </c>
      <c r="V19898" t="s">
        <v>3943</v>
      </c>
      <c r="W19898" t="s">
        <v>13576</v>
      </c>
    </row>
    <row r="19899" spans="20:23" x14ac:dyDescent="0.3">
      <c r="T19899" t="b">
        <f>U19899&gt;10</f>
        <v>0</v>
      </c>
      <c r="U19899" s="7">
        <v>9.6620015302046003</v>
      </c>
      <c r="V19899" t="s">
        <v>5082</v>
      </c>
      <c r="W19899" t="s">
        <v>36407</v>
      </c>
    </row>
    <row r="19900" spans="20:23" x14ac:dyDescent="0.3">
      <c r="T19900" t="b">
        <f>U19900&gt;10</f>
        <v>0</v>
      </c>
      <c r="U19900" s="7">
        <v>9.8797250140494697</v>
      </c>
      <c r="V19900" t="s">
        <v>36408</v>
      </c>
      <c r="W19900" t="s">
        <v>15803</v>
      </c>
    </row>
    <row r="19901" spans="20:23" x14ac:dyDescent="0.3">
      <c r="T19901" t="b">
        <f>U19901&gt;10</f>
        <v>0</v>
      </c>
      <c r="U19901" s="7">
        <v>9.2711352215175893</v>
      </c>
      <c r="V19901" t="s">
        <v>25821</v>
      </c>
      <c r="W19901" t="s">
        <v>36409</v>
      </c>
    </row>
    <row r="19902" spans="20:23" x14ac:dyDescent="0.3">
      <c r="T19902" t="b">
        <f>U19902&gt;10</f>
        <v>0</v>
      </c>
      <c r="U19902" s="7">
        <v>9.1468375048400095</v>
      </c>
      <c r="V19902" t="s">
        <v>36410</v>
      </c>
      <c r="W19902" t="s">
        <v>10297</v>
      </c>
    </row>
    <row r="19903" spans="20:23" x14ac:dyDescent="0.3">
      <c r="T19903" t="b">
        <f>U19903&gt;10</f>
        <v>0</v>
      </c>
      <c r="U19903" s="7">
        <v>9.6404953249836307</v>
      </c>
      <c r="V19903" t="s">
        <v>36246</v>
      </c>
      <c r="W19903" t="s">
        <v>36411</v>
      </c>
    </row>
    <row r="19904" spans="20:23" x14ac:dyDescent="0.3">
      <c r="T19904" t="b">
        <f>U19904&gt;10</f>
        <v>0</v>
      </c>
      <c r="U19904" s="7">
        <v>8.1725229328494802</v>
      </c>
      <c r="V19904" t="s">
        <v>36412</v>
      </c>
      <c r="W19904" t="s">
        <v>659</v>
      </c>
    </row>
    <row r="19905" spans="20:23" x14ac:dyDescent="0.3">
      <c r="T19905" t="b">
        <f>U19905&gt;10</f>
        <v>0</v>
      </c>
      <c r="U19905" s="7">
        <v>8.8085116995694701</v>
      </c>
      <c r="V19905" t="s">
        <v>36413</v>
      </c>
      <c r="W19905" t="s">
        <v>36414</v>
      </c>
    </row>
    <row r="19906" spans="20:23" x14ac:dyDescent="0.3">
      <c r="T19906" t="b">
        <f>U19906&gt;10</f>
        <v>0</v>
      </c>
      <c r="U19906" s="7">
        <v>8.9367660350931502</v>
      </c>
      <c r="V19906" t="s">
        <v>36415</v>
      </c>
      <c r="W19906" t="s">
        <v>23119</v>
      </c>
    </row>
    <row r="19907" spans="20:23" x14ac:dyDescent="0.3">
      <c r="T19907" t="b">
        <f>U19907&gt;10</f>
        <v>0</v>
      </c>
      <c r="U19907" s="7">
        <v>8.0970153803413307</v>
      </c>
      <c r="V19907" t="s">
        <v>552</v>
      </c>
      <c r="W19907" t="s">
        <v>36416</v>
      </c>
    </row>
    <row r="19908" spans="20:23" x14ac:dyDescent="0.3">
      <c r="T19908" t="b">
        <f>U19908&gt;10</f>
        <v>0</v>
      </c>
      <c r="U19908" s="7">
        <v>8.22278476763036</v>
      </c>
      <c r="V19908" t="s">
        <v>36417</v>
      </c>
      <c r="W19908" t="s">
        <v>30612</v>
      </c>
    </row>
    <row r="19909" spans="20:23" x14ac:dyDescent="0.3">
      <c r="T19909" t="b">
        <f>U19909&gt;10</f>
        <v>0</v>
      </c>
      <c r="U19909" s="7">
        <v>9.7529733084103203</v>
      </c>
      <c r="V19909" t="s">
        <v>36418</v>
      </c>
      <c r="W19909" t="s">
        <v>26243</v>
      </c>
    </row>
    <row r="19910" spans="20:23" x14ac:dyDescent="0.3">
      <c r="T19910" t="b">
        <f>U19910&gt;10</f>
        <v>0</v>
      </c>
      <c r="U19910" s="7">
        <v>9.6839804369233704</v>
      </c>
      <c r="V19910" t="s">
        <v>3645</v>
      </c>
      <c r="W19910" t="s">
        <v>13796</v>
      </c>
    </row>
    <row r="19911" spans="20:23" x14ac:dyDescent="0.3">
      <c r="T19911" t="b">
        <f>U19911&gt;10</f>
        <v>0</v>
      </c>
      <c r="U19911" s="7">
        <v>8.5490005040843897</v>
      </c>
      <c r="V19911" t="s">
        <v>2428</v>
      </c>
      <c r="W19911" t="s">
        <v>3145</v>
      </c>
    </row>
    <row r="19912" spans="20:23" x14ac:dyDescent="0.3">
      <c r="T19912" t="b">
        <f>U19912&gt;10</f>
        <v>0</v>
      </c>
      <c r="U19912" s="7">
        <v>8.0482252161719003</v>
      </c>
      <c r="V19912" t="s">
        <v>36419</v>
      </c>
      <c r="W19912" t="s">
        <v>218</v>
      </c>
    </row>
    <row r="19913" spans="20:23" x14ac:dyDescent="0.3">
      <c r="T19913" t="b">
        <f>U19913&gt;10</f>
        <v>0</v>
      </c>
      <c r="U19913" s="7">
        <v>9.5786199212655401</v>
      </c>
      <c r="V19913" t="s">
        <v>36282</v>
      </c>
      <c r="W19913" t="s">
        <v>36420</v>
      </c>
    </row>
    <row r="19914" spans="20:23" x14ac:dyDescent="0.3">
      <c r="T19914" t="b">
        <f>U19914&gt;10</f>
        <v>0</v>
      </c>
      <c r="U19914" s="7">
        <v>8.8366825765361696</v>
      </c>
      <c r="V19914" t="s">
        <v>36421</v>
      </c>
      <c r="W19914" t="s">
        <v>20571</v>
      </c>
    </row>
    <row r="19915" spans="20:23" x14ac:dyDescent="0.3">
      <c r="T19915" t="b">
        <f>U19915&gt;10</f>
        <v>0</v>
      </c>
      <c r="U19915" s="7">
        <v>8.8366825765361696</v>
      </c>
      <c r="V19915" t="s">
        <v>20571</v>
      </c>
      <c r="W19915" t="s">
        <v>19362</v>
      </c>
    </row>
    <row r="19916" spans="20:23" x14ac:dyDescent="0.3">
      <c r="T19916" t="b">
        <f>U19916&gt;10</f>
        <v>0</v>
      </c>
      <c r="U19916" s="7">
        <v>9.5786199212655401</v>
      </c>
      <c r="V19916" t="s">
        <v>27766</v>
      </c>
      <c r="W19916" t="s">
        <v>19364</v>
      </c>
    </row>
    <row r="19917" spans="20:23" x14ac:dyDescent="0.3">
      <c r="T19917" t="b">
        <f>U19917&gt;10</f>
        <v>0</v>
      </c>
      <c r="U19917" s="7">
        <v>9.0247348080391099</v>
      </c>
      <c r="V19917" t="s">
        <v>28269</v>
      </c>
      <c r="W19917" t="s">
        <v>8292</v>
      </c>
    </row>
    <row r="19918" spans="20:23" x14ac:dyDescent="0.3">
      <c r="T19918" t="b">
        <f>U19918&gt;10</f>
        <v>0</v>
      </c>
      <c r="U19918" s="7">
        <v>8.2648962529804901</v>
      </c>
      <c r="V19918" t="s">
        <v>27531</v>
      </c>
      <c r="W19918" t="s">
        <v>6906</v>
      </c>
    </row>
    <row r="19919" spans="20:23" x14ac:dyDescent="0.3">
      <c r="T19919" t="b">
        <f>U19919&gt;10</f>
        <v>0</v>
      </c>
      <c r="U19919" s="7">
        <v>8.9908332563634303</v>
      </c>
      <c r="V19919" t="s">
        <v>6906</v>
      </c>
      <c r="W19919" t="s">
        <v>36422</v>
      </c>
    </row>
    <row r="19920" spans="20:23" x14ac:dyDescent="0.3">
      <c r="T19920" t="b">
        <f>U19920&gt;10</f>
        <v>0</v>
      </c>
      <c r="U19920" s="7">
        <v>8.9262947352258593</v>
      </c>
      <c r="V19920" t="s">
        <v>9570</v>
      </c>
      <c r="W19920" t="s">
        <v>36423</v>
      </c>
    </row>
    <row r="19921" spans="20:23" x14ac:dyDescent="0.3">
      <c r="T19921" t="b">
        <f>U19921&gt;10</f>
        <v>0</v>
      </c>
      <c r="U19921" s="7">
        <v>8.8854727407056</v>
      </c>
      <c r="V19921" t="s">
        <v>36282</v>
      </c>
      <c r="W19921" t="s">
        <v>24527</v>
      </c>
    </row>
    <row r="19922" spans="20:23" x14ac:dyDescent="0.3">
      <c r="T19922" t="b">
        <f>U19922&gt;10</f>
        <v>0</v>
      </c>
      <c r="U19922" s="7">
        <v>9.1339341000040992</v>
      </c>
      <c r="V19922" t="s">
        <v>36424</v>
      </c>
      <c r="W19922" t="s">
        <v>36425</v>
      </c>
    </row>
    <row r="19923" spans="20:23" x14ac:dyDescent="0.3">
      <c r="T19923" t="b">
        <f>U19923&gt;10</f>
        <v>0</v>
      </c>
      <c r="U19923" s="7">
        <v>8.7901625609012797</v>
      </c>
      <c r="V19923" t="s">
        <v>22101</v>
      </c>
      <c r="W19923" t="s">
        <v>36426</v>
      </c>
    </row>
    <row r="19924" spans="20:23" x14ac:dyDescent="0.3">
      <c r="T19924" t="b">
        <f>U19924&gt;10</f>
        <v>0</v>
      </c>
      <c r="U19924" s="7">
        <v>8.6231084762381105</v>
      </c>
      <c r="V19924" t="s">
        <v>2445</v>
      </c>
      <c r="W19924" t="s">
        <v>36427</v>
      </c>
    </row>
    <row r="19925" spans="20:23" x14ac:dyDescent="0.3">
      <c r="T19925" t="b">
        <f>U19925&gt;10</f>
        <v>0</v>
      </c>
      <c r="U19925" s="7">
        <v>8.5706620008655694</v>
      </c>
      <c r="V19925" t="s">
        <v>36428</v>
      </c>
      <c r="W19925" t="s">
        <v>22315</v>
      </c>
    </row>
    <row r="19926" spans="20:23" x14ac:dyDescent="0.3">
      <c r="T19926" t="b">
        <f>U19926&gt;10</f>
        <v>0</v>
      </c>
      <c r="U19926" s="7">
        <v>8.9056754480231195</v>
      </c>
      <c r="V19926" t="s">
        <v>36429</v>
      </c>
      <c r="W19926" t="s">
        <v>36430</v>
      </c>
    </row>
    <row r="19927" spans="20:23" x14ac:dyDescent="0.3">
      <c r="T19927" t="b">
        <f>U19927&gt;10</f>
        <v>0</v>
      </c>
      <c r="U19927" s="7">
        <v>8.9908332563634303</v>
      </c>
      <c r="V19927" t="s">
        <v>36431</v>
      </c>
      <c r="W19927" t="s">
        <v>3762</v>
      </c>
    </row>
    <row r="19928" spans="20:23" x14ac:dyDescent="0.3">
      <c r="T19928" t="b">
        <f>U19928&gt;10</f>
        <v>0</v>
      </c>
      <c r="U19928" s="7">
        <v>9.3962983644715905</v>
      </c>
      <c r="V19928" t="s">
        <v>30890</v>
      </c>
      <c r="W19928" t="s">
        <v>36432</v>
      </c>
    </row>
    <row r="19929" spans="20:23" x14ac:dyDescent="0.3">
      <c r="T19929" t="b">
        <f>U19929&gt;10</f>
        <v>0</v>
      </c>
      <c r="U19929" s="7">
        <v>8.2976860758034796</v>
      </c>
      <c r="V19929" t="s">
        <v>36433</v>
      </c>
      <c r="W19929" t="s">
        <v>36434</v>
      </c>
    </row>
    <row r="19930" spans="20:23" x14ac:dyDescent="0.3">
      <c r="T19930" t="b">
        <f>U19930&gt;10</f>
        <v>0</v>
      </c>
      <c r="U19930" s="7">
        <v>8.6543610197422094</v>
      </c>
      <c r="V19930" t="s">
        <v>36435</v>
      </c>
      <c r="W19930" t="s">
        <v>21128</v>
      </c>
    </row>
    <row r="19931" spans="20:23" x14ac:dyDescent="0.3">
      <c r="T19931" t="b">
        <f>U19931&gt;10</f>
        <v>0</v>
      </c>
      <c r="U19931" s="7">
        <v>8.3666789472904295</v>
      </c>
      <c r="V19931" t="s">
        <v>4394</v>
      </c>
      <c r="W19931" t="s">
        <v>34379</v>
      </c>
    </row>
    <row r="19932" spans="20:23" x14ac:dyDescent="0.3">
      <c r="T19932" t="b">
        <f>U19932&gt;10</f>
        <v>0</v>
      </c>
      <c r="U19932" s="7">
        <v>8.9262947352258593</v>
      </c>
      <c r="V19932" t="s">
        <v>36401</v>
      </c>
      <c r="W19932" t="s">
        <v>1740</v>
      </c>
    </row>
    <row r="19933" spans="20:23" x14ac:dyDescent="0.3">
      <c r="T19933" t="b">
        <f>U19933&gt;10</f>
        <v>0</v>
      </c>
      <c r="U19933" s="7">
        <v>9.1339341000040992</v>
      </c>
      <c r="V19933" t="s">
        <v>27087</v>
      </c>
      <c r="W19933" t="s">
        <v>36123</v>
      </c>
    </row>
    <row r="19934" spans="20:23" x14ac:dyDescent="0.3">
      <c r="T19934" t="b">
        <f>U19934&gt;10</f>
        <v>0</v>
      </c>
      <c r="U19934" s="7">
        <v>9.4652912359585404</v>
      </c>
      <c r="V19934" t="s">
        <v>22943</v>
      </c>
      <c r="W19934" t="s">
        <v>36436</v>
      </c>
    </row>
    <row r="19935" spans="20:23" x14ac:dyDescent="0.3">
      <c r="T19935" t="b">
        <f>U19935&gt;10</f>
        <v>0</v>
      </c>
      <c r="U19935" s="7">
        <v>8.2436188545332101</v>
      </c>
      <c r="V19935" t="s">
        <v>25009</v>
      </c>
      <c r="W19935" t="s">
        <v>29870</v>
      </c>
    </row>
    <row r="19936" spans="20:23" x14ac:dyDescent="0.3">
      <c r="T19936" t="b">
        <f>U19936&gt;10</f>
        <v>0</v>
      </c>
      <c r="U19936" s="7">
        <v>8.0100040033516997</v>
      </c>
      <c r="V19936" t="s">
        <v>6227</v>
      </c>
      <c r="W19936" t="s">
        <v>9926</v>
      </c>
    </row>
    <row r="19937" spans="20:23" x14ac:dyDescent="0.3">
      <c r="T19937" t="b">
        <f>U19937&gt;10</f>
        <v>0</v>
      </c>
      <c r="U19937" s="7">
        <v>8.1823752292924894</v>
      </c>
      <c r="V19937" t="s">
        <v>1409</v>
      </c>
      <c r="W19937" t="s">
        <v>36437</v>
      </c>
    </row>
    <row r="19938" spans="20:23" x14ac:dyDescent="0.3">
      <c r="T19938" t="b">
        <f>U19938&gt;10</f>
        <v>0</v>
      </c>
      <c r="U19938" s="7">
        <v>8.3315876274791592</v>
      </c>
      <c r="V19938" t="s">
        <v>36438</v>
      </c>
      <c r="W19938" t="s">
        <v>36071</v>
      </c>
    </row>
    <row r="19939" spans="20:23" x14ac:dyDescent="0.3">
      <c r="T19939" t="b">
        <f>U19939&gt;10</f>
        <v>0</v>
      </c>
      <c r="U19939" s="7">
        <v>9.5393992081122594</v>
      </c>
      <c r="V19939" t="s">
        <v>3860</v>
      </c>
      <c r="W19939" t="s">
        <v>1784</v>
      </c>
    </row>
    <row r="19940" spans="20:23" x14ac:dyDescent="0.3">
      <c r="T19940" t="b">
        <f>U19940&gt;10</f>
        <v>0</v>
      </c>
      <c r="U19940" s="7">
        <v>9.2711352215175893</v>
      </c>
      <c r="V19940" t="s">
        <v>36439</v>
      </c>
      <c r="W19940" t="s">
        <v>9905</v>
      </c>
    </row>
    <row r="19941" spans="20:23" x14ac:dyDescent="0.3">
      <c r="T19941" t="b">
        <f>U19941&gt;10</f>
        <v>0</v>
      </c>
      <c r="U19941" s="7">
        <v>9.9352948652042805</v>
      </c>
      <c r="V19941" t="s">
        <v>27869</v>
      </c>
      <c r="W19941">
        <v>257</v>
      </c>
    </row>
    <row r="19942" spans="20:23" x14ac:dyDescent="0.3">
      <c r="T19942" t="b">
        <f>U19942&gt;10</f>
        <v>0</v>
      </c>
      <c r="U19942" s="7">
        <v>9.3162556567980594</v>
      </c>
      <c r="V19942">
        <v>259</v>
      </c>
      <c r="W19942" t="s">
        <v>9083</v>
      </c>
    </row>
    <row r="19943" spans="20:23" x14ac:dyDescent="0.3">
      <c r="T19943" t="b">
        <f>U19943&gt;10</f>
        <v>0</v>
      </c>
      <c r="U19943" s="7">
        <v>9.09619377202125</v>
      </c>
      <c r="V19943" t="s">
        <v>9780</v>
      </c>
      <c r="W19943" t="s">
        <v>32310</v>
      </c>
    </row>
    <row r="19944" spans="20:23" x14ac:dyDescent="0.3">
      <c r="T19944" t="b">
        <f>U19944&gt;10</f>
        <v>0</v>
      </c>
      <c r="U19944" s="7">
        <v>8.3258569527701791</v>
      </c>
      <c r="V19944" t="s">
        <v>27586</v>
      </c>
      <c r="W19944" t="s">
        <v>12634</v>
      </c>
    </row>
    <row r="19945" spans="20:23" x14ac:dyDescent="0.3">
      <c r="T19945" t="b">
        <f>U19945&gt;10</f>
        <v>0</v>
      </c>
      <c r="U19945" s="7">
        <v>9.6839804369233704</v>
      </c>
      <c r="V19945" t="s">
        <v>11206</v>
      </c>
      <c r="W19945" t="s">
        <v>36440</v>
      </c>
    </row>
    <row r="19946" spans="20:23" x14ac:dyDescent="0.3">
      <c r="T19946" t="b">
        <f>U19946&gt;10</f>
        <v>0</v>
      </c>
      <c r="U19946" s="7">
        <v>8.4407869194441592</v>
      </c>
      <c r="V19946">
        <v>262</v>
      </c>
      <c r="W19946" t="s">
        <v>36441</v>
      </c>
    </row>
    <row r="19947" spans="20:23" x14ac:dyDescent="0.3">
      <c r="T19947" t="b">
        <f>U19947&gt;10</f>
        <v>0</v>
      </c>
      <c r="U19947" s="7">
        <v>9.2421476846443298</v>
      </c>
      <c r="V19947" t="s">
        <v>27586</v>
      </c>
      <c r="W19947" t="s">
        <v>36442</v>
      </c>
    </row>
    <row r="19948" spans="20:23" x14ac:dyDescent="0.3">
      <c r="T19948" t="b">
        <f>U19948&gt;10</f>
        <v>0</v>
      </c>
      <c r="U19948" s="7">
        <v>8.1725229328494802</v>
      </c>
      <c r="V19948" t="s">
        <v>25467</v>
      </c>
      <c r="W19948" t="s">
        <v>36443</v>
      </c>
    </row>
    <row r="19949" spans="20:23" x14ac:dyDescent="0.3">
      <c r="T19949" t="b">
        <f>U19949&gt;10</f>
        <v>0</v>
      </c>
      <c r="U19949" s="7">
        <v>8.3846974527931106</v>
      </c>
      <c r="V19949" t="s">
        <v>200</v>
      </c>
      <c r="W19949" t="s">
        <v>36444</v>
      </c>
    </row>
    <row r="19950" spans="20:23" x14ac:dyDescent="0.3">
      <c r="T19950" t="b">
        <f>U19950&gt;10</f>
        <v>0</v>
      </c>
      <c r="U19950" s="7">
        <v>8.3846974527931106</v>
      </c>
      <c r="V19950" t="s">
        <v>200</v>
      </c>
      <c r="W19950" t="s">
        <v>36445</v>
      </c>
    </row>
    <row r="19951" spans="20:23" x14ac:dyDescent="0.3">
      <c r="T19951" t="b">
        <f>U19951&gt;10</f>
        <v>0</v>
      </c>
      <c r="U19951" s="7">
        <v>8.4602050053012601</v>
      </c>
      <c r="V19951">
        <v>264</v>
      </c>
      <c r="W19951" t="s">
        <v>36315</v>
      </c>
    </row>
    <row r="19952" spans="20:23" x14ac:dyDescent="0.3">
      <c r="T19952" t="b">
        <f>U19952&gt;10</f>
        <v>0</v>
      </c>
      <c r="U19952" s="7">
        <v>8.3548444896434297</v>
      </c>
      <c r="V19952" t="s">
        <v>28724</v>
      </c>
      <c r="W19952" t="s">
        <v>6246</v>
      </c>
    </row>
    <row r="19953" spans="20:23" x14ac:dyDescent="0.3">
      <c r="T19953" t="b">
        <f>U19953&gt;10</f>
        <v>0</v>
      </c>
      <c r="U19953" s="7">
        <v>9.1086162920198106</v>
      </c>
      <c r="V19953" t="s">
        <v>23230</v>
      </c>
      <c r="W19953" t="s">
        <v>36446</v>
      </c>
    </row>
    <row r="19954" spans="20:23" x14ac:dyDescent="0.3">
      <c r="T19954" t="b">
        <f>U19954&gt;10</f>
        <v>0</v>
      </c>
      <c r="U19954" s="7">
        <v>9.8017634725797596</v>
      </c>
      <c r="V19954">
        <v>267</v>
      </c>
      <c r="W19954" t="s">
        <v>4124</v>
      </c>
    </row>
    <row r="19955" spans="20:23" x14ac:dyDescent="0.3">
      <c r="T19955" t="b">
        <f>U19955&gt;10</f>
        <v>0</v>
      </c>
      <c r="U19955" s="7">
        <v>8.2648962529804901</v>
      </c>
      <c r="V19955" t="s">
        <v>28954</v>
      </c>
      <c r="W19955" t="s">
        <v>36447</v>
      </c>
    </row>
    <row r="19956" spans="20:23" x14ac:dyDescent="0.3">
      <c r="T19956" t="b">
        <f>U19956&gt;10</f>
        <v>0</v>
      </c>
      <c r="U19956" s="7">
        <v>8.7901625609012797</v>
      </c>
      <c r="V19956" t="s">
        <v>13901</v>
      </c>
      <c r="W19956" t="s">
        <v>5581</v>
      </c>
    </row>
    <row r="19957" spans="20:23" x14ac:dyDescent="0.3">
      <c r="T19957" t="b">
        <f>U19957&gt;10</f>
        <v>0</v>
      </c>
      <c r="U19957" s="7">
        <v>9.5588172939693692</v>
      </c>
      <c r="V19957" t="s">
        <v>32075</v>
      </c>
      <c r="W19957" t="s">
        <v>36448</v>
      </c>
    </row>
    <row r="19958" spans="20:23" x14ac:dyDescent="0.3">
      <c r="T19958" t="b">
        <f>U19958&gt;10</f>
        <v>0</v>
      </c>
      <c r="U19958" s="7">
        <v>9.1086162920198106</v>
      </c>
      <c r="V19958" t="s">
        <v>36301</v>
      </c>
      <c r="W19958" t="s">
        <v>225</v>
      </c>
    </row>
    <row r="19959" spans="20:23" x14ac:dyDescent="0.3">
      <c r="T19959" t="b">
        <f>U19959&gt;10</f>
        <v>0</v>
      </c>
      <c r="U19959" s="7">
        <v>8.3489793701910298</v>
      </c>
      <c r="V19959" t="s">
        <v>36449</v>
      </c>
      <c r="W19959" t="s">
        <v>36298</v>
      </c>
    </row>
    <row r="19960" spans="20:23" x14ac:dyDescent="0.3">
      <c r="T19960" t="b">
        <f>U19960&gt;10</f>
        <v>0</v>
      </c>
      <c r="U19960" s="7">
        <v>9.4475916588591407</v>
      </c>
      <c r="V19960" t="s">
        <v>36298</v>
      </c>
      <c r="W19960" t="s">
        <v>36450</v>
      </c>
    </row>
    <row r="19961" spans="20:23" x14ac:dyDescent="0.3">
      <c r="T19961" t="b">
        <f>U19961&gt;10</f>
        <v>0</v>
      </c>
      <c r="U19961" s="7">
        <v>8.1923255601456599</v>
      </c>
      <c r="V19961" t="s">
        <v>36451</v>
      </c>
      <c r="W19961" t="s">
        <v>36452</v>
      </c>
    </row>
    <row r="19962" spans="20:23" x14ac:dyDescent="0.3">
      <c r="T19962" t="b">
        <f>U19962&gt;10</f>
        <v>0</v>
      </c>
      <c r="U19962" s="7">
        <v>8.0879655448214098</v>
      </c>
      <c r="V19962">
        <v>276</v>
      </c>
      <c r="W19962" t="s">
        <v>36453</v>
      </c>
    </row>
    <row r="19963" spans="20:23" x14ac:dyDescent="0.3">
      <c r="T19963" t="b">
        <f>U19963&gt;10</f>
        <v>0</v>
      </c>
      <c r="U19963" s="7">
        <v>9.9642824020775294</v>
      </c>
      <c r="V19963" t="s">
        <v>29764</v>
      </c>
      <c r="W19963" t="s">
        <v>19410</v>
      </c>
    </row>
    <row r="19964" spans="20:23" x14ac:dyDescent="0.3">
      <c r="T19964" t="b">
        <f>U19964&gt;10</f>
        <v>0</v>
      </c>
      <c r="U19964" s="7">
        <v>8.11536451900953</v>
      </c>
      <c r="V19964" t="s">
        <v>36102</v>
      </c>
      <c r="W19964" t="s">
        <v>36454</v>
      </c>
    </row>
    <row r="19965" spans="20:23" x14ac:dyDescent="0.3">
      <c r="T19965" t="b">
        <f>U19965&gt;10</f>
        <v>0</v>
      </c>
      <c r="U19965" s="7">
        <v>9.3317598433340194</v>
      </c>
      <c r="V19965" t="s">
        <v>26011</v>
      </c>
      <c r="W19965" t="s">
        <v>33803</v>
      </c>
    </row>
    <row r="19966" spans="20:23" x14ac:dyDescent="0.3">
      <c r="T19966" t="b">
        <f>U19966&gt;10</f>
        <v>0</v>
      </c>
      <c r="U19966" s="7">
        <v>8.1531048469923704</v>
      </c>
      <c r="V19966" t="s">
        <v>26519</v>
      </c>
      <c r="W19966" t="s">
        <v>1810</v>
      </c>
    </row>
    <row r="19967" spans="20:23" x14ac:dyDescent="0.3">
      <c r="T19967" t="b">
        <f>U19967&gt;10</f>
        <v>0</v>
      </c>
      <c r="U19967" s="7">
        <v>8.1923255601456599</v>
      </c>
      <c r="V19967" t="s">
        <v>36451</v>
      </c>
      <c r="W19967" t="s">
        <v>26485</v>
      </c>
    </row>
    <row r="19968" spans="20:23" x14ac:dyDescent="0.3">
      <c r="T19968" t="b">
        <f>U19968&gt;10</f>
        <v>0</v>
      </c>
      <c r="U19968" s="7">
        <v>9.9352948652042805</v>
      </c>
      <c r="V19968">
        <v>278</v>
      </c>
      <c r="W19968" t="s">
        <v>2560</v>
      </c>
    </row>
    <row r="19969" spans="20:23" x14ac:dyDescent="0.3">
      <c r="T19969" t="b">
        <f>U19969&gt;10</f>
        <v>0</v>
      </c>
      <c r="U19969" s="7">
        <v>8.4536903242800605</v>
      </c>
      <c r="V19969" t="s">
        <v>36455</v>
      </c>
      <c r="W19969" t="s">
        <v>14941</v>
      </c>
    </row>
    <row r="19970" spans="20:23" x14ac:dyDescent="0.3">
      <c r="T19970" t="b">
        <f>U19970&gt;10</f>
        <v>0</v>
      </c>
      <c r="U19970" s="7">
        <v>8.4536903242800605</v>
      </c>
      <c r="V19970" t="s">
        <v>14941</v>
      </c>
      <c r="W19970" t="s">
        <v>19381</v>
      </c>
    </row>
    <row r="19971" spans="20:23" x14ac:dyDescent="0.3">
      <c r="T19971" t="b">
        <f>U19971&gt;10</f>
        <v>0</v>
      </c>
      <c r="U19971" s="7">
        <v>8.4407869194441592</v>
      </c>
      <c r="V19971" t="s">
        <v>3921</v>
      </c>
      <c r="W19971" t="s">
        <v>4508</v>
      </c>
    </row>
    <row r="19972" spans="20:23" x14ac:dyDescent="0.3">
      <c r="T19972" t="b">
        <f>U19972&gt;10</f>
        <v>0</v>
      </c>
      <c r="U19972" s="7">
        <v>8.0439055550273793</v>
      </c>
      <c r="V19972" t="s">
        <v>20140</v>
      </c>
      <c r="W19972" t="s">
        <v>36456</v>
      </c>
    </row>
    <row r="19973" spans="20:23" x14ac:dyDescent="0.3">
      <c r="T19973" t="b">
        <f>U19973&gt;10</f>
        <v>0</v>
      </c>
      <c r="U19973" s="7">
        <v>9.3475082003021601</v>
      </c>
      <c r="V19973" t="s">
        <v>32772</v>
      </c>
      <c r="W19973" t="s">
        <v>36457</v>
      </c>
    </row>
    <row r="19974" spans="20:23" x14ac:dyDescent="0.3">
      <c r="T19974" t="b">
        <f>U19974&gt;10</f>
        <v>0</v>
      </c>
      <c r="U19974" s="7">
        <v>8.1579241334283203</v>
      </c>
      <c r="V19974" t="s">
        <v>36458</v>
      </c>
      <c r="W19974" t="s">
        <v>36459</v>
      </c>
    </row>
    <row r="19975" spans="20:23" x14ac:dyDescent="0.3">
      <c r="T19975" t="b">
        <f>U19975&gt;10</f>
        <v>0</v>
      </c>
      <c r="U19975" s="7">
        <v>9.1339341000040992</v>
      </c>
      <c r="V19975" t="s">
        <v>11037</v>
      </c>
      <c r="W19975" t="s">
        <v>3891</v>
      </c>
    </row>
    <row r="19976" spans="20:23" x14ac:dyDescent="0.3">
      <c r="T19976" t="b">
        <f>U19976&gt;10</f>
        <v>0</v>
      </c>
      <c r="U19976" s="7">
        <v>9.4833097414612197</v>
      </c>
      <c r="V19976">
        <v>281</v>
      </c>
      <c r="W19976" t="s">
        <v>4124</v>
      </c>
    </row>
    <row r="19977" spans="20:23" x14ac:dyDescent="0.3">
      <c r="T19977" t="b">
        <f>U19977&gt;10</f>
        <v>0</v>
      </c>
      <c r="U19977" s="7">
        <v>9.0247348080391099</v>
      </c>
      <c r="V19977" t="s">
        <v>414</v>
      </c>
      <c r="W19977" t="s">
        <v>36460</v>
      </c>
    </row>
    <row r="19978" spans="20:23" x14ac:dyDescent="0.3">
      <c r="T19978" t="b">
        <f>U19978&gt;10</f>
        <v>0</v>
      </c>
      <c r="U19978" s="7">
        <v>8.0525636177705007</v>
      </c>
      <c r="V19978" t="s">
        <v>24163</v>
      </c>
      <c r="W19978" t="s">
        <v>36461</v>
      </c>
    </row>
    <row r="19979" spans="20:23" x14ac:dyDescent="0.3">
      <c r="T19979" t="b">
        <f>U19979&gt;10</f>
        <v>0</v>
      </c>
      <c r="U19979" s="7">
        <v>8.2595343098391094</v>
      </c>
      <c r="V19979">
        <v>284</v>
      </c>
      <c r="W19979" t="s">
        <v>36315</v>
      </c>
    </row>
    <row r="19980" spans="20:23" x14ac:dyDescent="0.3">
      <c r="T19980" t="b">
        <f>U19980&gt;10</f>
        <v>0</v>
      </c>
      <c r="U19980" s="7">
        <v>8.9908332563634303</v>
      </c>
      <c r="V19980" t="s">
        <v>12851</v>
      </c>
      <c r="W19980" t="s">
        <v>34390</v>
      </c>
    </row>
    <row r="19981" spans="20:23" x14ac:dyDescent="0.3">
      <c r="T19981" t="b">
        <f>U19981&gt;10</f>
        <v>0</v>
      </c>
      <c r="U19981" s="7">
        <v>8.3315876274791592</v>
      </c>
      <c r="V19981" t="s">
        <v>20428</v>
      </c>
      <c r="W19981" t="s">
        <v>11128</v>
      </c>
    </row>
    <row r="19982" spans="20:23" x14ac:dyDescent="0.3">
      <c r="T19982" t="b">
        <f>U19982&gt;10</f>
        <v>0</v>
      </c>
      <c r="U19982" s="7">
        <v>8.9908332563634303</v>
      </c>
      <c r="V19982" t="s">
        <v>36462</v>
      </c>
      <c r="W19982" t="s">
        <v>36463</v>
      </c>
    </row>
    <row r="19983" spans="20:23" x14ac:dyDescent="0.3">
      <c r="T19983" t="b">
        <f>U19983&gt;10</f>
        <v>0</v>
      </c>
      <c r="U19983" s="7">
        <v>9.09619377202125</v>
      </c>
      <c r="V19983" t="s">
        <v>3624</v>
      </c>
      <c r="W19983" t="s">
        <v>36464</v>
      </c>
    </row>
    <row r="19984" spans="20:23" x14ac:dyDescent="0.3">
      <c r="T19984" t="b">
        <f>U19984&gt;10</f>
        <v>0</v>
      </c>
      <c r="U19984" s="7">
        <v>9.6839804369233704</v>
      </c>
      <c r="V19984" t="s">
        <v>36465</v>
      </c>
      <c r="W19984" t="s">
        <v>20033</v>
      </c>
    </row>
    <row r="19985" spans="20:23" x14ac:dyDescent="0.3">
      <c r="T19985" t="b">
        <f>U19985&gt;10</f>
        <v>0</v>
      </c>
      <c r="U19985" s="7">
        <v>8.1435353959762207</v>
      </c>
      <c r="V19985" t="s">
        <v>4319</v>
      </c>
      <c r="W19985" t="s">
        <v>5767</v>
      </c>
    </row>
    <row r="19986" spans="20:23" x14ac:dyDescent="0.3">
      <c r="T19986" t="b">
        <f>U19986&gt;10</f>
        <v>0</v>
      </c>
      <c r="U19986" s="7">
        <v>9.6194419157857993</v>
      </c>
      <c r="V19986" t="s">
        <v>26832</v>
      </c>
      <c r="W19986" t="s">
        <v>36466</v>
      </c>
    </row>
    <row r="19987" spans="20:23" x14ac:dyDescent="0.3">
      <c r="T19987" t="b">
        <f>U19987&gt;10</f>
        <v>0</v>
      </c>
      <c r="U19987" s="7">
        <v>8.1923255601456599</v>
      </c>
      <c r="V19987" t="s">
        <v>36368</v>
      </c>
      <c r="W19987" t="s">
        <v>36467</v>
      </c>
    </row>
    <row r="19988" spans="20:23" x14ac:dyDescent="0.3">
      <c r="T19988" t="b">
        <f>U19988&gt;10</f>
        <v>0</v>
      </c>
      <c r="U19988" s="7">
        <v>8.3373513321959098</v>
      </c>
      <c r="V19988" t="s">
        <v>36468</v>
      </c>
      <c r="W19988" t="s">
        <v>33812</v>
      </c>
    </row>
    <row r="19989" spans="20:23" x14ac:dyDescent="0.3">
      <c r="T19989" t="b">
        <f>U19989&gt;10</f>
        <v>0</v>
      </c>
      <c r="U19989" s="7">
        <v>9.1086162920198106</v>
      </c>
      <c r="V19989" t="s">
        <v>36368</v>
      </c>
      <c r="W19989" t="s">
        <v>36469</v>
      </c>
    </row>
    <row r="19990" spans="20:23" x14ac:dyDescent="0.3">
      <c r="T19990" t="b">
        <f>U19990&gt;10</f>
        <v>0</v>
      </c>
      <c r="U19990" s="7">
        <v>9.9642824020775294</v>
      </c>
      <c r="V19990" t="s">
        <v>7459</v>
      </c>
      <c r="W19990" t="s">
        <v>36470</v>
      </c>
    </row>
    <row r="19991" spans="20:23" x14ac:dyDescent="0.3">
      <c r="T19991" t="b">
        <f>U19991&gt;10</f>
        <v>0</v>
      </c>
      <c r="U19991" s="7">
        <v>8.46676240584741</v>
      </c>
      <c r="V19991" t="s">
        <v>25009</v>
      </c>
      <c r="W19991" t="s">
        <v>26294</v>
      </c>
    </row>
    <row r="19992" spans="20:23" x14ac:dyDescent="0.3">
      <c r="T19992" t="b">
        <f>U19992&gt;10</f>
        <v>0</v>
      </c>
      <c r="U19992" s="7">
        <v>8.7031511839116504</v>
      </c>
      <c r="V19992" t="s">
        <v>29754</v>
      </c>
      <c r="W19992" t="s">
        <v>4658</v>
      </c>
    </row>
    <row r="19993" spans="20:23" x14ac:dyDescent="0.3">
      <c r="T19993" t="b">
        <f>U19993&gt;10</f>
        <v>0</v>
      </c>
      <c r="U19993" s="7">
        <v>8.4472178097744397</v>
      </c>
      <c r="V19993" t="s">
        <v>36471</v>
      </c>
      <c r="W19993" t="s">
        <v>36472</v>
      </c>
    </row>
    <row r="19994" spans="20:23" x14ac:dyDescent="0.3">
      <c r="T19994" t="b">
        <f>U19994&gt;10</f>
        <v>0</v>
      </c>
      <c r="U19994" s="7">
        <v>8.3666789472904295</v>
      </c>
      <c r="V19994" t="s">
        <v>26337</v>
      </c>
      <c r="W19994" t="s">
        <v>30265</v>
      </c>
    </row>
    <row r="19995" spans="20:23" x14ac:dyDescent="0.3">
      <c r="T19995" t="b">
        <f>U19995&gt;10</f>
        <v>0</v>
      </c>
      <c r="U19995" s="7">
        <v>9.2421476846443298</v>
      </c>
      <c r="V19995" t="s">
        <v>8713</v>
      </c>
      <c r="W19995" t="s">
        <v>36473</v>
      </c>
    </row>
    <row r="19996" spans="20:23" x14ac:dyDescent="0.3">
      <c r="T19996" t="b">
        <f>U19996&gt;10</f>
        <v>0</v>
      </c>
      <c r="U19996" s="7">
        <v>9.1086162920198106</v>
      </c>
      <c r="V19996" t="s">
        <v>35467</v>
      </c>
      <c r="W19996" t="s">
        <v>8897</v>
      </c>
    </row>
    <row r="19997" spans="20:23" x14ac:dyDescent="0.3">
      <c r="T19997" t="b">
        <f>U19997&gt;10</f>
        <v>0</v>
      </c>
      <c r="U19997" s="7">
        <v>9.4131054827879694</v>
      </c>
      <c r="V19997" t="s">
        <v>35988</v>
      </c>
      <c r="W19997" t="s">
        <v>36474</v>
      </c>
    </row>
    <row r="19998" spans="20:23" x14ac:dyDescent="0.3">
      <c r="T19998" t="b">
        <f>U19998&gt;10</f>
        <v>0</v>
      </c>
      <c r="U19998" s="7">
        <v>8.1531048469923704</v>
      </c>
      <c r="V19998" t="s">
        <v>36385</v>
      </c>
      <c r="W19998" t="s">
        <v>23905</v>
      </c>
    </row>
    <row r="19999" spans="20:23" x14ac:dyDescent="0.3">
      <c r="T19999" t="b">
        <f>U19999&gt;10</f>
        <v>0</v>
      </c>
      <c r="U19999" s="7">
        <v>9.6194419157857993</v>
      </c>
      <c r="V19999" t="s">
        <v>9454</v>
      </c>
      <c r="W19999" t="s">
        <v>1997</v>
      </c>
    </row>
    <row r="20000" spans="20:23" x14ac:dyDescent="0.3">
      <c r="T20000" t="b">
        <f>U20000&gt;10</f>
        <v>0</v>
      </c>
      <c r="U20000" s="7">
        <v>8.4536903242800605</v>
      </c>
      <c r="V20000" t="s">
        <v>5957</v>
      </c>
      <c r="W20000" t="s">
        <v>19392</v>
      </c>
    </row>
    <row r="20001" spans="20:23" x14ac:dyDescent="0.3">
      <c r="T20001" t="b">
        <f>U20001&gt;10</f>
        <v>0</v>
      </c>
      <c r="U20001" s="7">
        <v>9.5786199212655401</v>
      </c>
      <c r="V20001" t="s">
        <v>4277</v>
      </c>
      <c r="W20001" t="s">
        <v>19190</v>
      </c>
    </row>
    <row r="20002" spans="20:23" x14ac:dyDescent="0.3">
      <c r="T20002" t="b">
        <f>U20002&gt;10</f>
        <v>0</v>
      </c>
      <c r="U20002" s="7">
        <v>8.4536903242800605</v>
      </c>
      <c r="V20002" t="s">
        <v>5957</v>
      </c>
      <c r="W20002" t="s">
        <v>19395</v>
      </c>
    </row>
    <row r="20003" spans="20:23" x14ac:dyDescent="0.3">
      <c r="T20003" t="b">
        <f>U20003&gt;10</f>
        <v>0</v>
      </c>
      <c r="U20003" s="7">
        <v>8.8178140922317905</v>
      </c>
      <c r="V20003" t="s">
        <v>12586</v>
      </c>
      <c r="W20003" t="s">
        <v>21261</v>
      </c>
    </row>
    <row r="20004" spans="20:23" x14ac:dyDescent="0.3">
      <c r="T20004" t="b">
        <f>U20004&gt;10</f>
        <v>0</v>
      </c>
      <c r="U20004" s="7">
        <v>8.9262947352258593</v>
      </c>
      <c r="V20004" t="s">
        <v>9695</v>
      </c>
      <c r="W20004" t="s">
        <v>7997</v>
      </c>
    </row>
    <row r="20005" spans="20:23" x14ac:dyDescent="0.3">
      <c r="T20005" t="b">
        <f>U20005&gt;10</f>
        <v>0</v>
      </c>
      <c r="U20005" s="7">
        <v>9.1086162920198106</v>
      </c>
      <c r="V20005" t="s">
        <v>2086</v>
      </c>
      <c r="W20005" t="s">
        <v>13760</v>
      </c>
    </row>
    <row r="20006" spans="20:23" x14ac:dyDescent="0.3">
      <c r="T20006" t="b">
        <f>U20006&gt;10</f>
        <v>0</v>
      </c>
      <c r="U20006" s="7">
        <v>8.0569209231394492</v>
      </c>
      <c r="V20006" t="s">
        <v>21269</v>
      </c>
      <c r="W20006" t="s">
        <v>36475</v>
      </c>
    </row>
    <row r="20007" spans="20:23" x14ac:dyDescent="0.3">
      <c r="T20007" t="b">
        <f>U20007&gt;10</f>
        <v>0</v>
      </c>
      <c r="U20007" s="7">
        <v>8.2436188545332101</v>
      </c>
      <c r="V20007" t="s">
        <v>6741</v>
      </c>
      <c r="W20007" t="s">
        <v>36476</v>
      </c>
    </row>
    <row r="20008" spans="20:23" x14ac:dyDescent="0.3">
      <c r="T20008" t="b">
        <f>U20008&gt;10</f>
        <v>0</v>
      </c>
      <c r="U20008" s="7">
        <v>8.3258569527701791</v>
      </c>
      <c r="V20008" t="s">
        <v>30878</v>
      </c>
      <c r="W20008" t="s">
        <v>36477</v>
      </c>
    </row>
    <row r="20009" spans="20:23" x14ac:dyDescent="0.3">
      <c r="T20009" t="b">
        <f>U20009&gt;10</f>
        <v>0</v>
      </c>
      <c r="U20009" s="7">
        <v>8.8854727407056</v>
      </c>
      <c r="V20009" t="s">
        <v>36451</v>
      </c>
      <c r="W20009" t="s">
        <v>36478</v>
      </c>
    </row>
    <row r="20010" spans="20:23" x14ac:dyDescent="0.3">
      <c r="T20010" t="b">
        <f>U20010&gt;10</f>
        <v>0</v>
      </c>
      <c r="U20010" s="7">
        <v>9.2421476846443298</v>
      </c>
      <c r="V20010" t="s">
        <v>36478</v>
      </c>
      <c r="W20010" t="s">
        <v>23007</v>
      </c>
    </row>
    <row r="20011" spans="20:23" x14ac:dyDescent="0.3">
      <c r="T20011" t="b">
        <f>U20011&gt;10</f>
        <v>0</v>
      </c>
      <c r="U20011" s="7">
        <v>8.9908332563634303</v>
      </c>
      <c r="V20011" t="s">
        <v>13540</v>
      </c>
      <c r="W20011" t="s">
        <v>3037</v>
      </c>
    </row>
    <row r="20012" spans="20:23" x14ac:dyDescent="0.3">
      <c r="T20012" t="b">
        <f>U20012&gt;10</f>
        <v>0</v>
      </c>
      <c r="U20012" s="7">
        <v>9.3962983644715905</v>
      </c>
      <c r="V20012" t="s">
        <v>21714</v>
      </c>
      <c r="W20012" t="s">
        <v>36479</v>
      </c>
    </row>
    <row r="20013" spans="20:23" x14ac:dyDescent="0.3">
      <c r="T20013" t="b">
        <f>U20013&gt;10</f>
        <v>0</v>
      </c>
      <c r="U20013" s="7">
        <v>9.3962983644715905</v>
      </c>
      <c r="V20013" t="s">
        <v>6252</v>
      </c>
      <c r="W20013" t="s">
        <v>12775</v>
      </c>
    </row>
    <row r="20014" spans="20:23" x14ac:dyDescent="0.3">
      <c r="T20014" t="b">
        <f>U20014&gt;10</f>
        <v>0</v>
      </c>
      <c r="U20014" s="7">
        <v>8.0525636177705007</v>
      </c>
      <c r="V20014" t="s">
        <v>19937</v>
      </c>
      <c r="W20014" t="s">
        <v>4007</v>
      </c>
    </row>
    <row r="20015" spans="20:23" x14ac:dyDescent="0.3">
      <c r="T20015" t="b">
        <f>U20015&gt;10</f>
        <v>0</v>
      </c>
      <c r="U20015" s="7">
        <v>9.5393992081122594</v>
      </c>
      <c r="V20015" t="s">
        <v>26363</v>
      </c>
      <c r="W20015" t="s">
        <v>9563</v>
      </c>
    </row>
    <row r="20016" spans="20:23" x14ac:dyDescent="0.3">
      <c r="T20016" t="b">
        <f>U20016&gt;10</f>
        <v>0</v>
      </c>
      <c r="U20016" s="7">
        <v>8.8085116995694701</v>
      </c>
      <c r="V20016" t="s">
        <v>4606</v>
      </c>
      <c r="W20016" t="s">
        <v>3707</v>
      </c>
    </row>
    <row r="20017" spans="20:23" x14ac:dyDescent="0.3">
      <c r="T20017" t="b">
        <f>U20017&gt;10</f>
        <v>0</v>
      </c>
      <c r="U20017" s="7">
        <v>8.9473481444236906</v>
      </c>
      <c r="V20017" t="s">
        <v>21281</v>
      </c>
      <c r="W20017" t="s">
        <v>36020</v>
      </c>
    </row>
    <row r="20018" spans="20:23" x14ac:dyDescent="0.3">
      <c r="T20018" t="b">
        <f>U20018&gt;10</f>
        <v>0</v>
      </c>
      <c r="U20018" s="7">
        <v>8.10157119687719</v>
      </c>
      <c r="V20018" t="s">
        <v>20009</v>
      </c>
      <c r="W20018" t="s">
        <v>3706</v>
      </c>
    </row>
    <row r="20019" spans="20:23" x14ac:dyDescent="0.3">
      <c r="T20019" t="b">
        <f>U20019&gt;10</f>
        <v>0</v>
      </c>
      <c r="U20019" s="7">
        <v>8.2331475546659103</v>
      </c>
      <c r="V20019" t="s">
        <v>4543</v>
      </c>
      <c r="W20019" t="s">
        <v>2104</v>
      </c>
    </row>
    <row r="20020" spans="20:23" x14ac:dyDescent="0.3">
      <c r="T20020" t="b">
        <f>U20020&gt;10</f>
        <v>0</v>
      </c>
      <c r="U20020" s="7">
        <v>9.3635085416485992</v>
      </c>
      <c r="V20020" t="s">
        <v>26909</v>
      </c>
      <c r="W20020" t="s">
        <v>36480</v>
      </c>
    </row>
    <row r="20021" spans="20:23" x14ac:dyDescent="0.3">
      <c r="T20021" t="b">
        <f>U20021&gt;10</f>
        <v>0</v>
      </c>
      <c r="U20021" s="7">
        <v>8.0789968748386496</v>
      </c>
      <c r="V20021" t="s">
        <v>8901</v>
      </c>
      <c r="W20021" t="s">
        <v>7785</v>
      </c>
    </row>
    <row r="20022" spans="20:23" x14ac:dyDescent="0.3">
      <c r="T20022" t="b">
        <f>U20022&gt;10</f>
        <v>0</v>
      </c>
      <c r="U20022" s="7">
        <v>8.22278476763036</v>
      </c>
      <c r="V20022" t="s">
        <v>223</v>
      </c>
      <c r="W20022" t="s">
        <v>36481</v>
      </c>
    </row>
    <row r="20023" spans="20:23" x14ac:dyDescent="0.3">
      <c r="T20023" t="b">
        <f>U20023&gt;10</f>
        <v>0</v>
      </c>
      <c r="U20023" s="7">
        <v>8.5418830363155198</v>
      </c>
      <c r="V20023" t="s">
        <v>35480</v>
      </c>
      <c r="W20023" t="s">
        <v>11769</v>
      </c>
    </row>
    <row r="20024" spans="20:23" x14ac:dyDescent="0.3">
      <c r="T20024" t="b">
        <f>U20024&gt;10</f>
        <v>0</v>
      </c>
      <c r="U20024" s="7">
        <v>8.6386126627740794</v>
      </c>
      <c r="V20024">
        <v>299</v>
      </c>
      <c r="W20024" t="s">
        <v>36301</v>
      </c>
    </row>
    <row r="20025" spans="20:23" x14ac:dyDescent="0.3">
      <c r="T20025" t="b">
        <f>U20025&gt;10</f>
        <v>0</v>
      </c>
      <c r="U20025" s="7">
        <v>8.2866362396169002</v>
      </c>
      <c r="V20025" t="s">
        <v>26659</v>
      </c>
      <c r="W20025" t="s">
        <v>36482</v>
      </c>
    </row>
    <row r="20026" spans="20:23" x14ac:dyDescent="0.3">
      <c r="T20026" t="b">
        <f>U20026&gt;10</f>
        <v>0</v>
      </c>
      <c r="U20026" s="7">
        <v>8.0183722530222195</v>
      </c>
      <c r="V20026" t="s">
        <v>28724</v>
      </c>
      <c r="W20026" t="s">
        <v>25100</v>
      </c>
    </row>
    <row r="20027" spans="20:23" x14ac:dyDescent="0.3">
      <c r="T20027" t="b">
        <f>U20027&gt;10</f>
        <v>0</v>
      </c>
      <c r="U20027" s="7">
        <v>9.8381311167506293</v>
      </c>
      <c r="V20027" t="s">
        <v>36483</v>
      </c>
      <c r="W20027" t="s">
        <v>24496</v>
      </c>
    </row>
    <row r="20028" spans="20:23" x14ac:dyDescent="0.3">
      <c r="T20028" t="b">
        <f>U20028&gt;10</f>
        <v>0</v>
      </c>
      <c r="U20028" s="7">
        <v>9.3810308923407995</v>
      </c>
      <c r="V20028" t="s">
        <v>24496</v>
      </c>
      <c r="W20028" t="s">
        <v>36484</v>
      </c>
    </row>
    <row r="20029" spans="20:23" x14ac:dyDescent="0.3">
      <c r="T20029" t="b">
        <f>U20029&gt;10</f>
        <v>0</v>
      </c>
      <c r="U20029" s="7">
        <v>8.0100040033516997</v>
      </c>
      <c r="V20029">
        <v>1985</v>
      </c>
      <c r="W20029" t="s">
        <v>36485</v>
      </c>
    </row>
    <row r="20030" spans="20:23" x14ac:dyDescent="0.3">
      <c r="T20030" t="b">
        <f>U20030&gt;10</f>
        <v>0</v>
      </c>
      <c r="U20030" s="7">
        <v>8.4733630898787702</v>
      </c>
      <c r="V20030">
        <v>1984</v>
      </c>
      <c r="W20030" t="s">
        <v>36486</v>
      </c>
    </row>
    <row r="20031" spans="20:23" x14ac:dyDescent="0.3">
      <c r="T20031" t="b">
        <f>U20031&gt;10</f>
        <v>0</v>
      </c>
      <c r="U20031" s="7">
        <v>8.11536451900953</v>
      </c>
      <c r="V20031" t="s">
        <v>4686</v>
      </c>
      <c r="W20031" t="s">
        <v>36487</v>
      </c>
    </row>
    <row r="20032" spans="20:23" x14ac:dyDescent="0.3">
      <c r="T20032" t="b">
        <f>U20032&gt;10</f>
        <v>0</v>
      </c>
      <c r="U20032" s="7">
        <v>8.7992950444645501</v>
      </c>
      <c r="V20032" t="s">
        <v>36488</v>
      </c>
      <c r="W20032" t="s">
        <v>36489</v>
      </c>
    </row>
    <row r="20033" spans="20:23" x14ac:dyDescent="0.3">
      <c r="T20033" t="b">
        <f>U20033&gt;10</f>
        <v>0</v>
      </c>
      <c r="U20033" s="7">
        <v>9.3962983644715905</v>
      </c>
      <c r="V20033" t="s">
        <v>968</v>
      </c>
      <c r="W20033" t="s">
        <v>36490</v>
      </c>
    </row>
    <row r="20034" spans="20:23" x14ac:dyDescent="0.3">
      <c r="T20034" t="b">
        <f>U20034&gt;10</f>
        <v>0</v>
      </c>
      <c r="U20034" s="7">
        <v>8.8366825765361696</v>
      </c>
      <c r="V20034" t="s">
        <v>36491</v>
      </c>
      <c r="W20034" t="s">
        <v>26264</v>
      </c>
    </row>
    <row r="20035" spans="20:23" x14ac:dyDescent="0.3">
      <c r="T20035" t="b">
        <f>U20035&gt;10</f>
        <v>0</v>
      </c>
      <c r="U20035" s="7">
        <v>8.2542009638637399</v>
      </c>
      <c r="V20035" t="s">
        <v>36492</v>
      </c>
      <c r="W20035" t="s">
        <v>11769</v>
      </c>
    </row>
    <row r="20036" spans="20:23" x14ac:dyDescent="0.3">
      <c r="T20036" t="b">
        <f>U20036&gt;10</f>
        <v>0</v>
      </c>
      <c r="U20036" s="7">
        <v>9.9448643162204302</v>
      </c>
      <c r="V20036" t="s">
        <v>3921</v>
      </c>
      <c r="W20036" t="s">
        <v>1940</v>
      </c>
    </row>
    <row r="20037" spans="20:23" x14ac:dyDescent="0.3">
      <c r="T20037" t="b">
        <f>U20037&gt;10</f>
        <v>0</v>
      </c>
      <c r="U20037" s="7">
        <v>8.2976860758034796</v>
      </c>
      <c r="V20037" t="s">
        <v>5050</v>
      </c>
      <c r="W20037" t="s">
        <v>21212</v>
      </c>
    </row>
    <row r="20038" spans="20:23" x14ac:dyDescent="0.3">
      <c r="T20038" t="b">
        <f>U20038&gt;10</f>
        <v>0</v>
      </c>
      <c r="U20038" s="7">
        <v>8.4536903242800605</v>
      </c>
      <c r="V20038" t="s">
        <v>14941</v>
      </c>
      <c r="W20038" t="s">
        <v>12824</v>
      </c>
    </row>
    <row r="20039" spans="20:23" x14ac:dyDescent="0.3">
      <c r="T20039" t="b">
        <f>U20039&gt;10</f>
        <v>0</v>
      </c>
      <c r="U20039" s="7">
        <v>8.1246669116718397</v>
      </c>
      <c r="V20039" t="s">
        <v>19399</v>
      </c>
      <c r="W20039" t="s">
        <v>19836</v>
      </c>
    </row>
    <row r="20040" spans="20:23" x14ac:dyDescent="0.3">
      <c r="T20040" t="b">
        <f>U20040&gt;10</f>
        <v>0</v>
      </c>
      <c r="U20040" s="7">
        <v>8.4536903242800605</v>
      </c>
      <c r="V20040" t="s">
        <v>3017</v>
      </c>
      <c r="W20040" t="s">
        <v>32981</v>
      </c>
    </row>
    <row r="20041" spans="20:23" x14ac:dyDescent="0.3">
      <c r="T20041" t="b">
        <f>U20041&gt;10</f>
        <v>0</v>
      </c>
      <c r="U20041" s="7">
        <v>8.4407869194441592</v>
      </c>
      <c r="V20041" t="s">
        <v>26519</v>
      </c>
      <c r="W20041" t="s">
        <v>11453</v>
      </c>
    </row>
    <row r="20042" spans="20:23" x14ac:dyDescent="0.3">
      <c r="T20042" t="b">
        <f>U20042&gt;10</f>
        <v>0</v>
      </c>
      <c r="U20042" s="7">
        <v>8.1435353959762207</v>
      </c>
      <c r="V20042" t="s">
        <v>24335</v>
      </c>
      <c r="W20042" t="s">
        <v>29606</v>
      </c>
    </row>
    <row r="20043" spans="20:23" x14ac:dyDescent="0.3">
      <c r="T20043" t="b">
        <f>U20043&gt;10</f>
        <v>0</v>
      </c>
      <c r="U20043" s="7">
        <v>9.09619377202125</v>
      </c>
      <c r="V20043" t="s">
        <v>20964</v>
      </c>
      <c r="W20043" t="s">
        <v>36493</v>
      </c>
    </row>
    <row r="20044" spans="20:23" x14ac:dyDescent="0.3">
      <c r="T20044" t="b">
        <f>U20044&gt;10</f>
        <v>0</v>
      </c>
      <c r="U20044" s="7">
        <v>9.0133061122154796</v>
      </c>
      <c r="V20044" t="s">
        <v>36494</v>
      </c>
      <c r="W20044" t="s">
        <v>36395</v>
      </c>
    </row>
    <row r="20045" spans="20:23" x14ac:dyDescent="0.3">
      <c r="T20045" t="b">
        <f>U20045&gt;10</f>
        <v>0</v>
      </c>
      <c r="U20045" s="7">
        <v>8.11536451900953</v>
      </c>
      <c r="V20045" t="s">
        <v>3754</v>
      </c>
      <c r="W20045" t="s">
        <v>36494</v>
      </c>
    </row>
    <row r="20046" spans="20:23" x14ac:dyDescent="0.3">
      <c r="T20046" t="b">
        <f>U20046&gt;10</f>
        <v>0</v>
      </c>
      <c r="U20046" s="7">
        <v>8.3201589316555395</v>
      </c>
      <c r="V20046">
        <v>316</v>
      </c>
      <c r="W20046" t="s">
        <v>36495</v>
      </c>
    </row>
    <row r="20047" spans="20:23" x14ac:dyDescent="0.3">
      <c r="T20047" t="b">
        <f>U20047&gt;10</f>
        <v>0</v>
      </c>
      <c r="U20047" s="7">
        <v>8.0183722530222195</v>
      </c>
      <c r="V20047" t="s">
        <v>8953</v>
      </c>
      <c r="W20047" t="s">
        <v>36496</v>
      </c>
    </row>
    <row r="20048" spans="20:23" x14ac:dyDescent="0.3">
      <c r="T20048" t="b">
        <f>U20048&gt;10</f>
        <v>0</v>
      </c>
      <c r="U20048" s="7">
        <v>8.9688543496446496</v>
      </c>
      <c r="V20048" t="s">
        <v>5140</v>
      </c>
      <c r="W20048" t="s">
        <v>4971</v>
      </c>
    </row>
    <row r="20049" spans="20:23" x14ac:dyDescent="0.3">
      <c r="T20049" t="b">
        <f>U20049&gt;10</f>
        <v>0</v>
      </c>
      <c r="U20049" s="7">
        <v>8.2757071690847095</v>
      </c>
      <c r="V20049" t="s">
        <v>4971</v>
      </c>
      <c r="W20049" t="s">
        <v>536</v>
      </c>
    </row>
    <row r="20050" spans="20:23" x14ac:dyDescent="0.3">
      <c r="T20050" t="b">
        <f>U20050&gt;10</f>
        <v>0</v>
      </c>
      <c r="U20050" s="7">
        <v>9.5786199212655401</v>
      </c>
      <c r="V20050">
        <v>314</v>
      </c>
      <c r="W20050" t="s">
        <v>6412</v>
      </c>
    </row>
    <row r="20051" spans="20:23" x14ac:dyDescent="0.3">
      <c r="T20051" t="b">
        <f>U20051&gt;10</f>
        <v>0</v>
      </c>
      <c r="U20051" s="7">
        <v>9.4131054827879694</v>
      </c>
      <c r="V20051" t="s">
        <v>36497</v>
      </c>
      <c r="W20051" t="s">
        <v>36498</v>
      </c>
    </row>
    <row r="20052" spans="20:23" x14ac:dyDescent="0.3">
      <c r="T20052" t="b">
        <f>U20052&gt;10</f>
        <v>0</v>
      </c>
      <c r="U20052" s="7">
        <v>9.9071239882375792</v>
      </c>
      <c r="V20052" t="s">
        <v>24496</v>
      </c>
      <c r="W20052" t="s">
        <v>36499</v>
      </c>
    </row>
    <row r="20053" spans="20:23" x14ac:dyDescent="0.3">
      <c r="T20053" t="b">
        <f>U20053&gt;10</f>
        <v>0</v>
      </c>
      <c r="U20053" s="7">
        <v>9.4131054827879694</v>
      </c>
      <c r="V20053" t="s">
        <v>35988</v>
      </c>
      <c r="W20053" t="s">
        <v>36500</v>
      </c>
    </row>
    <row r="20054" spans="20:23" x14ac:dyDescent="0.3">
      <c r="T20054" t="b">
        <f>U20054&gt;10</f>
        <v>0</v>
      </c>
      <c r="U20054" s="7">
        <v>8.3258569527701791</v>
      </c>
      <c r="V20054">
        <v>322</v>
      </c>
      <c r="W20054" t="s">
        <v>4310</v>
      </c>
    </row>
    <row r="20055" spans="20:23" x14ac:dyDescent="0.3">
      <c r="T20055" t="b">
        <f>U20055&gt;10</f>
        <v>0</v>
      </c>
      <c r="U20055" s="7">
        <v>8.1246669116718397</v>
      </c>
      <c r="V20055" t="s">
        <v>19836</v>
      </c>
      <c r="W20055">
        <v>1228</v>
      </c>
    </row>
    <row r="20056" spans="20:23" x14ac:dyDescent="0.3">
      <c r="T20056" t="b">
        <f>U20056&gt;10</f>
        <v>0</v>
      </c>
      <c r="U20056" s="7">
        <v>8.0439055550273793</v>
      </c>
      <c r="V20056" t="s">
        <v>36295</v>
      </c>
      <c r="W20056" t="s">
        <v>35728</v>
      </c>
    </row>
    <row r="20057" spans="20:23" x14ac:dyDescent="0.3">
      <c r="T20057" t="b">
        <f>U20057&gt;10</f>
        <v>0</v>
      </c>
      <c r="U20057" s="7">
        <v>9.6194419157857993</v>
      </c>
      <c r="V20057" t="s">
        <v>4471</v>
      </c>
      <c r="W20057" t="s">
        <v>19463</v>
      </c>
    </row>
    <row r="20058" spans="20:23" x14ac:dyDescent="0.3">
      <c r="T20058" t="b">
        <f>U20058&gt;10</f>
        <v>0</v>
      </c>
      <c r="U20058" s="7">
        <v>8.8085116995694701</v>
      </c>
      <c r="V20058" t="s">
        <v>19463</v>
      </c>
      <c r="W20058" t="s">
        <v>21319</v>
      </c>
    </row>
    <row r="20059" spans="20:23" x14ac:dyDescent="0.3">
      <c r="T20059" t="b">
        <f>U20059&gt;10</f>
        <v>0</v>
      </c>
      <c r="U20059" s="7">
        <v>9.2421476846443298</v>
      </c>
      <c r="V20059" t="s">
        <v>30273</v>
      </c>
      <c r="W20059" t="s">
        <v>36501</v>
      </c>
    </row>
    <row r="20060" spans="20:23" x14ac:dyDescent="0.3">
      <c r="T20060" t="b">
        <f>U20060&gt;10</f>
        <v>0</v>
      </c>
      <c r="U20060" s="7">
        <v>9.6194419157857993</v>
      </c>
      <c r="V20060">
        <v>323</v>
      </c>
      <c r="W20060" t="s">
        <v>4830</v>
      </c>
    </row>
    <row r="20061" spans="20:23" x14ac:dyDescent="0.3">
      <c r="T20061" t="b">
        <f>U20061&gt;10</f>
        <v>0</v>
      </c>
      <c r="U20061" s="7">
        <v>9.1599095864073607</v>
      </c>
      <c r="V20061" t="s">
        <v>7687</v>
      </c>
      <c r="W20061" t="s">
        <v>6584</v>
      </c>
    </row>
    <row r="20062" spans="20:23" x14ac:dyDescent="0.3">
      <c r="T20062" t="b">
        <f>U20062&gt;10</f>
        <v>0</v>
      </c>
      <c r="U20062" s="7">
        <v>8.0141793747621808</v>
      </c>
      <c r="V20062" t="s">
        <v>36502</v>
      </c>
      <c r="W20062" t="s">
        <v>22991</v>
      </c>
    </row>
    <row r="20063" spans="20:23" x14ac:dyDescent="0.3">
      <c r="T20063" t="b">
        <f>U20063&gt;10</f>
        <v>0</v>
      </c>
      <c r="U20063" s="7">
        <v>8.2976860758034796</v>
      </c>
      <c r="V20063" t="s">
        <v>6062</v>
      </c>
      <c r="W20063" t="s">
        <v>29112</v>
      </c>
    </row>
    <row r="20064" spans="20:23" x14ac:dyDescent="0.3">
      <c r="T20064" t="b">
        <f>U20064&gt;10</f>
        <v>0</v>
      </c>
      <c r="U20064" s="7">
        <v>8.5208296271176902</v>
      </c>
      <c r="V20064" t="s">
        <v>36503</v>
      </c>
      <c r="W20064" t="s">
        <v>8209</v>
      </c>
    </row>
    <row r="20065" spans="20:23" x14ac:dyDescent="0.3">
      <c r="T20065" t="b">
        <f>U20065&gt;10</f>
        <v>0</v>
      </c>
      <c r="U20065" s="7">
        <v>9.5016588801294208</v>
      </c>
      <c r="V20065" t="s">
        <v>8209</v>
      </c>
      <c r="W20065" t="s">
        <v>7026</v>
      </c>
    </row>
    <row r="20066" spans="20:23" x14ac:dyDescent="0.3">
      <c r="T20066" t="b">
        <f>U20066&gt;10</f>
        <v>0</v>
      </c>
      <c r="U20066" s="7">
        <v>8.5633892415364894</v>
      </c>
      <c r="V20066" t="s">
        <v>536</v>
      </c>
      <c r="W20066" t="s">
        <v>36504</v>
      </c>
    </row>
    <row r="20067" spans="20:23" x14ac:dyDescent="0.3">
      <c r="T20067" t="b">
        <f>U20067&gt;10</f>
        <v>0</v>
      </c>
      <c r="U20067" s="7">
        <v>8.8366825765361696</v>
      </c>
      <c r="V20067" t="s">
        <v>36505</v>
      </c>
      <c r="W20067" t="s">
        <v>19670</v>
      </c>
    </row>
    <row r="20068" spans="20:23" x14ac:dyDescent="0.3">
      <c r="T20068" t="b">
        <f>U20068&gt;10</f>
        <v>0</v>
      </c>
      <c r="U20068" s="7">
        <v>9.3962983644715905</v>
      </c>
      <c r="V20068" t="s">
        <v>12861</v>
      </c>
      <c r="W20068" t="s">
        <v>36506</v>
      </c>
    </row>
    <row r="20069" spans="20:23" x14ac:dyDescent="0.3">
      <c r="T20069" t="b">
        <f>U20069&gt;10</f>
        <v>0</v>
      </c>
      <c r="U20069" s="7">
        <v>9.1865778334895207</v>
      </c>
      <c r="V20069" t="s">
        <v>36507</v>
      </c>
      <c r="W20069" t="s">
        <v>36508</v>
      </c>
    </row>
    <row r="20070" spans="20:23" x14ac:dyDescent="0.3">
      <c r="T20070" t="b">
        <f>U20070&gt;10</f>
        <v>0</v>
      </c>
      <c r="U20070" s="7">
        <v>8.2331475546659103</v>
      </c>
      <c r="V20070">
        <v>331</v>
      </c>
      <c r="W20070" t="s">
        <v>26832</v>
      </c>
    </row>
    <row r="20071" spans="20:23" x14ac:dyDescent="0.3">
      <c r="T20071" t="b">
        <f>U20071&gt;10</f>
        <v>0</v>
      </c>
      <c r="U20071" s="7">
        <v>9.6194419157857993</v>
      </c>
      <c r="V20071" t="s">
        <v>26832</v>
      </c>
      <c r="W20071" t="s">
        <v>36509</v>
      </c>
    </row>
    <row r="20072" spans="20:23" x14ac:dyDescent="0.3">
      <c r="T20072" t="b">
        <f>U20072&gt;10</f>
        <v>0</v>
      </c>
      <c r="U20072" s="7">
        <v>8.7199583022280294</v>
      </c>
      <c r="V20072" t="s">
        <v>286</v>
      </c>
      <c r="W20072" t="s">
        <v>13218</v>
      </c>
    </row>
    <row r="20073" spans="20:23" x14ac:dyDescent="0.3">
      <c r="T20073" t="b">
        <f>U20073&gt;10</f>
        <v>0</v>
      </c>
      <c r="U20073" s="7">
        <v>8.6308305223320207</v>
      </c>
      <c r="V20073" t="s">
        <v>981</v>
      </c>
      <c r="W20073" t="s">
        <v>36510</v>
      </c>
    </row>
    <row r="20074" spans="20:23" x14ac:dyDescent="0.3">
      <c r="T20074" t="b">
        <f>U20074&gt;10</f>
        <v>0</v>
      </c>
      <c r="U20074" s="7">
        <v>9.7770708599893794</v>
      </c>
      <c r="V20074" t="s">
        <v>27695</v>
      </c>
      <c r="W20074" t="s">
        <v>36511</v>
      </c>
    </row>
    <row r="20075" spans="20:23" x14ac:dyDescent="0.3">
      <c r="T20075" t="b">
        <f>U20075&gt;10</f>
        <v>0</v>
      </c>
      <c r="U20075" s="7">
        <v>8.3201589316555395</v>
      </c>
      <c r="V20075">
        <v>334</v>
      </c>
      <c r="W20075" t="s">
        <v>36512</v>
      </c>
    </row>
    <row r="20076" spans="20:23" x14ac:dyDescent="0.3">
      <c r="T20076" t="b">
        <f>U20076&gt;10</f>
        <v>0</v>
      </c>
      <c r="U20076" s="7">
        <v>8.11536451900953</v>
      </c>
      <c r="V20076" t="s">
        <v>24496</v>
      </c>
      <c r="W20076" t="s">
        <v>28</v>
      </c>
    </row>
    <row r="20077" spans="20:23" x14ac:dyDescent="0.3">
      <c r="T20077" t="b">
        <f>U20077&gt;10</f>
        <v>0</v>
      </c>
      <c r="U20077" s="7">
        <v>9.3962983644715905</v>
      </c>
      <c r="V20077" t="s">
        <v>36513</v>
      </c>
      <c r="W20077" t="s">
        <v>36514</v>
      </c>
    </row>
    <row r="20078" spans="20:23" x14ac:dyDescent="0.3">
      <c r="T20078" t="b">
        <f>U20078&gt;10</f>
        <v>0</v>
      </c>
      <c r="U20078" s="7">
        <v>8.7811127253813606</v>
      </c>
      <c r="V20078" t="s">
        <v>36515</v>
      </c>
      <c r="W20078" t="s">
        <v>36118</v>
      </c>
    </row>
    <row r="20079" spans="20:23" x14ac:dyDescent="0.3">
      <c r="T20079" t="b">
        <f>U20079&gt;10</f>
        <v>0</v>
      </c>
      <c r="U20079" s="7">
        <v>8.8656701134094202</v>
      </c>
      <c r="V20079" t="s">
        <v>36516</v>
      </c>
      <c r="W20079" t="s">
        <v>36517</v>
      </c>
    </row>
    <row r="20080" spans="20:23" x14ac:dyDescent="0.3">
      <c r="T20080" t="b">
        <f>U20080&gt;10</f>
        <v>0</v>
      </c>
      <c r="U20080" s="7">
        <v>8.7115194335821595</v>
      </c>
      <c r="V20080" t="s">
        <v>36518</v>
      </c>
      <c r="W20080" t="s">
        <v>36519</v>
      </c>
    </row>
    <row r="20081" spans="20:23" x14ac:dyDescent="0.3">
      <c r="T20081" t="b">
        <f>U20081&gt;10</f>
        <v>0</v>
      </c>
      <c r="U20081" s="7">
        <v>8.8656701134094202</v>
      </c>
      <c r="V20081" t="s">
        <v>31028</v>
      </c>
      <c r="W20081" t="s">
        <v>36520</v>
      </c>
    </row>
    <row r="20082" spans="20:23" x14ac:dyDescent="0.3">
      <c r="T20082" t="b">
        <f>U20082&gt;10</f>
        <v>0</v>
      </c>
      <c r="U20082" s="7">
        <v>9.6839804369233704</v>
      </c>
      <c r="V20082" t="s">
        <v>36433</v>
      </c>
      <c r="W20082" t="s">
        <v>36521</v>
      </c>
    </row>
    <row r="20083" spans="20:23" x14ac:dyDescent="0.3">
      <c r="T20083" t="b">
        <f>U20083&gt;10</f>
        <v>0</v>
      </c>
      <c r="U20083" s="7">
        <v>9.0839236794294393</v>
      </c>
      <c r="V20083" t="s">
        <v>19414</v>
      </c>
      <c r="W20083" t="s">
        <v>27003</v>
      </c>
    </row>
    <row r="20084" spans="20:23" x14ac:dyDescent="0.3">
      <c r="T20084" t="b">
        <f>U20084&gt;10</f>
        <v>0</v>
      </c>
      <c r="U20084" s="7">
        <v>9.09619377202125</v>
      </c>
      <c r="V20084" t="s">
        <v>20964</v>
      </c>
      <c r="W20084" t="s">
        <v>36522</v>
      </c>
    </row>
    <row r="20085" spans="20:23" x14ac:dyDescent="0.3">
      <c r="T20085" t="b">
        <f>U20085&gt;10</f>
        <v>0</v>
      </c>
      <c r="U20085" s="7">
        <v>9.9071239882375792</v>
      </c>
      <c r="V20085" t="s">
        <v>36523</v>
      </c>
      <c r="W20085" t="s">
        <v>9570</v>
      </c>
    </row>
    <row r="20086" spans="20:23" x14ac:dyDescent="0.3">
      <c r="T20086" t="b">
        <f>U20086&gt;10</f>
        <v>0</v>
      </c>
      <c r="U20086" s="7">
        <v>9.5393992081122594</v>
      </c>
      <c r="V20086">
        <v>347</v>
      </c>
      <c r="W20086" t="s">
        <v>9083</v>
      </c>
    </row>
    <row r="20087" spans="20:23" x14ac:dyDescent="0.3">
      <c r="T20087" t="b">
        <f>U20087&gt;10</f>
        <v>0</v>
      </c>
      <c r="U20087" s="7">
        <v>8.6543610197422094</v>
      </c>
      <c r="V20087" t="s">
        <v>24857</v>
      </c>
      <c r="W20087" t="s">
        <v>3869</v>
      </c>
    </row>
    <row r="20088" spans="20:23" x14ac:dyDescent="0.3">
      <c r="T20088" t="b">
        <f>U20088&gt;10</f>
        <v>0</v>
      </c>
      <c r="U20088" s="7">
        <v>8.5208296271176902</v>
      </c>
      <c r="V20088" t="s">
        <v>36524</v>
      </c>
      <c r="W20088" t="s">
        <v>36525</v>
      </c>
    </row>
    <row r="20089" spans="20:23" x14ac:dyDescent="0.3">
      <c r="T20089" t="b">
        <f>U20089&gt;10</f>
        <v>0</v>
      </c>
      <c r="U20089" s="7">
        <v>8.8955230765590994</v>
      </c>
      <c r="V20089" t="s">
        <v>5300</v>
      </c>
      <c r="W20089" t="s">
        <v>24971</v>
      </c>
    </row>
    <row r="20090" spans="20:23" x14ac:dyDescent="0.3">
      <c r="T20090" t="b">
        <f>U20090&gt;10</f>
        <v>0</v>
      </c>
      <c r="U20090" s="7">
        <v>8.7901625609012797</v>
      </c>
      <c r="V20090" t="s">
        <v>552</v>
      </c>
      <c r="W20090" t="s">
        <v>36526</v>
      </c>
    </row>
    <row r="20091" spans="20:23" x14ac:dyDescent="0.3">
      <c r="T20091" t="b">
        <f>U20091&gt;10</f>
        <v>0</v>
      </c>
      <c r="U20091" s="7">
        <v>8.0525636177705007</v>
      </c>
      <c r="V20091">
        <v>353</v>
      </c>
      <c r="W20091">
        <v>351</v>
      </c>
    </row>
    <row r="20092" spans="20:23" x14ac:dyDescent="0.3">
      <c r="T20092" t="b">
        <f>U20092&gt;10</f>
        <v>0</v>
      </c>
      <c r="U20092" s="7">
        <v>9.1339341000040992</v>
      </c>
      <c r="V20092" t="s">
        <v>9581</v>
      </c>
      <c r="W20092" t="s">
        <v>22844</v>
      </c>
    </row>
    <row r="20093" spans="20:23" x14ac:dyDescent="0.3">
      <c r="T20093" t="b">
        <f>U20093&gt;10</f>
        <v>0</v>
      </c>
      <c r="U20093" s="7">
        <v>9.7064532927754303</v>
      </c>
      <c r="V20093" t="s">
        <v>5300</v>
      </c>
      <c r="W20093" t="s">
        <v>36527</v>
      </c>
    </row>
    <row r="20094" spans="20:23" x14ac:dyDescent="0.3">
      <c r="T20094" t="b">
        <f>U20094&gt;10</f>
        <v>0</v>
      </c>
      <c r="U20094" s="7">
        <v>9.0076403746798093</v>
      </c>
      <c r="V20094" t="s">
        <v>35988</v>
      </c>
      <c r="W20094" t="s">
        <v>36199</v>
      </c>
    </row>
    <row r="20095" spans="20:23" x14ac:dyDescent="0.3">
      <c r="T20095" t="b">
        <f>U20095&gt;10</f>
        <v>0</v>
      </c>
      <c r="U20095" s="7">
        <v>8.4536903242800605</v>
      </c>
      <c r="V20095" t="s">
        <v>36528</v>
      </c>
      <c r="W20095" t="s">
        <v>14941</v>
      </c>
    </row>
    <row r="20096" spans="20:23" x14ac:dyDescent="0.3">
      <c r="T20096" t="b">
        <f>U20096&gt;10</f>
        <v>0</v>
      </c>
      <c r="U20096" s="7">
        <v>8.0482252161719003</v>
      </c>
      <c r="V20096" t="s">
        <v>14941</v>
      </c>
      <c r="W20096" t="s">
        <v>36529</v>
      </c>
    </row>
    <row r="20097" spans="20:23" x14ac:dyDescent="0.3">
      <c r="T20097" t="b">
        <f>U20097&gt;10</f>
        <v>0</v>
      </c>
      <c r="U20097" s="7">
        <v>9.4833097414612197</v>
      </c>
      <c r="V20097" t="s">
        <v>5538</v>
      </c>
      <c r="W20097" t="s">
        <v>13540</v>
      </c>
    </row>
    <row r="20098" spans="20:23" x14ac:dyDescent="0.3">
      <c r="T20098" t="b">
        <f>U20098&gt;10</f>
        <v>0</v>
      </c>
      <c r="U20098" s="7">
        <v>9.4833097414612197</v>
      </c>
      <c r="V20098" t="s">
        <v>13540</v>
      </c>
      <c r="W20098" t="s">
        <v>36484</v>
      </c>
    </row>
    <row r="20099" spans="20:23" x14ac:dyDescent="0.3">
      <c r="T20099" t="b">
        <f>U20099&gt;10</f>
        <v>0</v>
      </c>
      <c r="U20099" s="7">
        <v>8.2331475546659103</v>
      </c>
      <c r="V20099" t="s">
        <v>36530</v>
      </c>
      <c r="W20099" t="s">
        <v>36531</v>
      </c>
    </row>
    <row r="20100" spans="20:23" x14ac:dyDescent="0.3">
      <c r="T20100" t="b">
        <f>U20100&gt;10</f>
        <v>0</v>
      </c>
      <c r="U20100" s="7">
        <v>8.3201589316555395</v>
      </c>
      <c r="V20100" t="s">
        <v>10297</v>
      </c>
      <c r="W20100" t="s">
        <v>1720</v>
      </c>
    </row>
    <row r="20101" spans="20:23" x14ac:dyDescent="0.3">
      <c r="T20101" t="b">
        <f>U20101&gt;10</f>
        <v>0</v>
      </c>
      <c r="U20101" s="7">
        <v>8.0183722530222195</v>
      </c>
      <c r="V20101" t="s">
        <v>36532</v>
      </c>
      <c r="W20101" t="s">
        <v>36533</v>
      </c>
    </row>
    <row r="20102" spans="20:23" x14ac:dyDescent="0.3">
      <c r="T20102" t="b">
        <f>U20102&gt;10</f>
        <v>0</v>
      </c>
      <c r="U20102" s="7">
        <v>8.3032571208529404</v>
      </c>
      <c r="V20102" t="s">
        <v>36534</v>
      </c>
      <c r="W20102" t="s">
        <v>26340</v>
      </c>
    </row>
    <row r="20103" spans="20:23" x14ac:dyDescent="0.3">
      <c r="T20103" t="b">
        <f>U20103&gt;10</f>
        <v>0</v>
      </c>
      <c r="U20103" s="7">
        <v>9.2711352215175893</v>
      </c>
      <c r="V20103" t="s">
        <v>36535</v>
      </c>
      <c r="W20103" t="s">
        <v>25467</v>
      </c>
    </row>
    <row r="20104" spans="20:23" x14ac:dyDescent="0.3">
      <c r="T20104" t="b">
        <f>U20104&gt;10</f>
        <v>0</v>
      </c>
      <c r="U20104" s="7">
        <v>9.5016588801294208</v>
      </c>
      <c r="V20104" t="s">
        <v>22175</v>
      </c>
      <c r="W20104" t="s">
        <v>36536</v>
      </c>
    </row>
    <row r="20105" spans="20:23" x14ac:dyDescent="0.3">
      <c r="T20105" t="b">
        <f>U20105&gt;10</f>
        <v>0</v>
      </c>
      <c r="U20105" s="7">
        <v>8.0612972977392499</v>
      </c>
      <c r="V20105" t="s">
        <v>36537</v>
      </c>
      <c r="W20105" t="s">
        <v>36538</v>
      </c>
    </row>
    <row r="20106" spans="20:23" x14ac:dyDescent="0.3">
      <c r="T20106" t="b">
        <f>U20106&gt;10</f>
        <v>0</v>
      </c>
      <c r="U20106" s="7">
        <v>8.6078410041073194</v>
      </c>
      <c r="V20106" t="s">
        <v>36538</v>
      </c>
      <c r="W20106" t="s">
        <v>25792</v>
      </c>
    </row>
    <row r="20107" spans="20:23" x14ac:dyDescent="0.3">
      <c r="T20107" t="b">
        <f>U20107&gt;10</f>
        <v>0</v>
      </c>
      <c r="U20107" s="7">
        <v>9.2711352215175893</v>
      </c>
      <c r="V20107" t="s">
        <v>35686</v>
      </c>
      <c r="W20107" t="s">
        <v>36539</v>
      </c>
    </row>
    <row r="20108" spans="20:23" x14ac:dyDescent="0.3">
      <c r="T20108" t="b">
        <f>U20108&gt;10</f>
        <v>0</v>
      </c>
      <c r="U20108" s="7">
        <v>8.2976860758034796</v>
      </c>
      <c r="V20108" t="s">
        <v>36433</v>
      </c>
      <c r="W20108" t="s">
        <v>36540</v>
      </c>
    </row>
    <row r="20109" spans="20:23" x14ac:dyDescent="0.3">
      <c r="T20109" t="b">
        <f>U20109&gt;10</f>
        <v>0</v>
      </c>
      <c r="U20109" s="7">
        <v>8.3846974527931106</v>
      </c>
      <c r="V20109" t="s">
        <v>35479</v>
      </c>
      <c r="W20109" t="s">
        <v>12634</v>
      </c>
    </row>
    <row r="20110" spans="20:23" x14ac:dyDescent="0.3">
      <c r="T20110" t="b">
        <f>U20110&gt;10</f>
        <v>0</v>
      </c>
      <c r="U20110" s="7">
        <v>8.2976860758034796</v>
      </c>
      <c r="V20110">
        <v>365</v>
      </c>
      <c r="W20110" t="s">
        <v>36541</v>
      </c>
    </row>
    <row r="20111" spans="20:23" x14ac:dyDescent="0.3">
      <c r="T20111" t="b">
        <f>U20111&gt;10</f>
        <v>0</v>
      </c>
      <c r="U20111" s="7">
        <v>8.8854727407056</v>
      </c>
      <c r="V20111" t="s">
        <v>19417</v>
      </c>
      <c r="W20111" t="s">
        <v>4216</v>
      </c>
    </row>
    <row r="20112" spans="20:23" x14ac:dyDescent="0.3">
      <c r="T20112" t="b">
        <f>U20112&gt;10</f>
        <v>0</v>
      </c>
      <c r="U20112" s="7">
        <v>9.0133061122154796</v>
      </c>
      <c r="V20112" t="s">
        <v>36542</v>
      </c>
      <c r="W20112" t="s">
        <v>20577</v>
      </c>
    </row>
    <row r="20113" spans="20:23" x14ac:dyDescent="0.3">
      <c r="T20113" t="b">
        <f>U20113&gt;10</f>
        <v>0</v>
      </c>
      <c r="U20113" s="7">
        <v>8.0183722530222195</v>
      </c>
      <c r="V20113" t="s">
        <v>36543</v>
      </c>
      <c r="W20113" t="s">
        <v>3109</v>
      </c>
    </row>
    <row r="20114" spans="20:23" x14ac:dyDescent="0.3">
      <c r="T20114" t="b">
        <f>U20114&gt;10</f>
        <v>0</v>
      </c>
      <c r="U20114" s="7">
        <v>8.0439055550273793</v>
      </c>
      <c r="V20114" t="s">
        <v>11690</v>
      </c>
      <c r="W20114" t="s">
        <v>20140</v>
      </c>
    </row>
    <row r="20115" spans="20:23" x14ac:dyDescent="0.3">
      <c r="T20115" t="b">
        <f>U20115&gt;10</f>
        <v>0</v>
      </c>
      <c r="U20115" s="7">
        <v>8.1725229328494802</v>
      </c>
      <c r="V20115" t="s">
        <v>36543</v>
      </c>
      <c r="W20115" t="s">
        <v>29628</v>
      </c>
    </row>
    <row r="20116" spans="20:23" x14ac:dyDescent="0.3">
      <c r="T20116" t="b">
        <f>U20116&gt;10</f>
        <v>0</v>
      </c>
      <c r="U20116" s="7">
        <v>8.4154691114598599</v>
      </c>
      <c r="V20116" t="s">
        <v>27818</v>
      </c>
      <c r="W20116" t="s">
        <v>36544</v>
      </c>
    </row>
    <row r="20117" spans="20:23" x14ac:dyDescent="0.3">
      <c r="T20117" t="b">
        <f>U20117&gt;10</f>
        <v>0</v>
      </c>
      <c r="U20117" s="7">
        <v>9.6194419157857993</v>
      </c>
      <c r="V20117" t="s">
        <v>20186</v>
      </c>
      <c r="W20117" t="s">
        <v>36545</v>
      </c>
    </row>
    <row r="20118" spans="20:23" x14ac:dyDescent="0.3">
      <c r="T20118" t="b">
        <f>U20118&gt;10</f>
        <v>0</v>
      </c>
      <c r="U20118" s="7">
        <v>8.3258569527701791</v>
      </c>
      <c r="V20118" t="s">
        <v>22961</v>
      </c>
      <c r="W20118" t="s">
        <v>35262</v>
      </c>
    </row>
    <row r="20119" spans="20:23" x14ac:dyDescent="0.3">
      <c r="T20119" t="b">
        <f>U20119&gt;10</f>
        <v>0</v>
      </c>
      <c r="U20119" s="7">
        <v>8.3786551383371499</v>
      </c>
      <c r="V20119" t="s">
        <v>22261</v>
      </c>
      <c r="W20119" t="s">
        <v>36546</v>
      </c>
    </row>
    <row r="20120" spans="20:23" x14ac:dyDescent="0.3">
      <c r="T20120" t="b">
        <f>U20120&gt;10</f>
        <v>0</v>
      </c>
      <c r="U20120" s="7">
        <v>8.4030465914613099</v>
      </c>
      <c r="V20120" t="s">
        <v>20964</v>
      </c>
      <c r="W20120" t="s">
        <v>36547</v>
      </c>
    </row>
    <row r="20121" spans="20:23" x14ac:dyDescent="0.3">
      <c r="T20121" t="b">
        <f>U20121&gt;10</f>
        <v>0</v>
      </c>
      <c r="U20121" s="7">
        <v>8.7721440553986003</v>
      </c>
      <c r="V20121" t="s">
        <v>8872</v>
      </c>
      <c r="W20121" t="s">
        <v>36548</v>
      </c>
    </row>
    <row r="20122" spans="20:23" x14ac:dyDescent="0.3">
      <c r="T20122" t="b">
        <f>U20122&gt;10</f>
        <v>0</v>
      </c>
      <c r="U20122" s="7">
        <v>8.3315876274791592</v>
      </c>
      <c r="V20122" t="s">
        <v>2891</v>
      </c>
      <c r="W20122" t="s">
        <v>9458</v>
      </c>
    </row>
    <row r="20123" spans="20:23" x14ac:dyDescent="0.3">
      <c r="T20123" t="b">
        <f>U20123&gt;10</f>
        <v>0</v>
      </c>
      <c r="U20123" s="7">
        <v>9.3962983644715905</v>
      </c>
      <c r="V20123" t="s">
        <v>36549</v>
      </c>
      <c r="W20123" t="s">
        <v>21008</v>
      </c>
    </row>
    <row r="20124" spans="20:23" x14ac:dyDescent="0.3">
      <c r="T20124" t="b">
        <f>U20124&gt;10</f>
        <v>0</v>
      </c>
      <c r="U20124" s="7">
        <v>9.0362956304401791</v>
      </c>
      <c r="V20124" t="s">
        <v>23096</v>
      </c>
      <c r="W20124" t="s">
        <v>31629</v>
      </c>
    </row>
    <row r="20125" spans="20:23" x14ac:dyDescent="0.3">
      <c r="T20125" t="b">
        <f>U20125&gt;10</f>
        <v>0</v>
      </c>
      <c r="U20125" s="7">
        <v>8.9262947352258593</v>
      </c>
      <c r="V20125" t="s">
        <v>26210</v>
      </c>
      <c r="W20125" t="s">
        <v>36550</v>
      </c>
    </row>
    <row r="20126" spans="20:23" x14ac:dyDescent="0.3">
      <c r="T20126" t="b">
        <f>U20126&gt;10</f>
        <v>0</v>
      </c>
      <c r="U20126" s="7">
        <v>8.1435353959762207</v>
      </c>
      <c r="V20126" t="s">
        <v>5711</v>
      </c>
      <c r="W20126" t="s">
        <v>6333</v>
      </c>
    </row>
    <row r="20127" spans="20:23" x14ac:dyDescent="0.3">
      <c r="T20127" t="b">
        <f>U20127&gt;10</f>
        <v>0</v>
      </c>
      <c r="U20127" s="7">
        <v>8.3907764988694904</v>
      </c>
      <c r="V20127" t="s">
        <v>36551</v>
      </c>
      <c r="W20127" t="s">
        <v>36552</v>
      </c>
    </row>
    <row r="20128" spans="20:23" x14ac:dyDescent="0.3">
      <c r="T20128" t="b">
        <f>U20128&gt;10</f>
        <v>0</v>
      </c>
      <c r="U20128" s="7">
        <v>8.4217387244734603</v>
      </c>
      <c r="V20128" t="s">
        <v>13759</v>
      </c>
      <c r="W20128" t="s">
        <v>36553</v>
      </c>
    </row>
    <row r="20129" spans="20:23" x14ac:dyDescent="0.3">
      <c r="T20129" t="b">
        <f>U20129&gt;10</f>
        <v>0</v>
      </c>
      <c r="U20129" s="7">
        <v>9.2711352215175893</v>
      </c>
      <c r="V20129" t="s">
        <v>19422</v>
      </c>
      <c r="W20129" t="s">
        <v>33233</v>
      </c>
    </row>
    <row r="20130" spans="20:23" x14ac:dyDescent="0.3">
      <c r="T20130" t="b">
        <f>U20130&gt;10</f>
        <v>0</v>
      </c>
      <c r="U20130" s="7">
        <v>8.1923255601456599</v>
      </c>
      <c r="V20130" t="s">
        <v>36554</v>
      </c>
      <c r="W20130" t="s">
        <v>36555</v>
      </c>
    </row>
    <row r="20131" spans="20:23" x14ac:dyDescent="0.3">
      <c r="T20131" t="b">
        <f>U20131&gt;10</f>
        <v>0</v>
      </c>
      <c r="U20131" s="7">
        <v>8.3489793701910298</v>
      </c>
      <c r="V20131" t="s">
        <v>24965</v>
      </c>
      <c r="W20131" t="s">
        <v>36556</v>
      </c>
    </row>
    <row r="20132" spans="20:23" x14ac:dyDescent="0.3">
      <c r="T20132" t="b">
        <f>U20132&gt;10</f>
        <v>0</v>
      </c>
      <c r="U20132" s="7">
        <v>9.0839236794294393</v>
      </c>
      <c r="V20132" t="s">
        <v>36557</v>
      </c>
      <c r="W20132" t="s">
        <v>30157</v>
      </c>
    </row>
    <row r="20133" spans="20:23" x14ac:dyDescent="0.3">
      <c r="T20133" t="b">
        <f>U20133&gt;10</f>
        <v>0</v>
      </c>
      <c r="U20133" s="7">
        <v>8.9262947352258593</v>
      </c>
      <c r="V20133" t="s">
        <v>26210</v>
      </c>
      <c r="W20133" t="s">
        <v>36558</v>
      </c>
    </row>
    <row r="20134" spans="20:23" x14ac:dyDescent="0.3">
      <c r="T20134" t="b">
        <f>U20134&gt;10</f>
        <v>0</v>
      </c>
      <c r="U20134" s="7">
        <v>8.11536451900953</v>
      </c>
      <c r="V20134" t="s">
        <v>22175</v>
      </c>
      <c r="W20134" t="s">
        <v>11695</v>
      </c>
    </row>
    <row r="20135" spans="20:23" x14ac:dyDescent="0.3">
      <c r="T20135" t="b">
        <f>U20135&gt;10</f>
        <v>0</v>
      </c>
      <c r="U20135" s="7">
        <v>8.5779880409576403</v>
      </c>
      <c r="V20135" t="s">
        <v>36559</v>
      </c>
      <c r="W20135" t="s">
        <v>25467</v>
      </c>
    </row>
    <row r="20136" spans="20:23" x14ac:dyDescent="0.3">
      <c r="T20136" t="b">
        <f>U20136&gt;10</f>
        <v>0</v>
      </c>
      <c r="U20136" s="7">
        <v>9.4652912359585404</v>
      </c>
      <c r="V20136">
        <v>382</v>
      </c>
      <c r="W20136" t="s">
        <v>5763</v>
      </c>
    </row>
    <row r="20137" spans="20:23" x14ac:dyDescent="0.3">
      <c r="T20137" t="b">
        <f>U20137&gt;10</f>
        <v>0</v>
      </c>
      <c r="U20137" s="7">
        <v>8.1923255601456599</v>
      </c>
      <c r="V20137" t="s">
        <v>36560</v>
      </c>
      <c r="W20137" t="s">
        <v>36561</v>
      </c>
    </row>
    <row r="20138" spans="20:23" x14ac:dyDescent="0.3">
      <c r="T20138" t="b">
        <f>U20138&gt;10</f>
        <v>0</v>
      </c>
      <c r="U20138" s="7">
        <v>9.5988226285830596</v>
      </c>
      <c r="V20138" t="s">
        <v>30309</v>
      </c>
      <c r="W20138" t="s">
        <v>36562</v>
      </c>
    </row>
    <row r="20139" spans="20:23" x14ac:dyDescent="0.3">
      <c r="T20139" t="b">
        <f>U20139&gt;10</f>
        <v>0</v>
      </c>
      <c r="U20139" s="7">
        <v>8.3666789472904295</v>
      </c>
      <c r="V20139" t="s">
        <v>28965</v>
      </c>
      <c r="W20139" t="s">
        <v>32055</v>
      </c>
    </row>
    <row r="20140" spans="20:23" x14ac:dyDescent="0.3">
      <c r="T20140" t="b">
        <f>U20140&gt;10</f>
        <v>0</v>
      </c>
      <c r="U20140" s="7">
        <v>8.6866218819604395</v>
      </c>
      <c r="V20140" t="s">
        <v>25041</v>
      </c>
      <c r="W20140" t="s">
        <v>36563</v>
      </c>
    </row>
    <row r="20141" spans="20:23" x14ac:dyDescent="0.3">
      <c r="T20141" t="b">
        <f>U20141&gt;10</f>
        <v>0</v>
      </c>
      <c r="U20141" s="7">
        <v>8.5418830363155198</v>
      </c>
      <c r="V20141" t="s">
        <v>36564</v>
      </c>
      <c r="W20141" t="s">
        <v>33</v>
      </c>
    </row>
    <row r="20142" spans="20:23" x14ac:dyDescent="0.3">
      <c r="T20142" t="b">
        <f>U20142&gt;10</f>
        <v>0</v>
      </c>
      <c r="U20142" s="7">
        <v>8.1923255601456599</v>
      </c>
      <c r="V20142" t="s">
        <v>30225</v>
      </c>
      <c r="W20142" t="s">
        <v>35467</v>
      </c>
    </row>
    <row r="20143" spans="20:23" x14ac:dyDescent="0.3">
      <c r="T20143" t="b">
        <f>U20143&gt;10</f>
        <v>0</v>
      </c>
      <c r="U20143" s="7">
        <v>8.0353218113359901</v>
      </c>
      <c r="V20143" t="s">
        <v>19699</v>
      </c>
      <c r="W20143" t="s">
        <v>36565</v>
      </c>
    </row>
    <row r="20144" spans="20:23" x14ac:dyDescent="0.3">
      <c r="T20144" t="b">
        <f>U20144&gt;10</f>
        <v>0</v>
      </c>
      <c r="U20144" s="7">
        <v>8.1246669116718397</v>
      </c>
      <c r="V20144" t="s">
        <v>36566</v>
      </c>
      <c r="W20144" t="s">
        <v>22250</v>
      </c>
    </row>
    <row r="20145" spans="20:23" x14ac:dyDescent="0.3">
      <c r="T20145" t="b">
        <f>U20145&gt;10</f>
        <v>0</v>
      </c>
      <c r="U20145" s="7">
        <v>8.0970153803413307</v>
      </c>
      <c r="V20145" t="s">
        <v>36567</v>
      </c>
      <c r="W20145" t="s">
        <v>30351</v>
      </c>
    </row>
    <row r="20146" spans="20:23" x14ac:dyDescent="0.3">
      <c r="T20146" t="b">
        <f>U20146&gt;10</f>
        <v>0</v>
      </c>
      <c r="U20146" s="7">
        <v>9.5016588801294208</v>
      </c>
      <c r="V20146" t="s">
        <v>22175</v>
      </c>
      <c r="W20146" t="s">
        <v>36568</v>
      </c>
    </row>
    <row r="20147" spans="20:23" x14ac:dyDescent="0.3">
      <c r="T20147" t="b">
        <f>U20147&gt;10</f>
        <v>0</v>
      </c>
      <c r="U20147" s="7">
        <v>8.9262947352258593</v>
      </c>
      <c r="V20147" t="s">
        <v>4882</v>
      </c>
      <c r="W20147" t="s">
        <v>36569</v>
      </c>
    </row>
    <row r="20148" spans="20:23" x14ac:dyDescent="0.3">
      <c r="T20148" t="b">
        <f>U20148&gt;10</f>
        <v>0</v>
      </c>
      <c r="U20148" s="7">
        <v>8.0310574125495293</v>
      </c>
      <c r="V20148" t="s">
        <v>36570</v>
      </c>
      <c r="W20148" t="s">
        <v>2228</v>
      </c>
    </row>
    <row r="20149" spans="20:23" x14ac:dyDescent="0.3">
      <c r="T20149" t="b">
        <f>U20149&gt;10</f>
        <v>0</v>
      </c>
      <c r="U20149" s="7">
        <v>8.5208296271176902</v>
      </c>
      <c r="V20149" t="s">
        <v>36571</v>
      </c>
      <c r="W20149" t="s">
        <v>33543</v>
      </c>
    </row>
    <row r="20150" spans="20:23" x14ac:dyDescent="0.3">
      <c r="T20150" t="b">
        <f>U20150&gt;10</f>
        <v>0</v>
      </c>
      <c r="U20150" s="7">
        <v>8.0100040033516997</v>
      </c>
      <c r="V20150" t="s">
        <v>26815</v>
      </c>
      <c r="W20150" t="s">
        <v>36572</v>
      </c>
    </row>
    <row r="20151" spans="20:23" x14ac:dyDescent="0.3">
      <c r="T20151" t="b">
        <f>U20151&gt;10</f>
        <v>0</v>
      </c>
      <c r="U20151" s="7">
        <v>8.5490005040843897</v>
      </c>
      <c r="V20151" t="s">
        <v>6464</v>
      </c>
      <c r="W20151" t="s">
        <v>23972</v>
      </c>
    </row>
    <row r="20152" spans="20:23" x14ac:dyDescent="0.3">
      <c r="T20152" t="b">
        <f>U20152&gt;10</f>
        <v>0</v>
      </c>
      <c r="U20152" s="7">
        <v>9.8017634725797596</v>
      </c>
      <c r="V20152" t="s">
        <v>35467</v>
      </c>
      <c r="W20152" t="s">
        <v>36573</v>
      </c>
    </row>
    <row r="20153" spans="20:23" x14ac:dyDescent="0.3">
      <c r="T20153" t="b">
        <f>U20153&gt;10</f>
        <v>0</v>
      </c>
      <c r="U20153" s="7">
        <v>8.11536451900953</v>
      </c>
      <c r="V20153" t="s">
        <v>36574</v>
      </c>
      <c r="W20153" t="s">
        <v>7205</v>
      </c>
    </row>
    <row r="20154" spans="20:23" x14ac:dyDescent="0.3">
      <c r="T20154" t="b">
        <f>U20154&gt;10</f>
        <v>0</v>
      </c>
      <c r="U20154" s="7">
        <v>8.3088593764016103</v>
      </c>
      <c r="V20154" t="s">
        <v>30505</v>
      </c>
      <c r="W20154" t="s">
        <v>36575</v>
      </c>
    </row>
    <row r="20155" spans="20:23" x14ac:dyDescent="0.3">
      <c r="T20155" t="b">
        <f>U20155&gt;10</f>
        <v>0</v>
      </c>
      <c r="U20155" s="7">
        <v>9.5016588801294208</v>
      </c>
      <c r="V20155" t="s">
        <v>29063</v>
      </c>
      <c r="W20155" t="s">
        <v>7084</v>
      </c>
    </row>
    <row r="20156" spans="20:23" x14ac:dyDescent="0.3">
      <c r="T20156" t="b">
        <f>U20156&gt;10</f>
        <v>0</v>
      </c>
      <c r="U20156" s="7">
        <v>8.46676240584741</v>
      </c>
      <c r="V20156" t="s">
        <v>36490</v>
      </c>
      <c r="W20156" t="s">
        <v>31413</v>
      </c>
    </row>
    <row r="20157" spans="20:23" x14ac:dyDescent="0.3">
      <c r="T20157" t="b">
        <f>U20157&gt;10</f>
        <v>0</v>
      </c>
      <c r="U20157" s="7">
        <v>9.9642824020775294</v>
      </c>
      <c r="V20157" t="s">
        <v>36576</v>
      </c>
      <c r="W20157" t="s">
        <v>36577</v>
      </c>
    </row>
    <row r="20158" spans="20:23" x14ac:dyDescent="0.3">
      <c r="T20158" t="b">
        <f>U20158&gt;10</f>
        <v>0</v>
      </c>
      <c r="U20158" s="7">
        <v>9.9071239882375792</v>
      </c>
      <c r="V20158" t="s">
        <v>7645</v>
      </c>
      <c r="W20158" t="s">
        <v>18125</v>
      </c>
    </row>
    <row r="20159" spans="20:23" x14ac:dyDescent="0.3">
      <c r="T20159" t="b">
        <f>U20159&gt;10</f>
        <v>0</v>
      </c>
      <c r="U20159" s="7">
        <v>8.1725229328494802</v>
      </c>
      <c r="V20159" t="s">
        <v>18189</v>
      </c>
      <c r="W20159" t="s">
        <v>2548</v>
      </c>
    </row>
    <row r="20160" spans="20:23" x14ac:dyDescent="0.3">
      <c r="T20160" t="b">
        <f>U20160&gt;10</f>
        <v>0</v>
      </c>
      <c r="U20160" s="7">
        <v>8.3258569527701791</v>
      </c>
      <c r="V20160" t="s">
        <v>4277</v>
      </c>
      <c r="W20160" t="s">
        <v>5677</v>
      </c>
    </row>
    <row r="20161" spans="20:23" x14ac:dyDescent="0.3">
      <c r="T20161" t="b">
        <f>U20161&gt;10</f>
        <v>0</v>
      </c>
      <c r="U20161" s="7">
        <v>8.3201589316555395</v>
      </c>
      <c r="V20161" t="s">
        <v>2009</v>
      </c>
      <c r="W20161" t="s">
        <v>5368</v>
      </c>
    </row>
    <row r="20162" spans="20:23" x14ac:dyDescent="0.3">
      <c r="T20162" t="b">
        <f>U20162&gt;10</f>
        <v>0</v>
      </c>
      <c r="U20162" s="7">
        <v>8.8178140922317905</v>
      </c>
      <c r="V20162" t="s">
        <v>35572</v>
      </c>
      <c r="W20162" t="s">
        <v>36578</v>
      </c>
    </row>
    <row r="20163" spans="20:23" x14ac:dyDescent="0.3">
      <c r="T20163" t="b">
        <f>U20163&gt;10</f>
        <v>0</v>
      </c>
      <c r="U20163" s="7">
        <v>9.1599095864073607</v>
      </c>
      <c r="V20163" t="s">
        <v>25367</v>
      </c>
      <c r="W20163" t="s">
        <v>36579</v>
      </c>
    </row>
    <row r="20164" spans="20:23" x14ac:dyDescent="0.3">
      <c r="T20164" t="b">
        <f>U20164&gt;10</f>
        <v>0</v>
      </c>
      <c r="U20164" s="7">
        <v>9.6404953249836307</v>
      </c>
      <c r="V20164" t="s">
        <v>36579</v>
      </c>
      <c r="W20164" t="s">
        <v>11769</v>
      </c>
    </row>
    <row r="20165" spans="20:23" x14ac:dyDescent="0.3">
      <c r="T20165" t="b">
        <f>U20165&gt;10</f>
        <v>0</v>
      </c>
      <c r="U20165" s="7">
        <v>9.9941353652272102</v>
      </c>
      <c r="V20165" t="s">
        <v>25046</v>
      </c>
      <c r="W20165" t="s">
        <v>36580</v>
      </c>
    </row>
    <row r="20166" spans="20:23" x14ac:dyDescent="0.3">
      <c r="T20166" t="b">
        <f>U20166&gt;10</f>
        <v>0</v>
      </c>
      <c r="U20166" s="7">
        <v>8.8955230765590994</v>
      </c>
      <c r="V20166" t="s">
        <v>36580</v>
      </c>
      <c r="W20166" t="s">
        <v>36581</v>
      </c>
    </row>
    <row r="20167" spans="20:23" x14ac:dyDescent="0.3">
      <c r="T20167" t="b">
        <f>U20167&gt;10</f>
        <v>0</v>
      </c>
      <c r="U20167" s="7">
        <v>9.9941353652272102</v>
      </c>
      <c r="V20167" t="s">
        <v>36581</v>
      </c>
      <c r="W20167" t="s">
        <v>36582</v>
      </c>
    </row>
    <row r="20168" spans="20:23" x14ac:dyDescent="0.3">
      <c r="T20168" t="b">
        <f>U20168&gt;10</f>
        <v>0</v>
      </c>
      <c r="U20168" s="7">
        <v>8.9056754480231195</v>
      </c>
      <c r="V20168" t="s">
        <v>36583</v>
      </c>
      <c r="W20168" t="s">
        <v>8643</v>
      </c>
    </row>
    <row r="20169" spans="20:23" x14ac:dyDescent="0.3">
      <c r="T20169" t="b">
        <f>U20169&gt;10</f>
        <v>0</v>
      </c>
      <c r="U20169" s="7">
        <v>9.6194419157857993</v>
      </c>
      <c r="V20169" t="s">
        <v>36584</v>
      </c>
      <c r="W20169" t="s">
        <v>27569</v>
      </c>
    </row>
    <row r="20170" spans="20:23" x14ac:dyDescent="0.3">
      <c r="T20170" t="b">
        <f>U20170&gt;10</f>
        <v>0</v>
      </c>
      <c r="U20170" s="7">
        <v>8.5633892415364894</v>
      </c>
      <c r="V20170" t="s">
        <v>36585</v>
      </c>
      <c r="W20170" t="s">
        <v>29001</v>
      </c>
    </row>
    <row r="20171" spans="20:23" x14ac:dyDescent="0.3">
      <c r="T20171" t="b">
        <f>U20171&gt;10</f>
        <v>0</v>
      </c>
      <c r="U20171" s="7">
        <v>9.6194419157857993</v>
      </c>
      <c r="V20171" t="s">
        <v>36586</v>
      </c>
      <c r="W20171" t="s">
        <v>36587</v>
      </c>
    </row>
    <row r="20172" spans="20:23" x14ac:dyDescent="0.3">
      <c r="T20172" t="b">
        <f>U20172&gt;10</f>
        <v>0</v>
      </c>
      <c r="U20172" s="7">
        <v>9.8270812805640499</v>
      </c>
      <c r="V20172" t="s">
        <v>3921</v>
      </c>
      <c r="W20172" t="s">
        <v>15526</v>
      </c>
    </row>
    <row r="20173" spans="20:23" x14ac:dyDescent="0.3">
      <c r="T20173" t="b">
        <f>U20173&gt;10</f>
        <v>0</v>
      </c>
      <c r="U20173" s="7">
        <v>9.07180231889709</v>
      </c>
      <c r="V20173" t="s">
        <v>22973</v>
      </c>
      <c r="W20173" t="s">
        <v>36588</v>
      </c>
    </row>
    <row r="20174" spans="20:23" x14ac:dyDescent="0.3">
      <c r="T20174" t="b">
        <f>U20174&gt;10</f>
        <v>0</v>
      </c>
      <c r="U20174" s="7">
        <v>8.9580434335404302</v>
      </c>
      <c r="V20174" t="s">
        <v>36589</v>
      </c>
      <c r="W20174" t="s">
        <v>2450</v>
      </c>
    </row>
    <row r="20175" spans="20:23" x14ac:dyDescent="0.3">
      <c r="T20175" t="b">
        <f>U20175&gt;10</f>
        <v>0</v>
      </c>
      <c r="U20175" s="7">
        <v>8.2702871016153701</v>
      </c>
      <c r="V20175" t="s">
        <v>36590</v>
      </c>
      <c r="W20175" t="s">
        <v>2878</v>
      </c>
    </row>
    <row r="20176" spans="20:23" x14ac:dyDescent="0.3">
      <c r="T20176" t="b">
        <f>U20176&gt;10</f>
        <v>0</v>
      </c>
      <c r="U20176" s="7">
        <v>8.2436188545332101</v>
      </c>
      <c r="V20176" t="s">
        <v>36591</v>
      </c>
      <c r="W20176" t="s">
        <v>25312</v>
      </c>
    </row>
    <row r="20177" spans="20:23" x14ac:dyDescent="0.3">
      <c r="T20177" t="b">
        <f>U20177&gt;10</f>
        <v>0</v>
      </c>
      <c r="U20177" s="7">
        <v>8.4536903242800605</v>
      </c>
      <c r="V20177" t="s">
        <v>36592</v>
      </c>
      <c r="W20177" t="s">
        <v>36593</v>
      </c>
    </row>
    <row r="20178" spans="20:23" x14ac:dyDescent="0.3">
      <c r="T20178" t="b">
        <f>U20178&gt;10</f>
        <v>0</v>
      </c>
      <c r="U20178" s="7">
        <v>8.1340566520216804</v>
      </c>
      <c r="V20178" t="s">
        <v>1378</v>
      </c>
      <c r="W20178" t="s">
        <v>36594</v>
      </c>
    </row>
    <row r="20179" spans="20:23" x14ac:dyDescent="0.3">
      <c r="T20179" t="b">
        <f>U20179&gt;10</f>
        <v>0</v>
      </c>
      <c r="U20179" s="7">
        <v>8.1873380186346196</v>
      </c>
      <c r="V20179" t="s">
        <v>10949</v>
      </c>
      <c r="W20179" t="s">
        <v>25575</v>
      </c>
    </row>
    <row r="20180" spans="20:23" x14ac:dyDescent="0.3">
      <c r="T20180" t="b">
        <f>U20180&gt;10</f>
        <v>0</v>
      </c>
      <c r="U20180" s="7">
        <v>9.09619377202125</v>
      </c>
      <c r="V20180" t="s">
        <v>20964</v>
      </c>
      <c r="W20180" t="s">
        <v>36595</v>
      </c>
    </row>
    <row r="20181" spans="20:23" x14ac:dyDescent="0.3">
      <c r="T20181" t="b">
        <f>U20181&gt;10</f>
        <v>0</v>
      </c>
      <c r="U20181" s="7">
        <v>8.8085116995694701</v>
      </c>
      <c r="V20181">
        <v>406</v>
      </c>
      <c r="W20181" t="s">
        <v>3636</v>
      </c>
    </row>
    <row r="20182" spans="20:23" x14ac:dyDescent="0.3">
      <c r="T20182" t="b">
        <f>U20182&gt;10</f>
        <v>0</v>
      </c>
      <c r="U20182" s="7">
        <v>9.3962983644715905</v>
      </c>
      <c r="V20182" t="s">
        <v>21714</v>
      </c>
      <c r="W20182" t="s">
        <v>36596</v>
      </c>
    </row>
    <row r="20183" spans="20:23" x14ac:dyDescent="0.3">
      <c r="T20183" t="b">
        <f>U20183&gt;10</f>
        <v>0</v>
      </c>
      <c r="U20183" s="7">
        <v>8.5853681482552595</v>
      </c>
      <c r="V20183" t="s">
        <v>20571</v>
      </c>
      <c r="W20183" t="s">
        <v>36597</v>
      </c>
    </row>
    <row r="20184" spans="20:23" x14ac:dyDescent="0.3">
      <c r="T20184" t="b">
        <f>U20184&gt;10</f>
        <v>0</v>
      </c>
      <c r="U20184" s="7">
        <v>8.2702871016153701</v>
      </c>
      <c r="V20184" t="s">
        <v>2878</v>
      </c>
      <c r="W20184" t="s">
        <v>36598</v>
      </c>
    </row>
    <row r="20185" spans="20:23" x14ac:dyDescent="0.3">
      <c r="T20185" t="b">
        <f>U20185&gt;10</f>
        <v>0</v>
      </c>
      <c r="U20185" s="7">
        <v>8.4217387244734603</v>
      </c>
      <c r="V20185" t="s">
        <v>36598</v>
      </c>
      <c r="W20185" t="s">
        <v>13759</v>
      </c>
    </row>
    <row r="20186" spans="20:23" x14ac:dyDescent="0.3">
      <c r="T20186" t="b">
        <f>U20186&gt;10</f>
        <v>0</v>
      </c>
      <c r="U20186" s="7">
        <v>8.7031511839116504</v>
      </c>
      <c r="V20186" t="s">
        <v>20571</v>
      </c>
      <c r="W20186" t="s">
        <v>4433</v>
      </c>
    </row>
    <row r="20187" spans="20:23" x14ac:dyDescent="0.3">
      <c r="T20187" t="b">
        <f>U20187&gt;10</f>
        <v>0</v>
      </c>
      <c r="U20187" s="7">
        <v>8.8366825765361696</v>
      </c>
      <c r="V20187" t="s">
        <v>36599</v>
      </c>
      <c r="W20187" t="s">
        <v>20571</v>
      </c>
    </row>
    <row r="20188" spans="20:23" x14ac:dyDescent="0.3">
      <c r="T20188" t="b">
        <f>U20188&gt;10</f>
        <v>0</v>
      </c>
      <c r="U20188" s="7">
        <v>9.0247348080391099</v>
      </c>
      <c r="V20188" t="s">
        <v>414</v>
      </c>
      <c r="W20188" t="s">
        <v>36600</v>
      </c>
    </row>
    <row r="20189" spans="20:23" x14ac:dyDescent="0.3">
      <c r="T20189" t="b">
        <f>U20189&gt;10</f>
        <v>0</v>
      </c>
      <c r="U20189" s="7">
        <v>8.8656701134094202</v>
      </c>
      <c r="V20189" t="s">
        <v>33461</v>
      </c>
      <c r="W20189" t="s">
        <v>36601</v>
      </c>
    </row>
    <row r="20190" spans="20:23" x14ac:dyDescent="0.3">
      <c r="T20190" t="b">
        <f>U20190&gt;10</f>
        <v>0</v>
      </c>
      <c r="U20190" s="7">
        <v>9.9352948652042805</v>
      </c>
      <c r="V20190">
        <v>414</v>
      </c>
      <c r="W20190">
        <v>410</v>
      </c>
    </row>
    <row r="20191" spans="20:23" x14ac:dyDescent="0.3">
      <c r="T20191" t="b">
        <f>U20191&gt;10</f>
        <v>0</v>
      </c>
      <c r="U20191" s="7">
        <v>8.8366825765361696</v>
      </c>
      <c r="V20191" t="s">
        <v>36602</v>
      </c>
      <c r="W20191" t="s">
        <v>20571</v>
      </c>
    </row>
    <row r="20192" spans="20:23" x14ac:dyDescent="0.3">
      <c r="T20192" t="b">
        <f>U20192&gt;10</f>
        <v>0</v>
      </c>
      <c r="U20192" s="7">
        <v>8.1435353959762207</v>
      </c>
      <c r="V20192" t="s">
        <v>20571</v>
      </c>
      <c r="W20192" t="s">
        <v>36603</v>
      </c>
    </row>
    <row r="20193" spans="20:23" x14ac:dyDescent="0.3">
      <c r="T20193" t="b">
        <f>U20193&gt;10</f>
        <v>0</v>
      </c>
      <c r="U20193" s="7">
        <v>9.2517171356604795</v>
      </c>
      <c r="V20193" t="s">
        <v>3850</v>
      </c>
      <c r="W20193" t="s">
        <v>32267</v>
      </c>
    </row>
    <row r="20194" spans="20:23" x14ac:dyDescent="0.3">
      <c r="T20194" t="b">
        <f>U20194&gt;10</f>
        <v>0</v>
      </c>
      <c r="U20194" s="7">
        <v>8.2757071690847095</v>
      </c>
      <c r="V20194" t="s">
        <v>28757</v>
      </c>
      <c r="W20194" t="s">
        <v>23186</v>
      </c>
    </row>
    <row r="20195" spans="20:23" x14ac:dyDescent="0.3">
      <c r="T20195" t="b">
        <f>U20195&gt;10</f>
        <v>0</v>
      </c>
      <c r="U20195" s="7">
        <v>9.1468375048400095</v>
      </c>
      <c r="V20195" t="s">
        <v>36604</v>
      </c>
      <c r="W20195" t="s">
        <v>36605</v>
      </c>
    </row>
    <row r="20196" spans="20:23" x14ac:dyDescent="0.3">
      <c r="T20196" t="b">
        <f>U20196&gt;10</f>
        <v>0</v>
      </c>
      <c r="U20196" s="7">
        <v>9.7529733084103203</v>
      </c>
      <c r="V20196" t="s">
        <v>29344</v>
      </c>
      <c r="W20196" t="s">
        <v>36606</v>
      </c>
    </row>
    <row r="20197" spans="20:23" x14ac:dyDescent="0.3">
      <c r="T20197" t="b">
        <f>U20197&gt;10</f>
        <v>0</v>
      </c>
      <c r="U20197" s="7">
        <v>9.8797250140494697</v>
      </c>
      <c r="V20197" t="s">
        <v>36607</v>
      </c>
      <c r="W20197" t="s">
        <v>20248</v>
      </c>
    </row>
    <row r="20198" spans="20:23" x14ac:dyDescent="0.3">
      <c r="T20198" t="b">
        <f>U20198&gt;10</f>
        <v>0</v>
      </c>
      <c r="U20198" s="7">
        <v>8.6866218819604395</v>
      </c>
      <c r="V20198" t="s">
        <v>36608</v>
      </c>
      <c r="W20198" t="s">
        <v>36609</v>
      </c>
    </row>
    <row r="20199" spans="20:23" x14ac:dyDescent="0.3">
      <c r="T20199" t="b">
        <f>U20199&gt;10</f>
        <v>0</v>
      </c>
      <c r="U20199" s="7">
        <v>8.3666789472904295</v>
      </c>
      <c r="V20199" t="s">
        <v>29234</v>
      </c>
      <c r="W20199" t="s">
        <v>36610</v>
      </c>
    </row>
    <row r="20200" spans="20:23" x14ac:dyDescent="0.3">
      <c r="T20200" t="b">
        <f>U20200&gt;10</f>
        <v>0</v>
      </c>
      <c r="U20200" s="7">
        <v>8.11536451900953</v>
      </c>
      <c r="V20200" t="s">
        <v>24652</v>
      </c>
      <c r="W20200" t="s">
        <v>26886</v>
      </c>
    </row>
    <row r="20201" spans="20:23" x14ac:dyDescent="0.3">
      <c r="T20201" t="b">
        <f>U20201&gt;10</f>
        <v>0</v>
      </c>
      <c r="U20201" s="7">
        <v>8.8178140922317905</v>
      </c>
      <c r="V20201" t="s">
        <v>26592</v>
      </c>
      <c r="W20201" t="s">
        <v>36611</v>
      </c>
    </row>
    <row r="20202" spans="20:23" x14ac:dyDescent="0.3">
      <c r="T20202" t="b">
        <f>U20202&gt;10</f>
        <v>0</v>
      </c>
      <c r="U20202" s="7">
        <v>9.8530567669673097</v>
      </c>
      <c r="V20202" t="s">
        <v>2868</v>
      </c>
      <c r="W20202" t="s">
        <v>36612</v>
      </c>
    </row>
    <row r="20203" spans="20:23" x14ac:dyDescent="0.3">
      <c r="T20203" t="b">
        <f>U20203&gt;10</f>
        <v>0</v>
      </c>
      <c r="U20203" s="7">
        <v>8.7031511839116504</v>
      </c>
      <c r="V20203">
        <v>424</v>
      </c>
      <c r="W20203" t="s">
        <v>469</v>
      </c>
    </row>
    <row r="20204" spans="20:23" x14ac:dyDescent="0.3">
      <c r="T20204" t="b">
        <f>U20204&gt;10</f>
        <v>0</v>
      </c>
      <c r="U20204" s="7">
        <v>8.1579241334283203</v>
      </c>
      <c r="V20204" t="s">
        <v>22950</v>
      </c>
      <c r="W20204" t="s">
        <v>36613</v>
      </c>
    </row>
    <row r="20205" spans="20:23" x14ac:dyDescent="0.3">
      <c r="T20205" t="b">
        <f>U20205&gt;10</f>
        <v>0</v>
      </c>
      <c r="U20205" s="7">
        <v>8.7031511839116504</v>
      </c>
      <c r="V20205" t="s">
        <v>36368</v>
      </c>
      <c r="W20205" t="s">
        <v>36614</v>
      </c>
    </row>
    <row r="20206" spans="20:23" x14ac:dyDescent="0.3">
      <c r="T20206" t="b">
        <f>U20206&gt;10</f>
        <v>0</v>
      </c>
      <c r="U20206" s="7">
        <v>8.8462520275523193</v>
      </c>
      <c r="V20206" t="s">
        <v>3935</v>
      </c>
      <c r="W20206" t="s">
        <v>34022</v>
      </c>
    </row>
    <row r="20207" spans="20:23" x14ac:dyDescent="0.3">
      <c r="T20207" t="b">
        <f>U20207&gt;10</f>
        <v>0</v>
      </c>
      <c r="U20207" s="7">
        <v>8.5928031267427798</v>
      </c>
      <c r="V20207" t="s">
        <v>36615</v>
      </c>
      <c r="W20207" t="s">
        <v>27285</v>
      </c>
    </row>
    <row r="20208" spans="20:23" x14ac:dyDescent="0.3">
      <c r="T20208" t="b">
        <f>U20208&gt;10</f>
        <v>0</v>
      </c>
      <c r="U20208" s="7">
        <v>8.6231084762381105</v>
      </c>
      <c r="V20208" t="s">
        <v>3850</v>
      </c>
      <c r="W20208" t="s">
        <v>7620</v>
      </c>
    </row>
    <row r="20209" spans="20:23" x14ac:dyDescent="0.3">
      <c r="T20209" t="b">
        <f>U20209&gt;10</f>
        <v>0</v>
      </c>
      <c r="U20209" s="7">
        <v>8.2702871016153701</v>
      </c>
      <c r="V20209" t="s">
        <v>9330</v>
      </c>
      <c r="W20209" t="s">
        <v>2878</v>
      </c>
    </row>
    <row r="20210" spans="20:23" x14ac:dyDescent="0.3">
      <c r="T20210" t="b">
        <f>U20210&gt;10</f>
        <v>0</v>
      </c>
      <c r="U20210" s="7">
        <v>8.2702871016153701</v>
      </c>
      <c r="V20210" t="s">
        <v>2878</v>
      </c>
      <c r="W20210" t="s">
        <v>36616</v>
      </c>
    </row>
    <row r="20211" spans="20:23" x14ac:dyDescent="0.3">
      <c r="T20211" t="b">
        <f>U20211&gt;10</f>
        <v>0</v>
      </c>
      <c r="U20211" s="7">
        <v>8.3258569527701791</v>
      </c>
      <c r="V20211">
        <v>433</v>
      </c>
      <c r="W20211" t="s">
        <v>4201</v>
      </c>
    </row>
    <row r="20212" spans="20:23" x14ac:dyDescent="0.3">
      <c r="T20212" t="b">
        <f>U20212&gt;10</f>
        <v>0</v>
      </c>
      <c r="U20212" s="7">
        <v>9.1731548131573799</v>
      </c>
      <c r="V20212" t="s">
        <v>4201</v>
      </c>
      <c r="W20212" t="s">
        <v>36617</v>
      </c>
    </row>
    <row r="20213" spans="20:23" x14ac:dyDescent="0.3">
      <c r="T20213" t="b">
        <f>U20213&gt;10</f>
        <v>0</v>
      </c>
      <c r="U20213" s="7">
        <v>9.6194419157857993</v>
      </c>
      <c r="V20213" t="s">
        <v>7785</v>
      </c>
      <c r="W20213" t="s">
        <v>36618</v>
      </c>
    </row>
    <row r="20214" spans="20:23" x14ac:dyDescent="0.3">
      <c r="T20214" t="b">
        <f>U20214&gt;10</f>
        <v>0</v>
      </c>
      <c r="U20214" s="7">
        <v>9.4475916588591407</v>
      </c>
      <c r="V20214">
        <v>437</v>
      </c>
      <c r="W20214" t="s">
        <v>36619</v>
      </c>
    </row>
    <row r="20215" spans="20:23" x14ac:dyDescent="0.3">
      <c r="T20215" t="b">
        <f>U20215&gt;10</f>
        <v>0</v>
      </c>
      <c r="U20215" s="7">
        <v>8.7992950444645501</v>
      </c>
      <c r="V20215" t="s">
        <v>36488</v>
      </c>
      <c r="W20215" t="s">
        <v>36620</v>
      </c>
    </row>
    <row r="20216" spans="20:23" x14ac:dyDescent="0.3">
      <c r="T20216" t="b">
        <f>U20216&gt;10</f>
        <v>0</v>
      </c>
      <c r="U20216" s="7">
        <v>9.6194419157857993</v>
      </c>
      <c r="V20216" t="s">
        <v>11826</v>
      </c>
      <c r="W20216" t="s">
        <v>12951</v>
      </c>
    </row>
    <row r="20217" spans="20:23" x14ac:dyDescent="0.3">
      <c r="T20217" t="b">
        <f>U20217&gt;10</f>
        <v>0</v>
      </c>
      <c r="U20217" s="7">
        <v>9.3962983644715905</v>
      </c>
      <c r="V20217" t="s">
        <v>12951</v>
      </c>
      <c r="W20217" t="s">
        <v>6309</v>
      </c>
    </row>
    <row r="20218" spans="20:23" x14ac:dyDescent="0.3">
      <c r="T20218" t="b">
        <f>U20218&gt;10</f>
        <v>0</v>
      </c>
      <c r="U20218" s="7">
        <v>8.5633892415364894</v>
      </c>
      <c r="V20218" t="s">
        <v>2281</v>
      </c>
      <c r="W20218" t="s">
        <v>4781</v>
      </c>
    </row>
    <row r="20219" spans="20:23" x14ac:dyDescent="0.3">
      <c r="T20219" t="b">
        <f>U20219&gt;10</f>
        <v>0</v>
      </c>
      <c r="U20219" s="7">
        <v>8.5208296271176902</v>
      </c>
      <c r="V20219" t="s">
        <v>30083</v>
      </c>
      <c r="W20219" t="s">
        <v>36621</v>
      </c>
    </row>
    <row r="20220" spans="20:23" x14ac:dyDescent="0.3">
      <c r="T20220" t="b">
        <f>U20220&gt;10</f>
        <v>0</v>
      </c>
      <c r="U20220" s="7">
        <v>8.4800076325974398</v>
      </c>
      <c r="V20220" t="s">
        <v>27108</v>
      </c>
      <c r="W20220" t="s">
        <v>36622</v>
      </c>
    </row>
    <row r="20221" spans="20:23" x14ac:dyDescent="0.3">
      <c r="T20221" t="b">
        <f>U20221&gt;10</f>
        <v>0</v>
      </c>
      <c r="U20221" s="7">
        <v>8.5139091842731194</v>
      </c>
      <c r="V20221" t="s">
        <v>2891</v>
      </c>
      <c r="W20221" t="s">
        <v>6494</v>
      </c>
    </row>
    <row r="20222" spans="20:23" x14ac:dyDescent="0.3">
      <c r="T20222" t="b">
        <f>U20222&gt;10</f>
        <v>0</v>
      </c>
      <c r="U20222" s="7">
        <v>8.4536903242800605</v>
      </c>
      <c r="V20222" t="s">
        <v>13483</v>
      </c>
      <c r="W20222" t="s">
        <v>14941</v>
      </c>
    </row>
    <row r="20223" spans="20:23" x14ac:dyDescent="0.3">
      <c r="T20223" t="b">
        <f>U20223&gt;10</f>
        <v>0</v>
      </c>
      <c r="U20223" s="7">
        <v>9.8017634725797596</v>
      </c>
      <c r="V20223" t="s">
        <v>2388</v>
      </c>
      <c r="W20223" t="s">
        <v>11543</v>
      </c>
    </row>
    <row r="20224" spans="20:23" x14ac:dyDescent="0.3">
      <c r="T20224" t="b">
        <f>U20224&gt;10</f>
        <v>0</v>
      </c>
      <c r="U20224" s="7">
        <v>8.9688543496446496</v>
      </c>
      <c r="V20224" t="s">
        <v>36236</v>
      </c>
      <c r="W20224" t="s">
        <v>2276</v>
      </c>
    </row>
    <row r="20225" spans="20:23" x14ac:dyDescent="0.3">
      <c r="T20225" t="b">
        <f>U20225&gt;10</f>
        <v>0</v>
      </c>
      <c r="U20225" s="7">
        <v>8.0569209231394492</v>
      </c>
      <c r="V20225" t="s">
        <v>21269</v>
      </c>
      <c r="W20225" t="s">
        <v>36623</v>
      </c>
    </row>
    <row r="20226" spans="20:23" x14ac:dyDescent="0.3">
      <c r="T20226" t="b">
        <f>U20226&gt;10</f>
        <v>0</v>
      </c>
      <c r="U20226" s="7">
        <v>8.8178140922317905</v>
      </c>
      <c r="V20226" t="s">
        <v>36624</v>
      </c>
      <c r="W20226" t="s">
        <v>21261</v>
      </c>
    </row>
    <row r="20227" spans="20:23" x14ac:dyDescent="0.3">
      <c r="T20227" t="b">
        <f>U20227&gt;10</f>
        <v>0</v>
      </c>
      <c r="U20227" s="7">
        <v>8.3548444896434297</v>
      </c>
      <c r="V20227" t="s">
        <v>18189</v>
      </c>
      <c r="W20227" t="s">
        <v>13760</v>
      </c>
    </row>
    <row r="20228" spans="20:23" x14ac:dyDescent="0.3">
      <c r="T20228" t="b">
        <f>U20228&gt;10</f>
        <v>0</v>
      </c>
      <c r="U20228" s="7">
        <v>9.9071239882375792</v>
      </c>
      <c r="V20228" t="s">
        <v>32931</v>
      </c>
      <c r="W20228" t="s">
        <v>7097</v>
      </c>
    </row>
    <row r="20229" spans="20:23" x14ac:dyDescent="0.3">
      <c r="T20229" t="b">
        <f>U20229&gt;10</f>
        <v>0</v>
      </c>
      <c r="U20229" s="7">
        <v>9.9642824020775294</v>
      </c>
      <c r="V20229" t="s">
        <v>18189</v>
      </c>
      <c r="W20229" t="s">
        <v>36625</v>
      </c>
    </row>
    <row r="20230" spans="20:23" x14ac:dyDescent="0.3">
      <c r="T20230" t="b">
        <f>U20230&gt;10</f>
        <v>0</v>
      </c>
      <c r="U20230" s="7">
        <v>8.8272038325816293</v>
      </c>
      <c r="V20230" t="s">
        <v>25099</v>
      </c>
      <c r="W20230" t="s">
        <v>36626</v>
      </c>
    </row>
    <row r="20231" spans="20:23" x14ac:dyDescent="0.3">
      <c r="T20231" t="b">
        <f>U20231&gt;10</f>
        <v>0</v>
      </c>
      <c r="U20231" s="7">
        <v>9.6194419157857993</v>
      </c>
      <c r="V20231" t="s">
        <v>70</v>
      </c>
      <c r="W20231" t="s">
        <v>6214</v>
      </c>
    </row>
    <row r="20232" spans="20:23" x14ac:dyDescent="0.3">
      <c r="T20232" t="b">
        <f>U20232&gt;10</f>
        <v>0</v>
      </c>
      <c r="U20232" s="7">
        <v>8.5418830363155198</v>
      </c>
      <c r="V20232" t="s">
        <v>25131</v>
      </c>
      <c r="W20232" t="s">
        <v>36627</v>
      </c>
    </row>
    <row r="20233" spans="20:23" x14ac:dyDescent="0.3">
      <c r="T20233" t="b">
        <f>U20233&gt;10</f>
        <v>0</v>
      </c>
      <c r="U20233" s="7">
        <v>8.8656701134094202</v>
      </c>
      <c r="V20233" t="s">
        <v>26837</v>
      </c>
      <c r="W20233" t="s">
        <v>26836</v>
      </c>
    </row>
    <row r="20234" spans="20:23" x14ac:dyDescent="0.3">
      <c r="T20234" t="b">
        <f>U20234&gt;10</f>
        <v>0</v>
      </c>
      <c r="U20234" s="7">
        <v>9.9071239882375792</v>
      </c>
      <c r="V20234" t="s">
        <v>9541</v>
      </c>
      <c r="W20234" t="s">
        <v>22092</v>
      </c>
    </row>
    <row r="20235" spans="20:23" x14ac:dyDescent="0.3">
      <c r="T20235" t="b">
        <f>U20235&gt;10</f>
        <v>0</v>
      </c>
      <c r="U20235" s="7">
        <v>9.9941353652272102</v>
      </c>
      <c r="V20235" t="s">
        <v>36604</v>
      </c>
      <c r="W20235" t="s">
        <v>36628</v>
      </c>
    </row>
    <row r="20236" spans="20:23" x14ac:dyDescent="0.3">
      <c r="T20236" t="b">
        <f>U20236&gt;10</f>
        <v>0</v>
      </c>
      <c r="U20236" s="7">
        <v>8.5348158690924301</v>
      </c>
      <c r="V20236" t="s">
        <v>24674</v>
      </c>
      <c r="W20236" t="s">
        <v>36629</v>
      </c>
    </row>
    <row r="20237" spans="20:23" x14ac:dyDescent="0.3">
      <c r="T20237" t="b">
        <f>U20237&gt;10</f>
        <v>0</v>
      </c>
      <c r="U20237" s="7">
        <v>8.3666789472904295</v>
      </c>
      <c r="V20237" t="s">
        <v>1044</v>
      </c>
      <c r="W20237" t="s">
        <v>29249</v>
      </c>
    </row>
    <row r="20238" spans="20:23" x14ac:dyDescent="0.3">
      <c r="T20238" t="b">
        <f>U20238&gt;10</f>
        <v>0</v>
      </c>
      <c r="U20238" s="7">
        <v>9.9941353652272102</v>
      </c>
      <c r="V20238">
        <v>442</v>
      </c>
      <c r="W20238" t="s">
        <v>5495</v>
      </c>
    </row>
    <row r="20239" spans="20:23" x14ac:dyDescent="0.3">
      <c r="T20239" t="b">
        <f>U20239&gt;10</f>
        <v>0</v>
      </c>
      <c r="U20239" s="7">
        <v>8.0970153803413307</v>
      </c>
      <c r="V20239" t="s">
        <v>25643</v>
      </c>
      <c r="W20239" t="s">
        <v>36630</v>
      </c>
    </row>
    <row r="20240" spans="20:23" x14ac:dyDescent="0.3">
      <c r="T20240" t="b">
        <f>U20240&gt;10</f>
        <v>0</v>
      </c>
      <c r="U20240" s="7">
        <v>9.3962983644715905</v>
      </c>
      <c r="V20240" t="s">
        <v>36630</v>
      </c>
      <c r="W20240" t="s">
        <v>36631</v>
      </c>
    </row>
    <row r="20241" spans="20:23" x14ac:dyDescent="0.3">
      <c r="T20241" t="b">
        <f>U20241&gt;10</f>
        <v>0</v>
      </c>
      <c r="U20241" s="7">
        <v>8.4934306529295807</v>
      </c>
      <c r="V20241" t="s">
        <v>19351</v>
      </c>
      <c r="W20241" t="s">
        <v>35678</v>
      </c>
    </row>
    <row r="20242" spans="20:23" x14ac:dyDescent="0.3">
      <c r="T20242" t="b">
        <f>U20242&gt;10</f>
        <v>0</v>
      </c>
      <c r="U20242" s="7">
        <v>8.9473481444236906</v>
      </c>
      <c r="V20242" t="s">
        <v>26548</v>
      </c>
      <c r="W20242" t="s">
        <v>36632</v>
      </c>
    </row>
    <row r="20243" spans="20:23" x14ac:dyDescent="0.3">
      <c r="T20243" t="b">
        <f>U20243&gt;10</f>
        <v>0</v>
      </c>
      <c r="U20243" s="7">
        <v>9.3009881846672702</v>
      </c>
      <c r="V20243" t="s">
        <v>5278</v>
      </c>
      <c r="W20243" t="s">
        <v>36633</v>
      </c>
    </row>
    <row r="20244" spans="20:23" x14ac:dyDescent="0.3">
      <c r="T20244" t="b">
        <f>U20244&gt;10</f>
        <v>0</v>
      </c>
      <c r="U20244" s="7">
        <v>9.6404953249836307</v>
      </c>
      <c r="V20244" t="s">
        <v>36634</v>
      </c>
      <c r="W20244" t="s">
        <v>25131</v>
      </c>
    </row>
    <row r="20245" spans="20:23" x14ac:dyDescent="0.3">
      <c r="T20245" t="b">
        <f>U20245&gt;10</f>
        <v>0</v>
      </c>
      <c r="U20245" s="7">
        <v>8.5928031267427798</v>
      </c>
      <c r="V20245" t="s">
        <v>26804</v>
      </c>
      <c r="W20245" t="s">
        <v>23779</v>
      </c>
    </row>
    <row r="20246" spans="20:23" x14ac:dyDescent="0.3">
      <c r="T20246" t="b">
        <f>U20246&gt;10</f>
        <v>0</v>
      </c>
      <c r="U20246" s="7">
        <v>9.6729306007367892</v>
      </c>
      <c r="V20246" t="s">
        <v>22774</v>
      </c>
      <c r="W20246" t="s">
        <v>20805</v>
      </c>
    </row>
    <row r="20247" spans="20:23" x14ac:dyDescent="0.3">
      <c r="T20247" t="b">
        <f>U20247&gt;10</f>
        <v>0</v>
      </c>
      <c r="U20247" s="7">
        <v>8.4092385617092305</v>
      </c>
      <c r="V20247" t="s">
        <v>36635</v>
      </c>
      <c r="W20247" t="s">
        <v>24271</v>
      </c>
    </row>
    <row r="20248" spans="20:23" x14ac:dyDescent="0.3">
      <c r="T20248" t="b">
        <f>U20248&gt;10</f>
        <v>0</v>
      </c>
      <c r="U20248" s="7">
        <v>9.4652912359585404</v>
      </c>
      <c r="V20248" t="s">
        <v>12352</v>
      </c>
      <c r="W20248" t="s">
        <v>22899</v>
      </c>
    </row>
    <row r="20249" spans="20:23" x14ac:dyDescent="0.3">
      <c r="T20249" t="b">
        <f>U20249&gt;10</f>
        <v>0</v>
      </c>
      <c r="U20249" s="7">
        <v>9.0247348080391099</v>
      </c>
      <c r="V20249" t="s">
        <v>36636</v>
      </c>
      <c r="W20249" t="s">
        <v>36637</v>
      </c>
    </row>
    <row r="20250" spans="20:23" x14ac:dyDescent="0.3">
      <c r="T20250" t="b">
        <f>U20250&gt;10</f>
        <v>0</v>
      </c>
      <c r="U20250" s="7">
        <v>8.8656701134094202</v>
      </c>
      <c r="V20250" t="s">
        <v>21110</v>
      </c>
      <c r="W20250" t="s">
        <v>36638</v>
      </c>
    </row>
    <row r="20251" spans="20:23" x14ac:dyDescent="0.3">
      <c r="T20251" t="b">
        <f>U20251&gt;10</f>
        <v>0</v>
      </c>
      <c r="U20251" s="7">
        <v>9.6194419157857993</v>
      </c>
      <c r="V20251" t="s">
        <v>6984</v>
      </c>
      <c r="W20251" t="s">
        <v>36639</v>
      </c>
    </row>
    <row r="20252" spans="20:23" x14ac:dyDescent="0.3">
      <c r="T20252" t="b">
        <f>U20252&gt;10</f>
        <v>0</v>
      </c>
      <c r="U20252" s="7">
        <v>8.4934306529295807</v>
      </c>
      <c r="V20252">
        <v>446</v>
      </c>
      <c r="W20252" t="s">
        <v>36453</v>
      </c>
    </row>
    <row r="20253" spans="20:23" x14ac:dyDescent="0.3">
      <c r="T20253" t="b">
        <f>U20253&gt;10</f>
        <v>0</v>
      </c>
      <c r="U20253" s="7">
        <v>8.8085116995694701</v>
      </c>
      <c r="V20253" t="s">
        <v>36640</v>
      </c>
      <c r="W20253" t="s">
        <v>20921</v>
      </c>
    </row>
    <row r="20254" spans="20:23" x14ac:dyDescent="0.3">
      <c r="T20254" t="b">
        <f>U20254&gt;10</f>
        <v>0</v>
      </c>
      <c r="U20254" s="7">
        <v>8.5853681482552595</v>
      </c>
      <c r="V20254" t="s">
        <v>8186</v>
      </c>
      <c r="W20254" t="s">
        <v>3523</v>
      </c>
    </row>
    <row r="20255" spans="20:23" x14ac:dyDescent="0.3">
      <c r="T20255" t="b">
        <f>U20255&gt;10</f>
        <v>0</v>
      </c>
      <c r="U20255" s="7">
        <v>8.4472178097744397</v>
      </c>
      <c r="V20255" t="b">
        <v>1</v>
      </c>
      <c r="W20255" t="s">
        <v>13563</v>
      </c>
    </row>
    <row r="20256" spans="20:23" x14ac:dyDescent="0.3">
      <c r="T20256" t="b">
        <f>U20256&gt;10</f>
        <v>0</v>
      </c>
      <c r="U20256" s="7">
        <v>9.6194419157857993</v>
      </c>
      <c r="V20256" t="s">
        <v>36641</v>
      </c>
      <c r="W20256" t="s">
        <v>4686</v>
      </c>
    </row>
    <row r="20257" spans="20:23" x14ac:dyDescent="0.3">
      <c r="T20257" t="b">
        <f>U20257&gt;10</f>
        <v>0</v>
      </c>
      <c r="U20257" s="7">
        <v>8.0439055550273793</v>
      </c>
      <c r="V20257" t="s">
        <v>20140</v>
      </c>
      <c r="W20257" t="s">
        <v>36642</v>
      </c>
    </row>
    <row r="20258" spans="20:23" x14ac:dyDescent="0.3">
      <c r="T20258" t="b">
        <f>U20258&gt;10</f>
        <v>0</v>
      </c>
      <c r="U20258" s="7">
        <v>8.2331475546659103</v>
      </c>
      <c r="V20258">
        <v>452</v>
      </c>
      <c r="W20258" t="s">
        <v>1109</v>
      </c>
    </row>
    <row r="20259" spans="20:23" x14ac:dyDescent="0.3">
      <c r="T20259" t="b">
        <f>U20259&gt;10</f>
        <v>0</v>
      </c>
      <c r="U20259" s="7">
        <v>9.7770708599893794</v>
      </c>
      <c r="V20259" t="s">
        <v>27695</v>
      </c>
      <c r="W20259" t="s">
        <v>36643</v>
      </c>
    </row>
    <row r="20260" spans="20:23" x14ac:dyDescent="0.3">
      <c r="T20260" t="b">
        <f>U20260&gt;10</f>
        <v>0</v>
      </c>
      <c r="U20260" s="7">
        <v>8.4536903242800605</v>
      </c>
      <c r="V20260" t="s">
        <v>36644</v>
      </c>
      <c r="W20260" t="s">
        <v>36645</v>
      </c>
    </row>
    <row r="20261" spans="20:23" x14ac:dyDescent="0.3">
      <c r="T20261" t="b">
        <f>U20261&gt;10</f>
        <v>0</v>
      </c>
      <c r="U20261" s="7">
        <v>9.1599095864073607</v>
      </c>
      <c r="V20261">
        <v>453</v>
      </c>
      <c r="W20261" t="s">
        <v>36619</v>
      </c>
    </row>
    <row r="20262" spans="20:23" x14ac:dyDescent="0.3">
      <c r="T20262" t="b">
        <f>U20262&gt;10</f>
        <v>0</v>
      </c>
      <c r="U20262" s="7">
        <v>8.3846974527931106</v>
      </c>
      <c r="V20262" t="s">
        <v>36646</v>
      </c>
      <c r="W20262" t="s">
        <v>24258</v>
      </c>
    </row>
    <row r="20263" spans="20:23" x14ac:dyDescent="0.3">
      <c r="T20263" t="b">
        <f>U20263&gt;10</f>
        <v>0</v>
      </c>
      <c r="U20263" s="7">
        <v>8.6308305223320207</v>
      </c>
      <c r="V20263" t="s">
        <v>19482</v>
      </c>
      <c r="W20263" t="s">
        <v>21233</v>
      </c>
    </row>
    <row r="20264" spans="20:23" x14ac:dyDescent="0.3">
      <c r="T20264" t="b">
        <f>U20264&gt;10</f>
        <v>0</v>
      </c>
      <c r="U20264" s="7">
        <v>9.0133061122154796</v>
      </c>
      <c r="V20264" t="s">
        <v>10107</v>
      </c>
      <c r="W20264" t="s">
        <v>1814</v>
      </c>
    </row>
    <row r="20265" spans="20:23" x14ac:dyDescent="0.3">
      <c r="T20265" t="b">
        <f>U20265&gt;10</f>
        <v>0</v>
      </c>
      <c r="U20265" s="7">
        <v>8.1531048469923704</v>
      </c>
      <c r="V20265" t="s">
        <v>3850</v>
      </c>
      <c r="W20265" t="s">
        <v>7997</v>
      </c>
    </row>
    <row r="20266" spans="20:23" x14ac:dyDescent="0.3">
      <c r="T20266" t="b">
        <f>U20266&gt;10</f>
        <v>0</v>
      </c>
      <c r="U20266" s="7">
        <v>9.9642824020775294</v>
      </c>
      <c r="V20266" t="s">
        <v>18189</v>
      </c>
      <c r="W20266" t="s">
        <v>36647</v>
      </c>
    </row>
    <row r="20267" spans="20:23" x14ac:dyDescent="0.3">
      <c r="T20267" t="b">
        <f>U20267&gt;10</f>
        <v>0</v>
      </c>
      <c r="U20267" s="7">
        <v>9.6194419157857993</v>
      </c>
      <c r="V20267" t="s">
        <v>36648</v>
      </c>
      <c r="W20267" t="s">
        <v>23386</v>
      </c>
    </row>
    <row r="20268" spans="20:23" x14ac:dyDescent="0.3">
      <c r="T20268" t="b">
        <f>U20268&gt;10</f>
        <v>0</v>
      </c>
      <c r="U20268" s="7">
        <v>8.5208296271176902</v>
      </c>
      <c r="V20268" t="s">
        <v>3707</v>
      </c>
      <c r="W20268" t="s">
        <v>1781</v>
      </c>
    </row>
    <row r="20269" spans="20:23" x14ac:dyDescent="0.3">
      <c r="T20269" t="b">
        <f>U20269&gt;10</f>
        <v>0</v>
      </c>
      <c r="U20269" s="7">
        <v>9.6194419157857993</v>
      </c>
      <c r="V20269" t="s">
        <v>1781</v>
      </c>
      <c r="W20269" t="s">
        <v>19486</v>
      </c>
    </row>
    <row r="20270" spans="20:23" x14ac:dyDescent="0.3">
      <c r="T20270" t="b">
        <f>U20270&gt;10</f>
        <v>0</v>
      </c>
      <c r="U20270" s="7">
        <v>8.5928031267427798</v>
      </c>
      <c r="V20270" t="s">
        <v>36649</v>
      </c>
      <c r="W20270" t="s">
        <v>25690</v>
      </c>
    </row>
    <row r="20271" spans="20:23" x14ac:dyDescent="0.3">
      <c r="T20271" t="b">
        <f>U20271&gt;10</f>
        <v>0</v>
      </c>
      <c r="U20271" s="7">
        <v>8.2866362396169002</v>
      </c>
      <c r="V20271" t="s">
        <v>33923</v>
      </c>
      <c r="W20271" t="s">
        <v>31782</v>
      </c>
    </row>
    <row r="20272" spans="20:23" x14ac:dyDescent="0.3">
      <c r="T20272" t="b">
        <f>U20272&gt;10</f>
        <v>0</v>
      </c>
      <c r="U20272" s="7">
        <v>9.2859503073027305</v>
      </c>
      <c r="V20272" t="s">
        <v>36650</v>
      </c>
      <c r="W20272" t="s">
        <v>23509</v>
      </c>
    </row>
    <row r="20273" spans="20:23" x14ac:dyDescent="0.3">
      <c r="T20273" t="b">
        <f>U20273&gt;10</f>
        <v>0</v>
      </c>
      <c r="U20273" s="7">
        <v>8.73705273558733</v>
      </c>
      <c r="V20273" t="s">
        <v>20140</v>
      </c>
      <c r="W20273" t="s">
        <v>36651</v>
      </c>
    </row>
    <row r="20274" spans="20:23" x14ac:dyDescent="0.3">
      <c r="T20274" t="b">
        <f>U20274&gt;10</f>
        <v>0</v>
      </c>
      <c r="U20274" s="7">
        <v>9.0247348080391099</v>
      </c>
      <c r="V20274" t="s">
        <v>36651</v>
      </c>
      <c r="W20274" t="s">
        <v>25212</v>
      </c>
    </row>
    <row r="20275" spans="20:23" x14ac:dyDescent="0.3">
      <c r="T20275" t="b">
        <f>U20275&gt;10</f>
        <v>0</v>
      </c>
      <c r="U20275" s="7">
        <v>9.3009881846672702</v>
      </c>
      <c r="V20275" t="s">
        <v>36644</v>
      </c>
      <c r="W20275" t="s">
        <v>36652</v>
      </c>
    </row>
    <row r="20276" spans="20:23" x14ac:dyDescent="0.3">
      <c r="T20276" t="b">
        <f>U20276&gt;10</f>
        <v>0</v>
      </c>
      <c r="U20276" s="7">
        <v>8.9367660350931502</v>
      </c>
      <c r="V20276" t="s">
        <v>36653</v>
      </c>
      <c r="W20276" t="s">
        <v>6741</v>
      </c>
    </row>
    <row r="20277" spans="20:23" x14ac:dyDescent="0.3">
      <c r="T20277" t="b">
        <f>U20277&gt;10</f>
        <v>0</v>
      </c>
      <c r="U20277" s="7">
        <v>9.4833097414612197</v>
      </c>
      <c r="V20277" t="s">
        <v>28002</v>
      </c>
      <c r="W20277" t="s">
        <v>36654</v>
      </c>
    </row>
    <row r="20278" spans="20:23" x14ac:dyDescent="0.3">
      <c r="T20278" t="b">
        <f>U20278&gt;10</f>
        <v>0</v>
      </c>
      <c r="U20278" s="7">
        <v>8.5418830363155198</v>
      </c>
      <c r="V20278" t="s">
        <v>21255</v>
      </c>
      <c r="W20278" t="s">
        <v>7909</v>
      </c>
    </row>
    <row r="20279" spans="20:23" x14ac:dyDescent="0.3">
      <c r="T20279" t="b">
        <f>U20279&gt;10</f>
        <v>0</v>
      </c>
      <c r="U20279" s="7">
        <v>8.7544444782992006</v>
      </c>
      <c r="V20279" t="s">
        <v>4118</v>
      </c>
      <c r="W20279" t="s">
        <v>2449</v>
      </c>
    </row>
    <row r="20280" spans="20:23" x14ac:dyDescent="0.3">
      <c r="T20280" t="b">
        <f>U20280&gt;10</f>
        <v>0</v>
      </c>
      <c r="U20280" s="7">
        <v>8.4472178097744397</v>
      </c>
      <c r="V20280" t="s">
        <v>31934</v>
      </c>
      <c r="W20280" t="s">
        <v>36655</v>
      </c>
    </row>
    <row r="20281" spans="20:23" x14ac:dyDescent="0.3">
      <c r="T20281" t="b">
        <f>U20281&gt;10</f>
        <v>0</v>
      </c>
      <c r="U20281" s="7">
        <v>9.9071239882375792</v>
      </c>
      <c r="V20281" t="s">
        <v>36656</v>
      </c>
      <c r="W20281" t="s">
        <v>24182</v>
      </c>
    </row>
    <row r="20282" spans="20:23" x14ac:dyDescent="0.3">
      <c r="T20282" t="b">
        <f>U20282&gt;10</f>
        <v>0</v>
      </c>
      <c r="U20282" s="7">
        <v>8.6078410041073194</v>
      </c>
      <c r="V20282" t="s">
        <v>26478</v>
      </c>
      <c r="W20282" t="s">
        <v>36657</v>
      </c>
    </row>
    <row r="20283" spans="20:23" x14ac:dyDescent="0.3">
      <c r="T20283" t="b">
        <f>U20283&gt;10</f>
        <v>0</v>
      </c>
      <c r="U20283" s="7">
        <v>9.5016588801294208</v>
      </c>
      <c r="V20283" t="s">
        <v>36657</v>
      </c>
      <c r="W20283" t="s">
        <v>3523</v>
      </c>
    </row>
    <row r="20284" spans="20:23" x14ac:dyDescent="0.3">
      <c r="T20284" t="b">
        <f>U20284&gt;10</f>
        <v>0</v>
      </c>
      <c r="U20284" s="7">
        <v>8.8085116995694701</v>
      </c>
      <c r="V20284" t="s">
        <v>3523</v>
      </c>
      <c r="W20284" t="s">
        <v>36658</v>
      </c>
    </row>
    <row r="20285" spans="20:23" x14ac:dyDescent="0.3">
      <c r="T20285" t="b">
        <f>U20285&gt;10</f>
        <v>0</v>
      </c>
      <c r="U20285" s="7">
        <v>9.5786199212655401</v>
      </c>
      <c r="V20285" t="s">
        <v>36659</v>
      </c>
      <c r="W20285" t="s">
        <v>29064</v>
      </c>
    </row>
    <row r="20286" spans="20:23" x14ac:dyDescent="0.3">
      <c r="T20286" t="b">
        <f>U20286&gt;10</f>
        <v>0</v>
      </c>
      <c r="U20286" s="7">
        <v>9.6194419157857993</v>
      </c>
      <c r="V20286" t="s">
        <v>36660</v>
      </c>
      <c r="W20286" t="s">
        <v>4916</v>
      </c>
    </row>
    <row r="20287" spans="20:23" x14ac:dyDescent="0.3">
      <c r="T20287" t="b">
        <f>U20287&gt;10</f>
        <v>0</v>
      </c>
      <c r="U20287" s="7">
        <v>9.9352948652042805</v>
      </c>
      <c r="V20287" t="s">
        <v>2569</v>
      </c>
      <c r="W20287" t="s">
        <v>36661</v>
      </c>
    </row>
    <row r="20288" spans="20:23" x14ac:dyDescent="0.3">
      <c r="T20288" t="b">
        <f>U20288&gt;10</f>
        <v>0</v>
      </c>
      <c r="U20288" s="7">
        <v>8.0569209231394492</v>
      </c>
      <c r="V20288" t="s">
        <v>21269</v>
      </c>
      <c r="W20288" t="s">
        <v>36662</v>
      </c>
    </row>
    <row r="20289" spans="20:23" x14ac:dyDescent="0.3">
      <c r="T20289" t="b">
        <f>U20289&gt;10</f>
        <v>0</v>
      </c>
      <c r="U20289" s="7">
        <v>9.1086162920198106</v>
      </c>
      <c r="V20289" t="s">
        <v>36663</v>
      </c>
      <c r="W20289" t="s">
        <v>21859</v>
      </c>
    </row>
    <row r="20290" spans="20:23" x14ac:dyDescent="0.3">
      <c r="T20290" t="b">
        <f>U20290&gt;10</f>
        <v>0</v>
      </c>
      <c r="U20290" s="7">
        <v>8.7901625609012797</v>
      </c>
      <c r="V20290" t="s">
        <v>5434</v>
      </c>
      <c r="W20290" t="s">
        <v>5596</v>
      </c>
    </row>
    <row r="20291" spans="20:23" x14ac:dyDescent="0.3">
      <c r="T20291" t="b">
        <f>U20291&gt;10</f>
        <v>0</v>
      </c>
      <c r="U20291" s="7">
        <v>8.8755224098524295</v>
      </c>
      <c r="V20291" t="s">
        <v>19830</v>
      </c>
      <c r="W20291" s="12">
        <v>32721</v>
      </c>
    </row>
    <row r="20292" spans="20:23" x14ac:dyDescent="0.3">
      <c r="T20292" t="b">
        <f>U20292&gt;10</f>
        <v>0</v>
      </c>
      <c r="U20292" s="7">
        <v>9.4131054827879694</v>
      </c>
      <c r="V20292" t="s">
        <v>35988</v>
      </c>
      <c r="W20292" t="s">
        <v>36664</v>
      </c>
    </row>
    <row r="20293" spans="20:23" x14ac:dyDescent="0.3">
      <c r="T20293" t="b">
        <f>U20293&gt;10</f>
        <v>0</v>
      </c>
      <c r="U20293" s="7">
        <v>8.3144931941198603</v>
      </c>
      <c r="V20293" t="s">
        <v>35988</v>
      </c>
      <c r="W20293" t="s">
        <v>36665</v>
      </c>
    </row>
    <row r="20294" spans="20:23" x14ac:dyDescent="0.3">
      <c r="T20294" t="b">
        <f>U20294&gt;10</f>
        <v>0</v>
      </c>
      <c r="U20294" s="7">
        <v>9.6839804369233704</v>
      </c>
      <c r="V20294" t="s">
        <v>36666</v>
      </c>
      <c r="W20294" t="s">
        <v>36667</v>
      </c>
    </row>
    <row r="20295" spans="20:23" x14ac:dyDescent="0.3">
      <c r="T20295" t="b">
        <f>U20295&gt;10</f>
        <v>0</v>
      </c>
      <c r="U20295" s="7">
        <v>9.43019991614727</v>
      </c>
      <c r="V20295" t="s">
        <v>36668</v>
      </c>
      <c r="W20295" t="s">
        <v>1506</v>
      </c>
    </row>
    <row r="20296" spans="20:23" x14ac:dyDescent="0.3">
      <c r="T20296" t="b">
        <f>U20296&gt;10</f>
        <v>0</v>
      </c>
      <c r="U20296" s="7">
        <v>9.6194419157857993</v>
      </c>
      <c r="V20296" t="s">
        <v>36669</v>
      </c>
      <c r="W20296" t="s">
        <v>22927</v>
      </c>
    </row>
    <row r="20297" spans="20:23" x14ac:dyDescent="0.3">
      <c r="T20297" t="b">
        <f>U20297&gt;10</f>
        <v>0</v>
      </c>
      <c r="U20297" s="7">
        <v>9.6194419157857993</v>
      </c>
      <c r="V20297" t="s">
        <v>22927</v>
      </c>
      <c r="W20297" t="s">
        <v>36670</v>
      </c>
    </row>
    <row r="20298" spans="20:23" x14ac:dyDescent="0.3">
      <c r="T20298" t="b">
        <f>U20298&gt;10</f>
        <v>0</v>
      </c>
      <c r="U20298" s="7">
        <v>8.7031511839116504</v>
      </c>
      <c r="V20298" t="s">
        <v>36670</v>
      </c>
      <c r="W20298" t="s">
        <v>441</v>
      </c>
    </row>
    <row r="20299" spans="20:23" x14ac:dyDescent="0.3">
      <c r="T20299" t="b">
        <f>U20299&gt;10</f>
        <v>0</v>
      </c>
      <c r="U20299" s="7">
        <v>8.7544444782992006</v>
      </c>
      <c r="V20299" t="s">
        <v>36671</v>
      </c>
      <c r="W20299" t="s">
        <v>36672</v>
      </c>
    </row>
    <row r="20300" spans="20:23" x14ac:dyDescent="0.3">
      <c r="T20300" t="b">
        <f>U20300&gt;10</f>
        <v>0</v>
      </c>
      <c r="U20300" s="7">
        <v>8.11536451900953</v>
      </c>
      <c r="V20300" t="s">
        <v>6812</v>
      </c>
      <c r="W20300" t="s">
        <v>21275</v>
      </c>
    </row>
    <row r="20301" spans="20:23" x14ac:dyDescent="0.3">
      <c r="T20301" t="b">
        <f>U20301&gt;10</f>
        <v>0</v>
      </c>
      <c r="U20301" s="7">
        <v>8.3666789472904295</v>
      </c>
      <c r="V20301">
        <v>466</v>
      </c>
      <c r="W20301" t="s">
        <v>36673</v>
      </c>
    </row>
    <row r="20302" spans="20:23" x14ac:dyDescent="0.3">
      <c r="T20302" t="b">
        <f>U20302&gt;10</f>
        <v>0</v>
      </c>
      <c r="U20302" s="7">
        <v>8.1200048985660302</v>
      </c>
      <c r="V20302" t="s">
        <v>36674</v>
      </c>
      <c r="W20302" t="s">
        <v>23793</v>
      </c>
    </row>
    <row r="20303" spans="20:23" x14ac:dyDescent="0.3">
      <c r="T20303" t="b">
        <f>U20303&gt;10</f>
        <v>0</v>
      </c>
      <c r="U20303" s="7">
        <v>9.3009881846672702</v>
      </c>
      <c r="V20303" t="s">
        <v>13546</v>
      </c>
      <c r="W20303" t="s">
        <v>25056</v>
      </c>
    </row>
    <row r="20304" spans="20:23" x14ac:dyDescent="0.3">
      <c r="T20304" t="b">
        <f>U20304&gt;10</f>
        <v>0</v>
      </c>
      <c r="U20304" s="7">
        <v>8.2023758959991593</v>
      </c>
      <c r="V20304" t="s">
        <v>25056</v>
      </c>
      <c r="W20304" t="s">
        <v>36675</v>
      </c>
    </row>
    <row r="20305" spans="20:23" x14ac:dyDescent="0.3">
      <c r="T20305" t="b">
        <f>U20305&gt;10</f>
        <v>0</v>
      </c>
      <c r="U20305" s="7">
        <v>8.7721440553986003</v>
      </c>
      <c r="V20305" t="s">
        <v>11827</v>
      </c>
      <c r="W20305" t="s">
        <v>3267</v>
      </c>
    </row>
    <row r="20306" spans="20:23" x14ac:dyDescent="0.3">
      <c r="T20306" t="b">
        <f>U20306&gt;10</f>
        <v>0</v>
      </c>
      <c r="U20306" s="7">
        <v>9.6620015302046003</v>
      </c>
      <c r="V20306" t="s">
        <v>5201</v>
      </c>
      <c r="W20306" t="s">
        <v>36676</v>
      </c>
    </row>
    <row r="20307" spans="20:23" x14ac:dyDescent="0.3">
      <c r="T20307" t="b">
        <f>U20307&gt;10</f>
        <v>0</v>
      </c>
      <c r="U20307" s="7">
        <v>8.1246669116718397</v>
      </c>
      <c r="V20307" t="s">
        <v>8858</v>
      </c>
      <c r="W20307" t="s">
        <v>19836</v>
      </c>
    </row>
    <row r="20308" spans="20:23" x14ac:dyDescent="0.3">
      <c r="T20308" t="b">
        <f>U20308&gt;10</f>
        <v>0</v>
      </c>
      <c r="U20308" s="7">
        <v>8.8366825765361696</v>
      </c>
      <c r="V20308" t="s">
        <v>7618</v>
      </c>
      <c r="W20308" t="s">
        <v>36677</v>
      </c>
    </row>
    <row r="20309" spans="20:23" x14ac:dyDescent="0.3">
      <c r="T20309" t="b">
        <f>U20309&gt;10</f>
        <v>0</v>
      </c>
      <c r="U20309" s="7">
        <v>9.07180231889709</v>
      </c>
      <c r="V20309" t="s">
        <v>22038</v>
      </c>
      <c r="W20309" t="s">
        <v>36678</v>
      </c>
    </row>
    <row r="20310" spans="20:23" x14ac:dyDescent="0.3">
      <c r="T20310" t="b">
        <f>U20310&gt;10</f>
        <v>0</v>
      </c>
      <c r="U20310" s="7">
        <v>8.0017052005369997</v>
      </c>
      <c r="V20310" t="s">
        <v>36679</v>
      </c>
      <c r="W20310" t="s">
        <v>5581</v>
      </c>
    </row>
    <row r="20311" spans="20:23" x14ac:dyDescent="0.3">
      <c r="T20311" t="b">
        <f>U20311&gt;10</f>
        <v>0</v>
      </c>
      <c r="U20311" s="7">
        <v>9.8270812805640499</v>
      </c>
      <c r="V20311" t="s">
        <v>36680</v>
      </c>
      <c r="W20311" t="s">
        <v>3878</v>
      </c>
    </row>
    <row r="20312" spans="20:23" x14ac:dyDescent="0.3">
      <c r="T20312" t="b">
        <f>U20312&gt;10</f>
        <v>0</v>
      </c>
      <c r="U20312" s="7">
        <v>8.1579241334283203</v>
      </c>
      <c r="V20312" t="s">
        <v>22335</v>
      </c>
      <c r="W20312">
        <v>472</v>
      </c>
    </row>
    <row r="20313" spans="20:23" x14ac:dyDescent="0.3">
      <c r="T20313" t="b">
        <f>U20313&gt;10</f>
        <v>0</v>
      </c>
      <c r="U20313" s="7">
        <v>9.7529733084103203</v>
      </c>
      <c r="V20313">
        <v>472</v>
      </c>
      <c r="W20313" t="s">
        <v>3069</v>
      </c>
    </row>
    <row r="20314" spans="20:23" x14ac:dyDescent="0.3">
      <c r="T20314" t="b">
        <f>U20314&gt;10</f>
        <v>0</v>
      </c>
      <c r="U20314" s="7">
        <v>9.1731548131573799</v>
      </c>
      <c r="V20314" t="s">
        <v>4201</v>
      </c>
      <c r="W20314" t="s">
        <v>36681</v>
      </c>
    </row>
    <row r="20315" spans="20:23" x14ac:dyDescent="0.3">
      <c r="T20315" t="b">
        <f>U20315&gt;10</f>
        <v>0</v>
      </c>
      <c r="U20315" s="7">
        <v>9.0479916702033698</v>
      </c>
      <c r="V20315" t="s">
        <v>36682</v>
      </c>
      <c r="W20315" t="s">
        <v>7551</v>
      </c>
    </row>
    <row r="20316" spans="20:23" x14ac:dyDescent="0.3">
      <c r="T20316" t="b">
        <f>U20316&gt;10</f>
        <v>0</v>
      </c>
      <c r="U20316" s="7">
        <v>8.2976860758034796</v>
      </c>
      <c r="V20316" t="s">
        <v>23180</v>
      </c>
      <c r="W20316" t="s">
        <v>24492</v>
      </c>
    </row>
    <row r="20317" spans="20:23" x14ac:dyDescent="0.3">
      <c r="T20317" t="b">
        <f>U20317&gt;10</f>
        <v>0</v>
      </c>
      <c r="U20317" s="7">
        <v>8.5490005040843897</v>
      </c>
      <c r="V20317" t="s">
        <v>24492</v>
      </c>
      <c r="W20317" t="s">
        <v>25789</v>
      </c>
    </row>
    <row r="20318" spans="20:23" x14ac:dyDescent="0.3">
      <c r="T20318" t="b">
        <f>U20318&gt;10</f>
        <v>0</v>
      </c>
      <c r="U20318" s="7">
        <v>8.8656701134094202</v>
      </c>
      <c r="V20318" t="s">
        <v>36683</v>
      </c>
      <c r="W20318" t="s">
        <v>659</v>
      </c>
    </row>
    <row r="20319" spans="20:23" x14ac:dyDescent="0.3">
      <c r="T20319" t="b">
        <f>U20319&gt;10</f>
        <v>0</v>
      </c>
      <c r="U20319" s="7">
        <v>9.8270812805640499</v>
      </c>
      <c r="V20319" t="s">
        <v>36684</v>
      </c>
      <c r="W20319" t="s">
        <v>31464</v>
      </c>
    </row>
    <row r="20320" spans="20:23" x14ac:dyDescent="0.3">
      <c r="T20320" t="b">
        <f>U20320&gt;10</f>
        <v>0</v>
      </c>
      <c r="U20320" s="7">
        <v>9.8530567669673097</v>
      </c>
      <c r="V20320" t="s">
        <v>36685</v>
      </c>
      <c r="W20320" t="s">
        <v>21974</v>
      </c>
    </row>
    <row r="20321" spans="20:23" x14ac:dyDescent="0.3">
      <c r="T20321" t="b">
        <f>U20321&gt;10</f>
        <v>0</v>
      </c>
      <c r="U20321" s="7">
        <v>9.6194419157857993</v>
      </c>
      <c r="V20321">
        <v>474</v>
      </c>
      <c r="W20321" t="s">
        <v>4613</v>
      </c>
    </row>
    <row r="20322" spans="20:23" x14ac:dyDescent="0.3">
      <c r="T20322" t="b">
        <f>U20322&gt;10</f>
        <v>0</v>
      </c>
      <c r="U20322" s="7">
        <v>8.73705273558733</v>
      </c>
      <c r="V20322" t="s">
        <v>27076</v>
      </c>
      <c r="W20322" t="s">
        <v>27071</v>
      </c>
    </row>
    <row r="20323" spans="20:23" x14ac:dyDescent="0.3">
      <c r="T20323" t="b">
        <f>U20323&gt;10</f>
        <v>0</v>
      </c>
      <c r="U20323" s="7">
        <v>8.6078410041073194</v>
      </c>
      <c r="V20323" t="s">
        <v>27006</v>
      </c>
      <c r="W20323" t="s">
        <v>2369</v>
      </c>
    </row>
    <row r="20324" spans="20:23" x14ac:dyDescent="0.3">
      <c r="T20324" t="b">
        <f>U20324&gt;10</f>
        <v>0</v>
      </c>
      <c r="U20324" s="7">
        <v>8.0439055550273793</v>
      </c>
      <c r="V20324" t="s">
        <v>20140</v>
      </c>
      <c r="W20324" t="s">
        <v>36686</v>
      </c>
    </row>
    <row r="20325" spans="20:23" x14ac:dyDescent="0.3">
      <c r="T20325" t="b">
        <f>U20325&gt;10</f>
        <v>0</v>
      </c>
      <c r="U20325" s="7">
        <v>8.5633892415364894</v>
      </c>
      <c r="V20325" t="s">
        <v>36686</v>
      </c>
      <c r="W20325" t="s">
        <v>36459</v>
      </c>
    </row>
    <row r="20326" spans="20:23" x14ac:dyDescent="0.3">
      <c r="T20326" t="b">
        <f>U20326&gt;10</f>
        <v>0</v>
      </c>
      <c r="U20326" s="7">
        <v>8.0970153803413307</v>
      </c>
      <c r="V20326" t="s">
        <v>36687</v>
      </c>
      <c r="W20326" t="s">
        <v>36688</v>
      </c>
    </row>
    <row r="20327" spans="20:23" x14ac:dyDescent="0.3">
      <c r="T20327" t="b">
        <f>U20327&gt;10</f>
        <v>0</v>
      </c>
      <c r="U20327" s="7">
        <v>8.2976860758034796</v>
      </c>
      <c r="V20327" t="s">
        <v>36689</v>
      </c>
      <c r="W20327" t="s">
        <v>2758</v>
      </c>
    </row>
    <row r="20328" spans="20:23" x14ac:dyDescent="0.3">
      <c r="T20328" t="b">
        <f>U20328&gt;10</f>
        <v>0</v>
      </c>
      <c r="U20328" s="7">
        <v>8.4407869194441592</v>
      </c>
      <c r="V20328" t="s">
        <v>9571</v>
      </c>
      <c r="W20328" t="s">
        <v>33888</v>
      </c>
    </row>
    <row r="20329" spans="20:23" x14ac:dyDescent="0.3">
      <c r="T20329" t="b">
        <f>U20329&gt;10</f>
        <v>0</v>
      </c>
      <c r="U20329" s="7">
        <v>8.1435353959762207</v>
      </c>
      <c r="V20329" t="s">
        <v>31857</v>
      </c>
      <c r="W20329" t="s">
        <v>21870</v>
      </c>
    </row>
    <row r="20330" spans="20:23" x14ac:dyDescent="0.3">
      <c r="T20330" t="b">
        <f>U20330&gt;10</f>
        <v>0</v>
      </c>
      <c r="U20330" s="7">
        <v>9.3962983644715905</v>
      </c>
      <c r="V20330" t="s">
        <v>36690</v>
      </c>
      <c r="W20330" t="s">
        <v>26747</v>
      </c>
    </row>
    <row r="20331" spans="20:23" x14ac:dyDescent="0.3">
      <c r="T20331" t="b">
        <f>U20331&gt;10</f>
        <v>0</v>
      </c>
      <c r="U20331" s="7">
        <v>8.6543610197422094</v>
      </c>
      <c r="V20331" t="s">
        <v>8868</v>
      </c>
      <c r="W20331" t="s">
        <v>36691</v>
      </c>
    </row>
    <row r="20332" spans="20:23" x14ac:dyDescent="0.3">
      <c r="T20332" t="b">
        <f>U20332&gt;10</f>
        <v>0</v>
      </c>
      <c r="U20332" s="7">
        <v>9.8017634725797596</v>
      </c>
      <c r="V20332" t="s">
        <v>36692</v>
      </c>
      <c r="W20332" t="s">
        <v>36693</v>
      </c>
    </row>
    <row r="20333" spans="20:23" x14ac:dyDescent="0.3">
      <c r="T20333" t="b">
        <f>U20333&gt;10</f>
        <v>0</v>
      </c>
      <c r="U20333" s="7">
        <v>9.9941353652272102</v>
      </c>
      <c r="V20333" t="b">
        <v>0</v>
      </c>
      <c r="W20333" t="s">
        <v>24840</v>
      </c>
    </row>
    <row r="20334" spans="20:23" x14ac:dyDescent="0.3">
      <c r="T20334" t="b">
        <f>U20334&gt;10</f>
        <v>0</v>
      </c>
      <c r="U20334" s="7">
        <v>8.8854727407056</v>
      </c>
      <c r="V20334" t="s">
        <v>4201</v>
      </c>
      <c r="W20334" t="s">
        <v>36694</v>
      </c>
    </row>
    <row r="20335" spans="20:23" x14ac:dyDescent="0.3">
      <c r="T20335" t="b">
        <f>U20335&gt;10</f>
        <v>0</v>
      </c>
      <c r="U20335" s="7">
        <v>9.3635085416485992</v>
      </c>
      <c r="V20335" t="s">
        <v>28181</v>
      </c>
      <c r="W20335" t="s">
        <v>36695</v>
      </c>
    </row>
    <row r="20336" spans="20:23" x14ac:dyDescent="0.3">
      <c r="T20336" t="b">
        <f>U20336&gt;10</f>
        <v>0</v>
      </c>
      <c r="U20336" s="7">
        <v>8.7811127253813606</v>
      </c>
      <c r="V20336">
        <v>477</v>
      </c>
      <c r="W20336" t="s">
        <v>36453</v>
      </c>
    </row>
    <row r="20337" spans="20:23" x14ac:dyDescent="0.3">
      <c r="T20337" t="b">
        <f>U20337&gt;10</f>
        <v>0</v>
      </c>
      <c r="U20337" s="7">
        <v>8.4536903242800605</v>
      </c>
      <c r="V20337" t="s">
        <v>36696</v>
      </c>
      <c r="W20337" t="s">
        <v>22883</v>
      </c>
    </row>
    <row r="20338" spans="20:23" x14ac:dyDescent="0.3">
      <c r="T20338" t="b">
        <f>U20338&gt;10</f>
        <v>0</v>
      </c>
      <c r="U20338" s="7">
        <v>8.4733630898787702</v>
      </c>
      <c r="V20338" t="s">
        <v>36697</v>
      </c>
      <c r="W20338" t="s">
        <v>29030</v>
      </c>
    </row>
    <row r="20339" spans="20:23" x14ac:dyDescent="0.3">
      <c r="T20339" t="b">
        <f>U20339&gt;10</f>
        <v>0</v>
      </c>
      <c r="U20339" s="7">
        <v>8.4407869194441592</v>
      </c>
      <c r="V20339" t="s">
        <v>11174</v>
      </c>
      <c r="W20339" t="s">
        <v>2269</v>
      </c>
    </row>
    <row r="20340" spans="20:23" x14ac:dyDescent="0.3">
      <c r="T20340" t="b">
        <f>U20340&gt;10</f>
        <v>0</v>
      </c>
      <c r="U20340" s="7">
        <v>9.0598261278503802</v>
      </c>
      <c r="V20340" t="s">
        <v>24683</v>
      </c>
      <c r="W20340" t="s">
        <v>36698</v>
      </c>
    </row>
    <row r="20341" spans="20:23" x14ac:dyDescent="0.3">
      <c r="T20341" t="b">
        <f>U20341&gt;10</f>
        <v>0</v>
      </c>
      <c r="U20341" s="7">
        <v>8.0970153803413307</v>
      </c>
      <c r="V20341" t="s">
        <v>329</v>
      </c>
      <c r="W20341" t="s">
        <v>24471</v>
      </c>
    </row>
    <row r="20342" spans="20:23" x14ac:dyDescent="0.3">
      <c r="T20342" t="b">
        <f>U20342&gt;10</f>
        <v>0</v>
      </c>
      <c r="U20342" s="7">
        <v>9.3797690625203796</v>
      </c>
      <c r="V20342" t="s">
        <v>20940</v>
      </c>
      <c r="W20342" t="s">
        <v>19498</v>
      </c>
    </row>
    <row r="20343" spans="20:23" x14ac:dyDescent="0.3">
      <c r="T20343" t="b">
        <f>U20343&gt;10</f>
        <v>0</v>
      </c>
      <c r="U20343" s="7">
        <v>8.6703613610886592</v>
      </c>
      <c r="V20343" t="s">
        <v>36699</v>
      </c>
      <c r="W20343" t="s">
        <v>36700</v>
      </c>
    </row>
    <row r="20344" spans="20:23" x14ac:dyDescent="0.3">
      <c r="T20344" t="b">
        <f>U20344&gt;10</f>
        <v>0</v>
      </c>
      <c r="U20344" s="7">
        <v>8.4934306529295807</v>
      </c>
      <c r="V20344">
        <v>481</v>
      </c>
      <c r="W20344" t="s">
        <v>36453</v>
      </c>
    </row>
    <row r="20345" spans="20:23" x14ac:dyDescent="0.3">
      <c r="T20345" t="b">
        <f>U20345&gt;10</f>
        <v>0</v>
      </c>
      <c r="U20345" s="7">
        <v>9.0839236794294393</v>
      </c>
      <c r="V20345" t="s">
        <v>19504</v>
      </c>
      <c r="W20345" t="s">
        <v>20290</v>
      </c>
    </row>
    <row r="20346" spans="20:23" x14ac:dyDescent="0.3">
      <c r="T20346" t="b">
        <f>U20346&gt;10</f>
        <v>0</v>
      </c>
      <c r="U20346" s="7">
        <v>8.1579241334283203</v>
      </c>
      <c r="V20346" t="s">
        <v>9676</v>
      </c>
      <c r="W20346" t="s">
        <v>27237</v>
      </c>
    </row>
    <row r="20347" spans="20:23" x14ac:dyDescent="0.3">
      <c r="T20347" t="b">
        <f>U20347&gt;10</f>
        <v>0</v>
      </c>
      <c r="U20347" s="7">
        <v>9.7529733084103203</v>
      </c>
      <c r="V20347">
        <v>484</v>
      </c>
      <c r="W20347" t="s">
        <v>5763</v>
      </c>
    </row>
    <row r="20348" spans="20:23" x14ac:dyDescent="0.3">
      <c r="T20348" t="b">
        <f>U20348&gt;10</f>
        <v>0</v>
      </c>
      <c r="U20348" s="7">
        <v>9.8530567669673097</v>
      </c>
      <c r="V20348" t="s">
        <v>19505</v>
      </c>
      <c r="W20348" t="s">
        <v>25227</v>
      </c>
    </row>
    <row r="20349" spans="20:23" x14ac:dyDescent="0.3">
      <c r="T20349" t="b">
        <f>U20349&gt;10</f>
        <v>0</v>
      </c>
      <c r="U20349" s="7">
        <v>9.09619377202125</v>
      </c>
      <c r="V20349" t="s">
        <v>10997</v>
      </c>
      <c r="W20349" t="s">
        <v>36701</v>
      </c>
    </row>
    <row r="20350" spans="20:23" x14ac:dyDescent="0.3">
      <c r="T20350" t="b">
        <f>U20350&gt;10</f>
        <v>0</v>
      </c>
      <c r="U20350" s="7">
        <v>8.8955230765590994</v>
      </c>
      <c r="V20350" t="s">
        <v>21625</v>
      </c>
      <c r="W20350" t="s">
        <v>36702</v>
      </c>
    </row>
    <row r="20351" spans="20:23" x14ac:dyDescent="0.3">
      <c r="T20351" t="b">
        <f>U20351&gt;10</f>
        <v>0</v>
      </c>
      <c r="U20351" s="7">
        <v>8.8656701134094202</v>
      </c>
      <c r="V20351" t="s">
        <v>35826</v>
      </c>
      <c r="W20351" t="s">
        <v>36703</v>
      </c>
    </row>
    <row r="20352" spans="20:23" x14ac:dyDescent="0.3">
      <c r="T20352" t="b">
        <f>U20352&gt;10</f>
        <v>0</v>
      </c>
      <c r="U20352" s="7">
        <v>8.6386126627740794</v>
      </c>
      <c r="V20352">
        <v>486</v>
      </c>
      <c r="W20352" t="s">
        <v>1854</v>
      </c>
    </row>
    <row r="20353" spans="20:23" x14ac:dyDescent="0.3">
      <c r="T20353" t="b">
        <f>U20353&gt;10</f>
        <v>0</v>
      </c>
      <c r="U20353" s="7">
        <v>9.4652912359585404</v>
      </c>
      <c r="V20353">
        <v>487</v>
      </c>
      <c r="W20353" t="s">
        <v>5763</v>
      </c>
    </row>
    <row r="20354" spans="20:23" x14ac:dyDescent="0.3">
      <c r="T20354" t="b">
        <f>U20354&gt;10</f>
        <v>0</v>
      </c>
      <c r="U20354" s="7">
        <v>8.46676240584741</v>
      </c>
      <c r="V20354" t="s">
        <v>6150</v>
      </c>
      <c r="W20354" t="s">
        <v>20951</v>
      </c>
    </row>
    <row r="20355" spans="20:23" x14ac:dyDescent="0.3">
      <c r="T20355" t="b">
        <f>U20355&gt;10</f>
        <v>0</v>
      </c>
      <c r="U20355" s="7">
        <v>8.0970153803413307</v>
      </c>
      <c r="V20355" t="s">
        <v>36704</v>
      </c>
      <c r="W20355" t="s">
        <v>20811</v>
      </c>
    </row>
    <row r="20356" spans="20:23" x14ac:dyDescent="0.3">
      <c r="T20356" t="b">
        <f>U20356&gt;10</f>
        <v>0</v>
      </c>
      <c r="U20356" s="7">
        <v>8.1923255601456599</v>
      </c>
      <c r="V20356" t="s">
        <v>23084</v>
      </c>
      <c r="W20356" t="s">
        <v>36705</v>
      </c>
    </row>
    <row r="20357" spans="20:23" x14ac:dyDescent="0.3">
      <c r="T20357" t="b">
        <f>U20357&gt;10</f>
        <v>0</v>
      </c>
      <c r="U20357" s="7">
        <v>8.0183722530222195</v>
      </c>
      <c r="V20357" t="s">
        <v>29764</v>
      </c>
      <c r="W20357" t="s">
        <v>31423</v>
      </c>
    </row>
    <row r="20358" spans="20:23" x14ac:dyDescent="0.3">
      <c r="T20358" t="b">
        <f>U20358&gt;10</f>
        <v>0</v>
      </c>
      <c r="U20358" s="7">
        <v>8.6703613610886592</v>
      </c>
      <c r="V20358" t="s">
        <v>36699</v>
      </c>
      <c r="W20358" t="s">
        <v>36706</v>
      </c>
    </row>
    <row r="20359" spans="20:23" x14ac:dyDescent="0.3">
      <c r="T20359" t="b">
        <f>U20359&gt;10</f>
        <v>0</v>
      </c>
      <c r="U20359" s="7">
        <v>8.7901625609012797</v>
      </c>
      <c r="V20359" t="s">
        <v>22845</v>
      </c>
      <c r="W20359" t="s">
        <v>36707</v>
      </c>
    </row>
    <row r="20360" spans="20:23" x14ac:dyDescent="0.3">
      <c r="T20360" t="b">
        <f>U20360&gt;10</f>
        <v>0</v>
      </c>
      <c r="U20360" s="7">
        <v>8.2648962529804901</v>
      </c>
      <c r="V20360" t="s">
        <v>27539</v>
      </c>
      <c r="W20360" t="s">
        <v>28181</v>
      </c>
    </row>
    <row r="20361" spans="20:23" x14ac:dyDescent="0.3">
      <c r="T20361" t="b">
        <f>U20361&gt;10</f>
        <v>0</v>
      </c>
      <c r="U20361" s="7">
        <v>8.6386126627740794</v>
      </c>
      <c r="V20361" t="s">
        <v>36610</v>
      </c>
      <c r="W20361" t="s">
        <v>36708</v>
      </c>
    </row>
    <row r="20362" spans="20:23" x14ac:dyDescent="0.3">
      <c r="T20362" t="b">
        <f>U20362&gt;10</f>
        <v>0</v>
      </c>
      <c r="U20362" s="7">
        <v>8.1107455731532294</v>
      </c>
      <c r="V20362" t="s">
        <v>20782</v>
      </c>
      <c r="W20362" t="s">
        <v>36709</v>
      </c>
    </row>
    <row r="20363" spans="20:23" x14ac:dyDescent="0.3">
      <c r="T20363" t="b">
        <f>U20363&gt;10</f>
        <v>0</v>
      </c>
      <c r="U20363" s="7">
        <v>8.7031511839116504</v>
      </c>
      <c r="V20363" t="s">
        <v>36709</v>
      </c>
      <c r="W20363" t="s">
        <v>23097</v>
      </c>
    </row>
    <row r="20364" spans="20:23" x14ac:dyDescent="0.3">
      <c r="T20364" t="b">
        <f>U20364&gt;10</f>
        <v>0</v>
      </c>
      <c r="U20364" s="7">
        <v>8.2866362396169002</v>
      </c>
      <c r="V20364" t="s">
        <v>36710</v>
      </c>
      <c r="W20364" t="s">
        <v>28444</v>
      </c>
    </row>
    <row r="20365" spans="20:23" x14ac:dyDescent="0.3">
      <c r="T20365" t="b">
        <f>U20365&gt;10</f>
        <v>0</v>
      </c>
      <c r="U20365" s="7">
        <v>9.6194419157857993</v>
      </c>
      <c r="V20365" t="s">
        <v>8697</v>
      </c>
      <c r="W20365" t="s">
        <v>4686</v>
      </c>
    </row>
    <row r="20366" spans="20:23" x14ac:dyDescent="0.3">
      <c r="T20366" t="b">
        <f>U20366&gt;10</f>
        <v>0</v>
      </c>
      <c r="U20366" s="7">
        <v>8.7811127253813606</v>
      </c>
      <c r="V20366">
        <v>492</v>
      </c>
      <c r="W20366" t="s">
        <v>36453</v>
      </c>
    </row>
    <row r="20367" spans="20:23" x14ac:dyDescent="0.3">
      <c r="T20367" t="b">
        <f>U20367&gt;10</f>
        <v>0</v>
      </c>
      <c r="U20367" s="7">
        <v>8.2436188545332101</v>
      </c>
      <c r="V20367" t="s">
        <v>36711</v>
      </c>
      <c r="W20367" t="s">
        <v>36712</v>
      </c>
    </row>
    <row r="20368" spans="20:23" x14ac:dyDescent="0.3">
      <c r="T20368" t="b">
        <f>U20368&gt;10</f>
        <v>0</v>
      </c>
      <c r="U20368" s="7">
        <v>8.8955230765590994</v>
      </c>
      <c r="V20368" t="s">
        <v>23429</v>
      </c>
      <c r="W20368" t="s">
        <v>36713</v>
      </c>
    </row>
    <row r="20369" spans="20:23" x14ac:dyDescent="0.3">
      <c r="T20369" t="b">
        <f>U20369&gt;10</f>
        <v>0</v>
      </c>
      <c r="U20369" s="7">
        <v>8.0439055550273793</v>
      </c>
      <c r="V20369" t="s">
        <v>20140</v>
      </c>
      <c r="W20369" t="s">
        <v>36714</v>
      </c>
    </row>
    <row r="20370" spans="20:23" x14ac:dyDescent="0.3">
      <c r="T20370" t="b">
        <f>U20370&gt;10</f>
        <v>0</v>
      </c>
      <c r="U20370" s="7">
        <v>8.1923255601456599</v>
      </c>
      <c r="V20370" t="s">
        <v>2426</v>
      </c>
      <c r="W20370" t="s">
        <v>36715</v>
      </c>
    </row>
    <row r="20371" spans="20:23" x14ac:dyDescent="0.3">
      <c r="T20371" t="b">
        <f>U20371&gt;10</f>
        <v>0</v>
      </c>
      <c r="U20371" s="7">
        <v>8.8854727407056</v>
      </c>
      <c r="V20371" t="s">
        <v>469</v>
      </c>
      <c r="W20371" t="s">
        <v>4327</v>
      </c>
    </row>
    <row r="20372" spans="20:23" x14ac:dyDescent="0.3">
      <c r="T20372" t="b">
        <f>U20372&gt;10</f>
        <v>0</v>
      </c>
      <c r="U20372" s="7">
        <v>9.6839804369233704</v>
      </c>
      <c r="V20372" t="s">
        <v>36716</v>
      </c>
      <c r="W20372">
        <v>499</v>
      </c>
    </row>
    <row r="20373" spans="20:23" x14ac:dyDescent="0.3">
      <c r="T20373" t="b">
        <f>U20373&gt;10</f>
        <v>0</v>
      </c>
      <c r="U20373" s="7">
        <v>9.7064532927754303</v>
      </c>
      <c r="V20373" t="s">
        <v>36717</v>
      </c>
      <c r="W20373" t="s">
        <v>10645</v>
      </c>
    </row>
    <row r="20374" spans="20:23" x14ac:dyDescent="0.3">
      <c r="T20374" t="b">
        <f>U20374&gt;10</f>
        <v>0</v>
      </c>
      <c r="U20374" s="7">
        <v>9.07180231889709</v>
      </c>
      <c r="V20374" t="s">
        <v>36718</v>
      </c>
      <c r="W20374" t="s">
        <v>22038</v>
      </c>
    </row>
    <row r="20375" spans="20:23" x14ac:dyDescent="0.3">
      <c r="T20375" t="b">
        <f>U20375&gt;10</f>
        <v>0</v>
      </c>
      <c r="U20375" s="7">
        <v>8.4472178097744397</v>
      </c>
      <c r="V20375" t="s">
        <v>36471</v>
      </c>
      <c r="W20375" t="s">
        <v>19507</v>
      </c>
    </row>
    <row r="20376" spans="20:23" x14ac:dyDescent="0.3">
      <c r="T20376" t="b">
        <f>U20376&gt;10</f>
        <v>0</v>
      </c>
      <c r="U20376" s="7">
        <v>8.1923255601456599</v>
      </c>
      <c r="V20376" t="s">
        <v>24630</v>
      </c>
      <c r="W20376" t="s">
        <v>36719</v>
      </c>
    </row>
    <row r="20377" spans="20:23" x14ac:dyDescent="0.3">
      <c r="T20377" t="b">
        <f>U20377&gt;10</f>
        <v>0</v>
      </c>
      <c r="U20377" s="7">
        <v>8.4407869194441592</v>
      </c>
      <c r="V20377" t="s">
        <v>20908</v>
      </c>
      <c r="W20377" t="s">
        <v>36720</v>
      </c>
    </row>
    <row r="20378" spans="20:23" x14ac:dyDescent="0.3">
      <c r="T20378" t="b">
        <f>U20378&gt;10</f>
        <v>0</v>
      </c>
      <c r="U20378" s="7">
        <v>8.8755224098524295</v>
      </c>
      <c r="V20378" t="s">
        <v>19830</v>
      </c>
      <c r="W20378" s="12">
        <v>34943</v>
      </c>
    </row>
    <row r="20379" spans="20:23" x14ac:dyDescent="0.3">
      <c r="T20379" t="b">
        <f>U20379&gt;10</f>
        <v>0</v>
      </c>
      <c r="U20379" s="7">
        <v>8.0310574125495293</v>
      </c>
      <c r="V20379" t="s">
        <v>36721</v>
      </c>
      <c r="W20379" t="s">
        <v>36722</v>
      </c>
    </row>
    <row r="20380" spans="20:23" x14ac:dyDescent="0.3">
      <c r="T20380" t="b">
        <f>U20380&gt;10</f>
        <v>0</v>
      </c>
      <c r="U20380" s="7">
        <v>8.6078410041073194</v>
      </c>
      <c r="V20380" t="s">
        <v>30238</v>
      </c>
      <c r="W20380" t="s">
        <v>36723</v>
      </c>
    </row>
    <row r="20381" spans="20:23" x14ac:dyDescent="0.3">
      <c r="T20381" t="b">
        <f>U20381&gt;10</f>
        <v>0</v>
      </c>
      <c r="U20381" s="7">
        <v>8.0100040033516997</v>
      </c>
      <c r="V20381" t="s">
        <v>6227</v>
      </c>
      <c r="W20381" t="s">
        <v>4882</v>
      </c>
    </row>
    <row r="20382" spans="20:23" x14ac:dyDescent="0.3">
      <c r="T20382" t="b">
        <f>U20382&gt;10</f>
        <v>0</v>
      </c>
      <c r="U20382" s="7">
        <v>9.5786199212655401</v>
      </c>
      <c r="V20382" t="s">
        <v>36513</v>
      </c>
      <c r="W20382" t="s">
        <v>36724</v>
      </c>
    </row>
    <row r="20383" spans="20:23" x14ac:dyDescent="0.3">
      <c r="T20383" t="b">
        <f>U20383&gt;10</f>
        <v>0</v>
      </c>
      <c r="U20383" s="7">
        <v>8.2976860758034796</v>
      </c>
      <c r="V20383" t="s">
        <v>2780</v>
      </c>
      <c r="W20383" t="s">
        <v>9827</v>
      </c>
    </row>
    <row r="20384" spans="20:23" x14ac:dyDescent="0.3">
      <c r="T20384" t="b">
        <f>U20384&gt;10</f>
        <v>0</v>
      </c>
      <c r="U20384" s="7">
        <v>9.9071239882375792</v>
      </c>
      <c r="V20384" t="s">
        <v>12713</v>
      </c>
      <c r="W20384" t="s">
        <v>9826</v>
      </c>
    </row>
    <row r="20385" spans="20:23" x14ac:dyDescent="0.3">
      <c r="T20385" t="b">
        <f>U20385&gt;10</f>
        <v>0</v>
      </c>
      <c r="U20385" s="7">
        <v>8.6543610197422094</v>
      </c>
      <c r="V20385" t="s">
        <v>36725</v>
      </c>
      <c r="W20385" t="s">
        <v>36726</v>
      </c>
    </row>
    <row r="20386" spans="20:23" x14ac:dyDescent="0.3">
      <c r="T20386" t="b">
        <f>U20386&gt;10</f>
        <v>0</v>
      </c>
      <c r="U20386" s="7">
        <v>8.8854727407056</v>
      </c>
      <c r="V20386" t="s">
        <v>36727</v>
      </c>
      <c r="W20386">
        <v>3000</v>
      </c>
    </row>
    <row r="20387" spans="20:23" x14ac:dyDescent="0.3">
      <c r="T20387" t="b">
        <f>U20387&gt;10</f>
        <v>0</v>
      </c>
      <c r="U20387" s="7">
        <v>8.1774369476519002</v>
      </c>
      <c r="V20387" t="s">
        <v>36728</v>
      </c>
      <c r="W20387" t="s">
        <v>1462</v>
      </c>
    </row>
    <row r="20388" spans="20:23" x14ac:dyDescent="0.3">
      <c r="T20388" t="b">
        <f>U20388&gt;10</f>
        <v>0</v>
      </c>
      <c r="U20388" s="7">
        <v>8.1725229328494802</v>
      </c>
      <c r="V20388" t="s">
        <v>22932</v>
      </c>
      <c r="W20388" t="s">
        <v>36729</v>
      </c>
    </row>
    <row r="20389" spans="20:23" x14ac:dyDescent="0.3">
      <c r="T20389" t="b">
        <f>U20389&gt;10</f>
        <v>0</v>
      </c>
      <c r="U20389" s="7">
        <v>9.9352948652042805</v>
      </c>
      <c r="V20389" t="s">
        <v>36730</v>
      </c>
      <c r="W20389" t="s">
        <v>36731</v>
      </c>
    </row>
    <row r="20390" spans="20:23" x14ac:dyDescent="0.3">
      <c r="T20390" t="b">
        <f>U20390&gt;10</f>
        <v>0</v>
      </c>
      <c r="U20390" s="7">
        <v>8.6744017706256606</v>
      </c>
      <c r="V20390" t="s">
        <v>22078</v>
      </c>
      <c r="W20390" t="s">
        <v>3936</v>
      </c>
    </row>
    <row r="20391" spans="20:23" x14ac:dyDescent="0.3">
      <c r="T20391" t="b">
        <f>U20391&gt;10</f>
        <v>0</v>
      </c>
      <c r="U20391" s="7">
        <v>9.9071239882375792</v>
      </c>
      <c r="V20391">
        <v>516</v>
      </c>
      <c r="W20391">
        <v>516</v>
      </c>
    </row>
    <row r="20392" spans="20:23" x14ac:dyDescent="0.3">
      <c r="T20392" t="b">
        <f>U20392&gt;10</f>
        <v>0</v>
      </c>
      <c r="U20392" s="7">
        <v>9.9071239882375792</v>
      </c>
      <c r="V20392" t="s">
        <v>36732</v>
      </c>
      <c r="W20392" t="s">
        <v>26315</v>
      </c>
    </row>
    <row r="20393" spans="20:23" x14ac:dyDescent="0.3">
      <c r="T20393" t="b">
        <f>U20393&gt;10</f>
        <v>0</v>
      </c>
      <c r="U20393" s="7">
        <v>9.9941353652272102</v>
      </c>
      <c r="V20393" t="s">
        <v>25110</v>
      </c>
      <c r="W20393" t="s">
        <v>36733</v>
      </c>
    </row>
    <row r="20394" spans="20:23" x14ac:dyDescent="0.3">
      <c r="T20394" t="b">
        <f>U20394&gt;10</f>
        <v>0</v>
      </c>
      <c r="U20394" s="7">
        <v>8.3373513321959098</v>
      </c>
      <c r="V20394" t="s">
        <v>36734</v>
      </c>
      <c r="W20394" t="s">
        <v>33812</v>
      </c>
    </row>
    <row r="20395" spans="20:23" x14ac:dyDescent="0.3">
      <c r="T20395" t="b">
        <f>U20395&gt;10</f>
        <v>0</v>
      </c>
      <c r="U20395" s="7">
        <v>8.0612972977392499</v>
      </c>
      <c r="V20395" t="s">
        <v>26309</v>
      </c>
      <c r="W20395" t="s">
        <v>36735</v>
      </c>
    </row>
    <row r="20396" spans="20:23" x14ac:dyDescent="0.3">
      <c r="T20396" t="b">
        <f>U20396&gt;10</f>
        <v>0</v>
      </c>
      <c r="U20396" s="7">
        <v>9.5016588801294208</v>
      </c>
      <c r="V20396" t="s">
        <v>36504</v>
      </c>
      <c r="W20396" t="s">
        <v>22159</v>
      </c>
    </row>
    <row r="20397" spans="20:23" x14ac:dyDescent="0.3">
      <c r="T20397" t="b">
        <f>U20397&gt;10</f>
        <v>0</v>
      </c>
      <c r="U20397" s="7">
        <v>8.1973381019691995</v>
      </c>
      <c r="V20397" t="s">
        <v>35964</v>
      </c>
      <c r="W20397" t="s">
        <v>36736</v>
      </c>
    </row>
    <row r="20398" spans="20:23" x14ac:dyDescent="0.3">
      <c r="T20398" t="b">
        <f>U20398&gt;10</f>
        <v>0</v>
      </c>
      <c r="U20398" s="7">
        <v>8.3786551383371499</v>
      </c>
      <c r="V20398" t="s">
        <v>20078</v>
      </c>
      <c r="W20398" t="s">
        <v>7204</v>
      </c>
    </row>
    <row r="20399" spans="20:23" x14ac:dyDescent="0.3">
      <c r="T20399" t="b">
        <f>U20399&gt;10</f>
        <v>0</v>
      </c>
      <c r="U20399" s="7">
        <v>9.0598261278503802</v>
      </c>
      <c r="V20399" t="s">
        <v>21714</v>
      </c>
      <c r="W20399" t="s">
        <v>5816</v>
      </c>
    </row>
    <row r="20400" spans="20:23" x14ac:dyDescent="0.3">
      <c r="T20400" t="b">
        <f>U20400&gt;10</f>
        <v>0</v>
      </c>
      <c r="U20400" s="7">
        <v>9.3009881846672702</v>
      </c>
      <c r="V20400" t="s">
        <v>7449</v>
      </c>
      <c r="W20400" t="s">
        <v>20950</v>
      </c>
    </row>
    <row r="20401" spans="20:23" x14ac:dyDescent="0.3">
      <c r="T20401" t="b">
        <f>U20401&gt;10</f>
        <v>0</v>
      </c>
      <c r="U20401" s="7">
        <v>9.5666913504002693</v>
      </c>
      <c r="V20401" t="s">
        <v>5201</v>
      </c>
      <c r="W20401" t="s">
        <v>3038</v>
      </c>
    </row>
    <row r="20402" spans="20:23" x14ac:dyDescent="0.3">
      <c r="T20402" t="b">
        <f>U20402&gt;10</f>
        <v>0</v>
      </c>
      <c r="U20402" s="7">
        <v>9.0133061122154796</v>
      </c>
      <c r="V20402" t="s">
        <v>36737</v>
      </c>
      <c r="W20402" t="s">
        <v>34681</v>
      </c>
    </row>
    <row r="20403" spans="20:23" x14ac:dyDescent="0.3">
      <c r="T20403" t="b">
        <f>U20403&gt;10</f>
        <v>0</v>
      </c>
      <c r="U20403" s="7">
        <v>9.6404953249836307</v>
      </c>
      <c r="V20403" t="s">
        <v>36738</v>
      </c>
      <c r="W20403" t="s">
        <v>36739</v>
      </c>
    </row>
    <row r="20404" spans="20:23" x14ac:dyDescent="0.3">
      <c r="T20404" t="b">
        <f>U20404&gt;10</f>
        <v>0</v>
      </c>
      <c r="U20404" s="7">
        <v>9.3962983644715905</v>
      </c>
      <c r="V20404" t="s">
        <v>36317</v>
      </c>
      <c r="W20404" t="s">
        <v>26423</v>
      </c>
    </row>
    <row r="20405" spans="20:23" x14ac:dyDescent="0.3">
      <c r="T20405" t="b">
        <f>U20405&gt;10</f>
        <v>0</v>
      </c>
      <c r="U20405" s="7">
        <v>9.5786199212655401</v>
      </c>
      <c r="V20405" t="s">
        <v>36740</v>
      </c>
      <c r="W20405" t="s">
        <v>23024</v>
      </c>
    </row>
    <row r="20406" spans="20:23" x14ac:dyDescent="0.3">
      <c r="T20406" t="b">
        <f>U20406&gt;10</f>
        <v>0</v>
      </c>
      <c r="U20406" s="7">
        <v>8.2176433681299397</v>
      </c>
      <c r="V20406" t="s">
        <v>24946</v>
      </c>
      <c r="W20406" t="s">
        <v>14172</v>
      </c>
    </row>
    <row r="20407" spans="20:23" x14ac:dyDescent="0.3">
      <c r="T20407" t="b">
        <f>U20407&gt;10</f>
        <v>0</v>
      </c>
      <c r="U20407" s="7">
        <v>8.4407869194441592</v>
      </c>
      <c r="V20407" t="s">
        <v>28706</v>
      </c>
      <c r="W20407" t="s">
        <v>36171</v>
      </c>
    </row>
    <row r="20408" spans="20:23" x14ac:dyDescent="0.3">
      <c r="T20408" t="b">
        <f>U20408&gt;10</f>
        <v>0</v>
      </c>
      <c r="U20408" s="7">
        <v>8.46676240584741</v>
      </c>
      <c r="V20408" t="s">
        <v>20363</v>
      </c>
      <c r="W20408" t="s">
        <v>31172</v>
      </c>
    </row>
    <row r="20409" spans="20:23" x14ac:dyDescent="0.3">
      <c r="T20409" t="b">
        <f>U20409&gt;10</f>
        <v>0</v>
      </c>
      <c r="U20409" s="7">
        <v>8.7031511839116504</v>
      </c>
      <c r="V20409" t="s">
        <v>36741</v>
      </c>
      <c r="W20409" t="s">
        <v>36742</v>
      </c>
    </row>
    <row r="20410" spans="20:23" x14ac:dyDescent="0.3">
      <c r="T20410" t="b">
        <f>U20410&gt;10</f>
        <v>0</v>
      </c>
      <c r="U20410" s="7">
        <v>9.7529733084103203</v>
      </c>
      <c r="V20410" t="s">
        <v>26492</v>
      </c>
      <c r="W20410" t="s">
        <v>36743</v>
      </c>
    </row>
    <row r="20411" spans="20:23" x14ac:dyDescent="0.3">
      <c r="T20411" t="b">
        <f>U20411&gt;10</f>
        <v>0</v>
      </c>
      <c r="U20411" s="7">
        <v>8.11536451900953</v>
      </c>
      <c r="V20411" t="s">
        <v>26886</v>
      </c>
      <c r="W20411" t="s">
        <v>27501</v>
      </c>
    </row>
    <row r="20412" spans="20:23" x14ac:dyDescent="0.3">
      <c r="T20412" t="b">
        <f>U20412&gt;10</f>
        <v>0</v>
      </c>
      <c r="U20412" s="7">
        <v>9.5588172939693692</v>
      </c>
      <c r="V20412">
        <v>524</v>
      </c>
      <c r="W20412" t="s">
        <v>7413</v>
      </c>
    </row>
    <row r="20413" spans="20:23" x14ac:dyDescent="0.3">
      <c r="T20413" t="b">
        <f>U20413&gt;10</f>
        <v>0</v>
      </c>
      <c r="U20413" s="7">
        <v>8.5418830363155198</v>
      </c>
      <c r="V20413" t="s">
        <v>21755</v>
      </c>
      <c r="W20413" t="s">
        <v>11769</v>
      </c>
    </row>
    <row r="20414" spans="20:23" x14ac:dyDescent="0.3">
      <c r="T20414" t="b">
        <f>U20414&gt;10</f>
        <v>0</v>
      </c>
      <c r="U20414" s="7">
        <v>9.9642824020775294</v>
      </c>
      <c r="V20414" t="s">
        <v>8697</v>
      </c>
      <c r="W20414" t="s">
        <v>7459</v>
      </c>
    </row>
    <row r="20415" spans="20:23" x14ac:dyDescent="0.3">
      <c r="T20415" t="b">
        <f>U20415&gt;10</f>
        <v>0</v>
      </c>
      <c r="U20415" s="7">
        <v>8.5633892415364894</v>
      </c>
      <c r="V20415" t="s">
        <v>5134</v>
      </c>
      <c r="W20415" t="s">
        <v>36744</v>
      </c>
    </row>
    <row r="20416" spans="20:23" x14ac:dyDescent="0.3">
      <c r="T20416" t="b">
        <f>U20416&gt;10</f>
        <v>0</v>
      </c>
      <c r="U20416" s="7">
        <v>9.1339341000040992</v>
      </c>
      <c r="V20416" t="s">
        <v>26334</v>
      </c>
      <c r="W20416" t="s">
        <v>26874</v>
      </c>
    </row>
    <row r="20417" spans="20:23" x14ac:dyDescent="0.3">
      <c r="T20417" t="b">
        <f>U20417&gt;10</f>
        <v>0</v>
      </c>
      <c r="U20417" s="7">
        <v>8.4217387244734603</v>
      </c>
      <c r="V20417" t="s">
        <v>36745</v>
      </c>
      <c r="W20417" t="s">
        <v>13759</v>
      </c>
    </row>
    <row r="20418" spans="20:23" x14ac:dyDescent="0.3">
      <c r="T20418" t="b">
        <f>U20418&gt;10</f>
        <v>0</v>
      </c>
      <c r="U20418" s="7">
        <v>9.8017634725797596</v>
      </c>
      <c r="V20418" t="s">
        <v>14059</v>
      </c>
      <c r="W20418" t="s">
        <v>36423</v>
      </c>
    </row>
    <row r="20419" spans="20:23" x14ac:dyDescent="0.3">
      <c r="T20419" t="b">
        <f>U20419&gt;10</f>
        <v>0</v>
      </c>
      <c r="U20419" s="7">
        <v>9.8270812805640499</v>
      </c>
      <c r="V20419">
        <v>529</v>
      </c>
      <c r="W20419" t="s">
        <v>3936</v>
      </c>
    </row>
    <row r="20420" spans="20:23" x14ac:dyDescent="0.3">
      <c r="T20420" t="b">
        <f>U20420&gt;10</f>
        <v>0</v>
      </c>
      <c r="U20420" s="7">
        <v>9.3962983644715905</v>
      </c>
      <c r="V20420" t="s">
        <v>36746</v>
      </c>
      <c r="W20420" t="s">
        <v>9570</v>
      </c>
    </row>
    <row r="20421" spans="20:23" x14ac:dyDescent="0.3">
      <c r="T20421" t="b">
        <f>U20421&gt;10</f>
        <v>0</v>
      </c>
      <c r="U20421" s="7">
        <v>9.5393992081122594</v>
      </c>
      <c r="V20421" t="s">
        <v>21930</v>
      </c>
      <c r="W20421" t="s">
        <v>36747</v>
      </c>
    </row>
    <row r="20422" spans="20:23" x14ac:dyDescent="0.3">
      <c r="T20422" t="b">
        <f>U20422&gt;10</f>
        <v>0</v>
      </c>
      <c r="U20422" s="7">
        <v>9.43019991614727</v>
      </c>
      <c r="V20422" t="s">
        <v>36748</v>
      </c>
      <c r="W20422" t="s">
        <v>2955</v>
      </c>
    </row>
    <row r="20423" spans="20:23" x14ac:dyDescent="0.3">
      <c r="T20423" t="b">
        <f>U20423&gt;10</f>
        <v>0</v>
      </c>
      <c r="U20423" s="7">
        <v>9.8270812805640499</v>
      </c>
      <c r="V20423" t="s">
        <v>36160</v>
      </c>
      <c r="W20423" t="s">
        <v>36749</v>
      </c>
    </row>
    <row r="20424" spans="20:23" x14ac:dyDescent="0.3">
      <c r="T20424" t="b">
        <f>U20424&gt;10</f>
        <v>0</v>
      </c>
      <c r="U20424" s="7">
        <v>8.8656701134094202</v>
      </c>
      <c r="V20424" t="s">
        <v>36750</v>
      </c>
      <c r="W20424" t="s">
        <v>31589</v>
      </c>
    </row>
    <row r="20425" spans="20:23" x14ac:dyDescent="0.3">
      <c r="T20425" t="b">
        <f>U20425&gt;10</f>
        <v>0</v>
      </c>
      <c r="U20425" s="7">
        <v>8.1293507609842699</v>
      </c>
      <c r="V20425" t="s">
        <v>19392</v>
      </c>
      <c r="W20425" t="s">
        <v>5786</v>
      </c>
    </row>
    <row r="20426" spans="20:23" x14ac:dyDescent="0.3">
      <c r="T20426" t="b">
        <f>U20426&gt;10</f>
        <v>0</v>
      </c>
      <c r="U20426" s="7">
        <v>8.3666789472904295</v>
      </c>
      <c r="V20426" t="s">
        <v>28965</v>
      </c>
      <c r="W20426" t="s">
        <v>36751</v>
      </c>
    </row>
    <row r="20427" spans="20:23" x14ac:dyDescent="0.3">
      <c r="T20427" t="b">
        <f>U20427&gt;10</f>
        <v>0</v>
      </c>
      <c r="U20427" s="7">
        <v>8.5779880409576403</v>
      </c>
      <c r="V20427" t="s">
        <v>7436</v>
      </c>
      <c r="W20427" t="s">
        <v>36752</v>
      </c>
    </row>
    <row r="20428" spans="20:23" x14ac:dyDescent="0.3">
      <c r="T20428" t="b">
        <f>U20428&gt;10</f>
        <v>0</v>
      </c>
      <c r="U20428" s="7">
        <v>8.0100040033516997</v>
      </c>
      <c r="V20428">
        <v>535</v>
      </c>
      <c r="W20428" t="s">
        <v>21714</v>
      </c>
    </row>
    <row r="20429" spans="20:23" x14ac:dyDescent="0.3">
      <c r="T20429" t="b">
        <f>U20429&gt;10</f>
        <v>0</v>
      </c>
      <c r="U20429" s="7">
        <v>9.3962983644715905</v>
      </c>
      <c r="V20429">
        <v>537</v>
      </c>
      <c r="W20429" t="s">
        <v>36753</v>
      </c>
    </row>
    <row r="20430" spans="20:23" x14ac:dyDescent="0.3">
      <c r="T20430" t="b">
        <f>U20430&gt;10</f>
        <v>0</v>
      </c>
      <c r="U20430" s="7">
        <v>9.5588172939693692</v>
      </c>
      <c r="V20430" t="s">
        <v>22932</v>
      </c>
      <c r="W20430" t="s">
        <v>36754</v>
      </c>
    </row>
    <row r="20431" spans="20:23" x14ac:dyDescent="0.3">
      <c r="T20431" t="b">
        <f>U20431&gt;10</f>
        <v>0</v>
      </c>
      <c r="U20431" s="7">
        <v>8.3846974527931106</v>
      </c>
      <c r="V20431" t="s">
        <v>36755</v>
      </c>
      <c r="W20431" t="s">
        <v>36756</v>
      </c>
    </row>
    <row r="20432" spans="20:23" x14ac:dyDescent="0.3">
      <c r="T20432" t="b">
        <f>U20432&gt;10</f>
        <v>0</v>
      </c>
      <c r="U20432" s="7">
        <v>8.4934306529295807</v>
      </c>
      <c r="V20432" t="s">
        <v>26993</v>
      </c>
      <c r="W20432" t="s">
        <v>30900</v>
      </c>
    </row>
    <row r="20433" spans="20:23" x14ac:dyDescent="0.3">
      <c r="T20433" t="b">
        <f>U20433&gt;10</f>
        <v>0</v>
      </c>
      <c r="U20433" s="7">
        <v>8.1435353959762207</v>
      </c>
      <c r="V20433" t="s">
        <v>36757</v>
      </c>
      <c r="W20433" t="s">
        <v>1011</v>
      </c>
    </row>
    <row r="20434" spans="20:23" x14ac:dyDescent="0.3">
      <c r="T20434" t="b">
        <f>U20434&gt;10</f>
        <v>0</v>
      </c>
      <c r="U20434" s="7">
        <v>8.7031511839116504</v>
      </c>
      <c r="V20434" t="s">
        <v>36758</v>
      </c>
      <c r="W20434" t="s">
        <v>36759</v>
      </c>
    </row>
    <row r="20435" spans="20:23" x14ac:dyDescent="0.3">
      <c r="T20435" t="b">
        <f>U20435&gt;10</f>
        <v>0</v>
      </c>
      <c r="U20435" s="7">
        <v>9.1599095864073607</v>
      </c>
      <c r="V20435" t="s">
        <v>20363</v>
      </c>
      <c r="W20435" t="s">
        <v>36760</v>
      </c>
    </row>
    <row r="20436" spans="20:23" x14ac:dyDescent="0.3">
      <c r="T20436" t="b">
        <f>U20436&gt;10</f>
        <v>0</v>
      </c>
      <c r="U20436" s="7">
        <v>8.7544444782992006</v>
      </c>
      <c r="V20436" t="s">
        <v>31151</v>
      </c>
      <c r="W20436" t="s">
        <v>36537</v>
      </c>
    </row>
    <row r="20437" spans="20:23" x14ac:dyDescent="0.3">
      <c r="T20437" t="b">
        <f>U20437&gt;10</f>
        <v>0</v>
      </c>
      <c r="U20437" s="7">
        <v>9.2711352215175893</v>
      </c>
      <c r="V20437" t="s">
        <v>7436</v>
      </c>
      <c r="W20437" t="s">
        <v>1694</v>
      </c>
    </row>
    <row r="20438" spans="20:23" x14ac:dyDescent="0.3">
      <c r="T20438" t="b">
        <f>U20438&gt;10</f>
        <v>0</v>
      </c>
      <c r="U20438" s="7">
        <v>8.2976860758034796</v>
      </c>
      <c r="V20438" t="s">
        <v>16117</v>
      </c>
      <c r="W20438" t="s">
        <v>36761</v>
      </c>
    </row>
    <row r="20439" spans="20:23" x14ac:dyDescent="0.3">
      <c r="T20439" t="b">
        <f>U20439&gt;10</f>
        <v>0</v>
      </c>
      <c r="U20439" s="7">
        <v>9.2711352215175893</v>
      </c>
      <c r="V20439" t="s">
        <v>11227</v>
      </c>
      <c r="W20439" t="s">
        <v>33233</v>
      </c>
    </row>
    <row r="20440" spans="20:23" x14ac:dyDescent="0.3">
      <c r="T20440" t="b">
        <f>U20440&gt;10</f>
        <v>0</v>
      </c>
      <c r="U20440" s="7">
        <v>8.3907764988694904</v>
      </c>
      <c r="V20440" t="s">
        <v>36762</v>
      </c>
      <c r="W20440" t="s">
        <v>20176</v>
      </c>
    </row>
    <row r="20441" spans="20:23" x14ac:dyDescent="0.3">
      <c r="T20441" t="b">
        <f>U20441&gt;10</f>
        <v>0</v>
      </c>
      <c r="U20441" s="7">
        <v>8.8854727407056</v>
      </c>
      <c r="V20441" t="s">
        <v>29147</v>
      </c>
      <c r="W20441" t="s">
        <v>36763</v>
      </c>
    </row>
    <row r="20442" spans="20:23" x14ac:dyDescent="0.3">
      <c r="T20442" t="b">
        <f>U20442&gt;10</f>
        <v>0</v>
      </c>
      <c r="U20442" s="7">
        <v>8.8656701134094202</v>
      </c>
      <c r="V20442" t="s">
        <v>36764</v>
      </c>
      <c r="W20442" t="s">
        <v>21713</v>
      </c>
    </row>
    <row r="20443" spans="20:23" x14ac:dyDescent="0.3">
      <c r="T20443" t="b">
        <f>U20443&gt;10</f>
        <v>0</v>
      </c>
      <c r="U20443" s="7">
        <v>8.3666789472904295</v>
      </c>
      <c r="V20443" t="s">
        <v>36765</v>
      </c>
      <c r="W20443" t="s">
        <v>4686</v>
      </c>
    </row>
    <row r="20444" spans="20:23" x14ac:dyDescent="0.3">
      <c r="T20444" t="b">
        <f>U20444&gt;10</f>
        <v>0</v>
      </c>
      <c r="U20444" s="7">
        <v>9.0247348080391099</v>
      </c>
      <c r="V20444" t="s">
        <v>414</v>
      </c>
      <c r="W20444" t="s">
        <v>36766</v>
      </c>
    </row>
    <row r="20445" spans="20:23" x14ac:dyDescent="0.3">
      <c r="T20445" t="b">
        <f>U20445&gt;10</f>
        <v>0</v>
      </c>
      <c r="U20445" s="7">
        <v>9.3317598433340194</v>
      </c>
      <c r="V20445" t="s">
        <v>12200</v>
      </c>
      <c r="W20445" t="s">
        <v>36007</v>
      </c>
    </row>
    <row r="20446" spans="20:23" x14ac:dyDescent="0.3">
      <c r="T20446" t="b">
        <f>U20446&gt;10</f>
        <v>0</v>
      </c>
      <c r="U20446" s="7">
        <v>8.9797834201768403</v>
      </c>
      <c r="V20446" t="s">
        <v>9064</v>
      </c>
      <c r="W20446" t="s">
        <v>22830</v>
      </c>
    </row>
    <row r="20447" spans="20:23" x14ac:dyDescent="0.3">
      <c r="T20447" t="b">
        <f>U20447&gt;10</f>
        <v>0</v>
      </c>
      <c r="U20447" s="7">
        <v>8.0789968748386496</v>
      </c>
      <c r="V20447" t="s">
        <v>8040</v>
      </c>
      <c r="W20447" t="s">
        <v>3231</v>
      </c>
    </row>
    <row r="20448" spans="20:23" x14ac:dyDescent="0.3">
      <c r="T20448" t="b">
        <f>U20448&gt;10</f>
        <v>0</v>
      </c>
      <c r="U20448" s="7">
        <v>8.7811127253813606</v>
      </c>
      <c r="V20448">
        <v>548</v>
      </c>
      <c r="W20448" t="s">
        <v>36453</v>
      </c>
    </row>
    <row r="20449" spans="20:23" x14ac:dyDescent="0.3">
      <c r="T20449" t="b">
        <f>U20449&gt;10</f>
        <v>0</v>
      </c>
      <c r="U20449" s="7">
        <v>9.9352948652042805</v>
      </c>
      <c r="V20449" t="s">
        <v>36767</v>
      </c>
      <c r="W20449" t="s">
        <v>36731</v>
      </c>
    </row>
    <row r="20450" spans="20:23" x14ac:dyDescent="0.3">
      <c r="T20450" t="b">
        <f>U20450&gt;10</f>
        <v>0</v>
      </c>
      <c r="U20450" s="7">
        <v>8.4217387244734603</v>
      </c>
      <c r="V20450" t="s">
        <v>36768</v>
      </c>
      <c r="W20450" t="s">
        <v>13759</v>
      </c>
    </row>
    <row r="20451" spans="20:23" x14ac:dyDescent="0.3">
      <c r="T20451" t="b">
        <f>U20451&gt;10</f>
        <v>0</v>
      </c>
      <c r="U20451" s="7">
        <v>8.6866218819604395</v>
      </c>
      <c r="V20451" t="s">
        <v>84</v>
      </c>
      <c r="W20451" t="s">
        <v>36769</v>
      </c>
    </row>
    <row r="20452" spans="20:23" x14ac:dyDescent="0.3">
      <c r="T20452" t="b">
        <f>U20452&gt;10</f>
        <v>0</v>
      </c>
      <c r="U20452" s="7">
        <v>9.8530567669673097</v>
      </c>
      <c r="V20452">
        <v>552</v>
      </c>
      <c r="W20452" t="s">
        <v>25669</v>
      </c>
    </row>
    <row r="20453" spans="20:23" x14ac:dyDescent="0.3">
      <c r="T20453" t="b">
        <f>U20453&gt;10</f>
        <v>0</v>
      </c>
      <c r="U20453" s="7">
        <v>8.1676329475552798</v>
      </c>
      <c r="V20453" t="s">
        <v>36770</v>
      </c>
      <c r="W20453" t="s">
        <v>36771</v>
      </c>
    </row>
    <row r="20454" spans="20:23" x14ac:dyDescent="0.3">
      <c r="T20454" t="b">
        <f>U20454&gt;10</f>
        <v>0</v>
      </c>
      <c r="U20454" s="7">
        <v>9.8530567669673097</v>
      </c>
      <c r="V20454" t="s">
        <v>25009</v>
      </c>
      <c r="W20454" t="s">
        <v>36772</v>
      </c>
    </row>
    <row r="20455" spans="20:23" x14ac:dyDescent="0.3">
      <c r="T20455" t="b">
        <f>U20455&gt;10</f>
        <v>0</v>
      </c>
      <c r="U20455" s="7">
        <v>8.4407869194441592</v>
      </c>
      <c r="V20455" t="s">
        <v>36773</v>
      </c>
      <c r="W20455" t="s">
        <v>33888</v>
      </c>
    </row>
    <row r="20456" spans="20:23" x14ac:dyDescent="0.3">
      <c r="T20456" t="b">
        <f>U20456&gt;10</f>
        <v>0</v>
      </c>
      <c r="U20456" s="7">
        <v>8.5928031267427798</v>
      </c>
      <c r="V20456" t="s">
        <v>31210</v>
      </c>
      <c r="W20456" t="s">
        <v>36774</v>
      </c>
    </row>
    <row r="20457" spans="20:23" x14ac:dyDescent="0.3">
      <c r="T20457" t="b">
        <f>U20457&gt;10</f>
        <v>0</v>
      </c>
      <c r="U20457" s="7">
        <v>9.8017634725797596</v>
      </c>
      <c r="V20457" t="s">
        <v>36025</v>
      </c>
      <c r="W20457" t="s">
        <v>914</v>
      </c>
    </row>
    <row r="20458" spans="20:23" x14ac:dyDescent="0.3">
      <c r="T20458" t="b">
        <f>U20458&gt;10</f>
        <v>0</v>
      </c>
      <c r="U20458" s="7">
        <v>9.4652912359585404</v>
      </c>
      <c r="V20458" t="s">
        <v>1995</v>
      </c>
      <c r="W20458" t="s">
        <v>3069</v>
      </c>
    </row>
    <row r="20459" spans="20:23" x14ac:dyDescent="0.3">
      <c r="T20459" t="b">
        <f>U20459&gt;10</f>
        <v>0</v>
      </c>
      <c r="U20459" s="7">
        <v>8.2702871016153701</v>
      </c>
      <c r="V20459" t="s">
        <v>31322</v>
      </c>
      <c r="W20459" t="s">
        <v>36775</v>
      </c>
    </row>
    <row r="20460" spans="20:23" x14ac:dyDescent="0.3">
      <c r="T20460" t="b">
        <f>U20460&gt;10</f>
        <v>0</v>
      </c>
      <c r="U20460" s="7">
        <v>8.9908332563634303</v>
      </c>
      <c r="V20460" t="s">
        <v>36775</v>
      </c>
      <c r="W20460" t="s">
        <v>16117</v>
      </c>
    </row>
    <row r="20461" spans="20:23" x14ac:dyDescent="0.3">
      <c r="T20461" t="b">
        <f>U20461&gt;10</f>
        <v>0</v>
      </c>
      <c r="U20461" s="7">
        <v>8.1435353959762207</v>
      </c>
      <c r="V20461" t="s">
        <v>2668</v>
      </c>
      <c r="W20461" t="s">
        <v>3069</v>
      </c>
    </row>
    <row r="20462" spans="20:23" x14ac:dyDescent="0.3">
      <c r="T20462" t="b">
        <f>U20462&gt;10</f>
        <v>0</v>
      </c>
      <c r="U20462" s="7">
        <v>8.7721440553986003</v>
      </c>
      <c r="V20462">
        <v>557</v>
      </c>
      <c r="W20462" t="s">
        <v>3231</v>
      </c>
    </row>
    <row r="20463" spans="20:23" x14ac:dyDescent="0.3">
      <c r="T20463" t="b">
        <f>U20463&gt;10</f>
        <v>0</v>
      </c>
      <c r="U20463" s="7">
        <v>9.43019991614727</v>
      </c>
      <c r="V20463" t="s">
        <v>2891</v>
      </c>
      <c r="W20463" t="s">
        <v>13013</v>
      </c>
    </row>
    <row r="20464" spans="20:23" x14ac:dyDescent="0.3">
      <c r="T20464" t="b">
        <f>U20464&gt;10</f>
        <v>0</v>
      </c>
      <c r="U20464" s="7">
        <v>8.4934306529295807</v>
      </c>
      <c r="V20464" t="s">
        <v>23298</v>
      </c>
      <c r="W20464" t="s">
        <v>36776</v>
      </c>
    </row>
    <row r="20465" spans="20:23" x14ac:dyDescent="0.3">
      <c r="T20465" t="b">
        <f>U20465&gt;10</f>
        <v>0</v>
      </c>
      <c r="U20465" s="7">
        <v>9.0133061122154796</v>
      </c>
      <c r="V20465" t="s">
        <v>27424</v>
      </c>
      <c r="W20465" t="s">
        <v>11620</v>
      </c>
    </row>
    <row r="20466" spans="20:23" x14ac:dyDescent="0.3">
      <c r="T20466" t="b">
        <f>U20466&gt;10</f>
        <v>0</v>
      </c>
      <c r="U20466" s="7">
        <v>8.4934306529295807</v>
      </c>
      <c r="V20466" t="s">
        <v>31996</v>
      </c>
      <c r="W20466" t="s">
        <v>36777</v>
      </c>
    </row>
    <row r="20467" spans="20:23" x14ac:dyDescent="0.3">
      <c r="T20467" t="b">
        <f>U20467&gt;10</f>
        <v>0</v>
      </c>
      <c r="U20467" s="7">
        <v>9.1865778334895207</v>
      </c>
      <c r="V20467">
        <v>559</v>
      </c>
      <c r="W20467" t="s">
        <v>36453</v>
      </c>
    </row>
    <row r="20468" spans="20:23" x14ac:dyDescent="0.3">
      <c r="T20468" t="b">
        <f>U20468&gt;10</f>
        <v>0</v>
      </c>
      <c r="U20468" s="7">
        <v>8.1293507609842699</v>
      </c>
      <c r="V20468" t="s">
        <v>31132</v>
      </c>
      <c r="W20468" t="s">
        <v>36778</v>
      </c>
    </row>
    <row r="20469" spans="20:23" x14ac:dyDescent="0.3">
      <c r="T20469" t="b">
        <f>U20469&gt;10</f>
        <v>0</v>
      </c>
      <c r="U20469" s="7">
        <v>8.0183722530222195</v>
      </c>
      <c r="V20469" t="s">
        <v>36779</v>
      </c>
      <c r="W20469" t="s">
        <v>22803</v>
      </c>
    </row>
    <row r="20470" spans="20:23" x14ac:dyDescent="0.3">
      <c r="T20470" t="b">
        <f>U20470&gt;10</f>
        <v>0</v>
      </c>
      <c r="U20470" s="7">
        <v>8.73705273558733</v>
      </c>
      <c r="V20470" t="s">
        <v>1326</v>
      </c>
      <c r="W20470" t="s">
        <v>36780</v>
      </c>
    </row>
    <row r="20471" spans="20:23" x14ac:dyDescent="0.3">
      <c r="T20471" t="b">
        <f>U20471&gt;10</f>
        <v>0</v>
      </c>
      <c r="U20471" s="7">
        <v>8.6308305223320207</v>
      </c>
      <c r="V20471" t="s">
        <v>21048</v>
      </c>
      <c r="W20471" t="s">
        <v>27524</v>
      </c>
    </row>
    <row r="20472" spans="20:23" x14ac:dyDescent="0.3">
      <c r="T20472" t="b">
        <f>U20472&gt;10</f>
        <v>0</v>
      </c>
      <c r="U20472" s="7">
        <v>8.1107455731532294</v>
      </c>
      <c r="V20472" t="s">
        <v>2222</v>
      </c>
      <c r="W20472" t="s">
        <v>22830</v>
      </c>
    </row>
    <row r="20473" spans="20:23" x14ac:dyDescent="0.3">
      <c r="T20473" t="b">
        <f>U20473&gt;10</f>
        <v>0</v>
      </c>
      <c r="U20473" s="7">
        <v>9.0598261278503802</v>
      </c>
      <c r="V20473">
        <v>562</v>
      </c>
      <c r="W20473" t="s">
        <v>3069</v>
      </c>
    </row>
    <row r="20474" spans="20:23" x14ac:dyDescent="0.3">
      <c r="T20474" t="b">
        <f>U20474&gt;10</f>
        <v>0</v>
      </c>
      <c r="U20474" s="7">
        <v>8.1923255601456599</v>
      </c>
      <c r="V20474" t="s">
        <v>1996</v>
      </c>
      <c r="W20474" t="s">
        <v>31861</v>
      </c>
    </row>
    <row r="20475" spans="20:23" x14ac:dyDescent="0.3">
      <c r="T20475" t="b">
        <f>U20475&gt;10</f>
        <v>0</v>
      </c>
      <c r="U20475" s="7">
        <v>9.43019991614727</v>
      </c>
      <c r="V20475" t="s">
        <v>2891</v>
      </c>
      <c r="W20475" t="s">
        <v>6956</v>
      </c>
    </row>
    <row r="20476" spans="20:23" x14ac:dyDescent="0.3">
      <c r="T20476" t="b">
        <f>U20476&gt;10</f>
        <v>0</v>
      </c>
      <c r="U20476" s="7">
        <v>8.5490005040843897</v>
      </c>
      <c r="V20476" t="s">
        <v>22239</v>
      </c>
      <c r="W20476" t="s">
        <v>36781</v>
      </c>
    </row>
    <row r="20477" spans="20:23" x14ac:dyDescent="0.3">
      <c r="T20477" t="b">
        <f>U20477&gt;10</f>
        <v>0</v>
      </c>
      <c r="U20477" s="7">
        <v>9.7064532927754303</v>
      </c>
      <c r="V20477" t="s">
        <v>36782</v>
      </c>
      <c r="W20477" t="s">
        <v>36783</v>
      </c>
    </row>
    <row r="20478" spans="20:23" x14ac:dyDescent="0.3">
      <c r="T20478" t="b">
        <f>U20478&gt;10</f>
        <v>0</v>
      </c>
      <c r="U20478" s="7">
        <v>8.9262947352258593</v>
      </c>
      <c r="V20478" t="s">
        <v>4686</v>
      </c>
      <c r="W20478" t="s">
        <v>36784</v>
      </c>
    </row>
    <row r="20479" spans="20:23" x14ac:dyDescent="0.3">
      <c r="T20479" t="b">
        <f>U20479&gt;10</f>
        <v>0</v>
      </c>
      <c r="U20479" s="7">
        <v>8.7031511839116504</v>
      </c>
      <c r="V20479">
        <v>563</v>
      </c>
      <c r="W20479" t="s">
        <v>35996</v>
      </c>
    </row>
    <row r="20480" spans="20:23" x14ac:dyDescent="0.3">
      <c r="T20480" t="b">
        <f>U20480&gt;10</f>
        <v>0</v>
      </c>
      <c r="U20480" s="7">
        <v>9.7064532927754303</v>
      </c>
      <c r="V20480" t="s">
        <v>36785</v>
      </c>
      <c r="W20480" t="s">
        <v>36717</v>
      </c>
    </row>
    <row r="20481" spans="20:23" x14ac:dyDescent="0.3">
      <c r="T20481" t="b">
        <f>U20481&gt;10</f>
        <v>0</v>
      </c>
      <c r="U20481" s="7">
        <v>8.5208296271176902</v>
      </c>
      <c r="V20481" t="s">
        <v>4918</v>
      </c>
      <c r="W20481" t="s">
        <v>36049</v>
      </c>
    </row>
    <row r="20482" spans="20:23" x14ac:dyDescent="0.3">
      <c r="T20482" t="b">
        <f>U20482&gt;10</f>
        <v>0</v>
      </c>
      <c r="U20482" s="7">
        <v>9.6839804369233704</v>
      </c>
      <c r="V20482" t="s">
        <v>13051</v>
      </c>
      <c r="W20482" t="s">
        <v>2826</v>
      </c>
    </row>
    <row r="20483" spans="20:23" x14ac:dyDescent="0.3">
      <c r="T20483" t="b">
        <f>U20483&gt;10</f>
        <v>0</v>
      </c>
      <c r="U20483" s="7">
        <v>8.7199583022280294</v>
      </c>
      <c r="V20483" t="s">
        <v>21853</v>
      </c>
      <c r="W20483" t="s">
        <v>36786</v>
      </c>
    </row>
    <row r="20484" spans="20:23" x14ac:dyDescent="0.3">
      <c r="T20484" t="b">
        <f>U20484&gt;10</f>
        <v>0</v>
      </c>
      <c r="U20484" s="7">
        <v>8.0612972977392499</v>
      </c>
      <c r="V20484" t="s">
        <v>20303</v>
      </c>
      <c r="W20484" t="s">
        <v>15978</v>
      </c>
    </row>
    <row r="20485" spans="20:23" x14ac:dyDescent="0.3">
      <c r="T20485" t="b">
        <f>U20485&gt;10</f>
        <v>0</v>
      </c>
      <c r="U20485" s="7">
        <v>8.3907764988694904</v>
      </c>
      <c r="V20485" t="s">
        <v>23790</v>
      </c>
      <c r="W20485" t="s">
        <v>24672</v>
      </c>
    </row>
    <row r="20486" spans="20:23" x14ac:dyDescent="0.3">
      <c r="T20486" t="b">
        <f>U20486&gt;10</f>
        <v>0</v>
      </c>
      <c r="U20486" s="7">
        <v>9.1599095864073607</v>
      </c>
      <c r="V20486" t="s">
        <v>36591</v>
      </c>
      <c r="W20486" t="s">
        <v>1694</v>
      </c>
    </row>
    <row r="20487" spans="20:23" x14ac:dyDescent="0.3">
      <c r="T20487" t="b">
        <f>U20487&gt;10</f>
        <v>0</v>
      </c>
      <c r="U20487" s="7">
        <v>8.3846974527931106</v>
      </c>
      <c r="V20487" t="s">
        <v>21598</v>
      </c>
      <c r="W20487" t="s">
        <v>36787</v>
      </c>
    </row>
    <row r="20488" spans="20:23" x14ac:dyDescent="0.3">
      <c r="T20488" t="b">
        <f>U20488&gt;10</f>
        <v>0</v>
      </c>
      <c r="U20488" s="7">
        <v>9.9642824020775294</v>
      </c>
      <c r="V20488" t="s">
        <v>7525</v>
      </c>
      <c r="W20488" t="s">
        <v>36788</v>
      </c>
    </row>
    <row r="20489" spans="20:23" x14ac:dyDescent="0.3">
      <c r="T20489" t="b">
        <f>U20489&gt;10</f>
        <v>0</v>
      </c>
      <c r="U20489" s="7">
        <v>8.0439055550273793</v>
      </c>
      <c r="V20489" t="s">
        <v>36788</v>
      </c>
      <c r="W20489" t="s">
        <v>36789</v>
      </c>
    </row>
    <row r="20490" spans="20:23" x14ac:dyDescent="0.3">
      <c r="T20490" t="b">
        <f>U20490&gt;10</f>
        <v>0</v>
      </c>
      <c r="U20490" s="7">
        <v>8.1873380186346196</v>
      </c>
      <c r="V20490" t="s">
        <v>26927</v>
      </c>
      <c r="W20490" t="s">
        <v>36790</v>
      </c>
    </row>
    <row r="20491" spans="20:23" x14ac:dyDescent="0.3">
      <c r="T20491" t="b">
        <f>U20491&gt;10</f>
        <v>0</v>
      </c>
      <c r="U20491" s="7">
        <v>9.0598261278503802</v>
      </c>
      <c r="V20491" t="s">
        <v>36791</v>
      </c>
      <c r="W20491" t="s">
        <v>11074</v>
      </c>
    </row>
    <row r="20492" spans="20:23" x14ac:dyDescent="0.3">
      <c r="T20492" t="b">
        <f>U20492&gt;10</f>
        <v>0</v>
      </c>
      <c r="U20492" s="7">
        <v>9.2139768076776392</v>
      </c>
      <c r="V20492" t="s">
        <v>25237</v>
      </c>
      <c r="W20492" t="s">
        <v>36792</v>
      </c>
    </row>
    <row r="20493" spans="20:23" x14ac:dyDescent="0.3">
      <c r="T20493" t="b">
        <f>U20493&gt;10</f>
        <v>0</v>
      </c>
      <c r="U20493" s="7">
        <v>8.7721440553986003</v>
      </c>
      <c r="V20493" t="s">
        <v>36793</v>
      </c>
      <c r="W20493" t="s">
        <v>28965</v>
      </c>
    </row>
    <row r="20494" spans="20:23" x14ac:dyDescent="0.3">
      <c r="T20494" t="b">
        <f>U20494&gt;10</f>
        <v>0</v>
      </c>
      <c r="U20494" s="7">
        <v>9.3475082003021601</v>
      </c>
      <c r="V20494" t="s">
        <v>22259</v>
      </c>
      <c r="W20494" t="s">
        <v>36794</v>
      </c>
    </row>
    <row r="20495" spans="20:23" x14ac:dyDescent="0.3">
      <c r="T20495" t="b">
        <f>U20495&gt;10</f>
        <v>0</v>
      </c>
      <c r="U20495" s="7">
        <v>9.4833097414612197</v>
      </c>
      <c r="V20495" t="s">
        <v>20313</v>
      </c>
      <c r="W20495" t="s">
        <v>36795</v>
      </c>
    </row>
    <row r="20496" spans="20:23" x14ac:dyDescent="0.3">
      <c r="T20496" t="b">
        <f>U20496&gt;10</f>
        <v>0</v>
      </c>
      <c r="U20496" s="7">
        <v>9.6620015302046003</v>
      </c>
      <c r="V20496" t="s">
        <v>26535</v>
      </c>
      <c r="W20496" t="s">
        <v>36796</v>
      </c>
    </row>
    <row r="20497" spans="20:23" x14ac:dyDescent="0.3">
      <c r="T20497" t="b">
        <f>U20497&gt;10</f>
        <v>0</v>
      </c>
      <c r="U20497" s="7">
        <v>9.4475916588591407</v>
      </c>
      <c r="V20497" t="s">
        <v>36797</v>
      </c>
      <c r="W20497" t="s">
        <v>25904</v>
      </c>
    </row>
    <row r="20498" spans="20:23" x14ac:dyDescent="0.3">
      <c r="T20498" t="b">
        <f>U20498&gt;10</f>
        <v>0</v>
      </c>
      <c r="U20498" s="7">
        <v>9.5016588801294208</v>
      </c>
      <c r="V20498" t="s">
        <v>6624</v>
      </c>
      <c r="W20498" t="s">
        <v>7319</v>
      </c>
    </row>
    <row r="20499" spans="20:23" x14ac:dyDescent="0.3">
      <c r="T20499" t="b">
        <f>U20499&gt;10</f>
        <v>0</v>
      </c>
      <c r="U20499" s="7">
        <v>8.7031511839116504</v>
      </c>
      <c r="V20499" t="s">
        <v>22074</v>
      </c>
      <c r="W20499" t="s">
        <v>36798</v>
      </c>
    </row>
    <row r="20500" spans="20:23" x14ac:dyDescent="0.3">
      <c r="T20500" t="b">
        <f>U20500&gt;10</f>
        <v>0</v>
      </c>
      <c r="U20500" s="7">
        <v>9.8017634725797596</v>
      </c>
      <c r="V20500" t="s">
        <v>2390</v>
      </c>
      <c r="W20500" t="s">
        <v>7843</v>
      </c>
    </row>
    <row r="20501" spans="20:23" x14ac:dyDescent="0.3">
      <c r="T20501" t="b">
        <f>U20501&gt;10</f>
        <v>0</v>
      </c>
      <c r="U20501" s="7">
        <v>9.8797250140494697</v>
      </c>
      <c r="V20501" t="s">
        <v>36799</v>
      </c>
      <c r="W20501" t="s">
        <v>19525</v>
      </c>
    </row>
    <row r="20502" spans="20:23" x14ac:dyDescent="0.3">
      <c r="T20502" t="b">
        <f>U20502&gt;10</f>
        <v>0</v>
      </c>
      <c r="U20502" s="7">
        <v>9.1086162920198106</v>
      </c>
      <c r="V20502" t="s">
        <v>9595</v>
      </c>
      <c r="W20502" t="s">
        <v>36800</v>
      </c>
    </row>
    <row r="20503" spans="20:23" x14ac:dyDescent="0.3">
      <c r="T20503" t="b">
        <f>U20503&gt;10</f>
        <v>0</v>
      </c>
      <c r="U20503" s="7">
        <v>9.1086162920198106</v>
      </c>
      <c r="V20503" t="s">
        <v>9595</v>
      </c>
      <c r="W20503" t="s">
        <v>13399</v>
      </c>
    </row>
    <row r="20504" spans="20:23" x14ac:dyDescent="0.3">
      <c r="T20504" t="b">
        <f>U20504&gt;10</f>
        <v>0</v>
      </c>
      <c r="U20504" s="7">
        <v>8.9473481444236906</v>
      </c>
      <c r="V20504" t="s">
        <v>13019</v>
      </c>
      <c r="W20504" t="s">
        <v>26548</v>
      </c>
    </row>
    <row r="20505" spans="20:23" x14ac:dyDescent="0.3">
      <c r="T20505" t="b">
        <f>U20505&gt;10</f>
        <v>0</v>
      </c>
      <c r="U20505" s="7">
        <v>8.3666789472904295</v>
      </c>
      <c r="V20505" t="s">
        <v>36661</v>
      </c>
      <c r="W20505" t="s">
        <v>36801</v>
      </c>
    </row>
    <row r="20506" spans="20:23" x14ac:dyDescent="0.3">
      <c r="T20506" t="b">
        <f>U20506&gt;10</f>
        <v>0</v>
      </c>
      <c r="U20506" s="7">
        <v>9.2139768076776392</v>
      </c>
      <c r="V20506" t="s">
        <v>29860</v>
      </c>
      <c r="W20506" t="s">
        <v>36802</v>
      </c>
    </row>
    <row r="20507" spans="20:23" x14ac:dyDescent="0.3">
      <c r="T20507" t="b">
        <f>U20507&gt;10</f>
        <v>0</v>
      </c>
      <c r="U20507" s="7">
        <v>9.5988226285830596</v>
      </c>
      <c r="V20507" t="s">
        <v>5677</v>
      </c>
      <c r="W20507" t="s">
        <v>36803</v>
      </c>
    </row>
    <row r="20508" spans="20:23" x14ac:dyDescent="0.3">
      <c r="T20508" t="b">
        <f>U20508&gt;10</f>
        <v>0</v>
      </c>
      <c r="U20508" s="7">
        <v>8.9834531490658005</v>
      </c>
      <c r="V20508" t="s">
        <v>18189</v>
      </c>
      <c r="W20508" t="s">
        <v>4752</v>
      </c>
    </row>
    <row r="20509" spans="20:23" x14ac:dyDescent="0.3">
      <c r="T20509" t="b">
        <f>U20509&gt;10</f>
        <v>0</v>
      </c>
      <c r="U20509" s="7">
        <v>8.1725229328494802</v>
      </c>
      <c r="V20509" t="s">
        <v>27064</v>
      </c>
      <c r="W20509" t="s">
        <v>32695</v>
      </c>
    </row>
    <row r="20510" spans="20:23" x14ac:dyDescent="0.3">
      <c r="T20510" t="b">
        <f>U20510&gt;10</f>
        <v>0</v>
      </c>
      <c r="U20510" s="7">
        <v>8.4154691114598599</v>
      </c>
      <c r="V20510" t="s">
        <v>3353</v>
      </c>
      <c r="W20510" t="s">
        <v>36753</v>
      </c>
    </row>
    <row r="20511" spans="20:23" x14ac:dyDescent="0.3">
      <c r="T20511" t="b">
        <f>U20511&gt;10</f>
        <v>0</v>
      </c>
      <c r="U20511" s="7">
        <v>9.5016588801294208</v>
      </c>
      <c r="V20511" t="s">
        <v>25278</v>
      </c>
      <c r="W20511" t="s">
        <v>36804</v>
      </c>
    </row>
    <row r="20512" spans="20:23" x14ac:dyDescent="0.3">
      <c r="T20512" t="b">
        <f>U20512&gt;10</f>
        <v>0</v>
      </c>
      <c r="U20512" s="7">
        <v>8.0924802251759402</v>
      </c>
      <c r="V20512" t="s">
        <v>36804</v>
      </c>
      <c r="W20512" t="s">
        <v>25239</v>
      </c>
    </row>
    <row r="20513" spans="20:23" x14ac:dyDescent="0.3">
      <c r="T20513" t="b">
        <f>U20513&gt;10</f>
        <v>0</v>
      </c>
      <c r="U20513" s="7">
        <v>8.6002937984719399</v>
      </c>
      <c r="V20513" t="s">
        <v>159</v>
      </c>
      <c r="W20513" t="s">
        <v>36805</v>
      </c>
    </row>
    <row r="20514" spans="20:23" x14ac:dyDescent="0.3">
      <c r="T20514" t="b">
        <f>U20514&gt;10</f>
        <v>0</v>
      </c>
      <c r="U20514" s="7">
        <v>8.2023758959991593</v>
      </c>
      <c r="V20514">
        <v>578</v>
      </c>
      <c r="W20514" t="s">
        <v>27040</v>
      </c>
    </row>
    <row r="20515" spans="20:23" x14ac:dyDescent="0.3">
      <c r="T20515" t="b">
        <f>U20515&gt;10</f>
        <v>0</v>
      </c>
      <c r="U20515" s="7">
        <v>8.6543610197422094</v>
      </c>
      <c r="V20515" t="s">
        <v>36172</v>
      </c>
      <c r="W20515" t="s">
        <v>7304</v>
      </c>
    </row>
    <row r="20516" spans="20:23" x14ac:dyDescent="0.3">
      <c r="T20516" t="b">
        <f>U20516&gt;10</f>
        <v>0</v>
      </c>
      <c r="U20516" s="7">
        <v>8.2648962529804901</v>
      </c>
      <c r="V20516" t="s">
        <v>2233</v>
      </c>
      <c r="W20516" t="s">
        <v>36806</v>
      </c>
    </row>
    <row r="20517" spans="20:23" x14ac:dyDescent="0.3">
      <c r="T20517" t="b">
        <f>U20517&gt;10</f>
        <v>0</v>
      </c>
      <c r="U20517" s="7">
        <v>8.7721440553986003</v>
      </c>
      <c r="V20517" t="s">
        <v>19447</v>
      </c>
      <c r="W20517" t="s">
        <v>23390</v>
      </c>
    </row>
    <row r="20518" spans="20:23" x14ac:dyDescent="0.3">
      <c r="T20518" t="b">
        <f>U20518&gt;10</f>
        <v>0</v>
      </c>
      <c r="U20518" s="7">
        <v>8.7721440553986003</v>
      </c>
      <c r="V20518" t="s">
        <v>23390</v>
      </c>
      <c r="W20518" t="s">
        <v>7231</v>
      </c>
    </row>
    <row r="20519" spans="20:23" x14ac:dyDescent="0.3">
      <c r="T20519" t="b">
        <f>U20519&gt;10</f>
        <v>0</v>
      </c>
      <c r="U20519" s="7">
        <v>8.3666789472904295</v>
      </c>
      <c r="V20519" t="s">
        <v>3069</v>
      </c>
      <c r="W20519" t="s">
        <v>4499</v>
      </c>
    </row>
    <row r="20520" spans="20:23" x14ac:dyDescent="0.3">
      <c r="T20520" t="b">
        <f>U20520&gt;10</f>
        <v>0</v>
      </c>
      <c r="U20520" s="7">
        <v>9.9642824020775294</v>
      </c>
      <c r="V20520" t="s">
        <v>36807</v>
      </c>
      <c r="W20520" t="s">
        <v>36808</v>
      </c>
    </row>
    <row r="20521" spans="20:23" x14ac:dyDescent="0.3">
      <c r="T20521" t="b">
        <f>U20521&gt;10</f>
        <v>0</v>
      </c>
      <c r="U20521" s="7">
        <v>8.4217387244734603</v>
      </c>
      <c r="V20521" t="s">
        <v>36809</v>
      </c>
      <c r="W20521" t="s">
        <v>13759</v>
      </c>
    </row>
    <row r="20522" spans="20:23" x14ac:dyDescent="0.3">
      <c r="T20522" t="b">
        <f>U20522&gt;10</f>
        <v>0</v>
      </c>
      <c r="U20522" s="7">
        <v>8.4536903242800605</v>
      </c>
      <c r="V20522" t="s">
        <v>22254</v>
      </c>
      <c r="W20522" t="s">
        <v>36810</v>
      </c>
    </row>
    <row r="20523" spans="20:23" x14ac:dyDescent="0.3">
      <c r="T20523" t="b">
        <f>U20523&gt;10</f>
        <v>0</v>
      </c>
      <c r="U20523" s="7">
        <v>8.0834711552335694</v>
      </c>
      <c r="V20523" t="s">
        <v>14507</v>
      </c>
      <c r="W20523" t="s">
        <v>36811</v>
      </c>
    </row>
    <row r="20524" spans="20:23" x14ac:dyDescent="0.3">
      <c r="T20524" t="b">
        <f>U20524&gt;10</f>
        <v>0</v>
      </c>
      <c r="U20524" s="7">
        <v>8.9367660350931502</v>
      </c>
      <c r="V20524" t="s">
        <v>22078</v>
      </c>
      <c r="W20524" t="s">
        <v>2428</v>
      </c>
    </row>
    <row r="20525" spans="20:23" x14ac:dyDescent="0.3">
      <c r="T20525" t="b">
        <f>U20525&gt;10</f>
        <v>0</v>
      </c>
      <c r="U20525" s="7">
        <v>9.5786199212655401</v>
      </c>
      <c r="V20525" t="s">
        <v>22902</v>
      </c>
      <c r="W20525" t="s">
        <v>23217</v>
      </c>
    </row>
    <row r="20526" spans="20:23" x14ac:dyDescent="0.3">
      <c r="T20526" t="b">
        <f>U20526&gt;10</f>
        <v>0</v>
      </c>
      <c r="U20526" s="7">
        <v>8.4536903242800605</v>
      </c>
      <c r="V20526" t="s">
        <v>5957</v>
      </c>
      <c r="W20526" t="s">
        <v>36812</v>
      </c>
    </row>
    <row r="20527" spans="20:23" x14ac:dyDescent="0.3">
      <c r="T20527" t="b">
        <f>U20527&gt;10</f>
        <v>0</v>
      </c>
      <c r="U20527" s="7">
        <v>8.4536903242800605</v>
      </c>
      <c r="V20527" t="s">
        <v>5957</v>
      </c>
      <c r="W20527" t="s">
        <v>36813</v>
      </c>
    </row>
    <row r="20528" spans="20:23" x14ac:dyDescent="0.3">
      <c r="T20528" t="b">
        <f>U20528&gt;10</f>
        <v>0</v>
      </c>
      <c r="U20528" s="7">
        <v>8.1246669116718397</v>
      </c>
      <c r="V20528" t="s">
        <v>36813</v>
      </c>
      <c r="W20528" t="s">
        <v>24136</v>
      </c>
    </row>
    <row r="20529" spans="20:23" x14ac:dyDescent="0.3">
      <c r="T20529" t="b">
        <f>U20529&gt;10</f>
        <v>0</v>
      </c>
      <c r="U20529" s="7">
        <v>8.1246669116718397</v>
      </c>
      <c r="V20529" t="s">
        <v>24136</v>
      </c>
      <c r="W20529" t="s">
        <v>36814</v>
      </c>
    </row>
    <row r="20530" spans="20:23" x14ac:dyDescent="0.3">
      <c r="T20530" t="b">
        <f>U20530&gt;10</f>
        <v>0</v>
      </c>
      <c r="U20530" s="7">
        <v>8.4407869194441592</v>
      </c>
      <c r="V20530" t="s">
        <v>6275</v>
      </c>
      <c r="W20530" t="s">
        <v>14172</v>
      </c>
    </row>
    <row r="20531" spans="20:23" x14ac:dyDescent="0.3">
      <c r="T20531" t="b">
        <f>U20531&gt;10</f>
        <v>0</v>
      </c>
      <c r="U20531" s="7">
        <v>8.4536903242800605</v>
      </c>
      <c r="V20531" t="s">
        <v>36815</v>
      </c>
      <c r="W20531" t="s">
        <v>5957</v>
      </c>
    </row>
    <row r="20532" spans="20:23" x14ac:dyDescent="0.3">
      <c r="T20532" t="b">
        <f>U20532&gt;10</f>
        <v>0</v>
      </c>
      <c r="U20532" s="7">
        <v>8.4536903242800605</v>
      </c>
      <c r="V20532" t="s">
        <v>5957</v>
      </c>
      <c r="W20532" t="s">
        <v>36816</v>
      </c>
    </row>
    <row r="20533" spans="20:23" x14ac:dyDescent="0.3">
      <c r="T20533" t="b">
        <f>U20533&gt;10</f>
        <v>0</v>
      </c>
      <c r="U20533" s="7">
        <v>8.4536903242800605</v>
      </c>
      <c r="V20533" t="s">
        <v>5957</v>
      </c>
      <c r="W20533" t="s">
        <v>36817</v>
      </c>
    </row>
    <row r="20534" spans="20:23" x14ac:dyDescent="0.3">
      <c r="T20534" t="b">
        <f>U20534&gt;10</f>
        <v>0</v>
      </c>
      <c r="U20534" s="7">
        <v>8.4472178097744397</v>
      </c>
      <c r="V20534" t="s">
        <v>20239</v>
      </c>
      <c r="W20534" t="s">
        <v>36818</v>
      </c>
    </row>
    <row r="20535" spans="20:23" x14ac:dyDescent="0.3">
      <c r="T20535" t="b">
        <f>U20535&gt;10</f>
        <v>0</v>
      </c>
      <c r="U20535" s="7">
        <v>9.5988226285830596</v>
      </c>
      <c r="V20535" t="s">
        <v>36819</v>
      </c>
      <c r="W20535" t="s">
        <v>22940</v>
      </c>
    </row>
    <row r="20536" spans="20:23" x14ac:dyDescent="0.3">
      <c r="T20536" t="b">
        <f>U20536&gt;10</f>
        <v>0</v>
      </c>
      <c r="U20536" s="7">
        <v>9.0839236794294393</v>
      </c>
      <c r="V20536" t="s">
        <v>15598</v>
      </c>
      <c r="W20536" t="s">
        <v>36820</v>
      </c>
    </row>
    <row r="20537" spans="20:23" x14ac:dyDescent="0.3">
      <c r="T20537" t="b">
        <f>U20537&gt;10</f>
        <v>0</v>
      </c>
      <c r="U20537" s="7">
        <v>9.6404953249836307</v>
      </c>
      <c r="V20537" t="s">
        <v>36820</v>
      </c>
      <c r="W20537" t="s">
        <v>32791</v>
      </c>
    </row>
    <row r="20538" spans="20:23" x14ac:dyDescent="0.3">
      <c r="T20538" t="b">
        <f>U20538&gt;10</f>
        <v>0</v>
      </c>
      <c r="U20538" s="7">
        <v>9.7529733084103203</v>
      </c>
      <c r="V20538" t="s">
        <v>5846</v>
      </c>
      <c r="W20538" t="s">
        <v>21715</v>
      </c>
    </row>
    <row r="20539" spans="20:23" x14ac:dyDescent="0.3">
      <c r="T20539" t="b">
        <f>U20539&gt;10</f>
        <v>0</v>
      </c>
      <c r="U20539" s="7">
        <v>8.5208296271176902</v>
      </c>
      <c r="V20539" t="s">
        <v>36821</v>
      </c>
      <c r="W20539" t="s">
        <v>36503</v>
      </c>
    </row>
    <row r="20540" spans="20:23" x14ac:dyDescent="0.3">
      <c r="T20540" t="b">
        <f>U20540&gt;10</f>
        <v>0</v>
      </c>
      <c r="U20540" s="7">
        <v>9.0479916702033698</v>
      </c>
      <c r="V20540" t="s">
        <v>36822</v>
      </c>
      <c r="W20540" t="s">
        <v>36823</v>
      </c>
    </row>
    <row r="20541" spans="20:23" x14ac:dyDescent="0.3">
      <c r="T20541" t="b">
        <f>U20541&gt;10</f>
        <v>0</v>
      </c>
      <c r="U20541" s="7">
        <v>9.1533521858612001</v>
      </c>
      <c r="V20541" t="s">
        <v>24445</v>
      </c>
      <c r="W20541" t="s">
        <v>36824</v>
      </c>
    </row>
    <row r="20542" spans="20:23" x14ac:dyDescent="0.3">
      <c r="T20542" t="b">
        <f>U20542&gt;10</f>
        <v>0</v>
      </c>
      <c r="U20542" s="7">
        <v>8.2176433681299397</v>
      </c>
      <c r="V20542" t="s">
        <v>9232</v>
      </c>
      <c r="W20542" t="s">
        <v>36825</v>
      </c>
    </row>
    <row r="20543" spans="20:23" x14ac:dyDescent="0.3">
      <c r="T20543" t="b">
        <f>U20543&gt;10</f>
        <v>0</v>
      </c>
      <c r="U20543" s="7">
        <v>8.4733630898787702</v>
      </c>
      <c r="V20543" t="s">
        <v>36826</v>
      </c>
      <c r="W20543" t="s">
        <v>28320</v>
      </c>
    </row>
    <row r="20544" spans="20:23" x14ac:dyDescent="0.3">
      <c r="T20544" t="b">
        <f>U20544&gt;10</f>
        <v>0</v>
      </c>
      <c r="U20544" s="7">
        <v>8.8366825765361696</v>
      </c>
      <c r="V20544" t="s">
        <v>26221</v>
      </c>
      <c r="W20544" t="s">
        <v>36827</v>
      </c>
    </row>
    <row r="20545" spans="20:23" x14ac:dyDescent="0.3">
      <c r="T20545" t="b">
        <f>U20545&gt;10</f>
        <v>0</v>
      </c>
      <c r="U20545" s="7">
        <v>9.0247348080391099</v>
      </c>
      <c r="V20545" t="s">
        <v>36828</v>
      </c>
      <c r="W20545" t="s">
        <v>46</v>
      </c>
    </row>
    <row r="20546" spans="20:23" x14ac:dyDescent="0.3">
      <c r="T20546" t="b">
        <f>U20546&gt;10</f>
        <v>0</v>
      </c>
      <c r="U20546" s="7">
        <v>8.46676240584741</v>
      </c>
      <c r="V20546" t="s">
        <v>19910</v>
      </c>
      <c r="W20546" t="s">
        <v>36829</v>
      </c>
    </row>
    <row r="20547" spans="20:23" x14ac:dyDescent="0.3">
      <c r="T20547" t="b">
        <f>U20547&gt;10</f>
        <v>0</v>
      </c>
      <c r="U20547" s="7">
        <v>8.4030465914613099</v>
      </c>
      <c r="V20547" t="s">
        <v>36830</v>
      </c>
      <c r="W20547" t="s">
        <v>26525</v>
      </c>
    </row>
    <row r="20548" spans="20:23" x14ac:dyDescent="0.3">
      <c r="T20548" t="b">
        <f>U20548&gt;10</f>
        <v>0</v>
      </c>
      <c r="U20548" s="7">
        <v>8.1579241334283203</v>
      </c>
      <c r="V20548" t="s">
        <v>36831</v>
      </c>
      <c r="W20548">
        <v>589</v>
      </c>
    </row>
    <row r="20549" spans="20:23" x14ac:dyDescent="0.3">
      <c r="T20549" t="b">
        <f>U20549&gt;10</f>
        <v>0</v>
      </c>
      <c r="U20549" s="7">
        <v>8.7284689918959302</v>
      </c>
      <c r="V20549" t="s">
        <v>25452</v>
      </c>
      <c r="W20549" t="s">
        <v>21710</v>
      </c>
    </row>
    <row r="20550" spans="20:23" x14ac:dyDescent="0.3">
      <c r="T20550" t="b">
        <f>U20550&gt;10</f>
        <v>0</v>
      </c>
      <c r="U20550" s="7">
        <v>9.5016588801294208</v>
      </c>
      <c r="V20550" t="s">
        <v>36832</v>
      </c>
      <c r="W20550" t="s">
        <v>36833</v>
      </c>
    </row>
    <row r="20551" spans="20:23" x14ac:dyDescent="0.3">
      <c r="T20551" t="b">
        <f>U20551&gt;10</f>
        <v>0</v>
      </c>
      <c r="U20551" s="7">
        <v>9.2711352215175893</v>
      </c>
      <c r="V20551" t="s">
        <v>36834</v>
      </c>
      <c r="W20551" t="s">
        <v>25467</v>
      </c>
    </row>
    <row r="20552" spans="20:23" x14ac:dyDescent="0.3">
      <c r="T20552" t="b">
        <f>U20552&gt;10</f>
        <v>0</v>
      </c>
      <c r="U20552" s="7">
        <v>8.2648962529804901</v>
      </c>
      <c r="V20552" t="s">
        <v>28181</v>
      </c>
      <c r="W20552" t="s">
        <v>36835</v>
      </c>
    </row>
    <row r="20553" spans="20:23" x14ac:dyDescent="0.3">
      <c r="T20553" t="b">
        <f>U20553&gt;10</f>
        <v>0</v>
      </c>
      <c r="U20553" s="7">
        <v>9.8530567669673097</v>
      </c>
      <c r="V20553" t="s">
        <v>36537</v>
      </c>
      <c r="W20553" t="s">
        <v>36836</v>
      </c>
    </row>
    <row r="20554" spans="20:23" x14ac:dyDescent="0.3">
      <c r="T20554" t="b">
        <f>U20554&gt;10</f>
        <v>0</v>
      </c>
      <c r="U20554" s="7">
        <v>8.0612972977392499</v>
      </c>
      <c r="V20554" t="s">
        <v>1745</v>
      </c>
      <c r="W20554" t="s">
        <v>20457</v>
      </c>
    </row>
    <row r="20555" spans="20:23" x14ac:dyDescent="0.3">
      <c r="T20555" t="b">
        <f>U20555&gt;10</f>
        <v>0</v>
      </c>
      <c r="U20555" s="7">
        <v>8.4934306529295807</v>
      </c>
      <c r="V20555" t="s">
        <v>20800</v>
      </c>
      <c r="W20555" t="s">
        <v>36837</v>
      </c>
    </row>
    <row r="20556" spans="20:23" x14ac:dyDescent="0.3">
      <c r="T20556" t="b">
        <f>U20556&gt;10</f>
        <v>0</v>
      </c>
      <c r="U20556" s="7">
        <v>8.73705273558733</v>
      </c>
      <c r="V20556" t="s">
        <v>36295</v>
      </c>
      <c r="W20556" t="s">
        <v>36838</v>
      </c>
    </row>
    <row r="20557" spans="20:23" x14ac:dyDescent="0.3">
      <c r="T20557" t="b">
        <f>U20557&gt;10</f>
        <v>0</v>
      </c>
      <c r="U20557" s="7">
        <v>8.5853681482552595</v>
      </c>
      <c r="V20557" t="s">
        <v>36100</v>
      </c>
      <c r="W20557" t="s">
        <v>2374</v>
      </c>
    </row>
    <row r="20558" spans="20:23" x14ac:dyDescent="0.3">
      <c r="T20558" t="b">
        <f>U20558&gt;10</f>
        <v>0</v>
      </c>
      <c r="U20558" s="7">
        <v>9.6839804369233704</v>
      </c>
      <c r="V20558" t="s">
        <v>124</v>
      </c>
      <c r="W20558" t="s">
        <v>3566</v>
      </c>
    </row>
    <row r="20559" spans="20:23" x14ac:dyDescent="0.3">
      <c r="T20559" t="b">
        <f>U20559&gt;10</f>
        <v>0</v>
      </c>
      <c r="U20559" s="7">
        <v>8.4154691114598599</v>
      </c>
      <c r="V20559" t="s">
        <v>1935</v>
      </c>
      <c r="W20559" t="s">
        <v>2511</v>
      </c>
    </row>
    <row r="20560" spans="20:23" x14ac:dyDescent="0.3">
      <c r="T20560" t="b">
        <f>U20560&gt;10</f>
        <v>0</v>
      </c>
      <c r="U20560" s="7">
        <v>8.6543610197422094</v>
      </c>
      <c r="V20560" t="s">
        <v>7304</v>
      </c>
      <c r="W20560">
        <v>590</v>
      </c>
    </row>
    <row r="20561" spans="20:23" x14ac:dyDescent="0.3">
      <c r="T20561" t="b">
        <f>U20561&gt;10</f>
        <v>0</v>
      </c>
      <c r="U20561" s="7">
        <v>8.3666789472904295</v>
      </c>
      <c r="V20561">
        <v>590</v>
      </c>
      <c r="W20561" t="s">
        <v>4613</v>
      </c>
    </row>
    <row r="20562" spans="20:23" x14ac:dyDescent="0.3">
      <c r="T20562" t="b">
        <f>U20562&gt;10</f>
        <v>0</v>
      </c>
      <c r="U20562" s="7">
        <v>9.4833097414612197</v>
      </c>
      <c r="V20562" t="s">
        <v>36646</v>
      </c>
      <c r="W20562" t="s">
        <v>13726</v>
      </c>
    </row>
    <row r="20563" spans="20:23" x14ac:dyDescent="0.3">
      <c r="T20563" t="b">
        <f>U20563&gt;10</f>
        <v>0</v>
      </c>
      <c r="U20563" s="7">
        <v>8.6002937984719399</v>
      </c>
      <c r="V20563" t="s">
        <v>36839</v>
      </c>
      <c r="W20563" t="s">
        <v>22185</v>
      </c>
    </row>
    <row r="20564" spans="20:23" x14ac:dyDescent="0.3">
      <c r="T20564" t="b">
        <f>U20564&gt;10</f>
        <v>0</v>
      </c>
      <c r="U20564" s="7">
        <v>8.8462520275523193</v>
      </c>
      <c r="V20564" t="s">
        <v>36193</v>
      </c>
      <c r="W20564" t="s">
        <v>36840</v>
      </c>
    </row>
    <row r="20565" spans="20:23" x14ac:dyDescent="0.3">
      <c r="T20565" t="b">
        <f>U20565&gt;10</f>
        <v>0</v>
      </c>
      <c r="U20565" s="7">
        <v>8.0834711552335694</v>
      </c>
      <c r="V20565" t="s">
        <v>31864</v>
      </c>
      <c r="W20565" t="s">
        <v>36841</v>
      </c>
    </row>
    <row r="20566" spans="20:23" x14ac:dyDescent="0.3">
      <c r="T20566" t="b">
        <f>U20566&gt;10</f>
        <v>0</v>
      </c>
      <c r="U20566" s="7">
        <v>8.0970153803413307</v>
      </c>
      <c r="V20566" t="s">
        <v>8245</v>
      </c>
      <c r="W20566" t="s">
        <v>24984</v>
      </c>
    </row>
    <row r="20567" spans="20:23" x14ac:dyDescent="0.3">
      <c r="T20567" t="b">
        <f>U20567&gt;10</f>
        <v>0</v>
      </c>
      <c r="U20567" s="7">
        <v>8.4800076325974398</v>
      </c>
      <c r="V20567" t="s">
        <v>2663</v>
      </c>
      <c r="W20567" t="s">
        <v>27370</v>
      </c>
    </row>
    <row r="20568" spans="20:23" x14ac:dyDescent="0.3">
      <c r="T20568" t="b">
        <f>U20568&gt;10</f>
        <v>0</v>
      </c>
      <c r="U20568" s="7">
        <v>8.3489793701910298</v>
      </c>
      <c r="V20568" t="s">
        <v>6556</v>
      </c>
      <c r="W20568" t="s">
        <v>7223</v>
      </c>
    </row>
    <row r="20569" spans="20:23" x14ac:dyDescent="0.3">
      <c r="T20569" t="b">
        <f>U20569&gt;10</f>
        <v>0</v>
      </c>
      <c r="U20569" s="7">
        <v>9.0598261278503802</v>
      </c>
      <c r="V20569" t="s">
        <v>20742</v>
      </c>
      <c r="W20569" t="s">
        <v>36842</v>
      </c>
    </row>
    <row r="20570" spans="20:23" x14ac:dyDescent="0.3">
      <c r="T20570" t="b">
        <f>U20570&gt;10</f>
        <v>0</v>
      </c>
      <c r="U20570" s="7">
        <v>8.0482252161719003</v>
      </c>
      <c r="V20570" t="s">
        <v>218</v>
      </c>
      <c r="W20570" t="s">
        <v>36843</v>
      </c>
    </row>
    <row r="20571" spans="20:23" x14ac:dyDescent="0.3">
      <c r="T20571" t="b">
        <f>U20571&gt;10</f>
        <v>0</v>
      </c>
      <c r="U20571" s="7">
        <v>8.5853681482552595</v>
      </c>
      <c r="V20571" t="s">
        <v>10541</v>
      </c>
      <c r="W20571" t="s">
        <v>3745</v>
      </c>
    </row>
    <row r="20572" spans="20:23" x14ac:dyDescent="0.3">
      <c r="T20572" t="b">
        <f>U20572&gt;10</f>
        <v>0</v>
      </c>
      <c r="U20572" s="7">
        <v>8.7031511839116504</v>
      </c>
      <c r="V20572" t="s">
        <v>2637</v>
      </c>
      <c r="W20572" t="s">
        <v>36844</v>
      </c>
    </row>
    <row r="20573" spans="20:23" x14ac:dyDescent="0.3">
      <c r="T20573" t="b">
        <f>U20573&gt;10</f>
        <v>0</v>
      </c>
      <c r="U20573" s="7">
        <v>8.0353218113359901</v>
      </c>
      <c r="V20573" t="s">
        <v>452</v>
      </c>
      <c r="W20573" t="s">
        <v>451</v>
      </c>
    </row>
    <row r="20574" spans="20:23" x14ac:dyDescent="0.3">
      <c r="T20574" t="b">
        <f>U20574&gt;10</f>
        <v>0</v>
      </c>
      <c r="U20574" s="7">
        <v>9.9071239882375792</v>
      </c>
      <c r="V20574" t="s">
        <v>7323</v>
      </c>
      <c r="W20574" t="s">
        <v>36845</v>
      </c>
    </row>
    <row r="20575" spans="20:23" x14ac:dyDescent="0.3">
      <c r="T20575" t="b">
        <f>U20575&gt;10</f>
        <v>0</v>
      </c>
      <c r="U20575" s="7">
        <v>8.9367660350931502</v>
      </c>
      <c r="V20575" t="s">
        <v>36846</v>
      </c>
      <c r="W20575" t="s">
        <v>23153</v>
      </c>
    </row>
    <row r="20576" spans="20:23" x14ac:dyDescent="0.3">
      <c r="T20576" t="b">
        <f>U20576&gt;10</f>
        <v>0</v>
      </c>
      <c r="U20576" s="7">
        <v>8.4934306529295807</v>
      </c>
      <c r="V20576" t="s">
        <v>36847</v>
      </c>
      <c r="W20576" t="s">
        <v>36848</v>
      </c>
    </row>
    <row r="20577" spans="20:23" x14ac:dyDescent="0.3">
      <c r="T20577" t="b">
        <f>U20577&gt;10</f>
        <v>0</v>
      </c>
      <c r="U20577" s="7">
        <v>8.8178140922317905</v>
      </c>
      <c r="V20577" t="s">
        <v>8329</v>
      </c>
      <c r="W20577" t="s">
        <v>36849</v>
      </c>
    </row>
    <row r="20578" spans="20:23" x14ac:dyDescent="0.3">
      <c r="T20578" t="b">
        <f>U20578&gt;10</f>
        <v>0</v>
      </c>
      <c r="U20578" s="7">
        <v>9.0598261278503802</v>
      </c>
      <c r="V20578" t="s">
        <v>21327</v>
      </c>
      <c r="W20578" t="s">
        <v>23879</v>
      </c>
    </row>
    <row r="20579" spans="20:23" x14ac:dyDescent="0.3">
      <c r="T20579" t="b">
        <f>U20579&gt;10</f>
        <v>0</v>
      </c>
      <c r="U20579" s="7">
        <v>8.1579241334283203</v>
      </c>
      <c r="V20579" t="s">
        <v>20425</v>
      </c>
      <c r="W20579" t="s">
        <v>21235</v>
      </c>
    </row>
    <row r="20580" spans="20:23" x14ac:dyDescent="0.3">
      <c r="T20580" t="b">
        <f>U20580&gt;10</f>
        <v>0</v>
      </c>
      <c r="U20580" s="7">
        <v>9.3635085416485992</v>
      </c>
      <c r="V20580" t="s">
        <v>36850</v>
      </c>
      <c r="W20580" t="s">
        <v>21344</v>
      </c>
    </row>
    <row r="20581" spans="20:23" x14ac:dyDescent="0.3">
      <c r="T20581" t="b">
        <f>U20581&gt;10</f>
        <v>0</v>
      </c>
      <c r="U20581" s="7">
        <v>9.9352948652042805</v>
      </c>
      <c r="V20581" t="s">
        <v>8192</v>
      </c>
      <c r="W20581" t="s">
        <v>25877</v>
      </c>
    </row>
    <row r="20582" spans="20:23" x14ac:dyDescent="0.3">
      <c r="T20582" t="b">
        <f>U20582&gt;10</f>
        <v>0</v>
      </c>
      <c r="U20582" s="7">
        <v>8.3666789472904295</v>
      </c>
      <c r="V20582" t="s">
        <v>25877</v>
      </c>
      <c r="W20582" t="s">
        <v>4609</v>
      </c>
    </row>
    <row r="20583" spans="20:23" x14ac:dyDescent="0.3">
      <c r="T20583" t="b">
        <f>U20583&gt;10</f>
        <v>0</v>
      </c>
      <c r="U20583" s="7">
        <v>9.6194419157857993</v>
      </c>
      <c r="V20583" t="s">
        <v>21272</v>
      </c>
      <c r="W20583" t="s">
        <v>36851</v>
      </c>
    </row>
    <row r="20584" spans="20:23" x14ac:dyDescent="0.3">
      <c r="T20584" t="b">
        <f>U20584&gt;10</f>
        <v>0</v>
      </c>
      <c r="U20584" s="7">
        <v>8.4030465914613099</v>
      </c>
      <c r="V20584" t="s">
        <v>20118</v>
      </c>
      <c r="W20584" t="s">
        <v>22598</v>
      </c>
    </row>
    <row r="20585" spans="20:23" x14ac:dyDescent="0.3">
      <c r="T20585" t="b">
        <f>U20585&gt;10</f>
        <v>0</v>
      </c>
      <c r="U20585" s="7">
        <v>8.2976860758034796</v>
      </c>
      <c r="V20585" t="s">
        <v>4346</v>
      </c>
      <c r="W20585" t="s">
        <v>20678</v>
      </c>
    </row>
    <row r="20586" spans="20:23" x14ac:dyDescent="0.3">
      <c r="T20586" t="b">
        <f>U20586&gt;10</f>
        <v>0</v>
      </c>
      <c r="U20586" s="7">
        <v>8.0100040033516997</v>
      </c>
      <c r="V20586" t="s">
        <v>36852</v>
      </c>
      <c r="W20586" t="s">
        <v>7959</v>
      </c>
    </row>
    <row r="20587" spans="20:23" x14ac:dyDescent="0.3">
      <c r="T20587" t="b">
        <f>U20587&gt;10</f>
        <v>0</v>
      </c>
      <c r="U20587" s="7">
        <v>8.3786551383371499</v>
      </c>
      <c r="V20587" t="s">
        <v>22038</v>
      </c>
      <c r="W20587" t="s">
        <v>36853</v>
      </c>
    </row>
    <row r="20588" spans="20:23" x14ac:dyDescent="0.3">
      <c r="T20588" t="b">
        <f>U20588&gt;10</f>
        <v>0</v>
      </c>
      <c r="U20588" s="7">
        <v>9.2001834855453009</v>
      </c>
      <c r="V20588" t="s">
        <v>20009</v>
      </c>
      <c r="W20588" t="s">
        <v>36854</v>
      </c>
    </row>
    <row r="20589" spans="20:23" x14ac:dyDescent="0.3">
      <c r="T20589" t="b">
        <f>U20589&gt;10</f>
        <v>0</v>
      </c>
      <c r="U20589" s="7">
        <v>8.4030465914613099</v>
      </c>
      <c r="V20589" t="s">
        <v>36855</v>
      </c>
      <c r="W20589" t="s">
        <v>36856</v>
      </c>
    </row>
    <row r="20590" spans="20:23" x14ac:dyDescent="0.3">
      <c r="T20590" t="b">
        <f>U20590&gt;10</f>
        <v>0</v>
      </c>
      <c r="U20590" s="7">
        <v>8.1973381019691995</v>
      </c>
      <c r="V20590" t="s">
        <v>24659</v>
      </c>
      <c r="W20590" t="s">
        <v>36857</v>
      </c>
    </row>
    <row r="20591" spans="20:23" x14ac:dyDescent="0.3">
      <c r="T20591" t="b">
        <f>U20591&gt;10</f>
        <v>0</v>
      </c>
      <c r="U20591" s="7">
        <v>8.1923255601456599</v>
      </c>
      <c r="V20591" t="s">
        <v>36858</v>
      </c>
      <c r="W20591" t="s">
        <v>7779</v>
      </c>
    </row>
    <row r="20592" spans="20:23" x14ac:dyDescent="0.3">
      <c r="T20592" t="b">
        <f>U20592&gt;10</f>
        <v>0</v>
      </c>
      <c r="U20592" s="7">
        <v>9.3317598433340194</v>
      </c>
      <c r="V20592" t="s">
        <v>7779</v>
      </c>
      <c r="W20592" t="s">
        <v>36859</v>
      </c>
    </row>
    <row r="20593" spans="20:23" x14ac:dyDescent="0.3">
      <c r="T20593" t="b">
        <f>U20593&gt;10</f>
        <v>0</v>
      </c>
      <c r="U20593" s="7">
        <v>8.46676240584741</v>
      </c>
      <c r="V20593" t="s">
        <v>33794</v>
      </c>
      <c r="W20593" t="s">
        <v>24292</v>
      </c>
    </row>
    <row r="20594" spans="20:23" x14ac:dyDescent="0.3">
      <c r="T20594" t="b">
        <f>U20594&gt;10</f>
        <v>0</v>
      </c>
      <c r="U20594" s="7">
        <v>8.3548444896434297</v>
      </c>
      <c r="V20594" t="s">
        <v>36860</v>
      </c>
      <c r="W20594" t="s">
        <v>36861</v>
      </c>
    </row>
    <row r="20595" spans="20:23" x14ac:dyDescent="0.3">
      <c r="T20595" t="b">
        <f>U20595&gt;10</f>
        <v>0</v>
      </c>
      <c r="U20595" s="7">
        <v>8.3666789472904295</v>
      </c>
      <c r="V20595" t="s">
        <v>5629</v>
      </c>
      <c r="W20595" t="s">
        <v>26338</v>
      </c>
    </row>
    <row r="20596" spans="20:23" x14ac:dyDescent="0.3">
      <c r="T20596" t="b">
        <f>U20596&gt;10</f>
        <v>0</v>
      </c>
      <c r="U20596" s="7">
        <v>8.4602050053012601</v>
      </c>
      <c r="V20596" t="s">
        <v>36862</v>
      </c>
      <c r="W20596" t="s">
        <v>36863</v>
      </c>
    </row>
    <row r="20597" spans="20:23" x14ac:dyDescent="0.3">
      <c r="T20597" t="b">
        <f>U20597&gt;10</f>
        <v>0</v>
      </c>
      <c r="U20597" s="7">
        <v>8.46347833064622</v>
      </c>
      <c r="V20597" t="s">
        <v>33427</v>
      </c>
      <c r="W20597" t="s">
        <v>36864</v>
      </c>
    </row>
    <row r="20598" spans="20:23" x14ac:dyDescent="0.3">
      <c r="T20598" t="b">
        <f>U20598&gt;10</f>
        <v>0</v>
      </c>
      <c r="U20598" s="7">
        <v>9.2421476846443298</v>
      </c>
      <c r="V20598" t="s">
        <v>8245</v>
      </c>
      <c r="W20598" t="s">
        <v>34335</v>
      </c>
    </row>
    <row r="20599" spans="20:23" x14ac:dyDescent="0.3">
      <c r="T20599" t="b">
        <f>U20599&gt;10</f>
        <v>0</v>
      </c>
      <c r="U20599" s="7">
        <v>8.3315876274791592</v>
      </c>
      <c r="V20599" t="s">
        <v>36865</v>
      </c>
      <c r="W20599" t="s">
        <v>23273</v>
      </c>
    </row>
    <row r="20600" spans="20:23" x14ac:dyDescent="0.3">
      <c r="T20600" t="b">
        <f>U20600&gt;10</f>
        <v>0</v>
      </c>
      <c r="U20600" s="7">
        <v>8.1340566520216804</v>
      </c>
      <c r="V20600" t="s">
        <v>1378</v>
      </c>
      <c r="W20600" t="s">
        <v>36866</v>
      </c>
    </row>
    <row r="20601" spans="20:23" x14ac:dyDescent="0.3">
      <c r="T20601" t="b">
        <f>U20601&gt;10</f>
        <v>0</v>
      </c>
      <c r="U20601" s="7">
        <v>8.3666789472904295</v>
      </c>
      <c r="V20601" t="s">
        <v>797</v>
      </c>
      <c r="W20601" t="s">
        <v>36867</v>
      </c>
    </row>
    <row r="20602" spans="20:23" x14ac:dyDescent="0.3">
      <c r="T20602" t="b">
        <f>U20602&gt;10</f>
        <v>0</v>
      </c>
      <c r="U20602" s="7">
        <v>8.9908332563634303</v>
      </c>
      <c r="V20602" t="s">
        <v>7097</v>
      </c>
      <c r="W20602" t="s">
        <v>6188</v>
      </c>
    </row>
    <row r="20603" spans="20:23" x14ac:dyDescent="0.3">
      <c r="T20603" t="b">
        <f>U20603&gt;10</f>
        <v>0</v>
      </c>
      <c r="U20603" s="7">
        <v>8.9056754480231195</v>
      </c>
      <c r="V20603" t="s">
        <v>36868</v>
      </c>
      <c r="W20603" t="s">
        <v>36869</v>
      </c>
    </row>
    <row r="20604" spans="20:23" x14ac:dyDescent="0.3">
      <c r="T20604" t="b">
        <f>U20604&gt;10</f>
        <v>0</v>
      </c>
      <c r="U20604" s="7">
        <v>8.5208296271176902</v>
      </c>
      <c r="V20604" t="s">
        <v>36870</v>
      </c>
      <c r="W20604" t="s">
        <v>29860</v>
      </c>
    </row>
    <row r="20605" spans="20:23" x14ac:dyDescent="0.3">
      <c r="T20605" t="b">
        <f>U20605&gt;10</f>
        <v>0</v>
      </c>
      <c r="U20605" s="7">
        <v>9.6194419157857993</v>
      </c>
      <c r="V20605" t="s">
        <v>36871</v>
      </c>
      <c r="W20605" t="s">
        <v>36872</v>
      </c>
    </row>
    <row r="20606" spans="20:23" x14ac:dyDescent="0.3">
      <c r="T20606" t="b">
        <f>U20606&gt;10</f>
        <v>0</v>
      </c>
      <c r="U20606" s="7">
        <v>8.0482252161719003</v>
      </c>
      <c r="V20606" t="s">
        <v>36873</v>
      </c>
      <c r="W20606" t="s">
        <v>36874</v>
      </c>
    </row>
    <row r="20607" spans="20:23" x14ac:dyDescent="0.3">
      <c r="T20607" t="b">
        <f>U20607&gt;10</f>
        <v>0</v>
      </c>
      <c r="U20607" s="7">
        <v>9.7411388507633205</v>
      </c>
      <c r="V20607" t="s">
        <v>30032</v>
      </c>
      <c r="W20607" t="s">
        <v>36875</v>
      </c>
    </row>
    <row r="20608" spans="20:23" x14ac:dyDescent="0.3">
      <c r="T20608" t="b">
        <f>U20608&gt;10</f>
        <v>0</v>
      </c>
      <c r="U20608" s="7">
        <v>8.7721440553986003</v>
      </c>
      <c r="V20608" t="s">
        <v>36868</v>
      </c>
      <c r="W20608" t="s">
        <v>36876</v>
      </c>
    </row>
    <row r="20609" spans="20:23" x14ac:dyDescent="0.3">
      <c r="T20609" t="b">
        <f>U20609&gt;10</f>
        <v>0</v>
      </c>
      <c r="U20609" s="7">
        <v>8.0100040033516997</v>
      </c>
      <c r="V20609" t="s">
        <v>36876</v>
      </c>
      <c r="W20609" t="s">
        <v>2861</v>
      </c>
    </row>
    <row r="20610" spans="20:23" x14ac:dyDescent="0.3">
      <c r="T20610" t="b">
        <f>U20610&gt;10</f>
        <v>0</v>
      </c>
      <c r="U20610" s="7">
        <v>9.9071239882375792</v>
      </c>
      <c r="V20610" t="s">
        <v>4784</v>
      </c>
      <c r="W20610" t="s">
        <v>7128</v>
      </c>
    </row>
    <row r="20611" spans="20:23" x14ac:dyDescent="0.3">
      <c r="T20611" t="b">
        <f>U20611&gt;10</f>
        <v>0</v>
      </c>
      <c r="U20611" s="7">
        <v>8.0712147343965999</v>
      </c>
      <c r="V20611" t="s">
        <v>2119</v>
      </c>
      <c r="W20611" t="s">
        <v>24870</v>
      </c>
    </row>
    <row r="20612" spans="20:23" x14ac:dyDescent="0.3">
      <c r="T20612" t="b">
        <f>U20612&gt;10</f>
        <v>0</v>
      </c>
      <c r="U20612" s="7">
        <v>9.1339341000040992</v>
      </c>
      <c r="V20612" t="s">
        <v>25295</v>
      </c>
      <c r="W20612" t="s">
        <v>36877</v>
      </c>
    </row>
    <row r="20613" spans="20:23" x14ac:dyDescent="0.3">
      <c r="T20613" t="b">
        <f>U20613&gt;10</f>
        <v>0</v>
      </c>
      <c r="U20613" s="7">
        <v>8.2074391979557006</v>
      </c>
      <c r="V20613" t="s">
        <v>28781</v>
      </c>
      <c r="W20613" t="s">
        <v>36878</v>
      </c>
    </row>
    <row r="20614" spans="20:23" x14ac:dyDescent="0.3">
      <c r="T20614" t="b">
        <f>U20614&gt;10</f>
        <v>0</v>
      </c>
      <c r="U20614" s="7">
        <v>9.8530567669673097</v>
      </c>
      <c r="V20614" t="s">
        <v>20618</v>
      </c>
      <c r="W20614" t="s">
        <v>36879</v>
      </c>
    </row>
    <row r="20615" spans="20:23" x14ac:dyDescent="0.3">
      <c r="T20615" t="b">
        <f>U20615&gt;10</f>
        <v>0</v>
      </c>
      <c r="U20615" s="7">
        <v>9.1865778334895207</v>
      </c>
      <c r="V20615">
        <v>700</v>
      </c>
      <c r="W20615" t="s">
        <v>36880</v>
      </c>
    </row>
    <row r="20616" spans="20:23" x14ac:dyDescent="0.3">
      <c r="T20616" t="b">
        <f>U20616&gt;10</f>
        <v>0</v>
      </c>
      <c r="U20616" s="7">
        <v>9.2711352215175893</v>
      </c>
      <c r="V20616" t="s">
        <v>21306</v>
      </c>
      <c r="W20616" t="s">
        <v>25821</v>
      </c>
    </row>
    <row r="20617" spans="20:23" x14ac:dyDescent="0.3">
      <c r="T20617" t="b">
        <f>U20617&gt;10</f>
        <v>0</v>
      </c>
      <c r="U20617" s="7">
        <v>8.73705273558733</v>
      </c>
      <c r="V20617">
        <v>112</v>
      </c>
      <c r="W20617" t="s">
        <v>36881</v>
      </c>
    </row>
    <row r="20618" spans="20:23" x14ac:dyDescent="0.3">
      <c r="T20618" t="b">
        <f>U20618&gt;10</f>
        <v>0</v>
      </c>
      <c r="U20618" s="7">
        <v>8.9688543496446496</v>
      </c>
      <c r="V20618">
        <v>225</v>
      </c>
      <c r="W20618" t="s">
        <v>36881</v>
      </c>
    </row>
    <row r="20619" spans="20:23" x14ac:dyDescent="0.3">
      <c r="T20619" t="b">
        <f>U20619&gt;10</f>
        <v>0</v>
      </c>
      <c r="U20619" s="7">
        <v>9.7529733084103203</v>
      </c>
      <c r="V20619" t="s">
        <v>33453</v>
      </c>
      <c r="W20619" t="s">
        <v>36882</v>
      </c>
    </row>
    <row r="20620" spans="20:23" x14ac:dyDescent="0.3">
      <c r="T20620" t="b">
        <f>U20620&gt;10</f>
        <v>0</v>
      </c>
      <c r="U20620" s="7">
        <v>8.5779880409576403</v>
      </c>
      <c r="V20620" t="s">
        <v>36883</v>
      </c>
      <c r="W20620" t="s">
        <v>36884</v>
      </c>
    </row>
    <row r="20621" spans="20:23" x14ac:dyDescent="0.3">
      <c r="T20621" t="b">
        <f>U20621&gt;10</f>
        <v>0</v>
      </c>
      <c r="U20621" s="7">
        <v>9.6194419157857993</v>
      </c>
      <c r="V20621" t="s">
        <v>26832</v>
      </c>
      <c r="W20621" t="s">
        <v>19553</v>
      </c>
    </row>
    <row r="20622" spans="20:23" x14ac:dyDescent="0.3">
      <c r="T20622" t="b">
        <f>U20622&gt;10</f>
        <v>0</v>
      </c>
      <c r="U20622" s="7">
        <v>8.9908332563634303</v>
      </c>
      <c r="V20622" t="s">
        <v>36885</v>
      </c>
      <c r="W20622" t="s">
        <v>36886</v>
      </c>
    </row>
    <row r="20623" spans="20:23" x14ac:dyDescent="0.3">
      <c r="T20623" t="b">
        <f>U20623&gt;10</f>
        <v>0</v>
      </c>
      <c r="U20623" s="7">
        <v>9.2421476846443298</v>
      </c>
      <c r="V20623" t="s">
        <v>8454</v>
      </c>
      <c r="W20623" t="s">
        <v>11567</v>
      </c>
    </row>
    <row r="20624" spans="20:23" x14ac:dyDescent="0.3">
      <c r="T20624" t="b">
        <f>U20624&gt;10</f>
        <v>0</v>
      </c>
      <c r="U20624" s="7">
        <v>8.0439055550273793</v>
      </c>
      <c r="V20624" t="s">
        <v>36887</v>
      </c>
      <c r="W20624" t="s">
        <v>10624</v>
      </c>
    </row>
    <row r="20625" spans="20:23" x14ac:dyDescent="0.3">
      <c r="T20625" t="b">
        <f>U20625&gt;10</f>
        <v>0</v>
      </c>
      <c r="U20625" s="7">
        <v>8.5633892415364894</v>
      </c>
      <c r="V20625" t="s">
        <v>24682</v>
      </c>
      <c r="W20625" t="s">
        <v>36888</v>
      </c>
    </row>
    <row r="20626" spans="20:23" x14ac:dyDescent="0.3">
      <c r="T20626" t="b">
        <f>U20626&gt;10</f>
        <v>0</v>
      </c>
      <c r="U20626" s="7">
        <v>8.9056754480231195</v>
      </c>
      <c r="V20626" t="s">
        <v>19771</v>
      </c>
      <c r="W20626" t="s">
        <v>36889</v>
      </c>
    </row>
    <row r="20627" spans="20:23" x14ac:dyDescent="0.3">
      <c r="T20627" t="b">
        <f>U20627&gt;10</f>
        <v>0</v>
      </c>
      <c r="U20627" s="7">
        <v>8.2702871016153701</v>
      </c>
      <c r="V20627" t="s">
        <v>21037</v>
      </c>
      <c r="W20627" t="s">
        <v>32151</v>
      </c>
    </row>
    <row r="20628" spans="20:23" x14ac:dyDescent="0.3">
      <c r="T20628" t="b">
        <f>U20628&gt;10</f>
        <v>0</v>
      </c>
      <c r="U20628" s="7">
        <v>8.3258569527701791</v>
      </c>
      <c r="V20628" t="s">
        <v>33873</v>
      </c>
      <c r="W20628" t="s">
        <v>20676</v>
      </c>
    </row>
    <row r="20629" spans="20:23" x14ac:dyDescent="0.3">
      <c r="T20629" t="b">
        <f>U20629&gt;10</f>
        <v>0</v>
      </c>
      <c r="U20629" s="7">
        <v>8.9908332563634303</v>
      </c>
      <c r="V20629" t="s">
        <v>2317</v>
      </c>
      <c r="W20629" t="s">
        <v>36890</v>
      </c>
    </row>
    <row r="20630" spans="20:23" x14ac:dyDescent="0.3">
      <c r="T20630" t="b">
        <f>U20630&gt;10</f>
        <v>0</v>
      </c>
      <c r="U20630" s="7">
        <v>9.6194419157857993</v>
      </c>
      <c r="V20630" t="s">
        <v>1761</v>
      </c>
      <c r="W20630" t="s">
        <v>13497</v>
      </c>
    </row>
    <row r="20631" spans="20:23" x14ac:dyDescent="0.3">
      <c r="T20631" t="b">
        <f>U20631&gt;10</f>
        <v>0</v>
      </c>
      <c r="U20631" s="7">
        <v>9.3009881846672702</v>
      </c>
      <c r="V20631" t="s">
        <v>237</v>
      </c>
      <c r="W20631" t="s">
        <v>35566</v>
      </c>
    </row>
    <row r="20632" spans="20:23" x14ac:dyDescent="0.3">
      <c r="T20632" t="b">
        <f>U20632&gt;10</f>
        <v>0</v>
      </c>
      <c r="U20632" s="7">
        <v>9.4652912359585404</v>
      </c>
      <c r="V20632" t="s">
        <v>36891</v>
      </c>
      <c r="W20632" t="s">
        <v>319</v>
      </c>
    </row>
    <row r="20633" spans="20:23" x14ac:dyDescent="0.3">
      <c r="T20633" t="b">
        <f>U20633&gt;10</f>
        <v>0</v>
      </c>
      <c r="U20633" s="7">
        <v>8.4472178097744397</v>
      </c>
      <c r="V20633" t="s">
        <v>24193</v>
      </c>
      <c r="W20633" t="s">
        <v>36892</v>
      </c>
    </row>
    <row r="20634" spans="20:23" x14ac:dyDescent="0.3">
      <c r="T20634" t="b">
        <f>U20634&gt;10</f>
        <v>0</v>
      </c>
      <c r="U20634" s="7">
        <v>8.6703613610886592</v>
      </c>
      <c r="V20634" t="s">
        <v>22118</v>
      </c>
      <c r="W20634" t="s">
        <v>11733</v>
      </c>
    </row>
    <row r="20635" spans="20:23" x14ac:dyDescent="0.3">
      <c r="T20635" t="b">
        <f>U20635&gt;10</f>
        <v>0</v>
      </c>
      <c r="U20635" s="7">
        <v>9.9071239882375792</v>
      </c>
      <c r="V20635" t="s">
        <v>5030</v>
      </c>
      <c r="W20635" t="s">
        <v>28529</v>
      </c>
    </row>
    <row r="20636" spans="20:23" x14ac:dyDescent="0.3">
      <c r="T20636" t="b">
        <f>U20636&gt;10</f>
        <v>0</v>
      </c>
      <c r="U20636" s="7">
        <v>8.1923255601456599</v>
      </c>
      <c r="V20636" t="s">
        <v>36893</v>
      </c>
      <c r="W20636" t="s">
        <v>34059</v>
      </c>
    </row>
    <row r="20637" spans="20:23" x14ac:dyDescent="0.3">
      <c r="T20637" t="b">
        <f>U20637&gt;10</f>
        <v>0</v>
      </c>
      <c r="U20637" s="7">
        <v>8.9262947352258593</v>
      </c>
      <c r="V20637" t="s">
        <v>36893</v>
      </c>
      <c r="W20637" t="s">
        <v>9573</v>
      </c>
    </row>
    <row r="20638" spans="20:23" x14ac:dyDescent="0.3">
      <c r="T20638" t="b">
        <f>U20638&gt;10</f>
        <v>0</v>
      </c>
      <c r="U20638" s="7">
        <v>8.3032571208529404</v>
      </c>
      <c r="V20638" t="s">
        <v>9906</v>
      </c>
      <c r="W20638" t="s">
        <v>1097</v>
      </c>
    </row>
    <row r="20639" spans="20:23" x14ac:dyDescent="0.3">
      <c r="T20639" t="b">
        <f>U20639&gt;10</f>
        <v>0</v>
      </c>
      <c r="U20639" s="7">
        <v>8.6386126627740794</v>
      </c>
      <c r="V20639" t="s">
        <v>1499</v>
      </c>
      <c r="W20639" t="s">
        <v>36894</v>
      </c>
    </row>
    <row r="20640" spans="20:23" x14ac:dyDescent="0.3">
      <c r="T20640" t="b">
        <f>U20640&gt;10</f>
        <v>0</v>
      </c>
      <c r="U20640" s="7">
        <v>8.3548444896434297</v>
      </c>
      <c r="V20640" t="s">
        <v>975</v>
      </c>
      <c r="W20640" t="s">
        <v>36895</v>
      </c>
    </row>
    <row r="20641" spans="20:23" x14ac:dyDescent="0.3">
      <c r="T20641" t="b">
        <f>U20641&gt;10</f>
        <v>0</v>
      </c>
      <c r="U20641" s="7">
        <v>8.0656929092122898</v>
      </c>
      <c r="V20641" t="s">
        <v>36896</v>
      </c>
      <c r="W20641" t="s">
        <v>21122</v>
      </c>
    </row>
    <row r="20642" spans="20:23" x14ac:dyDescent="0.3">
      <c r="T20642" t="b">
        <f>U20642&gt;10</f>
        <v>0</v>
      </c>
      <c r="U20642" s="7">
        <v>8.9056754480231195</v>
      </c>
      <c r="V20642" t="s">
        <v>25173</v>
      </c>
      <c r="W20642" t="s">
        <v>36897</v>
      </c>
    </row>
    <row r="20643" spans="20:23" x14ac:dyDescent="0.3">
      <c r="T20643" t="b">
        <f>U20643&gt;10</f>
        <v>0</v>
      </c>
      <c r="U20643" s="7">
        <v>8.8854727407056</v>
      </c>
      <c r="V20643" t="s">
        <v>8238</v>
      </c>
      <c r="W20643" t="s">
        <v>30795</v>
      </c>
    </row>
    <row r="20644" spans="20:23" x14ac:dyDescent="0.3">
      <c r="T20644" t="b">
        <f>U20644&gt;10</f>
        <v>0</v>
      </c>
      <c r="U20644" s="7">
        <v>9.5016588801294208</v>
      </c>
      <c r="V20644" t="s">
        <v>31652</v>
      </c>
      <c r="W20644" t="s">
        <v>36898</v>
      </c>
    </row>
    <row r="20645" spans="20:23" x14ac:dyDescent="0.3">
      <c r="T20645" t="b">
        <f>U20645&gt;10</f>
        <v>0</v>
      </c>
      <c r="U20645" s="7">
        <v>9.2565364220964295</v>
      </c>
      <c r="V20645" t="s">
        <v>36899</v>
      </c>
      <c r="W20645" t="s">
        <v>163</v>
      </c>
    </row>
    <row r="20646" spans="20:23" x14ac:dyDescent="0.3">
      <c r="T20646" t="b">
        <f>U20646&gt;10</f>
        <v>0</v>
      </c>
      <c r="U20646" s="7">
        <v>8.0789968748386496</v>
      </c>
      <c r="V20646" t="s">
        <v>24654</v>
      </c>
      <c r="W20646" t="s">
        <v>36900</v>
      </c>
    </row>
    <row r="20647" spans="20:23" x14ac:dyDescent="0.3">
      <c r="T20647" t="b">
        <f>U20647&gt;10</f>
        <v>0</v>
      </c>
      <c r="U20647" s="7">
        <v>8.8366825765361696</v>
      </c>
      <c r="V20647" t="s">
        <v>23534</v>
      </c>
      <c r="W20647" t="s">
        <v>36901</v>
      </c>
    </row>
    <row r="20648" spans="20:23" x14ac:dyDescent="0.3">
      <c r="T20648" t="b">
        <f>U20648&gt;10</f>
        <v>0</v>
      </c>
      <c r="U20648" s="7">
        <v>8.8366825765361696</v>
      </c>
      <c r="V20648" t="s">
        <v>36901</v>
      </c>
      <c r="W20648" t="s">
        <v>23534</v>
      </c>
    </row>
    <row r="20649" spans="20:23" x14ac:dyDescent="0.3">
      <c r="T20649" t="b">
        <f>U20649&gt;10</f>
        <v>0</v>
      </c>
      <c r="U20649" s="7">
        <v>9.4652912359585404</v>
      </c>
      <c r="V20649" t="s">
        <v>24654</v>
      </c>
      <c r="W20649" t="s">
        <v>1682</v>
      </c>
    </row>
    <row r="20650" spans="20:23" x14ac:dyDescent="0.3">
      <c r="T20650" t="b">
        <f>U20650&gt;10</f>
        <v>0</v>
      </c>
      <c r="U20650" s="7">
        <v>8.4356718187773794</v>
      </c>
      <c r="V20650" t="s">
        <v>24654</v>
      </c>
      <c r="W20650" t="s">
        <v>24654</v>
      </c>
    </row>
    <row r="20651" spans="20:23" x14ac:dyDescent="0.3">
      <c r="T20651" t="b">
        <f>U20651&gt;10</f>
        <v>0</v>
      </c>
      <c r="U20651" s="7">
        <v>9.4652912359585404</v>
      </c>
      <c r="V20651" t="s">
        <v>24654</v>
      </c>
      <c r="W20651" t="s">
        <v>6748</v>
      </c>
    </row>
    <row r="20652" spans="20:23" x14ac:dyDescent="0.3">
      <c r="T20652" t="b">
        <f>U20652&gt;10</f>
        <v>0</v>
      </c>
      <c r="U20652" s="7">
        <v>8.8366825765361696</v>
      </c>
      <c r="V20652" t="s">
        <v>6748</v>
      </c>
      <c r="W20652" t="s">
        <v>23534</v>
      </c>
    </row>
    <row r="20653" spans="20:23" x14ac:dyDescent="0.3">
      <c r="T20653" t="b">
        <f>U20653&gt;10</f>
        <v>0</v>
      </c>
      <c r="U20653" s="7">
        <v>8.8366825765361696</v>
      </c>
      <c r="V20653" t="s">
        <v>23534</v>
      </c>
      <c r="W20653" t="s">
        <v>8603</v>
      </c>
    </row>
    <row r="20654" spans="20:23" x14ac:dyDescent="0.3">
      <c r="T20654" t="b">
        <f>U20654&gt;10</f>
        <v>0</v>
      </c>
      <c r="U20654" s="7">
        <v>8.8366825765361696</v>
      </c>
      <c r="V20654" t="s">
        <v>8603</v>
      </c>
      <c r="W20654" t="s">
        <v>23534</v>
      </c>
    </row>
    <row r="20655" spans="20:23" x14ac:dyDescent="0.3">
      <c r="T20655" t="b">
        <f>U20655&gt;10</f>
        <v>0</v>
      </c>
      <c r="U20655" s="7">
        <v>8.8366825765361696</v>
      </c>
      <c r="V20655" t="s">
        <v>23534</v>
      </c>
      <c r="W20655" t="s">
        <v>36902</v>
      </c>
    </row>
    <row r="20656" spans="20:23" x14ac:dyDescent="0.3">
      <c r="T20656" t="b">
        <f>U20656&gt;10</f>
        <v>0</v>
      </c>
      <c r="U20656" s="7">
        <v>8.8366825765361696</v>
      </c>
      <c r="V20656" t="s">
        <v>36902</v>
      </c>
      <c r="W20656" t="s">
        <v>23534</v>
      </c>
    </row>
    <row r="20657" spans="20:23" x14ac:dyDescent="0.3">
      <c r="T20657" t="b">
        <f>U20657&gt;10</f>
        <v>0</v>
      </c>
      <c r="U20657" s="7">
        <v>9.4652912359585404</v>
      </c>
      <c r="V20657" t="s">
        <v>36903</v>
      </c>
      <c r="W20657" t="s">
        <v>8957</v>
      </c>
    </row>
    <row r="20658" spans="20:23" x14ac:dyDescent="0.3">
      <c r="T20658" t="b">
        <f>U20658&gt;10</f>
        <v>0</v>
      </c>
      <c r="U20658" s="7">
        <v>8.4536903242800605</v>
      </c>
      <c r="V20658" t="s">
        <v>8957</v>
      </c>
      <c r="W20658" t="s">
        <v>36904</v>
      </c>
    </row>
    <row r="20659" spans="20:23" x14ac:dyDescent="0.3">
      <c r="T20659" t="b">
        <f>U20659&gt;10</f>
        <v>0</v>
      </c>
      <c r="U20659" s="7">
        <v>9.8530567669673097</v>
      </c>
      <c r="V20659" t="s">
        <v>36905</v>
      </c>
      <c r="W20659" t="s">
        <v>36906</v>
      </c>
    </row>
    <row r="20660" spans="20:23" x14ac:dyDescent="0.3">
      <c r="T20660" t="b">
        <f>U20660&gt;10</f>
        <v>0</v>
      </c>
      <c r="U20660" s="7">
        <v>8.4312174684280006</v>
      </c>
      <c r="V20660" t="s">
        <v>23534</v>
      </c>
      <c r="W20660" t="s">
        <v>2578</v>
      </c>
    </row>
    <row r="20661" spans="20:23" x14ac:dyDescent="0.3">
      <c r="T20661" t="b">
        <f>U20661&gt;10</f>
        <v>0</v>
      </c>
      <c r="U20661" s="7">
        <v>8.8366825765361696</v>
      </c>
      <c r="V20661" t="s">
        <v>2578</v>
      </c>
      <c r="W20661" t="s">
        <v>23534</v>
      </c>
    </row>
    <row r="20662" spans="20:23" x14ac:dyDescent="0.3">
      <c r="T20662" t="b">
        <f>U20662&gt;10</f>
        <v>0</v>
      </c>
      <c r="U20662" s="7">
        <v>8.2542009638637399</v>
      </c>
      <c r="V20662" t="s">
        <v>36907</v>
      </c>
      <c r="W20662" t="s">
        <v>26548</v>
      </c>
    </row>
    <row r="20663" spans="20:23" x14ac:dyDescent="0.3">
      <c r="T20663" t="b">
        <f>U20663&gt;10</f>
        <v>0</v>
      </c>
      <c r="U20663" s="7">
        <v>9.1086162920198106</v>
      </c>
      <c r="V20663" t="s">
        <v>34965</v>
      </c>
      <c r="W20663" t="s">
        <v>36908</v>
      </c>
    </row>
    <row r="20664" spans="20:23" x14ac:dyDescent="0.3">
      <c r="T20664" t="b">
        <f>U20664&gt;10</f>
        <v>0</v>
      </c>
      <c r="U20664" s="7">
        <v>8.1948286903637708</v>
      </c>
      <c r="V20664" t="s">
        <v>5717</v>
      </c>
      <c r="W20664" t="s">
        <v>27686</v>
      </c>
    </row>
    <row r="20665" spans="20:23" x14ac:dyDescent="0.3">
      <c r="T20665" t="b">
        <f>U20665&gt;10</f>
        <v>0</v>
      </c>
      <c r="U20665" s="7">
        <v>8.0656929092122898</v>
      </c>
      <c r="V20665" t="s">
        <v>36909</v>
      </c>
      <c r="W20665" t="s">
        <v>21122</v>
      </c>
    </row>
    <row r="20666" spans="20:23" x14ac:dyDescent="0.3">
      <c r="T20666" t="b">
        <f>U20666&gt;10</f>
        <v>0</v>
      </c>
      <c r="U20666" s="7">
        <v>8.3666789472904295</v>
      </c>
      <c r="V20666">
        <v>2</v>
      </c>
      <c r="W20666" t="s">
        <v>1223</v>
      </c>
    </row>
    <row r="20667" spans="20:23" x14ac:dyDescent="0.3">
      <c r="T20667" t="b">
        <f>U20667&gt;10</f>
        <v>0</v>
      </c>
      <c r="U20667" s="7">
        <v>8.6866218819604395</v>
      </c>
      <c r="V20667" t="s">
        <v>22566</v>
      </c>
      <c r="W20667" t="s">
        <v>28786</v>
      </c>
    </row>
    <row r="20668" spans="20:23" x14ac:dyDescent="0.3">
      <c r="T20668" t="b">
        <f>U20668&gt;10</f>
        <v>0</v>
      </c>
      <c r="U20668" s="7">
        <v>8.7544444782992006</v>
      </c>
      <c r="V20668" t="s">
        <v>36910</v>
      </c>
      <c r="W20668" t="s">
        <v>20216</v>
      </c>
    </row>
    <row r="20669" spans="20:23" x14ac:dyDescent="0.3">
      <c r="T20669" t="b">
        <f>U20669&gt;10</f>
        <v>0</v>
      </c>
      <c r="U20669" s="7">
        <v>9.9071239882375792</v>
      </c>
      <c r="V20669" t="s">
        <v>29873</v>
      </c>
      <c r="W20669" t="s">
        <v>36911</v>
      </c>
    </row>
    <row r="20670" spans="20:23" x14ac:dyDescent="0.3">
      <c r="T20670" t="b">
        <f>U20670&gt;10</f>
        <v>0</v>
      </c>
      <c r="U20670" s="7">
        <v>8.4602050053012601</v>
      </c>
      <c r="V20670" t="s">
        <v>165</v>
      </c>
      <c r="W20670" t="s">
        <v>36912</v>
      </c>
    </row>
    <row r="20671" spans="20:23" x14ac:dyDescent="0.3">
      <c r="T20671" t="b">
        <f>U20671&gt;10</f>
        <v>0</v>
      </c>
      <c r="U20671" s="7">
        <v>8.4472178097744397</v>
      </c>
      <c r="V20671" t="s">
        <v>36913</v>
      </c>
      <c r="W20671" t="s">
        <v>1094</v>
      </c>
    </row>
    <row r="20672" spans="20:23" x14ac:dyDescent="0.3">
      <c r="T20672" t="b">
        <f>U20672&gt;10</f>
        <v>0</v>
      </c>
      <c r="U20672" s="7">
        <v>8.3548444896434297</v>
      </c>
      <c r="V20672" t="s">
        <v>1485</v>
      </c>
      <c r="W20672" t="s">
        <v>36914</v>
      </c>
    </row>
    <row r="20673" spans="20:23" x14ac:dyDescent="0.3">
      <c r="T20673" t="b">
        <f>U20673&gt;10</f>
        <v>0</v>
      </c>
      <c r="U20673" s="7">
        <v>8.5002103399149593</v>
      </c>
      <c r="V20673" t="s">
        <v>36915</v>
      </c>
      <c r="W20673" t="s">
        <v>36916</v>
      </c>
    </row>
    <row r="20674" spans="20:23" x14ac:dyDescent="0.3">
      <c r="T20674" t="b">
        <f>U20674&gt;10</f>
        <v>0</v>
      </c>
      <c r="U20674" s="7">
        <v>8.4602050053012601</v>
      </c>
      <c r="V20674" t="s">
        <v>33266</v>
      </c>
      <c r="W20674" t="s">
        <v>31346</v>
      </c>
    </row>
    <row r="20675" spans="20:23" x14ac:dyDescent="0.3">
      <c r="T20675" t="b">
        <f>U20675&gt;10</f>
        <v>0</v>
      </c>
      <c r="U20675" s="7">
        <v>8.4472178097744397</v>
      </c>
      <c r="V20675" t="s">
        <v>1211</v>
      </c>
      <c r="W20675" t="s">
        <v>36917</v>
      </c>
    </row>
    <row r="20676" spans="20:23" x14ac:dyDescent="0.3">
      <c r="T20676" t="b">
        <f>U20676&gt;10</f>
        <v>0</v>
      </c>
      <c r="U20676" s="7">
        <v>9.2421476846443298</v>
      </c>
      <c r="V20676" t="s">
        <v>22673</v>
      </c>
      <c r="W20676" t="s">
        <v>36918</v>
      </c>
    </row>
    <row r="20677" spans="20:23" x14ac:dyDescent="0.3">
      <c r="T20677" t="b">
        <f>U20677&gt;10</f>
        <v>0</v>
      </c>
      <c r="U20677" s="7">
        <v>8.9526814903990495</v>
      </c>
      <c r="V20677" t="s">
        <v>36919</v>
      </c>
      <c r="W20677" t="s">
        <v>10284</v>
      </c>
    </row>
    <row r="20678" spans="20:23" x14ac:dyDescent="0.3">
      <c r="T20678" t="b">
        <f>U20678&gt;10</f>
        <v>0</v>
      </c>
      <c r="U20678" s="7">
        <v>8.0183722530222195</v>
      </c>
      <c r="V20678" t="s">
        <v>36919</v>
      </c>
      <c r="W20678" t="s">
        <v>36920</v>
      </c>
    </row>
    <row r="20679" spans="20:23" x14ac:dyDescent="0.3">
      <c r="T20679" t="b">
        <f>U20679&gt;10</f>
        <v>0</v>
      </c>
      <c r="U20679" s="7">
        <v>9.3317598433340194</v>
      </c>
      <c r="V20679">
        <v>-4</v>
      </c>
      <c r="W20679">
        <v>-2</v>
      </c>
    </row>
    <row r="20680" spans="20:23" x14ac:dyDescent="0.3">
      <c r="T20680" t="b">
        <f>U20680&gt;10</f>
        <v>0</v>
      </c>
      <c r="U20680" s="7">
        <v>9.3797690625203796</v>
      </c>
      <c r="V20680">
        <v>-1</v>
      </c>
      <c r="W20680">
        <v>-17</v>
      </c>
    </row>
    <row r="20681" spans="20:23" x14ac:dyDescent="0.3">
      <c r="T20681" t="b">
        <f>U20681&gt;10</f>
        <v>0</v>
      </c>
      <c r="U20681" s="7">
        <v>8.1061478639045994</v>
      </c>
      <c r="V20681" t="s">
        <v>36921</v>
      </c>
      <c r="W20681" t="s">
        <v>36922</v>
      </c>
    </row>
    <row r="20682" spans="20:23" x14ac:dyDescent="0.3">
      <c r="T20682" t="b">
        <f>U20682&gt;10</f>
        <v>0</v>
      </c>
      <c r="U20682" s="7">
        <v>8.11536451900953</v>
      </c>
      <c r="V20682">
        <v>912</v>
      </c>
      <c r="W20682">
        <v>79</v>
      </c>
    </row>
    <row r="20683" spans="20:23" x14ac:dyDescent="0.3">
      <c r="T20683" t="b">
        <f>U20683&gt;10</f>
        <v>0</v>
      </c>
      <c r="U20683" s="7">
        <v>9.6194419157857993</v>
      </c>
      <c r="V20683">
        <v>913</v>
      </c>
      <c r="W20683">
        <v>126</v>
      </c>
    </row>
    <row r="20684" spans="20:23" x14ac:dyDescent="0.3">
      <c r="T20684" t="b">
        <f>U20684&gt;10</f>
        <v>0</v>
      </c>
      <c r="U20684" s="7">
        <v>8.2976860758034796</v>
      </c>
      <c r="V20684">
        <v>692</v>
      </c>
      <c r="W20684">
        <v>83</v>
      </c>
    </row>
    <row r="20685" spans="20:23" x14ac:dyDescent="0.3">
      <c r="T20685" t="b">
        <f>U20685&gt;10</f>
        <v>0</v>
      </c>
      <c r="U20685" s="7">
        <v>9.2711352215175893</v>
      </c>
      <c r="V20685">
        <v>658</v>
      </c>
      <c r="W20685">
        <v>102</v>
      </c>
    </row>
    <row r="20686" spans="20:23" x14ac:dyDescent="0.3">
      <c r="T20686" t="b">
        <f>U20686&gt;10</f>
        <v>0</v>
      </c>
      <c r="U20686" s="7">
        <v>9.3162556567980594</v>
      </c>
      <c r="V20686">
        <v>998</v>
      </c>
      <c r="W20686">
        <v>129</v>
      </c>
    </row>
    <row r="20687" spans="20:23" x14ac:dyDescent="0.3">
      <c r="T20687" t="b">
        <f>U20687&gt;10</f>
        <v>0</v>
      </c>
      <c r="U20687" s="7">
        <v>8.4030465914613099</v>
      </c>
      <c r="V20687">
        <v>273</v>
      </c>
      <c r="W20687">
        <v>170</v>
      </c>
    </row>
    <row r="20688" spans="20:23" x14ac:dyDescent="0.3">
      <c r="T20688" t="b">
        <f>U20688&gt;10</f>
        <v>0</v>
      </c>
      <c r="U20688" s="7">
        <v>9.1086162920198106</v>
      </c>
      <c r="V20688">
        <v>4</v>
      </c>
      <c r="W20688">
        <v>178</v>
      </c>
    </row>
    <row r="20689" spans="20:23" x14ac:dyDescent="0.3">
      <c r="T20689" t="b">
        <f>U20689&gt;10</f>
        <v>0</v>
      </c>
      <c r="U20689" s="7">
        <v>8.5853681482552595</v>
      </c>
      <c r="V20689">
        <v>586</v>
      </c>
      <c r="W20689">
        <v>160</v>
      </c>
    </row>
    <row r="20690" spans="20:23" x14ac:dyDescent="0.3">
      <c r="T20690" t="b">
        <f>U20690&gt;10</f>
        <v>0</v>
      </c>
      <c r="U20690" s="7">
        <v>8.6543610197422094</v>
      </c>
      <c r="V20690">
        <v>273</v>
      </c>
      <c r="W20690">
        <v>116</v>
      </c>
    </row>
    <row r="20691" spans="20:23" x14ac:dyDescent="0.3">
      <c r="T20691" t="b">
        <f>U20691&gt;10</f>
        <v>0</v>
      </c>
      <c r="U20691" s="7">
        <v>8.0789968748386496</v>
      </c>
      <c r="V20691">
        <v>186</v>
      </c>
      <c r="W20691">
        <v>115</v>
      </c>
    </row>
    <row r="20692" spans="20:23" x14ac:dyDescent="0.3">
      <c r="T20692" t="b">
        <f>U20692&gt;10</f>
        <v>0</v>
      </c>
      <c r="U20692" s="7">
        <v>8.9262947352258593</v>
      </c>
      <c r="V20692">
        <v>780</v>
      </c>
      <c r="W20692">
        <v>124</v>
      </c>
    </row>
    <row r="20693" spans="20:23" x14ac:dyDescent="0.3">
      <c r="T20693" t="b">
        <f>U20693&gt;10</f>
        <v>0</v>
      </c>
      <c r="U20693" s="7">
        <v>8.8085116995694701</v>
      </c>
      <c r="V20693">
        <v>446</v>
      </c>
      <c r="W20693">
        <v>107</v>
      </c>
    </row>
    <row r="20694" spans="20:23" x14ac:dyDescent="0.3">
      <c r="T20694" t="b">
        <f>U20694&gt;10</f>
        <v>0</v>
      </c>
      <c r="U20694" s="7">
        <v>8.9262947352258593</v>
      </c>
      <c r="V20694">
        <v>294</v>
      </c>
      <c r="W20694">
        <v>357</v>
      </c>
    </row>
    <row r="20695" spans="20:23" x14ac:dyDescent="0.3">
      <c r="T20695" t="b">
        <f>U20695&gt;10</f>
        <v>0</v>
      </c>
      <c r="U20695" s="7">
        <v>9.7529733084103203</v>
      </c>
      <c r="V20695">
        <v>24</v>
      </c>
      <c r="W20695">
        <v>311</v>
      </c>
    </row>
    <row r="20696" spans="20:23" x14ac:dyDescent="0.3">
      <c r="T20696" t="b">
        <f>U20696&gt;10</f>
        <v>0</v>
      </c>
      <c r="U20696" s="7">
        <v>9.2711352215175893</v>
      </c>
      <c r="V20696">
        <v>937</v>
      </c>
      <c r="W20696">
        <v>145</v>
      </c>
    </row>
    <row r="20697" spans="20:23" x14ac:dyDescent="0.3">
      <c r="T20697" t="b">
        <f>U20697&gt;10</f>
        <v>0</v>
      </c>
      <c r="U20697" s="7">
        <v>8.7115194335821595</v>
      </c>
      <c r="V20697">
        <v>603</v>
      </c>
      <c r="W20697">
        <v>159</v>
      </c>
    </row>
    <row r="20698" spans="20:23" x14ac:dyDescent="0.3">
      <c r="T20698" t="b">
        <f>U20698&gt;10</f>
        <v>0</v>
      </c>
      <c r="U20698" s="7">
        <v>8.0183722530222195</v>
      </c>
      <c r="V20698">
        <v>668</v>
      </c>
      <c r="W20698">
        <v>38</v>
      </c>
    </row>
    <row r="20699" spans="20:23" x14ac:dyDescent="0.3">
      <c r="T20699" t="b">
        <f>U20699&gt;10</f>
        <v>0</v>
      </c>
      <c r="U20699" s="7">
        <v>8.4472178097744397</v>
      </c>
      <c r="V20699">
        <v>653</v>
      </c>
      <c r="W20699">
        <v>46</v>
      </c>
    </row>
    <row r="20700" spans="20:23" x14ac:dyDescent="0.3">
      <c r="T20700" t="b">
        <f>U20700&gt;10</f>
        <v>0</v>
      </c>
      <c r="U20700" s="7">
        <v>8.9056754480231195</v>
      </c>
      <c r="V20700">
        <v>656</v>
      </c>
      <c r="W20700">
        <v>185</v>
      </c>
    </row>
    <row r="20701" spans="20:23" x14ac:dyDescent="0.3">
      <c r="T20701" t="b">
        <f>U20701&gt;10</f>
        <v>0</v>
      </c>
      <c r="U20701" s="7">
        <v>9.6194419157857993</v>
      </c>
      <c r="V20701">
        <v>640</v>
      </c>
      <c r="W20701">
        <v>269</v>
      </c>
    </row>
    <row r="20702" spans="20:23" x14ac:dyDescent="0.3">
      <c r="T20702" t="b">
        <f>U20702&gt;10</f>
        <v>0</v>
      </c>
      <c r="U20702" s="7">
        <v>8.6543610197422094</v>
      </c>
      <c r="V20702">
        <v>147</v>
      </c>
      <c r="W20702">
        <v>183</v>
      </c>
    </row>
    <row r="20703" spans="20:23" x14ac:dyDescent="0.3">
      <c r="T20703" t="b">
        <f>U20703&gt;10</f>
        <v>0</v>
      </c>
      <c r="U20703" s="7">
        <v>9.2711352215175893</v>
      </c>
      <c r="V20703">
        <v>399</v>
      </c>
      <c r="W20703">
        <v>145</v>
      </c>
    </row>
    <row r="20704" spans="20:23" x14ac:dyDescent="0.3">
      <c r="T20704" t="b">
        <f>U20704&gt;10</f>
        <v>0</v>
      </c>
      <c r="U20704" s="7">
        <v>8.5208296271176902</v>
      </c>
      <c r="V20704">
        <v>430</v>
      </c>
      <c r="W20704">
        <v>227</v>
      </c>
    </row>
    <row r="20705" spans="20:23" x14ac:dyDescent="0.3">
      <c r="T20705" t="b">
        <f>U20705&gt;10</f>
        <v>0</v>
      </c>
      <c r="U20705" s="7">
        <v>9.5588172939693692</v>
      </c>
      <c r="V20705">
        <v>641</v>
      </c>
      <c r="W20705">
        <v>159</v>
      </c>
    </row>
    <row r="20706" spans="20:23" x14ac:dyDescent="0.3">
      <c r="T20706" t="b">
        <f>U20706&gt;10</f>
        <v>0</v>
      </c>
      <c r="U20706" s="7">
        <v>9.6839804369233704</v>
      </c>
      <c r="V20706">
        <v>988</v>
      </c>
      <c r="W20706">
        <v>176</v>
      </c>
    </row>
    <row r="20707" spans="20:23" x14ac:dyDescent="0.3">
      <c r="T20707" t="b">
        <f>U20707&gt;10</f>
        <v>0</v>
      </c>
      <c r="U20707" s="7">
        <v>9.3475082003021601</v>
      </c>
      <c r="V20707">
        <v>935</v>
      </c>
      <c r="W20707">
        <v>191</v>
      </c>
    </row>
    <row r="20708" spans="20:23" x14ac:dyDescent="0.3">
      <c r="T20708" t="b">
        <f>U20708&gt;10</f>
        <v>0</v>
      </c>
      <c r="U20708" s="7">
        <v>9.6839804369233704</v>
      </c>
      <c r="V20708">
        <v>606</v>
      </c>
      <c r="W20708">
        <v>208</v>
      </c>
    </row>
    <row r="20709" spans="20:23" x14ac:dyDescent="0.3">
      <c r="T20709" t="b">
        <f>U20709&gt;10</f>
        <v>0</v>
      </c>
      <c r="U20709" s="7">
        <v>9.9071239882375792</v>
      </c>
      <c r="V20709">
        <v>852</v>
      </c>
      <c r="W20709">
        <v>196</v>
      </c>
    </row>
    <row r="20710" spans="20:23" x14ac:dyDescent="0.3">
      <c r="T20710" t="b">
        <f>U20710&gt;10</f>
        <v>0</v>
      </c>
      <c r="U20710" s="7">
        <v>9.9071239882375792</v>
      </c>
      <c r="V20710">
        <v>418</v>
      </c>
      <c r="W20710">
        <v>196</v>
      </c>
    </row>
    <row r="20711" spans="20:23" x14ac:dyDescent="0.3">
      <c r="T20711" t="b">
        <f>U20711&gt;10</f>
        <v>0</v>
      </c>
      <c r="U20711" s="7">
        <v>9.7064532927754303</v>
      </c>
      <c r="V20711">
        <v>448</v>
      </c>
      <c r="W20711">
        <v>197</v>
      </c>
    </row>
    <row r="20712" spans="20:23" x14ac:dyDescent="0.3">
      <c r="T20712" t="b">
        <f>U20712&gt;10</f>
        <v>0</v>
      </c>
      <c r="U20712" s="7">
        <v>9.3009881846672702</v>
      </c>
      <c r="V20712">
        <v>244</v>
      </c>
      <c r="W20712">
        <v>203</v>
      </c>
    </row>
    <row r="20713" spans="20:23" x14ac:dyDescent="0.3">
      <c r="T20713" t="b">
        <f>U20713&gt;10</f>
        <v>0</v>
      </c>
      <c r="U20713" s="7">
        <v>8.9367660350931502</v>
      </c>
      <c r="V20713">
        <v>119</v>
      </c>
      <c r="W20713">
        <v>288</v>
      </c>
    </row>
    <row r="20714" spans="20:23" x14ac:dyDescent="0.3">
      <c r="T20714" t="b">
        <f>U20714&gt;10</f>
        <v>0</v>
      </c>
      <c r="U20714" s="7">
        <v>9.0479916702033698</v>
      </c>
      <c r="V20714">
        <v>9</v>
      </c>
      <c r="W20714">
        <v>310</v>
      </c>
    </row>
    <row r="20715" spans="20:23" x14ac:dyDescent="0.3">
      <c r="T20715" t="b">
        <f>U20715&gt;10</f>
        <v>0</v>
      </c>
      <c r="U20715" s="7">
        <v>9.4652912359585404</v>
      </c>
      <c r="V20715">
        <v>305</v>
      </c>
      <c r="W20715">
        <v>278</v>
      </c>
    </row>
    <row r="20716" spans="20:23" x14ac:dyDescent="0.3">
      <c r="T20716" t="b">
        <f>U20716&gt;10</f>
        <v>0</v>
      </c>
      <c r="U20716" s="7">
        <v>9.09619377202125</v>
      </c>
      <c r="V20716">
        <v>245</v>
      </c>
      <c r="W20716">
        <v>189</v>
      </c>
    </row>
    <row r="20717" spans="20:23" x14ac:dyDescent="0.3">
      <c r="T20717" t="b">
        <f>U20717&gt;10</f>
        <v>0</v>
      </c>
      <c r="U20717" s="7">
        <v>9.9071239882375792</v>
      </c>
      <c r="V20717">
        <v>58</v>
      </c>
      <c r="W20717">
        <v>211</v>
      </c>
    </row>
    <row r="20718" spans="20:23" x14ac:dyDescent="0.3">
      <c r="T20718" t="b">
        <f>U20718&gt;10</f>
        <v>0</v>
      </c>
      <c r="U20718" s="7">
        <v>8.5208296271176902</v>
      </c>
      <c r="V20718">
        <v>267</v>
      </c>
      <c r="W20718">
        <v>168</v>
      </c>
    </row>
    <row r="20719" spans="20:23" x14ac:dyDescent="0.3">
      <c r="T20719" t="b">
        <f>U20719&gt;10</f>
        <v>0</v>
      </c>
      <c r="U20719" s="7">
        <v>9.4652912359585404</v>
      </c>
      <c r="V20719">
        <v>630</v>
      </c>
      <c r="W20719">
        <v>323</v>
      </c>
    </row>
    <row r="20720" spans="20:23" x14ac:dyDescent="0.3">
      <c r="T20720" t="b">
        <f>U20720&gt;10</f>
        <v>0</v>
      </c>
      <c r="U20720" s="7">
        <v>9.9071239882375792</v>
      </c>
      <c r="V20720">
        <v>962</v>
      </c>
      <c r="W20720">
        <v>168</v>
      </c>
    </row>
    <row r="20721" spans="20:23" x14ac:dyDescent="0.3">
      <c r="T20721" t="b">
        <f>U20721&gt;10</f>
        <v>0</v>
      </c>
      <c r="U20721" s="7">
        <v>8.9797834201768403</v>
      </c>
      <c r="V20721">
        <v>542</v>
      </c>
      <c r="W20721">
        <v>206</v>
      </c>
    </row>
    <row r="20722" spans="20:23" x14ac:dyDescent="0.3">
      <c r="T20722" t="b">
        <f>U20722&gt;10</f>
        <v>0</v>
      </c>
      <c r="U20722" s="7">
        <v>9.2139768076776392</v>
      </c>
      <c r="V20722">
        <v>517</v>
      </c>
      <c r="W20722">
        <v>216</v>
      </c>
    </row>
    <row r="20723" spans="20:23" x14ac:dyDescent="0.3">
      <c r="T20723" t="b">
        <f>U20723&gt;10</f>
        <v>0</v>
      </c>
      <c r="U20723" s="7">
        <v>9.6620015302046003</v>
      </c>
      <c r="V20723">
        <v>764</v>
      </c>
      <c r="W20723">
        <v>225</v>
      </c>
    </row>
    <row r="20724" spans="20:23" x14ac:dyDescent="0.3">
      <c r="T20724" t="b">
        <f>U20724&gt;10</f>
        <v>0</v>
      </c>
      <c r="U20724" s="7">
        <v>8.5779880409576403</v>
      </c>
      <c r="V20724">
        <v>792</v>
      </c>
      <c r="W20724">
        <v>106</v>
      </c>
    </row>
    <row r="20725" spans="20:23" x14ac:dyDescent="0.3">
      <c r="T20725" t="b">
        <f>U20725&gt;10</f>
        <v>0</v>
      </c>
      <c r="U20725" s="7">
        <v>9.3962983644715905</v>
      </c>
      <c r="V20725">
        <v>697</v>
      </c>
      <c r="W20725">
        <v>149</v>
      </c>
    </row>
    <row r="20726" spans="20:23" x14ac:dyDescent="0.3">
      <c r="T20726" t="b">
        <f>U20726&gt;10</f>
        <v>0</v>
      </c>
      <c r="U20726" s="7">
        <v>8.9056754480231195</v>
      </c>
      <c r="V20726">
        <v>371</v>
      </c>
      <c r="W20726">
        <v>254</v>
      </c>
    </row>
    <row r="20727" spans="20:23" x14ac:dyDescent="0.3">
      <c r="T20727" t="b">
        <f>U20727&gt;10</f>
        <v>0</v>
      </c>
      <c r="U20727" s="7">
        <v>9.6839804369233704</v>
      </c>
      <c r="V20727">
        <v>398</v>
      </c>
      <c r="W20727">
        <v>194</v>
      </c>
    </row>
    <row r="20728" spans="20:23" x14ac:dyDescent="0.3">
      <c r="T20728" t="b">
        <f>U20728&gt;10</f>
        <v>0</v>
      </c>
      <c r="U20728" s="7">
        <v>8.8656701134094202</v>
      </c>
      <c r="V20728">
        <v>845</v>
      </c>
      <c r="W20728">
        <v>110</v>
      </c>
    </row>
    <row r="20729" spans="20:23" x14ac:dyDescent="0.3">
      <c r="T20729" t="b">
        <f>U20729&gt;10</f>
        <v>0</v>
      </c>
      <c r="U20729" s="7">
        <v>8.4092385617092305</v>
      </c>
      <c r="V20729">
        <v>433</v>
      </c>
      <c r="W20729">
        <v>155</v>
      </c>
    </row>
    <row r="20730" spans="20:23" x14ac:dyDescent="0.3">
      <c r="T20730" t="b">
        <f>U20730&gt;10</f>
        <v>0</v>
      </c>
      <c r="U20730" s="7">
        <v>8.4407869194441592</v>
      </c>
      <c r="V20730">
        <v>92</v>
      </c>
      <c r="W20730">
        <v>104</v>
      </c>
    </row>
    <row r="20731" spans="20:23" x14ac:dyDescent="0.3">
      <c r="T20731" t="b">
        <f>U20731&gt;10</f>
        <v>0</v>
      </c>
      <c r="U20731" s="7">
        <v>8.1531048469923704</v>
      </c>
      <c r="V20731">
        <v>49</v>
      </c>
      <c r="W20731">
        <v>104</v>
      </c>
    </row>
    <row r="20732" spans="20:23" x14ac:dyDescent="0.3">
      <c r="T20732" t="b">
        <f>U20732&gt;10</f>
        <v>0</v>
      </c>
      <c r="U20732" s="7">
        <v>9.4833097414612197</v>
      </c>
      <c r="V20732">
        <v>606</v>
      </c>
      <c r="W20732">
        <v>169</v>
      </c>
    </row>
    <row r="20733" spans="20:23" x14ac:dyDescent="0.3">
      <c r="T20733" t="b">
        <f>U20733&gt;10</f>
        <v>0</v>
      </c>
      <c r="U20733" s="7">
        <v>8.6464558402351006</v>
      </c>
      <c r="V20733">
        <v>954</v>
      </c>
      <c r="W20733">
        <v>81</v>
      </c>
    </row>
    <row r="20734" spans="20:23" x14ac:dyDescent="0.3">
      <c r="T20734" t="b">
        <f>U20734&gt;10</f>
        <v>0</v>
      </c>
      <c r="U20734" s="7">
        <v>9.7064532927754303</v>
      </c>
      <c r="V20734">
        <v>545</v>
      </c>
      <c r="W20734">
        <v>203</v>
      </c>
    </row>
    <row r="20735" spans="20:23" x14ac:dyDescent="0.3">
      <c r="T20735" t="b">
        <f>U20735&gt;10</f>
        <v>0</v>
      </c>
      <c r="U20735" s="7">
        <v>8.1061478639045994</v>
      </c>
      <c r="V20735">
        <v>454</v>
      </c>
      <c r="W20735">
        <v>82</v>
      </c>
    </row>
    <row r="20736" spans="20:23" x14ac:dyDescent="0.3">
      <c r="T20736" t="b">
        <f>U20736&gt;10</f>
        <v>0</v>
      </c>
      <c r="U20736" s="7">
        <v>9.1086162920198106</v>
      </c>
      <c r="V20736">
        <v>436</v>
      </c>
      <c r="W20736">
        <v>382</v>
      </c>
    </row>
    <row r="20737" spans="20:23" x14ac:dyDescent="0.3">
      <c r="T20737" t="b">
        <f>U20737&gt;10</f>
        <v>0</v>
      </c>
      <c r="U20737" s="7">
        <v>9.7529733084103203</v>
      </c>
      <c r="V20737">
        <v>30</v>
      </c>
      <c r="W20737">
        <v>326</v>
      </c>
    </row>
    <row r="20738" spans="20:23" x14ac:dyDescent="0.3">
      <c r="T20738" t="b">
        <f>U20738&gt;10</f>
        <v>0</v>
      </c>
      <c r="U20738" s="7">
        <v>8.2331475546659103</v>
      </c>
      <c r="V20738">
        <v>188</v>
      </c>
      <c r="W20738">
        <v>132</v>
      </c>
    </row>
    <row r="20739" spans="20:23" x14ac:dyDescent="0.3">
      <c r="T20739" t="b">
        <f>U20739&gt;10</f>
        <v>0</v>
      </c>
      <c r="U20739" s="7">
        <v>9.9941353652272102</v>
      </c>
      <c r="V20739">
        <v>437</v>
      </c>
      <c r="W20739">
        <v>281</v>
      </c>
    </row>
    <row r="20740" spans="20:23" x14ac:dyDescent="0.3">
      <c r="T20740" t="b">
        <f>U20740&gt;10</f>
        <v>0</v>
      </c>
      <c r="U20740" s="7">
        <v>9.0133061122154796</v>
      </c>
      <c r="V20740">
        <v>266</v>
      </c>
      <c r="W20740">
        <v>181</v>
      </c>
    </row>
    <row r="20741" spans="20:23" x14ac:dyDescent="0.3">
      <c r="T20741" t="b">
        <f>U20741&gt;10</f>
        <v>0</v>
      </c>
      <c r="U20741" s="7">
        <v>9.2139768076776392</v>
      </c>
      <c r="V20741">
        <v>406</v>
      </c>
      <c r="W20741">
        <v>132</v>
      </c>
    </row>
    <row r="20742" spans="20:23" x14ac:dyDescent="0.3">
      <c r="T20742" t="b">
        <f>U20742&gt;10</f>
        <v>0</v>
      </c>
      <c r="U20742" s="7">
        <v>8.11536451900953</v>
      </c>
      <c r="V20742">
        <v>282</v>
      </c>
      <c r="W20742">
        <v>79</v>
      </c>
    </row>
    <row r="20743" spans="20:23" x14ac:dyDescent="0.3">
      <c r="T20743" t="b">
        <f>U20743&gt;10</f>
        <v>0</v>
      </c>
      <c r="U20743" s="7">
        <v>8.11536451900953</v>
      </c>
      <c r="V20743">
        <v>596</v>
      </c>
      <c r="W20743">
        <v>79</v>
      </c>
    </row>
    <row r="20744" spans="20:23" x14ac:dyDescent="0.3">
      <c r="T20744" t="b">
        <f>U20744&gt;10</f>
        <v>0</v>
      </c>
      <c r="U20744" s="7">
        <v>8.8366825765361696</v>
      </c>
      <c r="V20744">
        <v>355</v>
      </c>
      <c r="W20744">
        <v>121</v>
      </c>
    </row>
    <row r="20745" spans="20:23" x14ac:dyDescent="0.3">
      <c r="T20745" t="b">
        <f>U20745&gt;10</f>
        <v>0</v>
      </c>
      <c r="U20745" s="7">
        <v>8.4030465914613099</v>
      </c>
      <c r="V20745">
        <v>384</v>
      </c>
      <c r="W20745">
        <v>170</v>
      </c>
    </row>
    <row r="20746" spans="20:23" x14ac:dyDescent="0.3">
      <c r="T20746" t="b">
        <f>U20746&gt;10</f>
        <v>0</v>
      </c>
      <c r="U20746" s="7">
        <v>8.5853681482552595</v>
      </c>
      <c r="V20746">
        <v>714</v>
      </c>
      <c r="W20746">
        <v>107</v>
      </c>
    </row>
    <row r="20747" spans="20:23" x14ac:dyDescent="0.3">
      <c r="T20747" t="b">
        <f>U20747&gt;10</f>
        <v>0</v>
      </c>
      <c r="U20747" s="7">
        <v>9.0133061122154796</v>
      </c>
      <c r="V20747">
        <v>201</v>
      </c>
      <c r="W20747">
        <v>144</v>
      </c>
    </row>
    <row r="20748" spans="20:23" x14ac:dyDescent="0.3">
      <c r="T20748" t="b">
        <f>U20748&gt;10</f>
        <v>0</v>
      </c>
      <c r="U20748" s="7">
        <v>8.7284689918959302</v>
      </c>
      <c r="V20748">
        <v>249</v>
      </c>
      <c r="W20748">
        <v>494</v>
      </c>
    </row>
    <row r="20749" spans="20:23" x14ac:dyDescent="0.3">
      <c r="T20749" t="b">
        <f>U20749&gt;10</f>
        <v>0</v>
      </c>
      <c r="U20749" s="7">
        <v>8.7115194335821595</v>
      </c>
      <c r="V20749">
        <v>542</v>
      </c>
      <c r="W20749">
        <v>317</v>
      </c>
    </row>
    <row r="20750" spans="20:23" x14ac:dyDescent="0.3">
      <c r="T20750" t="b">
        <f>U20750&gt;10</f>
        <v>0</v>
      </c>
      <c r="U20750" s="7">
        <v>8.0834711552335694</v>
      </c>
      <c r="V20750">
        <v>678</v>
      </c>
      <c r="W20750">
        <v>43</v>
      </c>
    </row>
    <row r="20751" spans="20:23" x14ac:dyDescent="0.3">
      <c r="T20751" t="b">
        <f>U20751&gt;10</f>
        <v>0</v>
      </c>
      <c r="U20751" s="7">
        <v>8.2595343098391094</v>
      </c>
      <c r="V20751">
        <v>145</v>
      </c>
      <c r="W20751">
        <v>218</v>
      </c>
    </row>
    <row r="20752" spans="20:23" x14ac:dyDescent="0.3">
      <c r="T20752" t="b">
        <f>U20752&gt;10</f>
        <v>0</v>
      </c>
      <c r="U20752" s="7">
        <v>9.5786199212655401</v>
      </c>
      <c r="V20752">
        <v>192</v>
      </c>
      <c r="W20752">
        <v>172</v>
      </c>
    </row>
    <row r="20753" spans="20:23" x14ac:dyDescent="0.3">
      <c r="T20753" t="b">
        <f>U20753&gt;10</f>
        <v>0</v>
      </c>
      <c r="U20753" s="7">
        <v>8.4536903242800605</v>
      </c>
      <c r="V20753">
        <v>190</v>
      </c>
      <c r="W20753">
        <v>311</v>
      </c>
    </row>
    <row r="20754" spans="20:23" x14ac:dyDescent="0.3">
      <c r="T20754" t="b">
        <f>U20754&gt;10</f>
        <v>0</v>
      </c>
      <c r="U20754" s="7">
        <v>8.5633892415364894</v>
      </c>
      <c r="V20754">
        <v>588</v>
      </c>
      <c r="W20754">
        <v>155</v>
      </c>
    </row>
    <row r="20755" spans="20:23" x14ac:dyDescent="0.3">
      <c r="T20755" t="b">
        <f>U20755&gt;10</f>
        <v>0</v>
      </c>
      <c r="U20755" s="7">
        <v>9.2711352215175893</v>
      </c>
      <c r="V20755">
        <v>721</v>
      </c>
      <c r="W20755">
        <v>106</v>
      </c>
    </row>
    <row r="20756" spans="20:23" x14ac:dyDescent="0.3">
      <c r="T20756" t="b">
        <f>U20756&gt;10</f>
        <v>0</v>
      </c>
      <c r="U20756" s="7">
        <v>9.6839804369233704</v>
      </c>
      <c r="V20756">
        <v>579</v>
      </c>
      <c r="W20756">
        <v>194</v>
      </c>
    </row>
    <row r="20757" spans="20:23" x14ac:dyDescent="0.3">
      <c r="T20757" t="b">
        <f>U20757&gt;10</f>
        <v>0</v>
      </c>
      <c r="U20757" s="7">
        <v>9.1086162920198106</v>
      </c>
      <c r="V20757">
        <v>341</v>
      </c>
      <c r="W20757">
        <v>188</v>
      </c>
    </row>
    <row r="20758" spans="20:23" x14ac:dyDescent="0.3">
      <c r="T20758" t="b">
        <f>U20758&gt;10</f>
        <v>0</v>
      </c>
      <c r="U20758" s="7">
        <v>9.9352948652042805</v>
      </c>
      <c r="V20758">
        <v>433</v>
      </c>
      <c r="W20758">
        <v>352</v>
      </c>
    </row>
    <row r="20759" spans="20:23" x14ac:dyDescent="0.3">
      <c r="T20759" t="b">
        <f>U20759&gt;10</f>
        <v>0</v>
      </c>
      <c r="U20759" s="7">
        <v>9.4652912359585404</v>
      </c>
      <c r="V20759">
        <v>607</v>
      </c>
      <c r="W20759">
        <v>290</v>
      </c>
    </row>
    <row r="20760" spans="20:23" x14ac:dyDescent="0.3">
      <c r="T20760" t="b">
        <f>U20760&gt;10</f>
        <v>0</v>
      </c>
      <c r="U20760" s="7">
        <v>9.3162556567980594</v>
      </c>
      <c r="V20760">
        <v>606</v>
      </c>
      <c r="W20760">
        <v>173</v>
      </c>
    </row>
    <row r="20761" spans="20:23" x14ac:dyDescent="0.3">
      <c r="T20761" t="b">
        <f>U20761&gt;10</f>
        <v>0</v>
      </c>
      <c r="U20761" s="7">
        <v>8.2976860758034796</v>
      </c>
      <c r="V20761">
        <v>789</v>
      </c>
      <c r="W20761">
        <v>83</v>
      </c>
    </row>
    <row r="20762" spans="20:23" x14ac:dyDescent="0.3">
      <c r="T20762" t="b">
        <f>U20762&gt;10</f>
        <v>0</v>
      </c>
      <c r="U20762" s="7">
        <v>9.6194419157857993</v>
      </c>
      <c r="V20762">
        <v>798</v>
      </c>
      <c r="W20762">
        <v>151</v>
      </c>
    </row>
    <row r="20763" spans="20:23" x14ac:dyDescent="0.3">
      <c r="T20763" t="b">
        <f>U20763&gt;10</f>
        <v>0</v>
      </c>
      <c r="U20763" s="7">
        <v>8.1923255601456599</v>
      </c>
      <c r="V20763">
        <v>853</v>
      </c>
      <c r="W20763">
        <v>101</v>
      </c>
    </row>
    <row r="20764" spans="20:23" x14ac:dyDescent="0.3">
      <c r="T20764" t="b">
        <f>U20764&gt;10</f>
        <v>0</v>
      </c>
      <c r="U20764" s="7">
        <v>9.1339341000040992</v>
      </c>
      <c r="V20764">
        <v>770</v>
      </c>
      <c r="W20764">
        <v>137</v>
      </c>
    </row>
    <row r="20765" spans="20:23" x14ac:dyDescent="0.3">
      <c r="T20765" t="b">
        <f>U20765&gt;10</f>
        <v>0</v>
      </c>
      <c r="U20765" s="7">
        <v>9.9071239882375792</v>
      </c>
      <c r="V20765">
        <v>55</v>
      </c>
      <c r="W20765">
        <v>204</v>
      </c>
    </row>
    <row r="20766" spans="20:23" x14ac:dyDescent="0.3">
      <c r="T20766" t="b">
        <f>U20766&gt;10</f>
        <v>0</v>
      </c>
      <c r="U20766" s="7">
        <v>8.5490005040843897</v>
      </c>
      <c r="V20766">
        <v>260</v>
      </c>
      <c r="W20766">
        <v>296</v>
      </c>
    </row>
    <row r="20767" spans="20:23" x14ac:dyDescent="0.3">
      <c r="T20767" t="b">
        <f>U20767&gt;10</f>
        <v>0</v>
      </c>
      <c r="U20767" s="7">
        <v>9.7064532927754303</v>
      </c>
      <c r="V20767">
        <v>718</v>
      </c>
      <c r="W20767">
        <v>184</v>
      </c>
    </row>
    <row r="20768" spans="20:23" x14ac:dyDescent="0.3">
      <c r="T20768" t="b">
        <f>U20768&gt;10</f>
        <v>0</v>
      </c>
      <c r="U20768" s="7">
        <v>9.8270812805640499</v>
      </c>
      <c r="V20768">
        <v>703</v>
      </c>
      <c r="W20768">
        <v>129</v>
      </c>
    </row>
    <row r="20769" spans="20:23" x14ac:dyDescent="0.3">
      <c r="T20769" t="b">
        <f>U20769&gt;10</f>
        <v>0</v>
      </c>
      <c r="U20769" s="7">
        <v>9.5016588801294208</v>
      </c>
      <c r="V20769">
        <v>666</v>
      </c>
      <c r="W20769">
        <v>148</v>
      </c>
    </row>
    <row r="20770" spans="20:23" x14ac:dyDescent="0.3">
      <c r="T20770" t="b">
        <f>U20770&gt;10</f>
        <v>0</v>
      </c>
      <c r="U20770" s="7">
        <v>8.6386126627740794</v>
      </c>
      <c r="V20770">
        <v>487</v>
      </c>
      <c r="W20770">
        <v>126</v>
      </c>
    </row>
    <row r="20771" spans="20:23" x14ac:dyDescent="0.3">
      <c r="T20771" t="b">
        <f>U20771&gt;10</f>
        <v>0</v>
      </c>
      <c r="U20771" s="7">
        <v>8.5139091842731194</v>
      </c>
      <c r="V20771">
        <v>429</v>
      </c>
      <c r="W20771">
        <v>112</v>
      </c>
    </row>
    <row r="20772" spans="20:23" x14ac:dyDescent="0.3">
      <c r="T20772" t="b">
        <f>U20772&gt;10</f>
        <v>0</v>
      </c>
      <c r="U20772" s="7">
        <v>8.6231084762381105</v>
      </c>
      <c r="V20772">
        <v>71</v>
      </c>
      <c r="W20772">
        <v>111</v>
      </c>
    </row>
    <row r="20773" spans="20:23" x14ac:dyDescent="0.3">
      <c r="T20773" t="b">
        <f>U20773&gt;10</f>
        <v>0</v>
      </c>
      <c r="U20773" s="7">
        <v>9.4652912359585404</v>
      </c>
      <c r="V20773">
        <v>538</v>
      </c>
      <c r="W20773">
        <v>116</v>
      </c>
    </row>
    <row r="20774" spans="20:23" x14ac:dyDescent="0.3">
      <c r="T20774" t="b">
        <f>U20774&gt;10</f>
        <v>0</v>
      </c>
      <c r="U20774" s="7">
        <v>8.8462520275523193</v>
      </c>
      <c r="V20774">
        <v>111</v>
      </c>
      <c r="W20774">
        <v>421</v>
      </c>
    </row>
    <row r="20775" spans="20:23" x14ac:dyDescent="0.3">
      <c r="T20775" t="b">
        <f>U20775&gt;10</f>
        <v>0</v>
      </c>
      <c r="U20775" s="7">
        <v>8.4407869194441592</v>
      </c>
      <c r="V20775">
        <v>525</v>
      </c>
      <c r="W20775">
        <v>325</v>
      </c>
    </row>
    <row r="20776" spans="20:23" x14ac:dyDescent="0.3">
      <c r="T20776" t="b">
        <f>U20776&gt;10</f>
        <v>0</v>
      </c>
      <c r="U20776" s="7">
        <v>8.46676240584741</v>
      </c>
      <c r="V20776">
        <v>61</v>
      </c>
      <c r="W20776">
        <v>0</v>
      </c>
    </row>
    <row r="20777" spans="20:23" x14ac:dyDescent="0.3">
      <c r="T20777" t="b">
        <f>U20777&gt;10</f>
        <v>0</v>
      </c>
      <c r="U20777" s="7">
        <v>8.46676240584741</v>
      </c>
      <c r="V20777">
        <v>112</v>
      </c>
      <c r="W20777">
        <v>0</v>
      </c>
    </row>
    <row r="20778" spans="20:23" x14ac:dyDescent="0.3">
      <c r="T20778" t="b">
        <f>U20778&gt;10</f>
        <v>0</v>
      </c>
      <c r="U20778" s="7">
        <v>8.46676240584741</v>
      </c>
      <c r="V20778">
        <v>6</v>
      </c>
      <c r="W20778">
        <v>0</v>
      </c>
    </row>
    <row r="20779" spans="20:23" x14ac:dyDescent="0.3">
      <c r="T20779" t="b">
        <f>U20779&gt;10</f>
        <v>0</v>
      </c>
      <c r="U20779" s="7">
        <v>8.1790803333956301</v>
      </c>
      <c r="V20779">
        <v>3</v>
      </c>
      <c r="W20779">
        <v>0</v>
      </c>
    </row>
    <row r="20780" spans="20:23" x14ac:dyDescent="0.3">
      <c r="T20780" t="b">
        <f>U20780&gt;10</f>
        <v>0</v>
      </c>
      <c r="U20780" s="7">
        <v>8.1790803333956301</v>
      </c>
      <c r="V20780">
        <v>17</v>
      </c>
      <c r="W20780">
        <v>0</v>
      </c>
    </row>
    <row r="20781" spans="20:23" x14ac:dyDescent="0.3">
      <c r="T20781" t="b">
        <f>U20781&gt;10</f>
        <v>0</v>
      </c>
      <c r="U20781" s="7">
        <v>8.2436188545332101</v>
      </c>
      <c r="V20781">
        <v>8</v>
      </c>
      <c r="W20781">
        <v>0</v>
      </c>
    </row>
    <row r="20782" spans="20:23" x14ac:dyDescent="0.3">
      <c r="T20782" t="b">
        <f>U20782&gt;10</f>
        <v>0</v>
      </c>
      <c r="U20782" s="7">
        <v>8.3332310132228908</v>
      </c>
      <c r="V20782">
        <v>0</v>
      </c>
      <c r="W20782">
        <v>0</v>
      </c>
    </row>
    <row r="20783" spans="20:23" x14ac:dyDescent="0.3">
      <c r="T20783" t="b">
        <f>U20783&gt;10</f>
        <v>0</v>
      </c>
      <c r="U20783" s="7">
        <v>8.46676240584741</v>
      </c>
      <c r="V20783">
        <v>97</v>
      </c>
      <c r="W20783">
        <v>0</v>
      </c>
    </row>
    <row r="20784" spans="20:23" x14ac:dyDescent="0.3">
      <c r="T20784" t="b">
        <f>U20784&gt;10</f>
        <v>0</v>
      </c>
      <c r="U20784" s="7">
        <v>8.1790803333956301</v>
      </c>
      <c r="V20784">
        <v>18</v>
      </c>
      <c r="W20784">
        <v>0</v>
      </c>
    </row>
    <row r="20785" spans="20:23" x14ac:dyDescent="0.3">
      <c r="T20785" t="b">
        <f>U20785&gt;10</f>
        <v>0</v>
      </c>
      <c r="U20785" s="7">
        <v>8.46676240584741</v>
      </c>
      <c r="V20785">
        <v>45</v>
      </c>
      <c r="W20785">
        <v>0</v>
      </c>
    </row>
    <row r="20786" spans="20:23" x14ac:dyDescent="0.3">
      <c r="T20786" t="b">
        <f>U20786&gt;10</f>
        <v>0</v>
      </c>
      <c r="U20786" s="7">
        <v>8.46676240584741</v>
      </c>
      <c r="V20786">
        <v>47</v>
      </c>
      <c r="W20786">
        <v>0</v>
      </c>
    </row>
    <row r="20787" spans="20:23" x14ac:dyDescent="0.3">
      <c r="T20787" t="b">
        <f>U20787&gt;10</f>
        <v>0</v>
      </c>
      <c r="U20787" s="7">
        <v>8.0612972977392499</v>
      </c>
      <c r="V20787">
        <v>13</v>
      </c>
      <c r="W20787">
        <v>0</v>
      </c>
    </row>
    <row r="20788" spans="20:23" x14ac:dyDescent="0.3">
      <c r="T20788" t="b">
        <f>U20788&gt;10</f>
        <v>0</v>
      </c>
      <c r="U20788" s="7">
        <v>8.46676240584741</v>
      </c>
      <c r="V20788">
        <v>38</v>
      </c>
      <c r="W20788">
        <v>0</v>
      </c>
    </row>
    <row r="20789" spans="20:23" x14ac:dyDescent="0.3">
      <c r="T20789" t="b">
        <f>U20789&gt;10</f>
        <v>0</v>
      </c>
      <c r="U20789" s="7">
        <v>8.46676240584741</v>
      </c>
      <c r="V20789">
        <v>172</v>
      </c>
      <c r="W20789">
        <v>0</v>
      </c>
    </row>
    <row r="20790" spans="20:23" x14ac:dyDescent="0.3">
      <c r="T20790" t="b">
        <f>U20790&gt;10</f>
        <v>0</v>
      </c>
      <c r="U20790" s="7">
        <v>8.46676240584741</v>
      </c>
      <c r="V20790">
        <v>612</v>
      </c>
      <c r="W20790">
        <v>0</v>
      </c>
    </row>
    <row r="20791" spans="20:23" x14ac:dyDescent="0.3">
      <c r="T20791" t="b">
        <f>U20791&gt;10</f>
        <v>0</v>
      </c>
      <c r="U20791" s="7">
        <v>8.46676240584741</v>
      </c>
      <c r="V20791">
        <v>10</v>
      </c>
      <c r="W20791">
        <v>0</v>
      </c>
    </row>
    <row r="20792" spans="20:23" x14ac:dyDescent="0.3">
      <c r="T20792" t="b">
        <f>U20792&gt;10</f>
        <v>0</v>
      </c>
      <c r="U20792" s="7">
        <v>8.46676240584741</v>
      </c>
      <c r="V20792">
        <v>91</v>
      </c>
      <c r="W20792">
        <v>0</v>
      </c>
    </row>
    <row r="20793" spans="20:23" x14ac:dyDescent="0.3">
      <c r="T20793" t="b">
        <f>U20793&gt;10</f>
        <v>0</v>
      </c>
      <c r="U20793" s="7">
        <v>8.46676240584741</v>
      </c>
      <c r="V20793">
        <v>27</v>
      </c>
      <c r="W20793">
        <v>0</v>
      </c>
    </row>
    <row r="20794" spans="20:23" x14ac:dyDescent="0.3">
      <c r="T20794" t="b">
        <f>U20794&gt;10</f>
        <v>0</v>
      </c>
      <c r="U20794" s="7">
        <v>8.46676240584741</v>
      </c>
      <c r="V20794">
        <v>335</v>
      </c>
      <c r="W20794">
        <v>0</v>
      </c>
    </row>
    <row r="20795" spans="20:23" x14ac:dyDescent="0.3">
      <c r="T20795" t="b">
        <f>U20795&gt;10</f>
        <v>0</v>
      </c>
      <c r="U20795" s="7">
        <v>8.46676240584741</v>
      </c>
      <c r="V20795">
        <v>9</v>
      </c>
      <c r="W20795">
        <v>0</v>
      </c>
    </row>
    <row r="20796" spans="20:23" x14ac:dyDescent="0.3">
      <c r="T20796" t="b">
        <f>U20796&gt;10</f>
        <v>0</v>
      </c>
      <c r="U20796" s="7">
        <v>8.46676240584741</v>
      </c>
      <c r="V20796">
        <v>318</v>
      </c>
      <c r="W20796">
        <v>0</v>
      </c>
    </row>
    <row r="20797" spans="20:23" x14ac:dyDescent="0.3">
      <c r="T20797" t="b">
        <f>U20797&gt;10</f>
        <v>0</v>
      </c>
      <c r="U20797" s="7">
        <v>8.46676240584741</v>
      </c>
      <c r="V20797">
        <v>42</v>
      </c>
      <c r="W20797">
        <v>0</v>
      </c>
    </row>
    <row r="20798" spans="20:23" x14ac:dyDescent="0.3">
      <c r="T20798" t="b">
        <f>U20798&gt;10</f>
        <v>0</v>
      </c>
      <c r="U20798" s="7">
        <v>8.46676240584741</v>
      </c>
      <c r="V20798">
        <v>370</v>
      </c>
      <c r="W20798">
        <v>0</v>
      </c>
    </row>
    <row r="20799" spans="20:23" x14ac:dyDescent="0.3">
      <c r="T20799" t="b">
        <f>U20799&gt;10</f>
        <v>0</v>
      </c>
      <c r="U20799" s="7">
        <v>8.46676240584741</v>
      </c>
      <c r="V20799">
        <v>74</v>
      </c>
      <c r="W20799">
        <v>0</v>
      </c>
    </row>
    <row r="20800" spans="20:23" x14ac:dyDescent="0.3">
      <c r="T20800" t="b">
        <f>U20800&gt;10</f>
        <v>0</v>
      </c>
      <c r="U20800" s="7">
        <v>8.46676240584741</v>
      </c>
      <c r="V20800">
        <v>53</v>
      </c>
      <c r="W20800">
        <v>0</v>
      </c>
    </row>
    <row r="20801" spans="20:23" x14ac:dyDescent="0.3">
      <c r="T20801" t="b">
        <f>U20801&gt;10</f>
        <v>0</v>
      </c>
      <c r="U20801" s="7">
        <v>8.46676240584741</v>
      </c>
      <c r="V20801">
        <v>1140</v>
      </c>
      <c r="W20801">
        <v>0</v>
      </c>
    </row>
    <row r="20802" spans="20:23" x14ac:dyDescent="0.3">
      <c r="T20802" t="b">
        <f>U20802&gt;10</f>
        <v>0</v>
      </c>
      <c r="U20802" s="7">
        <v>8.46676240584741</v>
      </c>
      <c r="V20802">
        <v>752</v>
      </c>
      <c r="W20802">
        <v>0</v>
      </c>
    </row>
    <row r="20803" spans="20:23" x14ac:dyDescent="0.3">
      <c r="T20803" t="b">
        <f>U20803&gt;10</f>
        <v>0</v>
      </c>
      <c r="U20803" s="7">
        <v>8.46676240584741</v>
      </c>
      <c r="V20803">
        <v>40</v>
      </c>
      <c r="W20803">
        <v>0</v>
      </c>
    </row>
    <row r="20804" spans="20:23" x14ac:dyDescent="0.3">
      <c r="T20804" t="b">
        <f>U20804&gt;10</f>
        <v>0</v>
      </c>
      <c r="U20804" s="7">
        <v>8.46676240584741</v>
      </c>
      <c r="V20804">
        <v>46</v>
      </c>
      <c r="W20804">
        <v>0</v>
      </c>
    </row>
    <row r="20805" spans="20:23" x14ac:dyDescent="0.3">
      <c r="T20805" t="b">
        <f>U20805&gt;10</f>
        <v>0</v>
      </c>
      <c r="U20805" s="7">
        <v>8.46676240584741</v>
      </c>
      <c r="V20805">
        <v>223</v>
      </c>
      <c r="W20805">
        <v>0</v>
      </c>
    </row>
    <row r="20806" spans="20:23" x14ac:dyDescent="0.3">
      <c r="T20806" t="b">
        <f>U20806&gt;10</f>
        <v>0</v>
      </c>
      <c r="U20806" s="7">
        <v>8.46676240584741</v>
      </c>
      <c r="V20806">
        <v>804</v>
      </c>
      <c r="W20806">
        <v>0</v>
      </c>
    </row>
    <row r="20807" spans="20:23" x14ac:dyDescent="0.3">
      <c r="T20807" t="b">
        <f>U20807&gt;10</f>
        <v>0</v>
      </c>
      <c r="U20807" s="7">
        <v>8.46676240584741</v>
      </c>
      <c r="V20807">
        <v>16</v>
      </c>
      <c r="W20807">
        <v>0</v>
      </c>
    </row>
    <row r="20808" spans="20:23" x14ac:dyDescent="0.3">
      <c r="T20808" t="b">
        <f>U20808&gt;10</f>
        <v>0</v>
      </c>
      <c r="U20808" s="7">
        <v>8.0612972977392499</v>
      </c>
      <c r="V20808">
        <v>32</v>
      </c>
      <c r="W20808">
        <v>0</v>
      </c>
    </row>
    <row r="20809" spans="20:23" x14ac:dyDescent="0.3">
      <c r="T20809" t="b">
        <f>U20809&gt;10</f>
        <v>0</v>
      </c>
      <c r="U20809" s="7">
        <v>8.46676240584741</v>
      </c>
      <c r="V20809">
        <v>115</v>
      </c>
      <c r="W20809">
        <v>0</v>
      </c>
    </row>
    <row r="20810" spans="20:23" x14ac:dyDescent="0.3">
      <c r="T20810" t="b">
        <f>U20810&gt;10</f>
        <v>0</v>
      </c>
      <c r="U20810" s="7">
        <v>8.46676240584741</v>
      </c>
      <c r="V20810">
        <v>464</v>
      </c>
      <c r="W20810">
        <v>0</v>
      </c>
    </row>
    <row r="20811" spans="20:23" x14ac:dyDescent="0.3">
      <c r="T20811" t="b">
        <f>U20811&gt;10</f>
        <v>0</v>
      </c>
      <c r="U20811" s="7">
        <v>8.46676240584741</v>
      </c>
      <c r="V20811">
        <v>2176</v>
      </c>
      <c r="W20811">
        <v>0</v>
      </c>
    </row>
    <row r="20812" spans="20:23" x14ac:dyDescent="0.3">
      <c r="T20812" t="b">
        <f>U20812&gt;10</f>
        <v>0</v>
      </c>
      <c r="U20812" s="7">
        <v>8.46676240584741</v>
      </c>
      <c r="V20812">
        <v>24</v>
      </c>
      <c r="W20812">
        <v>0</v>
      </c>
    </row>
    <row r="20813" spans="20:23" x14ac:dyDescent="0.3">
      <c r="T20813" t="b">
        <f>U20813&gt;10</f>
        <v>0</v>
      </c>
      <c r="U20813" s="7">
        <v>8.46676240584741</v>
      </c>
      <c r="V20813">
        <v>93</v>
      </c>
      <c r="W20813">
        <v>0</v>
      </c>
    </row>
    <row r="20814" spans="20:23" x14ac:dyDescent="0.3">
      <c r="T20814" t="b">
        <f>U20814&gt;10</f>
        <v>0</v>
      </c>
      <c r="U20814" s="7">
        <v>8.46676240584741</v>
      </c>
      <c r="V20814">
        <v>73</v>
      </c>
      <c r="W20814">
        <v>0</v>
      </c>
    </row>
    <row r="20815" spans="20:23" x14ac:dyDescent="0.3">
      <c r="T20815" t="b">
        <f>U20815&gt;10</f>
        <v>0</v>
      </c>
      <c r="U20815" s="7">
        <v>8.46676240584741</v>
      </c>
      <c r="V20815">
        <v>485</v>
      </c>
      <c r="W20815">
        <v>0</v>
      </c>
    </row>
    <row r="20816" spans="20:23" x14ac:dyDescent="0.3">
      <c r="T20816" t="b">
        <f>U20816&gt;10</f>
        <v>0</v>
      </c>
      <c r="U20816" s="7">
        <v>8.46676240584741</v>
      </c>
      <c r="V20816">
        <v>108</v>
      </c>
      <c r="W20816">
        <v>0</v>
      </c>
    </row>
    <row r="20817" spans="20:23" x14ac:dyDescent="0.3">
      <c r="T20817" t="b">
        <f>U20817&gt;10</f>
        <v>0</v>
      </c>
      <c r="U20817" s="7">
        <v>8.46676240584741</v>
      </c>
      <c r="V20817">
        <v>204</v>
      </c>
      <c r="W20817">
        <v>0</v>
      </c>
    </row>
    <row r="20818" spans="20:23" x14ac:dyDescent="0.3">
      <c r="T20818" t="b">
        <f>U20818&gt;10</f>
        <v>0</v>
      </c>
      <c r="U20818" s="7">
        <v>8.46676240584741</v>
      </c>
      <c r="V20818">
        <v>338</v>
      </c>
      <c r="W20818">
        <v>0</v>
      </c>
    </row>
    <row r="20819" spans="20:23" x14ac:dyDescent="0.3">
      <c r="T20819" t="b">
        <f>U20819&gt;10</f>
        <v>0</v>
      </c>
      <c r="U20819" s="7">
        <v>8.46676240584741</v>
      </c>
      <c r="V20819">
        <v>63</v>
      </c>
      <c r="W20819">
        <v>0</v>
      </c>
    </row>
    <row r="20820" spans="20:23" x14ac:dyDescent="0.3">
      <c r="T20820" t="b">
        <f>U20820&gt;10</f>
        <v>0</v>
      </c>
      <c r="U20820" s="7">
        <v>8.46676240584741</v>
      </c>
      <c r="V20820">
        <v>56</v>
      </c>
      <c r="W20820">
        <v>0</v>
      </c>
    </row>
    <row r="20821" spans="20:23" x14ac:dyDescent="0.3">
      <c r="T20821" t="b">
        <f>U20821&gt;10</f>
        <v>0</v>
      </c>
      <c r="U20821" s="7">
        <v>8.46676240584741</v>
      </c>
      <c r="V20821">
        <v>33</v>
      </c>
      <c r="W20821">
        <v>0</v>
      </c>
    </row>
    <row r="20822" spans="20:23" x14ac:dyDescent="0.3">
      <c r="T20822" t="b">
        <f>U20822&gt;10</f>
        <v>0</v>
      </c>
      <c r="U20822" s="7">
        <v>8.46676240584741</v>
      </c>
      <c r="V20822">
        <v>179</v>
      </c>
      <c r="W20822">
        <v>0</v>
      </c>
    </row>
    <row r="20823" spans="20:23" x14ac:dyDescent="0.3">
      <c r="T20823" t="b">
        <f>U20823&gt;10</f>
        <v>0</v>
      </c>
      <c r="U20823" s="7">
        <v>8.46676240584741</v>
      </c>
      <c r="V20823">
        <v>118</v>
      </c>
      <c r="W20823">
        <v>0</v>
      </c>
    </row>
    <row r="20824" spans="20:23" x14ac:dyDescent="0.3">
      <c r="T20824" t="b">
        <f>U20824&gt;10</f>
        <v>0</v>
      </c>
      <c r="U20824" s="7">
        <v>8.46676240584741</v>
      </c>
      <c r="V20824">
        <v>66</v>
      </c>
      <c r="W20824">
        <v>0</v>
      </c>
    </row>
    <row r="20825" spans="20:23" x14ac:dyDescent="0.3">
      <c r="T20825" t="b">
        <f>U20825&gt;10</f>
        <v>0</v>
      </c>
      <c r="U20825" s="7">
        <v>8.46676240584741</v>
      </c>
      <c r="V20825">
        <v>51</v>
      </c>
      <c r="W20825">
        <v>0</v>
      </c>
    </row>
    <row r="20826" spans="20:23" x14ac:dyDescent="0.3">
      <c r="T20826" t="b">
        <f>U20826&gt;10</f>
        <v>0</v>
      </c>
      <c r="U20826" s="7">
        <v>8.46676240584741</v>
      </c>
      <c r="V20826">
        <v>102</v>
      </c>
      <c r="W20826">
        <v>0</v>
      </c>
    </row>
    <row r="20827" spans="20:23" x14ac:dyDescent="0.3">
      <c r="T20827" t="b">
        <f>U20827&gt;10</f>
        <v>0</v>
      </c>
      <c r="U20827" s="7">
        <v>8.46676240584741</v>
      </c>
      <c r="V20827">
        <v>58</v>
      </c>
      <c r="W20827">
        <v>0</v>
      </c>
    </row>
    <row r="20828" spans="20:23" x14ac:dyDescent="0.3">
      <c r="T20828" t="b">
        <f>U20828&gt;10</f>
        <v>0</v>
      </c>
      <c r="U20828" s="7">
        <v>8.46676240584741</v>
      </c>
      <c r="V20828">
        <v>195</v>
      </c>
      <c r="W20828">
        <v>0</v>
      </c>
    </row>
    <row r="20829" spans="20:23" x14ac:dyDescent="0.3">
      <c r="T20829" t="b">
        <f>U20829&gt;10</f>
        <v>0</v>
      </c>
      <c r="U20829" s="7">
        <v>8.46676240584741</v>
      </c>
      <c r="V20829">
        <v>353</v>
      </c>
      <c r="W20829">
        <v>0</v>
      </c>
    </row>
    <row r="20830" spans="20:23" x14ac:dyDescent="0.3">
      <c r="T20830" t="b">
        <f>U20830&gt;10</f>
        <v>0</v>
      </c>
      <c r="U20830" s="7">
        <v>8.46676240584741</v>
      </c>
      <c r="V20830">
        <v>123</v>
      </c>
      <c r="W20830">
        <v>0</v>
      </c>
    </row>
    <row r="20831" spans="20:23" x14ac:dyDescent="0.3">
      <c r="T20831" t="b">
        <f>U20831&gt;10</f>
        <v>0</v>
      </c>
      <c r="U20831" s="7">
        <v>8.46676240584741</v>
      </c>
      <c r="V20831">
        <v>216</v>
      </c>
      <c r="W20831">
        <v>0</v>
      </c>
    </row>
    <row r="20832" spans="20:23" x14ac:dyDescent="0.3">
      <c r="T20832" t="b">
        <f>U20832&gt;10</f>
        <v>0</v>
      </c>
      <c r="U20832" s="7">
        <v>8.46676240584741</v>
      </c>
      <c r="V20832">
        <v>87</v>
      </c>
      <c r="W20832">
        <v>0</v>
      </c>
    </row>
    <row r="20833" spans="20:23" x14ac:dyDescent="0.3">
      <c r="T20833" t="b">
        <f>U20833&gt;10</f>
        <v>0</v>
      </c>
      <c r="U20833" s="7">
        <v>8.46676240584741</v>
      </c>
      <c r="V20833">
        <v>64</v>
      </c>
      <c r="W20833">
        <v>0</v>
      </c>
    </row>
    <row r="20834" spans="20:23" x14ac:dyDescent="0.3">
      <c r="T20834" t="b">
        <f>U20834&gt;10</f>
        <v>0</v>
      </c>
      <c r="U20834" s="7">
        <v>8.46676240584741</v>
      </c>
      <c r="V20834">
        <v>1439</v>
      </c>
      <c r="W20834">
        <v>0</v>
      </c>
    </row>
    <row r="20835" spans="20:23" x14ac:dyDescent="0.3">
      <c r="T20835" t="b">
        <f>U20835&gt;10</f>
        <v>0</v>
      </c>
      <c r="U20835" s="7">
        <v>8.46676240584741</v>
      </c>
      <c r="V20835">
        <v>953</v>
      </c>
      <c r="W20835">
        <v>0</v>
      </c>
    </row>
    <row r="20836" spans="20:23" x14ac:dyDescent="0.3">
      <c r="T20836" t="b">
        <f>U20836&gt;10</f>
        <v>0</v>
      </c>
      <c r="U20836" s="7">
        <v>8.46676240584741</v>
      </c>
      <c r="V20836">
        <v>68</v>
      </c>
      <c r="W20836">
        <v>0</v>
      </c>
    </row>
    <row r="20837" spans="20:23" x14ac:dyDescent="0.3">
      <c r="T20837" t="b">
        <f>U20837&gt;10</f>
        <v>0</v>
      </c>
      <c r="U20837" s="7">
        <v>8.46676240584741</v>
      </c>
      <c r="V20837">
        <v>79</v>
      </c>
      <c r="W20837">
        <v>0</v>
      </c>
    </row>
    <row r="20838" spans="20:23" x14ac:dyDescent="0.3">
      <c r="T20838" t="b">
        <f>U20838&gt;10</f>
        <v>0</v>
      </c>
      <c r="U20838" s="7">
        <v>8.46676240584741</v>
      </c>
      <c r="V20838">
        <v>416</v>
      </c>
      <c r="W20838">
        <v>0</v>
      </c>
    </row>
    <row r="20839" spans="20:23" x14ac:dyDescent="0.3">
      <c r="T20839" t="b">
        <f>U20839&gt;10</f>
        <v>0</v>
      </c>
      <c r="U20839" s="7">
        <v>9.3962983644715905</v>
      </c>
      <c r="V20839" t="s">
        <v>36923</v>
      </c>
      <c r="W20839" t="s">
        <v>23713</v>
      </c>
    </row>
    <row r="20840" spans="20:23" x14ac:dyDescent="0.3">
      <c r="T20840" t="b">
        <f>U20840&gt;10</f>
        <v>0</v>
      </c>
      <c r="U20840" s="7">
        <v>8.0439055550273793</v>
      </c>
      <c r="V20840" t="s">
        <v>36924</v>
      </c>
      <c r="W20840" t="s">
        <v>36789</v>
      </c>
    </row>
    <row r="20841" spans="20:23" x14ac:dyDescent="0.3">
      <c r="T20841" t="b">
        <f>U20841&gt;10</f>
        <v>0</v>
      </c>
      <c r="U20841" s="7">
        <v>8.7901625609012797</v>
      </c>
      <c r="V20841" t="s">
        <v>19</v>
      </c>
      <c r="W20841" t="s">
        <v>20</v>
      </c>
    </row>
    <row r="20842" spans="20:23" x14ac:dyDescent="0.3">
      <c r="T20842" t="b">
        <f>U20842&gt;10</f>
        <v>0</v>
      </c>
      <c r="U20842" s="7">
        <v>9.7064532927754303</v>
      </c>
      <c r="V20842" t="s">
        <v>30</v>
      </c>
      <c r="W20842" t="s">
        <v>31</v>
      </c>
    </row>
    <row r="20843" spans="20:23" x14ac:dyDescent="0.3">
      <c r="T20843" t="b">
        <f>U20843&gt;10</f>
        <v>0</v>
      </c>
      <c r="U20843" s="7">
        <v>9.8017634725797596</v>
      </c>
      <c r="V20843" t="s">
        <v>38</v>
      </c>
      <c r="W20843" t="s">
        <v>39</v>
      </c>
    </row>
    <row r="20844" spans="20:23" x14ac:dyDescent="0.3">
      <c r="T20844" t="b">
        <f>U20844&gt;10</f>
        <v>0</v>
      </c>
      <c r="U20844" s="7">
        <v>9.6194419157857993</v>
      </c>
      <c r="V20844" t="s">
        <v>41</v>
      </c>
      <c r="W20844" t="s">
        <v>42</v>
      </c>
    </row>
    <row r="20845" spans="20:23" x14ac:dyDescent="0.3">
      <c r="T20845" t="b">
        <f>U20845&gt;10</f>
        <v>0</v>
      </c>
      <c r="U20845" s="7">
        <v>9.2139768076776392</v>
      </c>
      <c r="V20845" t="s">
        <v>245</v>
      </c>
      <c r="W20845" t="s">
        <v>202</v>
      </c>
    </row>
    <row r="20846" spans="20:23" x14ac:dyDescent="0.3">
      <c r="T20846" t="b">
        <f>U20846&gt;10</f>
        <v>0</v>
      </c>
      <c r="U20846" s="7">
        <v>9.9071239882375792</v>
      </c>
      <c r="V20846" t="s">
        <v>49</v>
      </c>
      <c r="W20846" t="s">
        <v>50</v>
      </c>
    </row>
    <row r="20847" spans="20:23" x14ac:dyDescent="0.3">
      <c r="T20847" t="b">
        <f>U20847&gt;10</f>
        <v>0</v>
      </c>
      <c r="U20847" s="7">
        <v>9.4833097414612197</v>
      </c>
      <c r="V20847" t="s">
        <v>1487</v>
      </c>
      <c r="W20847" t="s">
        <v>1488</v>
      </c>
    </row>
    <row r="20848" spans="20:23" x14ac:dyDescent="0.3">
      <c r="T20848" t="b">
        <f>U20848&gt;10</f>
        <v>0</v>
      </c>
      <c r="U20848" s="7">
        <v>8.1435353959762207</v>
      </c>
      <c r="V20848" t="s">
        <v>290</v>
      </c>
      <c r="W20848" t="s">
        <v>291</v>
      </c>
    </row>
    <row r="20849" spans="20:23" x14ac:dyDescent="0.3">
      <c r="T20849" t="b">
        <f>U20849&gt;10</f>
        <v>0</v>
      </c>
      <c r="U20849" s="7">
        <v>8.1579241334283203</v>
      </c>
      <c r="V20849" t="s">
        <v>964</v>
      </c>
      <c r="W20849" t="s">
        <v>965</v>
      </c>
    </row>
    <row r="20850" spans="20:23" x14ac:dyDescent="0.3">
      <c r="T20850" t="b">
        <f>U20850&gt;10</f>
        <v>0</v>
      </c>
      <c r="U20850" s="7">
        <v>9.1086162920198106</v>
      </c>
      <c r="V20850" t="s">
        <v>293</v>
      </c>
      <c r="W20850" t="s">
        <v>294</v>
      </c>
    </row>
    <row r="20851" spans="20:23" x14ac:dyDescent="0.3">
      <c r="T20851" t="b">
        <f>U20851&gt;10</f>
        <v>0</v>
      </c>
      <c r="U20851" s="7">
        <v>8.9262947352258593</v>
      </c>
      <c r="V20851" t="s">
        <v>297</v>
      </c>
      <c r="W20851" t="s">
        <v>298</v>
      </c>
    </row>
    <row r="20852" spans="20:23" x14ac:dyDescent="0.3">
      <c r="T20852" t="b">
        <f>U20852&gt;10</f>
        <v>0</v>
      </c>
      <c r="U20852" s="7">
        <v>8.7901625609012797</v>
      </c>
      <c r="V20852" t="s">
        <v>76</v>
      </c>
      <c r="W20852" t="s">
        <v>77</v>
      </c>
    </row>
    <row r="20853" spans="20:23" x14ac:dyDescent="0.3">
      <c r="T20853" t="b">
        <f>U20853&gt;10</f>
        <v>0</v>
      </c>
      <c r="U20853" s="7">
        <v>9.8797250140494697</v>
      </c>
      <c r="V20853" t="s">
        <v>78</v>
      </c>
      <c r="W20853" t="s">
        <v>79</v>
      </c>
    </row>
    <row r="20854" spans="20:23" x14ac:dyDescent="0.3">
      <c r="T20854" t="b">
        <f>U20854&gt;10</f>
        <v>0</v>
      </c>
      <c r="U20854" s="7">
        <v>8.5779880409576403</v>
      </c>
      <c r="V20854" t="s">
        <v>311</v>
      </c>
      <c r="W20854" t="s">
        <v>293</v>
      </c>
    </row>
    <row r="20855" spans="20:23" x14ac:dyDescent="0.3">
      <c r="T20855" t="b">
        <f>U20855&gt;10</f>
        <v>0</v>
      </c>
      <c r="U20855" s="7">
        <v>8.2866362396169002</v>
      </c>
      <c r="V20855" t="s">
        <v>334</v>
      </c>
      <c r="W20855" t="s">
        <v>335</v>
      </c>
    </row>
    <row r="20856" spans="20:23" x14ac:dyDescent="0.3">
      <c r="T20856" t="b">
        <f>U20856&gt;10</f>
        <v>0</v>
      </c>
      <c r="U20856" s="7">
        <v>9.43019991614727</v>
      </c>
      <c r="V20856" t="s">
        <v>993</v>
      </c>
      <c r="W20856" t="s">
        <v>995</v>
      </c>
    </row>
    <row r="20857" spans="20:23" x14ac:dyDescent="0.3">
      <c r="T20857" t="b">
        <f>U20857&gt;10</f>
        <v>0</v>
      </c>
      <c r="U20857" s="7">
        <v>8.4800076325974398</v>
      </c>
      <c r="V20857" t="s">
        <v>357</v>
      </c>
      <c r="W20857" t="s">
        <v>358</v>
      </c>
    </row>
    <row r="20858" spans="20:23" x14ac:dyDescent="0.3">
      <c r="T20858" t="b">
        <f>U20858&gt;10</f>
        <v>0</v>
      </c>
      <c r="U20858" s="7">
        <v>8.2542009638637399</v>
      </c>
      <c r="V20858" t="s">
        <v>375</v>
      </c>
      <c r="W20858" t="s">
        <v>1059</v>
      </c>
    </row>
    <row r="20859" spans="20:23" x14ac:dyDescent="0.3">
      <c r="T20859" t="b">
        <f>U20859&gt;10</f>
        <v>0</v>
      </c>
      <c r="U20859" s="7">
        <v>8.7544444782992006</v>
      </c>
      <c r="V20859" t="s">
        <v>36925</v>
      </c>
      <c r="W20859" t="s">
        <v>1528</v>
      </c>
    </row>
    <row r="20860" spans="20:23" x14ac:dyDescent="0.3">
      <c r="T20860" t="b">
        <f>U20860&gt;10</f>
        <v>0</v>
      </c>
      <c r="U20860" s="7">
        <v>8.9908332563634303</v>
      </c>
      <c r="V20860" t="s">
        <v>700</v>
      </c>
      <c r="W20860" t="s">
        <v>701</v>
      </c>
    </row>
    <row r="20861" spans="20:23" x14ac:dyDescent="0.3">
      <c r="T20861" t="b">
        <f>U20861&gt;10</f>
        <v>0</v>
      </c>
      <c r="U20861" s="7">
        <v>9.1599095864073607</v>
      </c>
      <c r="V20861" t="s">
        <v>380</v>
      </c>
      <c r="W20861" t="s">
        <v>381</v>
      </c>
    </row>
    <row r="20862" spans="20:23" x14ac:dyDescent="0.3">
      <c r="T20862" t="b">
        <f>U20862&gt;10</f>
        <v>0</v>
      </c>
      <c r="U20862" s="7">
        <v>8.9688543496446496</v>
      </c>
      <c r="V20862" t="s">
        <v>731</v>
      </c>
      <c r="W20862" t="s">
        <v>732</v>
      </c>
    </row>
    <row r="20863" spans="20:23" x14ac:dyDescent="0.3">
      <c r="T20863" t="b">
        <f>U20863&gt;10</f>
        <v>0</v>
      </c>
      <c r="U20863" s="7">
        <v>9.3009881846672702</v>
      </c>
      <c r="V20863" t="s">
        <v>118</v>
      </c>
      <c r="W20863" t="s">
        <v>119</v>
      </c>
    </row>
    <row r="20864" spans="20:23" x14ac:dyDescent="0.3">
      <c r="T20864" t="b">
        <f>U20864&gt;10</f>
        <v>0</v>
      </c>
      <c r="U20864" s="7">
        <v>8.0745425244892708</v>
      </c>
      <c r="V20864" t="s">
        <v>124</v>
      </c>
      <c r="W20864" t="s">
        <v>125</v>
      </c>
    </row>
    <row r="20865" spans="20:23" x14ac:dyDescent="0.3">
      <c r="T20865" t="b">
        <f>U20865&gt;10</f>
        <v>0</v>
      </c>
      <c r="U20865" s="7">
        <v>9.1731548131573799</v>
      </c>
      <c r="V20865" t="s">
        <v>962</v>
      </c>
      <c r="W20865" t="s">
        <v>963</v>
      </c>
    </row>
    <row r="20866" spans="20:23" x14ac:dyDescent="0.3">
      <c r="T20866" t="b">
        <f>U20866&gt;10</f>
        <v>0</v>
      </c>
      <c r="U20866" s="7">
        <v>9.7064532927754303</v>
      </c>
      <c r="V20866" t="s">
        <v>132</v>
      </c>
      <c r="W20866" t="s">
        <v>133</v>
      </c>
    </row>
    <row r="20867" spans="20:23" x14ac:dyDescent="0.3">
      <c r="T20867" t="b">
        <f>U20867&gt;10</f>
        <v>0</v>
      </c>
      <c r="U20867" s="7">
        <v>8.9262947352258593</v>
      </c>
      <c r="V20867" t="s">
        <v>134</v>
      </c>
      <c r="W20867">
        <v>-2</v>
      </c>
    </row>
    <row r="20868" spans="20:23" x14ac:dyDescent="0.3">
      <c r="T20868" t="b">
        <f>U20868&gt;10</f>
        <v>0</v>
      </c>
      <c r="U20868" s="7">
        <v>9.4833097414612197</v>
      </c>
      <c r="V20868" t="s">
        <v>1487</v>
      </c>
      <c r="W20868" t="s">
        <v>1490</v>
      </c>
    </row>
    <row r="20869" spans="20:23" x14ac:dyDescent="0.3">
      <c r="T20869" t="b">
        <f>U20869&gt;10</f>
        <v>0</v>
      </c>
      <c r="U20869" s="7">
        <v>9.5016588801294208</v>
      </c>
      <c r="V20869" t="s">
        <v>444</v>
      </c>
      <c r="W20869" t="s">
        <v>445</v>
      </c>
    </row>
    <row r="20870" spans="20:23" x14ac:dyDescent="0.3">
      <c r="T20870" t="b">
        <f>U20870&gt;10</f>
        <v>0</v>
      </c>
      <c r="U20870" s="7">
        <v>8.0353218113359901</v>
      </c>
      <c r="V20870" t="s">
        <v>451</v>
      </c>
      <c r="W20870" t="s">
        <v>452</v>
      </c>
    </row>
    <row r="20871" spans="20:23" x14ac:dyDescent="0.3">
      <c r="T20871" t="b">
        <f>U20871&gt;10</f>
        <v>0</v>
      </c>
      <c r="U20871" s="7">
        <v>9.3475082003021601</v>
      </c>
      <c r="V20871" t="s">
        <v>174</v>
      </c>
      <c r="W20871" t="s">
        <v>175</v>
      </c>
    </row>
    <row r="20872" spans="20:23" x14ac:dyDescent="0.3">
      <c r="T20872" t="b">
        <f>U20872&gt;10</f>
        <v>0</v>
      </c>
      <c r="U20872" s="7">
        <v>9.3962983644715905</v>
      </c>
      <c r="V20872" t="s">
        <v>960</v>
      </c>
      <c r="W20872" t="s">
        <v>961</v>
      </c>
    </row>
    <row r="20873" spans="20:23" x14ac:dyDescent="0.3">
      <c r="T20873" t="b">
        <f>U20873&gt;10</f>
        <v>0</v>
      </c>
      <c r="U20873" s="7">
        <v>8.6386126627740794</v>
      </c>
      <c r="V20873" t="s">
        <v>186</v>
      </c>
      <c r="W20873" t="s">
        <v>187</v>
      </c>
    </row>
    <row r="20874" spans="20:23" x14ac:dyDescent="0.3">
      <c r="T20874" t="b">
        <f>U20874&gt;10</f>
        <v>0</v>
      </c>
      <c r="U20874" s="7">
        <v>9.6404953249836307</v>
      </c>
      <c r="V20874" t="s">
        <v>187</v>
      </c>
      <c r="W20874" t="s">
        <v>745</v>
      </c>
    </row>
    <row r="20875" spans="20:23" x14ac:dyDescent="0.3">
      <c r="T20875" t="b">
        <f>U20875&gt;10</f>
        <v>0</v>
      </c>
      <c r="U20875" s="7">
        <v>9.2859503073027305</v>
      </c>
      <c r="V20875" t="s">
        <v>35346</v>
      </c>
      <c r="W20875" t="s">
        <v>36926</v>
      </c>
    </row>
    <row r="20876" spans="20:23" x14ac:dyDescent="0.3">
      <c r="T20876" t="b">
        <f>U20876&gt;10</f>
        <v>0</v>
      </c>
      <c r="U20876" s="7">
        <v>9.3475082003021601</v>
      </c>
      <c r="V20876" t="s">
        <v>25259</v>
      </c>
      <c r="W20876" t="s">
        <v>36927</v>
      </c>
    </row>
    <row r="20877" spans="20:23" x14ac:dyDescent="0.3">
      <c r="T20877" t="b">
        <f>U20877&gt;10</f>
        <v>0</v>
      </c>
      <c r="U20877" s="7">
        <v>8.7544444782992006</v>
      </c>
      <c r="V20877" t="s">
        <v>36928</v>
      </c>
      <c r="W20877" t="s">
        <v>36925</v>
      </c>
    </row>
    <row r="20878" spans="20:23" x14ac:dyDescent="0.3">
      <c r="T20878" t="b">
        <f>U20878&gt;10</f>
        <v>0</v>
      </c>
      <c r="U20878" s="7">
        <v>9.2001834855453009</v>
      </c>
      <c r="V20878" t="s">
        <v>471</v>
      </c>
      <c r="W20878" t="s">
        <v>472</v>
      </c>
    </row>
    <row r="20879" spans="20:23" x14ac:dyDescent="0.3">
      <c r="T20879" t="b">
        <f>U20879&gt;10</f>
        <v>0</v>
      </c>
      <c r="U20879" s="7">
        <v>8.5853681482552595</v>
      </c>
      <c r="V20879" t="s">
        <v>2526</v>
      </c>
      <c r="W20879" t="s">
        <v>3680</v>
      </c>
    </row>
    <row r="20880" spans="20:23" x14ac:dyDescent="0.3">
      <c r="T20880" t="b">
        <f>U20880&gt;10</f>
        <v>0</v>
      </c>
      <c r="U20880" s="7">
        <v>9.8270812805640499</v>
      </c>
      <c r="V20880" t="s">
        <v>636</v>
      </c>
      <c r="W20880" t="s">
        <v>638</v>
      </c>
    </row>
    <row r="20881" spans="20:23" x14ac:dyDescent="0.3">
      <c r="T20881" t="b">
        <f>U20881&gt;10</f>
        <v>0</v>
      </c>
      <c r="U20881" s="7">
        <v>9.8270812805640499</v>
      </c>
      <c r="V20881" t="s">
        <v>636</v>
      </c>
      <c r="W20881" t="s">
        <v>639</v>
      </c>
    </row>
    <row r="20882" spans="20:23" x14ac:dyDescent="0.3">
      <c r="T20882" t="b">
        <f>U20882&gt;10</f>
        <v>0</v>
      </c>
      <c r="U20882" s="7">
        <v>9.3962983644715905</v>
      </c>
      <c r="V20882" t="s">
        <v>1172</v>
      </c>
      <c r="W20882" t="s">
        <v>1173</v>
      </c>
    </row>
    <row r="20883" spans="20:23" x14ac:dyDescent="0.3">
      <c r="T20883" t="b">
        <f>U20883&gt;10</f>
        <v>0</v>
      </c>
      <c r="U20883" s="7">
        <v>9.3962983644715905</v>
      </c>
      <c r="V20883" t="s">
        <v>1172</v>
      </c>
      <c r="W20883" t="s">
        <v>1514</v>
      </c>
    </row>
    <row r="20884" spans="20:23" x14ac:dyDescent="0.3">
      <c r="T20884" t="b">
        <f>U20884&gt;10</f>
        <v>0</v>
      </c>
      <c r="U20884" s="7">
        <v>8.4800076325974398</v>
      </c>
      <c r="V20884" t="s">
        <v>1172</v>
      </c>
      <c r="W20884" t="s">
        <v>1388</v>
      </c>
    </row>
    <row r="20885" spans="20:23" x14ac:dyDescent="0.3">
      <c r="T20885" t="b">
        <f>U20885&gt;10</f>
        <v>0</v>
      </c>
      <c r="U20885" s="7">
        <v>8.7115194335821595</v>
      </c>
      <c r="V20885" t="s">
        <v>36929</v>
      </c>
      <c r="W20885" t="s">
        <v>7459</v>
      </c>
    </row>
    <row r="20886" spans="20:23" x14ac:dyDescent="0.3">
      <c r="T20886" t="b">
        <f>U20886&gt;10</f>
        <v>0</v>
      </c>
      <c r="U20886" s="7">
        <v>9.9642824020775294</v>
      </c>
      <c r="V20886" t="s">
        <v>7459</v>
      </c>
      <c r="W20886" t="s">
        <v>29954</v>
      </c>
    </row>
    <row r="20887" spans="20:23" x14ac:dyDescent="0.3">
      <c r="T20887" t="b">
        <f>U20887&gt;10</f>
        <v>0</v>
      </c>
      <c r="U20887" s="7">
        <v>9.4833097414612197</v>
      </c>
      <c r="V20887" t="s">
        <v>780</v>
      </c>
      <c r="W20887" t="s">
        <v>984</v>
      </c>
    </row>
    <row r="20888" spans="20:23" x14ac:dyDescent="0.3">
      <c r="T20888" t="b">
        <f>U20888&gt;10</f>
        <v>0</v>
      </c>
      <c r="U20888" s="7">
        <v>9.1865778334895207</v>
      </c>
      <c r="V20888" t="s">
        <v>20489</v>
      </c>
      <c r="W20888" t="s">
        <v>23655</v>
      </c>
    </row>
    <row r="20889" spans="20:23" x14ac:dyDescent="0.3">
      <c r="T20889" t="b">
        <f>U20889&gt;10</f>
        <v>0</v>
      </c>
      <c r="U20889" s="7">
        <v>8.0100040033516997</v>
      </c>
      <c r="V20889" t="s">
        <v>4965</v>
      </c>
      <c r="W20889">
        <v>4500</v>
      </c>
    </row>
    <row r="20890" spans="20:23" x14ac:dyDescent="0.3">
      <c r="T20890" t="b">
        <f>U20890&gt;10</f>
        <v>0</v>
      </c>
      <c r="U20890" s="7">
        <v>9.8270812805640499</v>
      </c>
      <c r="V20890" t="s">
        <v>636</v>
      </c>
      <c r="W20890" t="s">
        <v>637</v>
      </c>
    </row>
    <row r="20891" spans="20:23" x14ac:dyDescent="0.3">
      <c r="T20891" t="b">
        <f>U20891&gt;10</f>
        <v>0</v>
      </c>
      <c r="U20891" s="7">
        <v>8.1531048469923704</v>
      </c>
      <c r="V20891" t="s">
        <v>23594</v>
      </c>
      <c r="W20891" t="s">
        <v>36930</v>
      </c>
    </row>
    <row r="20892" spans="20:23" x14ac:dyDescent="0.3">
      <c r="T20892" t="b">
        <f>U20892&gt;10</f>
        <v>0</v>
      </c>
      <c r="U20892" s="7">
        <v>8.5853681482552595</v>
      </c>
      <c r="V20892" t="s">
        <v>28425</v>
      </c>
      <c r="W20892" t="s">
        <v>35671</v>
      </c>
    </row>
    <row r="20893" spans="20:23" x14ac:dyDescent="0.3">
      <c r="T20893" t="b">
        <f>U20893&gt;10</f>
        <v>0</v>
      </c>
      <c r="U20893" s="7">
        <v>9.0057589065801</v>
      </c>
      <c r="V20893" t="s">
        <v>1353</v>
      </c>
      <c r="W20893" t="s">
        <v>1354</v>
      </c>
    </row>
    <row r="20894" spans="20:23" x14ac:dyDescent="0.3">
      <c r="T20894" t="b">
        <f>U20894&gt;10</f>
        <v>0</v>
      </c>
      <c r="U20894" s="7">
        <v>8.6543610197422094</v>
      </c>
      <c r="V20894" t="s">
        <v>1353</v>
      </c>
      <c r="W20894" t="s">
        <v>1496</v>
      </c>
    </row>
    <row r="20895" spans="20:23" x14ac:dyDescent="0.3">
      <c r="T20895" t="b">
        <f>U20895&gt;10</f>
        <v>0</v>
      </c>
      <c r="U20895" s="7">
        <v>8.5418830363155198</v>
      </c>
      <c r="V20895" t="s">
        <v>9341</v>
      </c>
      <c r="W20895" t="s">
        <v>36931</v>
      </c>
    </row>
    <row r="20896" spans="20:23" x14ac:dyDescent="0.3">
      <c r="T20896" t="b">
        <f>U20896&gt;10</f>
        <v>0</v>
      </c>
      <c r="U20896" s="7">
        <v>8.3373513321959098</v>
      </c>
      <c r="V20896">
        <v>1000</v>
      </c>
      <c r="W20896" t="s">
        <v>526</v>
      </c>
    </row>
    <row r="20897" spans="20:23" x14ac:dyDescent="0.3">
      <c r="T20897" t="b">
        <f>U20897&gt;10</f>
        <v>0</v>
      </c>
      <c r="U20897" s="7">
        <v>8.4800076325974398</v>
      </c>
      <c r="V20897" t="s">
        <v>25545</v>
      </c>
      <c r="W20897" t="s">
        <v>36932</v>
      </c>
    </row>
    <row r="20898" spans="20:23" x14ac:dyDescent="0.3">
      <c r="T20898" t="b">
        <f>U20898&gt;10</f>
        <v>0</v>
      </c>
      <c r="U20898" s="7">
        <v>9.2421476846443298</v>
      </c>
      <c r="V20898" t="s">
        <v>36933</v>
      </c>
      <c r="W20898" t="s">
        <v>19563</v>
      </c>
    </row>
    <row r="20899" spans="20:23" x14ac:dyDescent="0.3">
      <c r="T20899" t="b">
        <f>U20899&gt;10</f>
        <v>0</v>
      </c>
      <c r="U20899" s="7">
        <v>8.6543610197422094</v>
      </c>
      <c r="V20899" t="s">
        <v>539</v>
      </c>
      <c r="W20899" t="s">
        <v>540</v>
      </c>
    </row>
    <row r="20900" spans="20:23" x14ac:dyDescent="0.3">
      <c r="T20900" t="b">
        <f>U20900&gt;10</f>
        <v>0</v>
      </c>
      <c r="U20900" s="7">
        <v>8.9473481444236906</v>
      </c>
      <c r="V20900" t="s">
        <v>1406</v>
      </c>
      <c r="W20900" t="s">
        <v>36931</v>
      </c>
    </row>
    <row r="20901" spans="20:23" x14ac:dyDescent="0.3">
      <c r="T20901" t="b">
        <f>U20901&gt;10</f>
        <v>0</v>
      </c>
      <c r="U20901" s="7">
        <v>9.2421476846443298</v>
      </c>
      <c r="V20901" t="s">
        <v>36933</v>
      </c>
      <c r="W20901" t="s">
        <v>36934</v>
      </c>
    </row>
    <row r="20902" spans="20:23" x14ac:dyDescent="0.3">
      <c r="T20902" t="b">
        <f>U20902&gt;10</f>
        <v>0</v>
      </c>
      <c r="U20902" s="7">
        <v>8.5490005040843897</v>
      </c>
      <c r="V20902" t="s">
        <v>36933</v>
      </c>
      <c r="W20902" t="s">
        <v>36935</v>
      </c>
    </row>
    <row r="20903" spans="20:23" x14ac:dyDescent="0.3">
      <c r="T20903" t="b">
        <f>U20903&gt;10</f>
        <v>0</v>
      </c>
      <c r="U20903" s="7">
        <v>8.0310574125495293</v>
      </c>
      <c r="V20903" t="s">
        <v>1472</v>
      </c>
      <c r="W20903" t="s">
        <v>36931</v>
      </c>
    </row>
    <row r="20904" spans="20:23" x14ac:dyDescent="0.3">
      <c r="T20904" t="b">
        <f>U20904&gt;10</f>
        <v>0</v>
      </c>
      <c r="U20904" s="7">
        <v>8.9473481444236906</v>
      </c>
      <c r="V20904" t="s">
        <v>36936</v>
      </c>
      <c r="W20904" t="s">
        <v>36931</v>
      </c>
    </row>
    <row r="20905" spans="20:23" x14ac:dyDescent="0.3">
      <c r="T20905" t="b">
        <f>U20905&gt;10</f>
        <v>0</v>
      </c>
      <c r="U20905" s="7">
        <v>8.2757071690847095</v>
      </c>
      <c r="V20905" t="s">
        <v>846</v>
      </c>
      <c r="W20905" t="s">
        <v>847</v>
      </c>
    </row>
    <row r="20906" spans="20:23" x14ac:dyDescent="0.3">
      <c r="T20906" t="b">
        <f>U20906&gt;10</f>
        <v>1</v>
      </c>
      <c r="U20906" s="7">
        <v>11.8812050142595</v>
      </c>
      <c r="V20906" t="s">
        <v>13988</v>
      </c>
      <c r="W20906" t="s">
        <v>4148</v>
      </c>
    </row>
    <row r="20907" spans="20:23" x14ac:dyDescent="0.3">
      <c r="T20907" t="b">
        <f>U20907&gt;10</f>
        <v>1</v>
      </c>
      <c r="U20907" s="7">
        <v>10.4949106531397</v>
      </c>
      <c r="V20907" t="s">
        <v>6126</v>
      </c>
      <c r="W20907" t="s">
        <v>6127</v>
      </c>
    </row>
    <row r="20908" spans="20:23" x14ac:dyDescent="0.3">
      <c r="T20908" t="b">
        <f>U20908&gt;10</f>
        <v>1</v>
      </c>
      <c r="U20908" s="7">
        <v>10.158438416518401</v>
      </c>
      <c r="V20908" t="s">
        <v>3131</v>
      </c>
      <c r="W20908" t="s">
        <v>3132</v>
      </c>
    </row>
    <row r="20909" spans="20:23" x14ac:dyDescent="0.3">
      <c r="T20909" t="b">
        <f>U20909&gt;10</f>
        <v>1</v>
      </c>
      <c r="U20909" s="7">
        <v>10.4949106531397</v>
      </c>
      <c r="V20909" t="s">
        <v>6209</v>
      </c>
      <c r="W20909" t="s">
        <v>6127</v>
      </c>
    </row>
    <row r="20910" spans="20:23" x14ac:dyDescent="0.3">
      <c r="T20910" t="b">
        <f>U20910&gt;10</f>
        <v>1</v>
      </c>
      <c r="U20910" s="7">
        <v>12.7974957461337</v>
      </c>
      <c r="V20910" t="s">
        <v>1572</v>
      </c>
      <c r="W20910" t="s">
        <v>1573</v>
      </c>
    </row>
    <row r="20911" spans="20:23" x14ac:dyDescent="0.3">
      <c r="T20911" t="b">
        <f>U20911&gt;10</f>
        <v>1</v>
      </c>
      <c r="U20911" s="7">
        <v>13.490642926693599</v>
      </c>
      <c r="V20911" t="s">
        <v>1574</v>
      </c>
      <c r="W20911" t="s">
        <v>1575</v>
      </c>
    </row>
    <row r="20912" spans="20:23" x14ac:dyDescent="0.3">
      <c r="T20912" t="b">
        <f>U20912&gt;10</f>
        <v>1</v>
      </c>
      <c r="U20912" s="7">
        <v>10.4461204889702</v>
      </c>
      <c r="V20912" t="s">
        <v>5623</v>
      </c>
      <c r="W20912" t="s">
        <v>5624</v>
      </c>
    </row>
    <row r="20913" spans="20:23" x14ac:dyDescent="0.3">
      <c r="T20913" t="b">
        <f>U20913&gt;10</f>
        <v>1</v>
      </c>
      <c r="U20913" s="7">
        <v>10.3125890963457</v>
      </c>
      <c r="V20913" t="s">
        <v>4637</v>
      </c>
      <c r="W20913" t="s">
        <v>4638</v>
      </c>
    </row>
    <row r="20914" spans="20:23" x14ac:dyDescent="0.3">
      <c r="T20914" t="b">
        <f>U20914&gt;10</f>
        <v>1</v>
      </c>
      <c r="U20914" s="7">
        <v>10.4461204889702</v>
      </c>
      <c r="V20914" t="s">
        <v>5724</v>
      </c>
      <c r="W20914" t="s">
        <v>5725</v>
      </c>
    </row>
    <row r="20915" spans="20:23" x14ac:dyDescent="0.3">
      <c r="T20915" t="b">
        <f>U20915&gt;10</f>
        <v>1</v>
      </c>
      <c r="U20915" s="7">
        <v>12.392030638025499</v>
      </c>
      <c r="V20915" t="s">
        <v>1576</v>
      </c>
      <c r="W20915" t="s">
        <v>1577</v>
      </c>
    </row>
    <row r="20916" spans="20:23" x14ac:dyDescent="0.3">
      <c r="T20916" t="b">
        <f>U20916&gt;10</f>
        <v>1</v>
      </c>
      <c r="U20916" s="7">
        <v>10.0894455450315</v>
      </c>
      <c r="V20916" t="s">
        <v>2827</v>
      </c>
      <c r="W20916" t="s">
        <v>2828</v>
      </c>
    </row>
    <row r="20917" spans="20:23" x14ac:dyDescent="0.3">
      <c r="T20917" t="b">
        <f>U20917&gt;10</f>
        <v>1</v>
      </c>
      <c r="U20917" s="7">
        <v>10.024907023893901</v>
      </c>
      <c r="V20917" t="s">
        <v>1778</v>
      </c>
      <c r="W20917" t="s">
        <v>1779</v>
      </c>
    </row>
    <row r="20918" spans="20:23" x14ac:dyDescent="0.3">
      <c r="T20918" t="b">
        <f>U20918&gt;10</f>
        <v>1</v>
      </c>
      <c r="U20918" s="7">
        <v>10.232546388672199</v>
      </c>
      <c r="V20918" t="s">
        <v>4042</v>
      </c>
      <c r="W20918" t="s">
        <v>4023</v>
      </c>
    </row>
    <row r="20919" spans="20:23" x14ac:dyDescent="0.3">
      <c r="T20919" t="b">
        <f>U20919&gt;10</f>
        <v>1</v>
      </c>
      <c r="U20919" s="7">
        <v>11.293418349357401</v>
      </c>
      <c r="V20919" t="s">
        <v>11281</v>
      </c>
      <c r="W20919" t="s">
        <v>11282</v>
      </c>
    </row>
    <row r="20920" spans="20:23" x14ac:dyDescent="0.3">
      <c r="T20920" t="b">
        <f>U20920&gt;10</f>
        <v>1</v>
      </c>
      <c r="U20920" s="7">
        <v>10.2717671018254</v>
      </c>
      <c r="V20920" t="s">
        <v>4307</v>
      </c>
      <c r="W20920" t="s">
        <v>4308</v>
      </c>
    </row>
    <row r="20921" spans="20:23" x14ac:dyDescent="0.3">
      <c r="T20921" t="b">
        <f>U20921&gt;10</f>
        <v>1</v>
      </c>
      <c r="U20921" s="7">
        <v>11.8812050142595</v>
      </c>
      <c r="V20921" t="s">
        <v>13666</v>
      </c>
      <c r="W20921" t="s">
        <v>13667</v>
      </c>
    </row>
    <row r="20922" spans="20:23" x14ac:dyDescent="0.3">
      <c r="T20922" t="b">
        <f>U20922&gt;10</f>
        <v>1</v>
      </c>
      <c r="U20922" s="7">
        <v>10.8234147201117</v>
      </c>
      <c r="V20922" t="s">
        <v>8600</v>
      </c>
      <c r="W20922" t="s">
        <v>8601</v>
      </c>
    </row>
    <row r="20923" spans="20:23" x14ac:dyDescent="0.3">
      <c r="T20923" t="b">
        <f>U20923&gt;10</f>
        <v>1</v>
      </c>
      <c r="U20923" s="7">
        <v>10.140738839419001</v>
      </c>
      <c r="V20923" t="s">
        <v>3051</v>
      </c>
      <c r="W20923" t="s">
        <v>3052</v>
      </c>
    </row>
    <row r="20924" spans="20:23" x14ac:dyDescent="0.3">
      <c r="T20924" t="b">
        <f>U20924&gt;10</f>
        <v>1</v>
      </c>
      <c r="U20924" s="7">
        <v>11.0057362769056</v>
      </c>
      <c r="V20924" t="s">
        <v>9518</v>
      </c>
      <c r="W20924" t="s">
        <v>9519</v>
      </c>
    </row>
    <row r="20925" spans="20:23" x14ac:dyDescent="0.3">
      <c r="T20925" t="b">
        <f>U20925&gt;10</f>
        <v>1</v>
      </c>
      <c r="U20925" s="7">
        <v>10.7825927255914</v>
      </c>
      <c r="V20925" t="s">
        <v>8257</v>
      </c>
      <c r="W20925" t="s">
        <v>8258</v>
      </c>
    </row>
    <row r="20926" spans="20:23" x14ac:dyDescent="0.3">
      <c r="T20926" t="b">
        <f>U20926&gt;10</f>
        <v>1</v>
      </c>
      <c r="U20926" s="7">
        <v>12.7974957461337</v>
      </c>
      <c r="V20926" t="s">
        <v>1578</v>
      </c>
      <c r="W20926" t="s">
        <v>1579</v>
      </c>
    </row>
    <row r="20927" spans="20:23" x14ac:dyDescent="0.3">
      <c r="T20927" t="b">
        <f>U20927&gt;10</f>
        <v>1</v>
      </c>
      <c r="U20927" s="7">
        <v>11.0927476538953</v>
      </c>
      <c r="V20927" t="s">
        <v>10138</v>
      </c>
      <c r="W20927" t="s">
        <v>10139</v>
      </c>
    </row>
    <row r="20928" spans="20:23" x14ac:dyDescent="0.3">
      <c r="T20928" t="b">
        <f>U20928&gt;10</f>
        <v>1</v>
      </c>
      <c r="U20928" s="7">
        <v>10.3125890963457</v>
      </c>
      <c r="V20928" t="s">
        <v>4408</v>
      </c>
      <c r="W20928">
        <v>1006</v>
      </c>
    </row>
    <row r="20929" spans="20:23" x14ac:dyDescent="0.3">
      <c r="T20929" t="b">
        <f>U20929&gt;10</f>
        <v>1</v>
      </c>
      <c r="U20929" s="7">
        <v>10.5462039475272</v>
      </c>
      <c r="V20929" t="s">
        <v>6577</v>
      </c>
      <c r="W20929" t="s">
        <v>6579</v>
      </c>
    </row>
    <row r="20930" spans="20:23" x14ac:dyDescent="0.3">
      <c r="T20930" t="b">
        <f>U20930&gt;10</f>
        <v>1</v>
      </c>
      <c r="U20930" s="7">
        <v>10.194806060689301</v>
      </c>
      <c r="V20930" t="s">
        <v>3712</v>
      </c>
      <c r="W20930" t="s">
        <v>3549</v>
      </c>
    </row>
    <row r="20931" spans="20:23" x14ac:dyDescent="0.3">
      <c r="T20931" t="b">
        <f>U20931&gt;10</f>
        <v>1</v>
      </c>
      <c r="U20931" s="7">
        <v>10.399600473335299</v>
      </c>
      <c r="V20931" t="s">
        <v>5379</v>
      </c>
      <c r="W20931" t="s">
        <v>5381</v>
      </c>
    </row>
    <row r="20932" spans="20:23" x14ac:dyDescent="0.3">
      <c r="T20932" t="b">
        <f>U20932&gt;10</f>
        <v>1</v>
      </c>
      <c r="U20932" s="7">
        <v>13.490642926693599</v>
      </c>
      <c r="V20932" t="s">
        <v>1580</v>
      </c>
      <c r="W20932" t="s">
        <v>1581</v>
      </c>
    </row>
    <row r="20933" spans="20:23" x14ac:dyDescent="0.3">
      <c r="T20933" t="b">
        <f>U20933&gt;10</f>
        <v>1</v>
      </c>
      <c r="U20933" s="7">
        <v>10.4949106531397</v>
      </c>
      <c r="V20933" t="s">
        <v>1664</v>
      </c>
      <c r="W20933" t="s">
        <v>1582</v>
      </c>
    </row>
    <row r="20934" spans="20:23" x14ac:dyDescent="0.3">
      <c r="T20934" t="b">
        <f>U20934&gt;10</f>
        <v>1</v>
      </c>
      <c r="U20934" s="7">
        <v>12.7974957461337</v>
      </c>
      <c r="V20934" t="s">
        <v>1582</v>
      </c>
      <c r="W20934" t="s">
        <v>1583</v>
      </c>
    </row>
    <row r="20935" spans="20:23" x14ac:dyDescent="0.3">
      <c r="T20935" t="b">
        <f>U20935&gt;10</f>
        <v>1</v>
      </c>
      <c r="U20935" s="7">
        <v>10.024907023893901</v>
      </c>
      <c r="V20935" t="s">
        <v>1697</v>
      </c>
      <c r="W20935" t="s">
        <v>1698</v>
      </c>
    </row>
    <row r="20936" spans="20:23" x14ac:dyDescent="0.3">
      <c r="T20936" t="b">
        <f>U20936&gt;10</f>
        <v>1</v>
      </c>
      <c r="U20936" s="7">
        <v>11.8812050142595</v>
      </c>
      <c r="V20936" t="s">
        <v>13716</v>
      </c>
      <c r="W20936" t="s">
        <v>13717</v>
      </c>
    </row>
    <row r="20937" spans="20:23" x14ac:dyDescent="0.3">
      <c r="T20937" t="b">
        <f>U20937&gt;10</f>
        <v>1</v>
      </c>
      <c r="U20937" s="7">
        <v>11.6988834574656</v>
      </c>
      <c r="V20937" t="s">
        <v>13417</v>
      </c>
      <c r="W20937" t="s">
        <v>13418</v>
      </c>
    </row>
    <row r="20938" spans="20:23" x14ac:dyDescent="0.3">
      <c r="T20938" t="b">
        <f>U20938&gt;10</f>
        <v>1</v>
      </c>
      <c r="U20938" s="7">
        <v>13.490642926693599</v>
      </c>
      <c r="V20938" t="s">
        <v>1584</v>
      </c>
      <c r="W20938" t="s">
        <v>1585</v>
      </c>
    </row>
    <row r="20939" spans="20:23" x14ac:dyDescent="0.3">
      <c r="T20939" t="b">
        <f>U20939&gt;10</f>
        <v>1</v>
      </c>
      <c r="U20939" s="7">
        <v>11.6988834574656</v>
      </c>
      <c r="V20939" t="s">
        <v>13284</v>
      </c>
      <c r="W20939" t="s">
        <v>4614</v>
      </c>
    </row>
    <row r="20940" spans="20:23" x14ac:dyDescent="0.3">
      <c r="T20940" t="b">
        <f>U20940&gt;10</f>
        <v>1</v>
      </c>
      <c r="U20940" s="7">
        <v>12.392030638025499</v>
      </c>
      <c r="V20940" t="s">
        <v>1586</v>
      </c>
      <c r="W20940">
        <v>2900</v>
      </c>
    </row>
    <row r="20941" spans="20:23" x14ac:dyDescent="0.3">
      <c r="T20941" t="b">
        <f>U20941&gt;10</f>
        <v>1</v>
      </c>
      <c r="U20941" s="7">
        <v>12.392030638025499</v>
      </c>
      <c r="V20941" t="s">
        <v>1587</v>
      </c>
      <c r="W20941" t="s">
        <v>1588</v>
      </c>
    </row>
    <row r="20942" spans="20:23" x14ac:dyDescent="0.3">
      <c r="T20942" t="b">
        <f>U20942&gt;10</f>
        <v>1</v>
      </c>
      <c r="U20942" s="7">
        <v>11.6988834574656</v>
      </c>
      <c r="V20942" t="s">
        <v>13125</v>
      </c>
      <c r="W20942" t="s">
        <v>13126</v>
      </c>
    </row>
    <row r="20943" spans="20:23" x14ac:dyDescent="0.3">
      <c r="T20943" t="b">
        <f>U20943&gt;10</f>
        <v>1</v>
      </c>
      <c r="U20943" s="7">
        <v>11.5447327776383</v>
      </c>
      <c r="V20943" t="s">
        <v>12342</v>
      </c>
      <c r="W20943" t="s">
        <v>12343</v>
      </c>
    </row>
    <row r="20944" spans="20:23" x14ac:dyDescent="0.3">
      <c r="T20944" t="b">
        <f>U20944&gt;10</f>
        <v>1</v>
      </c>
      <c r="U20944" s="7">
        <v>10.123347096707199</v>
      </c>
      <c r="V20944" t="s">
        <v>2969</v>
      </c>
      <c r="W20944" t="s">
        <v>2970</v>
      </c>
    </row>
    <row r="20945" spans="20:23" x14ac:dyDescent="0.3">
      <c r="T20945" t="b">
        <f>U20945&gt;10</f>
        <v>1</v>
      </c>
      <c r="U20945" s="7">
        <v>11.6988834574656</v>
      </c>
      <c r="V20945" t="s">
        <v>12864</v>
      </c>
      <c r="W20945" t="s">
        <v>12865</v>
      </c>
    </row>
    <row r="20946" spans="20:23" x14ac:dyDescent="0.3">
      <c r="T20946" t="b">
        <f>U20946&gt;10</f>
        <v>1</v>
      </c>
      <c r="U20946" s="7">
        <v>10.355148710764499</v>
      </c>
      <c r="V20946" t="s">
        <v>5224</v>
      </c>
      <c r="W20946" t="s">
        <v>5225</v>
      </c>
    </row>
    <row r="20947" spans="20:23" x14ac:dyDescent="0.3">
      <c r="T20947" t="b">
        <f>U20947&gt;10</f>
        <v>1</v>
      </c>
      <c r="U20947" s="7">
        <v>10.7825927255914</v>
      </c>
      <c r="V20947" t="s">
        <v>8483</v>
      </c>
      <c r="W20947" t="s">
        <v>8484</v>
      </c>
    </row>
    <row r="20948" spans="20:23" x14ac:dyDescent="0.3">
      <c r="T20948" t="b">
        <f>U20948&gt;10</f>
        <v>1</v>
      </c>
      <c r="U20948" s="7">
        <v>10.7825927255914</v>
      </c>
      <c r="V20948" t="s">
        <v>8483</v>
      </c>
      <c r="W20948" t="s">
        <v>8485</v>
      </c>
    </row>
    <row r="20949" spans="20:23" x14ac:dyDescent="0.3">
      <c r="T20949" t="b">
        <f>U20949&gt;10</f>
        <v>1</v>
      </c>
      <c r="U20949" s="7">
        <v>10.7825927255914</v>
      </c>
      <c r="V20949" t="s">
        <v>8483</v>
      </c>
      <c r="W20949" t="s">
        <v>8486</v>
      </c>
    </row>
    <row r="20950" spans="20:23" x14ac:dyDescent="0.3">
      <c r="T20950" t="b">
        <f>U20950&gt;10</f>
        <v>1</v>
      </c>
      <c r="U20950" s="7">
        <v>10.7825927255914</v>
      </c>
      <c r="V20950" t="s">
        <v>8483</v>
      </c>
      <c r="W20950" t="s">
        <v>8487</v>
      </c>
    </row>
    <row r="20951" spans="20:23" x14ac:dyDescent="0.3">
      <c r="T20951" t="b">
        <f>U20951&gt;10</f>
        <v>1</v>
      </c>
      <c r="U20951" s="7">
        <v>10.7825927255914</v>
      </c>
      <c r="V20951" t="s">
        <v>8483</v>
      </c>
      <c r="W20951" t="s">
        <v>8489</v>
      </c>
    </row>
    <row r="20952" spans="20:23" x14ac:dyDescent="0.3">
      <c r="T20952" t="b">
        <f>U20952&gt;10</f>
        <v>1</v>
      </c>
      <c r="U20952" s="7">
        <v>10.7825927255914</v>
      </c>
      <c r="V20952" t="s">
        <v>8483</v>
      </c>
      <c r="W20952" t="s">
        <v>8488</v>
      </c>
    </row>
    <row r="20953" spans="20:23" x14ac:dyDescent="0.3">
      <c r="T20953" t="b">
        <f>U20953&gt;10</f>
        <v>1</v>
      </c>
      <c r="U20953" s="7">
        <v>11.6988834574656</v>
      </c>
      <c r="V20953" t="s">
        <v>12916</v>
      </c>
      <c r="W20953" t="s">
        <v>12917</v>
      </c>
    </row>
    <row r="20954" spans="20:23" x14ac:dyDescent="0.3">
      <c r="T20954" t="b">
        <f>U20954&gt;10</f>
        <v>1</v>
      </c>
      <c r="U20954" s="7">
        <v>10.0894455450315</v>
      </c>
      <c r="V20954" t="s">
        <v>2543</v>
      </c>
      <c r="W20954" t="s">
        <v>2544</v>
      </c>
    </row>
    <row r="20955" spans="20:23" x14ac:dyDescent="0.3">
      <c r="T20955" t="b">
        <f>U20955&gt;10</f>
        <v>1</v>
      </c>
      <c r="U20955" s="7">
        <v>10.0894455450315</v>
      </c>
      <c r="V20955" t="s">
        <v>2600</v>
      </c>
      <c r="W20955" t="s">
        <v>2601</v>
      </c>
    </row>
    <row r="20956" spans="20:23" x14ac:dyDescent="0.3">
      <c r="T20956" t="b">
        <f>U20956&gt;10</f>
        <v>1</v>
      </c>
      <c r="U20956" s="7">
        <v>10.7825927255914</v>
      </c>
      <c r="V20956" t="s">
        <v>2601</v>
      </c>
      <c r="W20956" t="s">
        <v>8356</v>
      </c>
    </row>
    <row r="20957" spans="20:23" x14ac:dyDescent="0.3">
      <c r="T20957" t="b">
        <f>U20957&gt;10</f>
        <v>1</v>
      </c>
      <c r="U20957" s="7">
        <v>10.6002711687975</v>
      </c>
      <c r="V20957" t="s">
        <v>7260</v>
      </c>
      <c r="W20957" t="s">
        <v>7261</v>
      </c>
    </row>
    <row r="20958" spans="20:23" x14ac:dyDescent="0.3">
      <c r="T20958" t="b">
        <f>U20958&gt;10</f>
        <v>1</v>
      </c>
      <c r="U20958" s="7">
        <v>10.3125890963457</v>
      </c>
      <c r="V20958" t="s">
        <v>1888</v>
      </c>
      <c r="W20958" t="s">
        <v>4732</v>
      </c>
    </row>
    <row r="20959" spans="20:23" x14ac:dyDescent="0.3">
      <c r="T20959" t="b">
        <f>U20959&gt;10</f>
        <v>1</v>
      </c>
      <c r="U20959" s="7">
        <v>11.293418349357401</v>
      </c>
      <c r="V20959" t="s">
        <v>4732</v>
      </c>
      <c r="W20959" t="s">
        <v>11152</v>
      </c>
    </row>
    <row r="20960" spans="20:23" x14ac:dyDescent="0.3">
      <c r="T20960" t="b">
        <f>U20960&gt;10</f>
        <v>1</v>
      </c>
      <c r="U20960" s="7">
        <v>11.986565529917399</v>
      </c>
      <c r="V20960" t="s">
        <v>11152</v>
      </c>
      <c r="W20960" t="s">
        <v>12786</v>
      </c>
    </row>
    <row r="20961" spans="20:23" x14ac:dyDescent="0.3">
      <c r="T20961" t="b">
        <f>U20961&gt;10</f>
        <v>1</v>
      </c>
      <c r="U20961" s="7">
        <v>11.6988834574656</v>
      </c>
      <c r="V20961" t="s">
        <v>12786</v>
      </c>
      <c r="W20961" t="s">
        <v>6337</v>
      </c>
    </row>
    <row r="20962" spans="20:23" x14ac:dyDescent="0.3">
      <c r="T20962" t="b">
        <f>U20962&gt;10</f>
        <v>1</v>
      </c>
      <c r="U20962" s="7">
        <v>11.0057362769056</v>
      </c>
      <c r="V20962" t="s">
        <v>9987</v>
      </c>
      <c r="W20962" t="s">
        <v>4732</v>
      </c>
    </row>
    <row r="20963" spans="20:23" x14ac:dyDescent="0.3">
      <c r="T20963" t="b">
        <f>U20963&gt;10</f>
        <v>1</v>
      </c>
      <c r="U20963" s="7">
        <v>13.490642926693599</v>
      </c>
      <c r="V20963" t="s">
        <v>1589</v>
      </c>
      <c r="W20963" t="e">
        <f>-aas</f>
        <v>#NAME?</v>
      </c>
    </row>
    <row r="20964" spans="20:23" x14ac:dyDescent="0.3">
      <c r="T20964" t="b">
        <f>U20964&gt;10</f>
        <v>1</v>
      </c>
      <c r="U20964" s="7">
        <v>11.6988834574656</v>
      </c>
      <c r="V20964" t="s">
        <v>13192</v>
      </c>
      <c r="W20964" t="s">
        <v>13193</v>
      </c>
    </row>
    <row r="20965" spans="20:23" x14ac:dyDescent="0.3">
      <c r="T20965" t="b">
        <f>U20965&gt;10</f>
        <v>1</v>
      </c>
      <c r="U20965" s="7">
        <v>11.6988834574656</v>
      </c>
      <c r="V20965" t="s">
        <v>13240</v>
      </c>
      <c r="W20965" t="s">
        <v>13241</v>
      </c>
    </row>
    <row r="20966" spans="20:23" x14ac:dyDescent="0.3">
      <c r="T20966" t="b">
        <f>U20966&gt;10</f>
        <v>1</v>
      </c>
      <c r="U20966" s="7">
        <v>11.0057362769056</v>
      </c>
      <c r="V20966" t="s">
        <v>4951</v>
      </c>
      <c r="W20966" t="s">
        <v>9948</v>
      </c>
    </row>
    <row r="20967" spans="20:23" x14ac:dyDescent="0.3">
      <c r="T20967" t="b">
        <f>U20967&gt;10</f>
        <v>1</v>
      </c>
      <c r="U20967" s="7">
        <v>11.0927476538953</v>
      </c>
      <c r="V20967" t="s">
        <v>10212</v>
      </c>
      <c r="W20967" t="s">
        <v>10213</v>
      </c>
    </row>
    <row r="20968" spans="20:23" x14ac:dyDescent="0.3">
      <c r="T20968" t="b">
        <f>U20968&gt;10</f>
        <v>1</v>
      </c>
      <c r="U20968" s="7">
        <v>12.7974957461337</v>
      </c>
      <c r="V20968" t="s">
        <v>1590</v>
      </c>
      <c r="W20968" t="s">
        <v>1591</v>
      </c>
    </row>
    <row r="20969" spans="20:23" x14ac:dyDescent="0.3">
      <c r="T20969" t="b">
        <f>U20969&gt;10</f>
        <v>1</v>
      </c>
      <c r="U20969" s="7">
        <v>12.7974957461337</v>
      </c>
      <c r="V20969" t="s">
        <v>1591</v>
      </c>
      <c r="W20969" t="s">
        <v>1592</v>
      </c>
    </row>
    <row r="20970" spans="20:23" x14ac:dyDescent="0.3">
      <c r="T20970" t="b">
        <f>U20970&gt;10</f>
        <v>1</v>
      </c>
      <c r="U20970" s="7">
        <v>12.7974957461337</v>
      </c>
      <c r="V20970" t="s">
        <v>1593</v>
      </c>
      <c r="W20970" t="s">
        <v>1594</v>
      </c>
    </row>
    <row r="20971" spans="20:23" x14ac:dyDescent="0.3">
      <c r="T20971" t="b">
        <f>U20971&gt;10</f>
        <v>1</v>
      </c>
      <c r="U20971" s="7">
        <v>13.490642926693599</v>
      </c>
      <c r="V20971" t="s">
        <v>1595</v>
      </c>
      <c r="W20971" t="e">
        <f>-4-heptano</f>
        <v>#NAME?</v>
      </c>
    </row>
    <row r="20972" spans="20:23" x14ac:dyDescent="0.3">
      <c r="T20972" t="b">
        <f>U20972&gt;10</f>
        <v>1</v>
      </c>
      <c r="U20972" s="7">
        <v>11.0927476538953</v>
      </c>
      <c r="V20972" t="s">
        <v>10101</v>
      </c>
      <c r="W20972" t="s">
        <v>5365</v>
      </c>
    </row>
    <row r="20973" spans="20:23" x14ac:dyDescent="0.3">
      <c r="T20973" t="b">
        <f>U20973&gt;10</f>
        <v>1</v>
      </c>
      <c r="U20973" s="7">
        <v>10.399600473335299</v>
      </c>
      <c r="V20973" t="s">
        <v>5275</v>
      </c>
      <c r="W20973" t="s">
        <v>5276</v>
      </c>
    </row>
    <row r="20974" spans="20:23" x14ac:dyDescent="0.3">
      <c r="T20974" t="b">
        <f>U20974&gt;10</f>
        <v>1</v>
      </c>
      <c r="U20974" s="7">
        <v>10.7180542044539</v>
      </c>
      <c r="V20974" t="s">
        <v>1698</v>
      </c>
      <c r="W20974" t="s">
        <v>8067</v>
      </c>
    </row>
    <row r="20975" spans="20:23" x14ac:dyDescent="0.3">
      <c r="T20975" t="b">
        <f>U20975&gt;10</f>
        <v>1</v>
      </c>
      <c r="U20975" s="7">
        <v>10.3125890963457</v>
      </c>
      <c r="V20975" t="s">
        <v>4755</v>
      </c>
      <c r="W20975" t="s">
        <v>4754</v>
      </c>
    </row>
    <row r="20976" spans="20:23" x14ac:dyDescent="0.3">
      <c r="T20976" t="b">
        <f>U20976&gt;10</f>
        <v>1</v>
      </c>
      <c r="U20976" s="7">
        <v>10.232546388672199</v>
      </c>
      <c r="V20976" t="s">
        <v>3977</v>
      </c>
      <c r="W20976" t="s">
        <v>3955</v>
      </c>
    </row>
    <row r="20977" spans="20:23" x14ac:dyDescent="0.3">
      <c r="T20977" t="b">
        <f>U20977&gt;10</f>
        <v>1</v>
      </c>
      <c r="U20977" s="7">
        <v>10.232546388672199</v>
      </c>
      <c r="V20977" t="s">
        <v>3954</v>
      </c>
      <c r="W20977" t="s">
        <v>3955</v>
      </c>
    </row>
    <row r="20978" spans="20:23" x14ac:dyDescent="0.3">
      <c r="T20978" t="b">
        <f>U20978&gt;10</f>
        <v>1</v>
      </c>
      <c r="U20978" s="7">
        <v>13.490642926693599</v>
      </c>
      <c r="V20978" t="s">
        <v>1596</v>
      </c>
      <c r="W20978" t="s">
        <v>1597</v>
      </c>
    </row>
    <row r="20979" spans="20:23" x14ac:dyDescent="0.3">
      <c r="T20979" t="b">
        <f>U20979&gt;10</f>
        <v>1</v>
      </c>
      <c r="U20979" s="7">
        <v>11.8812050142595</v>
      </c>
      <c r="V20979" t="s">
        <v>13669</v>
      </c>
      <c r="W20979" t="s">
        <v>13670</v>
      </c>
    </row>
    <row r="20980" spans="20:23" x14ac:dyDescent="0.3">
      <c r="T20980" t="b">
        <f>U20980&gt;10</f>
        <v>1</v>
      </c>
      <c r="U20980" s="7">
        <v>13.490642926693599</v>
      </c>
      <c r="V20980" t="s">
        <v>1598</v>
      </c>
      <c r="W20980" t="s">
        <v>1599</v>
      </c>
    </row>
    <row r="20981" spans="20:23" x14ac:dyDescent="0.3">
      <c r="T20981" t="b">
        <f>U20981&gt;10</f>
        <v>1</v>
      </c>
      <c r="U20981" s="7">
        <v>11.0057362769056</v>
      </c>
      <c r="V20981" t="s">
        <v>9439</v>
      </c>
      <c r="W20981" t="s">
        <v>9440</v>
      </c>
    </row>
    <row r="20982" spans="20:23" x14ac:dyDescent="0.3">
      <c r="T20982" t="b">
        <f>U20982&gt;10</f>
        <v>1</v>
      </c>
      <c r="U20982" s="7">
        <v>12.104348565573799</v>
      </c>
      <c r="V20982" t="s">
        <v>1600</v>
      </c>
      <c r="W20982" t="s">
        <v>1601</v>
      </c>
    </row>
    <row r="20983" spans="20:23" x14ac:dyDescent="0.3">
      <c r="T20983" t="b">
        <f>U20983&gt;10</f>
        <v>1</v>
      </c>
      <c r="U20983" s="7">
        <v>11.6988834574656</v>
      </c>
      <c r="V20983" t="s">
        <v>13315</v>
      </c>
      <c r="W20983" t="s">
        <v>4604</v>
      </c>
    </row>
    <row r="20984" spans="20:23" x14ac:dyDescent="0.3">
      <c r="T20984" t="b">
        <f>U20984&gt;10</f>
        <v>1</v>
      </c>
      <c r="U20984" s="7">
        <v>12.7974957461337</v>
      </c>
      <c r="V20984" t="s">
        <v>1602</v>
      </c>
      <c r="W20984" t="s">
        <v>1603</v>
      </c>
    </row>
    <row r="20985" spans="20:23" x14ac:dyDescent="0.3">
      <c r="T20985" t="b">
        <f>U20985&gt;10</f>
        <v>1</v>
      </c>
      <c r="U20985" s="7">
        <v>10.4949106531397</v>
      </c>
      <c r="V20985" t="s">
        <v>6454</v>
      </c>
      <c r="W20985" t="s">
        <v>6456</v>
      </c>
    </row>
    <row r="20986" spans="20:23" x14ac:dyDescent="0.3">
      <c r="T20986" t="b">
        <f>U20986&gt;10</f>
        <v>1</v>
      </c>
      <c r="U20986" s="7">
        <v>12.104348565573799</v>
      </c>
      <c r="V20986" t="s">
        <v>1604</v>
      </c>
      <c r="W20986" t="s">
        <v>1605</v>
      </c>
    </row>
    <row r="20987" spans="20:23" x14ac:dyDescent="0.3">
      <c r="T20987" t="b">
        <f>U20987&gt;10</f>
        <v>1</v>
      </c>
      <c r="U20987" s="7">
        <v>13.490642926693599</v>
      </c>
      <c r="V20987" t="s">
        <v>1605</v>
      </c>
      <c r="W20987" t="s">
        <v>1606</v>
      </c>
    </row>
    <row r="20988" spans="20:23" x14ac:dyDescent="0.3">
      <c r="T20988" t="b">
        <f>U20988&gt;10</f>
        <v>1</v>
      </c>
      <c r="U20988" s="7">
        <v>10.851585597078399</v>
      </c>
      <c r="V20988" t="s">
        <v>8880</v>
      </c>
      <c r="W20988" t="s">
        <v>3184</v>
      </c>
    </row>
    <row r="20989" spans="20:23" x14ac:dyDescent="0.3">
      <c r="T20989" t="b">
        <f>U20989&gt;10</f>
        <v>1</v>
      </c>
      <c r="U20989" s="7">
        <v>13.490642926693599</v>
      </c>
      <c r="V20989" t="s">
        <v>1607</v>
      </c>
      <c r="W20989" t="s">
        <v>1608</v>
      </c>
    </row>
    <row r="20990" spans="20:23" x14ac:dyDescent="0.3">
      <c r="T20990" t="b">
        <f>U20990&gt;10</f>
        <v>1</v>
      </c>
      <c r="U20990" s="7">
        <v>12.104348565573799</v>
      </c>
      <c r="V20990" t="s">
        <v>1609</v>
      </c>
      <c r="W20990" t="s">
        <v>1610</v>
      </c>
    </row>
    <row r="20991" spans="20:23" x14ac:dyDescent="0.3">
      <c r="T20991" t="b">
        <f>U20991&gt;10</f>
        <v>1</v>
      </c>
      <c r="U20991" s="7">
        <v>11.0057362769056</v>
      </c>
      <c r="V20991" t="s">
        <v>9801</v>
      </c>
      <c r="W20991" t="s">
        <v>9802</v>
      </c>
    </row>
    <row r="20992" spans="20:23" x14ac:dyDescent="0.3">
      <c r="T20992" t="b">
        <f>U20992&gt;10</f>
        <v>1</v>
      </c>
      <c r="U20992" s="7">
        <v>11.293418349357401</v>
      </c>
      <c r="V20992" t="s">
        <v>11441</v>
      </c>
      <c r="W20992" t="s">
        <v>11238</v>
      </c>
    </row>
    <row r="20993" spans="20:23" x14ac:dyDescent="0.3">
      <c r="T20993" t="b">
        <f>U20993&gt;10</f>
        <v>1</v>
      </c>
      <c r="U20993" s="7">
        <v>10.3125890963457</v>
      </c>
      <c r="V20993" t="s">
        <v>4753</v>
      </c>
      <c r="W20993" t="s">
        <v>4754</v>
      </c>
    </row>
    <row r="20994" spans="20:23" x14ac:dyDescent="0.3">
      <c r="T20994" t="b">
        <f>U20994&gt;10</f>
        <v>1</v>
      </c>
      <c r="U20994" s="7">
        <v>11.0927476538953</v>
      </c>
      <c r="V20994" t="s">
        <v>10108</v>
      </c>
      <c r="W20994" t="s">
        <v>10086</v>
      </c>
    </row>
    <row r="20995" spans="20:23" x14ac:dyDescent="0.3">
      <c r="T20995" t="b">
        <f>U20995&gt;10</f>
        <v>1</v>
      </c>
      <c r="U20995" s="7">
        <v>10.024907023893901</v>
      </c>
      <c r="V20995" t="s">
        <v>2094</v>
      </c>
      <c r="W20995" t="s">
        <v>2095</v>
      </c>
    </row>
    <row r="20996" spans="20:23" x14ac:dyDescent="0.3">
      <c r="T20996" t="b">
        <f>U20996&gt;10</f>
        <v>1</v>
      </c>
      <c r="U20996" s="7">
        <v>10.2717671018254</v>
      </c>
      <c r="V20996" t="s">
        <v>4203</v>
      </c>
      <c r="W20996" t="s">
        <v>4204</v>
      </c>
    </row>
    <row r="20997" spans="20:23" x14ac:dyDescent="0.3">
      <c r="T20997" t="b">
        <f>U20997&gt;10</f>
        <v>1</v>
      </c>
      <c r="U20997" s="7">
        <v>10.7825927255914</v>
      </c>
      <c r="V20997" t="s">
        <v>8500</v>
      </c>
      <c r="W20997" t="s">
        <v>2634</v>
      </c>
    </row>
    <row r="20998" spans="20:23" x14ac:dyDescent="0.3">
      <c r="T20998" t="b">
        <f>U20998&gt;10</f>
        <v>1</v>
      </c>
      <c r="U20998" s="7">
        <v>11.5447327776383</v>
      </c>
      <c r="V20998" t="s">
        <v>12255</v>
      </c>
      <c r="W20998" t="s">
        <v>12256</v>
      </c>
    </row>
    <row r="20999" spans="20:23" x14ac:dyDescent="0.3">
      <c r="T20999" t="b">
        <f>U20999&gt;10</f>
        <v>1</v>
      </c>
      <c r="U20999" s="7">
        <v>12.7974957461337</v>
      </c>
      <c r="V20999" t="s">
        <v>1611</v>
      </c>
      <c r="W20999" t="s">
        <v>1612</v>
      </c>
    </row>
    <row r="21000" spans="20:23" x14ac:dyDescent="0.3">
      <c r="T21000" t="b">
        <f>U21000&gt;10</f>
        <v>1</v>
      </c>
      <c r="U21000" s="7">
        <v>10.4949106531397</v>
      </c>
      <c r="V21000" t="s">
        <v>2519</v>
      </c>
      <c r="W21000" t="s">
        <v>6409</v>
      </c>
    </row>
    <row r="21001" spans="20:23" x14ac:dyDescent="0.3">
      <c r="T21001" t="b">
        <f>U21001&gt;10</f>
        <v>1</v>
      </c>
      <c r="U21001" s="7">
        <v>10.399600473335299</v>
      </c>
      <c r="V21001" t="s">
        <v>5280</v>
      </c>
      <c r="W21001" t="s">
        <v>5281</v>
      </c>
    </row>
    <row r="21002" spans="20:23" x14ac:dyDescent="0.3">
      <c r="T21002" t="b">
        <f>U21002&gt;10</f>
        <v>1</v>
      </c>
      <c r="U21002" s="7">
        <v>10.399600473335299</v>
      </c>
      <c r="V21002" t="s">
        <v>5281</v>
      </c>
      <c r="W21002" t="s">
        <v>5378</v>
      </c>
    </row>
    <row r="21003" spans="20:23" x14ac:dyDescent="0.3">
      <c r="T21003" t="b">
        <f>U21003&gt;10</f>
        <v>1</v>
      </c>
      <c r="U21003" s="7">
        <v>12.7974957461337</v>
      </c>
      <c r="V21003" t="s">
        <v>1613</v>
      </c>
      <c r="W21003" t="s">
        <v>1614</v>
      </c>
    </row>
    <row r="21004" spans="20:23" x14ac:dyDescent="0.3">
      <c r="T21004" t="b">
        <f>U21004&gt;10</f>
        <v>1</v>
      </c>
      <c r="U21004" s="7">
        <v>10.024907023893901</v>
      </c>
      <c r="V21004" t="s">
        <v>2110</v>
      </c>
      <c r="W21004" t="s">
        <v>2111</v>
      </c>
    </row>
    <row r="21005" spans="20:23" x14ac:dyDescent="0.3">
      <c r="T21005" t="b">
        <f>U21005&gt;10</f>
        <v>1</v>
      </c>
      <c r="U21005" s="7">
        <v>10.3125890963457</v>
      </c>
      <c r="V21005" t="s">
        <v>4524</v>
      </c>
      <c r="W21005" t="s">
        <v>4526</v>
      </c>
    </row>
    <row r="21006" spans="20:23" x14ac:dyDescent="0.3">
      <c r="T21006" t="b">
        <f>U21006&gt;10</f>
        <v>1</v>
      </c>
      <c r="U21006" s="7">
        <v>12.7974957461337</v>
      </c>
      <c r="V21006" t="s">
        <v>1615</v>
      </c>
      <c r="W21006" t="s">
        <v>1616</v>
      </c>
    </row>
    <row r="21007" spans="20:23" x14ac:dyDescent="0.3">
      <c r="T21007" t="b">
        <f>U21007&gt;10</f>
        <v>1</v>
      </c>
      <c r="U21007" s="7">
        <v>10.158438416518401</v>
      </c>
      <c r="V21007" t="s">
        <v>3306</v>
      </c>
      <c r="W21007" t="s">
        <v>3307</v>
      </c>
    </row>
    <row r="21008" spans="20:23" x14ac:dyDescent="0.3">
      <c r="T21008" t="b">
        <f>U21008&gt;10</f>
        <v>1</v>
      </c>
      <c r="U21008" s="7">
        <v>10.7180542044539</v>
      </c>
      <c r="V21008" t="s">
        <v>7804</v>
      </c>
      <c r="W21008" t="s">
        <v>3307</v>
      </c>
    </row>
    <row r="21009" spans="20:23" x14ac:dyDescent="0.3">
      <c r="T21009" t="b">
        <f>U21009&gt;10</f>
        <v>1</v>
      </c>
      <c r="U21009" s="7">
        <v>11.188057833699601</v>
      </c>
      <c r="V21009" t="s">
        <v>10887</v>
      </c>
      <c r="W21009" t="s">
        <v>10734</v>
      </c>
    </row>
    <row r="21010" spans="20:23" x14ac:dyDescent="0.3">
      <c r="T21010" t="b">
        <f>U21010&gt;10</f>
        <v>1</v>
      </c>
      <c r="U21010" s="7">
        <v>13.490642926693599</v>
      </c>
      <c r="V21010" t="s">
        <v>1617</v>
      </c>
      <c r="W21010" t="s">
        <v>1618</v>
      </c>
    </row>
    <row r="21011" spans="20:23" x14ac:dyDescent="0.3">
      <c r="T21011" t="b">
        <f>U21011&gt;10</f>
        <v>1</v>
      </c>
      <c r="U21011" s="7">
        <v>12.7974957461337</v>
      </c>
      <c r="V21011" t="s">
        <v>1619</v>
      </c>
      <c r="W21011" t="s">
        <v>1620</v>
      </c>
    </row>
    <row r="21012" spans="20:23" x14ac:dyDescent="0.3">
      <c r="T21012" t="b">
        <f>U21012&gt;10</f>
        <v>1</v>
      </c>
      <c r="U21012" s="7">
        <v>11.411201385013801</v>
      </c>
      <c r="V21012" t="s">
        <v>11786</v>
      </c>
      <c r="W21012" t="s">
        <v>11263</v>
      </c>
    </row>
    <row r="21013" spans="20:23" x14ac:dyDescent="0.3">
      <c r="T21013" t="b">
        <f>U21013&gt;10</f>
        <v>1</v>
      </c>
      <c r="U21013" s="7">
        <v>11.293418349357401</v>
      </c>
      <c r="V21013" t="s">
        <v>11263</v>
      </c>
      <c r="W21013" t="s">
        <v>3625</v>
      </c>
    </row>
    <row r="21014" spans="20:23" x14ac:dyDescent="0.3">
      <c r="T21014" t="b">
        <f>U21014&gt;10</f>
        <v>1</v>
      </c>
      <c r="U21014" s="7">
        <v>11.8812050142595</v>
      </c>
      <c r="V21014" t="s">
        <v>13906</v>
      </c>
      <c r="W21014" t="s">
        <v>13907</v>
      </c>
    </row>
    <row r="21015" spans="20:23" x14ac:dyDescent="0.3">
      <c r="T21015" t="b">
        <f>U21015&gt;10</f>
        <v>1</v>
      </c>
      <c r="U21015" s="7">
        <v>11.6988834574656</v>
      </c>
      <c r="V21015" t="s">
        <v>12964</v>
      </c>
      <c r="W21015" t="s">
        <v>12965</v>
      </c>
    </row>
    <row r="21016" spans="20:23" x14ac:dyDescent="0.3">
      <c r="T21016" t="b">
        <f>U21016&gt;10</f>
        <v>1</v>
      </c>
      <c r="U21016" s="7">
        <v>12.7974957461337</v>
      </c>
      <c r="V21016" t="s">
        <v>1621</v>
      </c>
      <c r="W21016" t="s">
        <v>1622</v>
      </c>
    </row>
    <row r="21017" spans="20:23" x14ac:dyDescent="0.3">
      <c r="T21017" t="b">
        <f>U21017&gt;10</f>
        <v>1</v>
      </c>
      <c r="U21017" s="7">
        <v>10.158438416518401</v>
      </c>
      <c r="V21017" t="s">
        <v>3420</v>
      </c>
      <c r="W21017" t="s">
        <v>3421</v>
      </c>
    </row>
    <row r="21018" spans="20:23" x14ac:dyDescent="0.3">
      <c r="T21018" t="b">
        <f>U21018&gt;10</f>
        <v>1</v>
      </c>
      <c r="U21018" s="7">
        <v>11.033907153872301</v>
      </c>
      <c r="V21018" t="s">
        <v>3421</v>
      </c>
      <c r="W21018">
        <v>3400</v>
      </c>
    </row>
    <row r="21019" spans="20:23" x14ac:dyDescent="0.3">
      <c r="T21019" t="b">
        <f>U21019&gt;10</f>
        <v>1</v>
      </c>
      <c r="U21019" s="7">
        <v>12.392030638025499</v>
      </c>
      <c r="V21019" t="s">
        <v>1623</v>
      </c>
      <c r="W21019" t="s">
        <v>1624</v>
      </c>
    </row>
    <row r="21020" spans="20:23" x14ac:dyDescent="0.3">
      <c r="T21020" t="b">
        <f>U21020&gt;10</f>
        <v>1</v>
      </c>
      <c r="U21020" s="7">
        <v>12.392030638025499</v>
      </c>
      <c r="V21020" t="s">
        <v>1623</v>
      </c>
      <c r="W21020" t="s">
        <v>1625</v>
      </c>
    </row>
    <row r="21021" spans="20:23" x14ac:dyDescent="0.3">
      <c r="T21021" t="b">
        <f>U21021&gt;10</f>
        <v>1</v>
      </c>
      <c r="U21021" s="7">
        <v>10.6002711687975</v>
      </c>
      <c r="V21021" t="s">
        <v>6779</v>
      </c>
      <c r="W21021" t="s">
        <v>6780</v>
      </c>
    </row>
    <row r="21022" spans="20:23" x14ac:dyDescent="0.3">
      <c r="T21022" t="b">
        <f>U21022&gt;10</f>
        <v>1</v>
      </c>
      <c r="U21022" s="7">
        <v>10.024907023893901</v>
      </c>
      <c r="V21022" t="s">
        <v>1985</v>
      </c>
      <c r="W21022" t="s">
        <v>1986</v>
      </c>
    </row>
    <row r="21023" spans="20:23" x14ac:dyDescent="0.3">
      <c r="T21023" t="b">
        <f>U21023&gt;10</f>
        <v>1</v>
      </c>
      <c r="U21023" s="7">
        <v>10.2717671018254</v>
      </c>
      <c r="V21023" t="s">
        <v>4133</v>
      </c>
      <c r="W21023" t="s">
        <v>4134</v>
      </c>
    </row>
    <row r="21024" spans="20:23" x14ac:dyDescent="0.3">
      <c r="T21024" t="b">
        <f>U21024&gt;10</f>
        <v>1</v>
      </c>
      <c r="U21024" s="7">
        <v>12.392030638025499</v>
      </c>
      <c r="V21024" t="s">
        <v>1626</v>
      </c>
      <c r="W21024" t="s">
        <v>1627</v>
      </c>
    </row>
    <row r="21025" spans="20:23" x14ac:dyDescent="0.3">
      <c r="T21025" t="b">
        <f>U21025&gt;10</f>
        <v>1</v>
      </c>
      <c r="U21025" s="7">
        <v>10.024907023893901</v>
      </c>
      <c r="V21025" t="s">
        <v>1709</v>
      </c>
      <c r="W21025" t="s">
        <v>1710</v>
      </c>
    </row>
    <row r="21026" spans="20:23" x14ac:dyDescent="0.3">
      <c r="T21026" t="b">
        <f>U21026&gt;10</f>
        <v>1</v>
      </c>
      <c r="U21026" s="7">
        <v>12.104348565573799</v>
      </c>
      <c r="V21026" t="s">
        <v>1628</v>
      </c>
      <c r="W21026" t="s">
        <v>1629</v>
      </c>
    </row>
    <row r="21027" spans="20:23" x14ac:dyDescent="0.3">
      <c r="T21027" t="b">
        <f>U21027&gt;10</f>
        <v>1</v>
      </c>
      <c r="U21027" s="7">
        <v>10.851585597078399</v>
      </c>
      <c r="V21027" t="s">
        <v>8983</v>
      </c>
      <c r="W21027" t="s">
        <v>8984</v>
      </c>
    </row>
    <row r="21028" spans="20:23" x14ac:dyDescent="0.3">
      <c r="T21028" t="b">
        <f>U21028&gt;10</f>
        <v>1</v>
      </c>
      <c r="U21028" s="7">
        <v>11.6988834574656</v>
      </c>
      <c r="V21028" t="s">
        <v>12848</v>
      </c>
      <c r="W21028" t="s">
        <v>12850</v>
      </c>
    </row>
    <row r="21029" spans="20:23" x14ac:dyDescent="0.3">
      <c r="T21029" t="b">
        <f>U21029&gt;10</f>
        <v>1</v>
      </c>
      <c r="U21029" s="7">
        <v>10.0894455450315</v>
      </c>
      <c r="V21029" t="s">
        <v>2628</v>
      </c>
      <c r="W21029" t="s">
        <v>2629</v>
      </c>
    </row>
    <row r="21030" spans="20:23" x14ac:dyDescent="0.3">
      <c r="T21030" t="b">
        <f>U21030&gt;10</f>
        <v>1</v>
      </c>
      <c r="U21030" s="7">
        <v>13.490642926693599</v>
      </c>
      <c r="V21030" t="s">
        <v>1630</v>
      </c>
      <c r="W21030" t="s">
        <v>1631</v>
      </c>
    </row>
    <row r="21031" spans="20:23" x14ac:dyDescent="0.3">
      <c r="T21031" t="b">
        <f>U21031&gt;10</f>
        <v>1</v>
      </c>
      <c r="U21031" s="7">
        <v>11.0057362769056</v>
      </c>
      <c r="V21031" t="s">
        <v>9466</v>
      </c>
      <c r="W21031" t="s">
        <v>9467</v>
      </c>
    </row>
    <row r="21032" spans="20:23" x14ac:dyDescent="0.3">
      <c r="T21032" t="b">
        <f>U21032&gt;10</f>
        <v>1</v>
      </c>
      <c r="U21032" s="7">
        <v>10.697434917251099</v>
      </c>
      <c r="V21032" t="s">
        <v>7638</v>
      </c>
      <c r="W21032" t="s">
        <v>7639</v>
      </c>
    </row>
    <row r="21033" spans="20:23" x14ac:dyDescent="0.3">
      <c r="T21033" t="b">
        <f>U21033&gt;10</f>
        <v>1</v>
      </c>
      <c r="U21033" s="7">
        <v>12.104348565573799</v>
      </c>
      <c r="V21033" t="s">
        <v>1632</v>
      </c>
      <c r="W21033" t="s">
        <v>1633</v>
      </c>
    </row>
    <row r="21034" spans="20:23" x14ac:dyDescent="0.3">
      <c r="T21034" t="b">
        <f>U21034&gt;10</f>
        <v>1</v>
      </c>
      <c r="U21034" s="7">
        <v>12.7974957461337</v>
      </c>
      <c r="V21034" t="s">
        <v>1634</v>
      </c>
      <c r="W21034" t="s">
        <v>1633</v>
      </c>
    </row>
    <row r="21035" spans="20:23" x14ac:dyDescent="0.3">
      <c r="T21035" t="b">
        <f>U21035&gt;10</f>
        <v>1</v>
      </c>
      <c r="U21035" s="7">
        <v>11.8812050142595</v>
      </c>
      <c r="V21035" t="s">
        <v>14108</v>
      </c>
      <c r="W21035">
        <v>-5</v>
      </c>
    </row>
    <row r="21036" spans="20:23" x14ac:dyDescent="0.3">
      <c r="T21036" t="b">
        <f>U21036&gt;10</f>
        <v>1</v>
      </c>
      <c r="U21036" s="7">
        <v>12.392030638025499</v>
      </c>
      <c r="V21036" t="s">
        <v>1635</v>
      </c>
      <c r="W21036" t="s">
        <v>1636</v>
      </c>
    </row>
    <row r="21037" spans="20:23" x14ac:dyDescent="0.3">
      <c r="T21037" t="b">
        <f>U21037&gt;10</f>
        <v>1</v>
      </c>
      <c r="U21037" s="7">
        <v>10.3125890963457</v>
      </c>
      <c r="V21037" t="s">
        <v>2536</v>
      </c>
      <c r="W21037" t="s">
        <v>2399</v>
      </c>
    </row>
    <row r="21038" spans="20:23" x14ac:dyDescent="0.3">
      <c r="T21038" t="b">
        <f>U21038&gt;10</f>
        <v>1</v>
      </c>
      <c r="U21038" s="7">
        <v>13.490642926693599</v>
      </c>
      <c r="V21038" t="s">
        <v>1637</v>
      </c>
      <c r="W21038" t="s">
        <v>1638</v>
      </c>
    </row>
    <row r="21039" spans="20:23" x14ac:dyDescent="0.3">
      <c r="T21039" t="b">
        <f>U21039&gt;10</f>
        <v>1</v>
      </c>
      <c r="U21039" s="7">
        <v>13.490642926693599</v>
      </c>
      <c r="V21039" t="s">
        <v>1639</v>
      </c>
      <c r="W21039">
        <v>5052</v>
      </c>
    </row>
    <row r="21040" spans="20:23" x14ac:dyDescent="0.3">
      <c r="T21040" t="b">
        <f>U21040&gt;10</f>
        <v>1</v>
      </c>
      <c r="U21040" s="7">
        <v>10.194806060689301</v>
      </c>
      <c r="V21040" t="s">
        <v>3735</v>
      </c>
      <c r="W21040" t="s">
        <v>3736</v>
      </c>
    </row>
    <row r="21041" spans="20:23" x14ac:dyDescent="0.3">
      <c r="T21041" t="b">
        <f>U21041&gt;10</f>
        <v>1</v>
      </c>
      <c r="U21041" s="7">
        <v>11.411201385013801</v>
      </c>
      <c r="V21041" t="s">
        <v>11518</v>
      </c>
      <c r="W21041" t="s">
        <v>11519</v>
      </c>
    </row>
    <row r="21042" spans="20:23" x14ac:dyDescent="0.3">
      <c r="T21042" t="b">
        <f>U21042&gt;10</f>
        <v>1</v>
      </c>
      <c r="U21042" s="7">
        <v>10.2717671018254</v>
      </c>
      <c r="V21042" t="s">
        <v>4280</v>
      </c>
      <c r="W21042" t="s">
        <v>4281</v>
      </c>
    </row>
    <row r="21043" spans="20:23" x14ac:dyDescent="0.3">
      <c r="T21043" t="b">
        <f>U21043&gt;10</f>
        <v>1</v>
      </c>
      <c r="U21043" s="7">
        <v>12.104348565573799</v>
      </c>
      <c r="V21043">
        <v>496</v>
      </c>
      <c r="W21043" t="s">
        <v>1640</v>
      </c>
    </row>
    <row r="21044" spans="20:23" x14ac:dyDescent="0.3">
      <c r="T21044" t="b">
        <f>U21044&gt;10</f>
        <v>1</v>
      </c>
      <c r="U21044" s="7">
        <v>10.7825927255914</v>
      </c>
      <c r="V21044" t="s">
        <v>8300</v>
      </c>
      <c r="W21044" t="s">
        <v>8301</v>
      </c>
    </row>
    <row r="21045" spans="20:23" x14ac:dyDescent="0.3">
      <c r="T21045" t="b">
        <f>U21045&gt;10</f>
        <v>1</v>
      </c>
      <c r="U21045" s="7">
        <v>13.490642926693599</v>
      </c>
      <c r="V21045" t="s">
        <v>1641</v>
      </c>
      <c r="W21045" t="s">
        <v>1642</v>
      </c>
    </row>
    <row r="21046" spans="20:23" x14ac:dyDescent="0.3">
      <c r="T21046" t="b">
        <f>U21046&gt;10</f>
        <v>1</v>
      </c>
      <c r="U21046" s="7">
        <v>10.851585597078399</v>
      </c>
      <c r="V21046" t="s">
        <v>8725</v>
      </c>
      <c r="W21046" t="s">
        <v>2755</v>
      </c>
    </row>
    <row r="21047" spans="20:23" x14ac:dyDescent="0.3">
      <c r="T21047" t="b">
        <f>U21047&gt;10</f>
        <v>1</v>
      </c>
      <c r="U21047" s="7">
        <v>10.0894455450315</v>
      </c>
      <c r="V21047" t="s">
        <v>2755</v>
      </c>
      <c r="W21047" t="s">
        <v>2756</v>
      </c>
    </row>
    <row r="21048" spans="20:23" x14ac:dyDescent="0.3">
      <c r="T21048" t="b">
        <f>U21048&gt;10</f>
        <v>1</v>
      </c>
      <c r="U21048" s="7">
        <v>13.490642926693599</v>
      </c>
      <c r="V21048" t="s">
        <v>1643</v>
      </c>
      <c r="W21048" t="s">
        <v>1644</v>
      </c>
    </row>
    <row r="21049" spans="20:23" x14ac:dyDescent="0.3">
      <c r="T21049" t="b">
        <f>U21049&gt;10</f>
        <v>1</v>
      </c>
      <c r="U21049" s="7">
        <v>13.490642926693599</v>
      </c>
      <c r="V21049" t="s">
        <v>1644</v>
      </c>
      <c r="W21049" t="s">
        <v>1645</v>
      </c>
    </row>
    <row r="21050" spans="20:23" x14ac:dyDescent="0.3">
      <c r="T21050" t="b">
        <f>U21050&gt;10</f>
        <v>1</v>
      </c>
      <c r="U21050" s="7">
        <v>13.490642926693599</v>
      </c>
      <c r="V21050" t="s">
        <v>1645</v>
      </c>
      <c r="W21050" t="s">
        <v>1646</v>
      </c>
    </row>
    <row r="21051" spans="20:23" x14ac:dyDescent="0.3">
      <c r="T21051" t="b">
        <f>U21051&gt;10</f>
        <v>1</v>
      </c>
      <c r="U21051" s="7">
        <v>12.7974957461337</v>
      </c>
      <c r="V21051" t="s">
        <v>1647</v>
      </c>
      <c r="W21051" t="s">
        <v>1648</v>
      </c>
    </row>
    <row r="21052" spans="20:23" x14ac:dyDescent="0.3">
      <c r="T21052" t="b">
        <f>U21052&gt;10</f>
        <v>1</v>
      </c>
      <c r="U21052" s="7">
        <v>10.0894455450315</v>
      </c>
      <c r="V21052" t="s">
        <v>2846</v>
      </c>
      <c r="W21052" t="s">
        <v>2847</v>
      </c>
    </row>
    <row r="21053" spans="20:23" x14ac:dyDescent="0.3">
      <c r="T21053" t="b">
        <f>U21053&gt;10</f>
        <v>1</v>
      </c>
      <c r="U21053" s="7">
        <v>12.7974957461337</v>
      </c>
      <c r="V21053" s="12" t="s">
        <v>1649</v>
      </c>
      <c r="W21053" t="s">
        <v>1650</v>
      </c>
    </row>
    <row r="21054" spans="20:23" x14ac:dyDescent="0.3">
      <c r="T21054" t="b">
        <f>U21054&gt;10</f>
        <v>1</v>
      </c>
      <c r="U21054" s="7">
        <v>11.0057362769056</v>
      </c>
      <c r="V21054">
        <v>2800</v>
      </c>
      <c r="W21054" t="s">
        <v>9324</v>
      </c>
    </row>
    <row r="21055" spans="20:23" x14ac:dyDescent="0.3">
      <c r="T21055" t="b">
        <f>U21055&gt;10</f>
        <v>1</v>
      </c>
      <c r="U21055" s="7">
        <v>10.3125890963457</v>
      </c>
      <c r="V21055" t="s">
        <v>4969</v>
      </c>
      <c r="W21055" t="s">
        <v>4970</v>
      </c>
    </row>
    <row r="21056" spans="20:23" x14ac:dyDescent="0.3">
      <c r="T21056" t="b">
        <f>U21056&gt;10</f>
        <v>1</v>
      </c>
      <c r="U21056" s="7">
        <v>13.490642926693599</v>
      </c>
      <c r="V21056" t="s">
        <v>1651</v>
      </c>
      <c r="W21056" t="s">
        <v>1652</v>
      </c>
    </row>
    <row r="21057" spans="20:23" x14ac:dyDescent="0.3">
      <c r="T21057" t="b">
        <f>U21057&gt;10</f>
        <v>1</v>
      </c>
      <c r="U21057" s="7">
        <v>10.6002711687975</v>
      </c>
      <c r="V21057" t="s">
        <v>6972</v>
      </c>
      <c r="W21057" t="s">
        <v>4769</v>
      </c>
    </row>
    <row r="21058" spans="20:23" x14ac:dyDescent="0.3">
      <c r="T21058" t="b">
        <f>U21058&gt;10</f>
        <v>1</v>
      </c>
      <c r="U21058" s="7">
        <v>12.104348565573799</v>
      </c>
      <c r="V21058" t="s">
        <v>1653</v>
      </c>
      <c r="W21058" t="s">
        <v>1654</v>
      </c>
    </row>
    <row r="21059" spans="20:23" x14ac:dyDescent="0.3">
      <c r="T21059" t="b">
        <f>U21059&gt;10</f>
        <v>1</v>
      </c>
      <c r="U21059" s="7">
        <v>13.490642926693599</v>
      </c>
      <c r="V21059" t="s">
        <v>1655</v>
      </c>
      <c r="W21059" t="s">
        <v>1656</v>
      </c>
    </row>
    <row r="21060" spans="20:23" x14ac:dyDescent="0.3">
      <c r="T21060" t="b">
        <f>U21060&gt;10</f>
        <v>1</v>
      </c>
      <c r="U21060" s="7">
        <v>11.8812050142595</v>
      </c>
      <c r="V21060" t="s">
        <v>1656</v>
      </c>
      <c r="W21060" t="s">
        <v>13783</v>
      </c>
    </row>
    <row r="21061" spans="20:23" x14ac:dyDescent="0.3">
      <c r="T21061" t="b">
        <f>U21061&gt;10</f>
        <v>1</v>
      </c>
      <c r="U21061" s="7">
        <v>10.7180542044539</v>
      </c>
      <c r="V21061" t="s">
        <v>7888</v>
      </c>
      <c r="W21061" t="s">
        <v>7889</v>
      </c>
    </row>
    <row r="21062" spans="20:23" x14ac:dyDescent="0.3">
      <c r="T21062" t="b">
        <f>U21062&gt;10</f>
        <v>1</v>
      </c>
      <c r="U21062" s="7">
        <v>11.411201385013801</v>
      </c>
      <c r="V21062" t="s">
        <v>11872</v>
      </c>
      <c r="W21062" t="s">
        <v>11873</v>
      </c>
    </row>
    <row r="21063" spans="20:23" x14ac:dyDescent="0.3">
      <c r="T21063" t="b">
        <f>U21063&gt;10</f>
        <v>1</v>
      </c>
      <c r="U21063" s="7">
        <v>10.135965560666399</v>
      </c>
      <c r="V21063" t="s">
        <v>21</v>
      </c>
      <c r="W21063" t="s">
        <v>22</v>
      </c>
    </row>
    <row r="21064" spans="20:23" x14ac:dyDescent="0.3">
      <c r="T21064" t="b">
        <f>U21064&gt;10</f>
        <v>1</v>
      </c>
      <c r="U21064" s="7">
        <v>11.6988834574656</v>
      </c>
      <c r="V21064" t="s">
        <v>11050</v>
      </c>
      <c r="W21064" t="s">
        <v>1657</v>
      </c>
    </row>
    <row r="21065" spans="20:23" x14ac:dyDescent="0.3">
      <c r="T21065" t="b">
        <f>U21065&gt;10</f>
        <v>1</v>
      </c>
      <c r="U21065" s="7">
        <v>12.104348565573799</v>
      </c>
      <c r="V21065" t="s">
        <v>1657</v>
      </c>
      <c r="W21065" t="s">
        <v>1658</v>
      </c>
    </row>
    <row r="21066" spans="20:23" x14ac:dyDescent="0.3">
      <c r="T21066" t="b">
        <f>U21066&gt;10</f>
        <v>1</v>
      </c>
      <c r="U21066" s="7">
        <v>12.7974957461337</v>
      </c>
      <c r="V21066" t="s">
        <v>1658</v>
      </c>
      <c r="W21066" t="s">
        <v>1659</v>
      </c>
    </row>
    <row r="21067" spans="20:23" x14ac:dyDescent="0.3">
      <c r="T21067" t="b">
        <f>U21067&gt;10</f>
        <v>1</v>
      </c>
      <c r="U21067" s="7">
        <v>11.8812050142595</v>
      </c>
      <c r="V21067" t="s">
        <v>1659</v>
      </c>
      <c r="W21067" t="s">
        <v>10352</v>
      </c>
    </row>
    <row r="21068" spans="20:23" x14ac:dyDescent="0.3">
      <c r="T21068" t="b">
        <f>U21068&gt;10</f>
        <v>1</v>
      </c>
      <c r="U21068" s="7">
        <v>12.7974957461337</v>
      </c>
      <c r="V21068" t="s">
        <v>14142</v>
      </c>
      <c r="W21068" t="s">
        <v>14143</v>
      </c>
    </row>
    <row r="21069" spans="20:23" x14ac:dyDescent="0.3">
      <c r="T21069" t="b">
        <f>U21069&gt;10</f>
        <v>1</v>
      </c>
      <c r="U21069" s="7">
        <v>11.188057833699601</v>
      </c>
      <c r="V21069" t="s">
        <v>10611</v>
      </c>
      <c r="W21069" t="s">
        <v>10612</v>
      </c>
    </row>
    <row r="21070" spans="20:23" x14ac:dyDescent="0.3">
      <c r="T21070" t="b">
        <f>U21070&gt;10</f>
        <v>1</v>
      </c>
      <c r="U21070" s="7">
        <v>11.411201385013801</v>
      </c>
      <c r="V21070" t="s">
        <v>12204</v>
      </c>
      <c r="W21070" t="s">
        <v>12205</v>
      </c>
    </row>
    <row r="21071" spans="20:23" x14ac:dyDescent="0.3">
      <c r="T21071" t="b">
        <f>U21071&gt;10</f>
        <v>1</v>
      </c>
      <c r="U21071" s="7">
        <v>13.490642926693599</v>
      </c>
      <c r="V21071" t="s">
        <v>14144</v>
      </c>
      <c r="W21071" t="s">
        <v>14145</v>
      </c>
    </row>
    <row r="21072" spans="20:23" x14ac:dyDescent="0.3">
      <c r="T21072" t="b">
        <f>U21072&gt;10</f>
        <v>1</v>
      </c>
      <c r="U21072" s="7">
        <v>11.6988834574656</v>
      </c>
      <c r="V21072" t="s">
        <v>12947</v>
      </c>
      <c r="W21072" t="s">
        <v>12948</v>
      </c>
    </row>
    <row r="21073" spans="20:23" x14ac:dyDescent="0.3">
      <c r="T21073" t="b">
        <f>U21073&gt;10</f>
        <v>1</v>
      </c>
      <c r="U21073" s="7">
        <v>10.399600473335299</v>
      </c>
      <c r="V21073" t="s">
        <v>5424</v>
      </c>
      <c r="W21073" t="s">
        <v>5350</v>
      </c>
    </row>
    <row r="21074" spans="20:23" x14ac:dyDescent="0.3">
      <c r="T21074" t="b">
        <f>U21074&gt;10</f>
        <v>1</v>
      </c>
      <c r="U21074" s="7">
        <v>10.7825927255914</v>
      </c>
      <c r="V21074" t="s">
        <v>8247</v>
      </c>
      <c r="W21074" t="s">
        <v>3663</v>
      </c>
    </row>
    <row r="21075" spans="20:23" x14ac:dyDescent="0.3">
      <c r="T21075" t="b">
        <f>U21075&gt;10</f>
        <v>1</v>
      </c>
      <c r="U21075" s="7">
        <v>10.194806060689301</v>
      </c>
      <c r="V21075" t="s">
        <v>3663</v>
      </c>
      <c r="W21075" t="s">
        <v>3664</v>
      </c>
    </row>
    <row r="21076" spans="20:23" x14ac:dyDescent="0.3">
      <c r="T21076" t="b">
        <f>U21076&gt;10</f>
        <v>1</v>
      </c>
      <c r="U21076" s="7">
        <v>10.851585597078399</v>
      </c>
      <c r="V21076">
        <v>100</v>
      </c>
      <c r="W21076" t="s">
        <v>8606</v>
      </c>
    </row>
    <row r="21077" spans="20:23" x14ac:dyDescent="0.3">
      <c r="T21077" t="b">
        <f>U21077&gt;10</f>
        <v>1</v>
      </c>
      <c r="U21077" s="7">
        <v>10.399600473335299</v>
      </c>
      <c r="V21077" t="s">
        <v>5350</v>
      </c>
      <c r="W21077" t="s">
        <v>5351</v>
      </c>
    </row>
    <row r="21078" spans="20:23" x14ac:dyDescent="0.3">
      <c r="T21078" t="b">
        <f>U21078&gt;10</f>
        <v>1</v>
      </c>
      <c r="U21078" s="7">
        <v>11.188057833699601</v>
      </c>
      <c r="V21078" t="s">
        <v>10375</v>
      </c>
      <c r="W21078" t="s">
        <v>10376</v>
      </c>
    </row>
    <row r="21079" spans="20:23" x14ac:dyDescent="0.3">
      <c r="T21079" t="b">
        <f>U21079&gt;10</f>
        <v>1</v>
      </c>
      <c r="U21079" s="7">
        <v>10.687282545787101</v>
      </c>
      <c r="V21079" t="s">
        <v>7633</v>
      </c>
      <c r="W21079" t="s">
        <v>7634</v>
      </c>
    </row>
    <row r="21080" spans="20:23" x14ac:dyDescent="0.3">
      <c r="T21080" t="b">
        <f>U21080&gt;10</f>
        <v>1</v>
      </c>
      <c r="U21080" s="7">
        <v>10.7180542044539</v>
      </c>
      <c r="V21080" t="s">
        <v>7908</v>
      </c>
      <c r="W21080" t="s">
        <v>3340</v>
      </c>
    </row>
    <row r="21081" spans="20:23" x14ac:dyDescent="0.3">
      <c r="T21081" t="b">
        <f>U21081&gt;10</f>
        <v>1</v>
      </c>
      <c r="U21081" s="7">
        <v>10.158438416518401</v>
      </c>
      <c r="V21081" t="s">
        <v>3079</v>
      </c>
      <c r="W21081" t="s">
        <v>3080</v>
      </c>
    </row>
    <row r="21082" spans="20:23" x14ac:dyDescent="0.3">
      <c r="T21082" t="b">
        <f>U21082&gt;10</f>
        <v>1</v>
      </c>
      <c r="U21082" s="7">
        <v>12.392030638025499</v>
      </c>
      <c r="V21082" t="s">
        <v>14146</v>
      </c>
      <c r="W21082" t="s">
        <v>14147</v>
      </c>
    </row>
    <row r="21083" spans="20:23" x14ac:dyDescent="0.3">
      <c r="T21083" t="b">
        <f>U21083&gt;10</f>
        <v>1</v>
      </c>
      <c r="U21083" s="7">
        <v>12.392030638025499</v>
      </c>
      <c r="V21083" t="s">
        <v>14147</v>
      </c>
      <c r="W21083" t="s">
        <v>14146</v>
      </c>
    </row>
    <row r="21084" spans="20:23" x14ac:dyDescent="0.3">
      <c r="T21084" t="b">
        <f>U21084&gt;10</f>
        <v>1</v>
      </c>
      <c r="U21084" s="7">
        <v>11.411201385013801</v>
      </c>
      <c r="V21084" t="s">
        <v>1791</v>
      </c>
      <c r="W21084" t="s">
        <v>11964</v>
      </c>
    </row>
    <row r="21085" spans="20:23" x14ac:dyDescent="0.3">
      <c r="T21085" t="b">
        <f>U21085&gt;10</f>
        <v>1</v>
      </c>
      <c r="U21085" s="7">
        <v>10.399600473335299</v>
      </c>
      <c r="V21085" t="s">
        <v>5350</v>
      </c>
      <c r="W21085" t="s">
        <v>5352</v>
      </c>
    </row>
    <row r="21086" spans="20:23" x14ac:dyDescent="0.3">
      <c r="T21086" t="b">
        <f>U21086&gt;10</f>
        <v>1</v>
      </c>
      <c r="U21086" s="7">
        <v>11.8812050142595</v>
      </c>
      <c r="V21086" t="s">
        <v>13767</v>
      </c>
      <c r="W21086" t="s">
        <v>2441</v>
      </c>
    </row>
    <row r="21087" spans="20:23" x14ac:dyDescent="0.3">
      <c r="T21087" t="b">
        <f>U21087&gt;10</f>
        <v>1</v>
      </c>
      <c r="U21087" s="7">
        <v>10.851585597078399</v>
      </c>
      <c r="V21087" t="s">
        <v>8672</v>
      </c>
      <c r="W21087" t="s">
        <v>1913</v>
      </c>
    </row>
    <row r="21088" spans="20:23" x14ac:dyDescent="0.3">
      <c r="T21088" t="b">
        <f>U21088&gt;10</f>
        <v>1</v>
      </c>
      <c r="U21088" s="7">
        <v>10.399600473335299</v>
      </c>
      <c r="V21088" t="s">
        <v>5474</v>
      </c>
      <c r="W21088" t="s">
        <v>5476</v>
      </c>
    </row>
    <row r="21089" spans="20:23" x14ac:dyDescent="0.3">
      <c r="T21089" t="b">
        <f>U21089&gt;10</f>
        <v>1</v>
      </c>
      <c r="U21089" s="7">
        <v>10.158438416518401</v>
      </c>
      <c r="V21089" t="s">
        <v>3228</v>
      </c>
      <c r="W21089" t="s">
        <v>3229</v>
      </c>
    </row>
    <row r="21090" spans="20:23" x14ac:dyDescent="0.3">
      <c r="T21090" t="b">
        <f>U21090&gt;10</f>
        <v>1</v>
      </c>
      <c r="U21090" s="7">
        <v>12.7974957461337</v>
      </c>
      <c r="V21090" t="s">
        <v>14148</v>
      </c>
      <c r="W21090" t="s">
        <v>14149</v>
      </c>
    </row>
    <row r="21091" spans="20:23" x14ac:dyDescent="0.3">
      <c r="T21091" t="b">
        <f>U21091&gt;10</f>
        <v>1</v>
      </c>
      <c r="U21091" s="7">
        <v>10.7180542044539</v>
      </c>
      <c r="V21091" t="s">
        <v>7932</v>
      </c>
      <c r="W21091" t="s">
        <v>7930</v>
      </c>
    </row>
    <row r="21092" spans="20:23" x14ac:dyDescent="0.3">
      <c r="T21092" t="b">
        <f>U21092&gt;10</f>
        <v>1</v>
      </c>
      <c r="U21092" s="7">
        <v>12.104348565573799</v>
      </c>
      <c r="V21092" t="s">
        <v>7932</v>
      </c>
      <c r="W21092" t="s">
        <v>3274</v>
      </c>
    </row>
    <row r="21093" spans="20:23" x14ac:dyDescent="0.3">
      <c r="T21093" t="b">
        <f>U21093&gt;10</f>
        <v>1</v>
      </c>
      <c r="U21093" s="7">
        <v>10.158438416518401</v>
      </c>
      <c r="V21093" t="s">
        <v>3274</v>
      </c>
      <c r="W21093" t="s">
        <v>3229</v>
      </c>
    </row>
    <row r="21094" spans="20:23" x14ac:dyDescent="0.3">
      <c r="T21094" t="b">
        <f>U21094&gt;10</f>
        <v>1</v>
      </c>
      <c r="U21094" s="7">
        <v>10.4461204889702</v>
      </c>
      <c r="V21094" t="s">
        <v>5808</v>
      </c>
      <c r="W21094" t="s">
        <v>5809</v>
      </c>
    </row>
    <row r="21095" spans="20:23" x14ac:dyDescent="0.3">
      <c r="T21095" t="b">
        <f>U21095&gt;10</f>
        <v>1</v>
      </c>
      <c r="U21095" s="7">
        <v>10.024907023893901</v>
      </c>
      <c r="V21095" t="s">
        <v>1715</v>
      </c>
      <c r="W21095" t="s">
        <v>1716</v>
      </c>
    </row>
    <row r="21096" spans="20:23" x14ac:dyDescent="0.3">
      <c r="T21096" t="b">
        <f>U21096&gt;10</f>
        <v>1</v>
      </c>
      <c r="U21096" s="7">
        <v>10.7825927255914</v>
      </c>
      <c r="V21096" t="s">
        <v>8284</v>
      </c>
      <c r="W21096" t="s">
        <v>8285</v>
      </c>
    </row>
    <row r="21097" spans="20:23" x14ac:dyDescent="0.3">
      <c r="T21097" t="b">
        <f>U21097&gt;10</f>
        <v>1</v>
      </c>
      <c r="U21097" s="7">
        <v>12.7974957461337</v>
      </c>
      <c r="V21097" t="s">
        <v>8121</v>
      </c>
      <c r="W21097" t="s">
        <v>14150</v>
      </c>
    </row>
    <row r="21098" spans="20:23" x14ac:dyDescent="0.3">
      <c r="T21098" t="b">
        <f>U21098&gt;10</f>
        <v>1</v>
      </c>
      <c r="U21098" s="7">
        <v>13.490642926693599</v>
      </c>
      <c r="V21098" t="s">
        <v>14151</v>
      </c>
      <c r="W21098" t="s">
        <v>14152</v>
      </c>
    </row>
    <row r="21099" spans="20:23" x14ac:dyDescent="0.3">
      <c r="T21099" t="b">
        <f>U21099&gt;10</f>
        <v>1</v>
      </c>
      <c r="U21099" s="7">
        <v>12.104348565573799</v>
      </c>
      <c r="V21099" t="s">
        <v>14153</v>
      </c>
      <c r="W21099" t="s">
        <v>14154</v>
      </c>
    </row>
    <row r="21100" spans="20:23" x14ac:dyDescent="0.3">
      <c r="T21100" t="b">
        <f>U21100&gt;10</f>
        <v>1</v>
      </c>
      <c r="U21100" s="7">
        <v>12.104348565573799</v>
      </c>
      <c r="V21100" t="s">
        <v>14154</v>
      </c>
      <c r="W21100" t="s">
        <v>14155</v>
      </c>
    </row>
    <row r="21101" spans="20:23" x14ac:dyDescent="0.3">
      <c r="T21101" t="b">
        <f>U21101&gt;10</f>
        <v>1</v>
      </c>
      <c r="U21101" s="7">
        <v>10.887953241249299</v>
      </c>
      <c r="V21101" t="s">
        <v>9000</v>
      </c>
      <c r="W21101" t="s">
        <v>9001</v>
      </c>
    </row>
    <row r="21102" spans="20:23" x14ac:dyDescent="0.3">
      <c r="T21102" t="b">
        <f>U21102&gt;10</f>
        <v>1</v>
      </c>
      <c r="U21102" s="7">
        <v>10.399600473335299</v>
      </c>
      <c r="V21102" t="s">
        <v>5472</v>
      </c>
      <c r="W21102" t="s">
        <v>5473</v>
      </c>
    </row>
    <row r="21103" spans="20:23" x14ac:dyDescent="0.3">
      <c r="T21103" t="b">
        <f>U21103&gt;10</f>
        <v>1</v>
      </c>
      <c r="U21103" s="7">
        <v>12.104348565573799</v>
      </c>
      <c r="V21103" t="s">
        <v>14156</v>
      </c>
      <c r="W21103" t="s">
        <v>14157</v>
      </c>
    </row>
    <row r="21104" spans="20:23" x14ac:dyDescent="0.3">
      <c r="T21104" t="b">
        <f>U21104&gt;10</f>
        <v>1</v>
      </c>
      <c r="U21104" s="7">
        <v>11.6988834574656</v>
      </c>
      <c r="V21104" t="s">
        <v>12987</v>
      </c>
      <c r="W21104" t="s">
        <v>12204</v>
      </c>
    </row>
    <row r="21105" spans="20:23" x14ac:dyDescent="0.3">
      <c r="T21105" t="b">
        <f>U21105&gt;10</f>
        <v>1</v>
      </c>
      <c r="U21105" s="7">
        <v>10.3125890963457</v>
      </c>
      <c r="V21105" t="s">
        <v>1912</v>
      </c>
      <c r="W21105" t="s">
        <v>4769</v>
      </c>
    </row>
    <row r="21106" spans="20:23" x14ac:dyDescent="0.3">
      <c r="T21106" t="b">
        <f>U21106&gt;10</f>
        <v>1</v>
      </c>
      <c r="U21106" s="7">
        <v>10.7180542044539</v>
      </c>
      <c r="V21106" t="s">
        <v>7802</v>
      </c>
      <c r="W21106" t="s">
        <v>7803</v>
      </c>
    </row>
    <row r="21107" spans="20:23" x14ac:dyDescent="0.3">
      <c r="T21107" t="b">
        <f>U21107&gt;10</f>
        <v>1</v>
      </c>
      <c r="U21107" s="7">
        <v>10.024907023893901</v>
      </c>
      <c r="V21107" t="s">
        <v>1912</v>
      </c>
      <c r="W21107" t="s">
        <v>1913</v>
      </c>
    </row>
    <row r="21108" spans="20:23" x14ac:dyDescent="0.3">
      <c r="T21108" t="b">
        <f>U21108&gt;10</f>
        <v>1</v>
      </c>
      <c r="U21108" s="7">
        <v>10.4949106531397</v>
      </c>
      <c r="V21108" t="s">
        <v>6313</v>
      </c>
      <c r="W21108" t="s">
        <v>6314</v>
      </c>
    </row>
    <row r="21109" spans="20:23" x14ac:dyDescent="0.3">
      <c r="T21109" t="b">
        <f>U21109&gt;10</f>
        <v>1</v>
      </c>
      <c r="U21109" s="7">
        <v>10.7180542044539</v>
      </c>
      <c r="V21109" t="s">
        <v>7925</v>
      </c>
      <c r="W21109" t="s">
        <v>7926</v>
      </c>
    </row>
    <row r="21110" spans="20:23" x14ac:dyDescent="0.3">
      <c r="T21110" t="b">
        <f>U21110&gt;10</f>
        <v>1</v>
      </c>
      <c r="U21110" s="7">
        <v>11.6988834574656</v>
      </c>
      <c r="V21110" t="s">
        <v>13177</v>
      </c>
      <c r="W21110" t="s">
        <v>13178</v>
      </c>
    </row>
    <row r="21111" spans="20:23" x14ac:dyDescent="0.3">
      <c r="T21111" t="b">
        <f>U21111&gt;10</f>
        <v>1</v>
      </c>
      <c r="U21111" s="7">
        <v>11.411201385013801</v>
      </c>
      <c r="V21111" t="s">
        <v>2056</v>
      </c>
      <c r="W21111" t="s">
        <v>11790</v>
      </c>
    </row>
    <row r="21112" spans="20:23" x14ac:dyDescent="0.3">
      <c r="T21112" t="b">
        <f>U21112&gt;10</f>
        <v>1</v>
      </c>
      <c r="U21112" s="7">
        <v>10.194806060689301</v>
      </c>
      <c r="V21112" t="s">
        <v>3471</v>
      </c>
      <c r="W21112" t="s">
        <v>3472</v>
      </c>
    </row>
    <row r="21113" spans="20:23" x14ac:dyDescent="0.3">
      <c r="T21113" t="b">
        <f>U21113&gt;10</f>
        <v>1</v>
      </c>
      <c r="U21113" s="7">
        <v>10.4461204889702</v>
      </c>
      <c r="V21113" t="s">
        <v>5662</v>
      </c>
      <c r="W21113" t="s">
        <v>5663</v>
      </c>
    </row>
    <row r="21114" spans="20:23" x14ac:dyDescent="0.3">
      <c r="T21114" t="b">
        <f>U21114&gt;10</f>
        <v>1</v>
      </c>
      <c r="U21114" s="7">
        <v>11.411201385013801</v>
      </c>
      <c r="V21114" t="s">
        <v>11793</v>
      </c>
      <c r="W21114" t="s">
        <v>11794</v>
      </c>
    </row>
    <row r="21115" spans="20:23" x14ac:dyDescent="0.3">
      <c r="T21115" t="b">
        <f>U21115&gt;10</f>
        <v>1</v>
      </c>
      <c r="U21115" s="7">
        <v>12.392030638025499</v>
      </c>
      <c r="V21115" t="s">
        <v>14158</v>
      </c>
      <c r="W21115" t="s">
        <v>14159</v>
      </c>
    </row>
    <row r="21116" spans="20:23" x14ac:dyDescent="0.3">
      <c r="T21116" t="b">
        <f>U21116&gt;10</f>
        <v>1</v>
      </c>
      <c r="U21116" s="7">
        <v>10.4949106531397</v>
      </c>
      <c r="V21116" t="s">
        <v>6316</v>
      </c>
      <c r="W21116" t="s">
        <v>6317</v>
      </c>
    </row>
    <row r="21117" spans="20:23" x14ac:dyDescent="0.3">
      <c r="T21117" t="b">
        <f>U21117&gt;10</f>
        <v>1</v>
      </c>
      <c r="U21117" s="7">
        <v>12.104348565573799</v>
      </c>
      <c r="V21117" t="s">
        <v>7908</v>
      </c>
      <c r="W21117" t="s">
        <v>3340</v>
      </c>
    </row>
    <row r="21118" spans="20:23" x14ac:dyDescent="0.3">
      <c r="T21118" t="b">
        <f>U21118&gt;10</f>
        <v>1</v>
      </c>
      <c r="U21118" s="7">
        <v>10.0566557222085</v>
      </c>
      <c r="V21118" t="s">
        <v>2193</v>
      </c>
      <c r="W21118" t="s">
        <v>2195</v>
      </c>
    </row>
    <row r="21119" spans="20:23" x14ac:dyDescent="0.3">
      <c r="T21119" t="b">
        <f>U21119&gt;10</f>
        <v>1</v>
      </c>
      <c r="U21119" s="7">
        <v>10.4949106531397</v>
      </c>
      <c r="V21119" t="s">
        <v>6488</v>
      </c>
      <c r="W21119" t="s">
        <v>6489</v>
      </c>
    </row>
    <row r="21120" spans="20:23" x14ac:dyDescent="0.3">
      <c r="T21120" t="b">
        <f>U21120&gt;10</f>
        <v>1</v>
      </c>
      <c r="U21120" s="7">
        <v>11.0927476538953</v>
      </c>
      <c r="V21120" t="s">
        <v>10291</v>
      </c>
      <c r="W21120" t="s">
        <v>10292</v>
      </c>
    </row>
    <row r="21121" spans="20:23" x14ac:dyDescent="0.3">
      <c r="T21121" t="b">
        <f>U21121&gt;10</f>
        <v>1</v>
      </c>
      <c r="U21121" s="7">
        <v>11.6988834574656</v>
      </c>
      <c r="V21121" t="s">
        <v>12942</v>
      </c>
      <c r="W21121" t="s">
        <v>12943</v>
      </c>
    </row>
    <row r="21122" spans="20:23" x14ac:dyDescent="0.3">
      <c r="T21122" t="b">
        <f>U21122&gt;10</f>
        <v>1</v>
      </c>
      <c r="U21122" s="7">
        <v>12.104348565573799</v>
      </c>
      <c r="V21122" t="s">
        <v>14160</v>
      </c>
      <c r="W21122" t="s">
        <v>14161</v>
      </c>
    </row>
    <row r="21123" spans="20:23" x14ac:dyDescent="0.3">
      <c r="T21123" t="b">
        <f>U21123&gt;10</f>
        <v>1</v>
      </c>
      <c r="U21123" s="7">
        <v>13.490642926693599</v>
      </c>
      <c r="V21123" t="s">
        <v>14162</v>
      </c>
      <c r="W21123" t="s">
        <v>14163</v>
      </c>
    </row>
    <row r="21124" spans="20:23" x14ac:dyDescent="0.3">
      <c r="T21124" t="b">
        <f>U21124&gt;10</f>
        <v>1</v>
      </c>
      <c r="U21124" s="7">
        <v>11.293418349357401</v>
      </c>
      <c r="V21124" t="s">
        <v>11353</v>
      </c>
      <c r="W21124" t="s">
        <v>11354</v>
      </c>
    </row>
    <row r="21125" spans="20:23" x14ac:dyDescent="0.3">
      <c r="T21125" t="b">
        <f>U21125&gt;10</f>
        <v>1</v>
      </c>
      <c r="U21125" s="7">
        <v>12.104348565573799</v>
      </c>
      <c r="V21125" t="s">
        <v>14164</v>
      </c>
      <c r="W21125" t="s">
        <v>14165</v>
      </c>
    </row>
    <row r="21126" spans="20:23" x14ac:dyDescent="0.3">
      <c r="T21126" t="b">
        <f>U21126&gt;10</f>
        <v>1</v>
      </c>
      <c r="U21126" s="7">
        <v>11.0057362769056</v>
      </c>
      <c r="V21126" t="s">
        <v>4651</v>
      </c>
      <c r="W21126" t="s">
        <v>9615</v>
      </c>
    </row>
    <row r="21127" spans="20:23" x14ac:dyDescent="0.3">
      <c r="T21127" t="b">
        <f>U21127&gt;10</f>
        <v>1</v>
      </c>
      <c r="U21127" s="7">
        <v>11.0057362769056</v>
      </c>
      <c r="V21127" t="s">
        <v>4651</v>
      </c>
      <c r="W21127" t="s">
        <v>9616</v>
      </c>
    </row>
    <row r="21128" spans="20:23" x14ac:dyDescent="0.3">
      <c r="T21128" t="b">
        <f>U21128&gt;10</f>
        <v>1</v>
      </c>
      <c r="U21128" s="7">
        <v>11.6988834574656</v>
      </c>
      <c r="V21128" t="s">
        <v>13163</v>
      </c>
      <c r="W21128" t="s">
        <v>13164</v>
      </c>
    </row>
    <row r="21129" spans="20:23" x14ac:dyDescent="0.3">
      <c r="T21129" t="b">
        <f>U21129&gt;10</f>
        <v>1</v>
      </c>
      <c r="U21129" s="7">
        <v>12.104348565573799</v>
      </c>
      <c r="V21129" t="s">
        <v>14166</v>
      </c>
      <c r="W21129" t="s">
        <v>14167</v>
      </c>
    </row>
    <row r="21130" spans="20:23" x14ac:dyDescent="0.3">
      <c r="T21130" t="b">
        <f>U21130&gt;10</f>
        <v>1</v>
      </c>
      <c r="U21130" s="7">
        <v>10.7825927255914</v>
      </c>
      <c r="V21130" t="s">
        <v>8521</v>
      </c>
      <c r="W21130" t="s">
        <v>5253</v>
      </c>
    </row>
    <row r="21131" spans="20:23" x14ac:dyDescent="0.3">
      <c r="T21131" t="b">
        <f>U21131&gt;10</f>
        <v>1</v>
      </c>
      <c r="U21131" s="7">
        <v>11.188057833699601</v>
      </c>
      <c r="V21131" t="s">
        <v>6131</v>
      </c>
      <c r="W21131" t="s">
        <v>10906</v>
      </c>
    </row>
    <row r="21132" spans="20:23" x14ac:dyDescent="0.3">
      <c r="T21132" t="b">
        <f>U21132&gt;10</f>
        <v>1</v>
      </c>
      <c r="U21132" s="7">
        <v>10.7825927255914</v>
      </c>
      <c r="V21132" t="s">
        <v>8535</v>
      </c>
      <c r="W21132" t="s">
        <v>8536</v>
      </c>
    </row>
    <row r="21133" spans="20:23" x14ac:dyDescent="0.3">
      <c r="T21133" t="b">
        <f>U21133&gt;10</f>
        <v>1</v>
      </c>
      <c r="U21133" s="7">
        <v>10.194806060689301</v>
      </c>
      <c r="V21133" t="s">
        <v>140</v>
      </c>
      <c r="W21133" t="s">
        <v>3744</v>
      </c>
    </row>
    <row r="21134" spans="20:23" x14ac:dyDescent="0.3">
      <c r="T21134" t="b">
        <f>U21134&gt;10</f>
        <v>1</v>
      </c>
      <c r="U21134" s="7">
        <v>10.024907023893901</v>
      </c>
      <c r="V21134" t="e">
        <f>-modelagem</f>
        <v>#NAME?</v>
      </c>
      <c r="W21134" t="s">
        <v>1949</v>
      </c>
    </row>
    <row r="21135" spans="20:23" x14ac:dyDescent="0.3">
      <c r="T21135" t="b">
        <f>U21135&gt;10</f>
        <v>1</v>
      </c>
      <c r="U21135" s="7">
        <v>10.4461204889702</v>
      </c>
      <c r="V21135" t="s">
        <v>5685</v>
      </c>
      <c r="W21135" t="s">
        <v>5686</v>
      </c>
    </row>
    <row r="21136" spans="20:23" x14ac:dyDescent="0.3">
      <c r="T21136" t="b">
        <f>U21136&gt;10</f>
        <v>1</v>
      </c>
      <c r="U21136" s="7">
        <v>10.232546388672199</v>
      </c>
      <c r="V21136" t="s">
        <v>3856</v>
      </c>
      <c r="W21136" t="s">
        <v>3857</v>
      </c>
    </row>
    <row r="21137" spans="20:23" x14ac:dyDescent="0.3">
      <c r="T21137" t="b">
        <f>U21137&gt;10</f>
        <v>1</v>
      </c>
      <c r="U21137" s="7">
        <v>10.6002711687975</v>
      </c>
      <c r="V21137" t="s">
        <v>3744</v>
      </c>
      <c r="W21137" t="s">
        <v>7153</v>
      </c>
    </row>
    <row r="21138" spans="20:23" x14ac:dyDescent="0.3">
      <c r="T21138" t="b">
        <f>U21138&gt;10</f>
        <v>1</v>
      </c>
      <c r="U21138" s="7">
        <v>11.6988834574656</v>
      </c>
      <c r="V21138" t="s">
        <v>12725</v>
      </c>
      <c r="W21138" t="s">
        <v>12726</v>
      </c>
    </row>
    <row r="21139" spans="20:23" x14ac:dyDescent="0.3">
      <c r="T21139" t="b">
        <f>U21139&gt;10</f>
        <v>1</v>
      </c>
      <c r="U21139" s="7">
        <v>10.3125890963457</v>
      </c>
      <c r="V21139" t="s">
        <v>4857</v>
      </c>
      <c r="W21139" t="s">
        <v>4553</v>
      </c>
    </row>
    <row r="21140" spans="20:23" x14ac:dyDescent="0.3">
      <c r="T21140" t="b">
        <f>U21140&gt;10</f>
        <v>1</v>
      </c>
      <c r="U21140" s="7">
        <v>10.851585597078399</v>
      </c>
      <c r="V21140" t="s">
        <v>8800</v>
      </c>
      <c r="W21140" t="s">
        <v>3083</v>
      </c>
    </row>
    <row r="21141" spans="20:23" x14ac:dyDescent="0.3">
      <c r="T21141" t="b">
        <f>U21141&gt;10</f>
        <v>1</v>
      </c>
      <c r="U21141" s="7">
        <v>11.411201385013801</v>
      </c>
      <c r="V21141" t="s">
        <v>2620</v>
      </c>
      <c r="W21141" t="s">
        <v>11591</v>
      </c>
    </row>
    <row r="21142" spans="20:23" x14ac:dyDescent="0.3">
      <c r="T21142" t="b">
        <f>U21142&gt;10</f>
        <v>1</v>
      </c>
      <c r="U21142" s="7">
        <v>11.6580614629453</v>
      </c>
      <c r="V21142" t="s">
        <v>12638</v>
      </c>
      <c r="W21142" t="s">
        <v>12639</v>
      </c>
    </row>
    <row r="21143" spans="20:23" x14ac:dyDescent="0.3">
      <c r="T21143" t="b">
        <f>U21143&gt;10</f>
        <v>1</v>
      </c>
      <c r="U21143" s="7">
        <v>11.8812050142595</v>
      </c>
      <c r="V21143" t="s">
        <v>13568</v>
      </c>
      <c r="W21143" t="s">
        <v>13569</v>
      </c>
    </row>
    <row r="21144" spans="20:23" x14ac:dyDescent="0.3">
      <c r="T21144" t="b">
        <f>U21144&gt;10</f>
        <v>1</v>
      </c>
      <c r="U21144" s="7">
        <v>11.8812050142595</v>
      </c>
      <c r="V21144" t="s">
        <v>4287</v>
      </c>
      <c r="W21144" t="s">
        <v>13823</v>
      </c>
    </row>
    <row r="21145" spans="20:23" x14ac:dyDescent="0.3">
      <c r="T21145" t="b">
        <f>U21145&gt;10</f>
        <v>1</v>
      </c>
      <c r="U21145" s="7">
        <v>10.2717671018254</v>
      </c>
      <c r="V21145" t="s">
        <v>4286</v>
      </c>
      <c r="W21145" t="s">
        <v>4287</v>
      </c>
    </row>
    <row r="21146" spans="20:23" x14ac:dyDescent="0.3">
      <c r="T21146" t="b">
        <f>U21146&gt;10</f>
        <v>1</v>
      </c>
      <c r="U21146" s="7">
        <v>10.4949106531397</v>
      </c>
      <c r="V21146" t="s">
        <v>6187</v>
      </c>
      <c r="W21146" t="s">
        <v>6258</v>
      </c>
    </row>
    <row r="21147" spans="20:23" x14ac:dyDescent="0.3">
      <c r="T21147" t="b">
        <f>U21147&gt;10</f>
        <v>1</v>
      </c>
      <c r="U21147" s="7">
        <v>11.6988834574656</v>
      </c>
      <c r="V21147" t="s">
        <v>6258</v>
      </c>
      <c r="W21147" t="s">
        <v>12887</v>
      </c>
    </row>
    <row r="21148" spans="20:23" x14ac:dyDescent="0.3">
      <c r="T21148" t="b">
        <f>U21148&gt;10</f>
        <v>1</v>
      </c>
      <c r="U21148" s="7">
        <v>12.104348565573799</v>
      </c>
      <c r="V21148" t="s">
        <v>14168</v>
      </c>
      <c r="W21148" t="s">
        <v>14169</v>
      </c>
    </row>
    <row r="21149" spans="20:23" x14ac:dyDescent="0.3">
      <c r="T21149" t="b">
        <f>U21149&gt;10</f>
        <v>1</v>
      </c>
      <c r="U21149" s="7">
        <v>11.816666493122</v>
      </c>
      <c r="V21149" t="s">
        <v>13530</v>
      </c>
      <c r="W21149" t="s">
        <v>13531</v>
      </c>
    </row>
    <row r="21150" spans="20:23" x14ac:dyDescent="0.3">
      <c r="T21150" t="b">
        <f>U21150&gt;10</f>
        <v>1</v>
      </c>
      <c r="U21150" s="7">
        <v>12.104348565573799</v>
      </c>
      <c r="V21150" t="s">
        <v>14170</v>
      </c>
      <c r="W21150" t="s">
        <v>13531</v>
      </c>
    </row>
    <row r="21151" spans="20:23" x14ac:dyDescent="0.3">
      <c r="T21151" t="b">
        <f>U21151&gt;10</f>
        <v>1</v>
      </c>
      <c r="U21151" s="7">
        <v>10.5462039475272</v>
      </c>
      <c r="V21151" t="s">
        <v>6653</v>
      </c>
      <c r="W21151" t="s">
        <v>6654</v>
      </c>
    </row>
    <row r="21152" spans="20:23" x14ac:dyDescent="0.3">
      <c r="T21152" t="b">
        <f>U21152&gt;10</f>
        <v>1</v>
      </c>
      <c r="U21152" s="7">
        <v>10.024907023893901</v>
      </c>
      <c r="V21152" t="s">
        <v>1723</v>
      </c>
      <c r="W21152" t="s">
        <v>1724</v>
      </c>
    </row>
    <row r="21153" spans="20:23" x14ac:dyDescent="0.3">
      <c r="T21153" t="b">
        <f>U21153&gt;10</f>
        <v>1</v>
      </c>
      <c r="U21153" s="7">
        <v>13.490642926693599</v>
      </c>
      <c r="V21153" t="s">
        <v>14171</v>
      </c>
      <c r="W21153" t="s">
        <v>2578</v>
      </c>
    </row>
    <row r="21154" spans="20:23" x14ac:dyDescent="0.3">
      <c r="T21154" t="b">
        <f>U21154&gt;10</f>
        <v>1</v>
      </c>
      <c r="U21154" s="7">
        <v>10.0894455450315</v>
      </c>
      <c r="V21154" t="s">
        <v>2578</v>
      </c>
      <c r="W21154" t="s">
        <v>2579</v>
      </c>
    </row>
    <row r="21155" spans="20:23" x14ac:dyDescent="0.3">
      <c r="T21155" t="b">
        <f>U21155&gt;10</f>
        <v>1</v>
      </c>
      <c r="U21155" s="7">
        <v>10.7825927255914</v>
      </c>
      <c r="V21155" t="s">
        <v>8576</v>
      </c>
      <c r="W21155" t="s">
        <v>8577</v>
      </c>
    </row>
    <row r="21156" spans="20:23" x14ac:dyDescent="0.3">
      <c r="T21156" t="b">
        <f>U21156&gt;10</f>
        <v>1</v>
      </c>
      <c r="U21156" s="7">
        <v>10.024907023893901</v>
      </c>
      <c r="V21156" t="s">
        <v>1723</v>
      </c>
      <c r="W21156" t="s">
        <v>1725</v>
      </c>
    </row>
    <row r="21157" spans="20:23" x14ac:dyDescent="0.3">
      <c r="T21157" t="b">
        <f>U21157&gt;10</f>
        <v>1</v>
      </c>
      <c r="U21157" s="7">
        <v>10.194806060689301</v>
      </c>
      <c r="V21157" t="s">
        <v>3544</v>
      </c>
      <c r="W21157" t="s">
        <v>3545</v>
      </c>
    </row>
    <row r="21158" spans="20:23" x14ac:dyDescent="0.3">
      <c r="T21158" t="b">
        <f>U21158&gt;10</f>
        <v>1</v>
      </c>
      <c r="U21158" s="7">
        <v>10.6002711687975</v>
      </c>
      <c r="V21158" t="s">
        <v>1129</v>
      </c>
      <c r="W21158" t="s">
        <v>6848</v>
      </c>
    </row>
    <row r="21159" spans="20:23" x14ac:dyDescent="0.3">
      <c r="T21159" t="b">
        <f>U21159&gt;10</f>
        <v>1</v>
      </c>
      <c r="U21159" s="7">
        <v>12.392030638025499</v>
      </c>
      <c r="V21159" t="s">
        <v>14172</v>
      </c>
      <c r="W21159" t="s">
        <v>14173</v>
      </c>
    </row>
    <row r="21160" spans="20:23" x14ac:dyDescent="0.3">
      <c r="T21160" t="b">
        <f>U21160&gt;10</f>
        <v>1</v>
      </c>
      <c r="U21160" s="7">
        <v>11.293418349357401</v>
      </c>
      <c r="V21160" t="s">
        <v>1202</v>
      </c>
      <c r="W21160" t="s">
        <v>6848</v>
      </c>
    </row>
    <row r="21161" spans="20:23" x14ac:dyDescent="0.3">
      <c r="T21161" t="b">
        <f>U21161&gt;10</f>
        <v>1</v>
      </c>
      <c r="U21161" s="7">
        <v>11.411201385013801</v>
      </c>
      <c r="V21161" t="s">
        <v>12084</v>
      </c>
      <c r="W21161" t="s">
        <v>12085</v>
      </c>
    </row>
    <row r="21162" spans="20:23" x14ac:dyDescent="0.3">
      <c r="T21162" t="b">
        <f>U21162&gt;10</f>
        <v>1</v>
      </c>
      <c r="U21162" s="7">
        <v>13.490642926693599</v>
      </c>
      <c r="V21162" t="s">
        <v>14174</v>
      </c>
      <c r="W21162" t="s">
        <v>14175</v>
      </c>
    </row>
    <row r="21163" spans="20:23" x14ac:dyDescent="0.3">
      <c r="T21163" t="b">
        <f>U21163&gt;10</f>
        <v>1</v>
      </c>
      <c r="U21163" s="7">
        <v>11.0057362769056</v>
      </c>
      <c r="V21163" t="s">
        <v>10006</v>
      </c>
      <c r="W21163" t="s">
        <v>10007</v>
      </c>
    </row>
    <row r="21164" spans="20:23" x14ac:dyDescent="0.3">
      <c r="T21164" t="b">
        <f>U21164&gt;10</f>
        <v>1</v>
      </c>
      <c r="U21164" s="7">
        <v>10.123347096707199</v>
      </c>
      <c r="V21164" t="s">
        <v>2932</v>
      </c>
      <c r="W21164" t="s">
        <v>2935</v>
      </c>
    </row>
    <row r="21165" spans="20:23" x14ac:dyDescent="0.3">
      <c r="T21165" t="b">
        <f>U21165&gt;10</f>
        <v>1</v>
      </c>
      <c r="U21165" s="7">
        <v>10.5462039475272</v>
      </c>
      <c r="V21165" t="s">
        <v>6597</v>
      </c>
      <c r="W21165" t="s">
        <v>6600</v>
      </c>
    </row>
    <row r="21166" spans="20:23" x14ac:dyDescent="0.3">
      <c r="T21166" t="b">
        <f>U21166&gt;10</f>
        <v>1</v>
      </c>
      <c r="U21166" s="7">
        <v>10.5462039475272</v>
      </c>
      <c r="V21166" t="s">
        <v>6597</v>
      </c>
      <c r="W21166" t="s">
        <v>6601</v>
      </c>
    </row>
    <row r="21167" spans="20:23" x14ac:dyDescent="0.3">
      <c r="T21167" t="b">
        <f>U21167&gt;10</f>
        <v>1</v>
      </c>
      <c r="U21167" s="7">
        <v>11.6988834574656</v>
      </c>
      <c r="V21167" t="s">
        <v>13487</v>
      </c>
      <c r="W21167" t="s">
        <v>13488</v>
      </c>
    </row>
    <row r="21168" spans="20:23" x14ac:dyDescent="0.3">
      <c r="T21168" t="b">
        <f>U21168&gt;10</f>
        <v>1</v>
      </c>
      <c r="U21168" s="7">
        <v>10.4949106531397</v>
      </c>
      <c r="V21168" t="s">
        <v>6518</v>
      </c>
      <c r="W21168" t="s">
        <v>6239</v>
      </c>
    </row>
    <row r="21169" spans="20:23" x14ac:dyDescent="0.3">
      <c r="T21169" t="b">
        <f>U21169&gt;10</f>
        <v>1</v>
      </c>
      <c r="U21169" s="7">
        <v>10.4949106531397</v>
      </c>
      <c r="V21169" t="s">
        <v>6239</v>
      </c>
      <c r="W21169" t="s">
        <v>4346</v>
      </c>
    </row>
    <row r="21170" spans="20:23" x14ac:dyDescent="0.3">
      <c r="T21170" t="b">
        <f>U21170&gt;10</f>
        <v>1</v>
      </c>
      <c r="U21170" s="7">
        <v>11.411201385013801</v>
      </c>
      <c r="V21170" t="s">
        <v>4454</v>
      </c>
      <c r="W21170" t="s">
        <v>11585</v>
      </c>
    </row>
    <row r="21171" spans="20:23" x14ac:dyDescent="0.3">
      <c r="T21171" t="b">
        <f>U21171&gt;10</f>
        <v>1</v>
      </c>
      <c r="U21171" s="7">
        <v>11.0057362769056</v>
      </c>
      <c r="V21171" t="s">
        <v>9515</v>
      </c>
      <c r="W21171" t="s">
        <v>9516</v>
      </c>
    </row>
    <row r="21172" spans="20:23" x14ac:dyDescent="0.3">
      <c r="T21172" t="b">
        <f>U21172&gt;10</f>
        <v>1</v>
      </c>
      <c r="U21172" s="7">
        <v>11.293418349357401</v>
      </c>
      <c r="V21172" t="s">
        <v>11196</v>
      </c>
      <c r="W21172" t="s">
        <v>11197</v>
      </c>
    </row>
    <row r="21173" spans="20:23" x14ac:dyDescent="0.3">
      <c r="T21173" t="b">
        <f>U21173&gt;10</f>
        <v>1</v>
      </c>
      <c r="U21173" s="7">
        <v>10.158438416518401</v>
      </c>
      <c r="V21173" t="s">
        <v>3254</v>
      </c>
      <c r="W21173" t="s">
        <v>3255</v>
      </c>
    </row>
    <row r="21174" spans="20:23" x14ac:dyDescent="0.3">
      <c r="T21174" t="b">
        <f>U21174&gt;10</f>
        <v>1</v>
      </c>
      <c r="U21174" s="7">
        <v>12.7974957461337</v>
      </c>
      <c r="V21174" t="s">
        <v>1621</v>
      </c>
      <c r="W21174" t="s">
        <v>14176</v>
      </c>
    </row>
    <row r="21175" spans="20:23" x14ac:dyDescent="0.3">
      <c r="T21175" t="b">
        <f>U21175&gt;10</f>
        <v>1</v>
      </c>
      <c r="U21175" s="7">
        <v>12.7974957461337</v>
      </c>
      <c r="V21175" t="s">
        <v>14177</v>
      </c>
      <c r="W21175">
        <v>1254</v>
      </c>
    </row>
    <row r="21176" spans="20:23" x14ac:dyDescent="0.3">
      <c r="T21176" t="b">
        <f>U21176&gt;10</f>
        <v>1</v>
      </c>
      <c r="U21176" s="7">
        <v>12.392030638025499</v>
      </c>
      <c r="V21176" t="s">
        <v>14178</v>
      </c>
      <c r="W21176" t="s">
        <v>14179</v>
      </c>
    </row>
    <row r="21177" spans="20:23" x14ac:dyDescent="0.3">
      <c r="T21177" t="b">
        <f>U21177&gt;10</f>
        <v>1</v>
      </c>
      <c r="U21177" s="7">
        <v>10.520228461123899</v>
      </c>
      <c r="V21177" t="s">
        <v>6546</v>
      </c>
      <c r="W21177" t="s">
        <v>6547</v>
      </c>
    </row>
    <row r="21178" spans="20:23" x14ac:dyDescent="0.3">
      <c r="T21178" t="b">
        <f>U21178&gt;10</f>
        <v>1</v>
      </c>
      <c r="U21178" s="7">
        <v>12.7974957461337</v>
      </c>
      <c r="V21178" t="s">
        <v>14180</v>
      </c>
      <c r="W21178" t="s">
        <v>14181</v>
      </c>
    </row>
    <row r="21179" spans="20:23" x14ac:dyDescent="0.3">
      <c r="T21179" t="b">
        <f>U21179&gt;10</f>
        <v>1</v>
      </c>
      <c r="U21179" s="7">
        <v>12.104348565573799</v>
      </c>
      <c r="V21179" t="s">
        <v>14182</v>
      </c>
      <c r="W21179" t="s">
        <v>14183</v>
      </c>
    </row>
    <row r="21180" spans="20:23" x14ac:dyDescent="0.3">
      <c r="T21180" t="b">
        <f>U21180&gt;10</f>
        <v>1</v>
      </c>
      <c r="U21180" s="7">
        <v>10.4461204889702</v>
      </c>
      <c r="V21180" t="s">
        <v>5925</v>
      </c>
      <c r="W21180" t="s">
        <v>5926</v>
      </c>
    </row>
    <row r="21181" spans="20:23" x14ac:dyDescent="0.3">
      <c r="T21181" t="b">
        <f>U21181&gt;10</f>
        <v>1</v>
      </c>
      <c r="U21181" s="7">
        <v>12.104348565573799</v>
      </c>
      <c r="V21181" t="s">
        <v>14184</v>
      </c>
      <c r="W21181" t="s">
        <v>8840</v>
      </c>
    </row>
    <row r="21182" spans="20:23" x14ac:dyDescent="0.3">
      <c r="T21182" t="b">
        <f>U21182&gt;10</f>
        <v>1</v>
      </c>
      <c r="U21182" s="7">
        <v>12.392030638025499</v>
      </c>
      <c r="V21182" t="s">
        <v>14185</v>
      </c>
      <c r="W21182" t="s">
        <v>14186</v>
      </c>
    </row>
    <row r="21183" spans="20:23" x14ac:dyDescent="0.3">
      <c r="T21183" t="b">
        <f>U21183&gt;10</f>
        <v>1</v>
      </c>
      <c r="U21183" s="7">
        <v>10.7825927255914</v>
      </c>
      <c r="V21183" t="s">
        <v>8561</v>
      </c>
      <c r="W21183" t="s">
        <v>5253</v>
      </c>
    </row>
    <row r="21184" spans="20:23" x14ac:dyDescent="0.3">
      <c r="T21184" t="b">
        <f>U21184&gt;10</f>
        <v>1</v>
      </c>
      <c r="U21184" s="7">
        <v>10.4949106531397</v>
      </c>
      <c r="V21184" t="s">
        <v>6012</v>
      </c>
      <c r="W21184" t="s">
        <v>6013</v>
      </c>
    </row>
    <row r="21185" spans="20:23" x14ac:dyDescent="0.3">
      <c r="T21185" t="b">
        <f>U21185&gt;10</f>
        <v>1</v>
      </c>
      <c r="U21185" s="7">
        <v>11.8812050142595</v>
      </c>
      <c r="V21185" t="s">
        <v>13699</v>
      </c>
      <c r="W21185" t="s">
        <v>14115</v>
      </c>
    </row>
    <row r="21186" spans="20:23" x14ac:dyDescent="0.3">
      <c r="T21186" t="b">
        <f>U21186&gt;10</f>
        <v>1</v>
      </c>
      <c r="U21186" s="7">
        <v>13.490642926693599</v>
      </c>
      <c r="V21186" t="s">
        <v>14115</v>
      </c>
      <c r="W21186" t="s">
        <v>14187</v>
      </c>
    </row>
    <row r="21187" spans="20:23" x14ac:dyDescent="0.3">
      <c r="T21187" t="b">
        <f>U21187&gt;10</f>
        <v>1</v>
      </c>
      <c r="U21187" s="7">
        <v>11.1392676695302</v>
      </c>
      <c r="V21187" t="s">
        <v>10322</v>
      </c>
      <c r="W21187" t="s">
        <v>5926</v>
      </c>
    </row>
    <row r="21188" spans="20:23" x14ac:dyDescent="0.3">
      <c r="T21188" t="b">
        <f>U21188&gt;10</f>
        <v>1</v>
      </c>
      <c r="U21188" s="7">
        <v>10.6002711687975</v>
      </c>
      <c r="V21188" t="s">
        <v>6869</v>
      </c>
      <c r="W21188" t="s">
        <v>6870</v>
      </c>
    </row>
    <row r="21189" spans="20:23" x14ac:dyDescent="0.3">
      <c r="T21189" t="b">
        <f>U21189&gt;10</f>
        <v>1</v>
      </c>
      <c r="U21189" s="7">
        <v>11.6988834574656</v>
      </c>
      <c r="V21189" t="s">
        <v>13203</v>
      </c>
      <c r="W21189" t="s">
        <v>9800</v>
      </c>
    </row>
    <row r="21190" spans="20:23" x14ac:dyDescent="0.3">
      <c r="T21190" t="b">
        <f>U21190&gt;10</f>
        <v>1</v>
      </c>
      <c r="U21190" s="7">
        <v>10.4949106531397</v>
      </c>
      <c r="V21190" t="s">
        <v>6166</v>
      </c>
      <c r="W21190" t="s">
        <v>6167</v>
      </c>
    </row>
    <row r="21191" spans="20:23" x14ac:dyDescent="0.3">
      <c r="T21191" t="b">
        <f>U21191&gt;10</f>
        <v>1</v>
      </c>
      <c r="U21191" s="7">
        <v>11.188057833699601</v>
      </c>
      <c r="V21191" t="s">
        <v>2849</v>
      </c>
      <c r="W21191" t="s">
        <v>10445</v>
      </c>
    </row>
    <row r="21192" spans="20:23" x14ac:dyDescent="0.3">
      <c r="T21192" t="b">
        <f>U21192&gt;10</f>
        <v>1</v>
      </c>
      <c r="U21192" s="7">
        <v>11.293418349357401</v>
      </c>
      <c r="V21192" t="s">
        <v>11199</v>
      </c>
      <c r="W21192" t="s">
        <v>11201</v>
      </c>
    </row>
    <row r="21193" spans="20:23" x14ac:dyDescent="0.3">
      <c r="T21193" t="b">
        <f>U21193&gt;10</f>
        <v>1</v>
      </c>
      <c r="U21193" s="7">
        <v>11.6988834574656</v>
      </c>
      <c r="V21193" t="s">
        <v>13068</v>
      </c>
      <c r="W21193">
        <v>-8</v>
      </c>
    </row>
    <row r="21194" spans="20:23" x14ac:dyDescent="0.3">
      <c r="T21194" t="b">
        <f>U21194&gt;10</f>
        <v>1</v>
      </c>
      <c r="U21194" s="7">
        <v>10.399600473335299</v>
      </c>
      <c r="V21194" t="s">
        <v>5532</v>
      </c>
      <c r="W21194" t="s">
        <v>5533</v>
      </c>
    </row>
    <row r="21195" spans="20:23" x14ac:dyDescent="0.3">
      <c r="T21195" t="b">
        <f>U21195&gt;10</f>
        <v>1</v>
      </c>
      <c r="U21195" s="7">
        <v>12.392030638025499</v>
      </c>
      <c r="V21195" t="s">
        <v>14188</v>
      </c>
      <c r="W21195" t="s">
        <v>14189</v>
      </c>
    </row>
    <row r="21196" spans="20:23" x14ac:dyDescent="0.3">
      <c r="T21196" t="b">
        <f>U21196&gt;10</f>
        <v>1</v>
      </c>
      <c r="U21196" s="7">
        <v>12.7974957461337</v>
      </c>
      <c r="V21196" t="s">
        <v>14190</v>
      </c>
      <c r="W21196" t="s">
        <v>14181</v>
      </c>
    </row>
    <row r="21197" spans="20:23" x14ac:dyDescent="0.3">
      <c r="T21197" t="b">
        <f>U21197&gt;10</f>
        <v>1</v>
      </c>
      <c r="U21197" s="7">
        <v>10.851585597078399</v>
      </c>
      <c r="V21197" t="s">
        <v>8841</v>
      </c>
      <c r="W21197" t="s">
        <v>8842</v>
      </c>
    </row>
    <row r="21198" spans="20:23" x14ac:dyDescent="0.3">
      <c r="T21198" t="b">
        <f>U21198&gt;10</f>
        <v>1</v>
      </c>
      <c r="U21198" s="7">
        <v>11.8812050142595</v>
      </c>
      <c r="V21198" t="s">
        <v>13699</v>
      </c>
      <c r="W21198" t="s">
        <v>14114</v>
      </c>
    </row>
    <row r="21199" spans="20:23" x14ac:dyDescent="0.3">
      <c r="T21199" t="b">
        <f>U21199&gt;10</f>
        <v>1</v>
      </c>
      <c r="U21199" s="7">
        <v>11.188057833699601</v>
      </c>
      <c r="V21199" t="s">
        <v>8242</v>
      </c>
      <c r="W21199" t="s">
        <v>10621</v>
      </c>
    </row>
    <row r="21200" spans="20:23" x14ac:dyDescent="0.3">
      <c r="T21200" t="b">
        <f>U21200&gt;10</f>
        <v>1</v>
      </c>
      <c r="U21200" s="7">
        <v>11.293418349357401</v>
      </c>
      <c r="V21200" t="s">
        <v>10935</v>
      </c>
      <c r="W21200" t="s">
        <v>10936</v>
      </c>
    </row>
    <row r="21201" spans="20:23" x14ac:dyDescent="0.3">
      <c r="T21201" t="b">
        <f>U21201&gt;10</f>
        <v>1</v>
      </c>
      <c r="U21201" s="7">
        <v>10.3125890963457</v>
      </c>
      <c r="V21201" t="s">
        <v>4614</v>
      </c>
      <c r="W21201" t="s">
        <v>4615</v>
      </c>
    </row>
    <row r="21202" spans="20:23" x14ac:dyDescent="0.3">
      <c r="T21202" t="b">
        <f>U21202&gt;10</f>
        <v>1</v>
      </c>
      <c r="U21202" s="7">
        <v>12.104348565573799</v>
      </c>
      <c r="V21202" t="s">
        <v>4615</v>
      </c>
      <c r="W21202" t="s">
        <v>14191</v>
      </c>
    </row>
    <row r="21203" spans="20:23" x14ac:dyDescent="0.3">
      <c r="T21203" t="b">
        <f>U21203&gt;10</f>
        <v>1</v>
      </c>
      <c r="U21203" s="7">
        <v>10.7180542044539</v>
      </c>
      <c r="V21203" t="s">
        <v>7798</v>
      </c>
      <c r="W21203" t="s">
        <v>7799</v>
      </c>
    </row>
    <row r="21204" spans="20:23" x14ac:dyDescent="0.3">
      <c r="T21204" t="b">
        <f>U21204&gt;10</f>
        <v>1</v>
      </c>
      <c r="U21204" s="7">
        <v>11.6988834574656</v>
      </c>
      <c r="V21204" t="s">
        <v>7799</v>
      </c>
      <c r="W21204" t="s">
        <v>4976</v>
      </c>
    </row>
    <row r="21205" spans="20:23" x14ac:dyDescent="0.3">
      <c r="T21205" t="b">
        <f>U21205&gt;10</f>
        <v>1</v>
      </c>
      <c r="U21205" s="7">
        <v>10.4461204889702</v>
      </c>
      <c r="V21205" t="s">
        <v>5822</v>
      </c>
      <c r="W21205" t="s">
        <v>5823</v>
      </c>
    </row>
    <row r="21206" spans="20:23" x14ac:dyDescent="0.3">
      <c r="T21206" t="b">
        <f>U21206&gt;10</f>
        <v>1</v>
      </c>
      <c r="U21206" s="7">
        <v>12.392030638025499</v>
      </c>
      <c r="V21206" t="s">
        <v>5823</v>
      </c>
      <c r="W21206">
        <v>2720</v>
      </c>
    </row>
    <row r="21207" spans="20:23" x14ac:dyDescent="0.3">
      <c r="T21207" t="b">
        <f>U21207&gt;10</f>
        <v>1</v>
      </c>
      <c r="U21207" s="7">
        <v>12.7974957461337</v>
      </c>
      <c r="V21207" t="s">
        <v>14192</v>
      </c>
      <c r="W21207" t="s">
        <v>14193</v>
      </c>
    </row>
    <row r="21208" spans="20:23" x14ac:dyDescent="0.3">
      <c r="T21208" t="b">
        <f>U21208&gt;10</f>
        <v>1</v>
      </c>
      <c r="U21208" s="7">
        <v>12.392030638025499</v>
      </c>
      <c r="V21208" t="s">
        <v>5823</v>
      </c>
      <c r="W21208" t="s">
        <v>14194</v>
      </c>
    </row>
    <row r="21209" spans="20:23" x14ac:dyDescent="0.3">
      <c r="T21209" t="b">
        <f>U21209&gt;10</f>
        <v>1</v>
      </c>
      <c r="U21209" s="7">
        <v>11.8812050142595</v>
      </c>
      <c r="V21209" t="s">
        <v>13559</v>
      </c>
      <c r="W21209" t="s">
        <v>13560</v>
      </c>
    </row>
    <row r="21210" spans="20:23" x14ac:dyDescent="0.3">
      <c r="T21210" t="b">
        <f>U21210&gt;10</f>
        <v>1</v>
      </c>
      <c r="U21210" s="7">
        <v>13.490642926693599</v>
      </c>
      <c r="V21210" t="s">
        <v>13560</v>
      </c>
      <c r="W21210" t="s">
        <v>14195</v>
      </c>
    </row>
    <row r="21211" spans="20:23" x14ac:dyDescent="0.3">
      <c r="T21211" t="b">
        <f>U21211&gt;10</f>
        <v>1</v>
      </c>
      <c r="U21211" s="7">
        <v>13.490642926693599</v>
      </c>
      <c r="V21211" t="s">
        <v>14195</v>
      </c>
      <c r="W21211" t="s">
        <v>14196</v>
      </c>
    </row>
    <row r="21212" spans="20:23" x14ac:dyDescent="0.3">
      <c r="T21212" t="b">
        <f>U21212&gt;10</f>
        <v>1</v>
      </c>
      <c r="U21212" s="7">
        <v>11.0927476538953</v>
      </c>
      <c r="V21212" t="s">
        <v>10302</v>
      </c>
      <c r="W21212" t="s">
        <v>10303</v>
      </c>
    </row>
    <row r="21213" spans="20:23" x14ac:dyDescent="0.3">
      <c r="T21213" t="b">
        <f>U21213&gt;10</f>
        <v>1</v>
      </c>
      <c r="U21213" s="7">
        <v>11.6988834574656</v>
      </c>
      <c r="V21213" t="s">
        <v>4614</v>
      </c>
      <c r="W21213" t="s">
        <v>12980</v>
      </c>
    </row>
    <row r="21214" spans="20:23" x14ac:dyDescent="0.3">
      <c r="T21214" t="b">
        <f>U21214&gt;10</f>
        <v>1</v>
      </c>
      <c r="U21214" s="7">
        <v>11.411201385013801</v>
      </c>
      <c r="V21214" t="s">
        <v>11497</v>
      </c>
      <c r="W21214" t="s">
        <v>11498</v>
      </c>
    </row>
    <row r="21215" spans="20:23" x14ac:dyDescent="0.3">
      <c r="T21215" t="b">
        <f>U21215&gt;10</f>
        <v>1</v>
      </c>
      <c r="U21215" s="7">
        <v>10.0894455450315</v>
      </c>
      <c r="V21215" t="s">
        <v>2565</v>
      </c>
      <c r="W21215" t="s">
        <v>2566</v>
      </c>
    </row>
    <row r="21216" spans="20:23" x14ac:dyDescent="0.3">
      <c r="T21216" t="b">
        <f>U21216&gt;10</f>
        <v>1</v>
      </c>
      <c r="U21216" s="7">
        <v>10.4949106531397</v>
      </c>
      <c r="V21216" t="s">
        <v>6124</v>
      </c>
      <c r="W21216" t="s">
        <v>6125</v>
      </c>
    </row>
    <row r="21217" spans="20:23" x14ac:dyDescent="0.3">
      <c r="T21217" t="b">
        <f>U21217&gt;10</f>
        <v>1</v>
      </c>
      <c r="U21217" s="7">
        <v>11.411201385013801</v>
      </c>
      <c r="V21217" t="s">
        <v>11539</v>
      </c>
      <c r="W21217" t="s">
        <v>11540</v>
      </c>
    </row>
    <row r="21218" spans="20:23" x14ac:dyDescent="0.3">
      <c r="T21218" t="b">
        <f>U21218&gt;10</f>
        <v>1</v>
      </c>
      <c r="U21218" s="7">
        <v>10.399600473335299</v>
      </c>
      <c r="V21218" t="s">
        <v>5503</v>
      </c>
      <c r="W21218" t="s">
        <v>5504</v>
      </c>
    </row>
    <row r="21219" spans="20:23" x14ac:dyDescent="0.3">
      <c r="T21219" t="b">
        <f>U21219&gt;10</f>
        <v>1</v>
      </c>
      <c r="U21219" s="7">
        <v>10.243596224858701</v>
      </c>
      <c r="V21219" t="s">
        <v>4097</v>
      </c>
      <c r="W21219" t="s">
        <v>4098</v>
      </c>
    </row>
    <row r="21220" spans="20:23" x14ac:dyDescent="0.3">
      <c r="T21220" t="b">
        <f>U21220&gt;10</f>
        <v>1</v>
      </c>
      <c r="U21220" s="7">
        <v>10.851585597078399</v>
      </c>
      <c r="V21220" t="s">
        <v>8617</v>
      </c>
      <c r="W21220" t="s">
        <v>3065</v>
      </c>
    </row>
    <row r="21221" spans="20:23" x14ac:dyDescent="0.3">
      <c r="T21221" t="b">
        <f>U21221&gt;10</f>
        <v>1</v>
      </c>
      <c r="U21221" s="7">
        <v>10.158438416518401</v>
      </c>
      <c r="V21221" t="s">
        <v>3064</v>
      </c>
      <c r="W21221" t="s">
        <v>3065</v>
      </c>
    </row>
    <row r="21222" spans="20:23" x14ac:dyDescent="0.3">
      <c r="T21222" t="b">
        <f>U21222&gt;10</f>
        <v>1</v>
      </c>
      <c r="U21222" s="7">
        <v>10.158438416518401</v>
      </c>
      <c r="V21222" t="s">
        <v>3287</v>
      </c>
      <c r="W21222" t="s">
        <v>3288</v>
      </c>
    </row>
    <row r="21223" spans="20:23" x14ac:dyDescent="0.3">
      <c r="T21223" t="b">
        <f>U21223&gt;10</f>
        <v>1</v>
      </c>
      <c r="U21223" s="7">
        <v>11.8812050142595</v>
      </c>
      <c r="V21223" t="s">
        <v>13908</v>
      </c>
      <c r="W21223" t="s">
        <v>13909</v>
      </c>
    </row>
    <row r="21224" spans="20:23" x14ac:dyDescent="0.3">
      <c r="T21224" t="b">
        <f>U21224&gt;10</f>
        <v>1</v>
      </c>
      <c r="U21224" s="7">
        <v>11.5447327776383</v>
      </c>
      <c r="V21224" t="s">
        <v>12492</v>
      </c>
      <c r="W21224" t="s">
        <v>8857</v>
      </c>
    </row>
    <row r="21225" spans="20:23" x14ac:dyDescent="0.3">
      <c r="T21225" t="b">
        <f>U21225&gt;10</f>
        <v>1</v>
      </c>
      <c r="U21225" s="7">
        <v>11.5447327776383</v>
      </c>
      <c r="V21225" t="s">
        <v>8857</v>
      </c>
      <c r="W21225" t="s">
        <v>12268</v>
      </c>
    </row>
    <row r="21226" spans="20:23" x14ac:dyDescent="0.3">
      <c r="T21226" t="b">
        <f>U21226&gt;10</f>
        <v>1</v>
      </c>
      <c r="U21226" s="7">
        <v>12.104348565573799</v>
      </c>
      <c r="V21226">
        <v>347</v>
      </c>
      <c r="W21226" t="s">
        <v>14197</v>
      </c>
    </row>
    <row r="21227" spans="20:23" x14ac:dyDescent="0.3">
      <c r="T21227" t="b">
        <f>U21227&gt;10</f>
        <v>1</v>
      </c>
      <c r="U21227" s="7">
        <v>10.9256935692321</v>
      </c>
      <c r="V21227" t="s">
        <v>9177</v>
      </c>
      <c r="W21227" t="s">
        <v>9178</v>
      </c>
    </row>
    <row r="21228" spans="20:23" x14ac:dyDescent="0.3">
      <c r="T21228" t="b">
        <f>U21228&gt;10</f>
        <v>1</v>
      </c>
      <c r="U21228" s="7">
        <v>11.293418349357401</v>
      </c>
      <c r="V21228" t="s">
        <v>11264</v>
      </c>
      <c r="W21228" t="s">
        <v>11265</v>
      </c>
    </row>
    <row r="21229" spans="20:23" x14ac:dyDescent="0.3">
      <c r="T21229" t="b">
        <f>U21229&gt;10</f>
        <v>1</v>
      </c>
      <c r="U21229" s="7">
        <v>10.7825927255914</v>
      </c>
      <c r="V21229" t="s">
        <v>8290</v>
      </c>
      <c r="W21229" t="s">
        <v>5853</v>
      </c>
    </row>
    <row r="21230" spans="20:23" x14ac:dyDescent="0.3">
      <c r="T21230" t="b">
        <f>U21230&gt;10</f>
        <v>1</v>
      </c>
      <c r="U21230" s="7">
        <v>11.293418349357401</v>
      </c>
      <c r="V21230" t="s">
        <v>5853</v>
      </c>
      <c r="W21230" t="s">
        <v>11029</v>
      </c>
    </row>
    <row r="21231" spans="20:23" x14ac:dyDescent="0.3">
      <c r="T21231" t="b">
        <f>U21231&gt;10</f>
        <v>1</v>
      </c>
      <c r="U21231" s="7">
        <v>12.392030638025499</v>
      </c>
      <c r="V21231" t="s">
        <v>14198</v>
      </c>
      <c r="W21231" t="s">
        <v>5853</v>
      </c>
    </row>
    <row r="21232" spans="20:23" x14ac:dyDescent="0.3">
      <c r="T21232" t="b">
        <f>U21232&gt;10</f>
        <v>1</v>
      </c>
      <c r="U21232" s="7">
        <v>12.104348565573799</v>
      </c>
      <c r="V21232" t="s">
        <v>14199</v>
      </c>
      <c r="W21232" t="s">
        <v>8072</v>
      </c>
    </row>
    <row r="21233" spans="20:23" x14ac:dyDescent="0.3">
      <c r="T21233" t="b">
        <f>U21233&gt;10</f>
        <v>1</v>
      </c>
      <c r="U21233" s="7">
        <v>11.0057362769056</v>
      </c>
      <c r="V21233" t="s">
        <v>9438</v>
      </c>
      <c r="W21233" t="s">
        <v>9437</v>
      </c>
    </row>
    <row r="21234" spans="20:23" x14ac:dyDescent="0.3">
      <c r="T21234" t="b">
        <f>U21234&gt;10</f>
        <v>1</v>
      </c>
      <c r="U21234" s="7">
        <v>10.4461204889702</v>
      </c>
      <c r="V21234" t="s">
        <v>3306</v>
      </c>
      <c r="W21234" t="s">
        <v>5853</v>
      </c>
    </row>
    <row r="21235" spans="20:23" x14ac:dyDescent="0.3">
      <c r="T21235" t="b">
        <f>U21235&gt;10</f>
        <v>1</v>
      </c>
      <c r="U21235" s="7">
        <v>10.985116989702901</v>
      </c>
      <c r="V21235" t="s">
        <v>9299</v>
      </c>
      <c r="W21235" t="e">
        <f>-y</f>
        <v>#NAME?</v>
      </c>
    </row>
    <row r="21236" spans="20:23" x14ac:dyDescent="0.3">
      <c r="T21236" t="b">
        <f>U21236&gt;10</f>
        <v>1</v>
      </c>
      <c r="U21236" s="7">
        <v>11.188057833699601</v>
      </c>
      <c r="V21236" t="s">
        <v>10901</v>
      </c>
      <c r="W21236" t="s">
        <v>10726</v>
      </c>
    </row>
    <row r="21237" spans="20:23" x14ac:dyDescent="0.3">
      <c r="T21237" t="b">
        <f>U21237&gt;10</f>
        <v>1</v>
      </c>
      <c r="U21237" s="7">
        <v>11.0057362769056</v>
      </c>
      <c r="V21237" t="s">
        <v>9437</v>
      </c>
      <c r="W21237" t="s">
        <v>9438</v>
      </c>
    </row>
    <row r="21238" spans="20:23" x14ac:dyDescent="0.3">
      <c r="T21238" t="b">
        <f>U21238&gt;10</f>
        <v>1</v>
      </c>
      <c r="U21238" s="7">
        <v>11.0057362769056</v>
      </c>
      <c r="V21238" t="s">
        <v>9461</v>
      </c>
      <c r="W21238" t="s">
        <v>9462</v>
      </c>
    </row>
    <row r="21239" spans="20:23" x14ac:dyDescent="0.3">
      <c r="T21239" t="b">
        <f>U21239&gt;10</f>
        <v>1</v>
      </c>
      <c r="U21239" s="7">
        <v>13.490642926693599</v>
      </c>
      <c r="V21239" t="s">
        <v>14200</v>
      </c>
      <c r="W21239" t="s">
        <v>14201</v>
      </c>
    </row>
    <row r="21240" spans="20:23" x14ac:dyDescent="0.3">
      <c r="T21240" t="b">
        <f>U21240&gt;10</f>
        <v>1</v>
      </c>
      <c r="U21240" s="7">
        <v>12.7974957461337</v>
      </c>
      <c r="V21240" t="s">
        <v>14202</v>
      </c>
      <c r="W21240" t="s">
        <v>14203</v>
      </c>
    </row>
    <row r="21241" spans="20:23" x14ac:dyDescent="0.3">
      <c r="T21241" t="b">
        <f>U21241&gt;10</f>
        <v>1</v>
      </c>
      <c r="U21241" s="7">
        <v>12.7974957461337</v>
      </c>
      <c r="V21241" t="s">
        <v>14204</v>
      </c>
      <c r="W21241" t="s">
        <v>14203</v>
      </c>
    </row>
    <row r="21242" spans="20:23" x14ac:dyDescent="0.3">
      <c r="T21242" t="b">
        <f>U21242&gt;10</f>
        <v>1</v>
      </c>
      <c r="U21242" s="7">
        <v>11.411201385013801</v>
      </c>
      <c r="V21242" t="s">
        <v>11850</v>
      </c>
      <c r="W21242">
        <v>6890</v>
      </c>
    </row>
    <row r="21243" spans="20:23" x14ac:dyDescent="0.3">
      <c r="T21243" t="b">
        <f>U21243&gt;10</f>
        <v>1</v>
      </c>
      <c r="U21243" s="7">
        <v>11.411201385013801</v>
      </c>
      <c r="V21243" t="s">
        <v>12123</v>
      </c>
      <c r="W21243" t="s">
        <v>12124</v>
      </c>
    </row>
    <row r="21244" spans="20:23" x14ac:dyDescent="0.3">
      <c r="T21244" t="b">
        <f>U21244&gt;10</f>
        <v>1</v>
      </c>
      <c r="U21244" s="7">
        <v>13.490642926693599</v>
      </c>
      <c r="V21244" t="s">
        <v>14205</v>
      </c>
      <c r="W21244" t="s">
        <v>14206</v>
      </c>
    </row>
    <row r="21245" spans="20:23" x14ac:dyDescent="0.3">
      <c r="T21245" t="b">
        <f>U21245&gt;10</f>
        <v>1</v>
      </c>
      <c r="U21245" s="7">
        <v>10.232546388672199</v>
      </c>
      <c r="V21245" t="s">
        <v>3852</v>
      </c>
      <c r="W21245" t="s">
        <v>3853</v>
      </c>
    </row>
    <row r="21246" spans="20:23" x14ac:dyDescent="0.3">
      <c r="T21246" t="b">
        <f>U21246&gt;10</f>
        <v>1</v>
      </c>
      <c r="U21246" s="7">
        <v>12.104348565573799</v>
      </c>
      <c r="V21246" t="s">
        <v>14207</v>
      </c>
      <c r="W21246" t="s">
        <v>14208</v>
      </c>
    </row>
    <row r="21247" spans="20:23" x14ac:dyDescent="0.3">
      <c r="T21247" t="b">
        <f>U21247&gt;10</f>
        <v>1</v>
      </c>
      <c r="U21247" s="7">
        <v>12.104348565573799</v>
      </c>
      <c r="V21247" t="s">
        <v>14207</v>
      </c>
      <c r="W21247" t="s">
        <v>14209</v>
      </c>
    </row>
    <row r="21248" spans="20:23" x14ac:dyDescent="0.3">
      <c r="T21248" t="b">
        <f>U21248&gt;10</f>
        <v>1</v>
      </c>
      <c r="U21248" s="7">
        <v>12.104348565573799</v>
      </c>
      <c r="V21248" t="s">
        <v>14207</v>
      </c>
      <c r="W21248" t="s">
        <v>14210</v>
      </c>
    </row>
    <row r="21249" spans="20:23" x14ac:dyDescent="0.3">
      <c r="T21249" t="b">
        <f>U21249&gt;10</f>
        <v>1</v>
      </c>
      <c r="U21249" s="7">
        <v>12.104348565573799</v>
      </c>
      <c r="V21249" t="s">
        <v>14207</v>
      </c>
      <c r="W21249" t="s">
        <v>14211</v>
      </c>
    </row>
    <row r="21250" spans="20:23" x14ac:dyDescent="0.3">
      <c r="T21250" t="b">
        <f>U21250&gt;10</f>
        <v>1</v>
      </c>
      <c r="U21250" s="7">
        <v>11.188057833699601</v>
      </c>
      <c r="V21250" t="s">
        <v>2203</v>
      </c>
      <c r="W21250" t="s">
        <v>10558</v>
      </c>
    </row>
    <row r="21251" spans="20:23" x14ac:dyDescent="0.3">
      <c r="T21251" t="b">
        <f>U21251&gt;10</f>
        <v>1</v>
      </c>
      <c r="U21251" s="7">
        <v>10.5579687891068</v>
      </c>
      <c r="V21251" t="s">
        <v>6748</v>
      </c>
      <c r="W21251" t="s">
        <v>6748</v>
      </c>
    </row>
    <row r="21252" spans="20:23" x14ac:dyDescent="0.3">
      <c r="T21252" t="b">
        <f>U21252&gt;10</f>
        <v>1</v>
      </c>
      <c r="U21252" s="7">
        <v>10.0894455450315</v>
      </c>
      <c r="V21252" t="s">
        <v>2523</v>
      </c>
      <c r="W21252" t="s">
        <v>2524</v>
      </c>
    </row>
    <row r="21253" spans="20:23" x14ac:dyDescent="0.3">
      <c r="T21253" t="b">
        <f>U21253&gt;10</f>
        <v>1</v>
      </c>
      <c r="U21253" s="7">
        <v>11.8812050142595</v>
      </c>
      <c r="V21253" t="s">
        <v>13704</v>
      </c>
      <c r="W21253" t="s">
        <v>13705</v>
      </c>
    </row>
    <row r="21254" spans="20:23" x14ac:dyDescent="0.3">
      <c r="T21254" t="b">
        <f>U21254&gt;10</f>
        <v>1</v>
      </c>
      <c r="U21254" s="7">
        <v>10.158438416518401</v>
      </c>
      <c r="V21254" t="s">
        <v>3103</v>
      </c>
      <c r="W21254" t="s">
        <v>3104</v>
      </c>
    </row>
    <row r="21255" spans="20:23" x14ac:dyDescent="0.3">
      <c r="T21255" t="b">
        <f>U21255&gt;10</f>
        <v>1</v>
      </c>
      <c r="U21255" s="7">
        <v>11.411201385013801</v>
      </c>
      <c r="V21255" t="s">
        <v>12096</v>
      </c>
      <c r="W21255" t="s">
        <v>12097</v>
      </c>
    </row>
    <row r="21256" spans="20:23" x14ac:dyDescent="0.3">
      <c r="T21256" t="b">
        <f>U21256&gt;10</f>
        <v>1</v>
      </c>
      <c r="U21256" s="7">
        <v>11.0057362769056</v>
      </c>
      <c r="V21256" t="s">
        <v>4660</v>
      </c>
      <c r="W21256" t="s">
        <v>9624</v>
      </c>
    </row>
    <row r="21257" spans="20:23" x14ac:dyDescent="0.3">
      <c r="T21257" t="b">
        <f>U21257&gt;10</f>
        <v>1</v>
      </c>
      <c r="U21257" s="7">
        <v>10.7825927255914</v>
      </c>
      <c r="V21257" t="s">
        <v>8321</v>
      </c>
      <c r="W21257" t="s">
        <v>8322</v>
      </c>
    </row>
    <row r="21258" spans="20:23" x14ac:dyDescent="0.3">
      <c r="T21258" t="b">
        <f>U21258&gt;10</f>
        <v>1</v>
      </c>
      <c r="U21258" s="7">
        <v>11.0927476538953</v>
      </c>
      <c r="V21258" t="s">
        <v>10279</v>
      </c>
      <c r="W21258" t="s">
        <v>10093</v>
      </c>
    </row>
    <row r="21259" spans="20:23" x14ac:dyDescent="0.3">
      <c r="T21259" t="b">
        <f>U21259&gt;10</f>
        <v>1</v>
      </c>
      <c r="U21259" s="7">
        <v>11.6988834574656</v>
      </c>
      <c r="V21259" t="s">
        <v>13368</v>
      </c>
      <c r="W21259" t="s">
        <v>12097</v>
      </c>
    </row>
    <row r="21260" spans="20:23" x14ac:dyDescent="0.3">
      <c r="T21260" t="b">
        <f>U21260&gt;10</f>
        <v>1</v>
      </c>
      <c r="U21260" s="7">
        <v>12.392030638025499</v>
      </c>
      <c r="V21260" t="s">
        <v>14212</v>
      </c>
      <c r="W21260" t="s">
        <v>11008</v>
      </c>
    </row>
    <row r="21261" spans="20:23" x14ac:dyDescent="0.3">
      <c r="T21261" t="b">
        <f>U21261&gt;10</f>
        <v>1</v>
      </c>
      <c r="U21261" s="7">
        <v>12.104348565573799</v>
      </c>
      <c r="V21261" t="s">
        <v>14213</v>
      </c>
      <c r="W21261" t="s">
        <v>14214</v>
      </c>
    </row>
    <row r="21262" spans="20:23" x14ac:dyDescent="0.3">
      <c r="T21262" t="b">
        <f>U21262&gt;10</f>
        <v>1</v>
      </c>
      <c r="U21262" s="7">
        <v>13.490642926693599</v>
      </c>
      <c r="V21262" t="s">
        <v>14215</v>
      </c>
      <c r="W21262" t="s">
        <v>14216</v>
      </c>
    </row>
    <row r="21263" spans="20:23" x14ac:dyDescent="0.3">
      <c r="T21263" t="b">
        <f>U21263&gt;10</f>
        <v>1</v>
      </c>
      <c r="U21263" s="7">
        <v>13.490642926693599</v>
      </c>
      <c r="V21263" t="s">
        <v>14217</v>
      </c>
      <c r="W21263" t="s">
        <v>14218</v>
      </c>
    </row>
    <row r="21264" spans="20:23" x14ac:dyDescent="0.3">
      <c r="T21264" t="b">
        <f>U21264&gt;10</f>
        <v>1</v>
      </c>
      <c r="U21264" s="7">
        <v>13.490642926693599</v>
      </c>
      <c r="V21264" t="s">
        <v>14219</v>
      </c>
      <c r="W21264" t="s">
        <v>14220</v>
      </c>
    </row>
    <row r="21265" spans="20:23" x14ac:dyDescent="0.3">
      <c r="T21265" t="b">
        <f>U21265&gt;10</f>
        <v>1</v>
      </c>
      <c r="U21265" s="7">
        <v>13.490642926693599</v>
      </c>
      <c r="V21265" t="s">
        <v>14221</v>
      </c>
      <c r="W21265" t="s">
        <v>14222</v>
      </c>
    </row>
    <row r="21266" spans="20:23" x14ac:dyDescent="0.3">
      <c r="T21266" t="b">
        <f>U21266&gt;10</f>
        <v>1</v>
      </c>
      <c r="U21266" s="7">
        <v>11.411201385013801</v>
      </c>
      <c r="V21266" t="s">
        <v>3296</v>
      </c>
      <c r="W21266" t="s">
        <v>11960</v>
      </c>
    </row>
    <row r="21267" spans="20:23" x14ac:dyDescent="0.3">
      <c r="T21267" t="b">
        <f>U21267&gt;10</f>
        <v>1</v>
      </c>
      <c r="U21267" s="7">
        <v>11.6988834574656</v>
      </c>
      <c r="V21267" t="s">
        <v>7053</v>
      </c>
      <c r="W21267" t="s">
        <v>13059</v>
      </c>
    </row>
    <row r="21268" spans="20:23" x14ac:dyDescent="0.3">
      <c r="T21268" t="b">
        <f>U21268&gt;10</f>
        <v>1</v>
      </c>
      <c r="U21268" s="7">
        <v>11.293418349357401</v>
      </c>
      <c r="V21268" t="s">
        <v>11007</v>
      </c>
      <c r="W21268" t="s">
        <v>11008</v>
      </c>
    </row>
    <row r="21269" spans="20:23" x14ac:dyDescent="0.3">
      <c r="T21269" t="b">
        <f>U21269&gt;10</f>
        <v>1</v>
      </c>
      <c r="U21269" s="7">
        <v>11.6988834574656</v>
      </c>
      <c r="V21269" t="s">
        <v>11007</v>
      </c>
      <c r="W21269" t="s">
        <v>12795</v>
      </c>
    </row>
    <row r="21270" spans="20:23" x14ac:dyDescent="0.3">
      <c r="T21270" t="b">
        <f>U21270&gt;10</f>
        <v>1</v>
      </c>
      <c r="U21270" s="7">
        <v>11.6988834574656</v>
      </c>
      <c r="V21270" t="s">
        <v>7053</v>
      </c>
      <c r="W21270" t="s">
        <v>13058</v>
      </c>
    </row>
    <row r="21271" spans="20:23" x14ac:dyDescent="0.3">
      <c r="T21271" t="b">
        <f>U21271&gt;10</f>
        <v>1</v>
      </c>
      <c r="U21271" s="7">
        <v>12.104348565573799</v>
      </c>
      <c r="V21271" t="s">
        <v>14223</v>
      </c>
      <c r="W21271" t="s">
        <v>14224</v>
      </c>
    </row>
    <row r="21272" spans="20:23" x14ac:dyDescent="0.3">
      <c r="T21272" t="b">
        <f>U21272&gt;10</f>
        <v>1</v>
      </c>
      <c r="U21272" s="7">
        <v>10.6002711687975</v>
      </c>
      <c r="V21272" t="s">
        <v>7081</v>
      </c>
      <c r="W21272" t="s">
        <v>7082</v>
      </c>
    </row>
    <row r="21273" spans="20:23" x14ac:dyDescent="0.3">
      <c r="T21273" t="b">
        <f>U21273&gt;10</f>
        <v>1</v>
      </c>
      <c r="U21273" s="7">
        <v>10.3125890963457</v>
      </c>
      <c r="V21273" t="s">
        <v>4698</v>
      </c>
      <c r="W21273" t="s">
        <v>4699</v>
      </c>
    </row>
    <row r="21274" spans="20:23" x14ac:dyDescent="0.3">
      <c r="T21274" t="b">
        <f>U21274&gt;10</f>
        <v>1</v>
      </c>
      <c r="U21274" s="7">
        <v>10.851585597078399</v>
      </c>
      <c r="V21274" t="s">
        <v>8948</v>
      </c>
      <c r="W21274" t="s">
        <v>8949</v>
      </c>
    </row>
    <row r="21275" spans="20:23" x14ac:dyDescent="0.3">
      <c r="T21275" t="b">
        <f>U21275&gt;10</f>
        <v>1</v>
      </c>
      <c r="U21275" s="7">
        <v>12.7974957461337</v>
      </c>
      <c r="V21275" t="s">
        <v>14225</v>
      </c>
      <c r="W21275" t="s">
        <v>11772</v>
      </c>
    </row>
    <row r="21276" spans="20:23" x14ac:dyDescent="0.3">
      <c r="T21276" t="b">
        <f>U21276&gt;10</f>
        <v>1</v>
      </c>
      <c r="U21276" s="7">
        <v>13.490642926693599</v>
      </c>
      <c r="V21276" t="s">
        <v>14226</v>
      </c>
      <c r="W21276" t="s">
        <v>14227</v>
      </c>
    </row>
    <row r="21277" spans="20:23" x14ac:dyDescent="0.3">
      <c r="T21277" t="b">
        <f>U21277&gt;10</f>
        <v>1</v>
      </c>
      <c r="U21277" s="7">
        <v>11.188057833699601</v>
      </c>
      <c r="V21277" t="s">
        <v>10749</v>
      </c>
      <c r="W21277" t="s">
        <v>10751</v>
      </c>
    </row>
    <row r="21278" spans="20:23" x14ac:dyDescent="0.3">
      <c r="T21278" t="b">
        <f>U21278&gt;10</f>
        <v>1</v>
      </c>
      <c r="U21278" s="7">
        <v>10.232546388672199</v>
      </c>
      <c r="V21278" t="s">
        <v>3828</v>
      </c>
      <c r="W21278" t="s">
        <v>3829</v>
      </c>
    </row>
    <row r="21279" spans="20:23" x14ac:dyDescent="0.3">
      <c r="T21279" t="b">
        <f>U21279&gt;10</f>
        <v>1</v>
      </c>
      <c r="U21279" s="7">
        <v>11.188057833699601</v>
      </c>
      <c r="V21279" t="s">
        <v>10739</v>
      </c>
      <c r="W21279" t="s">
        <v>10740</v>
      </c>
    </row>
    <row r="21280" spans="20:23" x14ac:dyDescent="0.3">
      <c r="T21280" t="b">
        <f>U21280&gt;10</f>
        <v>1</v>
      </c>
      <c r="U21280" s="7">
        <v>13.490642926693599</v>
      </c>
      <c r="V21280" t="s">
        <v>14228</v>
      </c>
      <c r="W21280">
        <v>11348</v>
      </c>
    </row>
    <row r="21281" spans="20:23" x14ac:dyDescent="0.3">
      <c r="T21281" t="b">
        <f>U21281&gt;10</f>
        <v>1</v>
      </c>
      <c r="U21281" s="7">
        <v>10.232546388672199</v>
      </c>
      <c r="V21281" t="s">
        <v>115</v>
      </c>
      <c r="W21281" t="s">
        <v>3841</v>
      </c>
    </row>
    <row r="21282" spans="20:23" x14ac:dyDescent="0.3">
      <c r="T21282" t="b">
        <f>U21282&gt;10</f>
        <v>1</v>
      </c>
      <c r="U21282" s="7">
        <v>10.4949106531397</v>
      </c>
      <c r="V21282" t="s">
        <v>6092</v>
      </c>
      <c r="W21282" t="s">
        <v>6093</v>
      </c>
    </row>
    <row r="21283" spans="20:23" x14ac:dyDescent="0.3">
      <c r="T21283" t="b">
        <f>U21283&gt;10</f>
        <v>1</v>
      </c>
      <c r="U21283" s="7">
        <v>12.7974957461337</v>
      </c>
      <c r="V21283" t="s">
        <v>6093</v>
      </c>
      <c r="W21283" t="s">
        <v>14229</v>
      </c>
    </row>
    <row r="21284" spans="20:23" x14ac:dyDescent="0.3">
      <c r="T21284" t="b">
        <f>U21284&gt;10</f>
        <v>1</v>
      </c>
      <c r="U21284" s="7">
        <v>11.6988834574656</v>
      </c>
      <c r="V21284" t="s">
        <v>13254</v>
      </c>
      <c r="W21284" t="s">
        <v>12470</v>
      </c>
    </row>
    <row r="21285" spans="20:23" x14ac:dyDescent="0.3">
      <c r="T21285" t="b">
        <f>U21285&gt;10</f>
        <v>1</v>
      </c>
      <c r="U21285" s="7">
        <v>11.5447327776383</v>
      </c>
      <c r="V21285" t="s">
        <v>12470</v>
      </c>
      <c r="W21285" t="s">
        <v>12471</v>
      </c>
    </row>
    <row r="21286" spans="20:23" x14ac:dyDescent="0.3">
      <c r="T21286" t="b">
        <f>U21286&gt;10</f>
        <v>1</v>
      </c>
      <c r="U21286" s="7">
        <v>10.2717671018254</v>
      </c>
      <c r="V21286" t="s">
        <v>4288</v>
      </c>
      <c r="W21286" t="s">
        <v>4288</v>
      </c>
    </row>
    <row r="21287" spans="20:23" x14ac:dyDescent="0.3">
      <c r="T21287" t="b">
        <f>U21287&gt;10</f>
        <v>1</v>
      </c>
      <c r="U21287" s="7">
        <v>10.6574295826374</v>
      </c>
      <c r="V21287" t="s">
        <v>7509</v>
      </c>
      <c r="W21287" t="s">
        <v>7511</v>
      </c>
    </row>
    <row r="21288" spans="20:23" x14ac:dyDescent="0.3">
      <c r="T21288" t="b">
        <f>U21288&gt;10</f>
        <v>1</v>
      </c>
      <c r="U21288" s="7">
        <v>13.490642926693599</v>
      </c>
      <c r="V21288" t="s">
        <v>14230</v>
      </c>
      <c r="W21288" t="s">
        <v>12978</v>
      </c>
    </row>
    <row r="21289" spans="20:23" x14ac:dyDescent="0.3">
      <c r="T21289" t="b">
        <f>U21289&gt;10</f>
        <v>1</v>
      </c>
      <c r="U21289" s="7">
        <v>11.6988834574656</v>
      </c>
      <c r="V21289" t="s">
        <v>12978</v>
      </c>
      <c r="W21289" t="s">
        <v>7244</v>
      </c>
    </row>
    <row r="21290" spans="20:23" x14ac:dyDescent="0.3">
      <c r="T21290" t="b">
        <f>U21290&gt;10</f>
        <v>1</v>
      </c>
      <c r="U21290" s="7">
        <v>10.2717671018254</v>
      </c>
      <c r="V21290" t="s">
        <v>4340</v>
      </c>
      <c r="W21290" t="s">
        <v>4341</v>
      </c>
    </row>
    <row r="21291" spans="20:23" x14ac:dyDescent="0.3">
      <c r="T21291" t="b">
        <f>U21291&gt;10</f>
        <v>1</v>
      </c>
      <c r="U21291" s="7">
        <v>10.194806060689301</v>
      </c>
      <c r="V21291" t="s">
        <v>3695</v>
      </c>
      <c r="W21291" t="s">
        <v>3628</v>
      </c>
    </row>
    <row r="21292" spans="20:23" x14ac:dyDescent="0.3">
      <c r="T21292" t="b">
        <f>U21292&gt;10</f>
        <v>1</v>
      </c>
      <c r="U21292" s="7">
        <v>11.6988834574656</v>
      </c>
      <c r="V21292" t="s">
        <v>12669</v>
      </c>
      <c r="W21292" t="s">
        <v>12670</v>
      </c>
    </row>
    <row r="21293" spans="20:23" x14ac:dyDescent="0.3">
      <c r="T21293" t="b">
        <f>U21293&gt;10</f>
        <v>1</v>
      </c>
      <c r="U21293" s="7">
        <v>10.7825927255914</v>
      </c>
      <c r="V21293" t="s">
        <v>8222</v>
      </c>
      <c r="W21293" t="s">
        <v>8223</v>
      </c>
    </row>
    <row r="21294" spans="20:23" x14ac:dyDescent="0.3">
      <c r="T21294" t="b">
        <f>U21294&gt;10</f>
        <v>1</v>
      </c>
      <c r="U21294" s="7">
        <v>10.7825927255914</v>
      </c>
      <c r="V21294" t="s">
        <v>6892</v>
      </c>
      <c r="W21294" t="s">
        <v>8225</v>
      </c>
    </row>
    <row r="21295" spans="20:23" x14ac:dyDescent="0.3">
      <c r="T21295" t="b">
        <f>U21295&gt;10</f>
        <v>1</v>
      </c>
      <c r="U21295" s="7">
        <v>10.4949106531397</v>
      </c>
      <c r="V21295" t="s">
        <v>5999</v>
      </c>
      <c r="W21295">
        <v>736</v>
      </c>
    </row>
    <row r="21296" spans="20:23" x14ac:dyDescent="0.3">
      <c r="T21296" t="b">
        <f>U21296&gt;10</f>
        <v>1</v>
      </c>
      <c r="U21296" s="7">
        <v>10.7180542044539</v>
      </c>
      <c r="V21296" t="s">
        <v>8062</v>
      </c>
      <c r="W21296" t="s">
        <v>8063</v>
      </c>
    </row>
    <row r="21297" spans="20:23" x14ac:dyDescent="0.3">
      <c r="T21297" t="b">
        <f>U21297&gt;10</f>
        <v>1</v>
      </c>
      <c r="U21297" s="7">
        <v>10.232546388672199</v>
      </c>
      <c r="V21297" t="s">
        <v>4052</v>
      </c>
      <c r="W21297" t="s">
        <v>4053</v>
      </c>
    </row>
    <row r="21298" spans="20:23" x14ac:dyDescent="0.3">
      <c r="T21298" t="b">
        <f>U21298&gt;10</f>
        <v>1</v>
      </c>
      <c r="U21298" s="7">
        <v>13.490642926693599</v>
      </c>
      <c r="V21298" t="s">
        <v>14231</v>
      </c>
      <c r="W21298" t="s">
        <v>14232</v>
      </c>
    </row>
    <row r="21299" spans="20:23" x14ac:dyDescent="0.3">
      <c r="T21299" t="b">
        <f>U21299&gt;10</f>
        <v>1</v>
      </c>
      <c r="U21299" s="7">
        <v>10.355148710764499</v>
      </c>
      <c r="V21299" t="s">
        <v>5099</v>
      </c>
      <c r="W21299" t="s">
        <v>5100</v>
      </c>
    </row>
    <row r="21300" spans="20:23" x14ac:dyDescent="0.3">
      <c r="T21300" t="b">
        <f>U21300&gt;10</f>
        <v>1</v>
      </c>
      <c r="U21300" s="7">
        <v>10.194806060689301</v>
      </c>
      <c r="V21300" t="s">
        <v>775</v>
      </c>
      <c r="W21300" t="s">
        <v>3703</v>
      </c>
    </row>
    <row r="21301" spans="20:23" x14ac:dyDescent="0.3">
      <c r="T21301" t="b">
        <f>U21301&gt;10</f>
        <v>1</v>
      </c>
      <c r="U21301" s="7">
        <v>10.9256935692321</v>
      </c>
      <c r="V21301" t="s">
        <v>9189</v>
      </c>
      <c r="W21301" t="s">
        <v>9190</v>
      </c>
    </row>
    <row r="21302" spans="20:23" x14ac:dyDescent="0.3">
      <c r="T21302" t="b">
        <f>U21302&gt;10</f>
        <v>1</v>
      </c>
      <c r="U21302" s="7">
        <v>10.4949106531397</v>
      </c>
      <c r="V21302" t="s">
        <v>6002</v>
      </c>
      <c r="W21302" t="s">
        <v>6003</v>
      </c>
    </row>
    <row r="21303" spans="20:23" x14ac:dyDescent="0.3">
      <c r="T21303" t="b">
        <f>U21303&gt;10</f>
        <v>1</v>
      </c>
      <c r="U21303" s="7">
        <v>10.7825927255914</v>
      </c>
      <c r="V21303" t="s">
        <v>6002</v>
      </c>
      <c r="W21303" t="s">
        <v>8378</v>
      </c>
    </row>
    <row r="21304" spans="20:23" x14ac:dyDescent="0.3">
      <c r="T21304" t="b">
        <f>U21304&gt;10</f>
        <v>1</v>
      </c>
      <c r="U21304" s="7">
        <v>10.7825927255914</v>
      </c>
      <c r="V21304" t="s">
        <v>6002</v>
      </c>
      <c r="W21304" t="s">
        <v>8379</v>
      </c>
    </row>
    <row r="21305" spans="20:23" x14ac:dyDescent="0.3">
      <c r="T21305" t="b">
        <f>U21305&gt;10</f>
        <v>1</v>
      </c>
      <c r="U21305" s="7">
        <v>10.123347096707199</v>
      </c>
      <c r="V21305" t="s">
        <v>3024</v>
      </c>
      <c r="W21305" t="s">
        <v>3026</v>
      </c>
    </row>
    <row r="21306" spans="20:23" x14ac:dyDescent="0.3">
      <c r="T21306" t="b">
        <f>U21306&gt;10</f>
        <v>1</v>
      </c>
      <c r="U21306" s="7">
        <v>11.6988834574656</v>
      </c>
      <c r="V21306" t="s">
        <v>12770</v>
      </c>
      <c r="W21306" t="s">
        <v>12771</v>
      </c>
    </row>
    <row r="21307" spans="20:23" x14ac:dyDescent="0.3">
      <c r="T21307" t="b">
        <f>U21307&gt;10</f>
        <v>1</v>
      </c>
      <c r="U21307" s="7">
        <v>13.490642926693599</v>
      </c>
      <c r="V21307" t="s">
        <v>14233</v>
      </c>
      <c r="W21307" t="s">
        <v>14101</v>
      </c>
    </row>
    <row r="21308" spans="20:23" x14ac:dyDescent="0.3">
      <c r="T21308" t="b">
        <f>U21308&gt;10</f>
        <v>1</v>
      </c>
      <c r="U21308" s="7">
        <v>11.8812050142595</v>
      </c>
      <c r="V21308" t="s">
        <v>14101</v>
      </c>
      <c r="W21308" t="s">
        <v>14102</v>
      </c>
    </row>
    <row r="21309" spans="20:23" x14ac:dyDescent="0.3">
      <c r="T21309" t="b">
        <f>U21309&gt;10</f>
        <v>1</v>
      </c>
      <c r="U21309" s="7">
        <v>11.6988834574656</v>
      </c>
      <c r="V21309" t="s">
        <v>4602</v>
      </c>
      <c r="W21309" t="s">
        <v>12946</v>
      </c>
    </row>
    <row r="21310" spans="20:23" x14ac:dyDescent="0.3">
      <c r="T21310" t="b">
        <f>U21310&gt;10</f>
        <v>1</v>
      </c>
      <c r="U21310" s="7">
        <v>11.0057362769056</v>
      </c>
      <c r="V21310" t="s">
        <v>9572</v>
      </c>
      <c r="W21310" t="s">
        <v>9573</v>
      </c>
    </row>
    <row r="21311" spans="20:23" x14ac:dyDescent="0.3">
      <c r="T21311" t="b">
        <f>U21311&gt;10</f>
        <v>1</v>
      </c>
      <c r="U21311" s="7">
        <v>10.851585597078399</v>
      </c>
      <c r="V21311" t="s">
        <v>8753</v>
      </c>
      <c r="W21311" t="s">
        <v>8754</v>
      </c>
    </row>
    <row r="21312" spans="20:23" x14ac:dyDescent="0.3">
      <c r="T21312" t="b">
        <f>U21312&gt;10</f>
        <v>1</v>
      </c>
      <c r="U21312" s="7">
        <v>12.392030638025499</v>
      </c>
      <c r="V21312" t="s">
        <v>3557</v>
      </c>
      <c r="W21312" t="s">
        <v>10381</v>
      </c>
    </row>
    <row r="21313" spans="20:23" x14ac:dyDescent="0.3">
      <c r="T21313" t="b">
        <f>U21313&gt;10</f>
        <v>1</v>
      </c>
      <c r="U21313" s="7">
        <v>11.188057833699601</v>
      </c>
      <c r="V21313" t="s">
        <v>10381</v>
      </c>
      <c r="W21313" t="s">
        <v>10382</v>
      </c>
    </row>
    <row r="21314" spans="20:23" x14ac:dyDescent="0.3">
      <c r="T21314" t="b">
        <f>U21314&gt;10</f>
        <v>1</v>
      </c>
      <c r="U21314" s="7">
        <v>10.3125890963457</v>
      </c>
      <c r="V21314" t="s">
        <v>4640</v>
      </c>
      <c r="W21314" t="s">
        <v>4644</v>
      </c>
    </row>
    <row r="21315" spans="20:23" x14ac:dyDescent="0.3">
      <c r="T21315" t="b">
        <f>U21315&gt;10</f>
        <v>1</v>
      </c>
      <c r="U21315" s="7">
        <v>12.7974957461337</v>
      </c>
      <c r="V21315" t="s">
        <v>4644</v>
      </c>
      <c r="W21315" t="s">
        <v>14234</v>
      </c>
    </row>
    <row r="21316" spans="20:23" x14ac:dyDescent="0.3">
      <c r="T21316" t="b">
        <f>U21316&gt;10</f>
        <v>1</v>
      </c>
      <c r="U21316" s="7">
        <v>11.188057833699601</v>
      </c>
      <c r="V21316" t="s">
        <v>10333</v>
      </c>
      <c r="W21316">
        <v>18</v>
      </c>
    </row>
    <row r="21317" spans="20:23" x14ac:dyDescent="0.3">
      <c r="T21317" t="b">
        <f>U21317&gt;10</f>
        <v>1</v>
      </c>
      <c r="U21317" s="7">
        <v>12.7974957461337</v>
      </c>
      <c r="V21317" t="s">
        <v>14235</v>
      </c>
      <c r="W21317">
        <v>54</v>
      </c>
    </row>
    <row r="21318" spans="20:23" x14ac:dyDescent="0.3">
      <c r="T21318" t="b">
        <f>U21318&gt;10</f>
        <v>1</v>
      </c>
      <c r="U21318" s="7">
        <v>10.851585597078399</v>
      </c>
      <c r="V21318">
        <v>54</v>
      </c>
      <c r="W21318" t="s">
        <v>8621</v>
      </c>
    </row>
    <row r="21319" spans="20:23" x14ac:dyDescent="0.3">
      <c r="T21319" t="b">
        <f>U21319&gt;10</f>
        <v>1</v>
      </c>
      <c r="U21319" s="7">
        <v>10.4949106531397</v>
      </c>
      <c r="V21319" t="s">
        <v>5964</v>
      </c>
      <c r="W21319" t="s">
        <v>5965</v>
      </c>
    </row>
    <row r="21320" spans="20:23" x14ac:dyDescent="0.3">
      <c r="T21320" t="b">
        <f>U21320&gt;10</f>
        <v>1</v>
      </c>
      <c r="U21320" s="7">
        <v>12.392030638025499</v>
      </c>
      <c r="V21320" t="s">
        <v>12703</v>
      </c>
      <c r="W21320" t="s">
        <v>14236</v>
      </c>
    </row>
    <row r="21321" spans="20:23" x14ac:dyDescent="0.3">
      <c r="T21321" t="b">
        <f>U21321&gt;10</f>
        <v>1</v>
      </c>
      <c r="U21321" s="7">
        <v>12.392030638025499</v>
      </c>
      <c r="V21321" t="s">
        <v>14236</v>
      </c>
      <c r="W21321" t="s">
        <v>13394</v>
      </c>
    </row>
    <row r="21322" spans="20:23" x14ac:dyDescent="0.3">
      <c r="T21322" t="b">
        <f>U21322&gt;10</f>
        <v>1</v>
      </c>
      <c r="U21322" s="7">
        <v>12.392030638025499</v>
      </c>
      <c r="V21322" t="s">
        <v>14237</v>
      </c>
      <c r="W21322" t="s">
        <v>14238</v>
      </c>
    </row>
    <row r="21323" spans="20:23" x14ac:dyDescent="0.3">
      <c r="T21323" t="b">
        <f>U21323&gt;10</f>
        <v>1</v>
      </c>
      <c r="U21323" s="7">
        <v>11.188057833699601</v>
      </c>
      <c r="V21323" t="s">
        <v>5966</v>
      </c>
      <c r="W21323">
        <v>242880</v>
      </c>
    </row>
    <row r="21324" spans="20:23" x14ac:dyDescent="0.3">
      <c r="T21324" t="b">
        <f>U21324&gt;10</f>
        <v>1</v>
      </c>
      <c r="U21324" s="7">
        <v>11.5935229418078</v>
      </c>
      <c r="V21324" t="s">
        <v>5966</v>
      </c>
      <c r="W21324">
        <v>240240</v>
      </c>
    </row>
    <row r="21325" spans="20:23" x14ac:dyDescent="0.3">
      <c r="T21325" t="b">
        <f>U21325&gt;10</f>
        <v>1</v>
      </c>
      <c r="U21325" s="7">
        <v>10.4949106531397</v>
      </c>
      <c r="V21325">
        <v>240240</v>
      </c>
      <c r="W21325" t="s">
        <v>5966</v>
      </c>
    </row>
    <row r="21326" spans="20:23" x14ac:dyDescent="0.3">
      <c r="T21326" t="b">
        <f>U21326&gt;10</f>
        <v>1</v>
      </c>
      <c r="U21326" s="7">
        <v>10.0566557222085</v>
      </c>
      <c r="V21326" t="s">
        <v>2170</v>
      </c>
      <c r="W21326" t="s">
        <v>2171</v>
      </c>
    </row>
    <row r="21327" spans="20:23" x14ac:dyDescent="0.3">
      <c r="T21327" t="b">
        <f>U21327&gt;10</f>
        <v>1</v>
      </c>
      <c r="U21327" s="7">
        <v>10.7180542044539</v>
      </c>
      <c r="V21327" t="s">
        <v>8077</v>
      </c>
      <c r="W21327" t="s">
        <v>2101</v>
      </c>
    </row>
    <row r="21328" spans="20:23" x14ac:dyDescent="0.3">
      <c r="T21328" t="b">
        <f>U21328&gt;10</f>
        <v>1</v>
      </c>
      <c r="U21328" s="7">
        <v>13.490642926693599</v>
      </c>
      <c r="V21328" t="s">
        <v>14239</v>
      </c>
      <c r="W21328" t="s">
        <v>14240</v>
      </c>
    </row>
    <row r="21329" spans="20:23" x14ac:dyDescent="0.3">
      <c r="T21329" t="b">
        <f>U21329&gt;10</f>
        <v>1</v>
      </c>
      <c r="U21329" s="7">
        <v>10.0894455450315</v>
      </c>
      <c r="V21329" t="s">
        <v>2503</v>
      </c>
      <c r="W21329" t="s">
        <v>2504</v>
      </c>
    </row>
    <row r="21330" spans="20:23" x14ac:dyDescent="0.3">
      <c r="T21330" t="b">
        <f>U21330&gt;10</f>
        <v>1</v>
      </c>
      <c r="U21330" s="7">
        <v>12.104348565573799</v>
      </c>
      <c r="V21330" t="s">
        <v>10333</v>
      </c>
      <c r="W21330">
        <v>53</v>
      </c>
    </row>
    <row r="21331" spans="20:23" x14ac:dyDescent="0.3">
      <c r="T21331" t="b">
        <f>U21331&gt;10</f>
        <v>1</v>
      </c>
      <c r="U21331" s="7">
        <v>10.7180542044539</v>
      </c>
      <c r="V21331" t="s">
        <v>7776</v>
      </c>
      <c r="W21331" t="s">
        <v>7777</v>
      </c>
    </row>
    <row r="21332" spans="20:23" x14ac:dyDescent="0.3">
      <c r="T21332" t="b">
        <f>U21332&gt;10</f>
        <v>1</v>
      </c>
      <c r="U21332" s="7">
        <v>11.6988834574656</v>
      </c>
      <c r="V21332" t="s">
        <v>13513</v>
      </c>
      <c r="W21332" t="s">
        <v>13514</v>
      </c>
    </row>
    <row r="21333" spans="20:23" x14ac:dyDescent="0.3">
      <c r="T21333" t="b">
        <f>U21333&gt;10</f>
        <v>1</v>
      </c>
      <c r="U21333" s="7">
        <v>10.232546388672199</v>
      </c>
      <c r="V21333" t="s">
        <v>3900</v>
      </c>
      <c r="W21333" t="s">
        <v>3901</v>
      </c>
    </row>
    <row r="21334" spans="20:23" x14ac:dyDescent="0.3">
      <c r="T21334" t="b">
        <f>U21334&gt;10</f>
        <v>1</v>
      </c>
      <c r="U21334" s="7">
        <v>10.4949106531397</v>
      </c>
      <c r="V21334" t="s">
        <v>6517</v>
      </c>
      <c r="W21334" t="s">
        <v>6079</v>
      </c>
    </row>
    <row r="21335" spans="20:23" x14ac:dyDescent="0.3">
      <c r="T21335" t="b">
        <f>U21335&gt;10</f>
        <v>1</v>
      </c>
      <c r="U21335" s="7">
        <v>10.4949106531397</v>
      </c>
      <c r="V21335" t="s">
        <v>6213</v>
      </c>
      <c r="W21335" t="s">
        <v>4346</v>
      </c>
    </row>
    <row r="21336" spans="20:23" x14ac:dyDescent="0.3">
      <c r="T21336" t="b">
        <f>U21336&gt;10</f>
        <v>1</v>
      </c>
      <c r="U21336" s="7">
        <v>10.7825927255914</v>
      </c>
      <c r="V21336" t="s">
        <v>2504</v>
      </c>
      <c r="W21336" t="s">
        <v>2503</v>
      </c>
    </row>
    <row r="21337" spans="20:23" x14ac:dyDescent="0.3">
      <c r="T21337" t="b">
        <f>U21337&gt;10</f>
        <v>1</v>
      </c>
      <c r="U21337" s="7">
        <v>12.104348565573799</v>
      </c>
      <c r="V21337" t="s">
        <v>14241</v>
      </c>
      <c r="W21337" t="s">
        <v>14242</v>
      </c>
    </row>
    <row r="21338" spans="20:23" x14ac:dyDescent="0.3">
      <c r="T21338" t="b">
        <f>U21338&gt;10</f>
        <v>1</v>
      </c>
      <c r="U21338" s="7">
        <v>12.392030638025499</v>
      </c>
      <c r="V21338" t="s">
        <v>14243</v>
      </c>
      <c r="W21338" t="s">
        <v>14244</v>
      </c>
    </row>
    <row r="21339" spans="20:23" x14ac:dyDescent="0.3">
      <c r="T21339" t="b">
        <f>U21339&gt;10</f>
        <v>1</v>
      </c>
      <c r="U21339" s="7">
        <v>13.490642926693599</v>
      </c>
      <c r="V21339" t="s">
        <v>14245</v>
      </c>
      <c r="W21339" t="s">
        <v>14246</v>
      </c>
    </row>
    <row r="21340" spans="20:23" x14ac:dyDescent="0.3">
      <c r="T21340" t="b">
        <f>U21340&gt;10</f>
        <v>1</v>
      </c>
      <c r="U21340" s="7">
        <v>11.293418349357401</v>
      </c>
      <c r="V21340" t="s">
        <v>3625</v>
      </c>
      <c r="W21340" t="s">
        <v>11222</v>
      </c>
    </row>
    <row r="21341" spans="20:23" x14ac:dyDescent="0.3">
      <c r="T21341" t="b">
        <f>U21341&gt;10</f>
        <v>1</v>
      </c>
      <c r="U21341" s="7">
        <v>12.7974957461337</v>
      </c>
      <c r="V21341" t="s">
        <v>14247</v>
      </c>
      <c r="W21341">
        <v>39</v>
      </c>
    </row>
    <row r="21342" spans="20:23" x14ac:dyDescent="0.3">
      <c r="T21342" t="b">
        <f>U21342&gt;10</f>
        <v>1</v>
      </c>
      <c r="U21342" s="7">
        <v>10.7825927255914</v>
      </c>
      <c r="V21342" t="s">
        <v>2766</v>
      </c>
      <c r="W21342" t="s">
        <v>8502</v>
      </c>
    </row>
    <row r="21343" spans="20:23" x14ac:dyDescent="0.3">
      <c r="T21343" t="b">
        <f>U21343&gt;10</f>
        <v>1</v>
      </c>
      <c r="U21343" s="7">
        <v>11.111096792563499</v>
      </c>
      <c r="V21343" t="s">
        <v>8502</v>
      </c>
      <c r="W21343" t="s">
        <v>3748</v>
      </c>
    </row>
    <row r="21344" spans="20:23" x14ac:dyDescent="0.3">
      <c r="T21344" t="b">
        <f>U21344&gt;10</f>
        <v>1</v>
      </c>
      <c r="U21344" s="7">
        <v>10.6002711687975</v>
      </c>
      <c r="V21344" t="s">
        <v>5436</v>
      </c>
      <c r="W21344" t="s">
        <v>3658</v>
      </c>
    </row>
    <row r="21345" spans="20:23" x14ac:dyDescent="0.3">
      <c r="T21345" t="b">
        <f>U21345&gt;10</f>
        <v>1</v>
      </c>
      <c r="U21345" s="7">
        <v>12.7974957461337</v>
      </c>
      <c r="V21345" t="s">
        <v>14248</v>
      </c>
      <c r="W21345" t="s">
        <v>14249</v>
      </c>
    </row>
    <row r="21346" spans="20:23" x14ac:dyDescent="0.3">
      <c r="T21346" t="b">
        <f>U21346&gt;10</f>
        <v>1</v>
      </c>
      <c r="U21346" s="7">
        <v>11.411201385013801</v>
      </c>
      <c r="V21346" t="s">
        <v>12181</v>
      </c>
      <c r="W21346" t="s">
        <v>12182</v>
      </c>
    </row>
    <row r="21347" spans="20:23" x14ac:dyDescent="0.3">
      <c r="T21347" t="b">
        <f>U21347&gt;10</f>
        <v>1</v>
      </c>
      <c r="U21347" s="7">
        <v>10.0894455450315</v>
      </c>
      <c r="V21347" t="s">
        <v>2813</v>
      </c>
      <c r="W21347" t="s">
        <v>2814</v>
      </c>
    </row>
    <row r="21348" spans="20:23" x14ac:dyDescent="0.3">
      <c r="T21348" t="b">
        <f>U21348&gt;10</f>
        <v>1</v>
      </c>
      <c r="U21348" s="7">
        <v>11.0057362769056</v>
      </c>
      <c r="V21348" t="s">
        <v>9319</v>
      </c>
      <c r="W21348" t="s">
        <v>9320</v>
      </c>
    </row>
    <row r="21349" spans="20:23" x14ac:dyDescent="0.3">
      <c r="T21349" t="b">
        <f>U21349&gt;10</f>
        <v>1</v>
      </c>
      <c r="U21349" s="7">
        <v>12.7974957461337</v>
      </c>
      <c r="V21349" t="s">
        <v>14250</v>
      </c>
      <c r="W21349" t="s">
        <v>14251</v>
      </c>
    </row>
    <row r="21350" spans="20:23" x14ac:dyDescent="0.3">
      <c r="T21350" t="b">
        <f>U21350&gt;10</f>
        <v>1</v>
      </c>
      <c r="U21350" s="7">
        <v>11.5447327776383</v>
      </c>
      <c r="V21350" t="s">
        <v>12300</v>
      </c>
      <c r="W21350" t="s">
        <v>12301</v>
      </c>
    </row>
    <row r="21351" spans="20:23" x14ac:dyDescent="0.3">
      <c r="T21351" t="b">
        <f>U21351&gt;10</f>
        <v>1</v>
      </c>
      <c r="U21351" s="7">
        <v>10.232546388672199</v>
      </c>
      <c r="V21351" t="s">
        <v>3864</v>
      </c>
      <c r="W21351" t="s">
        <v>3865</v>
      </c>
    </row>
    <row r="21352" spans="20:23" x14ac:dyDescent="0.3">
      <c r="T21352" t="b">
        <f>U21352&gt;10</f>
        <v>1</v>
      </c>
      <c r="U21352" s="7">
        <v>10.2717671018254</v>
      </c>
      <c r="V21352" t="s">
        <v>4284</v>
      </c>
      <c r="W21352" t="s">
        <v>4285</v>
      </c>
    </row>
    <row r="21353" spans="20:23" x14ac:dyDescent="0.3">
      <c r="T21353" t="b">
        <f>U21353&gt;10</f>
        <v>1</v>
      </c>
      <c r="U21353" s="7">
        <v>11.188057833699601</v>
      </c>
      <c r="V21353" t="s">
        <v>10922</v>
      </c>
      <c r="W21353" t="s">
        <v>10923</v>
      </c>
    </row>
    <row r="21354" spans="20:23" x14ac:dyDescent="0.3">
      <c r="T21354" t="b">
        <f>U21354&gt;10</f>
        <v>1</v>
      </c>
      <c r="U21354" s="7">
        <v>10.399600473335299</v>
      </c>
      <c r="V21354" t="s">
        <v>5347</v>
      </c>
      <c r="W21354" t="s">
        <v>5481</v>
      </c>
    </row>
    <row r="21355" spans="20:23" x14ac:dyDescent="0.3">
      <c r="T21355" t="b">
        <f>U21355&gt;10</f>
        <v>1</v>
      </c>
      <c r="U21355" s="7">
        <v>10.7825927255914</v>
      </c>
      <c r="V21355" t="s">
        <v>8511</v>
      </c>
      <c r="W21355" t="s">
        <v>2666</v>
      </c>
    </row>
    <row r="21356" spans="20:23" x14ac:dyDescent="0.3">
      <c r="T21356" t="b">
        <f>U21356&gt;10</f>
        <v>1</v>
      </c>
      <c r="U21356" s="7">
        <v>10.3125890963457</v>
      </c>
      <c r="V21356" t="s">
        <v>4383</v>
      </c>
      <c r="W21356" t="s">
        <v>4384</v>
      </c>
    </row>
    <row r="21357" spans="20:23" x14ac:dyDescent="0.3">
      <c r="T21357" t="b">
        <f>U21357&gt;10</f>
        <v>1</v>
      </c>
      <c r="U21357" s="7">
        <v>11.6988834574656</v>
      </c>
      <c r="V21357" t="s">
        <v>12653</v>
      </c>
      <c r="W21357" t="s">
        <v>12654</v>
      </c>
    </row>
    <row r="21358" spans="20:23" x14ac:dyDescent="0.3">
      <c r="T21358" t="b">
        <f>U21358&gt;10</f>
        <v>1</v>
      </c>
      <c r="U21358" s="7">
        <v>11.5447327776383</v>
      </c>
      <c r="V21358" t="s">
        <v>12537</v>
      </c>
      <c r="W21358" t="s">
        <v>12538</v>
      </c>
    </row>
    <row r="21359" spans="20:23" x14ac:dyDescent="0.3">
      <c r="T21359" t="b">
        <f>U21359&gt;10</f>
        <v>1</v>
      </c>
      <c r="U21359" s="7">
        <v>12.7974957461337</v>
      </c>
      <c r="V21359" t="s">
        <v>14252</v>
      </c>
      <c r="W21359" t="s">
        <v>14253</v>
      </c>
    </row>
    <row r="21360" spans="20:23" x14ac:dyDescent="0.3">
      <c r="T21360" t="b">
        <f>U21360&gt;10</f>
        <v>1</v>
      </c>
      <c r="U21360" s="7">
        <v>13.490642926693599</v>
      </c>
      <c r="V21360" t="s">
        <v>14253</v>
      </c>
      <c r="W21360" t="s">
        <v>14254</v>
      </c>
    </row>
    <row r="21361" spans="20:23" x14ac:dyDescent="0.3">
      <c r="T21361" t="b">
        <f>U21361&gt;10</f>
        <v>1</v>
      </c>
      <c r="U21361" s="7">
        <v>13.490642926693599</v>
      </c>
      <c r="V21361" t="s">
        <v>14254</v>
      </c>
      <c r="W21361" t="s">
        <v>14255</v>
      </c>
    </row>
    <row r="21362" spans="20:23" x14ac:dyDescent="0.3">
      <c r="T21362" t="b">
        <f>U21362&gt;10</f>
        <v>1</v>
      </c>
      <c r="U21362" s="7">
        <v>12.7974957461337</v>
      </c>
      <c r="V21362" t="s">
        <v>14255</v>
      </c>
      <c r="W21362" t="s">
        <v>12654</v>
      </c>
    </row>
    <row r="21363" spans="20:23" x14ac:dyDescent="0.3">
      <c r="T21363" t="b">
        <f>U21363&gt;10</f>
        <v>1</v>
      </c>
      <c r="U21363" s="7">
        <v>10.9256935692321</v>
      </c>
      <c r="V21363" t="s">
        <v>9205</v>
      </c>
      <c r="W21363" t="s">
        <v>9206</v>
      </c>
    </row>
    <row r="21364" spans="20:23" x14ac:dyDescent="0.3">
      <c r="T21364" t="b">
        <f>U21364&gt;10</f>
        <v>1</v>
      </c>
      <c r="U21364" s="7">
        <v>11.6988834574656</v>
      </c>
      <c r="V21364" t="s">
        <v>13173</v>
      </c>
      <c r="W21364" t="s">
        <v>9887</v>
      </c>
    </row>
    <row r="21365" spans="20:23" x14ac:dyDescent="0.3">
      <c r="T21365" t="b">
        <f>U21365&gt;10</f>
        <v>1</v>
      </c>
      <c r="U21365" s="7">
        <v>12.7974957461337</v>
      </c>
      <c r="V21365" t="s">
        <v>14256</v>
      </c>
      <c r="W21365" t="s">
        <v>13172</v>
      </c>
    </row>
    <row r="21366" spans="20:23" x14ac:dyDescent="0.3">
      <c r="T21366" t="b">
        <f>U21366&gt;10</f>
        <v>1</v>
      </c>
      <c r="U21366" s="7">
        <v>10.4461204889702</v>
      </c>
      <c r="V21366" t="s">
        <v>5806</v>
      </c>
      <c r="W21366" t="s">
        <v>5807</v>
      </c>
    </row>
    <row r="21367" spans="20:23" x14ac:dyDescent="0.3">
      <c r="T21367" t="b">
        <f>U21367&gt;10</f>
        <v>1</v>
      </c>
      <c r="U21367" s="7">
        <v>12.7974957461337</v>
      </c>
      <c r="V21367" t="s">
        <v>14257</v>
      </c>
      <c r="W21367" t="s">
        <v>14258</v>
      </c>
    </row>
    <row r="21368" spans="20:23" x14ac:dyDescent="0.3">
      <c r="T21368" t="b">
        <f>U21368&gt;10</f>
        <v>1</v>
      </c>
      <c r="U21368" s="7">
        <v>10.7825927255914</v>
      </c>
      <c r="V21368" t="s">
        <v>8196</v>
      </c>
      <c r="W21368" t="s">
        <v>8197</v>
      </c>
    </row>
    <row r="21369" spans="20:23" x14ac:dyDescent="0.3">
      <c r="T21369" t="b">
        <f>U21369&gt;10</f>
        <v>1</v>
      </c>
      <c r="U21369" s="7">
        <v>13.490642926693599</v>
      </c>
      <c r="V21369" t="s">
        <v>14259</v>
      </c>
      <c r="W21369" t="s">
        <v>14260</v>
      </c>
    </row>
    <row r="21370" spans="20:23" x14ac:dyDescent="0.3">
      <c r="T21370" t="b">
        <f>U21370&gt;10</f>
        <v>1</v>
      </c>
      <c r="U21370" s="7">
        <v>11.293418349357401</v>
      </c>
      <c r="V21370" t="s">
        <v>11476</v>
      </c>
      <c r="W21370" t="s">
        <v>11477</v>
      </c>
    </row>
    <row r="21371" spans="20:23" x14ac:dyDescent="0.3">
      <c r="T21371" t="b">
        <f>U21371&gt;10</f>
        <v>1</v>
      </c>
      <c r="U21371" s="7">
        <v>10.6574295826374</v>
      </c>
      <c r="V21371" t="s">
        <v>7553</v>
      </c>
      <c r="W21371" t="s">
        <v>7554</v>
      </c>
    </row>
    <row r="21372" spans="20:23" x14ac:dyDescent="0.3">
      <c r="T21372" t="b">
        <f>U21372&gt;10</f>
        <v>1</v>
      </c>
      <c r="U21372" s="7">
        <v>10.7180542044539</v>
      </c>
      <c r="V21372" t="s">
        <v>7856</v>
      </c>
      <c r="W21372" t="s">
        <v>7857</v>
      </c>
    </row>
    <row r="21373" spans="20:23" x14ac:dyDescent="0.3">
      <c r="T21373" t="b">
        <f>U21373&gt;10</f>
        <v>1</v>
      </c>
      <c r="U21373" s="7">
        <v>11.8812050142595</v>
      </c>
      <c r="V21373" t="s">
        <v>13662</v>
      </c>
      <c r="W21373" t="s">
        <v>13537</v>
      </c>
    </row>
    <row r="21374" spans="20:23" x14ac:dyDescent="0.3">
      <c r="T21374" t="b">
        <f>U21374&gt;10</f>
        <v>1</v>
      </c>
      <c r="U21374" s="7">
        <v>13.490642926693599</v>
      </c>
      <c r="V21374" t="s">
        <v>14261</v>
      </c>
      <c r="W21374" t="s">
        <v>14262</v>
      </c>
    </row>
    <row r="21375" spans="20:23" x14ac:dyDescent="0.3">
      <c r="T21375" t="b">
        <f>U21375&gt;10</f>
        <v>1</v>
      </c>
      <c r="U21375" s="7">
        <v>13.490642926693599</v>
      </c>
      <c r="V21375" t="s">
        <v>14263</v>
      </c>
      <c r="W21375" t="s">
        <v>14264</v>
      </c>
    </row>
    <row r="21376" spans="20:23" x14ac:dyDescent="0.3">
      <c r="T21376" t="b">
        <f>U21376&gt;10</f>
        <v>1</v>
      </c>
      <c r="U21376" s="7">
        <v>12.104348565573799</v>
      </c>
      <c r="V21376" t="s">
        <v>14265</v>
      </c>
      <c r="W21376" t="s">
        <v>14266</v>
      </c>
    </row>
    <row r="21377" spans="20:23" x14ac:dyDescent="0.3">
      <c r="T21377" t="b">
        <f>U21377&gt;10</f>
        <v>1</v>
      </c>
      <c r="U21377" s="7">
        <v>11.6988834574656</v>
      </c>
      <c r="V21377" t="s">
        <v>13171</v>
      </c>
      <c r="W21377" t="s">
        <v>13172</v>
      </c>
    </row>
    <row r="21378" spans="20:23" x14ac:dyDescent="0.3">
      <c r="T21378" t="b">
        <f>U21378&gt;10</f>
        <v>1</v>
      </c>
      <c r="U21378" s="7">
        <v>12.104348565573799</v>
      </c>
      <c r="V21378" t="s">
        <v>14267</v>
      </c>
      <c r="W21378" t="s">
        <v>14268</v>
      </c>
    </row>
    <row r="21379" spans="20:23" x14ac:dyDescent="0.3">
      <c r="T21379" t="b">
        <f>U21379&gt;10</f>
        <v>1</v>
      </c>
      <c r="U21379" s="7">
        <v>10.0894455450315</v>
      </c>
      <c r="V21379" t="s">
        <v>2573</v>
      </c>
      <c r="W21379" t="s">
        <v>2576</v>
      </c>
    </row>
    <row r="21380" spans="20:23" x14ac:dyDescent="0.3">
      <c r="T21380" t="b">
        <f>U21380&gt;10</f>
        <v>1</v>
      </c>
      <c r="U21380" s="7">
        <v>12.7974957461337</v>
      </c>
      <c r="V21380" t="s">
        <v>2576</v>
      </c>
      <c r="W21380" t="s">
        <v>14269</v>
      </c>
    </row>
    <row r="21381" spans="20:23" x14ac:dyDescent="0.3">
      <c r="T21381" t="b">
        <f>U21381&gt;10</f>
        <v>1</v>
      </c>
      <c r="U21381" s="7">
        <v>10.0894455450315</v>
      </c>
      <c r="V21381" t="s">
        <v>2573</v>
      </c>
      <c r="W21381" t="s">
        <v>2574</v>
      </c>
    </row>
    <row r="21382" spans="20:23" x14ac:dyDescent="0.3">
      <c r="T21382" t="b">
        <f>U21382&gt;10</f>
        <v>1</v>
      </c>
      <c r="U21382" s="7">
        <v>11.5447327776383</v>
      </c>
      <c r="V21382" t="s">
        <v>2574</v>
      </c>
      <c r="W21382" t="s">
        <v>12558</v>
      </c>
    </row>
    <row r="21383" spans="20:23" x14ac:dyDescent="0.3">
      <c r="T21383" t="b">
        <f>U21383&gt;10</f>
        <v>1</v>
      </c>
      <c r="U21383" s="7">
        <v>10.3125890963457</v>
      </c>
      <c r="V21383" t="s">
        <v>4965</v>
      </c>
      <c r="W21383" t="s">
        <v>4966</v>
      </c>
    </row>
    <row r="21384" spans="20:23" x14ac:dyDescent="0.3">
      <c r="T21384" t="b">
        <f>U21384&gt;10</f>
        <v>1</v>
      </c>
      <c r="U21384" s="7">
        <v>10.7180542044539</v>
      </c>
      <c r="V21384" t="s">
        <v>8110</v>
      </c>
      <c r="W21384" t="s">
        <v>8111</v>
      </c>
    </row>
    <row r="21385" spans="20:23" x14ac:dyDescent="0.3">
      <c r="T21385" t="b">
        <f>U21385&gt;10</f>
        <v>1</v>
      </c>
      <c r="U21385" s="7">
        <v>12.104348565573799</v>
      </c>
      <c r="V21385" t="s">
        <v>14270</v>
      </c>
      <c r="W21385" t="s">
        <v>14271</v>
      </c>
    </row>
    <row r="21386" spans="20:23" x14ac:dyDescent="0.3">
      <c r="T21386" t="b">
        <f>U21386&gt;10</f>
        <v>1</v>
      </c>
      <c r="U21386" s="7">
        <v>13.490642926693599</v>
      </c>
      <c r="V21386" t="s">
        <v>14272</v>
      </c>
      <c r="W21386" t="s">
        <v>14273</v>
      </c>
    </row>
    <row r="21387" spans="20:23" x14ac:dyDescent="0.3">
      <c r="T21387" t="b">
        <f>U21387&gt;10</f>
        <v>1</v>
      </c>
      <c r="U21387" s="7">
        <v>10.4461204889702</v>
      </c>
      <c r="V21387" t="s">
        <v>5795</v>
      </c>
      <c r="W21387" t="s">
        <v>5796</v>
      </c>
    </row>
    <row r="21388" spans="20:23" x14ac:dyDescent="0.3">
      <c r="T21388" t="b">
        <f>U21388&gt;10</f>
        <v>1</v>
      </c>
      <c r="U21388" s="7">
        <v>11.411201385013801</v>
      </c>
      <c r="V21388" t="s">
        <v>11917</v>
      </c>
      <c r="W21388" t="s">
        <v>7674</v>
      </c>
    </row>
    <row r="21389" spans="20:23" x14ac:dyDescent="0.3">
      <c r="T21389" t="b">
        <f>U21389&gt;10</f>
        <v>1</v>
      </c>
      <c r="U21389" s="7">
        <v>12.104348565573799</v>
      </c>
      <c r="V21389" s="12">
        <v>13789</v>
      </c>
      <c r="W21389" t="s">
        <v>14274</v>
      </c>
    </row>
    <row r="21390" spans="20:23" x14ac:dyDescent="0.3">
      <c r="T21390" t="b">
        <f>U21390&gt;10</f>
        <v>1</v>
      </c>
      <c r="U21390" s="7">
        <v>12.7974957461337</v>
      </c>
      <c r="V21390" t="s">
        <v>14275</v>
      </c>
      <c r="W21390" t="s">
        <v>14276</v>
      </c>
    </row>
    <row r="21391" spans="20:23" x14ac:dyDescent="0.3">
      <c r="T21391" t="b">
        <f>U21391&gt;10</f>
        <v>1</v>
      </c>
      <c r="U21391" s="7">
        <v>12.104348565573799</v>
      </c>
      <c r="V21391" t="s">
        <v>14275</v>
      </c>
      <c r="W21391" t="s">
        <v>14277</v>
      </c>
    </row>
    <row r="21392" spans="20:23" x14ac:dyDescent="0.3">
      <c r="T21392" t="b">
        <f>U21392&gt;10</f>
        <v>1</v>
      </c>
      <c r="U21392" s="7">
        <v>12.7974957461337</v>
      </c>
      <c r="V21392" t="s">
        <v>14278</v>
      </c>
      <c r="W21392" t="s">
        <v>14277</v>
      </c>
    </row>
    <row r="21393" spans="20:23" x14ac:dyDescent="0.3">
      <c r="T21393" t="b">
        <f>U21393&gt;10</f>
        <v>1</v>
      </c>
      <c r="U21393" s="7">
        <v>10.3125890963457</v>
      </c>
      <c r="V21393" t="s">
        <v>4598</v>
      </c>
      <c r="W21393" t="s">
        <v>4599</v>
      </c>
    </row>
    <row r="21394" spans="20:23" x14ac:dyDescent="0.3">
      <c r="T21394" t="b">
        <f>U21394&gt;10</f>
        <v>1</v>
      </c>
      <c r="U21394" s="7">
        <v>10.3125890963457</v>
      </c>
      <c r="V21394" t="s">
        <v>4598</v>
      </c>
      <c r="W21394" t="s">
        <v>1685</v>
      </c>
    </row>
    <row r="21395" spans="20:23" x14ac:dyDescent="0.3">
      <c r="T21395" t="b">
        <f>U21395&gt;10</f>
        <v>1</v>
      </c>
      <c r="U21395" s="7">
        <v>10.024907023893901</v>
      </c>
      <c r="V21395" t="s">
        <v>1685</v>
      </c>
      <c r="W21395" t="s">
        <v>1686</v>
      </c>
    </row>
    <row r="21396" spans="20:23" x14ac:dyDescent="0.3">
      <c r="T21396" t="b">
        <f>U21396&gt;10</f>
        <v>1</v>
      </c>
      <c r="U21396" s="7">
        <v>12.104348565573799</v>
      </c>
      <c r="V21396" t="s">
        <v>14279</v>
      </c>
      <c r="W21396" t="s">
        <v>14280</v>
      </c>
    </row>
    <row r="21397" spans="20:23" x14ac:dyDescent="0.3">
      <c r="T21397" t="b">
        <f>U21397&gt;10</f>
        <v>1</v>
      </c>
      <c r="U21397" s="7">
        <v>11.188057833699601</v>
      </c>
      <c r="V21397" t="s">
        <v>10625</v>
      </c>
      <c r="W21397" t="s">
        <v>2360</v>
      </c>
    </row>
    <row r="21398" spans="20:23" x14ac:dyDescent="0.3">
      <c r="T21398" t="b">
        <f>U21398&gt;10</f>
        <v>1</v>
      </c>
      <c r="U21398" s="7">
        <v>10.194806060689301</v>
      </c>
      <c r="V21398" t="s">
        <v>3764</v>
      </c>
      <c r="W21398" t="s">
        <v>3591</v>
      </c>
    </row>
    <row r="21399" spans="20:23" x14ac:dyDescent="0.3">
      <c r="T21399" t="b">
        <f>U21399&gt;10</f>
        <v>1</v>
      </c>
      <c r="U21399" s="7">
        <v>11.411201385013801</v>
      </c>
      <c r="V21399" t="s">
        <v>11510</v>
      </c>
      <c r="W21399" t="s">
        <v>12087</v>
      </c>
    </row>
    <row r="21400" spans="20:23" x14ac:dyDescent="0.3">
      <c r="T21400" t="b">
        <f>U21400&gt;10</f>
        <v>1</v>
      </c>
      <c r="U21400" s="7">
        <v>10.399600473335299</v>
      </c>
      <c r="V21400" t="s">
        <v>5418</v>
      </c>
      <c r="W21400" t="s">
        <v>364</v>
      </c>
    </row>
    <row r="21401" spans="20:23" x14ac:dyDescent="0.3">
      <c r="T21401" t="b">
        <f>U21401&gt;10</f>
        <v>1</v>
      </c>
      <c r="U21401" s="7">
        <v>11.188057833699601</v>
      </c>
      <c r="V21401" t="s">
        <v>10531</v>
      </c>
      <c r="W21401" t="s">
        <v>10532</v>
      </c>
    </row>
    <row r="21402" spans="20:23" x14ac:dyDescent="0.3">
      <c r="T21402" t="b">
        <f>U21402&gt;10</f>
        <v>1</v>
      </c>
      <c r="U21402" s="7">
        <v>11.6580614629453</v>
      </c>
      <c r="V21402" t="s">
        <v>12640</v>
      </c>
      <c r="W21402" t="s">
        <v>12641</v>
      </c>
    </row>
    <row r="21403" spans="20:23" x14ac:dyDescent="0.3">
      <c r="T21403" t="b">
        <f>U21403&gt;10</f>
        <v>1</v>
      </c>
      <c r="U21403" s="7">
        <v>13.490642926693599</v>
      </c>
      <c r="V21403" t="s">
        <v>14281</v>
      </c>
      <c r="W21403" t="s">
        <v>14282</v>
      </c>
    </row>
    <row r="21404" spans="20:23" x14ac:dyDescent="0.3">
      <c r="T21404" t="b">
        <f>U21404&gt;10</f>
        <v>1</v>
      </c>
      <c r="U21404" s="7">
        <v>10.6002711687975</v>
      </c>
      <c r="V21404" t="s">
        <v>7024</v>
      </c>
      <c r="W21404" t="s">
        <v>7025</v>
      </c>
    </row>
    <row r="21405" spans="20:23" x14ac:dyDescent="0.3">
      <c r="T21405" t="b">
        <f>U21405&gt;10</f>
        <v>1</v>
      </c>
      <c r="U21405" s="7">
        <v>13.490642926693599</v>
      </c>
      <c r="V21405" t="s">
        <v>14283</v>
      </c>
      <c r="W21405">
        <v>1611</v>
      </c>
    </row>
    <row r="21406" spans="20:23" x14ac:dyDescent="0.3">
      <c r="T21406" t="b">
        <f>U21406&gt;10</f>
        <v>1</v>
      </c>
      <c r="U21406" s="7">
        <v>11.188057833699601</v>
      </c>
      <c r="V21406">
        <v>3</v>
      </c>
      <c r="W21406" t="s">
        <v>10325</v>
      </c>
    </row>
    <row r="21407" spans="20:23" x14ac:dyDescent="0.3">
      <c r="T21407" t="b">
        <f>U21407&gt;10</f>
        <v>1</v>
      </c>
      <c r="U21407" s="7">
        <v>11.8812050142595</v>
      </c>
      <c r="V21407" t="s">
        <v>13966</v>
      </c>
      <c r="W21407" t="s">
        <v>12249</v>
      </c>
    </row>
    <row r="21408" spans="20:23" x14ac:dyDescent="0.3">
      <c r="T21408" t="b">
        <f>U21408&gt;10</f>
        <v>1</v>
      </c>
      <c r="U21408" s="7">
        <v>11.5447327776383</v>
      </c>
      <c r="V21408" t="s">
        <v>12472</v>
      </c>
      <c r="W21408" t="s">
        <v>12471</v>
      </c>
    </row>
    <row r="21409" spans="20:23" x14ac:dyDescent="0.3">
      <c r="T21409" t="b">
        <f>U21409&gt;10</f>
        <v>1</v>
      </c>
      <c r="U21409" s="7">
        <v>13.490642926693599</v>
      </c>
      <c r="V21409" t="s">
        <v>14284</v>
      </c>
      <c r="W21409" t="s">
        <v>14285</v>
      </c>
    </row>
    <row r="21410" spans="20:23" x14ac:dyDescent="0.3">
      <c r="T21410" t="b">
        <f>U21410&gt;10</f>
        <v>1</v>
      </c>
      <c r="U21410" s="7">
        <v>11.188057833699601</v>
      </c>
      <c r="V21410" t="s">
        <v>8184</v>
      </c>
      <c r="W21410" t="s">
        <v>10488</v>
      </c>
    </row>
    <row r="21411" spans="20:23" x14ac:dyDescent="0.3">
      <c r="T21411" t="b">
        <f>U21411&gt;10</f>
        <v>1</v>
      </c>
      <c r="U21411" s="7">
        <v>11.0057362769056</v>
      </c>
      <c r="V21411" t="s">
        <v>9763</v>
      </c>
      <c r="W21411" t="s">
        <v>9764</v>
      </c>
    </row>
    <row r="21412" spans="20:23" x14ac:dyDescent="0.3">
      <c r="T21412" t="b">
        <f>U21412&gt;10</f>
        <v>1</v>
      </c>
      <c r="U21412" s="7">
        <v>11.8812050142595</v>
      </c>
      <c r="V21412">
        <v>699</v>
      </c>
      <c r="W21412" t="s">
        <v>13551</v>
      </c>
    </row>
    <row r="21413" spans="20:23" x14ac:dyDescent="0.3">
      <c r="T21413" t="b">
        <f>U21413&gt;10</f>
        <v>1</v>
      </c>
      <c r="U21413" s="7">
        <v>10.3125890963457</v>
      </c>
      <c r="V21413" t="s">
        <v>4710</v>
      </c>
      <c r="W21413" t="s">
        <v>4711</v>
      </c>
    </row>
    <row r="21414" spans="20:23" x14ac:dyDescent="0.3">
      <c r="T21414" t="b">
        <f>U21414&gt;10</f>
        <v>1</v>
      </c>
      <c r="U21414" s="7">
        <v>13.490642926693599</v>
      </c>
      <c r="V21414" t="s">
        <v>14286</v>
      </c>
      <c r="W21414" t="s">
        <v>14287</v>
      </c>
    </row>
    <row r="21415" spans="20:23" x14ac:dyDescent="0.3">
      <c r="T21415" t="b">
        <f>U21415&gt;10</f>
        <v>1</v>
      </c>
      <c r="U21415" s="7">
        <v>10.3125890963457</v>
      </c>
      <c r="V21415" t="s">
        <v>4385</v>
      </c>
      <c r="W21415" t="s">
        <v>4386</v>
      </c>
    </row>
    <row r="21416" spans="20:23" x14ac:dyDescent="0.3">
      <c r="T21416" t="b">
        <f>U21416&gt;10</f>
        <v>1</v>
      </c>
      <c r="U21416" s="7">
        <v>12.392030638025499</v>
      </c>
      <c r="V21416" t="s">
        <v>14288</v>
      </c>
      <c r="W21416" t="s">
        <v>14289</v>
      </c>
    </row>
    <row r="21417" spans="20:23" x14ac:dyDescent="0.3">
      <c r="T21417" t="b">
        <f>U21417&gt;10</f>
        <v>1</v>
      </c>
      <c r="U21417" s="7">
        <v>11.0057362769056</v>
      </c>
      <c r="V21417" t="s">
        <v>9815</v>
      </c>
      <c r="W21417" t="s">
        <v>4672</v>
      </c>
    </row>
    <row r="21418" spans="20:23" x14ac:dyDescent="0.3">
      <c r="T21418" t="b">
        <f>U21418&gt;10</f>
        <v>1</v>
      </c>
      <c r="U21418" s="7">
        <v>10.6574295826374</v>
      </c>
      <c r="V21418" t="s">
        <v>7503</v>
      </c>
      <c r="W21418" t="s">
        <v>7504</v>
      </c>
    </row>
    <row r="21419" spans="20:23" x14ac:dyDescent="0.3">
      <c r="T21419" t="b">
        <f>U21419&gt;10</f>
        <v>1</v>
      </c>
      <c r="U21419" s="7">
        <v>11.6988834574656</v>
      </c>
      <c r="V21419">
        <v>44</v>
      </c>
      <c r="W21419" t="s">
        <v>12652</v>
      </c>
    </row>
    <row r="21420" spans="20:23" x14ac:dyDescent="0.3">
      <c r="T21420" t="b">
        <f>U21420&gt;10</f>
        <v>1</v>
      </c>
      <c r="U21420" s="7">
        <v>10.7825927255914</v>
      </c>
      <c r="V21420" t="s">
        <v>8173</v>
      </c>
      <c r="W21420" t="s">
        <v>8174</v>
      </c>
    </row>
    <row r="21421" spans="20:23" x14ac:dyDescent="0.3">
      <c r="T21421" t="b">
        <f>U21421&gt;10</f>
        <v>1</v>
      </c>
      <c r="U21421" s="7">
        <v>11.411201385013801</v>
      </c>
      <c r="V21421" t="s">
        <v>11969</v>
      </c>
      <c r="W21421" t="s">
        <v>11970</v>
      </c>
    </row>
    <row r="21422" spans="20:23" x14ac:dyDescent="0.3">
      <c r="T21422" t="b">
        <f>U21422&gt;10</f>
        <v>1</v>
      </c>
      <c r="U21422" s="7">
        <v>11.0057362769056</v>
      </c>
      <c r="V21422" t="s">
        <v>9538</v>
      </c>
      <c r="W21422" t="s">
        <v>9539</v>
      </c>
    </row>
    <row r="21423" spans="20:23" x14ac:dyDescent="0.3">
      <c r="T21423" t="b">
        <f>U21423&gt;10</f>
        <v>1</v>
      </c>
      <c r="U21423" s="7">
        <v>10.6002711687975</v>
      </c>
      <c r="V21423">
        <v>30</v>
      </c>
      <c r="W21423" t="s">
        <v>6764</v>
      </c>
    </row>
    <row r="21424" spans="20:23" x14ac:dyDescent="0.3">
      <c r="T21424" t="b">
        <f>U21424&gt;10</f>
        <v>1</v>
      </c>
      <c r="U21424" s="7">
        <v>11.6988834574656</v>
      </c>
      <c r="V21424">
        <v>6969</v>
      </c>
      <c r="W21424" t="s">
        <v>6764</v>
      </c>
    </row>
    <row r="21425" spans="20:23" x14ac:dyDescent="0.3">
      <c r="T21425" t="b">
        <f>U21425&gt;10</f>
        <v>1</v>
      </c>
      <c r="U21425" s="7">
        <v>10.2660690807108</v>
      </c>
      <c r="V21425" t="s">
        <v>4121</v>
      </c>
      <c r="W21425" t="s">
        <v>4122</v>
      </c>
    </row>
    <row r="21426" spans="20:23" x14ac:dyDescent="0.3">
      <c r="T21426" t="b">
        <f>U21426&gt;10</f>
        <v>1</v>
      </c>
      <c r="U21426" s="7">
        <v>10.232546388672199</v>
      </c>
      <c r="V21426" t="s">
        <v>610</v>
      </c>
      <c r="W21426" t="s">
        <v>3887</v>
      </c>
    </row>
    <row r="21427" spans="20:23" x14ac:dyDescent="0.3">
      <c r="T21427" t="b">
        <f>U21427&gt;10</f>
        <v>1</v>
      </c>
      <c r="U21427" s="7">
        <v>11.0057362769056</v>
      </c>
      <c r="V21427" t="s">
        <v>9647</v>
      </c>
      <c r="W21427" t="s">
        <v>9648</v>
      </c>
    </row>
    <row r="21428" spans="20:23" x14ac:dyDescent="0.3">
      <c r="T21428" t="b">
        <f>U21428&gt;10</f>
        <v>1</v>
      </c>
      <c r="U21428" s="7">
        <v>10.851585597078399</v>
      </c>
      <c r="V21428" t="s">
        <v>3285</v>
      </c>
      <c r="W21428" t="s">
        <v>8837</v>
      </c>
    </row>
    <row r="21429" spans="20:23" x14ac:dyDescent="0.3">
      <c r="T21429" t="b">
        <f>U21429&gt;10</f>
        <v>1</v>
      </c>
      <c r="U21429" s="7">
        <v>13.490642926693599</v>
      </c>
      <c r="V21429" t="s">
        <v>14290</v>
      </c>
      <c r="W21429" t="s">
        <v>14291</v>
      </c>
    </row>
    <row r="21430" spans="20:23" x14ac:dyDescent="0.3">
      <c r="T21430" t="b">
        <f>U21430&gt;10</f>
        <v>1</v>
      </c>
      <c r="U21430" s="7">
        <v>12.392030638025499</v>
      </c>
      <c r="V21430" t="s">
        <v>14292</v>
      </c>
      <c r="W21430" t="s">
        <v>14293</v>
      </c>
    </row>
    <row r="21431" spans="20:23" x14ac:dyDescent="0.3">
      <c r="T21431" t="b">
        <f>U21431&gt;10</f>
        <v>1</v>
      </c>
      <c r="U21431" s="7">
        <v>10.158438416518401</v>
      </c>
      <c r="V21431" t="s">
        <v>3323</v>
      </c>
      <c r="W21431" t="s">
        <v>3324</v>
      </c>
    </row>
    <row r="21432" spans="20:23" x14ac:dyDescent="0.3">
      <c r="T21432" t="b">
        <f>U21432&gt;10</f>
        <v>1</v>
      </c>
      <c r="U21432" s="7">
        <v>10.851585597078399</v>
      </c>
      <c r="V21432">
        <v>630</v>
      </c>
      <c r="W21432" t="s">
        <v>8623</v>
      </c>
    </row>
    <row r="21433" spans="20:23" x14ac:dyDescent="0.3">
      <c r="T21433" t="b">
        <f>U21433&gt;10</f>
        <v>1</v>
      </c>
      <c r="U21433" s="7">
        <v>10.232546388672199</v>
      </c>
      <c r="V21433" t="s">
        <v>4078</v>
      </c>
      <c r="W21433" t="s">
        <v>4079</v>
      </c>
    </row>
    <row r="21434" spans="20:23" x14ac:dyDescent="0.3">
      <c r="T21434" t="b">
        <f>U21434&gt;10</f>
        <v>1</v>
      </c>
      <c r="U21434" s="7">
        <v>10.399600473335299</v>
      </c>
      <c r="V21434" t="s">
        <v>5579</v>
      </c>
      <c r="W21434" t="s">
        <v>5305</v>
      </c>
    </row>
    <row r="21435" spans="20:23" x14ac:dyDescent="0.3">
      <c r="T21435" t="b">
        <f>U21435&gt;10</f>
        <v>1</v>
      </c>
      <c r="U21435" s="7">
        <v>10.158438416518401</v>
      </c>
      <c r="V21435" t="s">
        <v>3157</v>
      </c>
      <c r="W21435" t="s">
        <v>3158</v>
      </c>
    </row>
    <row r="21436" spans="20:23" x14ac:dyDescent="0.3">
      <c r="T21436" t="b">
        <f>U21436&gt;10</f>
        <v>1</v>
      </c>
      <c r="U21436" s="7">
        <v>10.366077781296701</v>
      </c>
      <c r="V21436" t="s">
        <v>36</v>
      </c>
      <c r="W21436" t="s">
        <v>2121</v>
      </c>
    </row>
    <row r="21437" spans="20:23" x14ac:dyDescent="0.3">
      <c r="T21437" t="b">
        <f>U21437&gt;10</f>
        <v>1</v>
      </c>
      <c r="U21437" s="7">
        <v>10.6002711687975</v>
      </c>
      <c r="V21437" t="s">
        <v>7069</v>
      </c>
      <c r="W21437" t="s">
        <v>2122</v>
      </c>
    </row>
    <row r="21438" spans="20:23" x14ac:dyDescent="0.3">
      <c r="T21438" t="b">
        <f>U21438&gt;10</f>
        <v>1</v>
      </c>
      <c r="U21438" s="7">
        <v>10.024907023893901</v>
      </c>
      <c r="V21438" t="s">
        <v>2082</v>
      </c>
      <c r="W21438" t="s">
        <v>2083</v>
      </c>
    </row>
    <row r="21439" spans="20:23" x14ac:dyDescent="0.3">
      <c r="T21439" t="b">
        <f>U21439&gt;10</f>
        <v>1</v>
      </c>
      <c r="U21439" s="7">
        <v>10.0406553808621</v>
      </c>
      <c r="V21439" t="s">
        <v>2121</v>
      </c>
      <c r="W21439" t="s">
        <v>2122</v>
      </c>
    </row>
    <row r="21440" spans="20:23" x14ac:dyDescent="0.3">
      <c r="T21440" t="b">
        <f>U21440&gt;10</f>
        <v>1</v>
      </c>
      <c r="U21440" s="7">
        <v>11.188057833699601</v>
      </c>
      <c r="V21440" t="s">
        <v>10743</v>
      </c>
      <c r="W21440" t="s">
        <v>10744</v>
      </c>
    </row>
    <row r="21441" spans="20:23" x14ac:dyDescent="0.3">
      <c r="T21441" t="b">
        <f>U21441&gt;10</f>
        <v>1</v>
      </c>
      <c r="U21441" s="7">
        <v>10.7825927255914</v>
      </c>
      <c r="V21441" t="s">
        <v>8596</v>
      </c>
      <c r="W21441" t="s">
        <v>8597</v>
      </c>
    </row>
    <row r="21442" spans="20:23" x14ac:dyDescent="0.3">
      <c r="T21442" t="b">
        <f>U21442&gt;10</f>
        <v>1</v>
      </c>
      <c r="U21442" s="7">
        <v>12.7974957461337</v>
      </c>
      <c r="V21442" t="s">
        <v>14294</v>
      </c>
      <c r="W21442" t="s">
        <v>5471</v>
      </c>
    </row>
    <row r="21443" spans="20:23" x14ac:dyDescent="0.3">
      <c r="T21443" t="b">
        <f>U21443&gt;10</f>
        <v>1</v>
      </c>
      <c r="U21443" s="7">
        <v>11.8812050142595</v>
      </c>
      <c r="V21443" t="s">
        <v>13753</v>
      </c>
      <c r="W21443" t="s">
        <v>13754</v>
      </c>
    </row>
    <row r="21444" spans="20:23" x14ac:dyDescent="0.3">
      <c r="T21444" t="b">
        <f>U21444&gt;10</f>
        <v>1</v>
      </c>
      <c r="U21444" s="7">
        <v>12.7974957461337</v>
      </c>
      <c r="V21444" t="s">
        <v>14295</v>
      </c>
      <c r="W21444" t="s">
        <v>14296</v>
      </c>
    </row>
    <row r="21445" spans="20:23" x14ac:dyDescent="0.3">
      <c r="T21445" t="b">
        <f>U21445&gt;10</f>
        <v>1</v>
      </c>
      <c r="U21445" s="7">
        <v>12.392030638025499</v>
      </c>
      <c r="V21445" t="s">
        <v>14297</v>
      </c>
      <c r="W21445" t="s">
        <v>7269</v>
      </c>
    </row>
    <row r="21446" spans="20:23" x14ac:dyDescent="0.3">
      <c r="T21446" t="b">
        <f>U21446&gt;10</f>
        <v>1</v>
      </c>
      <c r="U21446" s="7">
        <v>11.293418349357401</v>
      </c>
      <c r="V21446" t="s">
        <v>11321</v>
      </c>
      <c r="W21446" t="s">
        <v>7056</v>
      </c>
    </row>
    <row r="21447" spans="20:23" x14ac:dyDescent="0.3">
      <c r="T21447" t="b">
        <f>U21447&gt;10</f>
        <v>1</v>
      </c>
      <c r="U21447" s="7">
        <v>12.7974957461337</v>
      </c>
      <c r="V21447" t="s">
        <v>14298</v>
      </c>
      <c r="W21447" t="s">
        <v>11088</v>
      </c>
    </row>
    <row r="21448" spans="20:23" x14ac:dyDescent="0.3">
      <c r="T21448" t="b">
        <f>U21448&gt;10</f>
        <v>1</v>
      </c>
      <c r="U21448" s="7">
        <v>12.7974957461337</v>
      </c>
      <c r="V21448" t="s">
        <v>11088</v>
      </c>
      <c r="W21448" t="s">
        <v>14299</v>
      </c>
    </row>
    <row r="21449" spans="20:23" x14ac:dyDescent="0.3">
      <c r="T21449" t="b">
        <f>U21449&gt;10</f>
        <v>1</v>
      </c>
      <c r="U21449" s="7">
        <v>10.399600473335299</v>
      </c>
      <c r="V21449" t="s">
        <v>5304</v>
      </c>
      <c r="W21449" t="s">
        <v>5305</v>
      </c>
    </row>
    <row r="21450" spans="20:23" x14ac:dyDescent="0.3">
      <c r="T21450" t="b">
        <f>U21450&gt;10</f>
        <v>1</v>
      </c>
      <c r="U21450" s="7">
        <v>11.0057362769056</v>
      </c>
      <c r="V21450" t="s">
        <v>9327</v>
      </c>
      <c r="W21450" t="s">
        <v>4377</v>
      </c>
    </row>
    <row r="21451" spans="20:23" x14ac:dyDescent="0.3">
      <c r="T21451" t="b">
        <f>U21451&gt;10</f>
        <v>1</v>
      </c>
      <c r="U21451" s="7">
        <v>11.0057362769056</v>
      </c>
      <c r="V21451" t="s">
        <v>4377</v>
      </c>
      <c r="W21451" t="s">
        <v>9958</v>
      </c>
    </row>
    <row r="21452" spans="20:23" x14ac:dyDescent="0.3">
      <c r="T21452" t="b">
        <f>U21452&gt;10</f>
        <v>1</v>
      </c>
      <c r="U21452" s="7">
        <v>10.232546388672199</v>
      </c>
      <c r="V21452" t="s">
        <v>4013</v>
      </c>
      <c r="W21452" t="s">
        <v>4014</v>
      </c>
    </row>
    <row r="21453" spans="20:23" x14ac:dyDescent="0.3">
      <c r="T21453" t="b">
        <f>U21453&gt;10</f>
        <v>1</v>
      </c>
      <c r="U21453" s="7">
        <v>10.7180542044539</v>
      </c>
      <c r="V21453" t="s">
        <v>8082</v>
      </c>
      <c r="W21453" t="s">
        <v>8083</v>
      </c>
    </row>
    <row r="21454" spans="20:23" x14ac:dyDescent="0.3">
      <c r="T21454" t="b">
        <f>U21454&gt;10</f>
        <v>1</v>
      </c>
      <c r="U21454" s="7">
        <v>10.4461204889702</v>
      </c>
      <c r="V21454" t="s">
        <v>5931</v>
      </c>
      <c r="W21454" t="s">
        <v>5932</v>
      </c>
    </row>
    <row r="21455" spans="20:23" x14ac:dyDescent="0.3">
      <c r="T21455" t="b">
        <f>U21455&gt;10</f>
        <v>1</v>
      </c>
      <c r="U21455" s="7">
        <v>11.0057362769056</v>
      </c>
      <c r="V21455" t="s">
        <v>9989</v>
      </c>
      <c r="W21455" t="s">
        <v>9990</v>
      </c>
    </row>
    <row r="21456" spans="20:23" x14ac:dyDescent="0.3">
      <c r="T21456" t="b">
        <f>U21456&gt;10</f>
        <v>1</v>
      </c>
      <c r="U21456" s="7">
        <v>11.411201385013801</v>
      </c>
      <c r="V21456" t="s">
        <v>7693</v>
      </c>
      <c r="W21456" t="s">
        <v>11581</v>
      </c>
    </row>
    <row r="21457" spans="20:23" x14ac:dyDescent="0.3">
      <c r="T21457" t="b">
        <f>U21457&gt;10</f>
        <v>1</v>
      </c>
      <c r="U21457" s="7">
        <v>13.490642926693599</v>
      </c>
      <c r="V21457" t="s">
        <v>14300</v>
      </c>
      <c r="W21457" t="s">
        <v>14301</v>
      </c>
    </row>
    <row r="21458" spans="20:23" x14ac:dyDescent="0.3">
      <c r="T21458" t="b">
        <f>U21458&gt;10</f>
        <v>1</v>
      </c>
      <c r="U21458" s="7">
        <v>10.4949106531397</v>
      </c>
      <c r="V21458" t="s">
        <v>5978</v>
      </c>
      <c r="W21458" t="s">
        <v>5979</v>
      </c>
    </row>
    <row r="21459" spans="20:23" x14ac:dyDescent="0.3">
      <c r="T21459" t="b">
        <f>U21459&gt;10</f>
        <v>1</v>
      </c>
      <c r="U21459" s="7">
        <v>10.7180542044539</v>
      </c>
      <c r="V21459" t="s">
        <v>7693</v>
      </c>
      <c r="W21459" t="s">
        <v>7694</v>
      </c>
    </row>
    <row r="21460" spans="20:23" x14ac:dyDescent="0.3">
      <c r="T21460" t="b">
        <f>U21460&gt;10</f>
        <v>1</v>
      </c>
      <c r="U21460" s="7">
        <v>12.7974957461337</v>
      </c>
      <c r="V21460" t="s">
        <v>14302</v>
      </c>
      <c r="W21460" t="s">
        <v>14303</v>
      </c>
    </row>
    <row r="21461" spans="20:23" x14ac:dyDescent="0.3">
      <c r="T21461" t="b">
        <f>U21461&gt;10</f>
        <v>1</v>
      </c>
      <c r="U21461" s="7">
        <v>10.2717671018254</v>
      </c>
      <c r="V21461" t="s">
        <v>4229</v>
      </c>
      <c r="W21461" t="s">
        <v>4230</v>
      </c>
    </row>
    <row r="21462" spans="20:23" x14ac:dyDescent="0.3">
      <c r="T21462" t="b">
        <f>U21462&gt;10</f>
        <v>1</v>
      </c>
      <c r="U21462" s="7">
        <v>11.8812050142595</v>
      </c>
      <c r="V21462" t="s">
        <v>13746</v>
      </c>
      <c r="W21462" t="s">
        <v>10880</v>
      </c>
    </row>
    <row r="21463" spans="20:23" x14ac:dyDescent="0.3">
      <c r="T21463" t="b">
        <f>U21463&gt;10</f>
        <v>1</v>
      </c>
      <c r="U21463" s="7">
        <v>11.188057833699601</v>
      </c>
      <c r="V21463" t="s">
        <v>10880</v>
      </c>
      <c r="W21463" t="s">
        <v>10881</v>
      </c>
    </row>
    <row r="21464" spans="20:23" x14ac:dyDescent="0.3">
      <c r="T21464" t="b">
        <f>U21464&gt;10</f>
        <v>1</v>
      </c>
      <c r="U21464" s="7">
        <v>11.8812050142595</v>
      </c>
      <c r="V21464" t="s">
        <v>13600</v>
      </c>
      <c r="W21464" t="s">
        <v>10880</v>
      </c>
    </row>
    <row r="21465" spans="20:23" x14ac:dyDescent="0.3">
      <c r="T21465" t="b">
        <f>U21465&gt;10</f>
        <v>1</v>
      </c>
      <c r="U21465" s="7">
        <v>10.6574295826374</v>
      </c>
      <c r="V21465" t="s">
        <v>7387</v>
      </c>
      <c r="W21465" t="s">
        <v>5918</v>
      </c>
    </row>
    <row r="21466" spans="20:23" x14ac:dyDescent="0.3">
      <c r="T21466" t="b">
        <f>U21466&gt;10</f>
        <v>1</v>
      </c>
      <c r="U21466" s="7">
        <v>10.4461204889702</v>
      </c>
      <c r="V21466" t="s">
        <v>5918</v>
      </c>
      <c r="W21466" t="s">
        <v>5919</v>
      </c>
    </row>
    <row r="21467" spans="20:23" x14ac:dyDescent="0.3">
      <c r="T21467" t="b">
        <f>U21467&gt;10</f>
        <v>1</v>
      </c>
      <c r="U21467" s="7">
        <v>10.7825927255914</v>
      </c>
      <c r="V21467" t="s">
        <v>5978</v>
      </c>
      <c r="W21467" t="s">
        <v>8153</v>
      </c>
    </row>
    <row r="21468" spans="20:23" x14ac:dyDescent="0.3">
      <c r="T21468" t="b">
        <f>U21468&gt;10</f>
        <v>1</v>
      </c>
      <c r="U21468" s="7">
        <v>11.8812050142595</v>
      </c>
      <c r="V21468" t="s">
        <v>5978</v>
      </c>
      <c r="W21468" t="s">
        <v>13562</v>
      </c>
    </row>
    <row r="21469" spans="20:23" x14ac:dyDescent="0.3">
      <c r="T21469" t="b">
        <f>U21469&gt;10</f>
        <v>1</v>
      </c>
      <c r="U21469" s="7">
        <v>11.6988834574656</v>
      </c>
      <c r="V21469" t="s">
        <v>13037</v>
      </c>
      <c r="W21469" t="s">
        <v>8153</v>
      </c>
    </row>
    <row r="21470" spans="20:23" x14ac:dyDescent="0.3">
      <c r="T21470" t="b">
        <f>U21470&gt;10</f>
        <v>1</v>
      </c>
      <c r="U21470" s="7">
        <v>10.7825927255914</v>
      </c>
      <c r="V21470" t="s">
        <v>5978</v>
      </c>
      <c r="W21470" t="s">
        <v>8152</v>
      </c>
    </row>
    <row r="21471" spans="20:23" x14ac:dyDescent="0.3">
      <c r="T21471" t="b">
        <f>U21471&gt;10</f>
        <v>1</v>
      </c>
      <c r="U21471" s="7">
        <v>12.392030638025499</v>
      </c>
      <c r="V21471" t="s">
        <v>8152</v>
      </c>
      <c r="W21471" t="e">
        <f>-fosfosulfato</f>
        <v>#NAME?</v>
      </c>
    </row>
    <row r="21472" spans="20:23" x14ac:dyDescent="0.3">
      <c r="T21472" t="b">
        <f>U21472&gt;10</f>
        <v>1</v>
      </c>
      <c r="U21472" s="7">
        <v>11.6988834574656</v>
      </c>
      <c r="V21472" t="s">
        <v>13037</v>
      </c>
      <c r="W21472" t="s">
        <v>8152</v>
      </c>
    </row>
    <row r="21473" spans="20:23" x14ac:dyDescent="0.3">
      <c r="T21473" t="b">
        <f>U21473&gt;10</f>
        <v>1</v>
      </c>
      <c r="U21473" s="7">
        <v>11.6988834574656</v>
      </c>
      <c r="V21473" t="s">
        <v>8152</v>
      </c>
      <c r="W21473" t="s">
        <v>12643</v>
      </c>
    </row>
    <row r="21474" spans="20:23" x14ac:dyDescent="0.3">
      <c r="T21474" t="b">
        <f>U21474&gt;10</f>
        <v>1</v>
      </c>
      <c r="U21474" s="7">
        <v>11.6988834574656</v>
      </c>
      <c r="V21474" t="s">
        <v>12643</v>
      </c>
      <c r="W21474" t="s">
        <v>8153</v>
      </c>
    </row>
    <row r="21475" spans="20:23" x14ac:dyDescent="0.3">
      <c r="T21475" t="b">
        <f>U21475&gt;10</f>
        <v>1</v>
      </c>
      <c r="U21475" s="7">
        <v>11.0057362769056</v>
      </c>
      <c r="V21475" t="s">
        <v>9449</v>
      </c>
      <c r="W21475" t="s">
        <v>9450</v>
      </c>
    </row>
    <row r="21476" spans="20:23" x14ac:dyDescent="0.3">
      <c r="T21476" t="b">
        <f>U21476&gt;10</f>
        <v>1</v>
      </c>
      <c r="U21476" s="7">
        <v>11.5447327776383</v>
      </c>
      <c r="V21476" t="s">
        <v>12261</v>
      </c>
      <c r="W21476" t="s">
        <v>12262</v>
      </c>
    </row>
    <row r="21477" spans="20:23" x14ac:dyDescent="0.3">
      <c r="T21477" t="b">
        <f>U21477&gt;10</f>
        <v>1</v>
      </c>
      <c r="U21477" s="7">
        <v>10.5462039475272</v>
      </c>
      <c r="V21477" t="s">
        <v>6680</v>
      </c>
      <c r="W21477">
        <v>-2</v>
      </c>
    </row>
    <row r="21478" spans="20:23" x14ac:dyDescent="0.3">
      <c r="T21478" t="b">
        <f>U21478&gt;10</f>
        <v>1</v>
      </c>
      <c r="U21478" s="7">
        <v>12.392030638025499</v>
      </c>
      <c r="V21478" t="s">
        <v>14304</v>
      </c>
      <c r="W21478" t="s">
        <v>14305</v>
      </c>
    </row>
    <row r="21479" spans="20:23" x14ac:dyDescent="0.3">
      <c r="T21479" t="b">
        <f>U21479&gt;10</f>
        <v>1</v>
      </c>
      <c r="U21479" s="7">
        <v>10.6574295826374</v>
      </c>
      <c r="V21479" t="s">
        <v>7480</v>
      </c>
      <c r="W21479" t="s">
        <v>7482</v>
      </c>
    </row>
    <row r="21480" spans="20:23" x14ac:dyDescent="0.3">
      <c r="T21480" t="b">
        <f>U21480&gt;10</f>
        <v>1</v>
      </c>
      <c r="U21480" s="7">
        <v>13.490642926693599</v>
      </c>
      <c r="V21480">
        <v>2780</v>
      </c>
      <c r="W21480" t="s">
        <v>14306</v>
      </c>
    </row>
    <row r="21481" spans="20:23" x14ac:dyDescent="0.3">
      <c r="T21481" t="b">
        <f>U21481&gt;10</f>
        <v>1</v>
      </c>
      <c r="U21481" s="7">
        <v>12.7974957461337</v>
      </c>
      <c r="V21481" t="s">
        <v>14307</v>
      </c>
      <c r="W21481" t="s">
        <v>14308</v>
      </c>
    </row>
    <row r="21482" spans="20:23" x14ac:dyDescent="0.3">
      <c r="T21482" t="b">
        <f>U21482&gt;10</f>
        <v>1</v>
      </c>
      <c r="U21482" s="7">
        <v>12.104348565573799</v>
      </c>
      <c r="V21482" t="s">
        <v>14309</v>
      </c>
      <c r="W21482" t="s">
        <v>14310</v>
      </c>
    </row>
    <row r="21483" spans="20:23" x14ac:dyDescent="0.3">
      <c r="T21483" t="b">
        <f>U21483&gt;10</f>
        <v>1</v>
      </c>
      <c r="U21483" s="7">
        <v>11.188057833699601</v>
      </c>
      <c r="V21483" t="s">
        <v>10769</v>
      </c>
      <c r="W21483" t="s">
        <v>10770</v>
      </c>
    </row>
    <row r="21484" spans="20:23" x14ac:dyDescent="0.3">
      <c r="T21484" t="b">
        <f>U21484&gt;10</f>
        <v>1</v>
      </c>
      <c r="U21484" s="7">
        <v>12.104348565573799</v>
      </c>
      <c r="V21484" t="s">
        <v>14311</v>
      </c>
      <c r="W21484" t="s">
        <v>14310</v>
      </c>
    </row>
    <row r="21485" spans="20:23" x14ac:dyDescent="0.3">
      <c r="T21485" t="b">
        <f>U21485&gt;10</f>
        <v>1</v>
      </c>
      <c r="U21485" s="7">
        <v>11.411201385013801</v>
      </c>
      <c r="V21485" t="s">
        <v>11611</v>
      </c>
      <c r="W21485" t="s">
        <v>11612</v>
      </c>
    </row>
    <row r="21486" spans="20:23" x14ac:dyDescent="0.3">
      <c r="T21486" t="b">
        <f>U21486&gt;10</f>
        <v>1</v>
      </c>
      <c r="U21486" s="7">
        <v>10.5462039475272</v>
      </c>
      <c r="V21486" t="s">
        <v>6555</v>
      </c>
      <c r="W21486">
        <v>-2</v>
      </c>
    </row>
    <row r="21487" spans="20:23" x14ac:dyDescent="0.3">
      <c r="T21487" t="b">
        <f>U21487&gt;10</f>
        <v>1</v>
      </c>
      <c r="U21487" s="7">
        <v>13.490642926693599</v>
      </c>
      <c r="V21487" t="s">
        <v>14312</v>
      </c>
      <c r="W21487" t="s">
        <v>14313</v>
      </c>
    </row>
    <row r="21488" spans="20:23" x14ac:dyDescent="0.3">
      <c r="T21488" t="b">
        <f>U21488&gt;10</f>
        <v>1</v>
      </c>
      <c r="U21488" s="7">
        <v>11.6988834574656</v>
      </c>
      <c r="V21488" t="s">
        <v>13383</v>
      </c>
      <c r="W21488" t="s">
        <v>13384</v>
      </c>
    </row>
    <row r="21489" spans="20:23" x14ac:dyDescent="0.3">
      <c r="T21489" t="b">
        <f>U21489&gt;10</f>
        <v>1</v>
      </c>
      <c r="U21489" s="7">
        <v>10.3125890963457</v>
      </c>
      <c r="V21489" t="s">
        <v>4594</v>
      </c>
      <c r="W21489" t="s">
        <v>4595</v>
      </c>
    </row>
    <row r="21490" spans="20:23" x14ac:dyDescent="0.3">
      <c r="T21490" t="b">
        <f>U21490&gt;10</f>
        <v>1</v>
      </c>
      <c r="U21490" s="7">
        <v>12.7974957461337</v>
      </c>
      <c r="V21490" t="s">
        <v>14314</v>
      </c>
      <c r="W21490" t="s">
        <v>14315</v>
      </c>
    </row>
    <row r="21491" spans="20:23" x14ac:dyDescent="0.3">
      <c r="T21491" t="b">
        <f>U21491&gt;10</f>
        <v>1</v>
      </c>
      <c r="U21491" s="7">
        <v>10.6002711687975</v>
      </c>
      <c r="V21491" t="s">
        <v>7268</v>
      </c>
      <c r="W21491" t="s">
        <v>7269</v>
      </c>
    </row>
    <row r="21492" spans="20:23" x14ac:dyDescent="0.3">
      <c r="T21492" t="b">
        <f>U21492&gt;10</f>
        <v>1</v>
      </c>
      <c r="U21492" s="7">
        <v>10.232546388672199</v>
      </c>
      <c r="V21492" t="s">
        <v>253</v>
      </c>
      <c r="W21492" t="s">
        <v>3966</v>
      </c>
    </row>
    <row r="21493" spans="20:23" x14ac:dyDescent="0.3">
      <c r="T21493" t="b">
        <f>U21493&gt;10</f>
        <v>1</v>
      </c>
      <c r="U21493" s="7">
        <v>11.5447327776383</v>
      </c>
      <c r="V21493">
        <v>814</v>
      </c>
      <c r="W21493" t="e">
        <f>-mrs</f>
        <v>#NAME?</v>
      </c>
    </row>
    <row r="21494" spans="20:23" x14ac:dyDescent="0.3">
      <c r="T21494" t="b">
        <f>U21494&gt;10</f>
        <v>1</v>
      </c>
      <c r="U21494" s="7">
        <v>12.7974957461337</v>
      </c>
      <c r="V21494" t="s">
        <v>14316</v>
      </c>
      <c r="W21494" t="s">
        <v>9998</v>
      </c>
    </row>
    <row r="21495" spans="20:23" x14ac:dyDescent="0.3">
      <c r="T21495" t="b">
        <f>U21495&gt;10</f>
        <v>1</v>
      </c>
      <c r="U21495" s="7">
        <v>11.0057362769056</v>
      </c>
      <c r="V21495" t="s">
        <v>9998</v>
      </c>
      <c r="W21495" t="s">
        <v>9725</v>
      </c>
    </row>
    <row r="21496" spans="20:23" x14ac:dyDescent="0.3">
      <c r="T21496" t="b">
        <f>U21496&gt;10</f>
        <v>1</v>
      </c>
      <c r="U21496" s="7">
        <v>11.411201385013801</v>
      </c>
      <c r="V21496" t="s">
        <v>1786</v>
      </c>
      <c r="W21496" t="s">
        <v>11721</v>
      </c>
    </row>
    <row r="21497" spans="20:23" x14ac:dyDescent="0.3">
      <c r="T21497" t="b">
        <f>U21497&gt;10</f>
        <v>1</v>
      </c>
      <c r="U21497" s="7">
        <v>12.7974957461337</v>
      </c>
      <c r="V21497" t="s">
        <v>14317</v>
      </c>
      <c r="W21497" t="s">
        <v>14318</v>
      </c>
    </row>
    <row r="21498" spans="20:23" x14ac:dyDescent="0.3">
      <c r="T21498" t="b">
        <f>U21498&gt;10</f>
        <v>1</v>
      </c>
      <c r="U21498" s="7">
        <v>10.2717671018254</v>
      </c>
      <c r="V21498" t="s">
        <v>4245</v>
      </c>
      <c r="W21498" t="s">
        <v>4249</v>
      </c>
    </row>
    <row r="21499" spans="20:23" x14ac:dyDescent="0.3">
      <c r="T21499" t="b">
        <f>U21499&gt;10</f>
        <v>1</v>
      </c>
      <c r="U21499" s="7">
        <v>11.0057362769056</v>
      </c>
      <c r="V21499" t="s">
        <v>9889</v>
      </c>
      <c r="W21499" t="s">
        <v>9890</v>
      </c>
    </row>
    <row r="21500" spans="20:23" x14ac:dyDescent="0.3">
      <c r="T21500" t="b">
        <f>U21500&gt;10</f>
        <v>1</v>
      </c>
      <c r="U21500" s="7">
        <v>10.3125890963457</v>
      </c>
      <c r="V21500" t="s">
        <v>4811</v>
      </c>
      <c r="W21500" t="s">
        <v>4812</v>
      </c>
    </row>
    <row r="21501" spans="20:23" x14ac:dyDescent="0.3">
      <c r="T21501" t="b">
        <f>U21501&gt;10</f>
        <v>1</v>
      </c>
      <c r="U21501" s="7">
        <v>13.490642926693599</v>
      </c>
      <c r="V21501" t="s">
        <v>14319</v>
      </c>
      <c r="W21501" t="s">
        <v>14320</v>
      </c>
    </row>
    <row r="21502" spans="20:23" x14ac:dyDescent="0.3">
      <c r="T21502" t="b">
        <f>U21502&gt;10</f>
        <v>1</v>
      </c>
      <c r="U21502" s="7">
        <v>11.5447327776383</v>
      </c>
      <c r="V21502" t="s">
        <v>12630</v>
      </c>
      <c r="W21502" t="s">
        <v>12631</v>
      </c>
    </row>
    <row r="21503" spans="20:23" x14ac:dyDescent="0.3">
      <c r="T21503" t="b">
        <f>U21503&gt;10</f>
        <v>1</v>
      </c>
      <c r="U21503" s="7">
        <v>11.0057362769056</v>
      </c>
      <c r="V21503" t="s">
        <v>9345</v>
      </c>
      <c r="W21503">
        <v>2</v>
      </c>
    </row>
    <row r="21504" spans="20:23" x14ac:dyDescent="0.3">
      <c r="T21504" t="b">
        <f>U21504&gt;10</f>
        <v>1</v>
      </c>
      <c r="U21504" s="7">
        <v>11.0057362769056</v>
      </c>
      <c r="V21504">
        <v>2</v>
      </c>
      <c r="W21504">
        <f>2</f>
        <v>2</v>
      </c>
    </row>
    <row r="21505" spans="20:23" x14ac:dyDescent="0.3">
      <c r="T21505" t="b">
        <f>U21505&gt;10</f>
        <v>1</v>
      </c>
      <c r="U21505" s="7">
        <v>12.7974957461337</v>
      </c>
      <c r="V21505">
        <f>2</f>
        <v>2</v>
      </c>
      <c r="W21505" t="s">
        <v>5026</v>
      </c>
    </row>
    <row r="21506" spans="20:23" x14ac:dyDescent="0.3">
      <c r="T21506" t="b">
        <f>U21506&gt;10</f>
        <v>1</v>
      </c>
      <c r="U21506" s="7">
        <v>10.3125890963457</v>
      </c>
      <c r="V21506" t="s">
        <v>5026</v>
      </c>
      <c r="W21506" t="s">
        <v>4576</v>
      </c>
    </row>
    <row r="21507" spans="20:23" x14ac:dyDescent="0.3">
      <c r="T21507" t="b">
        <f>U21507&gt;10</f>
        <v>1</v>
      </c>
      <c r="U21507" s="7">
        <v>11.6988834574656</v>
      </c>
      <c r="V21507">
        <f>2</f>
        <v>2</v>
      </c>
      <c r="W21507" t="s">
        <v>8354</v>
      </c>
    </row>
    <row r="21508" spans="20:23" x14ac:dyDescent="0.3">
      <c r="T21508" t="b">
        <f>U21508&gt;10</f>
        <v>1</v>
      </c>
      <c r="U21508" s="7">
        <v>10.7825927255914</v>
      </c>
      <c r="V21508" t="s">
        <v>8354</v>
      </c>
      <c r="W21508" t="s">
        <v>8355</v>
      </c>
    </row>
    <row r="21509" spans="20:23" x14ac:dyDescent="0.3">
      <c r="T21509" t="b">
        <f>U21509&gt;10</f>
        <v>1</v>
      </c>
      <c r="U21509" s="7">
        <v>12.104348565573799</v>
      </c>
      <c r="V21509" t="s">
        <v>14321</v>
      </c>
      <c r="W21509" t="s">
        <v>14321</v>
      </c>
    </row>
    <row r="21510" spans="20:23" x14ac:dyDescent="0.3">
      <c r="T21510" t="b">
        <f>U21510&gt;10</f>
        <v>1</v>
      </c>
      <c r="U21510" s="7">
        <v>13.490642926693599</v>
      </c>
      <c r="V21510" t="s">
        <v>14322</v>
      </c>
      <c r="W21510" t="s">
        <v>14323</v>
      </c>
    </row>
    <row r="21511" spans="20:23" x14ac:dyDescent="0.3">
      <c r="T21511" t="b">
        <f>U21511&gt;10</f>
        <v>1</v>
      </c>
      <c r="U21511" s="7">
        <v>11.0057362769056</v>
      </c>
      <c r="V21511" t="s">
        <v>10022</v>
      </c>
      <c r="W21511">
        <v>2</v>
      </c>
    </row>
    <row r="21512" spans="20:23" x14ac:dyDescent="0.3">
      <c r="T21512" t="b">
        <f>U21512&gt;10</f>
        <v>1</v>
      </c>
      <c r="U21512" s="7">
        <v>11.8812050142595</v>
      </c>
      <c r="V21512" t="s">
        <v>13536</v>
      </c>
      <c r="W21512" t="s">
        <v>13537</v>
      </c>
    </row>
    <row r="21513" spans="20:23" x14ac:dyDescent="0.3">
      <c r="T21513" t="b">
        <f>U21513&gt;10</f>
        <v>1</v>
      </c>
      <c r="U21513" s="7">
        <v>11.8812050142595</v>
      </c>
      <c r="V21513" t="s">
        <v>13554</v>
      </c>
      <c r="W21513" t="s">
        <v>13537</v>
      </c>
    </row>
    <row r="21514" spans="20:23" x14ac:dyDescent="0.3">
      <c r="T21514" t="b">
        <f>U21514&gt;10</f>
        <v>1</v>
      </c>
      <c r="U21514" s="7">
        <v>13.490642926693599</v>
      </c>
      <c r="V21514" t="s">
        <v>14324</v>
      </c>
      <c r="W21514" t="s">
        <v>14325</v>
      </c>
    </row>
    <row r="21515" spans="20:23" x14ac:dyDescent="0.3">
      <c r="T21515" t="b">
        <f>U21515&gt;10</f>
        <v>1</v>
      </c>
      <c r="U21515" s="7">
        <v>12.392030638025499</v>
      </c>
      <c r="V21515" t="s">
        <v>14326</v>
      </c>
      <c r="W21515" t="s">
        <v>14327</v>
      </c>
    </row>
    <row r="21516" spans="20:23" x14ac:dyDescent="0.3">
      <c r="T21516" t="b">
        <f>U21516&gt;10</f>
        <v>1</v>
      </c>
      <c r="U21516" s="7">
        <v>11.6988834574656</v>
      </c>
      <c r="V21516" t="s">
        <v>9315</v>
      </c>
      <c r="W21516" t="s">
        <v>13522</v>
      </c>
    </row>
    <row r="21517" spans="20:23" x14ac:dyDescent="0.3">
      <c r="T21517" t="b">
        <f>U21517&gt;10</f>
        <v>1</v>
      </c>
      <c r="U21517" s="7">
        <v>11.8812050142595</v>
      </c>
      <c r="V21517" t="s">
        <v>13913</v>
      </c>
      <c r="W21517" t="s">
        <v>13914</v>
      </c>
    </row>
    <row r="21518" spans="20:23" x14ac:dyDescent="0.3">
      <c r="T21518" t="b">
        <f>U21518&gt;10</f>
        <v>1</v>
      </c>
      <c r="U21518" s="7">
        <v>10.194806060689301</v>
      </c>
      <c r="V21518" t="s">
        <v>3525</v>
      </c>
      <c r="W21518" t="s">
        <v>3527</v>
      </c>
    </row>
    <row r="21519" spans="20:23" x14ac:dyDescent="0.3">
      <c r="T21519" t="b">
        <f>U21519&gt;10</f>
        <v>1</v>
      </c>
      <c r="U21519" s="7">
        <v>11.188057833699601</v>
      </c>
      <c r="V21519" t="s">
        <v>6215</v>
      </c>
      <c r="W21519" t="s">
        <v>10858</v>
      </c>
    </row>
    <row r="21520" spans="20:23" x14ac:dyDescent="0.3">
      <c r="T21520" t="b">
        <f>U21520&gt;10</f>
        <v>1</v>
      </c>
      <c r="U21520" s="7">
        <v>12.7974957461337</v>
      </c>
      <c r="V21520" t="s">
        <v>14328</v>
      </c>
      <c r="W21520" t="s">
        <v>14329</v>
      </c>
    </row>
    <row r="21521" spans="20:23" x14ac:dyDescent="0.3">
      <c r="T21521" t="b">
        <f>U21521&gt;10</f>
        <v>1</v>
      </c>
      <c r="U21521" s="7">
        <v>10.0894455450315</v>
      </c>
      <c r="V21521" t="s">
        <v>2366</v>
      </c>
      <c r="W21521" t="s">
        <v>2367</v>
      </c>
    </row>
    <row r="21522" spans="20:23" x14ac:dyDescent="0.3">
      <c r="T21522" t="b">
        <f>U21522&gt;10</f>
        <v>1</v>
      </c>
      <c r="U21522" s="7">
        <v>10.7180542044539</v>
      </c>
      <c r="V21522" t="s">
        <v>8123</v>
      </c>
      <c r="W21522" t="s">
        <v>8124</v>
      </c>
    </row>
    <row r="21523" spans="20:23" x14ac:dyDescent="0.3">
      <c r="T21523" t="b">
        <f>U21523&gt;10</f>
        <v>1</v>
      </c>
      <c r="U21523" s="7">
        <v>10.6002711687975</v>
      </c>
      <c r="V21523" s="12" t="s">
        <v>7079</v>
      </c>
      <c r="W21523" t="s">
        <v>7080</v>
      </c>
    </row>
    <row r="21524" spans="20:23" x14ac:dyDescent="0.3">
      <c r="T21524" t="b">
        <f>U21524&gt;10</f>
        <v>1</v>
      </c>
      <c r="U21524" s="7">
        <v>10.3125890963457</v>
      </c>
      <c r="V21524" t="s">
        <v>4670</v>
      </c>
      <c r="W21524" t="s">
        <v>4671</v>
      </c>
    </row>
    <row r="21525" spans="20:23" x14ac:dyDescent="0.3">
      <c r="T21525" t="b">
        <f>U21525&gt;10</f>
        <v>1</v>
      </c>
      <c r="U21525" s="7">
        <v>11.6580614629453</v>
      </c>
      <c r="V21525" t="s">
        <v>4123</v>
      </c>
      <c r="W21525" t="s">
        <v>12642</v>
      </c>
    </row>
    <row r="21526" spans="20:23" x14ac:dyDescent="0.3">
      <c r="T21526" t="b">
        <f>U21526&gt;10</f>
        <v>1</v>
      </c>
      <c r="U21526" s="7">
        <v>10.2717671018254</v>
      </c>
      <c r="V21526">
        <v>1250</v>
      </c>
      <c r="W21526" t="s">
        <v>4123</v>
      </c>
    </row>
    <row r="21527" spans="20:23" x14ac:dyDescent="0.3">
      <c r="T21527" t="b">
        <f>U21527&gt;10</f>
        <v>1</v>
      </c>
      <c r="U21527" s="7">
        <v>10.4949106531397</v>
      </c>
      <c r="V21527" t="s">
        <v>6035</v>
      </c>
      <c r="W21527" t="s">
        <v>2540</v>
      </c>
    </row>
    <row r="21528" spans="20:23" x14ac:dyDescent="0.3">
      <c r="T21528" t="b">
        <f>U21528&gt;10</f>
        <v>1</v>
      </c>
      <c r="U21528" s="7">
        <v>10.0894455450315</v>
      </c>
      <c r="V21528" t="s">
        <v>2622</v>
      </c>
      <c r="W21528" t="s">
        <v>2623</v>
      </c>
    </row>
    <row r="21529" spans="20:23" x14ac:dyDescent="0.3">
      <c r="T21529" t="b">
        <f>U21529&gt;10</f>
        <v>1</v>
      </c>
      <c r="U21529" s="7">
        <v>12.7974957461337</v>
      </c>
      <c r="V21529" t="s">
        <v>4400</v>
      </c>
      <c r="W21529" t="s">
        <v>14330</v>
      </c>
    </row>
    <row r="21530" spans="20:23" x14ac:dyDescent="0.3">
      <c r="T21530" t="b">
        <f>U21530&gt;10</f>
        <v>1</v>
      </c>
      <c r="U21530" s="7">
        <v>13.490642926693599</v>
      </c>
      <c r="V21530" t="s">
        <v>14330</v>
      </c>
      <c r="W21530" t="s">
        <v>14331</v>
      </c>
    </row>
    <row r="21531" spans="20:23" x14ac:dyDescent="0.3">
      <c r="T21531" t="b">
        <f>U21531&gt;10</f>
        <v>1</v>
      </c>
      <c r="U21531" s="7">
        <v>10.628442045764199</v>
      </c>
      <c r="V21531" t="s">
        <v>3094</v>
      </c>
      <c r="W21531" t="s">
        <v>7342</v>
      </c>
    </row>
    <row r="21532" spans="20:23" x14ac:dyDescent="0.3">
      <c r="T21532" t="b">
        <f>U21532&gt;10</f>
        <v>1</v>
      </c>
      <c r="U21532" s="7">
        <v>11.0927476538953</v>
      </c>
      <c r="V21532" t="s">
        <v>10166</v>
      </c>
      <c r="W21532" t="s">
        <v>10167</v>
      </c>
    </row>
    <row r="21533" spans="20:23" x14ac:dyDescent="0.3">
      <c r="T21533" t="b">
        <f>U21533&gt;10</f>
        <v>1</v>
      </c>
      <c r="U21533" s="7">
        <v>10.3125890963457</v>
      </c>
      <c r="V21533" t="s">
        <v>4978</v>
      </c>
      <c r="W21533" t="s">
        <v>4432</v>
      </c>
    </row>
    <row r="21534" spans="20:23" x14ac:dyDescent="0.3">
      <c r="T21534" t="b">
        <f>U21534&gt;10</f>
        <v>1</v>
      </c>
      <c r="U21534" s="7">
        <v>11.0057362769056</v>
      </c>
      <c r="V21534" t="s">
        <v>4432</v>
      </c>
      <c r="W21534" t="s">
        <v>9379</v>
      </c>
    </row>
    <row r="21535" spans="20:23" x14ac:dyDescent="0.3">
      <c r="T21535" t="b">
        <f>U21535&gt;10</f>
        <v>1</v>
      </c>
      <c r="U21535" s="7">
        <v>10.3125890963457</v>
      </c>
      <c r="V21535" t="s">
        <v>4520</v>
      </c>
      <c r="W21535" t="s">
        <v>4521</v>
      </c>
    </row>
    <row r="21536" spans="20:23" x14ac:dyDescent="0.3">
      <c r="T21536" t="b">
        <f>U21536&gt;10</f>
        <v>1</v>
      </c>
      <c r="U21536" s="7">
        <v>10.0894455450315</v>
      </c>
      <c r="V21536" t="s">
        <v>2765</v>
      </c>
      <c r="W21536" t="s">
        <v>2766</v>
      </c>
    </row>
    <row r="21537" spans="20:23" x14ac:dyDescent="0.3">
      <c r="T21537" t="b">
        <f>U21537&gt;10</f>
        <v>1</v>
      </c>
      <c r="U21537" s="7">
        <v>12.7974957461337</v>
      </c>
      <c r="V21537" t="s">
        <v>14332</v>
      </c>
      <c r="W21537" t="s">
        <v>5138</v>
      </c>
    </row>
    <row r="21538" spans="20:23" x14ac:dyDescent="0.3">
      <c r="T21538" t="b">
        <f>U21538&gt;10</f>
        <v>1</v>
      </c>
      <c r="U21538" s="7">
        <v>10.355148710764499</v>
      </c>
      <c r="V21538" t="s">
        <v>5138</v>
      </c>
      <c r="W21538" t="s">
        <v>5069</v>
      </c>
    </row>
    <row r="21539" spans="20:23" x14ac:dyDescent="0.3">
      <c r="T21539" t="b">
        <f>U21539&gt;10</f>
        <v>1</v>
      </c>
      <c r="U21539" s="7">
        <v>12.7974957461337</v>
      </c>
      <c r="V21539" t="s">
        <v>14333</v>
      </c>
      <c r="W21539">
        <v>2052</v>
      </c>
    </row>
    <row r="21540" spans="20:23" x14ac:dyDescent="0.3">
      <c r="T21540" t="b">
        <f>U21540&gt;10</f>
        <v>1</v>
      </c>
      <c r="U21540" s="7">
        <v>12.7974957461337</v>
      </c>
      <c r="V21540" t="s">
        <v>7703</v>
      </c>
      <c r="W21540" t="s">
        <v>14334</v>
      </c>
    </row>
    <row r="21541" spans="20:23" x14ac:dyDescent="0.3">
      <c r="T21541" t="b">
        <f>U21541&gt;10</f>
        <v>1</v>
      </c>
      <c r="U21541" s="7">
        <v>13.490642926693599</v>
      </c>
      <c r="V21541" t="s">
        <v>14334</v>
      </c>
      <c r="W21541" t="s">
        <v>14335</v>
      </c>
    </row>
    <row r="21542" spans="20:23" x14ac:dyDescent="0.3">
      <c r="T21542" t="b">
        <f>U21542&gt;10</f>
        <v>1</v>
      </c>
      <c r="U21542" s="7">
        <v>12.392030638025499</v>
      </c>
      <c r="V21542" t="s">
        <v>14336</v>
      </c>
      <c r="W21542" t="s">
        <v>14337</v>
      </c>
    </row>
    <row r="21543" spans="20:23" x14ac:dyDescent="0.3">
      <c r="T21543" t="b">
        <f>U21543&gt;10</f>
        <v>1</v>
      </c>
      <c r="U21543" s="7">
        <v>12.7974957461337</v>
      </c>
      <c r="V21543" t="s">
        <v>14338</v>
      </c>
      <c r="W21543" t="s">
        <v>14339</v>
      </c>
    </row>
    <row r="21544" spans="20:23" x14ac:dyDescent="0.3">
      <c r="T21544" t="b">
        <f>U21544&gt;10</f>
        <v>1</v>
      </c>
      <c r="U21544" s="7">
        <v>10.4949106531397</v>
      </c>
      <c r="V21544" t="s">
        <v>6525</v>
      </c>
      <c r="W21544" t="s">
        <v>2335</v>
      </c>
    </row>
    <row r="21545" spans="20:23" x14ac:dyDescent="0.3">
      <c r="T21545" t="b">
        <f>U21545&gt;10</f>
        <v>1</v>
      </c>
      <c r="U21545" s="7">
        <v>10.024907023893901</v>
      </c>
      <c r="V21545" t="s">
        <v>1929</v>
      </c>
      <c r="W21545" t="s">
        <v>1930</v>
      </c>
    </row>
    <row r="21546" spans="20:23" x14ac:dyDescent="0.3">
      <c r="T21546" t="b">
        <f>U21546&gt;10</f>
        <v>1</v>
      </c>
      <c r="U21546" s="7">
        <v>10.5462039475272</v>
      </c>
      <c r="V21546" t="s">
        <v>5950</v>
      </c>
      <c r="W21546" t="s">
        <v>6715</v>
      </c>
    </row>
    <row r="21547" spans="20:23" x14ac:dyDescent="0.3">
      <c r="T21547" t="b">
        <f>U21547&gt;10</f>
        <v>1</v>
      </c>
      <c r="U21547" s="7">
        <v>10.024907023893901</v>
      </c>
      <c r="V21547" t="s">
        <v>1721</v>
      </c>
      <c r="W21547" t="s">
        <v>1722</v>
      </c>
    </row>
    <row r="21548" spans="20:23" x14ac:dyDescent="0.3">
      <c r="T21548" t="b">
        <f>U21548&gt;10</f>
        <v>1</v>
      </c>
      <c r="U21548" s="7">
        <v>10.4949106531397</v>
      </c>
      <c r="V21548" t="s">
        <v>6347</v>
      </c>
      <c r="W21548" t="s">
        <v>6348</v>
      </c>
    </row>
    <row r="21549" spans="20:23" x14ac:dyDescent="0.3">
      <c r="T21549" t="b">
        <f>U21549&gt;10</f>
        <v>1</v>
      </c>
      <c r="U21549" s="7">
        <v>11.0057362769056</v>
      </c>
      <c r="V21549" t="s">
        <v>5598</v>
      </c>
      <c r="W21549" t="s">
        <v>9640</v>
      </c>
    </row>
    <row r="21550" spans="20:23" x14ac:dyDescent="0.3">
      <c r="T21550" t="b">
        <f>U21550&gt;10</f>
        <v>1</v>
      </c>
      <c r="U21550" s="7">
        <v>10.0674666383127</v>
      </c>
      <c r="V21550" t="s">
        <v>2280</v>
      </c>
      <c r="W21550" t="s">
        <v>2281</v>
      </c>
    </row>
    <row r="21551" spans="20:23" x14ac:dyDescent="0.3">
      <c r="T21551" t="b">
        <f>U21551&gt;10</f>
        <v>1</v>
      </c>
      <c r="U21551" s="7">
        <v>10.355148710764499</v>
      </c>
      <c r="V21551" t="s">
        <v>2281</v>
      </c>
      <c r="W21551" t="s">
        <v>5164</v>
      </c>
    </row>
    <row r="21552" spans="20:23" x14ac:dyDescent="0.3">
      <c r="T21552" t="b">
        <f>U21552&gt;10</f>
        <v>1</v>
      </c>
      <c r="U21552" s="7">
        <v>10.158438416518401</v>
      </c>
      <c r="V21552" t="s">
        <v>3247</v>
      </c>
      <c r="W21552" t="s">
        <v>3076</v>
      </c>
    </row>
    <row r="21553" spans="20:23" x14ac:dyDescent="0.3">
      <c r="T21553" t="b">
        <f>U21553&gt;10</f>
        <v>1</v>
      </c>
      <c r="U21553" s="7">
        <v>11.411201385013801</v>
      </c>
      <c r="V21553" t="s">
        <v>2800</v>
      </c>
      <c r="W21553" t="s">
        <v>11809</v>
      </c>
    </row>
    <row r="21554" spans="20:23" x14ac:dyDescent="0.3">
      <c r="T21554" t="b">
        <f>U21554&gt;10</f>
        <v>1</v>
      </c>
      <c r="U21554" s="7">
        <v>10.851585597078399</v>
      </c>
      <c r="V21554" t="s">
        <v>8673</v>
      </c>
      <c r="W21554" t="s">
        <v>8674</v>
      </c>
    </row>
    <row r="21555" spans="20:23" x14ac:dyDescent="0.3">
      <c r="T21555" t="b">
        <f>U21555&gt;10</f>
        <v>1</v>
      </c>
      <c r="U21555" s="7">
        <v>11.0057362769056</v>
      </c>
      <c r="V21555" t="s">
        <v>1734</v>
      </c>
      <c r="W21555" t="s">
        <v>9459</v>
      </c>
    </row>
    <row r="21556" spans="20:23" x14ac:dyDescent="0.3">
      <c r="T21556" t="b">
        <f>U21556&gt;10</f>
        <v>1</v>
      </c>
      <c r="U21556" s="7">
        <v>10.7825927255914</v>
      </c>
      <c r="V21556" t="s">
        <v>2677</v>
      </c>
      <c r="W21556" t="s">
        <v>8376</v>
      </c>
    </row>
    <row r="21557" spans="20:23" x14ac:dyDescent="0.3">
      <c r="T21557" t="b">
        <f>U21557&gt;10</f>
        <v>1</v>
      </c>
      <c r="U21557" s="7">
        <v>11.188057833699601</v>
      </c>
      <c r="V21557" t="s">
        <v>8376</v>
      </c>
      <c r="W21557" t="s">
        <v>2383</v>
      </c>
    </row>
    <row r="21558" spans="20:23" x14ac:dyDescent="0.3">
      <c r="T21558" t="b">
        <f>U21558&gt;10</f>
        <v>1</v>
      </c>
      <c r="U21558" s="7">
        <v>10.3125890963457</v>
      </c>
      <c r="V21558" t="s">
        <v>1731</v>
      </c>
      <c r="W21558" t="s">
        <v>4496</v>
      </c>
    </row>
    <row r="21559" spans="20:23" x14ac:dyDescent="0.3">
      <c r="T21559" t="b">
        <f>U21559&gt;10</f>
        <v>1</v>
      </c>
      <c r="U21559" s="7">
        <v>11.0057362769056</v>
      </c>
      <c r="V21559" t="s">
        <v>4496</v>
      </c>
      <c r="W21559" t="s">
        <v>4723</v>
      </c>
    </row>
    <row r="21560" spans="20:23" x14ac:dyDescent="0.3">
      <c r="T21560" t="b">
        <f>U21560&gt;10</f>
        <v>1</v>
      </c>
      <c r="U21560" s="7">
        <v>11.188057833699601</v>
      </c>
      <c r="V21560" t="s">
        <v>6018</v>
      </c>
      <c r="W21560" t="s">
        <v>10408</v>
      </c>
    </row>
    <row r="21561" spans="20:23" x14ac:dyDescent="0.3">
      <c r="T21561" t="b">
        <f>U21561&gt;10</f>
        <v>1</v>
      </c>
      <c r="U21561" s="7">
        <v>10.9256935692321</v>
      </c>
      <c r="V21561" t="s">
        <v>9246</v>
      </c>
      <c r="W21561" t="s">
        <v>3837</v>
      </c>
    </row>
    <row r="21562" spans="20:23" x14ac:dyDescent="0.3">
      <c r="T21562" t="b">
        <f>U21562&gt;10</f>
        <v>1</v>
      </c>
      <c r="U21562" s="7">
        <v>10.194806060689301</v>
      </c>
      <c r="V21562" t="s">
        <v>3704</v>
      </c>
      <c r="W21562" t="s">
        <v>3705</v>
      </c>
    </row>
    <row r="21563" spans="20:23" x14ac:dyDescent="0.3">
      <c r="T21563" t="b">
        <f>U21563&gt;10</f>
        <v>1</v>
      </c>
      <c r="U21563" s="7">
        <v>10.3125890963457</v>
      </c>
      <c r="V21563" t="s">
        <v>4722</v>
      </c>
      <c r="W21563" t="s">
        <v>4723</v>
      </c>
    </row>
    <row r="21564" spans="20:23" x14ac:dyDescent="0.3">
      <c r="T21564" t="b">
        <f>U21564&gt;10</f>
        <v>1</v>
      </c>
      <c r="U21564" s="7">
        <v>11.6988834574656</v>
      </c>
      <c r="V21564" t="s">
        <v>4723</v>
      </c>
      <c r="W21564" t="s">
        <v>13440</v>
      </c>
    </row>
    <row r="21565" spans="20:23" x14ac:dyDescent="0.3">
      <c r="T21565" t="b">
        <f>U21565&gt;10</f>
        <v>1</v>
      </c>
      <c r="U21565" s="7">
        <v>10.7825927255914</v>
      </c>
      <c r="V21565" t="s">
        <v>8403</v>
      </c>
      <c r="W21565" t="s">
        <v>8404</v>
      </c>
    </row>
    <row r="21566" spans="20:23" x14ac:dyDescent="0.3">
      <c r="T21566" t="b">
        <f>U21566&gt;10</f>
        <v>1</v>
      </c>
      <c r="U21566" s="7">
        <v>10.4949106531397</v>
      </c>
      <c r="V21566" t="s">
        <v>6118</v>
      </c>
      <c r="W21566" t="s">
        <v>6119</v>
      </c>
    </row>
    <row r="21567" spans="20:23" x14ac:dyDescent="0.3">
      <c r="T21567" t="b">
        <f>U21567&gt;10</f>
        <v>1</v>
      </c>
      <c r="U21567" s="7">
        <v>10.3771276174833</v>
      </c>
      <c r="V21567" t="s">
        <v>2677</v>
      </c>
      <c r="W21567" t="s">
        <v>5249</v>
      </c>
    </row>
    <row r="21568" spans="20:23" x14ac:dyDescent="0.3">
      <c r="T21568" t="b">
        <f>U21568&gt;10</f>
        <v>1</v>
      </c>
      <c r="U21568" s="7">
        <v>10.3125890963457</v>
      </c>
      <c r="V21568" t="s">
        <v>4860</v>
      </c>
      <c r="W21568" t="s">
        <v>4861</v>
      </c>
    </row>
    <row r="21569" spans="20:23" x14ac:dyDescent="0.3">
      <c r="T21569" t="b">
        <f>U21569&gt;10</f>
        <v>1</v>
      </c>
      <c r="U21569" s="7">
        <v>10.158438416518401</v>
      </c>
      <c r="V21569" t="s">
        <v>1829</v>
      </c>
      <c r="W21569" t="s">
        <v>3196</v>
      </c>
    </row>
    <row r="21570" spans="20:23" x14ac:dyDescent="0.3">
      <c r="T21570" t="b">
        <f>U21570&gt;10</f>
        <v>1</v>
      </c>
      <c r="U21570" s="7">
        <v>10.6002711687975</v>
      </c>
      <c r="V21570" t="s">
        <v>7121</v>
      </c>
      <c r="W21570" t="s">
        <v>2676</v>
      </c>
    </row>
    <row r="21571" spans="20:23" x14ac:dyDescent="0.3">
      <c r="T21571" t="b">
        <f>U21571&gt;10</f>
        <v>1</v>
      </c>
      <c r="U21571" s="7">
        <v>10.0894455450315</v>
      </c>
      <c r="V21571" t="s">
        <v>2676</v>
      </c>
      <c r="W21571" t="s">
        <v>2677</v>
      </c>
    </row>
    <row r="21572" spans="20:23" x14ac:dyDescent="0.3">
      <c r="T21572" t="b">
        <f>U21572&gt;10</f>
        <v>1</v>
      </c>
      <c r="U21572" s="7">
        <v>11.188057833699601</v>
      </c>
      <c r="V21572" t="s">
        <v>6233</v>
      </c>
      <c r="W21572" t="s">
        <v>2842</v>
      </c>
    </row>
    <row r="21573" spans="20:23" x14ac:dyDescent="0.3">
      <c r="T21573" t="b">
        <f>U21573&gt;10</f>
        <v>1</v>
      </c>
      <c r="U21573" s="7">
        <v>11.411201385013801</v>
      </c>
      <c r="V21573" t="s">
        <v>1930</v>
      </c>
      <c r="W21573" t="s">
        <v>12088</v>
      </c>
    </row>
    <row r="21574" spans="20:23" x14ac:dyDescent="0.3">
      <c r="T21574" t="b">
        <f>U21574&gt;10</f>
        <v>1</v>
      </c>
      <c r="U21574" s="7">
        <v>10.7825927255914</v>
      </c>
      <c r="V21574" t="s">
        <v>8244</v>
      </c>
      <c r="W21574" t="s">
        <v>6520</v>
      </c>
    </row>
    <row r="21575" spans="20:23" x14ac:dyDescent="0.3">
      <c r="T21575" t="b">
        <f>U21575&gt;10</f>
        <v>1</v>
      </c>
      <c r="U21575" s="7">
        <v>11.0057362769056</v>
      </c>
      <c r="V21575" t="s">
        <v>9422</v>
      </c>
      <c r="W21575" t="s">
        <v>9423</v>
      </c>
    </row>
    <row r="21576" spans="20:23" x14ac:dyDescent="0.3">
      <c r="T21576" t="b">
        <f>U21576&gt;10</f>
        <v>1</v>
      </c>
      <c r="U21576" s="7">
        <v>10.355148710764499</v>
      </c>
      <c r="V21576" t="s">
        <v>5082</v>
      </c>
      <c r="W21576" t="s">
        <v>5240</v>
      </c>
    </row>
    <row r="21577" spans="20:23" x14ac:dyDescent="0.3">
      <c r="T21577" t="b">
        <f>U21577&gt;10</f>
        <v>1</v>
      </c>
      <c r="U21577" s="7">
        <v>10.232546388672199</v>
      </c>
      <c r="V21577" t="s">
        <v>4059</v>
      </c>
      <c r="W21577" t="s">
        <v>4043</v>
      </c>
    </row>
    <row r="21578" spans="20:23" x14ac:dyDescent="0.3">
      <c r="T21578" t="b">
        <f>U21578&gt;10</f>
        <v>1</v>
      </c>
      <c r="U21578" s="7">
        <v>12.7974957461337</v>
      </c>
      <c r="V21578" t="s">
        <v>14340</v>
      </c>
      <c r="W21578" t="s">
        <v>12632</v>
      </c>
    </row>
    <row r="21579" spans="20:23" x14ac:dyDescent="0.3">
      <c r="T21579" t="b">
        <f>U21579&gt;10</f>
        <v>1</v>
      </c>
      <c r="U21579" s="7">
        <v>11.5447327776383</v>
      </c>
      <c r="V21579" t="s">
        <v>12632</v>
      </c>
      <c r="W21579" t="s">
        <v>8783</v>
      </c>
    </row>
    <row r="21580" spans="20:23" x14ac:dyDescent="0.3">
      <c r="T21580" t="b">
        <f>U21580&gt;10</f>
        <v>1</v>
      </c>
      <c r="U21580" s="7">
        <v>10.2717671018254</v>
      </c>
      <c r="V21580" t="s">
        <v>4271</v>
      </c>
      <c r="W21580" t="s">
        <v>4272</v>
      </c>
    </row>
    <row r="21581" spans="20:23" x14ac:dyDescent="0.3">
      <c r="T21581" t="b">
        <f>U21581&gt;10</f>
        <v>1</v>
      </c>
      <c r="U21581" s="7">
        <v>11.8812050142595</v>
      </c>
      <c r="V21581" t="s">
        <v>4272</v>
      </c>
      <c r="W21581" t="s">
        <v>13768</v>
      </c>
    </row>
    <row r="21582" spans="20:23" x14ac:dyDescent="0.3">
      <c r="T21582" t="b">
        <f>U21582&gt;10</f>
        <v>1</v>
      </c>
      <c r="U21582" s="7">
        <v>13.490642926693599</v>
      </c>
      <c r="V21582" t="s">
        <v>13768</v>
      </c>
      <c r="W21582" t="s">
        <v>14341</v>
      </c>
    </row>
    <row r="21583" spans="20:23" x14ac:dyDescent="0.3">
      <c r="T21583" t="b">
        <f>U21583&gt;10</f>
        <v>1</v>
      </c>
      <c r="U21583" s="7">
        <v>13.490642926693599</v>
      </c>
      <c r="V21583" t="s">
        <v>14341</v>
      </c>
      <c r="W21583" t="s">
        <v>12581</v>
      </c>
    </row>
    <row r="21584" spans="20:23" x14ac:dyDescent="0.3">
      <c r="T21584" t="b">
        <f>U21584&gt;10</f>
        <v>1</v>
      </c>
      <c r="U21584" s="7">
        <v>11.5447327776383</v>
      </c>
      <c r="V21584" t="s">
        <v>12581</v>
      </c>
      <c r="W21584" t="s">
        <v>8783</v>
      </c>
    </row>
    <row r="21585" spans="20:23" x14ac:dyDescent="0.3">
      <c r="T21585" t="b">
        <f>U21585&gt;10</f>
        <v>1</v>
      </c>
      <c r="U21585" s="7">
        <v>11.293418349357401</v>
      </c>
      <c r="V21585" t="s">
        <v>11379</v>
      </c>
      <c r="W21585" t="s">
        <v>7254</v>
      </c>
    </row>
    <row r="21586" spans="20:23" x14ac:dyDescent="0.3">
      <c r="T21586" t="b">
        <f>U21586&gt;10</f>
        <v>1</v>
      </c>
      <c r="U21586" s="7">
        <v>10.7825927255914</v>
      </c>
      <c r="V21586" t="s">
        <v>8477</v>
      </c>
      <c r="W21586" t="s">
        <v>8478</v>
      </c>
    </row>
    <row r="21587" spans="20:23" x14ac:dyDescent="0.3">
      <c r="T21587" t="b">
        <f>U21587&gt;10</f>
        <v>1</v>
      </c>
      <c r="U21587" s="7">
        <v>11.5447327776383</v>
      </c>
      <c r="V21587" t="s">
        <v>5893</v>
      </c>
      <c r="W21587" t="s">
        <v>12465</v>
      </c>
    </row>
    <row r="21588" spans="20:23" x14ac:dyDescent="0.3">
      <c r="T21588" t="b">
        <f>U21588&gt;10</f>
        <v>1</v>
      </c>
      <c r="U21588" s="7">
        <v>11.0057362769056</v>
      </c>
      <c r="V21588" t="s">
        <v>9807</v>
      </c>
      <c r="W21588" t="s">
        <v>4474</v>
      </c>
    </row>
    <row r="21589" spans="20:23" x14ac:dyDescent="0.3">
      <c r="T21589" t="b">
        <f>U21589&gt;10</f>
        <v>1</v>
      </c>
      <c r="U21589" s="7">
        <v>11.8812050142595</v>
      </c>
      <c r="V21589" t="s">
        <v>13673</v>
      </c>
      <c r="W21589" t="s">
        <v>10544</v>
      </c>
    </row>
    <row r="21590" spans="20:23" x14ac:dyDescent="0.3">
      <c r="T21590" t="b">
        <f>U21590&gt;10</f>
        <v>1</v>
      </c>
      <c r="U21590" s="7">
        <v>11.188057833699601</v>
      </c>
      <c r="V21590" t="s">
        <v>10544</v>
      </c>
      <c r="W21590" t="s">
        <v>10545</v>
      </c>
    </row>
    <row r="21591" spans="20:23" x14ac:dyDescent="0.3">
      <c r="T21591" t="b">
        <f>U21591&gt;10</f>
        <v>1</v>
      </c>
      <c r="U21591" s="7">
        <v>11.411201385013801</v>
      </c>
      <c r="V21591" t="s">
        <v>10545</v>
      </c>
      <c r="W21591" t="s">
        <v>12138</v>
      </c>
    </row>
    <row r="21592" spans="20:23" x14ac:dyDescent="0.3">
      <c r="T21592" t="b">
        <f>U21592&gt;10</f>
        <v>1</v>
      </c>
      <c r="U21592" s="7">
        <v>10.4949106531397</v>
      </c>
      <c r="V21592" t="s">
        <v>6385</v>
      </c>
      <c r="W21592" t="s">
        <v>6386</v>
      </c>
    </row>
    <row r="21593" spans="20:23" x14ac:dyDescent="0.3">
      <c r="T21593" t="b">
        <f>U21593&gt;10</f>
        <v>1</v>
      </c>
      <c r="U21593" s="7">
        <v>11.0927476538953</v>
      </c>
      <c r="V21593" t="s">
        <v>10164</v>
      </c>
      <c r="W21593" t="s">
        <v>5355</v>
      </c>
    </row>
    <row r="21594" spans="20:23" x14ac:dyDescent="0.3">
      <c r="T21594" t="b">
        <f>U21594&gt;10</f>
        <v>1</v>
      </c>
      <c r="U21594" s="7">
        <v>10.399600473335299</v>
      </c>
      <c r="V21594" t="s">
        <v>5347</v>
      </c>
      <c r="W21594" t="s">
        <v>2258</v>
      </c>
    </row>
    <row r="21595" spans="20:23" x14ac:dyDescent="0.3">
      <c r="T21595" t="b">
        <f>U21595&gt;10</f>
        <v>1</v>
      </c>
      <c r="U21595" s="7">
        <v>10.0566557222085</v>
      </c>
      <c r="V21595" t="s">
        <v>2258</v>
      </c>
      <c r="W21595" t="s">
        <v>2164</v>
      </c>
    </row>
    <row r="21596" spans="20:23" x14ac:dyDescent="0.3">
      <c r="T21596" t="b">
        <f>U21596&gt;10</f>
        <v>1</v>
      </c>
      <c r="U21596" s="7">
        <v>10.7825927255914</v>
      </c>
      <c r="V21596" t="s">
        <v>5597</v>
      </c>
      <c r="W21596" t="s">
        <v>8526</v>
      </c>
    </row>
    <row r="21597" spans="20:23" x14ac:dyDescent="0.3">
      <c r="T21597" t="b">
        <f>U21597&gt;10</f>
        <v>1</v>
      </c>
      <c r="U21597" s="7">
        <v>10.7825927255914</v>
      </c>
      <c r="V21597" t="s">
        <v>6868</v>
      </c>
      <c r="W21597" t="s">
        <v>8393</v>
      </c>
    </row>
    <row r="21598" spans="20:23" x14ac:dyDescent="0.3">
      <c r="T21598" t="b">
        <f>U21598&gt;10</f>
        <v>1</v>
      </c>
      <c r="U21598" s="7">
        <v>13.490642926693599</v>
      </c>
      <c r="V21598" t="s">
        <v>14342</v>
      </c>
      <c r="W21598" t="s">
        <v>14343</v>
      </c>
    </row>
    <row r="21599" spans="20:23" x14ac:dyDescent="0.3">
      <c r="T21599" t="b">
        <f>U21599&gt;10</f>
        <v>1</v>
      </c>
      <c r="U21599" s="7">
        <v>11.188057833699601</v>
      </c>
      <c r="V21599" t="s">
        <v>10579</v>
      </c>
      <c r="W21599" t="s">
        <v>10580</v>
      </c>
    </row>
    <row r="21600" spans="20:23" x14ac:dyDescent="0.3">
      <c r="T21600" t="b">
        <f>U21600&gt;10</f>
        <v>1</v>
      </c>
      <c r="U21600" s="7">
        <v>10.3125890963457</v>
      </c>
      <c r="V21600" t="s">
        <v>3093</v>
      </c>
      <c r="W21600" t="s">
        <v>2561</v>
      </c>
    </row>
    <row r="21601" spans="20:23" x14ac:dyDescent="0.3">
      <c r="T21601" t="b">
        <f>U21601&gt;10</f>
        <v>1</v>
      </c>
      <c r="U21601" s="7">
        <v>12.7974957461337</v>
      </c>
      <c r="V21601" t="s">
        <v>14344</v>
      </c>
      <c r="W21601" t="s">
        <v>14345</v>
      </c>
    </row>
    <row r="21602" spans="20:23" x14ac:dyDescent="0.3">
      <c r="T21602" t="b">
        <f>U21602&gt;10</f>
        <v>1</v>
      </c>
      <c r="U21602" s="7">
        <v>10.2818174376789</v>
      </c>
      <c r="V21602" t="s">
        <v>4364</v>
      </c>
      <c r="W21602" t="s">
        <v>4365</v>
      </c>
    </row>
    <row r="21603" spans="20:23" x14ac:dyDescent="0.3">
      <c r="T21603" t="b">
        <f>U21603&gt;10</f>
        <v>1</v>
      </c>
      <c r="U21603" s="7">
        <v>10.3125890963457</v>
      </c>
      <c r="V21603" t="s">
        <v>4751</v>
      </c>
      <c r="W21603" t="s">
        <v>4752</v>
      </c>
    </row>
    <row r="21604" spans="20:23" x14ac:dyDescent="0.3">
      <c r="T21604" t="b">
        <f>U21604&gt;10</f>
        <v>1</v>
      </c>
      <c r="U21604" s="7">
        <v>10.3125890963457</v>
      </c>
      <c r="V21604" t="s">
        <v>4820</v>
      </c>
      <c r="W21604" t="s">
        <v>4821</v>
      </c>
    </row>
    <row r="21605" spans="20:23" x14ac:dyDescent="0.3">
      <c r="T21605" t="b">
        <f>U21605&gt;10</f>
        <v>1</v>
      </c>
      <c r="U21605" s="7">
        <v>10.6574295826374</v>
      </c>
      <c r="V21605" t="s">
        <v>7520</v>
      </c>
      <c r="W21605" t="s">
        <v>4104</v>
      </c>
    </row>
    <row r="21606" spans="20:23" x14ac:dyDescent="0.3">
      <c r="T21606" t="b">
        <f>U21606&gt;10</f>
        <v>1</v>
      </c>
      <c r="U21606" s="7">
        <v>10.6574295826374</v>
      </c>
      <c r="V21606" t="s">
        <v>4104</v>
      </c>
      <c r="W21606" t="s">
        <v>7547</v>
      </c>
    </row>
    <row r="21607" spans="20:23" x14ac:dyDescent="0.3">
      <c r="T21607" t="b">
        <f>U21607&gt;10</f>
        <v>1</v>
      </c>
      <c r="U21607" s="7">
        <v>13.490642926693599</v>
      </c>
      <c r="V21607" t="s">
        <v>14346</v>
      </c>
      <c r="W21607" t="s">
        <v>14347</v>
      </c>
    </row>
    <row r="21608" spans="20:23" x14ac:dyDescent="0.3">
      <c r="T21608" t="b">
        <f>U21608&gt;10</f>
        <v>1</v>
      </c>
      <c r="U21608" s="7">
        <v>11.0057362769056</v>
      </c>
      <c r="V21608" t="s">
        <v>9423</v>
      </c>
      <c r="W21608" t="s">
        <v>9694</v>
      </c>
    </row>
    <row r="21609" spans="20:23" x14ac:dyDescent="0.3">
      <c r="T21609" t="b">
        <f>U21609&gt;10</f>
        <v>1</v>
      </c>
      <c r="U21609" s="7">
        <v>11.0057362769056</v>
      </c>
      <c r="V21609" t="s">
        <v>9694</v>
      </c>
      <c r="W21609" t="s">
        <v>9695</v>
      </c>
    </row>
    <row r="21610" spans="20:23" x14ac:dyDescent="0.3">
      <c r="T21610" t="b">
        <f>U21610&gt;10</f>
        <v>1</v>
      </c>
      <c r="U21610" s="7">
        <v>10.628442045764199</v>
      </c>
      <c r="V21610" t="s">
        <v>7343</v>
      </c>
      <c r="W21610" t="s">
        <v>2124</v>
      </c>
    </row>
    <row r="21611" spans="20:23" x14ac:dyDescent="0.3">
      <c r="T21611" t="b">
        <f>U21611&gt;10</f>
        <v>1</v>
      </c>
      <c r="U21611" s="7">
        <v>10.4461204889702</v>
      </c>
      <c r="V21611" t="s">
        <v>2124</v>
      </c>
      <c r="W21611" t="s">
        <v>3720</v>
      </c>
    </row>
    <row r="21612" spans="20:23" x14ac:dyDescent="0.3">
      <c r="T21612" t="b">
        <f>U21612&gt;10</f>
        <v>1</v>
      </c>
      <c r="U21612" s="7">
        <v>11.0057362769056</v>
      </c>
      <c r="V21612" t="s">
        <v>9944</v>
      </c>
      <c r="W21612" t="s">
        <v>9946</v>
      </c>
    </row>
    <row r="21613" spans="20:23" x14ac:dyDescent="0.3">
      <c r="T21613" t="b">
        <f>U21613&gt;10</f>
        <v>1</v>
      </c>
      <c r="U21613" s="7">
        <v>11.6988834574656</v>
      </c>
      <c r="V21613" t="s">
        <v>13339</v>
      </c>
      <c r="W21613" t="s">
        <v>10280</v>
      </c>
    </row>
    <row r="21614" spans="20:23" x14ac:dyDescent="0.3">
      <c r="T21614" t="b">
        <f>U21614&gt;10</f>
        <v>1</v>
      </c>
      <c r="U21614" s="7">
        <v>11.293418349357401</v>
      </c>
      <c r="V21614" t="s">
        <v>11423</v>
      </c>
      <c r="W21614" t="s">
        <v>3720</v>
      </c>
    </row>
    <row r="21615" spans="20:23" x14ac:dyDescent="0.3">
      <c r="T21615" t="b">
        <f>U21615&gt;10</f>
        <v>1</v>
      </c>
      <c r="U21615" s="7">
        <v>12.392030638025499</v>
      </c>
      <c r="V21615" t="s">
        <v>14348</v>
      </c>
      <c r="W21615" t="s">
        <v>9968</v>
      </c>
    </row>
    <row r="21616" spans="20:23" x14ac:dyDescent="0.3">
      <c r="T21616" t="b">
        <f>U21616&gt;10</f>
        <v>1</v>
      </c>
      <c r="U21616" s="7">
        <v>10.3125890963457</v>
      </c>
      <c r="V21616" t="s">
        <v>4982</v>
      </c>
      <c r="W21616" t="s">
        <v>4983</v>
      </c>
    </row>
    <row r="21617" spans="20:23" x14ac:dyDescent="0.3">
      <c r="T21617" t="b">
        <f>U21617&gt;10</f>
        <v>1</v>
      </c>
      <c r="U21617" s="7">
        <v>11.293418349357401</v>
      </c>
      <c r="V21617" t="s">
        <v>10969</v>
      </c>
      <c r="W21617" t="s">
        <v>10970</v>
      </c>
    </row>
    <row r="21618" spans="20:23" x14ac:dyDescent="0.3">
      <c r="T21618" t="b">
        <f>U21618&gt;10</f>
        <v>1</v>
      </c>
      <c r="U21618" s="7">
        <v>11.188057833699601</v>
      </c>
      <c r="V21618" t="s">
        <v>6073</v>
      </c>
      <c r="W21618" t="s">
        <v>10478</v>
      </c>
    </row>
    <row r="21619" spans="20:23" x14ac:dyDescent="0.3">
      <c r="T21619" t="b">
        <f>U21619&gt;10</f>
        <v>1</v>
      </c>
      <c r="U21619" s="7">
        <v>11.5447327776383</v>
      </c>
      <c r="V21619" t="s">
        <v>10478</v>
      </c>
      <c r="W21619" t="s">
        <v>3177</v>
      </c>
    </row>
    <row r="21620" spans="20:23" x14ac:dyDescent="0.3">
      <c r="T21620" t="b">
        <f>U21620&gt;10</f>
        <v>1</v>
      </c>
      <c r="U21620" s="7">
        <v>10.123347096707199</v>
      </c>
      <c r="V21620" t="s">
        <v>3004</v>
      </c>
      <c r="W21620" t="s">
        <v>2950</v>
      </c>
    </row>
    <row r="21621" spans="20:23" x14ac:dyDescent="0.3">
      <c r="T21621" t="b">
        <f>U21621&gt;10</f>
        <v>1</v>
      </c>
      <c r="U21621" s="7">
        <v>10.123347096707199</v>
      </c>
      <c r="V21621" t="s">
        <v>3003</v>
      </c>
      <c r="W21621" t="s">
        <v>2950</v>
      </c>
    </row>
    <row r="21622" spans="20:23" x14ac:dyDescent="0.3">
      <c r="T21622" t="b">
        <f>U21622&gt;10</f>
        <v>1</v>
      </c>
      <c r="U21622" s="7">
        <v>10.0406553808621</v>
      </c>
      <c r="V21622" t="s">
        <v>2123</v>
      </c>
      <c r="W21622" t="s">
        <v>2124</v>
      </c>
    </row>
    <row r="21623" spans="20:23" x14ac:dyDescent="0.3">
      <c r="T21623" t="b">
        <f>U21623&gt;10</f>
        <v>1</v>
      </c>
      <c r="U21623" s="7">
        <v>10.851585597078399</v>
      </c>
      <c r="V21623" t="s">
        <v>3240</v>
      </c>
      <c r="W21623" t="s">
        <v>8838</v>
      </c>
    </row>
    <row r="21624" spans="20:23" x14ac:dyDescent="0.3">
      <c r="T21624" t="b">
        <f>U21624&gt;10</f>
        <v>1</v>
      </c>
      <c r="U21624" s="7">
        <v>10.7825927255914</v>
      </c>
      <c r="V21624" t="s">
        <v>2766</v>
      </c>
      <c r="W21624" t="s">
        <v>3747</v>
      </c>
    </row>
    <row r="21625" spans="20:23" x14ac:dyDescent="0.3">
      <c r="T21625" t="b">
        <f>U21625&gt;10</f>
        <v>1</v>
      </c>
      <c r="U21625" s="7">
        <v>10.7180542044539</v>
      </c>
      <c r="V21625" t="s">
        <v>7769</v>
      </c>
      <c r="W21625" t="s">
        <v>7770</v>
      </c>
    </row>
    <row r="21626" spans="20:23" x14ac:dyDescent="0.3">
      <c r="T21626" t="b">
        <f>U21626&gt;10</f>
        <v>1</v>
      </c>
      <c r="U21626" s="7">
        <v>10.4949106531397</v>
      </c>
      <c r="V21626" t="s">
        <v>6461</v>
      </c>
      <c r="W21626" t="s">
        <v>6347</v>
      </c>
    </row>
    <row r="21627" spans="20:23" x14ac:dyDescent="0.3">
      <c r="T21627" t="b">
        <f>U21627&gt;10</f>
        <v>1</v>
      </c>
      <c r="U21627" s="7">
        <v>11.5447327776383</v>
      </c>
      <c r="V21627" t="s">
        <v>12518</v>
      </c>
      <c r="W21627" t="s">
        <v>12519</v>
      </c>
    </row>
    <row r="21628" spans="20:23" x14ac:dyDescent="0.3">
      <c r="T21628" t="b">
        <f>U21628&gt;10</f>
        <v>1</v>
      </c>
      <c r="U21628" s="7">
        <v>10.5639035246266</v>
      </c>
      <c r="V21628" t="s">
        <v>6752</v>
      </c>
      <c r="W21628" t="s">
        <v>6753</v>
      </c>
    </row>
    <row r="21629" spans="20:23" x14ac:dyDescent="0.3">
      <c r="T21629" t="b">
        <f>U21629&gt;10</f>
        <v>1</v>
      </c>
      <c r="U21629" s="7">
        <v>10.1147633530158</v>
      </c>
      <c r="V21629" t="s">
        <v>2882</v>
      </c>
      <c r="W21629" t="s">
        <v>2883</v>
      </c>
    </row>
    <row r="21630" spans="20:23" x14ac:dyDescent="0.3">
      <c r="T21630" t="b">
        <f>U21630&gt;10</f>
        <v>1</v>
      </c>
      <c r="U21630" s="7">
        <v>10.733802561421999</v>
      </c>
      <c r="V21630" t="s">
        <v>2883</v>
      </c>
      <c r="W21630" t="s">
        <v>8145</v>
      </c>
    </row>
    <row r="21631" spans="20:23" x14ac:dyDescent="0.3">
      <c r="T21631" t="b">
        <f>U21631&gt;10</f>
        <v>1</v>
      </c>
      <c r="U21631" s="7">
        <v>10.887953241249299</v>
      </c>
      <c r="V21631" t="s">
        <v>2883</v>
      </c>
      <c r="W21631" t="s">
        <v>8277</v>
      </c>
    </row>
    <row r="21632" spans="20:23" x14ac:dyDescent="0.3">
      <c r="T21632" t="b">
        <f>U21632&gt;10</f>
        <v>1</v>
      </c>
      <c r="U21632" s="7">
        <v>10.7825927255914</v>
      </c>
      <c r="V21632" t="s">
        <v>8277</v>
      </c>
      <c r="W21632" t="s">
        <v>4334</v>
      </c>
    </row>
    <row r="21633" spans="20:23" x14ac:dyDescent="0.3">
      <c r="T21633" t="b">
        <f>U21633&gt;10</f>
        <v>1</v>
      </c>
      <c r="U21633" s="7">
        <v>11.411201385013801</v>
      </c>
      <c r="V21633" t="s">
        <v>11821</v>
      </c>
      <c r="W21633" t="s">
        <v>1947</v>
      </c>
    </row>
    <row r="21634" spans="20:23" x14ac:dyDescent="0.3">
      <c r="T21634" t="b">
        <f>U21634&gt;10</f>
        <v>1</v>
      </c>
      <c r="U21634" s="7">
        <v>10.4949106531397</v>
      </c>
      <c r="V21634" t="s">
        <v>1664</v>
      </c>
      <c r="W21634" t="s">
        <v>6376</v>
      </c>
    </row>
    <row r="21635" spans="20:23" x14ac:dyDescent="0.3">
      <c r="T21635" t="b">
        <f>U21635&gt;10</f>
        <v>1</v>
      </c>
      <c r="U21635" s="7">
        <v>10.2717671018254</v>
      </c>
      <c r="V21635" t="s">
        <v>4146</v>
      </c>
      <c r="W21635" t="s">
        <v>4147</v>
      </c>
    </row>
    <row r="21636" spans="20:23" x14ac:dyDescent="0.3">
      <c r="T21636" t="b">
        <f>U21636&gt;10</f>
        <v>1</v>
      </c>
      <c r="U21636" s="7">
        <v>10.2717671018254</v>
      </c>
      <c r="V21636" t="s">
        <v>4147</v>
      </c>
      <c r="W21636" t="s">
        <v>4251</v>
      </c>
    </row>
    <row r="21637" spans="20:23" x14ac:dyDescent="0.3">
      <c r="T21637" t="b">
        <f>U21637&gt;10</f>
        <v>1</v>
      </c>
      <c r="U21637" s="7">
        <v>12.7974957461337</v>
      </c>
      <c r="V21637" t="s">
        <v>14349</v>
      </c>
      <c r="W21637" t="s">
        <v>14350</v>
      </c>
    </row>
    <row r="21638" spans="20:23" x14ac:dyDescent="0.3">
      <c r="T21638" t="b">
        <f>U21638&gt;10</f>
        <v>1</v>
      </c>
      <c r="U21638" s="7">
        <v>10.194806060689301</v>
      </c>
      <c r="V21638" t="s">
        <v>3719</v>
      </c>
      <c r="W21638" t="s">
        <v>3720</v>
      </c>
    </row>
    <row r="21639" spans="20:23" x14ac:dyDescent="0.3">
      <c r="T21639" t="b">
        <f>U21639&gt;10</f>
        <v>1</v>
      </c>
      <c r="U21639" s="7">
        <v>10.6002711687975</v>
      </c>
      <c r="V21639" t="s">
        <v>6808</v>
      </c>
      <c r="W21639" t="s">
        <v>6894</v>
      </c>
    </row>
    <row r="21640" spans="20:23" x14ac:dyDescent="0.3">
      <c r="T21640" t="b">
        <f>U21640&gt;10</f>
        <v>1</v>
      </c>
      <c r="U21640" s="7">
        <v>11.0057362769056</v>
      </c>
      <c r="V21640" t="s">
        <v>5667</v>
      </c>
      <c r="W21640" t="s">
        <v>1722</v>
      </c>
    </row>
    <row r="21641" spans="20:23" x14ac:dyDescent="0.3">
      <c r="T21641" t="b">
        <f>U21641&gt;10</f>
        <v>1</v>
      </c>
      <c r="U21641" s="7">
        <v>11.0057362769056</v>
      </c>
      <c r="V21641" t="s">
        <v>9967</v>
      </c>
      <c r="W21641" t="s">
        <v>9968</v>
      </c>
    </row>
    <row r="21642" spans="20:23" x14ac:dyDescent="0.3">
      <c r="T21642" t="b">
        <f>U21642&gt;10</f>
        <v>1</v>
      </c>
      <c r="U21642" s="7">
        <v>12.392030638025499</v>
      </c>
      <c r="V21642" t="s">
        <v>8277</v>
      </c>
      <c r="W21642" t="s">
        <v>14351</v>
      </c>
    </row>
    <row r="21643" spans="20:23" x14ac:dyDescent="0.3">
      <c r="T21643" t="b">
        <f>U21643&gt;10</f>
        <v>1</v>
      </c>
      <c r="U21643" s="7">
        <v>11.0057362769056</v>
      </c>
      <c r="V21643" t="s">
        <v>9873</v>
      </c>
      <c r="W21643" t="s">
        <v>9695</v>
      </c>
    </row>
    <row r="21644" spans="20:23" x14ac:dyDescent="0.3">
      <c r="T21644" t="b">
        <f>U21644&gt;10</f>
        <v>1</v>
      </c>
      <c r="U21644" s="7">
        <v>11.0057362769056</v>
      </c>
      <c r="V21644" t="s">
        <v>8252</v>
      </c>
      <c r="W21644" t="s">
        <v>9723</v>
      </c>
    </row>
    <row r="21645" spans="20:23" x14ac:dyDescent="0.3">
      <c r="T21645" t="b">
        <f>U21645&gt;10</f>
        <v>1</v>
      </c>
      <c r="U21645" s="7">
        <v>10.638011496780299</v>
      </c>
      <c r="V21645" t="s">
        <v>2882</v>
      </c>
      <c r="W21645" t="s">
        <v>7346</v>
      </c>
    </row>
    <row r="21646" spans="20:23" x14ac:dyDescent="0.3">
      <c r="T21646" t="b">
        <f>U21646&gt;10</f>
        <v>1</v>
      </c>
      <c r="U21646" s="7">
        <v>11.0057362769056</v>
      </c>
      <c r="V21646" t="s">
        <v>7346</v>
      </c>
      <c r="W21646" t="s">
        <v>9425</v>
      </c>
    </row>
    <row r="21647" spans="20:23" x14ac:dyDescent="0.3">
      <c r="T21647" t="b">
        <f>U21647&gt;10</f>
        <v>1</v>
      </c>
      <c r="U21647" s="7">
        <v>10.355148710764499</v>
      </c>
      <c r="V21647" t="s">
        <v>2281</v>
      </c>
      <c r="W21647" t="s">
        <v>5163</v>
      </c>
    </row>
    <row r="21648" spans="20:23" x14ac:dyDescent="0.3">
      <c r="T21648" t="b">
        <f>U21648&gt;10</f>
        <v>1</v>
      </c>
      <c r="U21648" s="7">
        <v>10.0894455450315</v>
      </c>
      <c r="V21648" t="s">
        <v>2864</v>
      </c>
      <c r="W21648" t="s">
        <v>2865</v>
      </c>
    </row>
    <row r="21649" spans="20:23" x14ac:dyDescent="0.3">
      <c r="T21649" t="b">
        <f>U21649&gt;10</f>
        <v>1</v>
      </c>
      <c r="U21649" s="7">
        <v>11.8812050142595</v>
      </c>
      <c r="V21649" t="s">
        <v>8318</v>
      </c>
      <c r="W21649" t="s">
        <v>13645</v>
      </c>
    </row>
    <row r="21650" spans="20:23" x14ac:dyDescent="0.3">
      <c r="T21650" t="b">
        <f>U21650&gt;10</f>
        <v>1</v>
      </c>
      <c r="U21650" s="7">
        <v>11.8812050142595</v>
      </c>
      <c r="V21650" t="s">
        <v>13645</v>
      </c>
      <c r="W21650" t="s">
        <v>8215</v>
      </c>
    </row>
    <row r="21651" spans="20:23" x14ac:dyDescent="0.3">
      <c r="T21651" t="b">
        <f>U21651&gt;10</f>
        <v>1</v>
      </c>
      <c r="U21651" s="7">
        <v>11.4757399061514</v>
      </c>
      <c r="V21651" t="s">
        <v>8215</v>
      </c>
      <c r="W21651" t="s">
        <v>12245</v>
      </c>
    </row>
    <row r="21652" spans="20:23" x14ac:dyDescent="0.3">
      <c r="T21652" t="b">
        <f>U21652&gt;10</f>
        <v>1</v>
      </c>
      <c r="U21652" s="7">
        <v>11.4757399061514</v>
      </c>
      <c r="V21652" t="s">
        <v>8304</v>
      </c>
      <c r="W21652" t="s">
        <v>12251</v>
      </c>
    </row>
    <row r="21653" spans="20:23" x14ac:dyDescent="0.3">
      <c r="T21653" t="b">
        <f>U21653&gt;10</f>
        <v>1</v>
      </c>
      <c r="U21653" s="7">
        <v>11.0927476538953</v>
      </c>
      <c r="V21653" t="s">
        <v>10171</v>
      </c>
      <c r="W21653" t="s">
        <v>7635</v>
      </c>
    </row>
    <row r="21654" spans="20:23" x14ac:dyDescent="0.3">
      <c r="T21654" t="b">
        <f>U21654&gt;10</f>
        <v>1</v>
      </c>
      <c r="U21654" s="7">
        <v>10.194806060689301</v>
      </c>
      <c r="V21654" t="s">
        <v>3475</v>
      </c>
      <c r="W21654" t="s">
        <v>3476</v>
      </c>
    </row>
    <row r="21655" spans="20:23" x14ac:dyDescent="0.3">
      <c r="T21655" t="b">
        <f>U21655&gt;10</f>
        <v>1</v>
      </c>
      <c r="U21655" s="7">
        <v>11.0927476538953</v>
      </c>
      <c r="V21655" t="s">
        <v>5335</v>
      </c>
      <c r="W21655" t="s">
        <v>10132</v>
      </c>
    </row>
    <row r="21656" spans="20:23" x14ac:dyDescent="0.3">
      <c r="T21656" t="b">
        <f>U21656&gt;10</f>
        <v>1</v>
      </c>
      <c r="U21656" s="7">
        <v>10.6574295826374</v>
      </c>
      <c r="V21656" t="s">
        <v>7516</v>
      </c>
      <c r="W21656" t="s">
        <v>7517</v>
      </c>
    </row>
    <row r="21657" spans="20:23" x14ac:dyDescent="0.3">
      <c r="T21657" t="b">
        <f>U21657&gt;10</f>
        <v>1</v>
      </c>
      <c r="U21657" s="7">
        <v>11.293418349357401</v>
      </c>
      <c r="V21657" t="s">
        <v>7121</v>
      </c>
      <c r="W21657" t="s">
        <v>11252</v>
      </c>
    </row>
    <row r="21658" spans="20:23" x14ac:dyDescent="0.3">
      <c r="T21658" t="b">
        <f>U21658&gt;10</f>
        <v>1</v>
      </c>
      <c r="U21658" s="7">
        <v>11.188057833699601</v>
      </c>
      <c r="V21658" t="s">
        <v>10869</v>
      </c>
      <c r="W21658" t="s">
        <v>5050</v>
      </c>
    </row>
    <row r="21659" spans="20:23" x14ac:dyDescent="0.3">
      <c r="T21659" t="b">
        <f>U21659&gt;10</f>
        <v>1</v>
      </c>
      <c r="U21659" s="7">
        <v>12.104348565573799</v>
      </c>
      <c r="V21659" t="s">
        <v>14352</v>
      </c>
      <c r="W21659" t="s">
        <v>14353</v>
      </c>
    </row>
    <row r="21660" spans="20:23" x14ac:dyDescent="0.3">
      <c r="T21660" t="b">
        <f>U21660&gt;10</f>
        <v>1</v>
      </c>
      <c r="U21660" s="7">
        <v>12.7974957461337</v>
      </c>
      <c r="V21660" t="s">
        <v>14354</v>
      </c>
      <c r="W21660">
        <v>1605</v>
      </c>
    </row>
    <row r="21661" spans="20:23" x14ac:dyDescent="0.3">
      <c r="T21661" t="b">
        <f>U21661&gt;10</f>
        <v>1</v>
      </c>
      <c r="U21661" s="7">
        <v>10.232546388672199</v>
      </c>
      <c r="V21661" t="s">
        <v>1674</v>
      </c>
      <c r="W21661" t="s">
        <v>4090</v>
      </c>
    </row>
    <row r="21662" spans="20:23" x14ac:dyDescent="0.3">
      <c r="T21662" t="b">
        <f>U21662&gt;10</f>
        <v>1</v>
      </c>
      <c r="U21662" s="7">
        <v>10.687282545787101</v>
      </c>
      <c r="V21662" t="s">
        <v>5883</v>
      </c>
      <c r="W21662" t="s">
        <v>7635</v>
      </c>
    </row>
    <row r="21663" spans="20:23" x14ac:dyDescent="0.3">
      <c r="T21663" t="b">
        <f>U21663&gt;10</f>
        <v>1</v>
      </c>
      <c r="U21663" s="7">
        <v>10.3125890963457</v>
      </c>
      <c r="V21663" t="s">
        <v>4670</v>
      </c>
      <c r="W21663" t="s">
        <v>4672</v>
      </c>
    </row>
    <row r="21664" spans="20:23" x14ac:dyDescent="0.3">
      <c r="T21664" t="b">
        <f>U21664&gt;10</f>
        <v>1</v>
      </c>
      <c r="U21664" s="7">
        <v>10.677232209933599</v>
      </c>
      <c r="V21664" t="s">
        <v>4090</v>
      </c>
      <c r="W21664" t="s">
        <v>7622</v>
      </c>
    </row>
    <row r="21665" spans="20:23" x14ac:dyDescent="0.3">
      <c r="T21665" t="b">
        <f>U21665&gt;10</f>
        <v>1</v>
      </c>
      <c r="U21665" s="7">
        <v>11.986565529917399</v>
      </c>
      <c r="V21665" t="s">
        <v>5617</v>
      </c>
      <c r="W21665" t="s">
        <v>9363</v>
      </c>
    </row>
    <row r="21666" spans="20:23" x14ac:dyDescent="0.3">
      <c r="T21666" t="b">
        <f>U21666&gt;10</f>
        <v>1</v>
      </c>
      <c r="U21666" s="7">
        <v>11.986565529917399</v>
      </c>
      <c r="V21666" t="s">
        <v>9363</v>
      </c>
      <c r="W21666" t="s">
        <v>14120</v>
      </c>
    </row>
    <row r="21667" spans="20:23" x14ac:dyDescent="0.3">
      <c r="T21667" t="b">
        <f>U21667&gt;10</f>
        <v>1</v>
      </c>
      <c r="U21667" s="7">
        <v>10.0894455450315</v>
      </c>
      <c r="V21667" t="s">
        <v>2561</v>
      </c>
      <c r="W21667" t="s">
        <v>2562</v>
      </c>
    </row>
    <row r="21668" spans="20:23" x14ac:dyDescent="0.3">
      <c r="T21668" t="b">
        <f>U21668&gt;10</f>
        <v>1</v>
      </c>
      <c r="U21668" s="7">
        <v>12.104348565573799</v>
      </c>
      <c r="V21668" t="s">
        <v>14355</v>
      </c>
      <c r="W21668" t="s">
        <v>14356</v>
      </c>
    </row>
    <row r="21669" spans="20:23" x14ac:dyDescent="0.3">
      <c r="T21669" t="b">
        <f>U21669&gt;10</f>
        <v>1</v>
      </c>
      <c r="U21669" s="7">
        <v>12.104348565573799</v>
      </c>
      <c r="V21669" t="s">
        <v>14356</v>
      </c>
      <c r="W21669" t="s">
        <v>10351</v>
      </c>
    </row>
    <row r="21670" spans="20:23" x14ac:dyDescent="0.3">
      <c r="T21670" t="b">
        <f>U21670&gt;10</f>
        <v>1</v>
      </c>
      <c r="U21670" s="7">
        <v>10.7180542044539</v>
      </c>
      <c r="V21670" t="s">
        <v>7703</v>
      </c>
      <c r="W21670" t="s">
        <v>7704</v>
      </c>
    </row>
    <row r="21671" spans="20:23" x14ac:dyDescent="0.3">
      <c r="T21671" t="b">
        <f>U21671&gt;10</f>
        <v>1</v>
      </c>
      <c r="U21671" s="7">
        <v>13.490642926693599</v>
      </c>
      <c r="V21671" t="s">
        <v>14357</v>
      </c>
      <c r="W21671" t="s">
        <v>14358</v>
      </c>
    </row>
    <row r="21672" spans="20:23" x14ac:dyDescent="0.3">
      <c r="T21672" t="b">
        <f>U21672&gt;10</f>
        <v>1</v>
      </c>
      <c r="U21672" s="7">
        <v>12.7974957461337</v>
      </c>
      <c r="V21672" t="s">
        <v>14359</v>
      </c>
      <c r="W21672" t="s">
        <v>14360</v>
      </c>
    </row>
    <row r="21673" spans="20:23" x14ac:dyDescent="0.3">
      <c r="T21673" t="b">
        <f>U21673&gt;10</f>
        <v>1</v>
      </c>
      <c r="U21673" s="7">
        <v>11.293418349357401</v>
      </c>
      <c r="V21673" t="s">
        <v>11357</v>
      </c>
      <c r="W21673" t="s">
        <v>11358</v>
      </c>
    </row>
    <row r="21674" spans="20:23" x14ac:dyDescent="0.3">
      <c r="T21674" t="b">
        <f>U21674&gt;10</f>
        <v>1</v>
      </c>
      <c r="U21674" s="7">
        <v>11.5447327776383</v>
      </c>
      <c r="V21674" t="s">
        <v>5666</v>
      </c>
      <c r="W21674" t="s">
        <v>12354</v>
      </c>
    </row>
    <row r="21675" spans="20:23" x14ac:dyDescent="0.3">
      <c r="T21675" t="b">
        <f>U21675&gt;10</f>
        <v>1</v>
      </c>
      <c r="U21675" s="7">
        <v>10.6002711687975</v>
      </c>
      <c r="V21675" t="s">
        <v>7097</v>
      </c>
      <c r="W21675" t="s">
        <v>7099</v>
      </c>
    </row>
    <row r="21676" spans="20:23" x14ac:dyDescent="0.3">
      <c r="T21676" t="b">
        <f>U21676&gt;10</f>
        <v>1</v>
      </c>
      <c r="U21676" s="7">
        <v>11.986565529917399</v>
      </c>
      <c r="V21676" t="s">
        <v>13339</v>
      </c>
      <c r="W21676" t="s">
        <v>3719</v>
      </c>
    </row>
    <row r="21677" spans="20:23" x14ac:dyDescent="0.3">
      <c r="T21677" t="b">
        <f>U21677&gt;10</f>
        <v>1</v>
      </c>
      <c r="U21677" s="7">
        <v>11.6988834574656</v>
      </c>
      <c r="V21677" t="s">
        <v>3719</v>
      </c>
      <c r="W21677" t="s">
        <v>6457</v>
      </c>
    </row>
    <row r="21678" spans="20:23" x14ac:dyDescent="0.3">
      <c r="T21678" t="b">
        <f>U21678&gt;10</f>
        <v>1</v>
      </c>
      <c r="U21678" s="7">
        <v>11.0057362769056</v>
      </c>
      <c r="V21678" t="s">
        <v>2008</v>
      </c>
      <c r="W21678" t="s">
        <v>9881</v>
      </c>
    </row>
    <row r="21679" spans="20:23" x14ac:dyDescent="0.3">
      <c r="T21679" t="b">
        <f>U21679&gt;10</f>
        <v>1</v>
      </c>
      <c r="U21679" s="7">
        <v>12.7974957461337</v>
      </c>
      <c r="V21679" t="s">
        <v>14361</v>
      </c>
      <c r="W21679" t="s">
        <v>4773</v>
      </c>
    </row>
    <row r="21680" spans="20:23" x14ac:dyDescent="0.3">
      <c r="T21680" t="b">
        <f>U21680&gt;10</f>
        <v>1</v>
      </c>
      <c r="U21680" s="7">
        <v>10.3125890963457</v>
      </c>
      <c r="V21680" t="s">
        <v>4773</v>
      </c>
      <c r="W21680" t="s">
        <v>4672</v>
      </c>
    </row>
    <row r="21681" spans="20:23" x14ac:dyDescent="0.3">
      <c r="T21681" t="b">
        <f>U21681&gt;10</f>
        <v>1</v>
      </c>
      <c r="U21681" s="7">
        <v>10.2717671018254</v>
      </c>
      <c r="V21681" t="s">
        <v>4252</v>
      </c>
      <c r="W21681" t="s">
        <v>4253</v>
      </c>
    </row>
    <row r="21682" spans="20:23" x14ac:dyDescent="0.3">
      <c r="T21682" t="b">
        <f>U21682&gt;10</f>
        <v>1</v>
      </c>
      <c r="U21682" s="7">
        <v>11.188057833699601</v>
      </c>
      <c r="V21682" t="s">
        <v>10468</v>
      </c>
      <c r="W21682" t="s">
        <v>8339</v>
      </c>
    </row>
    <row r="21683" spans="20:23" x14ac:dyDescent="0.3">
      <c r="T21683" t="b">
        <f>U21683&gt;10</f>
        <v>1</v>
      </c>
      <c r="U21683" s="7">
        <v>10.158438416518401</v>
      </c>
      <c r="V21683" t="s">
        <v>3300</v>
      </c>
      <c r="W21683" t="s">
        <v>3301</v>
      </c>
    </row>
    <row r="21684" spans="20:23" x14ac:dyDescent="0.3">
      <c r="T21684" t="b">
        <f>U21684&gt;10</f>
        <v>1</v>
      </c>
      <c r="U21684" s="7">
        <v>10.4461204889702</v>
      </c>
      <c r="V21684" t="s">
        <v>5666</v>
      </c>
      <c r="W21684" t="s">
        <v>5667</v>
      </c>
    </row>
    <row r="21685" spans="20:23" x14ac:dyDescent="0.3">
      <c r="T21685" t="b">
        <f>U21685&gt;10</f>
        <v>1</v>
      </c>
      <c r="U21685" s="7">
        <v>11.6988834574656</v>
      </c>
      <c r="V21685" t="s">
        <v>2109</v>
      </c>
      <c r="W21685" t="s">
        <v>4611</v>
      </c>
    </row>
    <row r="21686" spans="20:23" x14ac:dyDescent="0.3">
      <c r="T21686" t="b">
        <f>U21686&gt;10</f>
        <v>1</v>
      </c>
      <c r="U21686" s="7">
        <v>12.392030638025499</v>
      </c>
      <c r="V21686" t="s">
        <v>14362</v>
      </c>
      <c r="W21686" t="s">
        <v>14363</v>
      </c>
    </row>
    <row r="21687" spans="20:23" x14ac:dyDescent="0.3">
      <c r="T21687" t="b">
        <f>U21687&gt;10</f>
        <v>1</v>
      </c>
      <c r="U21687" s="7">
        <v>10.232546388672199</v>
      </c>
      <c r="V21687" t="s">
        <v>4043</v>
      </c>
      <c r="W21687" t="s">
        <v>4046</v>
      </c>
    </row>
    <row r="21688" spans="20:23" x14ac:dyDescent="0.3">
      <c r="T21688" t="b">
        <f>U21688&gt;10</f>
        <v>1</v>
      </c>
      <c r="U21688" s="7">
        <v>12.104348565573799</v>
      </c>
      <c r="V21688" t="s">
        <v>4046</v>
      </c>
      <c r="W21688" t="s">
        <v>7946</v>
      </c>
    </row>
    <row r="21689" spans="20:23" x14ac:dyDescent="0.3">
      <c r="T21689" t="b">
        <f>U21689&gt;10</f>
        <v>1</v>
      </c>
      <c r="U21689" s="7">
        <v>10.4949106531397</v>
      </c>
      <c r="V21689" t="s">
        <v>5980</v>
      </c>
      <c r="W21689" t="s">
        <v>1930</v>
      </c>
    </row>
    <row r="21690" spans="20:23" x14ac:dyDescent="0.3">
      <c r="T21690" t="b">
        <f>U21690&gt;10</f>
        <v>1</v>
      </c>
      <c r="U21690" s="7">
        <v>10.232546388672199</v>
      </c>
      <c r="V21690" t="s">
        <v>1674</v>
      </c>
      <c r="W21690" t="s">
        <v>4091</v>
      </c>
    </row>
    <row r="21691" spans="20:23" x14ac:dyDescent="0.3">
      <c r="T21691" t="b">
        <f>U21691&gt;10</f>
        <v>1</v>
      </c>
      <c r="U21691" s="7">
        <v>10.232546388672199</v>
      </c>
      <c r="V21691" t="s">
        <v>4031</v>
      </c>
      <c r="W21691" t="s">
        <v>4032</v>
      </c>
    </row>
    <row r="21692" spans="20:23" x14ac:dyDescent="0.3">
      <c r="T21692" t="b">
        <f>U21692&gt;10</f>
        <v>1</v>
      </c>
      <c r="U21692" s="7">
        <v>11.5447327776383</v>
      </c>
      <c r="V21692" t="s">
        <v>12623</v>
      </c>
      <c r="W21692" t="s">
        <v>3177</v>
      </c>
    </row>
    <row r="21693" spans="20:23" x14ac:dyDescent="0.3">
      <c r="T21693" t="b">
        <f>U21693&gt;10</f>
        <v>1</v>
      </c>
      <c r="U21693" s="7">
        <v>11.5447327776383</v>
      </c>
      <c r="V21693" t="s">
        <v>3177</v>
      </c>
      <c r="W21693" t="s">
        <v>12375</v>
      </c>
    </row>
    <row r="21694" spans="20:23" x14ac:dyDescent="0.3">
      <c r="T21694" t="b">
        <f>U21694&gt;10</f>
        <v>1</v>
      </c>
      <c r="U21694" s="7">
        <v>10.4949106531397</v>
      </c>
      <c r="V21694" t="s">
        <v>6173</v>
      </c>
      <c r="W21694" t="s">
        <v>6349</v>
      </c>
    </row>
    <row r="21695" spans="20:23" x14ac:dyDescent="0.3">
      <c r="T21695" t="b">
        <f>U21695&gt;10</f>
        <v>1</v>
      </c>
      <c r="U21695" s="7">
        <v>10.4949106531397</v>
      </c>
      <c r="V21695" t="s">
        <v>5999</v>
      </c>
      <c r="W21695" t="s">
        <v>6000</v>
      </c>
    </row>
    <row r="21696" spans="20:23" x14ac:dyDescent="0.3">
      <c r="T21696" t="b">
        <f>U21696&gt;10</f>
        <v>1</v>
      </c>
      <c r="U21696" s="7">
        <v>11.293418349357401</v>
      </c>
      <c r="V21696" t="s">
        <v>11225</v>
      </c>
      <c r="W21696" t="s">
        <v>3677</v>
      </c>
    </row>
    <row r="21697" spans="20:23" x14ac:dyDescent="0.3">
      <c r="T21697" t="b">
        <f>U21697&gt;10</f>
        <v>1</v>
      </c>
      <c r="U21697" s="7">
        <v>10.4949106531397</v>
      </c>
      <c r="V21697" t="s">
        <v>6519</v>
      </c>
      <c r="W21697" t="s">
        <v>6520</v>
      </c>
    </row>
    <row r="21698" spans="20:23" x14ac:dyDescent="0.3">
      <c r="T21698" t="b">
        <f>U21698&gt;10</f>
        <v>1</v>
      </c>
      <c r="U21698" s="7">
        <v>10.0894455450315</v>
      </c>
      <c r="V21698" t="s">
        <v>2782</v>
      </c>
      <c r="W21698" t="s">
        <v>2645</v>
      </c>
    </row>
    <row r="21699" spans="20:23" x14ac:dyDescent="0.3">
      <c r="T21699" t="b">
        <f>U21699&gt;10</f>
        <v>1</v>
      </c>
      <c r="U21699" s="7">
        <v>12.392030638025499</v>
      </c>
      <c r="V21699" t="s">
        <v>14364</v>
      </c>
      <c r="W21699" t="s">
        <v>14365</v>
      </c>
    </row>
    <row r="21700" spans="20:23" x14ac:dyDescent="0.3">
      <c r="T21700" t="b">
        <f>U21700&gt;10</f>
        <v>1</v>
      </c>
      <c r="U21700" s="7">
        <v>12.392030638025499</v>
      </c>
      <c r="V21700" t="s">
        <v>2457</v>
      </c>
      <c r="W21700" t="s">
        <v>14366</v>
      </c>
    </row>
    <row r="21701" spans="20:23" x14ac:dyDescent="0.3">
      <c r="T21701" t="b">
        <f>U21701&gt;10</f>
        <v>1</v>
      </c>
      <c r="U21701" s="7">
        <v>10.9256935692321</v>
      </c>
      <c r="V21701" t="s">
        <v>9111</v>
      </c>
      <c r="W21701" t="s">
        <v>9112</v>
      </c>
    </row>
    <row r="21702" spans="20:23" x14ac:dyDescent="0.3">
      <c r="T21702" t="b">
        <f>U21702&gt;10</f>
        <v>1</v>
      </c>
      <c r="U21702" s="7">
        <v>10.7180542044539</v>
      </c>
      <c r="V21702" t="s">
        <v>7903</v>
      </c>
      <c r="W21702" t="s">
        <v>1781</v>
      </c>
    </row>
    <row r="21703" spans="20:23" x14ac:dyDescent="0.3">
      <c r="T21703" t="b">
        <f>U21703&gt;10</f>
        <v>1</v>
      </c>
      <c r="U21703" s="7">
        <v>11.5447327776383</v>
      </c>
      <c r="V21703" t="s">
        <v>12568</v>
      </c>
      <c r="W21703" t="s">
        <v>5049</v>
      </c>
    </row>
    <row r="21704" spans="20:23" x14ac:dyDescent="0.3">
      <c r="T21704" t="b">
        <f>U21704&gt;10</f>
        <v>1</v>
      </c>
      <c r="U21704" s="7">
        <v>10.4949106531397</v>
      </c>
      <c r="V21704" t="s">
        <v>2536</v>
      </c>
      <c r="W21704" t="s">
        <v>6437</v>
      </c>
    </row>
    <row r="21705" spans="20:23" x14ac:dyDescent="0.3">
      <c r="T21705" t="b">
        <f>U21705&gt;10</f>
        <v>1</v>
      </c>
      <c r="U21705" s="7">
        <v>10.7825927255914</v>
      </c>
      <c r="V21705" t="s">
        <v>2841</v>
      </c>
      <c r="W21705" t="s">
        <v>8582</v>
      </c>
    </row>
    <row r="21706" spans="20:23" x14ac:dyDescent="0.3">
      <c r="T21706" t="b">
        <f>U21706&gt;10</f>
        <v>1</v>
      </c>
      <c r="U21706" s="7">
        <v>11.188057833699601</v>
      </c>
      <c r="V21706" t="s">
        <v>10495</v>
      </c>
      <c r="W21706" t="s">
        <v>10496</v>
      </c>
    </row>
    <row r="21707" spans="20:23" x14ac:dyDescent="0.3">
      <c r="T21707" t="b">
        <f>U21707&gt;10</f>
        <v>1</v>
      </c>
      <c r="U21707" s="7">
        <v>11.411201385013801</v>
      </c>
      <c r="V21707" t="s">
        <v>11911</v>
      </c>
      <c r="W21707" t="s">
        <v>10543</v>
      </c>
    </row>
    <row r="21708" spans="20:23" x14ac:dyDescent="0.3">
      <c r="T21708" t="b">
        <f>U21708&gt;10</f>
        <v>1</v>
      </c>
      <c r="U21708" s="7">
        <v>10.4461204889702</v>
      </c>
      <c r="V21708" s="10" t="s">
        <v>5643</v>
      </c>
      <c r="W21708" t="s">
        <v>5644</v>
      </c>
    </row>
    <row r="21709" spans="20:23" x14ac:dyDescent="0.3">
      <c r="T21709" t="b">
        <f>U21709&gt;10</f>
        <v>1</v>
      </c>
      <c r="U21709" s="7">
        <v>10.0566557222085</v>
      </c>
      <c r="V21709" t="s">
        <v>2164</v>
      </c>
      <c r="W21709" t="s">
        <v>2167</v>
      </c>
    </row>
    <row r="21710" spans="20:23" x14ac:dyDescent="0.3">
      <c r="T21710" t="b">
        <f>U21710&gt;10</f>
        <v>1</v>
      </c>
      <c r="U21710" s="7">
        <v>10.7825927255914</v>
      </c>
      <c r="V21710" t="s">
        <v>8317</v>
      </c>
      <c r="W21710" t="s">
        <v>8318</v>
      </c>
    </row>
    <row r="21711" spans="20:23" x14ac:dyDescent="0.3">
      <c r="T21711" t="b">
        <f>U21711&gt;10</f>
        <v>1</v>
      </c>
      <c r="U21711" s="7">
        <v>11.0057362769056</v>
      </c>
      <c r="V21711" t="s">
        <v>4677</v>
      </c>
      <c r="W21711" t="s">
        <v>9988</v>
      </c>
    </row>
    <row r="21712" spans="20:23" x14ac:dyDescent="0.3">
      <c r="T21712" t="b">
        <f>U21712&gt;10</f>
        <v>1</v>
      </c>
      <c r="U21712" s="7">
        <v>10.7825927255914</v>
      </c>
      <c r="V21712" t="s">
        <v>8583</v>
      </c>
      <c r="W21712" t="s">
        <v>2841</v>
      </c>
    </row>
    <row r="21713" spans="20:23" x14ac:dyDescent="0.3">
      <c r="T21713" t="b">
        <f>U21713&gt;10</f>
        <v>1</v>
      </c>
      <c r="U21713" s="7">
        <v>10.232546388672199</v>
      </c>
      <c r="V21713" t="s">
        <v>3884</v>
      </c>
      <c r="W21713" t="s">
        <v>2704</v>
      </c>
    </row>
    <row r="21714" spans="20:23" x14ac:dyDescent="0.3">
      <c r="T21714" t="b">
        <f>U21714&gt;10</f>
        <v>1</v>
      </c>
      <c r="U21714" s="7">
        <v>10.7825927255914</v>
      </c>
      <c r="V21714" t="s">
        <v>8214</v>
      </c>
      <c r="W21714" t="s">
        <v>8215</v>
      </c>
    </row>
    <row r="21715" spans="20:23" x14ac:dyDescent="0.3">
      <c r="T21715" t="b">
        <f>U21715&gt;10</f>
        <v>1</v>
      </c>
      <c r="U21715" s="7">
        <v>10.0894455450315</v>
      </c>
      <c r="V21715" t="s">
        <v>2858</v>
      </c>
      <c r="W21715" t="s">
        <v>2645</v>
      </c>
    </row>
    <row r="21716" spans="20:23" x14ac:dyDescent="0.3">
      <c r="T21716" t="b">
        <f>U21716&gt;10</f>
        <v>1</v>
      </c>
      <c r="U21716" s="7">
        <v>11.0057362769056</v>
      </c>
      <c r="V21716" t="s">
        <v>9482</v>
      </c>
      <c r="W21716" t="s">
        <v>9483</v>
      </c>
    </row>
    <row r="21717" spans="20:23" x14ac:dyDescent="0.3">
      <c r="T21717" t="b">
        <f>U21717&gt;10</f>
        <v>1</v>
      </c>
      <c r="U21717" s="7">
        <v>10.7180542044539</v>
      </c>
      <c r="V21717" t="s">
        <v>7873</v>
      </c>
      <c r="W21717" t="s">
        <v>7874</v>
      </c>
    </row>
    <row r="21718" spans="20:23" x14ac:dyDescent="0.3">
      <c r="T21718" t="b">
        <f>U21718&gt;10</f>
        <v>1</v>
      </c>
      <c r="U21718" s="7">
        <v>10.4949106531397</v>
      </c>
      <c r="V21718" t="s">
        <v>6285</v>
      </c>
      <c r="W21718" t="s">
        <v>2402</v>
      </c>
    </row>
    <row r="21719" spans="20:23" x14ac:dyDescent="0.3">
      <c r="T21719" t="b">
        <f>U21719&gt;10</f>
        <v>1</v>
      </c>
      <c r="U21719" s="7">
        <v>10.7825927255914</v>
      </c>
      <c r="V21719" t="s">
        <v>8405</v>
      </c>
      <c r="W21719" t="s">
        <v>8406</v>
      </c>
    </row>
    <row r="21720" spans="20:23" x14ac:dyDescent="0.3">
      <c r="T21720" t="b">
        <f>U21720&gt;10</f>
        <v>1</v>
      </c>
      <c r="U21720" s="7">
        <v>11.0057362769056</v>
      </c>
      <c r="V21720" t="s">
        <v>9627</v>
      </c>
      <c r="W21720" t="s">
        <v>9628</v>
      </c>
    </row>
    <row r="21721" spans="20:23" x14ac:dyDescent="0.3">
      <c r="T21721" t="b">
        <f>U21721&gt;10</f>
        <v>1</v>
      </c>
      <c r="U21721" s="7">
        <v>10.0894455450315</v>
      </c>
      <c r="V21721" t="s">
        <v>2703</v>
      </c>
      <c r="W21721" t="s">
        <v>2704</v>
      </c>
    </row>
    <row r="21722" spans="20:23" x14ac:dyDescent="0.3">
      <c r="T21722" t="b">
        <f>U21722&gt;10</f>
        <v>1</v>
      </c>
      <c r="U21722" s="7">
        <v>12.7974957461337</v>
      </c>
      <c r="V21722" t="s">
        <v>14367</v>
      </c>
      <c r="W21722" t="s">
        <v>14368</v>
      </c>
    </row>
    <row r="21723" spans="20:23" x14ac:dyDescent="0.3">
      <c r="T21723" t="b">
        <f>U21723&gt;10</f>
        <v>1</v>
      </c>
      <c r="U21723" s="7">
        <v>11.6988834574656</v>
      </c>
      <c r="V21723" t="s">
        <v>4713</v>
      </c>
      <c r="W21723" t="s">
        <v>13517</v>
      </c>
    </row>
    <row r="21724" spans="20:23" x14ac:dyDescent="0.3">
      <c r="T21724" t="b">
        <f>U21724&gt;10</f>
        <v>1</v>
      </c>
      <c r="U21724" s="7">
        <v>11.293418349357401</v>
      </c>
      <c r="V21724" t="s">
        <v>8347</v>
      </c>
      <c r="W21724" t="s">
        <v>11454</v>
      </c>
    </row>
    <row r="21725" spans="20:23" x14ac:dyDescent="0.3">
      <c r="T21725" t="b">
        <f>U21725&gt;10</f>
        <v>1</v>
      </c>
      <c r="U21725" s="7">
        <v>11.0057362769056</v>
      </c>
      <c r="V21725" t="s">
        <v>9495</v>
      </c>
      <c r="W21725" t="s">
        <v>2334</v>
      </c>
    </row>
    <row r="21726" spans="20:23" x14ac:dyDescent="0.3">
      <c r="T21726" t="b">
        <f>U21726&gt;10</f>
        <v>1</v>
      </c>
      <c r="U21726" s="7">
        <v>10.0894455450315</v>
      </c>
      <c r="V21726" t="s">
        <v>2398</v>
      </c>
      <c r="W21726" t="s">
        <v>2399</v>
      </c>
    </row>
    <row r="21727" spans="20:23" x14ac:dyDescent="0.3">
      <c r="T21727" t="b">
        <f>U21727&gt;10</f>
        <v>1</v>
      </c>
      <c r="U21727" s="7">
        <v>10.6002711687975</v>
      </c>
      <c r="V21727" t="s">
        <v>7223</v>
      </c>
      <c r="W21727" t="s">
        <v>6409</v>
      </c>
    </row>
    <row r="21728" spans="20:23" x14ac:dyDescent="0.3">
      <c r="T21728" t="b">
        <f>U21728&gt;10</f>
        <v>1</v>
      </c>
      <c r="U21728" s="7">
        <v>13.490642926693599</v>
      </c>
      <c r="V21728" t="s">
        <v>14369</v>
      </c>
      <c r="W21728" t="s">
        <v>5479</v>
      </c>
    </row>
    <row r="21729" spans="20:23" x14ac:dyDescent="0.3">
      <c r="T21729" t="b">
        <f>U21729&gt;10</f>
        <v>1</v>
      </c>
      <c r="U21729" s="7">
        <v>10.399600473335299</v>
      </c>
      <c r="V21729" t="s">
        <v>5479</v>
      </c>
      <c r="W21729" t="s">
        <v>5401</v>
      </c>
    </row>
    <row r="21730" spans="20:23" x14ac:dyDescent="0.3">
      <c r="T21730" t="b">
        <f>U21730&gt;10</f>
        <v>1</v>
      </c>
      <c r="U21730" s="7">
        <v>11.0927476538953</v>
      </c>
      <c r="V21730" t="s">
        <v>2141</v>
      </c>
      <c r="W21730" t="s">
        <v>10241</v>
      </c>
    </row>
    <row r="21731" spans="20:23" x14ac:dyDescent="0.3">
      <c r="T21731" t="b">
        <f>U21731&gt;10</f>
        <v>1</v>
      </c>
      <c r="U21731" s="7">
        <v>10.399600473335299</v>
      </c>
      <c r="V21731" t="s">
        <v>5401</v>
      </c>
      <c r="W21731" t="s">
        <v>5402</v>
      </c>
    </row>
    <row r="21732" spans="20:23" x14ac:dyDescent="0.3">
      <c r="T21732" t="b">
        <f>U21732&gt;10</f>
        <v>1</v>
      </c>
      <c r="U21732" s="7">
        <v>11.411201385013801</v>
      </c>
      <c r="V21732" t="s">
        <v>5402</v>
      </c>
      <c r="W21732" t="s">
        <v>4820</v>
      </c>
    </row>
    <row r="21733" spans="20:23" x14ac:dyDescent="0.3">
      <c r="T21733" t="b">
        <f>U21733&gt;10</f>
        <v>1</v>
      </c>
      <c r="U21733" s="7">
        <v>11.293418349357401</v>
      </c>
      <c r="V21733" t="s">
        <v>11355</v>
      </c>
      <c r="W21733" t="s">
        <v>3559</v>
      </c>
    </row>
    <row r="21734" spans="20:23" x14ac:dyDescent="0.3">
      <c r="T21734" t="b">
        <f>U21734&gt;10</f>
        <v>1</v>
      </c>
      <c r="U21734" s="7">
        <v>10.6002711687975</v>
      </c>
      <c r="V21734" t="s">
        <v>3559</v>
      </c>
      <c r="W21734" t="s">
        <v>6982</v>
      </c>
    </row>
    <row r="21735" spans="20:23" x14ac:dyDescent="0.3">
      <c r="T21735" t="b">
        <f>U21735&gt;10</f>
        <v>1</v>
      </c>
      <c r="U21735" s="7">
        <v>10.399600473335299</v>
      </c>
      <c r="V21735" t="s">
        <v>5401</v>
      </c>
      <c r="W21735" t="s">
        <v>5403</v>
      </c>
    </row>
    <row r="21736" spans="20:23" x14ac:dyDescent="0.3">
      <c r="T21736" t="b">
        <f>U21736&gt;10</f>
        <v>1</v>
      </c>
      <c r="U21736" s="7">
        <v>11.6988834574656</v>
      </c>
      <c r="V21736" t="s">
        <v>5403</v>
      </c>
      <c r="W21736" t="s">
        <v>9576</v>
      </c>
    </row>
    <row r="21737" spans="20:23" x14ac:dyDescent="0.3">
      <c r="T21737" t="b">
        <f>U21737&gt;10</f>
        <v>1</v>
      </c>
      <c r="U21737" s="7">
        <v>12.7974957461337</v>
      </c>
      <c r="V21737" t="s">
        <v>14370</v>
      </c>
      <c r="W21737" t="s">
        <v>14371</v>
      </c>
    </row>
    <row r="21738" spans="20:23" x14ac:dyDescent="0.3">
      <c r="T21738" t="b">
        <f>U21738&gt;10</f>
        <v>1</v>
      </c>
      <c r="U21738" s="7">
        <v>10.0894455450315</v>
      </c>
      <c r="V21738" t="s">
        <v>2354</v>
      </c>
      <c r="W21738" t="s">
        <v>2355</v>
      </c>
    </row>
    <row r="21739" spans="20:23" x14ac:dyDescent="0.3">
      <c r="T21739" t="b">
        <f>U21739&gt;10</f>
        <v>1</v>
      </c>
      <c r="U21739" s="7">
        <v>11.411201385013801</v>
      </c>
      <c r="V21739" t="s">
        <v>11787</v>
      </c>
      <c r="W21739" t="s">
        <v>11816</v>
      </c>
    </row>
    <row r="21740" spans="20:23" x14ac:dyDescent="0.3">
      <c r="T21740" t="b">
        <f>U21740&gt;10</f>
        <v>1</v>
      </c>
      <c r="U21740" s="7">
        <v>11.0057362769056</v>
      </c>
      <c r="V21740" t="s">
        <v>2561</v>
      </c>
      <c r="W21740" t="s">
        <v>10018</v>
      </c>
    </row>
    <row r="21741" spans="20:23" x14ac:dyDescent="0.3">
      <c r="T21741" t="b">
        <f>U21741&gt;10</f>
        <v>1</v>
      </c>
      <c r="U21741" s="7">
        <v>10.7180542044539</v>
      </c>
      <c r="V21741" t="s">
        <v>7665</v>
      </c>
      <c r="W21741" t="s">
        <v>4752</v>
      </c>
    </row>
    <row r="21742" spans="20:23" x14ac:dyDescent="0.3">
      <c r="T21742" t="b">
        <f>U21742&gt;10</f>
        <v>1</v>
      </c>
      <c r="U21742" s="7">
        <v>10.6002711687975</v>
      </c>
      <c r="V21742" t="s">
        <v>6787</v>
      </c>
      <c r="W21742" t="s">
        <v>4364</v>
      </c>
    </row>
    <row r="21743" spans="20:23" x14ac:dyDescent="0.3">
      <c r="T21743" t="b">
        <f>U21743&gt;10</f>
        <v>1</v>
      </c>
      <c r="U21743" s="7">
        <v>12.7974957461337</v>
      </c>
      <c r="V21743" t="s">
        <v>14372</v>
      </c>
      <c r="W21743" t="s">
        <v>14373</v>
      </c>
    </row>
    <row r="21744" spans="20:23" x14ac:dyDescent="0.3">
      <c r="T21744" t="b">
        <f>U21744&gt;10</f>
        <v>1</v>
      </c>
      <c r="U21744" s="7">
        <v>11.8812050142595</v>
      </c>
      <c r="V21744" t="s">
        <v>13628</v>
      </c>
      <c r="W21744" t="s">
        <v>2562</v>
      </c>
    </row>
    <row r="21745" spans="20:23" x14ac:dyDescent="0.3">
      <c r="T21745" t="b">
        <f>U21745&gt;10</f>
        <v>1</v>
      </c>
      <c r="U21745" s="7">
        <v>10.024907023893901</v>
      </c>
      <c r="V21745" t="s">
        <v>1689</v>
      </c>
      <c r="W21745">
        <v>2</v>
      </c>
    </row>
    <row r="21746" spans="20:23" x14ac:dyDescent="0.3">
      <c r="T21746" t="b">
        <f>U21746&gt;10</f>
        <v>1</v>
      </c>
      <c r="U21746" s="7">
        <v>10.024907023893901</v>
      </c>
      <c r="V21746" t="s">
        <v>1690</v>
      </c>
      <c r="W21746">
        <v>2</v>
      </c>
    </row>
    <row r="21747" spans="20:23" x14ac:dyDescent="0.3">
      <c r="T21747" t="b">
        <f>U21747&gt;10</f>
        <v>1</v>
      </c>
      <c r="U21747" s="7">
        <v>10.024907023893901</v>
      </c>
      <c r="V21747" t="s">
        <v>1691</v>
      </c>
      <c r="W21747">
        <v>2</v>
      </c>
    </row>
    <row r="21748" spans="20:23" x14ac:dyDescent="0.3">
      <c r="T21748" t="b">
        <f>U21748&gt;10</f>
        <v>1</v>
      </c>
      <c r="U21748" s="7">
        <v>10.4949106531397</v>
      </c>
      <c r="V21748" t="s">
        <v>2383</v>
      </c>
      <c r="W21748" t="s">
        <v>1689</v>
      </c>
    </row>
    <row r="21749" spans="20:23" x14ac:dyDescent="0.3">
      <c r="T21749" t="b">
        <f>U21749&gt;10</f>
        <v>1</v>
      </c>
      <c r="U21749" s="7">
        <v>11.6988834574656</v>
      </c>
      <c r="V21749" t="s">
        <v>1691</v>
      </c>
      <c r="W21749" t="s">
        <v>12685</v>
      </c>
    </row>
    <row r="21750" spans="20:23" x14ac:dyDescent="0.3">
      <c r="T21750" t="b">
        <f>U21750&gt;10</f>
        <v>1</v>
      </c>
      <c r="U21750" s="7">
        <v>10.232546388672199</v>
      </c>
      <c r="V21750" t="s">
        <v>2704</v>
      </c>
      <c r="W21750" t="s">
        <v>4083</v>
      </c>
    </row>
    <row r="21751" spans="20:23" x14ac:dyDescent="0.3">
      <c r="T21751" t="b">
        <f>U21751&gt;10</f>
        <v>1</v>
      </c>
      <c r="U21751" s="7">
        <v>10.7180542044539</v>
      </c>
      <c r="V21751" t="s">
        <v>7771</v>
      </c>
      <c r="W21751" t="s">
        <v>1892</v>
      </c>
    </row>
    <row r="21752" spans="20:23" x14ac:dyDescent="0.3">
      <c r="T21752" t="b">
        <f>U21752&gt;10</f>
        <v>1</v>
      </c>
      <c r="U21752" s="7">
        <v>11.0057362769056</v>
      </c>
      <c r="V21752" t="s">
        <v>3399</v>
      </c>
      <c r="W21752" t="s">
        <v>8244</v>
      </c>
    </row>
    <row r="21753" spans="20:23" x14ac:dyDescent="0.3">
      <c r="T21753" t="b">
        <f>U21753&gt;10</f>
        <v>1</v>
      </c>
      <c r="U21753" s="7">
        <v>12.392030638025499</v>
      </c>
      <c r="V21753" t="s">
        <v>14374</v>
      </c>
      <c r="W21753" t="s">
        <v>11251</v>
      </c>
    </row>
    <row r="21754" spans="20:23" x14ac:dyDescent="0.3">
      <c r="T21754" t="b">
        <f>U21754&gt;10</f>
        <v>1</v>
      </c>
      <c r="U21754" s="7">
        <v>11.293418349357401</v>
      </c>
      <c r="V21754" t="s">
        <v>11251</v>
      </c>
      <c r="W21754" t="s">
        <v>5685</v>
      </c>
    </row>
    <row r="21755" spans="20:23" x14ac:dyDescent="0.3">
      <c r="T21755" t="b">
        <f>U21755&gt;10</f>
        <v>1</v>
      </c>
      <c r="U21755" s="7">
        <v>10.0894455450315</v>
      </c>
      <c r="V21755" t="s">
        <v>2478</v>
      </c>
      <c r="W21755" t="s">
        <v>2479</v>
      </c>
    </row>
    <row r="21756" spans="20:23" x14ac:dyDescent="0.3">
      <c r="T21756" t="b">
        <f>U21756&gt;10</f>
        <v>1</v>
      </c>
      <c r="U21756" s="7">
        <v>11.6988834574656</v>
      </c>
      <c r="V21756" t="s">
        <v>2479</v>
      </c>
      <c r="W21756" t="s">
        <v>12920</v>
      </c>
    </row>
    <row r="21757" spans="20:23" x14ac:dyDescent="0.3">
      <c r="T21757" t="b">
        <f>U21757&gt;10</f>
        <v>1</v>
      </c>
      <c r="U21757" s="7">
        <v>11.188057833699601</v>
      </c>
      <c r="V21757" t="s">
        <v>10337</v>
      </c>
      <c r="W21757" t="s">
        <v>10338</v>
      </c>
    </row>
    <row r="21758" spans="20:23" x14ac:dyDescent="0.3">
      <c r="T21758" t="b">
        <f>U21758&gt;10</f>
        <v>1</v>
      </c>
      <c r="U21758" s="7">
        <v>12.392030638025499</v>
      </c>
      <c r="V21758" t="s">
        <v>14375</v>
      </c>
      <c r="W21758" t="s">
        <v>14376</v>
      </c>
    </row>
    <row r="21759" spans="20:23" x14ac:dyDescent="0.3">
      <c r="T21759" t="b">
        <f>U21759&gt;10</f>
        <v>1</v>
      </c>
      <c r="U21759" s="7">
        <v>11.293418349357401</v>
      </c>
      <c r="V21759" t="s">
        <v>11002</v>
      </c>
      <c r="W21759" t="s">
        <v>11003</v>
      </c>
    </row>
    <row r="21760" spans="20:23" x14ac:dyDescent="0.3">
      <c r="T21760" t="b">
        <f>U21760&gt;10</f>
        <v>1</v>
      </c>
      <c r="U21760" s="7">
        <v>11.8812050142595</v>
      </c>
      <c r="V21760" t="s">
        <v>6478</v>
      </c>
      <c r="W21760" t="s">
        <v>7536</v>
      </c>
    </row>
    <row r="21761" spans="20:23" x14ac:dyDescent="0.3">
      <c r="T21761" t="b">
        <f>U21761&gt;10</f>
        <v>1</v>
      </c>
      <c r="U21761" s="7">
        <v>10.6574295826374</v>
      </c>
      <c r="V21761" t="s">
        <v>7536</v>
      </c>
      <c r="W21761" t="s">
        <v>4104</v>
      </c>
    </row>
    <row r="21762" spans="20:23" x14ac:dyDescent="0.3">
      <c r="T21762" t="b">
        <f>U21762&gt;10</f>
        <v>1</v>
      </c>
      <c r="U21762" s="7">
        <v>10.109648252349</v>
      </c>
      <c r="V21762" t="s">
        <v>2872</v>
      </c>
      <c r="W21762" t="s">
        <v>2873</v>
      </c>
    </row>
    <row r="21763" spans="20:23" x14ac:dyDescent="0.3">
      <c r="T21763" t="b">
        <f>U21763&gt;10</f>
        <v>1</v>
      </c>
      <c r="U21763" s="7">
        <v>10.2519644745293</v>
      </c>
      <c r="V21763" t="s">
        <v>4103</v>
      </c>
      <c r="W21763" t="s">
        <v>4104</v>
      </c>
    </row>
    <row r="21764" spans="20:23" x14ac:dyDescent="0.3">
      <c r="T21764" t="b">
        <f>U21764&gt;10</f>
        <v>1</v>
      </c>
      <c r="U21764" s="7">
        <v>11.0057362769056</v>
      </c>
      <c r="V21764" t="s">
        <v>3292</v>
      </c>
      <c r="W21764" t="s">
        <v>8316</v>
      </c>
    </row>
    <row r="21765" spans="20:23" x14ac:dyDescent="0.3">
      <c r="T21765" t="b">
        <f>U21765&gt;10</f>
        <v>1</v>
      </c>
      <c r="U21765" s="7">
        <v>10.7825927255914</v>
      </c>
      <c r="V21765" t="s">
        <v>8316</v>
      </c>
      <c r="W21765" t="s">
        <v>6478</v>
      </c>
    </row>
    <row r="21766" spans="20:23" x14ac:dyDescent="0.3">
      <c r="T21766" t="b">
        <f>U21766&gt;10</f>
        <v>1</v>
      </c>
      <c r="U21766" s="7">
        <v>10.2717671018254</v>
      </c>
      <c r="V21766" t="s">
        <v>4361</v>
      </c>
      <c r="W21766" t="s">
        <v>2841</v>
      </c>
    </row>
    <row r="21767" spans="20:23" x14ac:dyDescent="0.3">
      <c r="T21767" t="b">
        <f>U21767&gt;10</f>
        <v>1</v>
      </c>
      <c r="U21767" s="7">
        <v>10.4949106531397</v>
      </c>
      <c r="V21767" t="s">
        <v>6478</v>
      </c>
      <c r="W21767" t="s">
        <v>3292</v>
      </c>
    </row>
    <row r="21768" spans="20:23" x14ac:dyDescent="0.3">
      <c r="T21768" t="b">
        <f>U21768&gt;10</f>
        <v>1</v>
      </c>
      <c r="U21768" s="7">
        <v>10.158438416518401</v>
      </c>
      <c r="V21768" t="s">
        <v>3292</v>
      </c>
      <c r="W21768" t="s">
        <v>2872</v>
      </c>
    </row>
    <row r="21769" spans="20:23" x14ac:dyDescent="0.3">
      <c r="T21769" t="b">
        <f>U21769&gt;10</f>
        <v>1</v>
      </c>
      <c r="U21769" s="7">
        <v>11.0057362769056</v>
      </c>
      <c r="V21769" t="s">
        <v>4520</v>
      </c>
      <c r="W21769" t="s">
        <v>9447</v>
      </c>
    </row>
    <row r="21770" spans="20:23" x14ac:dyDescent="0.3">
      <c r="T21770" t="b">
        <f>U21770&gt;10</f>
        <v>1</v>
      </c>
      <c r="U21770" s="7">
        <v>11.6988834574656</v>
      </c>
      <c r="V21770" t="s">
        <v>9447</v>
      </c>
      <c r="W21770" t="s">
        <v>13419</v>
      </c>
    </row>
    <row r="21771" spans="20:23" x14ac:dyDescent="0.3">
      <c r="T21771" t="b">
        <f>U21771&gt;10</f>
        <v>1</v>
      </c>
      <c r="U21771" s="7">
        <v>11.411201385013801</v>
      </c>
      <c r="V21771" t="s">
        <v>11855</v>
      </c>
      <c r="W21771" t="s">
        <v>9978</v>
      </c>
    </row>
    <row r="21772" spans="20:23" x14ac:dyDescent="0.3">
      <c r="T21772" t="b">
        <f>U21772&gt;10</f>
        <v>1</v>
      </c>
      <c r="U21772" s="7">
        <v>12.104348565573799</v>
      </c>
      <c r="V21772" t="s">
        <v>9978</v>
      </c>
      <c r="W21772" t="s">
        <v>12195</v>
      </c>
    </row>
    <row r="21773" spans="20:23" x14ac:dyDescent="0.3">
      <c r="T21773" t="b">
        <f>U21773&gt;10</f>
        <v>1</v>
      </c>
      <c r="U21773" s="7">
        <v>11.411201385013801</v>
      </c>
      <c r="V21773" t="s">
        <v>12195</v>
      </c>
      <c r="W21773" t="s">
        <v>1722</v>
      </c>
    </row>
    <row r="21774" spans="20:23" x14ac:dyDescent="0.3">
      <c r="T21774" t="b">
        <f>U21774&gt;10</f>
        <v>1</v>
      </c>
      <c r="U21774" s="7">
        <v>11.6988834574656</v>
      </c>
      <c r="V21774" t="s">
        <v>12847</v>
      </c>
      <c r="W21774" t="s">
        <v>9823</v>
      </c>
    </row>
    <row r="21775" spans="20:23" x14ac:dyDescent="0.3">
      <c r="T21775" t="b">
        <f>U21775&gt;10</f>
        <v>1</v>
      </c>
      <c r="U21775" s="7">
        <v>11.5447327776383</v>
      </c>
      <c r="V21775" t="s">
        <v>9823</v>
      </c>
      <c r="W21775" t="s">
        <v>12386</v>
      </c>
    </row>
    <row r="21776" spans="20:23" x14ac:dyDescent="0.3">
      <c r="T21776" t="b">
        <f>U21776&gt;10</f>
        <v>1</v>
      </c>
      <c r="U21776" s="7">
        <v>12.7974957461337</v>
      </c>
      <c r="V21776" t="s">
        <v>14377</v>
      </c>
      <c r="W21776" t="s">
        <v>14378</v>
      </c>
    </row>
    <row r="21777" spans="20:23" x14ac:dyDescent="0.3">
      <c r="T21777" t="b">
        <f>U21777&gt;10</f>
        <v>1</v>
      </c>
      <c r="U21777" s="7">
        <v>10.0894455450315</v>
      </c>
      <c r="V21777" t="s">
        <v>2305</v>
      </c>
      <c r="W21777" t="s">
        <v>2306</v>
      </c>
    </row>
    <row r="21778" spans="20:23" x14ac:dyDescent="0.3">
      <c r="T21778" t="b">
        <f>U21778&gt;10</f>
        <v>1</v>
      </c>
      <c r="U21778" s="7">
        <v>10.7180542044539</v>
      </c>
      <c r="V21778" t="s">
        <v>3093</v>
      </c>
      <c r="W21778" t="s">
        <v>6457</v>
      </c>
    </row>
    <row r="21779" spans="20:23" x14ac:dyDescent="0.3">
      <c r="T21779" t="b">
        <f>U21779&gt;10</f>
        <v>1</v>
      </c>
      <c r="U21779" s="7">
        <v>10.4949106531397</v>
      </c>
      <c r="V21779" t="s">
        <v>6457</v>
      </c>
      <c r="W21779" t="s">
        <v>6458</v>
      </c>
    </row>
    <row r="21780" spans="20:23" x14ac:dyDescent="0.3">
      <c r="T21780" t="b">
        <f>U21780&gt;10</f>
        <v>1</v>
      </c>
      <c r="U21780" s="7">
        <v>10.158438416518401</v>
      </c>
      <c r="V21780" t="s">
        <v>3093</v>
      </c>
      <c r="W21780" t="s">
        <v>3094</v>
      </c>
    </row>
    <row r="21781" spans="20:23" x14ac:dyDescent="0.3">
      <c r="T21781" t="b">
        <f>U21781&gt;10</f>
        <v>1</v>
      </c>
      <c r="U21781" s="7">
        <v>12.7974957461337</v>
      </c>
      <c r="V21781" t="s">
        <v>14379</v>
      </c>
      <c r="W21781" t="s">
        <v>14380</v>
      </c>
    </row>
    <row r="21782" spans="20:23" x14ac:dyDescent="0.3">
      <c r="T21782" t="b">
        <f>U21782&gt;10</f>
        <v>1</v>
      </c>
      <c r="U21782" s="7">
        <v>10.7825927255914</v>
      </c>
      <c r="V21782" t="s">
        <v>8191</v>
      </c>
      <c r="W21782" t="s">
        <v>8192</v>
      </c>
    </row>
    <row r="21783" spans="20:23" x14ac:dyDescent="0.3">
      <c r="T21783" t="b">
        <f>U21783&gt;10</f>
        <v>1</v>
      </c>
      <c r="U21783" s="7">
        <v>10.3125890963457</v>
      </c>
      <c r="V21783" t="s">
        <v>4862</v>
      </c>
      <c r="W21783" t="s">
        <v>4551</v>
      </c>
    </row>
    <row r="21784" spans="20:23" x14ac:dyDescent="0.3">
      <c r="T21784" t="b">
        <f>U21784&gt;10</f>
        <v>1</v>
      </c>
      <c r="U21784" s="7">
        <v>10.3125890963457</v>
      </c>
      <c r="V21784" t="s">
        <v>4431</v>
      </c>
      <c r="W21784" t="s">
        <v>4432</v>
      </c>
    </row>
    <row r="21785" spans="20:23" x14ac:dyDescent="0.3">
      <c r="T21785" t="b">
        <f>U21785&gt;10</f>
        <v>1</v>
      </c>
      <c r="U21785" s="7">
        <v>11.8812050142595</v>
      </c>
      <c r="V21785" t="s">
        <v>13998</v>
      </c>
      <c r="W21785" t="s">
        <v>13999</v>
      </c>
    </row>
    <row r="21786" spans="20:23" x14ac:dyDescent="0.3">
      <c r="T21786" t="b">
        <f>U21786&gt;10</f>
        <v>1</v>
      </c>
      <c r="U21786" s="7">
        <v>10.3125890963457</v>
      </c>
      <c r="V21786" t="s">
        <v>4550</v>
      </c>
      <c r="W21786" t="s">
        <v>4551</v>
      </c>
    </row>
    <row r="21787" spans="20:23" x14ac:dyDescent="0.3">
      <c r="T21787" t="b">
        <f>U21787&gt;10</f>
        <v>1</v>
      </c>
      <c r="U21787" s="7">
        <v>11.411201385013801</v>
      </c>
      <c r="V21787" t="s">
        <v>11685</v>
      </c>
      <c r="W21787" t="s">
        <v>11686</v>
      </c>
    </row>
    <row r="21788" spans="20:23" x14ac:dyDescent="0.3">
      <c r="T21788" t="b">
        <f>U21788&gt;10</f>
        <v>1</v>
      </c>
      <c r="U21788" s="7">
        <v>12.104348565573799</v>
      </c>
      <c r="V21788" t="s">
        <v>11686</v>
      </c>
      <c r="W21788" t="s">
        <v>14380</v>
      </c>
    </row>
    <row r="21789" spans="20:23" x14ac:dyDescent="0.3">
      <c r="T21789" t="b">
        <f>U21789&gt;10</f>
        <v>1</v>
      </c>
      <c r="U21789" s="7">
        <v>10.4461204889702</v>
      </c>
      <c r="V21789" t="s">
        <v>5786</v>
      </c>
      <c r="W21789" t="s">
        <v>5787</v>
      </c>
    </row>
    <row r="21790" spans="20:23" x14ac:dyDescent="0.3">
      <c r="T21790" t="b">
        <f>U21790&gt;10</f>
        <v>1</v>
      </c>
      <c r="U21790" s="7">
        <v>11.5447327776383</v>
      </c>
      <c r="V21790" t="s">
        <v>12498</v>
      </c>
      <c r="W21790" t="s">
        <v>12374</v>
      </c>
    </row>
    <row r="21791" spans="20:23" x14ac:dyDescent="0.3">
      <c r="T21791" t="b">
        <f>U21791&gt;10</f>
        <v>1</v>
      </c>
      <c r="U21791" s="7">
        <v>11.411201385013801</v>
      </c>
      <c r="V21791" t="s">
        <v>1998</v>
      </c>
      <c r="W21791" t="s">
        <v>11985</v>
      </c>
    </row>
    <row r="21792" spans="20:23" x14ac:dyDescent="0.3">
      <c r="T21792" t="b">
        <f>U21792&gt;10</f>
        <v>1</v>
      </c>
      <c r="U21792" s="7">
        <v>11.411201385013801</v>
      </c>
      <c r="V21792" t="s">
        <v>11689</v>
      </c>
      <c r="W21792" t="s">
        <v>4551</v>
      </c>
    </row>
    <row r="21793" spans="20:23" x14ac:dyDescent="0.3">
      <c r="T21793" t="b">
        <f>U21793&gt;10</f>
        <v>1</v>
      </c>
      <c r="U21793" s="7">
        <v>11.0057362769056</v>
      </c>
      <c r="V21793" t="s">
        <v>9379</v>
      </c>
      <c r="W21793" t="s">
        <v>9380</v>
      </c>
    </row>
    <row r="21794" spans="20:23" x14ac:dyDescent="0.3">
      <c r="T21794" t="b">
        <f>U21794&gt;10</f>
        <v>1</v>
      </c>
      <c r="U21794" s="7">
        <v>11.0057362769056</v>
      </c>
      <c r="V21794" t="s">
        <v>9380</v>
      </c>
      <c r="W21794" t="s">
        <v>9823</v>
      </c>
    </row>
    <row r="21795" spans="20:23" x14ac:dyDescent="0.3">
      <c r="T21795" t="b">
        <f>U21795&gt;10</f>
        <v>1</v>
      </c>
      <c r="U21795" s="7">
        <v>11.0057362769056</v>
      </c>
      <c r="V21795" t="s">
        <v>4432</v>
      </c>
      <c r="W21795" t="s">
        <v>9864</v>
      </c>
    </row>
    <row r="21796" spans="20:23" x14ac:dyDescent="0.3">
      <c r="T21796" t="b">
        <f>U21796&gt;10</f>
        <v>1</v>
      </c>
      <c r="U21796" s="7">
        <v>10.7180542044539</v>
      </c>
      <c r="V21796" t="s">
        <v>1727</v>
      </c>
      <c r="W21796" t="s">
        <v>7716</v>
      </c>
    </row>
    <row r="21797" spans="20:23" x14ac:dyDescent="0.3">
      <c r="T21797" t="b">
        <f>U21797&gt;10</f>
        <v>1</v>
      </c>
      <c r="U21797" s="7">
        <v>10.0566557222085</v>
      </c>
      <c r="V21797" t="s">
        <v>2252</v>
      </c>
      <c r="W21797" t="s">
        <v>2177</v>
      </c>
    </row>
    <row r="21798" spans="20:23" x14ac:dyDescent="0.3">
      <c r="T21798" t="b">
        <f>U21798&gt;10</f>
        <v>1</v>
      </c>
      <c r="U21798" s="7">
        <v>11.411201385013801</v>
      </c>
      <c r="V21798" t="s">
        <v>11745</v>
      </c>
      <c r="W21798" t="s">
        <v>7769</v>
      </c>
    </row>
    <row r="21799" spans="20:23" x14ac:dyDescent="0.3">
      <c r="T21799" t="b">
        <f>U21799&gt;10</f>
        <v>1</v>
      </c>
      <c r="U21799" s="7">
        <v>10.3125890963457</v>
      </c>
      <c r="V21799" t="s">
        <v>4606</v>
      </c>
      <c r="W21799" t="s">
        <v>4607</v>
      </c>
    </row>
    <row r="21800" spans="20:23" x14ac:dyDescent="0.3">
      <c r="T21800" t="b">
        <f>U21800&gt;10</f>
        <v>1</v>
      </c>
      <c r="U21800" s="7">
        <v>11.188057833699601</v>
      </c>
      <c r="V21800" t="s">
        <v>4607</v>
      </c>
      <c r="W21800" t="s">
        <v>6478</v>
      </c>
    </row>
    <row r="21801" spans="20:23" x14ac:dyDescent="0.3">
      <c r="T21801" t="b">
        <f>U21801&gt;10</f>
        <v>1</v>
      </c>
      <c r="U21801" s="7">
        <v>11.8812050142595</v>
      </c>
      <c r="V21801" t="s">
        <v>13720</v>
      </c>
      <c r="W21801" t="s">
        <v>13612</v>
      </c>
    </row>
    <row r="21802" spans="20:23" x14ac:dyDescent="0.3">
      <c r="T21802" t="b">
        <f>U21802&gt;10</f>
        <v>1</v>
      </c>
      <c r="U21802" s="7">
        <v>12.7974957461337</v>
      </c>
      <c r="V21802" t="s">
        <v>14381</v>
      </c>
      <c r="W21802" t="s">
        <v>14382</v>
      </c>
    </row>
    <row r="21803" spans="20:23" x14ac:dyDescent="0.3">
      <c r="T21803" t="b">
        <f>U21803&gt;10</f>
        <v>1</v>
      </c>
      <c r="U21803" s="7">
        <v>11.411201385013801</v>
      </c>
      <c r="V21803" t="s">
        <v>11660</v>
      </c>
      <c r="W21803" t="s">
        <v>11661</v>
      </c>
    </row>
    <row r="21804" spans="20:23" x14ac:dyDescent="0.3">
      <c r="T21804" t="b">
        <f>U21804&gt;10</f>
        <v>1</v>
      </c>
      <c r="U21804" s="7">
        <v>10.6002711687975</v>
      </c>
      <c r="V21804" t="s">
        <v>7026</v>
      </c>
      <c r="W21804" t="s">
        <v>7027</v>
      </c>
    </row>
    <row r="21805" spans="20:23" x14ac:dyDescent="0.3">
      <c r="T21805" t="b">
        <f>U21805&gt;10</f>
        <v>1</v>
      </c>
      <c r="U21805" s="7">
        <v>10.158438416518401</v>
      </c>
      <c r="V21805" t="s">
        <v>3358</v>
      </c>
      <c r="W21805" t="s">
        <v>2043</v>
      </c>
    </row>
    <row r="21806" spans="20:23" x14ac:dyDescent="0.3">
      <c r="T21806" t="b">
        <f>U21806&gt;10</f>
        <v>1</v>
      </c>
      <c r="U21806" s="7">
        <v>12.392030638025499</v>
      </c>
      <c r="V21806" t="s">
        <v>14383</v>
      </c>
      <c r="W21806" t="s">
        <v>13350</v>
      </c>
    </row>
    <row r="21807" spans="20:23" x14ac:dyDescent="0.3">
      <c r="T21807" t="b">
        <f>U21807&gt;10</f>
        <v>1</v>
      </c>
      <c r="U21807" s="7">
        <v>11.0057362769056</v>
      </c>
      <c r="V21807" t="s">
        <v>9460</v>
      </c>
      <c r="W21807" t="s">
        <v>1947</v>
      </c>
    </row>
    <row r="21808" spans="20:23" x14ac:dyDescent="0.3">
      <c r="T21808" t="b">
        <f>U21808&gt;10</f>
        <v>1</v>
      </c>
      <c r="U21808" s="7">
        <v>10.6002711687975</v>
      </c>
      <c r="V21808" t="s">
        <v>6968</v>
      </c>
      <c r="W21808" t="s">
        <v>6969</v>
      </c>
    </row>
    <row r="21809" spans="20:23" x14ac:dyDescent="0.3">
      <c r="T21809" t="b">
        <f>U21809&gt;10</f>
        <v>1</v>
      </c>
      <c r="U21809" s="7">
        <v>11.293418349357401</v>
      </c>
      <c r="V21809" t="s">
        <v>11460</v>
      </c>
      <c r="W21809" t="s">
        <v>11461</v>
      </c>
    </row>
    <row r="21810" spans="20:23" x14ac:dyDescent="0.3">
      <c r="T21810" t="b">
        <f>U21810&gt;10</f>
        <v>1</v>
      </c>
      <c r="U21810" s="7">
        <v>11.411201385013801</v>
      </c>
      <c r="V21810" t="s">
        <v>11533</v>
      </c>
      <c r="W21810" t="s">
        <v>8136</v>
      </c>
    </row>
    <row r="21811" spans="20:23" x14ac:dyDescent="0.3">
      <c r="T21811" t="b">
        <f>U21811&gt;10</f>
        <v>1</v>
      </c>
      <c r="U21811" s="7">
        <v>12.104348565573799</v>
      </c>
      <c r="V21811" t="s">
        <v>14384</v>
      </c>
      <c r="W21811" t="s">
        <v>3289</v>
      </c>
    </row>
    <row r="21812" spans="20:23" x14ac:dyDescent="0.3">
      <c r="T21812" t="b">
        <f>U21812&gt;10</f>
        <v>1</v>
      </c>
      <c r="U21812" s="7">
        <v>10.0894455450315</v>
      </c>
      <c r="V21812" t="s">
        <v>2830</v>
      </c>
      <c r="W21812" t="s">
        <v>2703</v>
      </c>
    </row>
    <row r="21813" spans="20:23" x14ac:dyDescent="0.3">
      <c r="T21813" t="b">
        <f>U21813&gt;10</f>
        <v>1</v>
      </c>
      <c r="U21813" s="7">
        <v>10.6002711687975</v>
      </c>
      <c r="V21813" t="s">
        <v>6809</v>
      </c>
      <c r="W21813" t="s">
        <v>4364</v>
      </c>
    </row>
    <row r="21814" spans="20:23" x14ac:dyDescent="0.3">
      <c r="T21814" t="b">
        <f>U21814&gt;10</f>
        <v>1</v>
      </c>
      <c r="U21814" s="7">
        <v>10.024907023893901</v>
      </c>
      <c r="V21814" t="s">
        <v>2105</v>
      </c>
      <c r="W21814" t="s">
        <v>2107</v>
      </c>
    </row>
    <row r="21815" spans="20:23" x14ac:dyDescent="0.3">
      <c r="T21815" t="b">
        <f>U21815&gt;10</f>
        <v>1</v>
      </c>
      <c r="U21815" s="7">
        <v>10.4949106531397</v>
      </c>
      <c r="V21815" t="s">
        <v>6073</v>
      </c>
      <c r="W21815" t="s">
        <v>3376</v>
      </c>
    </row>
    <row r="21816" spans="20:23" x14ac:dyDescent="0.3">
      <c r="T21816" t="b">
        <f>U21816&gt;10</f>
        <v>1</v>
      </c>
      <c r="U21816" s="7">
        <v>11.188057833699601</v>
      </c>
      <c r="V21816" t="s">
        <v>3376</v>
      </c>
      <c r="W21816" t="s">
        <v>10371</v>
      </c>
    </row>
    <row r="21817" spans="20:23" x14ac:dyDescent="0.3">
      <c r="T21817" t="b">
        <f>U21817&gt;10</f>
        <v>1</v>
      </c>
      <c r="U21817" s="7">
        <v>12.392030638025499</v>
      </c>
      <c r="V21817" t="s">
        <v>14385</v>
      </c>
      <c r="W21817" t="s">
        <v>14386</v>
      </c>
    </row>
    <row r="21818" spans="20:23" x14ac:dyDescent="0.3">
      <c r="T21818" t="b">
        <f>U21818&gt;10</f>
        <v>1</v>
      </c>
      <c r="U21818" s="7">
        <v>10.7180542044539</v>
      </c>
      <c r="V21818" t="s">
        <v>2101</v>
      </c>
      <c r="W21818" t="s">
        <v>6019</v>
      </c>
    </row>
    <row r="21819" spans="20:23" x14ac:dyDescent="0.3">
      <c r="T21819" t="b">
        <f>U21819&gt;10</f>
        <v>1</v>
      </c>
      <c r="U21819" s="7">
        <v>10.4949106531397</v>
      </c>
      <c r="V21819" t="s">
        <v>6442</v>
      </c>
      <c r="W21819" t="s">
        <v>6444</v>
      </c>
    </row>
    <row r="21820" spans="20:23" x14ac:dyDescent="0.3">
      <c r="T21820" t="b">
        <f>U21820&gt;10</f>
        <v>1</v>
      </c>
      <c r="U21820" s="7">
        <v>10.0894455450315</v>
      </c>
      <c r="V21820" t="s">
        <v>2841</v>
      </c>
      <c r="W21820" t="s">
        <v>2842</v>
      </c>
    </row>
    <row r="21821" spans="20:23" x14ac:dyDescent="0.3">
      <c r="T21821" t="b">
        <f>U21821&gt;10</f>
        <v>1</v>
      </c>
      <c r="U21821" s="7">
        <v>11.6988834574656</v>
      </c>
      <c r="V21821" t="s">
        <v>12973</v>
      </c>
      <c r="W21821" t="s">
        <v>11060</v>
      </c>
    </row>
    <row r="21822" spans="20:23" x14ac:dyDescent="0.3">
      <c r="T21822" t="b">
        <f>U21822&gt;10</f>
        <v>1</v>
      </c>
      <c r="U21822" s="7">
        <v>10.009402837358</v>
      </c>
      <c r="V21822" t="s">
        <v>1674</v>
      </c>
      <c r="W21822" t="s">
        <v>1675</v>
      </c>
    </row>
    <row r="21823" spans="20:23" x14ac:dyDescent="0.3">
      <c r="T21823" t="b">
        <f>U21823&gt;10</f>
        <v>1</v>
      </c>
      <c r="U21823" s="7">
        <v>10.158438416518401</v>
      </c>
      <c r="V21823" t="s">
        <v>3375</v>
      </c>
      <c r="W21823" t="s">
        <v>3376</v>
      </c>
    </row>
    <row r="21824" spans="20:23" x14ac:dyDescent="0.3">
      <c r="T21824" t="b">
        <f>U21824&gt;10</f>
        <v>1</v>
      </c>
      <c r="U21824" s="7">
        <v>11.123519312561999</v>
      </c>
      <c r="V21824" t="s">
        <v>10309</v>
      </c>
      <c r="W21824" t="s">
        <v>2014</v>
      </c>
    </row>
    <row r="21825" spans="20:23" x14ac:dyDescent="0.3">
      <c r="T21825" t="b">
        <f>U21825&gt;10</f>
        <v>1</v>
      </c>
      <c r="U21825" s="7">
        <v>10.7180542044539</v>
      </c>
      <c r="V21825" t="s">
        <v>2105</v>
      </c>
      <c r="W21825" t="s">
        <v>8139</v>
      </c>
    </row>
    <row r="21826" spans="20:23" x14ac:dyDescent="0.3">
      <c r="T21826" t="b">
        <f>U21826&gt;10</f>
        <v>1</v>
      </c>
      <c r="U21826" s="7">
        <v>11.0057362769056</v>
      </c>
      <c r="V21826" t="s">
        <v>9668</v>
      </c>
      <c r="W21826" t="s">
        <v>4785</v>
      </c>
    </row>
    <row r="21827" spans="20:23" x14ac:dyDescent="0.3">
      <c r="T21827" t="b">
        <f>U21827&gt;10</f>
        <v>1</v>
      </c>
      <c r="U21827" s="7">
        <v>10.7180542044539</v>
      </c>
      <c r="V21827" t="s">
        <v>4465</v>
      </c>
      <c r="W21827" t="s">
        <v>7708</v>
      </c>
    </row>
    <row r="21828" spans="20:23" x14ac:dyDescent="0.3">
      <c r="T21828" t="b">
        <f>U21828&gt;10</f>
        <v>1</v>
      </c>
      <c r="U21828" s="7">
        <v>10.4949106531397</v>
      </c>
      <c r="V21828" t="s">
        <v>6118</v>
      </c>
      <c r="W21828" t="s">
        <v>3847</v>
      </c>
    </row>
    <row r="21829" spans="20:23" x14ac:dyDescent="0.3">
      <c r="T21829" t="b">
        <f>U21829&gt;10</f>
        <v>1</v>
      </c>
      <c r="U21829" s="7">
        <v>10.4461204889702</v>
      </c>
      <c r="V21829" t="s">
        <v>3358</v>
      </c>
      <c r="W21829" t="s">
        <v>5896</v>
      </c>
    </row>
    <row r="21830" spans="20:23" x14ac:dyDescent="0.3">
      <c r="T21830" t="b">
        <f>U21830&gt;10</f>
        <v>1</v>
      </c>
      <c r="U21830" s="7">
        <v>13.490642926693599</v>
      </c>
      <c r="V21830" t="s">
        <v>14387</v>
      </c>
      <c r="W21830" t="s">
        <v>14388</v>
      </c>
    </row>
    <row r="21831" spans="20:23" x14ac:dyDescent="0.3">
      <c r="T21831" t="b">
        <f>U21831&gt;10</f>
        <v>1</v>
      </c>
      <c r="U21831" s="7">
        <v>11.6988834574656</v>
      </c>
      <c r="V21831" t="s">
        <v>3475</v>
      </c>
      <c r="W21831" t="s">
        <v>8918</v>
      </c>
    </row>
    <row r="21832" spans="20:23" x14ac:dyDescent="0.3">
      <c r="T21832" t="b">
        <f>U21832&gt;10</f>
        <v>1</v>
      </c>
      <c r="U21832" s="7">
        <v>10.851585597078399</v>
      </c>
      <c r="V21832" t="s">
        <v>8918</v>
      </c>
      <c r="W21832" t="s">
        <v>146</v>
      </c>
    </row>
    <row r="21833" spans="20:23" x14ac:dyDescent="0.3">
      <c r="T21833" t="b">
        <f>U21833&gt;10</f>
        <v>1</v>
      </c>
      <c r="U21833" s="7">
        <v>10.158438416518401</v>
      </c>
      <c r="V21833" t="s">
        <v>3380</v>
      </c>
      <c r="W21833" t="s">
        <v>3381</v>
      </c>
    </row>
    <row r="21834" spans="20:23" x14ac:dyDescent="0.3">
      <c r="T21834" t="b">
        <f>U21834&gt;10</f>
        <v>1</v>
      </c>
      <c r="U21834" s="7">
        <v>10.7825927255914</v>
      </c>
      <c r="V21834" t="s">
        <v>2664</v>
      </c>
      <c r="W21834" t="s">
        <v>8431</v>
      </c>
    </row>
    <row r="21835" spans="20:23" x14ac:dyDescent="0.3">
      <c r="T21835" t="b">
        <f>U21835&gt;10</f>
        <v>1</v>
      </c>
      <c r="U21835" s="7">
        <v>12.7974957461337</v>
      </c>
      <c r="V21835" t="s">
        <v>14389</v>
      </c>
      <c r="W21835" t="s">
        <v>8702</v>
      </c>
    </row>
    <row r="21836" spans="20:23" x14ac:dyDescent="0.3">
      <c r="T21836" t="b">
        <f>U21836&gt;10</f>
        <v>1</v>
      </c>
      <c r="U21836" s="7">
        <v>10.4949106531397</v>
      </c>
      <c r="V21836" t="s">
        <v>1675</v>
      </c>
      <c r="W21836" t="s">
        <v>3873</v>
      </c>
    </row>
    <row r="21837" spans="20:23" x14ac:dyDescent="0.3">
      <c r="T21837" t="b">
        <f>U21837&gt;10</f>
        <v>1</v>
      </c>
      <c r="U21837" s="7">
        <v>11.293418349357401</v>
      </c>
      <c r="V21837" t="s">
        <v>10956</v>
      </c>
      <c r="W21837" t="s">
        <v>10957</v>
      </c>
    </row>
    <row r="21838" spans="20:23" x14ac:dyDescent="0.3">
      <c r="T21838" t="b">
        <f>U21838&gt;10</f>
        <v>1</v>
      </c>
      <c r="U21838" s="7">
        <v>10.158438416518401</v>
      </c>
      <c r="V21838" t="s">
        <v>3313</v>
      </c>
      <c r="W21838" t="s">
        <v>3314</v>
      </c>
    </row>
    <row r="21839" spans="20:23" x14ac:dyDescent="0.3">
      <c r="T21839" t="b">
        <f>U21839&gt;10</f>
        <v>1</v>
      </c>
      <c r="U21839" s="7">
        <v>10.0894455450315</v>
      </c>
      <c r="V21839" t="s">
        <v>2639</v>
      </c>
      <c r="W21839" t="s">
        <v>2640</v>
      </c>
    </row>
    <row r="21840" spans="20:23" x14ac:dyDescent="0.3">
      <c r="T21840" t="b">
        <f>U21840&gt;10</f>
        <v>1</v>
      </c>
      <c r="U21840" s="7">
        <v>10.158438416518401</v>
      </c>
      <c r="V21840" t="s">
        <v>3240</v>
      </c>
      <c r="W21840" t="s">
        <v>3289</v>
      </c>
    </row>
    <row r="21841" spans="20:23" x14ac:dyDescent="0.3">
      <c r="T21841" t="b">
        <f>U21841&gt;10</f>
        <v>1</v>
      </c>
      <c r="U21841" s="7">
        <v>11.0057362769056</v>
      </c>
      <c r="V21841" t="s">
        <v>6866</v>
      </c>
      <c r="W21841" t="s">
        <v>2548</v>
      </c>
    </row>
    <row r="21842" spans="20:23" x14ac:dyDescent="0.3">
      <c r="T21842" t="b">
        <f>U21842&gt;10</f>
        <v>1</v>
      </c>
      <c r="U21842" s="7">
        <v>10.0894455450315</v>
      </c>
      <c r="V21842" t="s">
        <v>2709</v>
      </c>
      <c r="W21842" t="s">
        <v>2703</v>
      </c>
    </row>
    <row r="21843" spans="20:23" x14ac:dyDescent="0.3">
      <c r="T21843" t="b">
        <f>U21843&gt;10</f>
        <v>1</v>
      </c>
      <c r="U21843" s="7">
        <v>10.232546388672199</v>
      </c>
      <c r="V21843" t="s">
        <v>4005</v>
      </c>
      <c r="W21843" t="s">
        <v>2882</v>
      </c>
    </row>
    <row r="21844" spans="20:23" x14ac:dyDescent="0.3">
      <c r="T21844" t="b">
        <f>U21844&gt;10</f>
        <v>1</v>
      </c>
      <c r="U21844" s="7">
        <v>10.4461204889702</v>
      </c>
      <c r="V21844" t="s">
        <v>5838</v>
      </c>
      <c r="W21844" t="s">
        <v>5839</v>
      </c>
    </row>
    <row r="21845" spans="20:23" x14ac:dyDescent="0.3">
      <c r="T21845" t="b">
        <f>U21845&gt;10</f>
        <v>1</v>
      </c>
      <c r="U21845" s="7">
        <v>11.188057833699601</v>
      </c>
      <c r="V21845" t="s">
        <v>2432</v>
      </c>
      <c r="W21845" t="s">
        <v>10595</v>
      </c>
    </row>
    <row r="21846" spans="20:23" x14ac:dyDescent="0.3">
      <c r="T21846" t="b">
        <f>U21846&gt;10</f>
        <v>1</v>
      </c>
      <c r="U21846" s="7">
        <v>11.0057362769056</v>
      </c>
      <c r="V21846" t="s">
        <v>2561</v>
      </c>
      <c r="W21846" t="s">
        <v>10017</v>
      </c>
    </row>
    <row r="21847" spans="20:23" x14ac:dyDescent="0.3">
      <c r="T21847" t="b">
        <f>U21847&gt;10</f>
        <v>1</v>
      </c>
      <c r="U21847" s="7">
        <v>12.7974957461337</v>
      </c>
      <c r="V21847" t="s">
        <v>10017</v>
      </c>
      <c r="W21847" t="s">
        <v>8134</v>
      </c>
    </row>
    <row r="21848" spans="20:23" x14ac:dyDescent="0.3">
      <c r="T21848" t="b">
        <f>U21848&gt;10</f>
        <v>1</v>
      </c>
      <c r="U21848" s="7">
        <v>12.7974957461337</v>
      </c>
      <c r="V21848" t="s">
        <v>14390</v>
      </c>
      <c r="W21848" t="s">
        <v>1817</v>
      </c>
    </row>
    <row r="21849" spans="20:23" x14ac:dyDescent="0.3">
      <c r="T21849" t="b">
        <f>U21849&gt;10</f>
        <v>1</v>
      </c>
      <c r="U21849" s="7">
        <v>12.7974957461337</v>
      </c>
      <c r="V21849" t="s">
        <v>1817</v>
      </c>
      <c r="W21849" t="s">
        <v>80</v>
      </c>
    </row>
    <row r="21850" spans="20:23" x14ac:dyDescent="0.3">
      <c r="T21850" t="b">
        <f>U21850&gt;10</f>
        <v>1</v>
      </c>
      <c r="U21850" s="7">
        <v>11.0057362769056</v>
      </c>
      <c r="V21850" t="s">
        <v>5977</v>
      </c>
      <c r="W21850" t="s">
        <v>9491</v>
      </c>
    </row>
    <row r="21851" spans="20:23" x14ac:dyDescent="0.3">
      <c r="T21851" t="b">
        <f>U21851&gt;10</f>
        <v>1</v>
      </c>
      <c r="U21851" s="7">
        <v>12.392030638025499</v>
      </c>
      <c r="V21851" t="s">
        <v>14391</v>
      </c>
      <c r="W21851" t="s">
        <v>9491</v>
      </c>
    </row>
    <row r="21852" spans="20:23" x14ac:dyDescent="0.3">
      <c r="T21852" t="b">
        <f>U21852&gt;10</f>
        <v>1</v>
      </c>
      <c r="U21852" s="7">
        <v>10.3125890963457</v>
      </c>
      <c r="V21852" t="s">
        <v>5033</v>
      </c>
      <c r="W21852" t="s">
        <v>5034</v>
      </c>
    </row>
    <row r="21853" spans="20:23" x14ac:dyDescent="0.3">
      <c r="T21853" t="b">
        <f>U21853&gt;10</f>
        <v>1</v>
      </c>
      <c r="U21853" s="7">
        <v>10.232546388672199</v>
      </c>
      <c r="V21853" t="s">
        <v>4092</v>
      </c>
      <c r="W21853" t="s">
        <v>4031</v>
      </c>
    </row>
    <row r="21854" spans="20:23" x14ac:dyDescent="0.3">
      <c r="T21854" t="b">
        <f>U21854&gt;10</f>
        <v>1</v>
      </c>
      <c r="U21854" s="7">
        <v>11.5447327776383</v>
      </c>
      <c r="V21854" t="s">
        <v>12454</v>
      </c>
      <c r="W21854" t="s">
        <v>12456</v>
      </c>
    </row>
    <row r="21855" spans="20:23" x14ac:dyDescent="0.3">
      <c r="T21855" t="b">
        <f>U21855&gt;10</f>
        <v>1</v>
      </c>
      <c r="U21855" s="7">
        <v>11.8812050142595</v>
      </c>
      <c r="V21855" t="s">
        <v>11491</v>
      </c>
      <c r="W21855" t="s">
        <v>13649</v>
      </c>
    </row>
    <row r="21856" spans="20:23" x14ac:dyDescent="0.3">
      <c r="T21856" t="b">
        <f>U21856&gt;10</f>
        <v>1</v>
      </c>
      <c r="U21856" s="7">
        <v>12.392030638025499</v>
      </c>
      <c r="V21856" t="s">
        <v>14392</v>
      </c>
      <c r="W21856" t="s">
        <v>14393</v>
      </c>
    </row>
    <row r="21857" spans="20:23" x14ac:dyDescent="0.3">
      <c r="T21857" t="b">
        <f>U21857&gt;10</f>
        <v>1</v>
      </c>
      <c r="U21857" s="7">
        <v>12.392030638025499</v>
      </c>
      <c r="V21857" t="s">
        <v>14393</v>
      </c>
      <c r="W21857" t="s">
        <v>10089</v>
      </c>
    </row>
    <row r="21858" spans="20:23" x14ac:dyDescent="0.3">
      <c r="T21858" t="b">
        <f>U21858&gt;10</f>
        <v>1</v>
      </c>
      <c r="U21858" s="7">
        <v>11.0927476538953</v>
      </c>
      <c r="V21858" t="s">
        <v>10089</v>
      </c>
      <c r="W21858" t="s">
        <v>5299</v>
      </c>
    </row>
    <row r="21859" spans="20:23" x14ac:dyDescent="0.3">
      <c r="T21859" t="b">
        <f>U21859&gt;10</f>
        <v>1</v>
      </c>
      <c r="U21859" s="7">
        <v>11.6988834574656</v>
      </c>
      <c r="V21859" t="s">
        <v>13387</v>
      </c>
      <c r="W21859" t="s">
        <v>13388</v>
      </c>
    </row>
    <row r="21860" spans="20:23" x14ac:dyDescent="0.3">
      <c r="T21860" t="b">
        <f>U21860&gt;10</f>
        <v>1</v>
      </c>
      <c r="U21860" s="7">
        <v>11.8812050142595</v>
      </c>
      <c r="V21860" t="s">
        <v>20</v>
      </c>
      <c r="W21860" t="s">
        <v>13672</v>
      </c>
    </row>
    <row r="21861" spans="20:23" x14ac:dyDescent="0.3">
      <c r="T21861" t="b">
        <f>U21861&gt;10</f>
        <v>1</v>
      </c>
      <c r="U21861" s="7">
        <v>11.0057362769056</v>
      </c>
      <c r="V21861" t="s">
        <v>9743</v>
      </c>
      <c r="W21861" t="s">
        <v>9744</v>
      </c>
    </row>
    <row r="21862" spans="20:23" x14ac:dyDescent="0.3">
      <c r="T21862" t="b">
        <f>U21862&gt;10</f>
        <v>1</v>
      </c>
      <c r="U21862" s="7">
        <v>10.5462039475272</v>
      </c>
      <c r="V21862" t="s">
        <v>6710</v>
      </c>
      <c r="W21862" t="s">
        <v>6711</v>
      </c>
    </row>
    <row r="21863" spans="20:23" x14ac:dyDescent="0.3">
      <c r="T21863" t="b">
        <f>U21863&gt;10</f>
        <v>1</v>
      </c>
      <c r="U21863" s="7">
        <v>10.123347096707199</v>
      </c>
      <c r="V21863" t="s">
        <v>2918</v>
      </c>
      <c r="W21863" t="s">
        <v>2919</v>
      </c>
    </row>
    <row r="21864" spans="20:23" x14ac:dyDescent="0.3">
      <c r="T21864" t="b">
        <f>U21864&gt;10</f>
        <v>1</v>
      </c>
      <c r="U21864" s="7">
        <v>11.188057833699601</v>
      </c>
      <c r="V21864" t="s">
        <v>10494</v>
      </c>
      <c r="W21864" t="s">
        <v>9744</v>
      </c>
    </row>
    <row r="21865" spans="20:23" x14ac:dyDescent="0.3">
      <c r="T21865" t="b">
        <f>U21865&gt;10</f>
        <v>1</v>
      </c>
      <c r="U21865" s="7">
        <v>10.743372012438201</v>
      </c>
      <c r="V21865" t="s">
        <v>8146</v>
      </c>
      <c r="W21865" t="s">
        <v>335</v>
      </c>
    </row>
    <row r="21866" spans="20:23" x14ac:dyDescent="0.3">
      <c r="T21866" t="b">
        <f>U21866&gt;10</f>
        <v>1</v>
      </c>
      <c r="U21866" s="7">
        <v>10.589221332610901</v>
      </c>
      <c r="V21866" t="s">
        <v>335</v>
      </c>
      <c r="W21866" t="s">
        <v>6760</v>
      </c>
    </row>
    <row r="21867" spans="20:23" x14ac:dyDescent="0.3">
      <c r="T21867" t="b">
        <f>U21867&gt;10</f>
        <v>1</v>
      </c>
      <c r="U21867" s="7">
        <v>10.0024341680419</v>
      </c>
      <c r="V21867" t="s">
        <v>1663</v>
      </c>
      <c r="W21867" t="s">
        <v>1664</v>
      </c>
    </row>
    <row r="21868" spans="20:23" x14ac:dyDescent="0.3">
      <c r="T21868" t="b">
        <f>U21868&gt;10</f>
        <v>1</v>
      </c>
      <c r="U21868" s="7">
        <v>12.7974957461337</v>
      </c>
      <c r="V21868" t="s">
        <v>14394</v>
      </c>
      <c r="W21868" t="s">
        <v>6557</v>
      </c>
    </row>
    <row r="21869" spans="20:23" x14ac:dyDescent="0.3">
      <c r="T21869" t="b">
        <f>U21869&gt;10</f>
        <v>1</v>
      </c>
      <c r="U21869" s="7">
        <v>10.5462039475272</v>
      </c>
      <c r="V21869" t="s">
        <v>6557</v>
      </c>
      <c r="W21869" t="s">
        <v>6558</v>
      </c>
    </row>
    <row r="21870" spans="20:23" x14ac:dyDescent="0.3">
      <c r="T21870" t="b">
        <f>U21870&gt;10</f>
        <v>1</v>
      </c>
      <c r="U21870" s="7">
        <v>12.7974957461337</v>
      </c>
      <c r="V21870" t="s">
        <v>14395</v>
      </c>
      <c r="W21870" t="s">
        <v>14396</v>
      </c>
    </row>
    <row r="21871" spans="20:23" x14ac:dyDescent="0.3">
      <c r="T21871" t="b">
        <f>U21871&gt;10</f>
        <v>1</v>
      </c>
      <c r="U21871" s="7">
        <v>12.7974957461337</v>
      </c>
      <c r="V21871" t="s">
        <v>14397</v>
      </c>
      <c r="W21871" t="s">
        <v>14398</v>
      </c>
    </row>
    <row r="21872" spans="20:23" x14ac:dyDescent="0.3">
      <c r="T21872" t="b">
        <f>U21872&gt;10</f>
        <v>1</v>
      </c>
      <c r="U21872" s="7">
        <v>10.3125890963457</v>
      </c>
      <c r="V21872" t="s">
        <v>5027</v>
      </c>
      <c r="W21872" t="s">
        <v>5028</v>
      </c>
    </row>
    <row r="21873" spans="20:23" x14ac:dyDescent="0.3">
      <c r="T21873" t="b">
        <f>U21873&gt;10</f>
        <v>1</v>
      </c>
      <c r="U21873" s="7">
        <v>10.0894455450315</v>
      </c>
      <c r="V21873" t="s">
        <v>2582</v>
      </c>
      <c r="W21873" t="s">
        <v>2573</v>
      </c>
    </row>
    <row r="21874" spans="20:23" x14ac:dyDescent="0.3">
      <c r="T21874" t="b">
        <f>U21874&gt;10</f>
        <v>1</v>
      </c>
      <c r="U21874" s="7">
        <v>10.194806060689301</v>
      </c>
      <c r="V21874">
        <v>8100</v>
      </c>
      <c r="W21874" t="s">
        <v>348</v>
      </c>
    </row>
    <row r="21875" spans="20:23" x14ac:dyDescent="0.3">
      <c r="T21875" t="b">
        <f>U21875&gt;10</f>
        <v>1</v>
      </c>
      <c r="U21875" s="7">
        <v>11.0057362769056</v>
      </c>
      <c r="V21875" t="s">
        <v>9428</v>
      </c>
      <c r="W21875" t="s">
        <v>9430</v>
      </c>
    </row>
    <row r="21876" spans="20:23" x14ac:dyDescent="0.3">
      <c r="T21876" t="b">
        <f>U21876&gt;10</f>
        <v>1</v>
      </c>
      <c r="U21876" s="7">
        <v>10.2717671018254</v>
      </c>
      <c r="V21876" t="s">
        <v>2556</v>
      </c>
      <c r="W21876" t="s">
        <v>4140</v>
      </c>
    </row>
    <row r="21877" spans="20:23" x14ac:dyDescent="0.3">
      <c r="T21877" t="b">
        <f>U21877&gt;10</f>
        <v>1</v>
      </c>
      <c r="U21877" s="7">
        <v>11.5447327776383</v>
      </c>
      <c r="V21877" t="s">
        <v>12571</v>
      </c>
      <c r="W21877" t="s">
        <v>12572</v>
      </c>
    </row>
    <row r="21878" spans="20:23" x14ac:dyDescent="0.3">
      <c r="T21878" t="b">
        <f>U21878&gt;10</f>
        <v>1</v>
      </c>
      <c r="U21878" s="7">
        <v>11.411201385013801</v>
      </c>
      <c r="V21878" t="s">
        <v>11651</v>
      </c>
      <c r="W21878" t="s">
        <v>10311</v>
      </c>
    </row>
    <row r="21879" spans="20:23" x14ac:dyDescent="0.3">
      <c r="T21879" t="b">
        <f>U21879&gt;10</f>
        <v>1</v>
      </c>
      <c r="U21879" s="7">
        <v>11.0057362769056</v>
      </c>
      <c r="V21879" t="s">
        <v>3420</v>
      </c>
      <c r="W21879" t="s">
        <v>10027</v>
      </c>
    </row>
    <row r="21880" spans="20:23" x14ac:dyDescent="0.3">
      <c r="T21880" t="b">
        <f>U21880&gt;10</f>
        <v>1</v>
      </c>
      <c r="U21880" s="7">
        <v>12.7974957461337</v>
      </c>
      <c r="V21880" t="s">
        <v>14399</v>
      </c>
      <c r="W21880" t="s">
        <v>14400</v>
      </c>
    </row>
    <row r="21881" spans="20:23" x14ac:dyDescent="0.3">
      <c r="T21881" t="b">
        <f>U21881&gt;10</f>
        <v>1</v>
      </c>
      <c r="U21881" s="7">
        <v>10.158438416518401</v>
      </c>
      <c r="V21881" t="s">
        <v>3283</v>
      </c>
      <c r="W21881" t="s">
        <v>3284</v>
      </c>
    </row>
    <row r="21882" spans="20:23" x14ac:dyDescent="0.3">
      <c r="T21882" t="b">
        <f>U21882&gt;10</f>
        <v>1</v>
      </c>
      <c r="U21882" s="7">
        <v>10.194806060689301</v>
      </c>
      <c r="V21882" t="s">
        <v>3284</v>
      </c>
      <c r="W21882" t="s">
        <v>3604</v>
      </c>
    </row>
    <row r="21883" spans="20:23" x14ac:dyDescent="0.3">
      <c r="T21883" t="b">
        <f>U21883&gt;10</f>
        <v>1</v>
      </c>
      <c r="U21883" s="7">
        <v>11.4757399061514</v>
      </c>
      <c r="V21883" t="s">
        <v>12249</v>
      </c>
      <c r="W21883" t="s">
        <v>12250</v>
      </c>
    </row>
    <row r="21884" spans="20:23" x14ac:dyDescent="0.3">
      <c r="T21884" t="b">
        <f>U21884&gt;10</f>
        <v>1</v>
      </c>
      <c r="U21884" s="7">
        <v>11.5447327776383</v>
      </c>
      <c r="V21884" t="s">
        <v>12286</v>
      </c>
      <c r="W21884" t="s">
        <v>10742</v>
      </c>
    </row>
    <row r="21885" spans="20:23" x14ac:dyDescent="0.3">
      <c r="T21885" t="b">
        <f>U21885&gt;10</f>
        <v>1</v>
      </c>
      <c r="U21885" s="7">
        <v>10.4949106531397</v>
      </c>
      <c r="V21885" t="s">
        <v>6302</v>
      </c>
      <c r="W21885" t="s">
        <v>6303</v>
      </c>
    </row>
    <row r="21886" spans="20:23" x14ac:dyDescent="0.3">
      <c r="T21886" t="b">
        <f>U21886&gt;10</f>
        <v>1</v>
      </c>
      <c r="U21886" s="7">
        <v>13.490642926693599</v>
      </c>
      <c r="V21886" t="s">
        <v>14401</v>
      </c>
      <c r="W21886" t="s">
        <v>14402</v>
      </c>
    </row>
    <row r="21887" spans="20:23" x14ac:dyDescent="0.3">
      <c r="T21887" t="b">
        <f>U21887&gt;10</f>
        <v>1</v>
      </c>
      <c r="U21887" s="7">
        <v>11.8812050142595</v>
      </c>
      <c r="V21887" t="s">
        <v>10465</v>
      </c>
      <c r="W21887" t="s">
        <v>13668</v>
      </c>
    </row>
    <row r="21888" spans="20:23" x14ac:dyDescent="0.3">
      <c r="T21888" t="b">
        <f>U21888&gt;10</f>
        <v>1</v>
      </c>
      <c r="U21888" s="7">
        <v>11.411201385013801</v>
      </c>
      <c r="V21888" t="s">
        <v>10742</v>
      </c>
      <c r="W21888" t="s">
        <v>12005</v>
      </c>
    </row>
    <row r="21889" spans="20:23" x14ac:dyDescent="0.3">
      <c r="T21889" t="b">
        <f>U21889&gt;10</f>
        <v>1</v>
      </c>
      <c r="U21889" s="7">
        <v>12.7974957461337</v>
      </c>
      <c r="V21889" t="s">
        <v>12005</v>
      </c>
      <c r="W21889" t="s">
        <v>14403</v>
      </c>
    </row>
    <row r="21890" spans="20:23" x14ac:dyDescent="0.3">
      <c r="T21890" t="b">
        <f>U21890&gt;10</f>
        <v>1</v>
      </c>
      <c r="U21890" s="7">
        <v>12.7974957461337</v>
      </c>
      <c r="V21890" t="s">
        <v>14399</v>
      </c>
      <c r="W21890" t="s">
        <v>14404</v>
      </c>
    </row>
    <row r="21891" spans="20:23" x14ac:dyDescent="0.3">
      <c r="T21891" t="b">
        <f>U21891&gt;10</f>
        <v>1</v>
      </c>
      <c r="U21891" s="7">
        <v>11.0927476538953</v>
      </c>
      <c r="V21891" t="s">
        <v>10076</v>
      </c>
      <c r="W21891" t="s">
        <v>10077</v>
      </c>
    </row>
    <row r="21892" spans="20:23" x14ac:dyDescent="0.3">
      <c r="T21892" t="b">
        <f>U21892&gt;10</f>
        <v>1</v>
      </c>
      <c r="U21892" s="7">
        <v>10.4461204889702</v>
      </c>
      <c r="V21892" t="s">
        <v>5609</v>
      </c>
      <c r="W21892">
        <v>800</v>
      </c>
    </row>
    <row r="21893" spans="20:23" x14ac:dyDescent="0.3">
      <c r="T21893" t="b">
        <f>U21893&gt;10</f>
        <v>1</v>
      </c>
      <c r="U21893" s="7">
        <v>10.851585597078399</v>
      </c>
      <c r="V21893" t="s">
        <v>5609</v>
      </c>
      <c r="W21893">
        <v>1200</v>
      </c>
    </row>
    <row r="21894" spans="20:23" x14ac:dyDescent="0.3">
      <c r="T21894" t="b">
        <f>U21894&gt;10</f>
        <v>1</v>
      </c>
      <c r="U21894" s="7">
        <v>13.490642926693599</v>
      </c>
      <c r="V21894" t="s">
        <v>14405</v>
      </c>
      <c r="W21894" t="s">
        <v>12870</v>
      </c>
    </row>
    <row r="21895" spans="20:23" x14ac:dyDescent="0.3">
      <c r="T21895" t="b">
        <f>U21895&gt;10</f>
        <v>1</v>
      </c>
      <c r="U21895" s="7">
        <v>11.6988834574656</v>
      </c>
      <c r="V21895" t="s">
        <v>12870</v>
      </c>
      <c r="W21895" t="s">
        <v>12871</v>
      </c>
    </row>
    <row r="21896" spans="20:23" x14ac:dyDescent="0.3">
      <c r="T21896" t="b">
        <f>U21896&gt;10</f>
        <v>1</v>
      </c>
      <c r="U21896" s="7">
        <v>11.5447327776383</v>
      </c>
      <c r="V21896" t="s">
        <v>12490</v>
      </c>
      <c r="W21896" t="s">
        <v>12491</v>
      </c>
    </row>
    <row r="21897" spans="20:23" x14ac:dyDescent="0.3">
      <c r="T21897" t="b">
        <f>U21897&gt;10</f>
        <v>1</v>
      </c>
      <c r="U21897" s="7">
        <v>12.7974957461337</v>
      </c>
      <c r="V21897" t="s">
        <v>5027</v>
      </c>
      <c r="W21897" t="s">
        <v>14406</v>
      </c>
    </row>
    <row r="21898" spans="20:23" x14ac:dyDescent="0.3">
      <c r="T21898" t="b">
        <f>U21898&gt;10</f>
        <v>1</v>
      </c>
      <c r="U21898" s="7">
        <v>11.5447327776383</v>
      </c>
      <c r="V21898" t="s">
        <v>5609</v>
      </c>
      <c r="W21898">
        <v>1100</v>
      </c>
    </row>
    <row r="21899" spans="20:23" x14ac:dyDescent="0.3">
      <c r="T21899" t="b">
        <f>U21899&gt;10</f>
        <v>1</v>
      </c>
      <c r="U21899" s="7">
        <v>12.7974957461337</v>
      </c>
      <c r="V21899" t="s">
        <v>14407</v>
      </c>
      <c r="W21899" t="s">
        <v>14408</v>
      </c>
    </row>
    <row r="21900" spans="20:23" x14ac:dyDescent="0.3">
      <c r="T21900" t="b">
        <f>U21900&gt;10</f>
        <v>1</v>
      </c>
      <c r="U21900" s="7">
        <v>12.392030638025499</v>
      </c>
      <c r="V21900" t="s">
        <v>14409</v>
      </c>
      <c r="W21900">
        <v>560</v>
      </c>
    </row>
    <row r="21901" spans="20:23" x14ac:dyDescent="0.3">
      <c r="T21901" t="b">
        <f>U21901&gt;10</f>
        <v>1</v>
      </c>
      <c r="U21901" s="7">
        <v>12.7974957461337</v>
      </c>
      <c r="V21901" t="s">
        <v>14410</v>
      </c>
      <c r="W21901">
        <v>509</v>
      </c>
    </row>
    <row r="21902" spans="20:23" x14ac:dyDescent="0.3">
      <c r="T21902" t="b">
        <f>U21902&gt;10</f>
        <v>1</v>
      </c>
      <c r="U21902" s="7">
        <v>13.490642926693599</v>
      </c>
      <c r="V21902" t="s">
        <v>14411</v>
      </c>
      <c r="W21902">
        <v>507</v>
      </c>
    </row>
    <row r="21903" spans="20:23" x14ac:dyDescent="0.3">
      <c r="T21903" t="b">
        <f>U21903&gt;10</f>
        <v>1</v>
      </c>
      <c r="U21903" s="7">
        <v>12.104348565573799</v>
      </c>
      <c r="V21903" t="s">
        <v>14412</v>
      </c>
      <c r="W21903" t="s">
        <v>14413</v>
      </c>
    </row>
    <row r="21904" spans="20:23" x14ac:dyDescent="0.3">
      <c r="T21904" t="b">
        <f>U21904&gt;10</f>
        <v>1</v>
      </c>
      <c r="U21904" s="7">
        <v>12.392030638025499</v>
      </c>
      <c r="V21904" t="s">
        <v>14414</v>
      </c>
      <c r="W21904" t="s">
        <v>14415</v>
      </c>
    </row>
    <row r="21905" spans="20:23" x14ac:dyDescent="0.3">
      <c r="T21905" t="b">
        <f>U21905&gt;10</f>
        <v>1</v>
      </c>
      <c r="U21905" s="7">
        <v>13.490642926693599</v>
      </c>
      <c r="V21905" t="s">
        <v>14416</v>
      </c>
      <c r="W21905">
        <v>375</v>
      </c>
    </row>
    <row r="21906" spans="20:23" x14ac:dyDescent="0.3">
      <c r="T21906" t="b">
        <f>U21906&gt;10</f>
        <v>1</v>
      </c>
      <c r="U21906" s="7">
        <v>12.104348565573799</v>
      </c>
      <c r="V21906" t="s">
        <v>14412</v>
      </c>
      <c r="W21906" t="s">
        <v>14417</v>
      </c>
    </row>
    <row r="21907" spans="20:23" x14ac:dyDescent="0.3">
      <c r="T21907" t="b">
        <f>U21907&gt;10</f>
        <v>1</v>
      </c>
      <c r="U21907" s="7">
        <v>12.392030638025499</v>
      </c>
      <c r="V21907" t="s">
        <v>14414</v>
      </c>
      <c r="W21907" t="s">
        <v>14418</v>
      </c>
    </row>
    <row r="21908" spans="20:23" x14ac:dyDescent="0.3">
      <c r="T21908" t="b">
        <f>U21908&gt;10</f>
        <v>1</v>
      </c>
      <c r="U21908" s="7">
        <v>12.104348565573799</v>
      </c>
      <c r="V21908" t="s">
        <v>14412</v>
      </c>
      <c r="W21908" t="s">
        <v>14419</v>
      </c>
    </row>
    <row r="21909" spans="20:23" x14ac:dyDescent="0.3">
      <c r="T21909" t="b">
        <f>U21909&gt;10</f>
        <v>1</v>
      </c>
      <c r="U21909" s="7">
        <v>12.392030638025499</v>
      </c>
      <c r="V21909" t="s">
        <v>14414</v>
      </c>
      <c r="W21909" t="s">
        <v>14420</v>
      </c>
    </row>
    <row r="21910" spans="20:23" x14ac:dyDescent="0.3">
      <c r="T21910" t="b">
        <f>U21910&gt;10</f>
        <v>1</v>
      </c>
      <c r="U21910" s="7">
        <v>13.490642926693599</v>
      </c>
      <c r="V21910" t="s">
        <v>14421</v>
      </c>
      <c r="W21910" t="s">
        <v>14422</v>
      </c>
    </row>
    <row r="21911" spans="20:23" x14ac:dyDescent="0.3">
      <c r="T21911" t="b">
        <f>U21911&gt;10</f>
        <v>1</v>
      </c>
      <c r="U21911" s="7">
        <v>13.490642926693599</v>
      </c>
      <c r="V21911" t="s">
        <v>14423</v>
      </c>
      <c r="W21911">
        <v>374</v>
      </c>
    </row>
    <row r="21912" spans="20:23" x14ac:dyDescent="0.3">
      <c r="T21912" t="b">
        <f>U21912&gt;10</f>
        <v>1</v>
      </c>
      <c r="U21912" s="7">
        <v>10.355148710764499</v>
      </c>
      <c r="V21912" t="s">
        <v>5059</v>
      </c>
      <c r="W21912">
        <v>0</v>
      </c>
    </row>
    <row r="21913" spans="20:23" x14ac:dyDescent="0.3">
      <c r="T21913" t="b">
        <f>U21913&gt;10</f>
        <v>1</v>
      </c>
      <c r="U21913" s="7">
        <v>10.7180542044539</v>
      </c>
      <c r="V21913" t="s">
        <v>7657</v>
      </c>
      <c r="W21913">
        <v>2</v>
      </c>
    </row>
    <row r="21914" spans="20:23" x14ac:dyDescent="0.3">
      <c r="T21914" t="b">
        <f>U21914&gt;10</f>
        <v>1</v>
      </c>
      <c r="U21914" s="7">
        <v>11.6988834574656</v>
      </c>
      <c r="V21914" t="s">
        <v>13228</v>
      </c>
      <c r="W21914" t="e">
        <f>-bis</f>
        <v>#NAME?</v>
      </c>
    </row>
    <row r="21915" spans="20:23" x14ac:dyDescent="0.3">
      <c r="T21915" t="b">
        <f>U21915&gt;10</f>
        <v>1</v>
      </c>
      <c r="U21915" s="7">
        <v>13.490642926693599</v>
      </c>
      <c r="V21915" t="s">
        <v>14424</v>
      </c>
      <c r="W21915">
        <v>547</v>
      </c>
    </row>
    <row r="21916" spans="20:23" x14ac:dyDescent="0.3">
      <c r="T21916" t="b">
        <f>U21916&gt;10</f>
        <v>1</v>
      </c>
      <c r="U21916" s="7">
        <v>11.411201385013801</v>
      </c>
      <c r="V21916" t="s">
        <v>11502</v>
      </c>
      <c r="W21916" t="s">
        <v>11503</v>
      </c>
    </row>
    <row r="21917" spans="20:23" x14ac:dyDescent="0.3">
      <c r="T21917" t="b">
        <f>U21917&gt;10</f>
        <v>1</v>
      </c>
      <c r="U21917" s="7">
        <v>12.392030638025499</v>
      </c>
      <c r="V21917" t="s">
        <v>14425</v>
      </c>
      <c r="W21917" t="s">
        <v>14426</v>
      </c>
    </row>
    <row r="21918" spans="20:23" x14ac:dyDescent="0.3">
      <c r="T21918" t="b">
        <f>U21918&gt;10</f>
        <v>1</v>
      </c>
      <c r="U21918" s="7">
        <v>12.104348565573799</v>
      </c>
      <c r="V21918" t="s">
        <v>11502</v>
      </c>
      <c r="W21918" t="s">
        <v>14427</v>
      </c>
    </row>
    <row r="21919" spans="20:23" x14ac:dyDescent="0.3">
      <c r="T21919" t="b">
        <f>U21919&gt;10</f>
        <v>1</v>
      </c>
      <c r="U21919" s="7">
        <v>12.104348565573799</v>
      </c>
      <c r="V21919" t="s">
        <v>14428</v>
      </c>
      <c r="W21919" t="s">
        <v>11503</v>
      </c>
    </row>
    <row r="21920" spans="20:23" x14ac:dyDescent="0.3">
      <c r="T21920" t="b">
        <f>U21920&gt;10</f>
        <v>1</v>
      </c>
      <c r="U21920" s="7">
        <v>12.392030638025499</v>
      </c>
      <c r="V21920" t="s">
        <v>14429</v>
      </c>
      <c r="W21920" t="s">
        <v>14426</v>
      </c>
    </row>
    <row r="21921" spans="20:23" x14ac:dyDescent="0.3">
      <c r="T21921" t="b">
        <f>U21921&gt;10</f>
        <v>1</v>
      </c>
      <c r="U21921" s="7">
        <v>11.6988834574656</v>
      </c>
      <c r="V21921" t="s">
        <v>13229</v>
      </c>
      <c r="W21921" t="s">
        <v>13230</v>
      </c>
    </row>
    <row r="21922" spans="20:23" x14ac:dyDescent="0.3">
      <c r="T21922" t="b">
        <f>U21922&gt;10</f>
        <v>1</v>
      </c>
      <c r="U21922" s="7">
        <v>11.293418349357401</v>
      </c>
      <c r="V21922" t="s">
        <v>11194</v>
      </c>
      <c r="W21922" t="s">
        <v>11195</v>
      </c>
    </row>
    <row r="21923" spans="20:23" x14ac:dyDescent="0.3">
      <c r="T21923" t="b">
        <f>U21923&gt;10</f>
        <v>1</v>
      </c>
      <c r="U21923" s="7">
        <v>12.104348565573799</v>
      </c>
      <c r="V21923" t="s">
        <v>14412</v>
      </c>
      <c r="W21923" t="s">
        <v>14430</v>
      </c>
    </row>
    <row r="21924" spans="20:23" x14ac:dyDescent="0.3">
      <c r="T21924" t="b">
        <f>U21924&gt;10</f>
        <v>1</v>
      </c>
      <c r="U21924" s="7">
        <v>11.0057362769056</v>
      </c>
      <c r="V21924" t="s">
        <v>9321</v>
      </c>
      <c r="W21924" t="s">
        <v>2030</v>
      </c>
    </row>
    <row r="21925" spans="20:23" x14ac:dyDescent="0.3">
      <c r="T21925" t="b">
        <f>U21925&gt;10</f>
        <v>1</v>
      </c>
      <c r="U21925" s="7">
        <v>12.7974957461337</v>
      </c>
      <c r="V21925" t="s">
        <v>14431</v>
      </c>
      <c r="W21925">
        <v>1200</v>
      </c>
    </row>
    <row r="21926" spans="20:23" x14ac:dyDescent="0.3">
      <c r="T21926" t="b">
        <f>U21926&gt;10</f>
        <v>1</v>
      </c>
      <c r="U21926" s="7">
        <v>11.5447327776383</v>
      </c>
      <c r="V21926" t="s">
        <v>5609</v>
      </c>
      <c r="W21926">
        <v>1600</v>
      </c>
    </row>
    <row r="21927" spans="20:23" x14ac:dyDescent="0.3">
      <c r="T21927" t="b">
        <f>U21927&gt;10</f>
        <v>1</v>
      </c>
      <c r="U21927" s="7">
        <v>11.5447327776383</v>
      </c>
      <c r="V21927" t="s">
        <v>5609</v>
      </c>
      <c r="W21927">
        <v>1400</v>
      </c>
    </row>
    <row r="21928" spans="20:23" x14ac:dyDescent="0.3">
      <c r="T21928" t="b">
        <f>U21928&gt;10</f>
        <v>1</v>
      </c>
      <c r="U21928" s="7">
        <v>10.851585597078399</v>
      </c>
      <c r="V21928" t="s">
        <v>3064</v>
      </c>
      <c r="W21928">
        <v>16</v>
      </c>
    </row>
    <row r="21929" spans="20:23" x14ac:dyDescent="0.3">
      <c r="T21929" t="b">
        <f>U21929&gt;10</f>
        <v>1</v>
      </c>
      <c r="U21929" s="7">
        <v>10.355148710764499</v>
      </c>
      <c r="V21929" t="s">
        <v>5207</v>
      </c>
      <c r="W21929" t="s">
        <v>5208</v>
      </c>
    </row>
    <row r="21930" spans="20:23" x14ac:dyDescent="0.3">
      <c r="T21930" t="b">
        <f>U21930&gt;10</f>
        <v>1</v>
      </c>
      <c r="U21930" s="7">
        <v>10.4461204889702</v>
      </c>
      <c r="V21930" t="s">
        <v>5842</v>
      </c>
      <c r="W21930" t="s">
        <v>5843</v>
      </c>
    </row>
    <row r="21931" spans="20:23" x14ac:dyDescent="0.3">
      <c r="T21931" t="b">
        <f>U21931&gt;10</f>
        <v>1</v>
      </c>
      <c r="U21931" s="7">
        <v>12.392030638025499</v>
      </c>
      <c r="V21931" t="s">
        <v>14432</v>
      </c>
      <c r="W21931" t="s">
        <v>14433</v>
      </c>
    </row>
    <row r="21932" spans="20:23" x14ac:dyDescent="0.3">
      <c r="T21932" t="b">
        <f>U21932&gt;10</f>
        <v>1</v>
      </c>
      <c r="U21932" s="7">
        <v>10.158438416518401</v>
      </c>
      <c r="V21932" t="s">
        <v>3214</v>
      </c>
      <c r="W21932" t="s">
        <v>3215</v>
      </c>
    </row>
    <row r="21933" spans="20:23" x14ac:dyDescent="0.3">
      <c r="T21933" t="b">
        <f>U21933&gt;10</f>
        <v>1</v>
      </c>
      <c r="U21933" s="7">
        <v>10.7180542044539</v>
      </c>
      <c r="V21933" t="s">
        <v>7673</v>
      </c>
      <c r="W21933" t="s">
        <v>7674</v>
      </c>
    </row>
    <row r="21934" spans="20:23" x14ac:dyDescent="0.3">
      <c r="T21934" t="b">
        <f>U21934&gt;10</f>
        <v>1</v>
      </c>
      <c r="U21934" s="7">
        <v>12.7974957461337</v>
      </c>
      <c r="V21934" t="s">
        <v>7673</v>
      </c>
      <c r="W21934" t="s">
        <v>14434</v>
      </c>
    </row>
    <row r="21935" spans="20:23" x14ac:dyDescent="0.3">
      <c r="T21935" t="b">
        <f>U21935&gt;10</f>
        <v>1</v>
      </c>
      <c r="U21935" s="7">
        <v>10.4949106531397</v>
      </c>
      <c r="V21935" t="s">
        <v>6475</v>
      </c>
      <c r="W21935" t="s">
        <v>6476</v>
      </c>
    </row>
    <row r="21936" spans="20:23" x14ac:dyDescent="0.3">
      <c r="T21936" t="b">
        <f>U21936&gt;10</f>
        <v>1</v>
      </c>
      <c r="U21936" s="7">
        <v>11.6988834574656</v>
      </c>
      <c r="V21936" t="s">
        <v>10561</v>
      </c>
      <c r="W21936" t="s">
        <v>13028</v>
      </c>
    </row>
    <row r="21937" spans="20:23" x14ac:dyDescent="0.3">
      <c r="T21937" t="b">
        <f>U21937&gt;10</f>
        <v>1</v>
      </c>
      <c r="U21937" s="7">
        <v>10.6574295826374</v>
      </c>
      <c r="V21937" t="s">
        <v>7584</v>
      </c>
      <c r="W21937" t="s">
        <v>7585</v>
      </c>
    </row>
    <row r="21938" spans="20:23" x14ac:dyDescent="0.3">
      <c r="T21938" t="b">
        <f>U21938&gt;10</f>
        <v>1</v>
      </c>
      <c r="U21938" s="7">
        <v>10.7180542044539</v>
      </c>
      <c r="V21938" t="s">
        <v>1870</v>
      </c>
      <c r="W21938" t="s">
        <v>7872</v>
      </c>
    </row>
    <row r="21939" spans="20:23" x14ac:dyDescent="0.3">
      <c r="T21939" t="b">
        <f>U21939&gt;10</f>
        <v>1</v>
      </c>
      <c r="U21939" s="7">
        <v>13.490642926693599</v>
      </c>
      <c r="V21939" t="s">
        <v>14435</v>
      </c>
      <c r="W21939" t="s">
        <v>14436</v>
      </c>
    </row>
    <row r="21940" spans="20:23" x14ac:dyDescent="0.3">
      <c r="T21940" t="b">
        <f>U21940&gt;10</f>
        <v>1</v>
      </c>
      <c r="U21940" s="7">
        <v>12.7974957461337</v>
      </c>
      <c r="V21940" t="s">
        <v>14437</v>
      </c>
      <c r="W21940" t="s">
        <v>14438</v>
      </c>
    </row>
    <row r="21941" spans="20:23" x14ac:dyDescent="0.3">
      <c r="T21941" t="b">
        <f>U21941&gt;10</f>
        <v>1</v>
      </c>
      <c r="U21941" s="7">
        <v>10.123347096707199</v>
      </c>
      <c r="V21941" t="s">
        <v>2898</v>
      </c>
      <c r="W21941" t="s">
        <v>2904</v>
      </c>
    </row>
    <row r="21942" spans="20:23" x14ac:dyDescent="0.3">
      <c r="T21942" t="b">
        <f>U21942&gt;10</f>
        <v>1</v>
      </c>
      <c r="U21942" s="7">
        <v>10.0894455450315</v>
      </c>
      <c r="V21942" t="s">
        <v>2714</v>
      </c>
      <c r="W21942" t="s">
        <v>2715</v>
      </c>
    </row>
    <row r="21943" spans="20:23" x14ac:dyDescent="0.3">
      <c r="T21943" t="b">
        <f>U21943&gt;10</f>
        <v>1</v>
      </c>
      <c r="U21943" s="7">
        <v>11.6988834574656</v>
      </c>
      <c r="V21943" t="s">
        <v>13291</v>
      </c>
      <c r="W21943" t="s">
        <v>13292</v>
      </c>
    </row>
    <row r="21944" spans="20:23" x14ac:dyDescent="0.3">
      <c r="T21944" t="b">
        <f>U21944&gt;10</f>
        <v>1</v>
      </c>
      <c r="U21944" s="7">
        <v>10.851585597078399</v>
      </c>
      <c r="V21944" t="s">
        <v>8852</v>
      </c>
      <c r="W21944" t="s">
        <v>8834</v>
      </c>
    </row>
    <row r="21945" spans="20:23" x14ac:dyDescent="0.3">
      <c r="T21945" t="b">
        <f>U21945&gt;10</f>
        <v>1</v>
      </c>
      <c r="U21945" s="7">
        <v>12.392030638025499</v>
      </c>
      <c r="V21945" t="s">
        <v>14439</v>
      </c>
      <c r="W21945" t="s">
        <v>5791</v>
      </c>
    </row>
    <row r="21946" spans="20:23" x14ac:dyDescent="0.3">
      <c r="T21946" t="b">
        <f>U21946&gt;10</f>
        <v>1</v>
      </c>
      <c r="U21946" s="7">
        <v>10.4461204889702</v>
      </c>
      <c r="V21946" t="s">
        <v>5791</v>
      </c>
      <c r="W21946" t="s">
        <v>5792</v>
      </c>
    </row>
    <row r="21947" spans="20:23" x14ac:dyDescent="0.3">
      <c r="T21947" t="b">
        <f>U21947&gt;10</f>
        <v>1</v>
      </c>
      <c r="U21947" s="7">
        <v>11.6988834574656</v>
      </c>
      <c r="V21947" t="s">
        <v>12974</v>
      </c>
      <c r="W21947" t="s">
        <v>12975</v>
      </c>
    </row>
    <row r="21948" spans="20:23" x14ac:dyDescent="0.3">
      <c r="T21948" t="b">
        <f>U21948&gt;10</f>
        <v>1</v>
      </c>
      <c r="U21948" s="7">
        <v>12.104348565573799</v>
      </c>
      <c r="V21948" t="s">
        <v>9394</v>
      </c>
      <c r="W21948" t="s">
        <v>14440</v>
      </c>
    </row>
    <row r="21949" spans="20:23" x14ac:dyDescent="0.3">
      <c r="T21949" t="b">
        <f>U21949&gt;10</f>
        <v>1</v>
      </c>
      <c r="U21949" s="7">
        <v>11.8812050142595</v>
      </c>
      <c r="V21949" t="s">
        <v>13814</v>
      </c>
      <c r="W21949" t="s">
        <v>13815</v>
      </c>
    </row>
    <row r="21950" spans="20:23" x14ac:dyDescent="0.3">
      <c r="T21950" t="b">
        <f>U21950&gt;10</f>
        <v>1</v>
      </c>
      <c r="U21950" s="7">
        <v>10.0894455450315</v>
      </c>
      <c r="V21950" t="s">
        <v>2746</v>
      </c>
      <c r="W21950" t="s">
        <v>2772</v>
      </c>
    </row>
    <row r="21951" spans="20:23" x14ac:dyDescent="0.3">
      <c r="T21951" t="b">
        <f>U21951&gt;10</f>
        <v>1</v>
      </c>
      <c r="U21951" s="7">
        <v>11.188057833699601</v>
      </c>
      <c r="V21951" t="s">
        <v>10476</v>
      </c>
      <c r="W21951" t="s">
        <v>10477</v>
      </c>
    </row>
    <row r="21952" spans="20:23" x14ac:dyDescent="0.3">
      <c r="T21952" t="b">
        <f>U21952&gt;10</f>
        <v>1</v>
      </c>
      <c r="U21952" s="7">
        <v>12.104348565573799</v>
      </c>
      <c r="V21952" t="s">
        <v>14441</v>
      </c>
      <c r="W21952" t="s">
        <v>14442</v>
      </c>
    </row>
    <row r="21953" spans="20:23" x14ac:dyDescent="0.3">
      <c r="T21953" t="b">
        <f>U21953&gt;10</f>
        <v>1</v>
      </c>
      <c r="U21953" s="7">
        <v>13.490642926693599</v>
      </c>
      <c r="V21953" t="s">
        <v>5469</v>
      </c>
      <c r="W21953">
        <v>2266</v>
      </c>
    </row>
    <row r="21954" spans="20:23" x14ac:dyDescent="0.3">
      <c r="T21954" t="b">
        <f>U21954&gt;10</f>
        <v>1</v>
      </c>
      <c r="U21954" s="7">
        <v>10.2717671018254</v>
      </c>
      <c r="V21954" t="s">
        <v>4148</v>
      </c>
      <c r="W21954" t="s">
        <v>4149</v>
      </c>
    </row>
    <row r="21955" spans="20:23" x14ac:dyDescent="0.3">
      <c r="T21955" t="b">
        <f>U21955&gt;10</f>
        <v>1</v>
      </c>
      <c r="U21955" s="7">
        <v>11.0057362769056</v>
      </c>
      <c r="V21955" t="s">
        <v>9619</v>
      </c>
      <c r="W21955" t="s">
        <v>9620</v>
      </c>
    </row>
    <row r="21956" spans="20:23" x14ac:dyDescent="0.3">
      <c r="T21956" t="b">
        <f>U21956&gt;10</f>
        <v>1</v>
      </c>
      <c r="U21956" s="7">
        <v>13.490642926693599</v>
      </c>
      <c r="V21956" t="s">
        <v>14443</v>
      </c>
      <c r="W21956" t="s">
        <v>14444</v>
      </c>
    </row>
    <row r="21957" spans="20:23" x14ac:dyDescent="0.3">
      <c r="T21957" t="b">
        <f>U21957&gt;10</f>
        <v>1</v>
      </c>
      <c r="U21957" s="7">
        <v>10.6574295826374</v>
      </c>
      <c r="V21957" t="s">
        <v>7476</v>
      </c>
      <c r="W21957" t="s">
        <v>7477</v>
      </c>
    </row>
    <row r="21958" spans="20:23" x14ac:dyDescent="0.3">
      <c r="T21958" t="b">
        <f>U21958&gt;10</f>
        <v>1</v>
      </c>
      <c r="U21958" s="7">
        <v>11.6988834574656</v>
      </c>
      <c r="V21958" t="s">
        <v>13358</v>
      </c>
      <c r="W21958" t="s">
        <v>13359</v>
      </c>
    </row>
    <row r="21959" spans="20:23" x14ac:dyDescent="0.3">
      <c r="T21959" t="b">
        <f>U21959&gt;10</f>
        <v>1</v>
      </c>
      <c r="U21959" s="7">
        <v>11.0057362769056</v>
      </c>
      <c r="V21959" t="s">
        <v>10003</v>
      </c>
      <c r="W21959" t="s">
        <v>9589</v>
      </c>
    </row>
    <row r="21960" spans="20:23" x14ac:dyDescent="0.3">
      <c r="T21960" t="b">
        <f>U21960&gt;10</f>
        <v>1</v>
      </c>
      <c r="U21960" s="7">
        <v>12.392030638025499</v>
      </c>
      <c r="V21960" t="s">
        <v>14445</v>
      </c>
      <c r="W21960" t="s">
        <v>14446</v>
      </c>
    </row>
    <row r="21961" spans="20:23" x14ac:dyDescent="0.3">
      <c r="T21961" t="b">
        <f>U21961&gt;10</f>
        <v>1</v>
      </c>
      <c r="U21961" s="7">
        <v>10.7825927255914</v>
      </c>
      <c r="V21961" t="s">
        <v>8479</v>
      </c>
      <c r="W21961" t="s">
        <v>8480</v>
      </c>
    </row>
    <row r="21962" spans="20:23" x14ac:dyDescent="0.3">
      <c r="T21962" t="b">
        <f>U21962&gt;10</f>
        <v>1</v>
      </c>
      <c r="U21962" s="7">
        <v>10.7825927255914</v>
      </c>
      <c r="V21962">
        <v>614</v>
      </c>
      <c r="W21962" t="s">
        <v>8149</v>
      </c>
    </row>
    <row r="21963" spans="20:23" x14ac:dyDescent="0.3">
      <c r="T21963" t="b">
        <f>U21963&gt;10</f>
        <v>1</v>
      </c>
      <c r="U21963" s="7">
        <v>11.0057362769056</v>
      </c>
      <c r="V21963" t="s">
        <v>9794</v>
      </c>
      <c r="W21963" t="s">
        <v>9795</v>
      </c>
    </row>
    <row r="21964" spans="20:23" x14ac:dyDescent="0.3">
      <c r="T21964" t="b">
        <f>U21964&gt;10</f>
        <v>1</v>
      </c>
      <c r="U21964" s="7">
        <v>10.355148710764499</v>
      </c>
      <c r="V21964" t="s">
        <v>5178</v>
      </c>
      <c r="W21964" t="s">
        <v>5179</v>
      </c>
    </row>
    <row r="21965" spans="20:23" x14ac:dyDescent="0.3">
      <c r="T21965" t="b">
        <f>U21965&gt;10</f>
        <v>1</v>
      </c>
      <c r="U21965" s="7">
        <v>10.851585597078399</v>
      </c>
      <c r="V21965" t="s">
        <v>8705</v>
      </c>
      <c r="W21965" t="s">
        <v>8706</v>
      </c>
    </row>
    <row r="21966" spans="20:23" x14ac:dyDescent="0.3">
      <c r="T21966" t="b">
        <f>U21966&gt;10</f>
        <v>1</v>
      </c>
      <c r="U21966" s="7">
        <v>10.085606768724301</v>
      </c>
      <c r="V21966" t="s">
        <v>2288</v>
      </c>
      <c r="W21966" t="s">
        <v>2289</v>
      </c>
    </row>
    <row r="21967" spans="20:23" x14ac:dyDescent="0.3">
      <c r="T21967" t="b">
        <f>U21967&gt;10</f>
        <v>1</v>
      </c>
      <c r="U21967" s="7">
        <v>10.232546388672199</v>
      </c>
      <c r="V21967" t="s">
        <v>3950</v>
      </c>
      <c r="W21967" t="s">
        <v>2136</v>
      </c>
    </row>
    <row r="21968" spans="20:23" x14ac:dyDescent="0.3">
      <c r="T21968" t="b">
        <f>U21968&gt;10</f>
        <v>1</v>
      </c>
      <c r="U21968" s="7">
        <v>13.490642926693599</v>
      </c>
      <c r="V21968" t="s">
        <v>14447</v>
      </c>
      <c r="W21968" t="s">
        <v>14448</v>
      </c>
    </row>
    <row r="21969" spans="20:23" x14ac:dyDescent="0.3">
      <c r="T21969" t="b">
        <f>U21969&gt;10</f>
        <v>1</v>
      </c>
      <c r="U21969" s="7">
        <v>11.5447327776383</v>
      </c>
      <c r="V21969" t="s">
        <v>12488</v>
      </c>
      <c r="W21969" t="s">
        <v>12489</v>
      </c>
    </row>
    <row r="21970" spans="20:23" x14ac:dyDescent="0.3">
      <c r="T21970" t="b">
        <f>U21970&gt;10</f>
        <v>1</v>
      </c>
      <c r="U21970" s="7">
        <v>10.6574295826374</v>
      </c>
      <c r="V21970" t="s">
        <v>7576</v>
      </c>
      <c r="W21970" t="s">
        <v>7577</v>
      </c>
    </row>
    <row r="21971" spans="20:23" x14ac:dyDescent="0.3">
      <c r="T21971" t="b">
        <f>U21971&gt;10</f>
        <v>1</v>
      </c>
      <c r="U21971" s="7">
        <v>13.490642926693599</v>
      </c>
      <c r="V21971" t="s">
        <v>14449</v>
      </c>
      <c r="W21971" t="s">
        <v>14450</v>
      </c>
    </row>
    <row r="21972" spans="20:23" x14ac:dyDescent="0.3">
      <c r="T21972" t="b">
        <f>U21972&gt;10</f>
        <v>1</v>
      </c>
      <c r="U21972" s="7">
        <v>11.293418349357401</v>
      </c>
      <c r="V21972" t="s">
        <v>11259</v>
      </c>
      <c r="W21972" t="s">
        <v>11260</v>
      </c>
    </row>
    <row r="21973" spans="20:23" x14ac:dyDescent="0.3">
      <c r="T21973" t="b">
        <f>U21973&gt;10</f>
        <v>1</v>
      </c>
      <c r="U21973" s="7">
        <v>13.490642926693599</v>
      </c>
      <c r="V21973" t="s">
        <v>14451</v>
      </c>
      <c r="W21973" t="s">
        <v>14452</v>
      </c>
    </row>
    <row r="21974" spans="20:23" x14ac:dyDescent="0.3">
      <c r="T21974" t="b">
        <f>U21974&gt;10</f>
        <v>1</v>
      </c>
      <c r="U21974" s="7">
        <v>10.024907023893901</v>
      </c>
      <c r="V21974" t="s">
        <v>1919</v>
      </c>
      <c r="W21974" t="s">
        <v>1920</v>
      </c>
    </row>
    <row r="21975" spans="20:23" x14ac:dyDescent="0.3">
      <c r="T21975" t="b">
        <f>U21975&gt;10</f>
        <v>1</v>
      </c>
      <c r="U21975" s="7">
        <v>10.6002711687975</v>
      </c>
      <c r="V21975" t="s">
        <v>6992</v>
      </c>
      <c r="W21975" t="s">
        <v>6993</v>
      </c>
    </row>
    <row r="21976" spans="20:23" x14ac:dyDescent="0.3">
      <c r="T21976" t="b">
        <f>U21976&gt;10</f>
        <v>1</v>
      </c>
      <c r="U21976" s="7">
        <v>10.0894455450315</v>
      </c>
      <c r="V21976" t="s">
        <v>2652</v>
      </c>
      <c r="W21976" t="s">
        <v>2653</v>
      </c>
    </row>
    <row r="21977" spans="20:23" x14ac:dyDescent="0.3">
      <c r="T21977" t="b">
        <f>U21977&gt;10</f>
        <v>1</v>
      </c>
      <c r="U21977" s="7">
        <v>10.964914282385401</v>
      </c>
      <c r="V21977" t="s">
        <v>4138</v>
      </c>
      <c r="W21977" t="s">
        <v>6034</v>
      </c>
    </row>
    <row r="21978" spans="20:23" x14ac:dyDescent="0.3">
      <c r="T21978" t="b">
        <f>U21978&gt;10</f>
        <v>1</v>
      </c>
      <c r="U21978" s="7">
        <v>12.392030638025499</v>
      </c>
      <c r="V21978" t="s">
        <v>14453</v>
      </c>
      <c r="W21978" t="s">
        <v>14454</v>
      </c>
    </row>
    <row r="21979" spans="20:23" x14ac:dyDescent="0.3">
      <c r="T21979" t="b">
        <f>U21979&gt;10</f>
        <v>1</v>
      </c>
      <c r="U21979" s="7">
        <v>10.399600473335299</v>
      </c>
      <c r="V21979" t="s">
        <v>5286</v>
      </c>
      <c r="W21979" t="s">
        <v>5287</v>
      </c>
    </row>
    <row r="21980" spans="20:23" x14ac:dyDescent="0.3">
      <c r="T21980" t="b">
        <f>U21980&gt;10</f>
        <v>1</v>
      </c>
      <c r="U21980" s="7">
        <v>10.7825927255914</v>
      </c>
      <c r="V21980" t="s">
        <v>8494</v>
      </c>
      <c r="W21980" t="s">
        <v>8496</v>
      </c>
    </row>
    <row r="21981" spans="20:23" x14ac:dyDescent="0.3">
      <c r="T21981" t="b">
        <f>U21981&gt;10</f>
        <v>1</v>
      </c>
      <c r="U21981" s="7">
        <v>10.024907023893901</v>
      </c>
      <c r="V21981" t="s">
        <v>2097</v>
      </c>
      <c r="W21981" t="s">
        <v>2098</v>
      </c>
    </row>
    <row r="21982" spans="20:23" x14ac:dyDescent="0.3">
      <c r="T21982" t="b">
        <f>U21982&gt;10</f>
        <v>1</v>
      </c>
      <c r="U21982" s="7">
        <v>11.0927476538953</v>
      </c>
      <c r="V21982" t="s">
        <v>10280</v>
      </c>
      <c r="W21982" t="s">
        <v>5299</v>
      </c>
    </row>
    <row r="21983" spans="20:23" x14ac:dyDescent="0.3">
      <c r="T21983" t="b">
        <f>U21983&gt;10</f>
        <v>1</v>
      </c>
      <c r="U21983" s="7">
        <v>11.293418349357401</v>
      </c>
      <c r="V21983" t="s">
        <v>2455</v>
      </c>
      <c r="W21983" t="s">
        <v>11152</v>
      </c>
    </row>
    <row r="21984" spans="20:23" x14ac:dyDescent="0.3">
      <c r="T21984" t="b">
        <f>U21984&gt;10</f>
        <v>1</v>
      </c>
      <c r="U21984" s="7">
        <v>11.6988834574656</v>
      </c>
      <c r="V21984" t="s">
        <v>13431</v>
      </c>
      <c r="W21984" t="s">
        <v>13432</v>
      </c>
    </row>
    <row r="21985" spans="20:23" x14ac:dyDescent="0.3">
      <c r="T21985" t="b">
        <f>U21985&gt;10</f>
        <v>1</v>
      </c>
      <c r="U21985" s="7">
        <v>10.4949106531397</v>
      </c>
      <c r="V21985" t="s">
        <v>6393</v>
      </c>
      <c r="W21985" t="s">
        <v>4927</v>
      </c>
    </row>
    <row r="21986" spans="20:23" x14ac:dyDescent="0.3">
      <c r="T21986" t="b">
        <f>U21986&gt;10</f>
        <v>1</v>
      </c>
      <c r="U21986" s="7">
        <v>12.392030638025499</v>
      </c>
      <c r="V21986" t="s">
        <v>14455</v>
      </c>
      <c r="W21986" t="s">
        <v>14456</v>
      </c>
    </row>
    <row r="21987" spans="20:23" x14ac:dyDescent="0.3">
      <c r="T21987" t="b">
        <f>U21987&gt;10</f>
        <v>1</v>
      </c>
      <c r="U21987" s="7">
        <v>11.0057362769056</v>
      </c>
      <c r="V21987" t="s">
        <v>9579</v>
      </c>
      <c r="W21987" t="s">
        <v>9580</v>
      </c>
    </row>
    <row r="21988" spans="20:23" x14ac:dyDescent="0.3">
      <c r="T21988" t="b">
        <f>U21988&gt;10</f>
        <v>1</v>
      </c>
      <c r="U21988" s="7">
        <v>13.490642926693599</v>
      </c>
      <c r="V21988" t="s">
        <v>14457</v>
      </c>
      <c r="W21988" t="s">
        <v>14458</v>
      </c>
    </row>
    <row r="21989" spans="20:23" x14ac:dyDescent="0.3">
      <c r="T21989" t="b">
        <f>U21989&gt;10</f>
        <v>1</v>
      </c>
      <c r="U21989" s="7">
        <v>10.024907023893901</v>
      </c>
      <c r="V21989" t="s">
        <v>2001</v>
      </c>
      <c r="W21989" t="s">
        <v>2002</v>
      </c>
    </row>
    <row r="21990" spans="20:23" x14ac:dyDescent="0.3">
      <c r="T21990" t="b">
        <f>U21990&gt;10</f>
        <v>1</v>
      </c>
      <c r="U21990" s="7">
        <v>10.6574295826374</v>
      </c>
      <c r="V21990" t="s">
        <v>7567</v>
      </c>
      <c r="W21990" t="s">
        <v>7568</v>
      </c>
    </row>
    <row r="21991" spans="20:23" x14ac:dyDescent="0.3">
      <c r="T21991" t="b">
        <f>U21991&gt;10</f>
        <v>1</v>
      </c>
      <c r="U21991" s="7">
        <v>11.6988834574656</v>
      </c>
      <c r="V21991" t="s">
        <v>12819</v>
      </c>
      <c r="W21991" t="s">
        <v>12820</v>
      </c>
    </row>
    <row r="21992" spans="20:23" x14ac:dyDescent="0.3">
      <c r="T21992" t="b">
        <f>U21992&gt;10</f>
        <v>1</v>
      </c>
      <c r="U21992" s="7">
        <v>10.3125890963457</v>
      </c>
      <c r="V21992" t="s">
        <v>4951</v>
      </c>
      <c r="W21992" t="s">
        <v>4952</v>
      </c>
    </row>
    <row r="21993" spans="20:23" x14ac:dyDescent="0.3">
      <c r="T21993" t="b">
        <f>U21993&gt;10</f>
        <v>1</v>
      </c>
      <c r="U21993" s="7">
        <v>10.3125890963457</v>
      </c>
      <c r="V21993" t="s">
        <v>4480</v>
      </c>
      <c r="W21993" t="s">
        <v>4481</v>
      </c>
    </row>
    <row r="21994" spans="20:23" x14ac:dyDescent="0.3">
      <c r="T21994" t="b">
        <f>U21994&gt;10</f>
        <v>1</v>
      </c>
      <c r="U21994" s="7">
        <v>11.8812050142595</v>
      </c>
      <c r="V21994" t="s">
        <v>13654</v>
      </c>
      <c r="W21994" t="s">
        <v>12240</v>
      </c>
    </row>
    <row r="21995" spans="20:23" x14ac:dyDescent="0.3">
      <c r="T21995" t="b">
        <f>U21995&gt;10</f>
        <v>1</v>
      </c>
      <c r="U21995" s="7">
        <v>10.964914282385401</v>
      </c>
      <c r="V21995" t="s">
        <v>9296</v>
      </c>
      <c r="W21995" t="s">
        <v>6165</v>
      </c>
    </row>
    <row r="21996" spans="20:23" x14ac:dyDescent="0.3">
      <c r="T21996" t="b">
        <f>U21996&gt;10</f>
        <v>1</v>
      </c>
      <c r="U21996" s="7">
        <v>10.4949106531397</v>
      </c>
      <c r="V21996" t="s">
        <v>6288</v>
      </c>
      <c r="W21996" t="s">
        <v>6289</v>
      </c>
    </row>
    <row r="21997" spans="20:23" x14ac:dyDescent="0.3">
      <c r="T21997" t="b">
        <f>U21997&gt;10</f>
        <v>1</v>
      </c>
      <c r="U21997" s="7">
        <v>11.6988834574656</v>
      </c>
      <c r="V21997" t="s">
        <v>12759</v>
      </c>
      <c r="W21997" t="s">
        <v>12760</v>
      </c>
    </row>
    <row r="21998" spans="20:23" x14ac:dyDescent="0.3">
      <c r="T21998" t="b">
        <f>U21998&gt;10</f>
        <v>1</v>
      </c>
      <c r="U21998" s="7">
        <v>10.3125890963457</v>
      </c>
      <c r="V21998" t="s">
        <v>4926</v>
      </c>
      <c r="W21998" t="s">
        <v>4927</v>
      </c>
    </row>
    <row r="21999" spans="20:23" x14ac:dyDescent="0.3">
      <c r="T21999" t="b">
        <f>U21999&gt;10</f>
        <v>1</v>
      </c>
      <c r="U21999" s="7">
        <v>11.6988834574656</v>
      </c>
      <c r="V21999" t="s">
        <v>12732</v>
      </c>
      <c r="W21999" t="s">
        <v>12733</v>
      </c>
    </row>
    <row r="22000" spans="20:23" x14ac:dyDescent="0.3">
      <c r="T22000" t="b">
        <f>U22000&gt;10</f>
        <v>1</v>
      </c>
      <c r="U22000" s="7">
        <v>10.158438416518401</v>
      </c>
      <c r="V22000" t="s">
        <v>3218</v>
      </c>
      <c r="W22000" t="s">
        <v>3219</v>
      </c>
    </row>
    <row r="22001" spans="20:23" x14ac:dyDescent="0.3">
      <c r="T22001" t="b">
        <f>U22001&gt;10</f>
        <v>1</v>
      </c>
      <c r="U22001" s="7">
        <v>10.024907023893901</v>
      </c>
      <c r="V22001" t="s">
        <v>1914</v>
      </c>
      <c r="W22001" t="s">
        <v>1915</v>
      </c>
    </row>
    <row r="22002" spans="20:23" x14ac:dyDescent="0.3">
      <c r="T22002" t="b">
        <f>U22002&gt;10</f>
        <v>1</v>
      </c>
      <c r="U22002" s="7">
        <v>10.0566557222085</v>
      </c>
      <c r="V22002" t="s">
        <v>2172</v>
      </c>
      <c r="W22002" t="s">
        <v>2173</v>
      </c>
    </row>
    <row r="22003" spans="20:23" x14ac:dyDescent="0.3">
      <c r="T22003" t="b">
        <f>U22003&gt;10</f>
        <v>1</v>
      </c>
      <c r="U22003" s="7">
        <v>10.887953241249299</v>
      </c>
      <c r="V22003" t="s">
        <v>9013</v>
      </c>
      <c r="W22003" t="s">
        <v>9014</v>
      </c>
    </row>
    <row r="22004" spans="20:23" x14ac:dyDescent="0.3">
      <c r="T22004" t="b">
        <f>U22004&gt;10</f>
        <v>1</v>
      </c>
      <c r="U22004" s="7">
        <v>10.851585597078399</v>
      </c>
      <c r="V22004" t="s">
        <v>8723</v>
      </c>
      <c r="W22004" t="s">
        <v>5695</v>
      </c>
    </row>
    <row r="22005" spans="20:23" x14ac:dyDescent="0.3">
      <c r="T22005" t="b">
        <f>U22005&gt;10</f>
        <v>1</v>
      </c>
      <c r="U22005" s="7">
        <v>10.4461204889702</v>
      </c>
      <c r="V22005" t="s">
        <v>5694</v>
      </c>
      <c r="W22005" t="s">
        <v>5695</v>
      </c>
    </row>
    <row r="22006" spans="20:23" x14ac:dyDescent="0.3">
      <c r="T22006" t="b">
        <f>U22006&gt;10</f>
        <v>1</v>
      </c>
      <c r="U22006" s="7">
        <v>11.0057362769056</v>
      </c>
      <c r="V22006" t="s">
        <v>10015</v>
      </c>
      <c r="W22006" t="s">
        <v>10016</v>
      </c>
    </row>
    <row r="22007" spans="20:23" x14ac:dyDescent="0.3">
      <c r="T22007" t="b">
        <f>U22007&gt;10</f>
        <v>1</v>
      </c>
      <c r="U22007" s="7">
        <v>12.392030638025499</v>
      </c>
      <c r="V22007" t="s">
        <v>14459</v>
      </c>
      <c r="W22007" t="s">
        <v>14460</v>
      </c>
    </row>
    <row r="22008" spans="20:23" x14ac:dyDescent="0.3">
      <c r="T22008" t="b">
        <f>U22008&gt;10</f>
        <v>1</v>
      </c>
      <c r="U22008" s="7">
        <v>13.490642926693599</v>
      </c>
      <c r="V22008" t="s">
        <v>14461</v>
      </c>
      <c r="W22008" t="s">
        <v>14462</v>
      </c>
    </row>
    <row r="22009" spans="20:23" x14ac:dyDescent="0.3">
      <c r="T22009" t="b">
        <f>U22009&gt;10</f>
        <v>1</v>
      </c>
      <c r="U22009" s="7">
        <v>12.392030638025499</v>
      </c>
      <c r="V22009" t="s">
        <v>14463</v>
      </c>
      <c r="W22009" t="s">
        <v>14464</v>
      </c>
    </row>
    <row r="22010" spans="20:23" x14ac:dyDescent="0.3">
      <c r="T22010" t="b">
        <f>U22010&gt;10</f>
        <v>1</v>
      </c>
      <c r="U22010" s="7">
        <v>11.293418349357401</v>
      </c>
      <c r="V22010" t="s">
        <v>11068</v>
      </c>
      <c r="W22010" t="s">
        <v>11068</v>
      </c>
    </row>
    <row r="22011" spans="20:23" x14ac:dyDescent="0.3">
      <c r="T22011" t="b">
        <f>U22011&gt;10</f>
        <v>1</v>
      </c>
      <c r="U22011" s="7">
        <v>13.490642926693599</v>
      </c>
      <c r="V22011" t="s">
        <v>14465</v>
      </c>
      <c r="W22011">
        <v>1829</v>
      </c>
    </row>
    <row r="22012" spans="20:23" x14ac:dyDescent="0.3">
      <c r="T22012" t="b">
        <f>U22012&gt;10</f>
        <v>1</v>
      </c>
      <c r="U22012" s="7">
        <v>11.0927476538953</v>
      </c>
      <c r="V22012" t="s">
        <v>10074</v>
      </c>
      <c r="W22012" t="s">
        <v>10075</v>
      </c>
    </row>
    <row r="22013" spans="20:23" x14ac:dyDescent="0.3">
      <c r="T22013" t="b">
        <f>U22013&gt;10</f>
        <v>1</v>
      </c>
      <c r="U22013" s="7">
        <v>10.0674666383127</v>
      </c>
      <c r="V22013" t="s">
        <v>2276</v>
      </c>
      <c r="W22013" t="s">
        <v>2277</v>
      </c>
    </row>
    <row r="22014" spans="20:23" x14ac:dyDescent="0.3">
      <c r="T22014" t="b">
        <f>U22014&gt;10</f>
        <v>1</v>
      </c>
      <c r="U22014" s="7">
        <v>10.466739776173</v>
      </c>
      <c r="V22014" t="s">
        <v>5948</v>
      </c>
      <c r="W22014" t="s">
        <v>5949</v>
      </c>
    </row>
    <row r="22015" spans="20:23" x14ac:dyDescent="0.3">
      <c r="T22015" t="b">
        <f>U22015&gt;10</f>
        <v>1</v>
      </c>
      <c r="U22015" s="7">
        <v>13.490642926693599</v>
      </c>
      <c r="V22015" t="s">
        <v>14466</v>
      </c>
      <c r="W22015" t="s">
        <v>14467</v>
      </c>
    </row>
    <row r="22016" spans="20:23" x14ac:dyDescent="0.3">
      <c r="T22016" t="b">
        <f>U22016&gt;10</f>
        <v>1</v>
      </c>
      <c r="U22016" s="7">
        <v>12.392030638025499</v>
      </c>
      <c r="V22016" t="s">
        <v>13201</v>
      </c>
      <c r="W22016" t="s">
        <v>14468</v>
      </c>
    </row>
    <row r="22017" spans="20:23" x14ac:dyDescent="0.3">
      <c r="T22017" t="b">
        <f>U22017&gt;10</f>
        <v>1</v>
      </c>
      <c r="U22017" s="7">
        <v>10.6574295826374</v>
      </c>
      <c r="V22017" t="s">
        <v>7512</v>
      </c>
      <c r="W22017" t="s">
        <v>7513</v>
      </c>
    </row>
    <row r="22018" spans="20:23" x14ac:dyDescent="0.3">
      <c r="T22018" t="b">
        <f>U22018&gt;10</f>
        <v>1</v>
      </c>
      <c r="U22018" s="7">
        <v>10.4949106531397</v>
      </c>
      <c r="V22018" t="s">
        <v>6262</v>
      </c>
      <c r="W22018" t="s">
        <v>6263</v>
      </c>
    </row>
    <row r="22019" spans="20:23" x14ac:dyDescent="0.3">
      <c r="T22019" t="b">
        <f>U22019&gt;10</f>
        <v>1</v>
      </c>
      <c r="U22019" s="7">
        <v>10.3771276174833</v>
      </c>
      <c r="V22019" t="s">
        <v>5247</v>
      </c>
      <c r="W22019" t="s">
        <v>5248</v>
      </c>
    </row>
    <row r="22020" spans="20:23" x14ac:dyDescent="0.3">
      <c r="T22020" t="b">
        <f>U22020&gt;10</f>
        <v>1</v>
      </c>
      <c r="U22020" s="7">
        <v>10.3125890963457</v>
      </c>
      <c r="V22020" t="s">
        <v>5019</v>
      </c>
      <c r="W22020" t="s">
        <v>5020</v>
      </c>
    </row>
    <row r="22021" spans="20:23" x14ac:dyDescent="0.3">
      <c r="T22021" t="b">
        <f>U22021&gt;10</f>
        <v>1</v>
      </c>
      <c r="U22021" s="7">
        <v>10.355148710764499</v>
      </c>
      <c r="V22021" t="s">
        <v>5180</v>
      </c>
      <c r="W22021" t="s">
        <v>5181</v>
      </c>
    </row>
    <row r="22022" spans="20:23" x14ac:dyDescent="0.3">
      <c r="T22022" t="b">
        <f>U22022&gt;10</f>
        <v>1</v>
      </c>
      <c r="U22022" s="7">
        <v>13.490642926693599</v>
      </c>
      <c r="V22022" t="s">
        <v>5181</v>
      </c>
      <c r="W22022" t="s">
        <v>7357</v>
      </c>
    </row>
    <row r="22023" spans="20:23" x14ac:dyDescent="0.3">
      <c r="T22023" t="b">
        <f>U22023&gt;10</f>
        <v>1</v>
      </c>
      <c r="U22023" s="7">
        <v>10.6574295826374</v>
      </c>
      <c r="V22023" t="s">
        <v>7357</v>
      </c>
      <c r="W22023" t="s">
        <v>5956</v>
      </c>
    </row>
    <row r="22024" spans="20:23" x14ac:dyDescent="0.3">
      <c r="T22024" t="b">
        <f>U22024&gt;10</f>
        <v>1</v>
      </c>
      <c r="U22024" s="7">
        <v>13.490642926693599</v>
      </c>
      <c r="V22024" t="s">
        <v>14469</v>
      </c>
      <c r="W22024" t="s">
        <v>7350</v>
      </c>
    </row>
    <row r="22025" spans="20:23" x14ac:dyDescent="0.3">
      <c r="T22025" t="b">
        <f>U22025&gt;10</f>
        <v>1</v>
      </c>
      <c r="U22025" s="7">
        <v>10.6574295826374</v>
      </c>
      <c r="V22025" t="s">
        <v>7350</v>
      </c>
      <c r="W22025" t="s">
        <v>5956</v>
      </c>
    </row>
    <row r="22026" spans="20:23" x14ac:dyDescent="0.3">
      <c r="T22026" t="b">
        <f>U22026&gt;10</f>
        <v>1</v>
      </c>
      <c r="U22026" s="7">
        <v>12.392030638025499</v>
      </c>
      <c r="V22026" t="s">
        <v>13201</v>
      </c>
      <c r="W22026" t="s">
        <v>14470</v>
      </c>
    </row>
    <row r="22027" spans="20:23" x14ac:dyDescent="0.3">
      <c r="T22027" t="b">
        <f>U22027&gt;10</f>
        <v>1</v>
      </c>
      <c r="U22027" s="7">
        <v>13.490642926693599</v>
      </c>
      <c r="V22027" t="s">
        <v>14470</v>
      </c>
      <c r="W22027" t="s">
        <v>7355</v>
      </c>
    </row>
    <row r="22028" spans="20:23" x14ac:dyDescent="0.3">
      <c r="T22028" t="b">
        <f>U22028&gt;10</f>
        <v>1</v>
      </c>
      <c r="U22028" s="7">
        <v>10.6574295826374</v>
      </c>
      <c r="V22028" t="s">
        <v>7355</v>
      </c>
      <c r="W22028" t="s">
        <v>5956</v>
      </c>
    </row>
    <row r="22029" spans="20:23" x14ac:dyDescent="0.3">
      <c r="T22029" t="b">
        <f>U22029&gt;10</f>
        <v>1</v>
      </c>
      <c r="U22029" s="7">
        <v>13.490642926693599</v>
      </c>
      <c r="V22029" t="s">
        <v>14471</v>
      </c>
      <c r="W22029" t="s">
        <v>7352</v>
      </c>
    </row>
    <row r="22030" spans="20:23" x14ac:dyDescent="0.3">
      <c r="T22030" t="b">
        <f>U22030&gt;10</f>
        <v>1</v>
      </c>
      <c r="U22030" s="7">
        <v>10.6574295826374</v>
      </c>
      <c r="V22030" t="s">
        <v>7352</v>
      </c>
      <c r="W22030" t="s">
        <v>5956</v>
      </c>
    </row>
    <row r="22031" spans="20:23" x14ac:dyDescent="0.3">
      <c r="T22031" t="b">
        <f>U22031&gt;10</f>
        <v>1</v>
      </c>
      <c r="U22031" s="7">
        <v>11.6988834574656</v>
      </c>
      <c r="V22031" t="s">
        <v>13201</v>
      </c>
      <c r="W22031" t="s">
        <v>13202</v>
      </c>
    </row>
    <row r="22032" spans="20:23" x14ac:dyDescent="0.3">
      <c r="T22032" t="b">
        <f>U22032&gt;10</f>
        <v>1</v>
      </c>
      <c r="U22032" s="7">
        <v>12.7974957461337</v>
      </c>
      <c r="V22032" t="s">
        <v>13202</v>
      </c>
      <c r="W22032" t="s">
        <v>14472</v>
      </c>
    </row>
    <row r="22033" spans="20:23" x14ac:dyDescent="0.3">
      <c r="T22033" t="b">
        <f>U22033&gt;10</f>
        <v>1</v>
      </c>
      <c r="U22033" s="7">
        <v>10.6574295826374</v>
      </c>
      <c r="V22033" t="s">
        <v>7512</v>
      </c>
      <c r="W22033" t="s">
        <v>7514</v>
      </c>
    </row>
    <row r="22034" spans="20:23" x14ac:dyDescent="0.3">
      <c r="T22034" t="b">
        <f>U22034&gt;10</f>
        <v>1</v>
      </c>
      <c r="U22034" s="7">
        <v>10.0894455450315</v>
      </c>
      <c r="V22034" t="s">
        <v>2320</v>
      </c>
      <c r="W22034" t="s">
        <v>2321</v>
      </c>
    </row>
    <row r="22035" spans="20:23" x14ac:dyDescent="0.3">
      <c r="T22035" t="b">
        <f>U22035&gt;10</f>
        <v>1</v>
      </c>
      <c r="U22035" s="7">
        <v>10.158438416518401</v>
      </c>
      <c r="V22035" t="s">
        <v>3095</v>
      </c>
      <c r="W22035" t="s">
        <v>3096</v>
      </c>
    </row>
    <row r="22036" spans="20:23" x14ac:dyDescent="0.3">
      <c r="T22036" t="b">
        <f>U22036&gt;10</f>
        <v>1</v>
      </c>
      <c r="U22036" s="7">
        <v>11.8812050142595</v>
      </c>
      <c r="V22036" t="s">
        <v>8766</v>
      </c>
      <c r="W22036" t="s">
        <v>5248</v>
      </c>
    </row>
    <row r="22037" spans="20:23" x14ac:dyDescent="0.3">
      <c r="T22037" t="b">
        <f>U22037&gt;10</f>
        <v>1</v>
      </c>
      <c r="U22037" s="7">
        <v>12.7974957461337</v>
      </c>
      <c r="V22037" t="s">
        <v>14473</v>
      </c>
      <c r="W22037" t="s">
        <v>14474</v>
      </c>
    </row>
    <row r="22038" spans="20:23" x14ac:dyDescent="0.3">
      <c r="T22038" t="b">
        <f>U22038&gt;10</f>
        <v>1</v>
      </c>
      <c r="U22038" s="7">
        <v>11.293418349357401</v>
      </c>
      <c r="V22038" t="s">
        <v>5881</v>
      </c>
      <c r="W22038" t="s">
        <v>11370</v>
      </c>
    </row>
    <row r="22039" spans="20:23" x14ac:dyDescent="0.3">
      <c r="T22039" t="b">
        <f>U22039&gt;10</f>
        <v>1</v>
      </c>
      <c r="U22039" s="7">
        <v>10.4949106531397</v>
      </c>
      <c r="V22039" t="s">
        <v>6511</v>
      </c>
      <c r="W22039" t="s">
        <v>6512</v>
      </c>
    </row>
    <row r="22040" spans="20:23" x14ac:dyDescent="0.3">
      <c r="T22040" t="b">
        <f>U22040&gt;10</f>
        <v>1</v>
      </c>
      <c r="U22040" s="7">
        <v>11.293418349357401</v>
      </c>
      <c r="V22040" t="s">
        <v>5881</v>
      </c>
      <c r="W22040" t="s">
        <v>11369</v>
      </c>
    </row>
    <row r="22041" spans="20:23" x14ac:dyDescent="0.3">
      <c r="T22041" t="b">
        <f>U22041&gt;10</f>
        <v>1</v>
      </c>
      <c r="U22041" s="7">
        <v>10.6574295826374</v>
      </c>
      <c r="V22041" t="s">
        <v>7527</v>
      </c>
      <c r="W22041" t="s">
        <v>7530</v>
      </c>
    </row>
    <row r="22042" spans="20:23" x14ac:dyDescent="0.3">
      <c r="T22042" t="b">
        <f>U22042&gt;10</f>
        <v>1</v>
      </c>
      <c r="U22042" s="7">
        <v>10.6574295826374</v>
      </c>
      <c r="V22042" t="s">
        <v>7527</v>
      </c>
      <c r="W22042" t="s">
        <v>7531</v>
      </c>
    </row>
    <row r="22043" spans="20:23" x14ac:dyDescent="0.3">
      <c r="T22043" t="b">
        <f>U22043&gt;10</f>
        <v>1</v>
      </c>
      <c r="U22043" s="7">
        <v>10.6574295826374</v>
      </c>
      <c r="V22043" t="s">
        <v>7527</v>
      </c>
      <c r="W22043" t="s">
        <v>7528</v>
      </c>
    </row>
    <row r="22044" spans="20:23" x14ac:dyDescent="0.3">
      <c r="T22044" t="b">
        <f>U22044&gt;10</f>
        <v>1</v>
      </c>
      <c r="U22044" s="7">
        <v>13.490642926693599</v>
      </c>
      <c r="V22044" t="s">
        <v>14475</v>
      </c>
      <c r="W22044" t="s">
        <v>14476</v>
      </c>
    </row>
    <row r="22045" spans="20:23" x14ac:dyDescent="0.3">
      <c r="T22045" t="b">
        <f>U22045&gt;10</f>
        <v>1</v>
      </c>
      <c r="U22045" s="7">
        <v>10.3125890963457</v>
      </c>
      <c r="V22045" t="s">
        <v>4509</v>
      </c>
      <c r="W22045" t="s">
        <v>4510</v>
      </c>
    </row>
    <row r="22046" spans="20:23" x14ac:dyDescent="0.3">
      <c r="T22046" t="b">
        <f>U22046&gt;10</f>
        <v>1</v>
      </c>
      <c r="U22046" s="7">
        <v>10.4949106531397</v>
      </c>
      <c r="V22046" t="s">
        <v>5959</v>
      </c>
      <c r="W22046" t="s">
        <v>5960</v>
      </c>
    </row>
    <row r="22047" spans="20:23" x14ac:dyDescent="0.3">
      <c r="T22047" t="b">
        <f>U22047&gt;10</f>
        <v>1</v>
      </c>
      <c r="U22047" s="7">
        <v>10.7825927255914</v>
      </c>
      <c r="V22047" t="s">
        <v>8361</v>
      </c>
      <c r="W22047" t="s">
        <v>8559</v>
      </c>
    </row>
    <row r="22048" spans="20:23" x14ac:dyDescent="0.3">
      <c r="T22048" t="b">
        <f>U22048&gt;10</f>
        <v>1</v>
      </c>
      <c r="U22048" s="7">
        <v>12.104348565573799</v>
      </c>
      <c r="V22048" t="s">
        <v>14477</v>
      </c>
      <c r="W22048" t="s">
        <v>14478</v>
      </c>
    </row>
    <row r="22049" spans="20:23" x14ac:dyDescent="0.3">
      <c r="T22049" t="b">
        <f>U22049&gt;10</f>
        <v>1</v>
      </c>
      <c r="U22049" s="7">
        <v>12.7974957461337</v>
      </c>
      <c r="V22049" t="s">
        <v>14479</v>
      </c>
      <c r="W22049" t="s">
        <v>13352</v>
      </c>
    </row>
    <row r="22050" spans="20:23" x14ac:dyDescent="0.3">
      <c r="T22050" t="b">
        <f>U22050&gt;10</f>
        <v>1</v>
      </c>
      <c r="U22050" s="7">
        <v>11.6988834574656</v>
      </c>
      <c r="V22050" t="s">
        <v>13352</v>
      </c>
      <c r="W22050" t="s">
        <v>13353</v>
      </c>
    </row>
    <row r="22051" spans="20:23" x14ac:dyDescent="0.3">
      <c r="T22051" t="b">
        <f>U22051&gt;10</f>
        <v>1</v>
      </c>
      <c r="U22051" s="7">
        <v>13.490642926693599</v>
      </c>
      <c r="V22051" t="s">
        <v>14480</v>
      </c>
      <c r="W22051" t="s">
        <v>14481</v>
      </c>
    </row>
    <row r="22052" spans="20:23" x14ac:dyDescent="0.3">
      <c r="T22052" t="b">
        <f>U22052&gt;10</f>
        <v>1</v>
      </c>
      <c r="U22052" s="7">
        <v>13.490642926693599</v>
      </c>
      <c r="V22052" t="s">
        <v>14482</v>
      </c>
      <c r="W22052" t="s">
        <v>14483</v>
      </c>
    </row>
    <row r="22053" spans="20:23" x14ac:dyDescent="0.3">
      <c r="T22053" t="b">
        <f>U22053&gt;10</f>
        <v>1</v>
      </c>
      <c r="U22053" s="7">
        <v>12.104348565573799</v>
      </c>
      <c r="V22053" t="s">
        <v>14484</v>
      </c>
      <c r="W22053" t="s">
        <v>12016</v>
      </c>
    </row>
    <row r="22054" spans="20:23" x14ac:dyDescent="0.3">
      <c r="T22054" t="b">
        <f>U22054&gt;10</f>
        <v>1</v>
      </c>
      <c r="U22054" s="7">
        <v>11.411201385013801</v>
      </c>
      <c r="V22054" t="s">
        <v>12016</v>
      </c>
      <c r="W22054" t="s">
        <v>12017</v>
      </c>
    </row>
    <row r="22055" spans="20:23" x14ac:dyDescent="0.3">
      <c r="T22055" t="b">
        <f>U22055&gt;10</f>
        <v>1</v>
      </c>
      <c r="U22055" s="7">
        <v>10.232546388672199</v>
      </c>
      <c r="V22055" t="s">
        <v>3935</v>
      </c>
      <c r="W22055" t="s">
        <v>4018</v>
      </c>
    </row>
    <row r="22056" spans="20:23" x14ac:dyDescent="0.3">
      <c r="T22056" t="b">
        <f>U22056&gt;10</f>
        <v>1</v>
      </c>
      <c r="U22056" s="7">
        <v>10.3125890963457</v>
      </c>
      <c r="V22056" t="s">
        <v>4435</v>
      </c>
      <c r="W22056" t="s">
        <v>4436</v>
      </c>
    </row>
    <row r="22057" spans="20:23" x14ac:dyDescent="0.3">
      <c r="T22057" t="b">
        <f>U22057&gt;10</f>
        <v>1</v>
      </c>
      <c r="U22057" s="7">
        <v>12.392030638025499</v>
      </c>
      <c r="V22057" t="s">
        <v>14485</v>
      </c>
      <c r="W22057" t="s">
        <v>8998</v>
      </c>
    </row>
    <row r="22058" spans="20:23" x14ac:dyDescent="0.3">
      <c r="T22058" t="b">
        <f>U22058&gt;10</f>
        <v>1</v>
      </c>
      <c r="U22058" s="7">
        <v>10.887953241249299</v>
      </c>
      <c r="V22058" t="s">
        <v>8997</v>
      </c>
      <c r="W22058" t="s">
        <v>8998</v>
      </c>
    </row>
    <row r="22059" spans="20:23" x14ac:dyDescent="0.3">
      <c r="T22059" t="b">
        <f>U22059&gt;10</f>
        <v>1</v>
      </c>
      <c r="U22059" s="7">
        <v>11.6988834574656</v>
      </c>
      <c r="V22059" t="s">
        <v>13457</v>
      </c>
      <c r="W22059" t="s">
        <v>11639</v>
      </c>
    </row>
    <row r="22060" spans="20:23" x14ac:dyDescent="0.3">
      <c r="T22060" t="b">
        <f>U22060&gt;10</f>
        <v>1</v>
      </c>
      <c r="U22060" s="7">
        <v>11.411201385013801</v>
      </c>
      <c r="V22060" t="s">
        <v>11556</v>
      </c>
      <c r="W22060" t="s">
        <v>11557</v>
      </c>
    </row>
    <row r="22061" spans="20:23" x14ac:dyDescent="0.3">
      <c r="T22061" t="b">
        <f>U22061&gt;10</f>
        <v>1</v>
      </c>
      <c r="U22061" s="7">
        <v>10.4949106531397</v>
      </c>
      <c r="V22061" t="s">
        <v>6289</v>
      </c>
      <c r="W22061" t="s">
        <v>6367</v>
      </c>
    </row>
    <row r="22062" spans="20:23" x14ac:dyDescent="0.3">
      <c r="T22062" t="b">
        <f>U22062&gt;10</f>
        <v>1</v>
      </c>
      <c r="U22062" s="7">
        <v>10.024907023893901</v>
      </c>
      <c r="V22062" t="s">
        <v>1859</v>
      </c>
      <c r="W22062" t="s">
        <v>1860</v>
      </c>
    </row>
    <row r="22063" spans="20:23" x14ac:dyDescent="0.3">
      <c r="T22063" t="b">
        <f>U22063&gt;10</f>
        <v>1</v>
      </c>
      <c r="U22063" s="7">
        <v>13.490642926693599</v>
      </c>
      <c r="V22063" t="s">
        <v>14486</v>
      </c>
      <c r="W22063" t="s">
        <v>14487</v>
      </c>
    </row>
    <row r="22064" spans="20:23" x14ac:dyDescent="0.3">
      <c r="T22064" t="b">
        <f>U22064&gt;10</f>
        <v>1</v>
      </c>
      <c r="U22064" s="7">
        <v>13.490642926693599</v>
      </c>
      <c r="V22064" t="s">
        <v>14487</v>
      </c>
      <c r="W22064" t="s">
        <v>14488</v>
      </c>
    </row>
    <row r="22065" spans="20:23" x14ac:dyDescent="0.3">
      <c r="T22065" t="b">
        <f>U22065&gt;10</f>
        <v>1</v>
      </c>
      <c r="U22065" s="7">
        <v>11.5447327776383</v>
      </c>
      <c r="V22065">
        <v>625</v>
      </c>
      <c r="W22065" t="s">
        <v>12265</v>
      </c>
    </row>
    <row r="22066" spans="20:23" x14ac:dyDescent="0.3">
      <c r="T22066" t="b">
        <f>U22066&gt;10</f>
        <v>1</v>
      </c>
      <c r="U22066" s="7">
        <v>13.490642926693599</v>
      </c>
      <c r="V22066" t="s">
        <v>14489</v>
      </c>
      <c r="W22066" t="s">
        <v>14490</v>
      </c>
    </row>
    <row r="22067" spans="20:23" x14ac:dyDescent="0.3">
      <c r="T22067" t="b">
        <f>U22067&gt;10</f>
        <v>1</v>
      </c>
      <c r="U22067" s="7">
        <v>13.490642926693599</v>
      </c>
      <c r="V22067" t="s">
        <v>14491</v>
      </c>
      <c r="W22067" t="s">
        <v>14492</v>
      </c>
    </row>
    <row r="22068" spans="20:23" x14ac:dyDescent="0.3">
      <c r="T22068" t="b">
        <f>U22068&gt;10</f>
        <v>1</v>
      </c>
      <c r="U22068" s="7">
        <v>13.490642926693599</v>
      </c>
      <c r="V22068" t="s">
        <v>14493</v>
      </c>
      <c r="W22068">
        <v>1420</v>
      </c>
    </row>
    <row r="22069" spans="20:23" x14ac:dyDescent="0.3">
      <c r="T22069" t="b">
        <f>U22069&gt;10</f>
        <v>1</v>
      </c>
      <c r="U22069" s="7">
        <v>11.5447327776383</v>
      </c>
      <c r="V22069" t="s">
        <v>12390</v>
      </c>
      <c r="W22069" t="s">
        <v>12391</v>
      </c>
    </row>
    <row r="22070" spans="20:23" x14ac:dyDescent="0.3">
      <c r="T22070" t="b">
        <f>U22070&gt;10</f>
        <v>1</v>
      </c>
      <c r="U22070" s="7">
        <v>12.104348565573799</v>
      </c>
      <c r="V22070" t="s">
        <v>14494</v>
      </c>
      <c r="W22070">
        <v>991</v>
      </c>
    </row>
    <row r="22071" spans="20:23" x14ac:dyDescent="0.3">
      <c r="T22071" t="b">
        <f>U22071&gt;10</f>
        <v>1</v>
      </c>
      <c r="U22071" s="7">
        <v>10.355148710764499</v>
      </c>
      <c r="V22071" t="s">
        <v>5211</v>
      </c>
      <c r="W22071" t="s">
        <v>5212</v>
      </c>
    </row>
    <row r="22072" spans="20:23" x14ac:dyDescent="0.3">
      <c r="T22072" t="b">
        <f>U22072&gt;10</f>
        <v>1</v>
      </c>
      <c r="U22072" s="7">
        <v>11.5447327776383</v>
      </c>
      <c r="V22072" t="s">
        <v>12369</v>
      </c>
      <c r="W22072" t="s">
        <v>12370</v>
      </c>
    </row>
    <row r="22073" spans="20:23" x14ac:dyDescent="0.3">
      <c r="T22073" t="b">
        <f>U22073&gt;10</f>
        <v>1</v>
      </c>
      <c r="U22073" s="7">
        <v>10.6002711687975</v>
      </c>
      <c r="V22073" t="s">
        <v>7142</v>
      </c>
      <c r="W22073" t="s">
        <v>7143</v>
      </c>
    </row>
    <row r="22074" spans="20:23" x14ac:dyDescent="0.3">
      <c r="T22074" t="b">
        <f>U22074&gt;10</f>
        <v>1</v>
      </c>
      <c r="U22074" s="7">
        <v>11.293418349357401</v>
      </c>
      <c r="V22074" t="s">
        <v>11069</v>
      </c>
      <c r="W22074" t="s">
        <v>11070</v>
      </c>
    </row>
    <row r="22075" spans="20:23" x14ac:dyDescent="0.3">
      <c r="T22075" t="b">
        <f>U22075&gt;10</f>
        <v>1</v>
      </c>
      <c r="U22075" s="7">
        <v>10.7825927255914</v>
      </c>
      <c r="V22075" t="s">
        <v>8380</v>
      </c>
      <c r="W22075" t="s">
        <v>8381</v>
      </c>
    </row>
    <row r="22076" spans="20:23" x14ac:dyDescent="0.3">
      <c r="T22076" t="b">
        <f>U22076&gt;10</f>
        <v>1</v>
      </c>
      <c r="U22076" s="7">
        <v>11.0057362769056</v>
      </c>
      <c r="V22076" t="s">
        <v>2404</v>
      </c>
      <c r="W22076" t="s">
        <v>9639</v>
      </c>
    </row>
    <row r="22077" spans="20:23" x14ac:dyDescent="0.3">
      <c r="T22077" t="b">
        <f>U22077&gt;10</f>
        <v>1</v>
      </c>
      <c r="U22077" s="7">
        <v>10.4949106531397</v>
      </c>
      <c r="V22077" t="s">
        <v>6469</v>
      </c>
      <c r="W22077" t="s">
        <v>6470</v>
      </c>
    </row>
    <row r="22078" spans="20:23" x14ac:dyDescent="0.3">
      <c r="T22078" t="b">
        <f>U22078&gt;10</f>
        <v>1</v>
      </c>
      <c r="U22078" s="7">
        <v>10.6574295826374</v>
      </c>
      <c r="V22078" t="s">
        <v>7458</v>
      </c>
      <c r="W22078" t="s">
        <v>7459</v>
      </c>
    </row>
    <row r="22079" spans="20:23" x14ac:dyDescent="0.3">
      <c r="T22079" t="b">
        <f>U22079&gt;10</f>
        <v>1</v>
      </c>
      <c r="U22079" s="7">
        <v>11.188057833699601</v>
      </c>
      <c r="V22079" t="s">
        <v>10839</v>
      </c>
      <c r="W22079" t="s">
        <v>10840</v>
      </c>
    </row>
    <row r="22080" spans="20:23" x14ac:dyDescent="0.3">
      <c r="T22080" t="b">
        <f>U22080&gt;10</f>
        <v>1</v>
      </c>
      <c r="U22080" s="7">
        <v>10.3125890963457</v>
      </c>
      <c r="V22080" t="s">
        <v>4429</v>
      </c>
      <c r="W22080" t="s">
        <v>4430</v>
      </c>
    </row>
    <row r="22081" spans="20:23" x14ac:dyDescent="0.3">
      <c r="T22081" t="b">
        <f>U22081&gt;10</f>
        <v>1</v>
      </c>
      <c r="U22081" s="7">
        <v>11.6988834574656</v>
      </c>
      <c r="V22081" t="s">
        <v>13412</v>
      </c>
      <c r="W22081" t="s">
        <v>13413</v>
      </c>
    </row>
    <row r="22082" spans="20:23" x14ac:dyDescent="0.3">
      <c r="T22082" t="b">
        <f>U22082&gt;10</f>
        <v>1</v>
      </c>
      <c r="U22082" s="7">
        <v>12.104348565573799</v>
      </c>
      <c r="V22082" t="s">
        <v>14495</v>
      </c>
      <c r="W22082" t="s">
        <v>14496</v>
      </c>
    </row>
    <row r="22083" spans="20:23" x14ac:dyDescent="0.3">
      <c r="T22083" t="b">
        <f>U22083&gt;10</f>
        <v>1</v>
      </c>
      <c r="U22083" s="7">
        <v>12.104348565573799</v>
      </c>
      <c r="V22083" t="s">
        <v>14497</v>
      </c>
      <c r="W22083" t="s">
        <v>14498</v>
      </c>
    </row>
    <row r="22084" spans="20:23" x14ac:dyDescent="0.3">
      <c r="T22084" t="b">
        <f>U22084&gt;10</f>
        <v>1</v>
      </c>
      <c r="U22084" s="7">
        <v>10.194806060689301</v>
      </c>
      <c r="V22084" t="s">
        <v>3710</v>
      </c>
      <c r="W22084" t="s">
        <v>3711</v>
      </c>
    </row>
    <row r="22085" spans="20:23" x14ac:dyDescent="0.3">
      <c r="T22085" t="b">
        <f>U22085&gt;10</f>
        <v>1</v>
      </c>
      <c r="U22085" s="7">
        <v>11.293418349357401</v>
      </c>
      <c r="V22085" t="s">
        <v>3711</v>
      </c>
      <c r="W22085" t="s">
        <v>11054</v>
      </c>
    </row>
    <row r="22086" spans="20:23" x14ac:dyDescent="0.3">
      <c r="T22086" t="b">
        <f>U22086&gt;10</f>
        <v>1</v>
      </c>
      <c r="U22086" s="7">
        <v>12.7974957461337</v>
      </c>
      <c r="V22086" t="s">
        <v>11054</v>
      </c>
      <c r="W22086" t="s">
        <v>14499</v>
      </c>
    </row>
    <row r="22087" spans="20:23" x14ac:dyDescent="0.3">
      <c r="T22087" t="b">
        <f>U22087&gt;10</f>
        <v>1</v>
      </c>
      <c r="U22087" s="7">
        <v>11.4757399061514</v>
      </c>
      <c r="V22087" t="s">
        <v>12231</v>
      </c>
      <c r="W22087" t="s">
        <v>8199</v>
      </c>
    </row>
    <row r="22088" spans="20:23" x14ac:dyDescent="0.3">
      <c r="T22088" t="b">
        <f>U22088&gt;10</f>
        <v>1</v>
      </c>
      <c r="U22088" s="7">
        <v>11.6988834574656</v>
      </c>
      <c r="V22088" t="s">
        <v>12231</v>
      </c>
      <c r="W22088" t="s">
        <v>12801</v>
      </c>
    </row>
    <row r="22089" spans="20:23" x14ac:dyDescent="0.3">
      <c r="T22089" t="b">
        <f>U22089&gt;10</f>
        <v>1</v>
      </c>
      <c r="U22089" s="7">
        <v>10.7825927255914</v>
      </c>
      <c r="V22089" t="s">
        <v>8198</v>
      </c>
      <c r="W22089" t="s">
        <v>8199</v>
      </c>
    </row>
    <row r="22090" spans="20:23" x14ac:dyDescent="0.3">
      <c r="T22090" t="b">
        <f>U22090&gt;10</f>
        <v>1</v>
      </c>
      <c r="U22090" s="7">
        <v>11.6988834574656</v>
      </c>
      <c r="V22090" t="s">
        <v>12231</v>
      </c>
      <c r="W22090" t="s">
        <v>12800</v>
      </c>
    </row>
    <row r="22091" spans="20:23" x14ac:dyDescent="0.3">
      <c r="T22091" t="b">
        <f>U22091&gt;10</f>
        <v>1</v>
      </c>
      <c r="U22091" s="7">
        <v>11.188057833699601</v>
      </c>
      <c r="V22091" t="s">
        <v>388</v>
      </c>
      <c r="W22091" t="s">
        <v>10892</v>
      </c>
    </row>
    <row r="22092" spans="20:23" x14ac:dyDescent="0.3">
      <c r="T22092" t="b">
        <f>U22092&gt;10</f>
        <v>1</v>
      </c>
      <c r="U22092" s="7">
        <v>11.6988834574656</v>
      </c>
      <c r="V22092" t="s">
        <v>12924</v>
      </c>
      <c r="W22092" t="s">
        <v>12926</v>
      </c>
    </row>
    <row r="22093" spans="20:23" x14ac:dyDescent="0.3">
      <c r="T22093" t="b">
        <f>U22093&gt;10</f>
        <v>1</v>
      </c>
      <c r="U22093" s="7">
        <v>10.4949106531397</v>
      </c>
      <c r="V22093" t="s">
        <v>6495</v>
      </c>
      <c r="W22093" t="s">
        <v>6496</v>
      </c>
    </row>
    <row r="22094" spans="20:23" x14ac:dyDescent="0.3">
      <c r="T22094" t="b">
        <f>U22094&gt;10</f>
        <v>1</v>
      </c>
      <c r="U22094" s="7">
        <v>10.6002711687975</v>
      </c>
      <c r="V22094" t="s">
        <v>7048</v>
      </c>
      <c r="W22094" t="s">
        <v>7050</v>
      </c>
    </row>
    <row r="22095" spans="20:23" x14ac:dyDescent="0.3">
      <c r="T22095" t="b">
        <f>U22095&gt;10</f>
        <v>1</v>
      </c>
      <c r="U22095" s="7">
        <v>10.0566557222085</v>
      </c>
      <c r="V22095" t="s">
        <v>155</v>
      </c>
      <c r="W22095" t="s">
        <v>2242</v>
      </c>
    </row>
    <row r="22096" spans="20:23" x14ac:dyDescent="0.3">
      <c r="T22096" t="b">
        <f>U22096&gt;10</f>
        <v>1</v>
      </c>
      <c r="U22096" s="7">
        <v>10.4949106531397</v>
      </c>
      <c r="V22096" t="s">
        <v>6130</v>
      </c>
      <c r="W22096" t="s">
        <v>6131</v>
      </c>
    </row>
    <row r="22097" spans="20:23" x14ac:dyDescent="0.3">
      <c r="T22097" t="b">
        <f>U22097&gt;10</f>
        <v>1</v>
      </c>
      <c r="U22097" s="7">
        <v>10.0894455450315</v>
      </c>
      <c r="V22097" t="s">
        <v>2757</v>
      </c>
      <c r="W22097" t="s">
        <v>2679</v>
      </c>
    </row>
    <row r="22098" spans="20:23" x14ac:dyDescent="0.3">
      <c r="T22098" t="b">
        <f>U22098&gt;10</f>
        <v>1</v>
      </c>
      <c r="U22098" s="7">
        <v>10.3125890963457</v>
      </c>
      <c r="V22098" t="s">
        <v>4787</v>
      </c>
      <c r="W22098" t="s">
        <v>4788</v>
      </c>
    </row>
    <row r="22099" spans="20:23" x14ac:dyDescent="0.3">
      <c r="T22099" t="b">
        <f>U22099&gt;10</f>
        <v>1</v>
      </c>
      <c r="U22099" s="7">
        <v>11.0057362769056</v>
      </c>
      <c r="V22099" t="s">
        <v>9374</v>
      </c>
      <c r="W22099" t="s">
        <v>9375</v>
      </c>
    </row>
    <row r="22100" spans="20:23" x14ac:dyDescent="0.3">
      <c r="T22100" t="b">
        <f>U22100&gt;10</f>
        <v>1</v>
      </c>
      <c r="U22100" s="7">
        <v>11.6988834574656</v>
      </c>
      <c r="V22100" t="s">
        <v>4888</v>
      </c>
      <c r="W22100" t="s">
        <v>13324</v>
      </c>
    </row>
    <row r="22101" spans="20:23" x14ac:dyDescent="0.3">
      <c r="T22101" t="b">
        <f>U22101&gt;10</f>
        <v>1</v>
      </c>
      <c r="U22101" s="7">
        <v>11.411201385013801</v>
      </c>
      <c r="V22101" t="s">
        <v>12074</v>
      </c>
      <c r="W22101" t="s">
        <v>12075</v>
      </c>
    </row>
    <row r="22102" spans="20:23" x14ac:dyDescent="0.3">
      <c r="T22102" t="b">
        <f>U22102&gt;10</f>
        <v>1</v>
      </c>
      <c r="U22102" s="7">
        <v>10.0566557222085</v>
      </c>
      <c r="V22102" t="s">
        <v>2162</v>
      </c>
      <c r="W22102" t="s">
        <v>2163</v>
      </c>
    </row>
    <row r="22103" spans="20:23" x14ac:dyDescent="0.3">
      <c r="T22103" t="b">
        <f>U22103&gt;10</f>
        <v>1</v>
      </c>
      <c r="U22103" s="7">
        <v>13.490642926693599</v>
      </c>
      <c r="V22103" t="s">
        <v>14500</v>
      </c>
      <c r="W22103" t="s">
        <v>14501</v>
      </c>
    </row>
    <row r="22104" spans="20:23" x14ac:dyDescent="0.3">
      <c r="T22104" t="b">
        <f>U22104&gt;10</f>
        <v>1</v>
      </c>
      <c r="U22104" s="7">
        <v>11.0057362769056</v>
      </c>
      <c r="V22104" t="s">
        <v>9940</v>
      </c>
      <c r="W22104" t="s">
        <v>9941</v>
      </c>
    </row>
    <row r="22105" spans="20:23" x14ac:dyDescent="0.3">
      <c r="T22105" t="b">
        <f>U22105&gt;10</f>
        <v>1</v>
      </c>
      <c r="U22105" s="7">
        <v>11.188057833699601</v>
      </c>
      <c r="V22105" t="s">
        <v>10537</v>
      </c>
      <c r="W22105" t="s">
        <v>10539</v>
      </c>
    </row>
    <row r="22106" spans="20:23" x14ac:dyDescent="0.3">
      <c r="T22106" t="b">
        <f>U22106&gt;10</f>
        <v>1</v>
      </c>
      <c r="U22106" s="7">
        <v>11.0057362769056</v>
      </c>
      <c r="V22106" t="s">
        <v>9877</v>
      </c>
      <c r="W22106" t="s">
        <v>9878</v>
      </c>
    </row>
    <row r="22107" spans="20:23" x14ac:dyDescent="0.3">
      <c r="T22107" t="b">
        <f>U22107&gt;10</f>
        <v>1</v>
      </c>
      <c r="U22107" s="7">
        <v>10.6002711687975</v>
      </c>
      <c r="V22107" t="s">
        <v>6798</v>
      </c>
      <c r="W22107" t="s">
        <v>6799</v>
      </c>
    </row>
    <row r="22108" spans="20:23" x14ac:dyDescent="0.3">
      <c r="T22108" t="b">
        <f>U22108&gt;10</f>
        <v>1</v>
      </c>
      <c r="U22108" s="7">
        <v>12.7974957461337</v>
      </c>
      <c r="V22108" t="s">
        <v>14502</v>
      </c>
      <c r="W22108" t="s">
        <v>14503</v>
      </c>
    </row>
    <row r="22109" spans="20:23" x14ac:dyDescent="0.3">
      <c r="T22109" t="b">
        <f>U22109&gt;10</f>
        <v>1</v>
      </c>
      <c r="U22109" s="7">
        <v>10.7180542044539</v>
      </c>
      <c r="V22109" t="s">
        <v>7782</v>
      </c>
      <c r="W22109" t="s">
        <v>7783</v>
      </c>
    </row>
    <row r="22110" spans="20:23" x14ac:dyDescent="0.3">
      <c r="T22110" t="b">
        <f>U22110&gt;10</f>
        <v>1</v>
      </c>
      <c r="U22110" s="7">
        <v>12.104348565573799</v>
      </c>
      <c r="V22110" t="s">
        <v>14504</v>
      </c>
      <c r="W22110" t="s">
        <v>7974</v>
      </c>
    </row>
    <row r="22111" spans="20:23" x14ac:dyDescent="0.3">
      <c r="T22111" t="b">
        <f>U22111&gt;10</f>
        <v>1</v>
      </c>
      <c r="U22111" s="7">
        <v>11.293418349357401</v>
      </c>
      <c r="V22111" t="s">
        <v>11140</v>
      </c>
      <c r="W22111">
        <v>581</v>
      </c>
    </row>
    <row r="22112" spans="20:23" x14ac:dyDescent="0.3">
      <c r="T22112" t="b">
        <f>U22112&gt;10</f>
        <v>1</v>
      </c>
      <c r="U22112" s="7">
        <v>11.0057362769056</v>
      </c>
      <c r="V22112" t="s">
        <v>9697</v>
      </c>
      <c r="W22112" t="s">
        <v>9698</v>
      </c>
    </row>
    <row r="22113" spans="20:23" x14ac:dyDescent="0.3">
      <c r="T22113" t="b">
        <f>U22113&gt;10</f>
        <v>1</v>
      </c>
      <c r="U22113" s="7">
        <v>10.7180542044539</v>
      </c>
      <c r="V22113" t="s">
        <v>4842</v>
      </c>
      <c r="W22113" t="s">
        <v>8005</v>
      </c>
    </row>
    <row r="22114" spans="20:23" x14ac:dyDescent="0.3">
      <c r="T22114" t="b">
        <f>U22114&gt;10</f>
        <v>1</v>
      </c>
      <c r="U22114" s="7">
        <v>11.6988834574656</v>
      </c>
      <c r="V22114" t="s">
        <v>12908</v>
      </c>
      <c r="W22114" t="s">
        <v>12909</v>
      </c>
    </row>
    <row r="22115" spans="20:23" x14ac:dyDescent="0.3">
      <c r="T22115" t="b">
        <f>U22115&gt;10</f>
        <v>1</v>
      </c>
      <c r="U22115" s="7">
        <v>10.5462039475272</v>
      </c>
      <c r="V22115" t="s">
        <v>6573</v>
      </c>
      <c r="W22115" t="s">
        <v>6574</v>
      </c>
    </row>
    <row r="22116" spans="20:23" x14ac:dyDescent="0.3">
      <c r="T22116" t="b">
        <f>U22116&gt;10</f>
        <v>1</v>
      </c>
      <c r="U22116" s="7">
        <v>10.6574295826374</v>
      </c>
      <c r="V22116" t="s">
        <v>7422</v>
      </c>
      <c r="W22116" t="s">
        <v>7373</v>
      </c>
    </row>
    <row r="22117" spans="20:23" x14ac:dyDescent="0.3">
      <c r="T22117" t="b">
        <f>U22117&gt;10</f>
        <v>1</v>
      </c>
      <c r="U22117" s="7">
        <v>11.5447327776383</v>
      </c>
      <c r="V22117" t="s">
        <v>12607</v>
      </c>
      <c r="W22117" t="s">
        <v>12608</v>
      </c>
    </row>
    <row r="22118" spans="20:23" x14ac:dyDescent="0.3">
      <c r="T22118" t="b">
        <f>U22118&gt;10</f>
        <v>1</v>
      </c>
      <c r="U22118" s="7">
        <v>10.6002711687975</v>
      </c>
      <c r="V22118" t="s">
        <v>7114</v>
      </c>
      <c r="W22118" t="s">
        <v>7115</v>
      </c>
    </row>
    <row r="22119" spans="20:23" x14ac:dyDescent="0.3">
      <c r="T22119" t="b">
        <f>U22119&gt;10</f>
        <v>1</v>
      </c>
      <c r="U22119" s="7">
        <v>12.104348565573799</v>
      </c>
      <c r="V22119" t="s">
        <v>14505</v>
      </c>
      <c r="W22119" t="s">
        <v>14506</v>
      </c>
    </row>
    <row r="22120" spans="20:23" x14ac:dyDescent="0.3">
      <c r="T22120" t="b">
        <f>U22120&gt;10</f>
        <v>1</v>
      </c>
      <c r="U22120" s="7">
        <v>11.6988834574656</v>
      </c>
      <c r="V22120" t="s">
        <v>869</v>
      </c>
      <c r="W22120" t="s">
        <v>12977</v>
      </c>
    </row>
    <row r="22121" spans="20:23" x14ac:dyDescent="0.3">
      <c r="T22121" t="b">
        <f>U22121&gt;10</f>
        <v>1</v>
      </c>
      <c r="U22121" s="7">
        <v>10.024907023893901</v>
      </c>
      <c r="V22121" t="s">
        <v>2047</v>
      </c>
      <c r="W22121" t="s">
        <v>2048</v>
      </c>
    </row>
    <row r="22122" spans="20:23" x14ac:dyDescent="0.3">
      <c r="T22122" t="b">
        <f>U22122&gt;10</f>
        <v>1</v>
      </c>
      <c r="U22122" s="7">
        <v>11.8812050142595</v>
      </c>
      <c r="V22122" t="s">
        <v>10839</v>
      </c>
      <c r="W22122" t="s">
        <v>14025</v>
      </c>
    </row>
    <row r="22123" spans="20:23" x14ac:dyDescent="0.3">
      <c r="T22123" t="b">
        <f>U22123&gt;10</f>
        <v>1</v>
      </c>
      <c r="U22123" s="7">
        <v>10.0894455450315</v>
      </c>
      <c r="V22123" t="s">
        <v>2424</v>
      </c>
      <c r="W22123" t="s">
        <v>2425</v>
      </c>
    </row>
    <row r="22124" spans="20:23" x14ac:dyDescent="0.3">
      <c r="T22124" t="b">
        <f>U22124&gt;10</f>
        <v>1</v>
      </c>
      <c r="U22124" s="7">
        <v>13.490642926693599</v>
      </c>
      <c r="V22124" t="s">
        <v>14507</v>
      </c>
      <c r="W22124" t="s">
        <v>14508</v>
      </c>
    </row>
    <row r="22125" spans="20:23" x14ac:dyDescent="0.3">
      <c r="T22125" t="b">
        <f>U22125&gt;10</f>
        <v>1</v>
      </c>
      <c r="U22125" s="7">
        <v>10.0894455450315</v>
      </c>
      <c r="V22125" t="s">
        <v>2316</v>
      </c>
      <c r="W22125" t="s">
        <v>2317</v>
      </c>
    </row>
    <row r="22126" spans="20:23" x14ac:dyDescent="0.3">
      <c r="T22126" t="b">
        <f>U22126&gt;10</f>
        <v>1</v>
      </c>
      <c r="U22126" s="7">
        <v>11.6988834574656</v>
      </c>
      <c r="V22126" t="s">
        <v>13190</v>
      </c>
      <c r="W22126" t="s">
        <v>13191</v>
      </c>
    </row>
    <row r="22127" spans="20:23" x14ac:dyDescent="0.3">
      <c r="T22127" t="b">
        <f>U22127&gt;10</f>
        <v>1</v>
      </c>
      <c r="U22127" s="7">
        <v>11.411201385013801</v>
      </c>
      <c r="V22127" t="s">
        <v>12158</v>
      </c>
      <c r="W22127" t="s">
        <v>1758</v>
      </c>
    </row>
    <row r="22128" spans="20:23" x14ac:dyDescent="0.3">
      <c r="T22128" t="b">
        <f>U22128&gt;10</f>
        <v>1</v>
      </c>
      <c r="U22128" s="7">
        <v>10.399600473335299</v>
      </c>
      <c r="V22128" t="s">
        <v>5321</v>
      </c>
      <c r="W22128" t="s">
        <v>5322</v>
      </c>
    </row>
    <row r="22129" spans="20:23" x14ac:dyDescent="0.3">
      <c r="T22129" t="b">
        <f>U22129&gt;10</f>
        <v>1</v>
      </c>
      <c r="U22129" s="7">
        <v>11.411201385013801</v>
      </c>
      <c r="V22129" t="s">
        <v>12003</v>
      </c>
      <c r="W22129" t="s">
        <v>12004</v>
      </c>
    </row>
    <row r="22130" spans="20:23" x14ac:dyDescent="0.3">
      <c r="T22130" t="b">
        <f>U22130&gt;10</f>
        <v>1</v>
      </c>
      <c r="U22130" s="7">
        <v>12.392030638025499</v>
      </c>
      <c r="V22130" t="s">
        <v>14509</v>
      </c>
      <c r="W22130" t="s">
        <v>14510</v>
      </c>
    </row>
    <row r="22131" spans="20:23" x14ac:dyDescent="0.3">
      <c r="T22131" t="b">
        <f>U22131&gt;10</f>
        <v>1</v>
      </c>
      <c r="U22131" s="7">
        <v>10.7180542044539</v>
      </c>
      <c r="V22131" t="s">
        <v>7705</v>
      </c>
      <c r="W22131" t="s">
        <v>7705</v>
      </c>
    </row>
    <row r="22132" spans="20:23" x14ac:dyDescent="0.3">
      <c r="T22132" t="b">
        <f>U22132&gt;10</f>
        <v>1</v>
      </c>
      <c r="U22132" s="7">
        <v>13.490642926693599</v>
      </c>
      <c r="V22132" t="s">
        <v>14511</v>
      </c>
      <c r="W22132" t="s">
        <v>14512</v>
      </c>
    </row>
    <row r="22133" spans="20:23" x14ac:dyDescent="0.3">
      <c r="T22133" t="b">
        <f>U22133&gt;10</f>
        <v>1</v>
      </c>
      <c r="U22133" s="7">
        <v>13.490642926693599</v>
      </c>
      <c r="V22133" t="s">
        <v>14513</v>
      </c>
      <c r="W22133" t="s">
        <v>14514</v>
      </c>
    </row>
    <row r="22134" spans="20:23" x14ac:dyDescent="0.3">
      <c r="T22134" t="b">
        <f>U22134&gt;10</f>
        <v>1</v>
      </c>
      <c r="U22134" s="7">
        <v>11.3215892263241</v>
      </c>
      <c r="V22134" t="s">
        <v>6279</v>
      </c>
      <c r="W22134" t="s">
        <v>11486</v>
      </c>
    </row>
    <row r="22135" spans="20:23" x14ac:dyDescent="0.3">
      <c r="T22135" t="b">
        <f>U22135&gt;10</f>
        <v>1</v>
      </c>
      <c r="U22135" s="7">
        <v>10.6002711687975</v>
      </c>
      <c r="V22135" t="s">
        <v>7102</v>
      </c>
      <c r="W22135" t="s">
        <v>7103</v>
      </c>
    </row>
    <row r="22136" spans="20:23" x14ac:dyDescent="0.3">
      <c r="T22136" t="b">
        <f>U22136&gt;10</f>
        <v>1</v>
      </c>
      <c r="U22136" s="7">
        <v>11.5447327776383</v>
      </c>
      <c r="V22136" t="s">
        <v>12312</v>
      </c>
      <c r="W22136" t="s">
        <v>4693</v>
      </c>
    </row>
    <row r="22137" spans="20:23" x14ac:dyDescent="0.3">
      <c r="T22137" t="b">
        <f>U22137&gt;10</f>
        <v>1</v>
      </c>
      <c r="U22137" s="7">
        <v>10.3125890963457</v>
      </c>
      <c r="V22137" t="s">
        <v>4693</v>
      </c>
      <c r="W22137" t="s">
        <v>2399</v>
      </c>
    </row>
    <row r="22138" spans="20:23" x14ac:dyDescent="0.3">
      <c r="T22138" t="b">
        <f>U22138&gt;10</f>
        <v>1</v>
      </c>
      <c r="U22138" s="7">
        <v>11.188057833699601</v>
      </c>
      <c r="V22138" t="s">
        <v>9606</v>
      </c>
      <c r="W22138" t="s">
        <v>6279</v>
      </c>
    </row>
    <row r="22139" spans="20:23" x14ac:dyDescent="0.3">
      <c r="T22139" t="b">
        <f>U22139&gt;10</f>
        <v>1</v>
      </c>
      <c r="U22139" s="7">
        <v>10.6002711687975</v>
      </c>
      <c r="V22139" t="s">
        <v>6849</v>
      </c>
      <c r="W22139" t="s">
        <v>6850</v>
      </c>
    </row>
    <row r="22140" spans="20:23" x14ac:dyDescent="0.3">
      <c r="T22140" t="b">
        <f>U22140&gt;10</f>
        <v>1</v>
      </c>
      <c r="U22140" s="7">
        <v>12.104348565573799</v>
      </c>
      <c r="V22140" t="s">
        <v>14515</v>
      </c>
      <c r="W22140" t="s">
        <v>1657</v>
      </c>
    </row>
    <row r="22141" spans="20:23" x14ac:dyDescent="0.3">
      <c r="T22141" t="b">
        <f>U22141&gt;10</f>
        <v>1</v>
      </c>
      <c r="U22141" s="7">
        <v>13.490642926693599</v>
      </c>
      <c r="V22141" t="s">
        <v>252</v>
      </c>
      <c r="W22141" t="s">
        <v>14516</v>
      </c>
    </row>
    <row r="22142" spans="20:23" x14ac:dyDescent="0.3">
      <c r="T22142" t="b">
        <f>U22142&gt;10</f>
        <v>1</v>
      </c>
      <c r="U22142" s="7">
        <v>12.7974957461337</v>
      </c>
      <c r="V22142" t="s">
        <v>14517</v>
      </c>
      <c r="W22142" t="s">
        <v>14518</v>
      </c>
    </row>
    <row r="22143" spans="20:23" x14ac:dyDescent="0.3">
      <c r="T22143" t="b">
        <f>U22143&gt;10</f>
        <v>1</v>
      </c>
      <c r="U22143" s="7">
        <v>12.7974957461337</v>
      </c>
      <c r="V22143" t="s">
        <v>14518</v>
      </c>
      <c r="W22143" t="s">
        <v>5582</v>
      </c>
    </row>
    <row r="22144" spans="20:23" x14ac:dyDescent="0.3">
      <c r="T22144" t="b">
        <f>U22144&gt;10</f>
        <v>1</v>
      </c>
      <c r="U22144" s="7">
        <v>11.6988834574656</v>
      </c>
      <c r="V22144" t="s">
        <v>12939</v>
      </c>
      <c r="W22144" t="s">
        <v>12940</v>
      </c>
    </row>
    <row r="22145" spans="20:23" x14ac:dyDescent="0.3">
      <c r="T22145" t="b">
        <f>U22145&gt;10</f>
        <v>1</v>
      </c>
      <c r="U22145" s="7">
        <v>10.2519644745293</v>
      </c>
      <c r="V22145" t="s">
        <v>4109</v>
      </c>
      <c r="W22145" t="s">
        <v>4110</v>
      </c>
    </row>
    <row r="22146" spans="20:23" x14ac:dyDescent="0.3">
      <c r="T22146" t="b">
        <f>U22146&gt;10</f>
        <v>1</v>
      </c>
      <c r="U22146" s="7">
        <v>11.6988834574656</v>
      </c>
      <c r="V22146" t="s">
        <v>13072</v>
      </c>
      <c r="W22146" t="s">
        <v>7314</v>
      </c>
    </row>
    <row r="22147" spans="20:23" x14ac:dyDescent="0.3">
      <c r="T22147" t="b">
        <f>U22147&gt;10</f>
        <v>1</v>
      </c>
      <c r="U22147" s="7">
        <v>10.232546388672199</v>
      </c>
      <c r="V22147" t="s">
        <v>3987</v>
      </c>
      <c r="W22147" t="s">
        <v>3988</v>
      </c>
    </row>
    <row r="22148" spans="20:23" x14ac:dyDescent="0.3">
      <c r="T22148" t="b">
        <f>U22148&gt;10</f>
        <v>1</v>
      </c>
      <c r="U22148" s="7">
        <v>10.6002711687975</v>
      </c>
      <c r="V22148" t="s">
        <v>6913</v>
      </c>
      <c r="W22148" t="s">
        <v>6914</v>
      </c>
    </row>
    <row r="22149" spans="20:23" x14ac:dyDescent="0.3">
      <c r="T22149" t="b">
        <f>U22149&gt;10</f>
        <v>1</v>
      </c>
      <c r="U22149" s="7">
        <v>11.0057362769056</v>
      </c>
      <c r="V22149" t="s">
        <v>9767</v>
      </c>
      <c r="W22149" t="s">
        <v>9768</v>
      </c>
    </row>
    <row r="22150" spans="20:23" x14ac:dyDescent="0.3">
      <c r="T22150" t="b">
        <f>U22150&gt;10</f>
        <v>1</v>
      </c>
      <c r="U22150" s="7">
        <v>11.5447327776383</v>
      </c>
      <c r="V22150" t="s">
        <v>12440</v>
      </c>
      <c r="W22150" t="s">
        <v>5673</v>
      </c>
    </row>
    <row r="22151" spans="20:23" x14ac:dyDescent="0.3">
      <c r="T22151" t="b">
        <f>U22151&gt;10</f>
        <v>1</v>
      </c>
      <c r="U22151" s="7">
        <v>11.188057833699601</v>
      </c>
      <c r="V22151" t="s">
        <v>10540</v>
      </c>
      <c r="W22151" t="s">
        <v>10541</v>
      </c>
    </row>
    <row r="22152" spans="20:23" x14ac:dyDescent="0.3">
      <c r="T22152" t="b">
        <f>U22152&gt;10</f>
        <v>1</v>
      </c>
      <c r="U22152" s="7">
        <v>13.490642926693599</v>
      </c>
      <c r="V22152" t="s">
        <v>14519</v>
      </c>
      <c r="W22152" t="s">
        <v>14520</v>
      </c>
    </row>
    <row r="22153" spans="20:23" x14ac:dyDescent="0.3">
      <c r="T22153" t="b">
        <f>U22153&gt;10</f>
        <v>1</v>
      </c>
      <c r="U22153" s="7">
        <v>12.104348565573799</v>
      </c>
      <c r="V22153" t="s">
        <v>14521</v>
      </c>
      <c r="W22153" t="s">
        <v>14522</v>
      </c>
    </row>
    <row r="22154" spans="20:23" x14ac:dyDescent="0.3">
      <c r="T22154" t="b">
        <f>U22154&gt;10</f>
        <v>1</v>
      </c>
      <c r="U22154" s="7">
        <v>11.6988834574656</v>
      </c>
      <c r="V22154" t="s">
        <v>2392</v>
      </c>
      <c r="W22154" t="s">
        <v>12988</v>
      </c>
    </row>
    <row r="22155" spans="20:23" x14ac:dyDescent="0.3">
      <c r="T22155" t="b">
        <f>U22155&gt;10</f>
        <v>1</v>
      </c>
      <c r="U22155" s="7">
        <v>10.0894455450315</v>
      </c>
      <c r="V22155" t="s">
        <v>2307</v>
      </c>
      <c r="W22155" t="s">
        <v>2308</v>
      </c>
    </row>
    <row r="22156" spans="20:23" x14ac:dyDescent="0.3">
      <c r="T22156" t="b">
        <f>U22156&gt;10</f>
        <v>1</v>
      </c>
      <c r="U22156" s="7">
        <v>12.392030638025499</v>
      </c>
      <c r="V22156" t="s">
        <v>14523</v>
      </c>
      <c r="W22156" t="s">
        <v>11078</v>
      </c>
    </row>
    <row r="22157" spans="20:23" x14ac:dyDescent="0.3">
      <c r="T22157" t="b">
        <f>U22157&gt;10</f>
        <v>1</v>
      </c>
      <c r="U22157" s="7">
        <v>11.411201385013801</v>
      </c>
      <c r="V22157" t="s">
        <v>7283</v>
      </c>
      <c r="W22157" t="s">
        <v>12162</v>
      </c>
    </row>
    <row r="22158" spans="20:23" x14ac:dyDescent="0.3">
      <c r="T22158" t="b">
        <f>U22158&gt;10</f>
        <v>1</v>
      </c>
      <c r="U22158" s="7">
        <v>11.6988834574656</v>
      </c>
      <c r="V22158" t="s">
        <v>12162</v>
      </c>
      <c r="W22158" t="s">
        <v>11350</v>
      </c>
    </row>
    <row r="22159" spans="20:23" x14ac:dyDescent="0.3">
      <c r="T22159" t="b">
        <f>U22159&gt;10</f>
        <v>1</v>
      </c>
      <c r="U22159" s="7">
        <v>10.399600473335299</v>
      </c>
      <c r="V22159" t="s">
        <v>5548</v>
      </c>
      <c r="W22159" t="s">
        <v>5549</v>
      </c>
    </row>
    <row r="22160" spans="20:23" x14ac:dyDescent="0.3">
      <c r="T22160" t="b">
        <f>U22160&gt;10</f>
        <v>1</v>
      </c>
      <c r="U22160" s="7">
        <v>11.293418349357401</v>
      </c>
      <c r="V22160" t="s">
        <v>7283</v>
      </c>
      <c r="W22160" t="s">
        <v>11349</v>
      </c>
    </row>
    <row r="22161" spans="20:23" x14ac:dyDescent="0.3">
      <c r="T22161" t="b">
        <f>U22161&gt;10</f>
        <v>1</v>
      </c>
      <c r="U22161" s="7">
        <v>11.293418349357401</v>
      </c>
      <c r="V22161" t="s">
        <v>11349</v>
      </c>
      <c r="W22161" t="s">
        <v>11350</v>
      </c>
    </row>
    <row r="22162" spans="20:23" x14ac:dyDescent="0.3">
      <c r="T22162" t="b">
        <f>U22162&gt;10</f>
        <v>1</v>
      </c>
      <c r="U22162" s="7">
        <v>11.188057833699601</v>
      </c>
      <c r="V22162" t="s">
        <v>10762</v>
      </c>
      <c r="W22162" t="s">
        <v>10763</v>
      </c>
    </row>
    <row r="22163" spans="20:23" x14ac:dyDescent="0.3">
      <c r="T22163" t="b">
        <f>U22163&gt;10</f>
        <v>1</v>
      </c>
      <c r="U22163" s="7">
        <v>11.293418349357401</v>
      </c>
      <c r="V22163" t="s">
        <v>11083</v>
      </c>
      <c r="W22163" t="s">
        <v>11084</v>
      </c>
    </row>
    <row r="22164" spans="20:23" x14ac:dyDescent="0.3">
      <c r="T22164" t="b">
        <f>U22164&gt;10</f>
        <v>1</v>
      </c>
      <c r="U22164" s="7">
        <v>11.4757399061514</v>
      </c>
      <c r="V22164" t="s">
        <v>12232</v>
      </c>
      <c r="W22164" t="s">
        <v>6503</v>
      </c>
    </row>
    <row r="22165" spans="20:23" x14ac:dyDescent="0.3">
      <c r="T22165" t="b">
        <f>U22165&gt;10</f>
        <v>1</v>
      </c>
      <c r="U22165" s="7">
        <v>12.7974957461337</v>
      </c>
      <c r="V22165" t="s">
        <v>14524</v>
      </c>
      <c r="W22165" t="s">
        <v>14525</v>
      </c>
    </row>
    <row r="22166" spans="20:23" x14ac:dyDescent="0.3">
      <c r="T22166" t="b">
        <f>U22166&gt;10</f>
        <v>1</v>
      </c>
      <c r="U22166" s="7">
        <v>12.104348565573799</v>
      </c>
      <c r="V22166" t="s">
        <v>14526</v>
      </c>
      <c r="W22166" t="s">
        <v>12162</v>
      </c>
    </row>
    <row r="22167" spans="20:23" x14ac:dyDescent="0.3">
      <c r="T22167" t="b">
        <f>U22167&gt;10</f>
        <v>1</v>
      </c>
      <c r="U22167" s="7">
        <v>12.104348565573799</v>
      </c>
      <c r="V22167" t="s">
        <v>14527</v>
      </c>
      <c r="W22167" t="s">
        <v>14528</v>
      </c>
    </row>
    <row r="22168" spans="20:23" x14ac:dyDescent="0.3">
      <c r="T22168" t="b">
        <f>U22168&gt;10</f>
        <v>1</v>
      </c>
      <c r="U22168" s="7">
        <v>10.5462039475272</v>
      </c>
      <c r="V22168" t="s">
        <v>6668</v>
      </c>
      <c r="W22168" t="s">
        <v>6669</v>
      </c>
    </row>
    <row r="22169" spans="20:23" x14ac:dyDescent="0.3">
      <c r="T22169" t="b">
        <f>U22169&gt;10</f>
        <v>1</v>
      </c>
      <c r="U22169" s="7">
        <v>10.4949106531397</v>
      </c>
      <c r="V22169" t="s">
        <v>6187</v>
      </c>
      <c r="W22169" t="s">
        <v>6259</v>
      </c>
    </row>
    <row r="22170" spans="20:23" x14ac:dyDescent="0.3">
      <c r="T22170" t="b">
        <f>U22170&gt;10</f>
        <v>1</v>
      </c>
      <c r="U22170" s="7">
        <v>10.6002711687975</v>
      </c>
      <c r="V22170" t="s">
        <v>7283</v>
      </c>
      <c r="W22170" t="s">
        <v>7284</v>
      </c>
    </row>
    <row r="22171" spans="20:23" x14ac:dyDescent="0.3">
      <c r="T22171" t="b">
        <f>U22171&gt;10</f>
        <v>1</v>
      </c>
      <c r="U22171" s="7">
        <v>11.5447327776383</v>
      </c>
      <c r="V22171" t="s">
        <v>12436</v>
      </c>
      <c r="W22171" t="s">
        <v>12437</v>
      </c>
    </row>
    <row r="22172" spans="20:23" x14ac:dyDescent="0.3">
      <c r="T22172" t="b">
        <f>U22172&gt;10</f>
        <v>1</v>
      </c>
      <c r="U22172" s="7">
        <v>10.0894455450315</v>
      </c>
      <c r="V22172" t="s">
        <v>2464</v>
      </c>
      <c r="W22172" t="s">
        <v>2465</v>
      </c>
    </row>
    <row r="22173" spans="20:23" x14ac:dyDescent="0.3">
      <c r="T22173" t="b">
        <f>U22173&gt;10</f>
        <v>1</v>
      </c>
      <c r="U22173" s="7">
        <v>10.3407599733124</v>
      </c>
      <c r="V22173" t="s">
        <v>5051</v>
      </c>
      <c r="W22173" t="s">
        <v>5052</v>
      </c>
    </row>
    <row r="22174" spans="20:23" x14ac:dyDescent="0.3">
      <c r="T22174" t="b">
        <f>U22174&gt;10</f>
        <v>1</v>
      </c>
      <c r="U22174" s="7">
        <v>10.158438416518401</v>
      </c>
      <c r="V22174" t="s">
        <v>3258</v>
      </c>
      <c r="W22174" t="s">
        <v>3259</v>
      </c>
    </row>
    <row r="22175" spans="20:23" x14ac:dyDescent="0.3">
      <c r="T22175" t="b">
        <f>U22175&gt;10</f>
        <v>1</v>
      </c>
      <c r="U22175" s="7">
        <v>11.5447327776383</v>
      </c>
      <c r="V22175" t="s">
        <v>12389</v>
      </c>
      <c r="W22175" t="s">
        <v>5933</v>
      </c>
    </row>
    <row r="22176" spans="20:23" x14ac:dyDescent="0.3">
      <c r="T22176" t="b">
        <f>U22176&gt;10</f>
        <v>1</v>
      </c>
      <c r="U22176" s="7">
        <v>10.3125890963457</v>
      </c>
      <c r="V22176" t="s">
        <v>4640</v>
      </c>
      <c r="W22176" t="s">
        <v>4646</v>
      </c>
    </row>
    <row r="22177" spans="20:23" x14ac:dyDescent="0.3">
      <c r="T22177" t="b">
        <f>U22177&gt;10</f>
        <v>1</v>
      </c>
      <c r="U22177" s="7">
        <v>10.2717671018254</v>
      </c>
      <c r="V22177" t="s">
        <v>4172</v>
      </c>
      <c r="W22177" t="s">
        <v>4273</v>
      </c>
    </row>
    <row r="22178" spans="20:23" x14ac:dyDescent="0.3">
      <c r="T22178" t="b">
        <f>U22178&gt;10</f>
        <v>1</v>
      </c>
      <c r="U22178" s="7">
        <v>11.411201385013801</v>
      </c>
      <c r="V22178" t="s">
        <v>8110</v>
      </c>
      <c r="W22178" t="s">
        <v>12179</v>
      </c>
    </row>
    <row r="22179" spans="20:23" x14ac:dyDescent="0.3">
      <c r="T22179" t="b">
        <f>U22179&gt;10</f>
        <v>1</v>
      </c>
      <c r="U22179" s="7">
        <v>10.0894455450315</v>
      </c>
      <c r="V22179" t="s">
        <v>2517</v>
      </c>
      <c r="W22179" t="s">
        <v>2518</v>
      </c>
    </row>
    <row r="22180" spans="20:23" x14ac:dyDescent="0.3">
      <c r="T22180" t="b">
        <f>U22180&gt;10</f>
        <v>1</v>
      </c>
      <c r="U22180" s="7">
        <v>10.2717671018254</v>
      </c>
      <c r="V22180" t="s">
        <v>428</v>
      </c>
      <c r="W22180" t="s">
        <v>4316</v>
      </c>
    </row>
    <row r="22181" spans="20:23" x14ac:dyDescent="0.3">
      <c r="T22181" t="b">
        <f>U22181&gt;10</f>
        <v>1</v>
      </c>
      <c r="U22181" s="7">
        <v>11.6988834574656</v>
      </c>
      <c r="V22181" t="s">
        <v>13287</v>
      </c>
      <c r="W22181" t="s">
        <v>6788</v>
      </c>
    </row>
    <row r="22182" spans="20:23" x14ac:dyDescent="0.3">
      <c r="T22182" t="b">
        <f>U22182&gt;10</f>
        <v>1</v>
      </c>
      <c r="U22182" s="7">
        <v>11.0057362769056</v>
      </c>
      <c r="V22182" t="s">
        <v>4504</v>
      </c>
      <c r="W22182" t="s">
        <v>9433</v>
      </c>
    </row>
    <row r="22183" spans="20:23" x14ac:dyDescent="0.3">
      <c r="T22183" t="b">
        <f>U22183&gt;10</f>
        <v>1</v>
      </c>
      <c r="U22183" s="7">
        <v>12.7974957461337</v>
      </c>
      <c r="V22183" t="s">
        <v>12063</v>
      </c>
      <c r="W22183" t="s">
        <v>14529</v>
      </c>
    </row>
    <row r="22184" spans="20:23" x14ac:dyDescent="0.3">
      <c r="T22184" t="b">
        <f>U22184&gt;10</f>
        <v>1</v>
      </c>
      <c r="U22184" s="7">
        <v>11.188057833699601</v>
      </c>
      <c r="V22184">
        <v>3</v>
      </c>
      <c r="W22184" t="s">
        <v>10324</v>
      </c>
    </row>
    <row r="22185" spans="20:23" x14ac:dyDescent="0.3">
      <c r="T22185" t="b">
        <f>U22185&gt;10</f>
        <v>1</v>
      </c>
      <c r="U22185" s="7">
        <v>10.4949106531397</v>
      </c>
      <c r="V22185" t="s">
        <v>6331</v>
      </c>
      <c r="W22185" t="s">
        <v>2572</v>
      </c>
    </row>
    <row r="22186" spans="20:23" x14ac:dyDescent="0.3">
      <c r="T22186" t="b">
        <f>U22186&gt;10</f>
        <v>1</v>
      </c>
      <c r="U22186" s="7">
        <v>10.158438416518401</v>
      </c>
      <c r="V22186" t="s">
        <v>3101</v>
      </c>
      <c r="W22186" t="s">
        <v>3102</v>
      </c>
    </row>
    <row r="22187" spans="20:23" x14ac:dyDescent="0.3">
      <c r="T22187" t="b">
        <f>U22187&gt;10</f>
        <v>1</v>
      </c>
      <c r="U22187" s="7">
        <v>10.355148710764499</v>
      </c>
      <c r="V22187" t="s">
        <v>5219</v>
      </c>
      <c r="W22187" t="s">
        <v>536</v>
      </c>
    </row>
    <row r="22188" spans="20:23" x14ac:dyDescent="0.3">
      <c r="T22188" t="b">
        <f>U22188&gt;10</f>
        <v>1</v>
      </c>
      <c r="U22188" s="7">
        <v>11.6988834574656</v>
      </c>
      <c r="V22188" t="s">
        <v>12880</v>
      </c>
      <c r="W22188" t="s">
        <v>12881</v>
      </c>
    </row>
    <row r="22189" spans="20:23" x14ac:dyDescent="0.3">
      <c r="T22189" t="b">
        <f>U22189&gt;10</f>
        <v>1</v>
      </c>
      <c r="U22189" s="7">
        <v>12.104348565573799</v>
      </c>
      <c r="V22189" t="s">
        <v>14530</v>
      </c>
      <c r="W22189" t="s">
        <v>14531</v>
      </c>
    </row>
    <row r="22190" spans="20:23" x14ac:dyDescent="0.3">
      <c r="T22190" t="b">
        <f>U22190&gt;10</f>
        <v>1</v>
      </c>
      <c r="U22190" s="7">
        <v>10.3125890963457</v>
      </c>
      <c r="V22190" t="s">
        <v>4591</v>
      </c>
      <c r="W22190" t="s">
        <v>4592</v>
      </c>
    </row>
    <row r="22191" spans="20:23" x14ac:dyDescent="0.3">
      <c r="T22191" t="b">
        <f>U22191&gt;10</f>
        <v>1</v>
      </c>
      <c r="U22191" s="7">
        <v>10.399600473335299</v>
      </c>
      <c r="V22191" t="s">
        <v>4592</v>
      </c>
      <c r="W22191" t="s">
        <v>76</v>
      </c>
    </row>
    <row r="22192" spans="20:23" x14ac:dyDescent="0.3">
      <c r="T22192" t="b">
        <f>U22192&gt;10</f>
        <v>1</v>
      </c>
      <c r="U22192" s="7">
        <v>11.8812050142595</v>
      </c>
      <c r="V22192" t="s">
        <v>13957</v>
      </c>
      <c r="W22192" t="s">
        <v>13958</v>
      </c>
    </row>
    <row r="22193" spans="20:23" x14ac:dyDescent="0.3">
      <c r="T22193" t="b">
        <f>U22193&gt;10</f>
        <v>1</v>
      </c>
      <c r="U22193" s="7">
        <v>11.0057362769056</v>
      </c>
      <c r="V22193" t="s">
        <v>10024</v>
      </c>
      <c r="W22193" t="s">
        <v>4591</v>
      </c>
    </row>
    <row r="22194" spans="20:23" x14ac:dyDescent="0.3">
      <c r="T22194" t="b">
        <f>U22194&gt;10</f>
        <v>1</v>
      </c>
      <c r="U22194" s="7">
        <v>10.4949106531397</v>
      </c>
      <c r="V22194" t="s">
        <v>6336</v>
      </c>
      <c r="W22194" t="s">
        <v>6337</v>
      </c>
    </row>
    <row r="22195" spans="20:23" x14ac:dyDescent="0.3">
      <c r="T22195" t="b">
        <f>U22195&gt;10</f>
        <v>1</v>
      </c>
      <c r="U22195" s="7">
        <v>12.7974957461337</v>
      </c>
      <c r="V22195" t="e">
        <f>-radial</f>
        <v>#NAME?</v>
      </c>
      <c r="W22195" t="s">
        <v>13957</v>
      </c>
    </row>
    <row r="22196" spans="20:23" x14ac:dyDescent="0.3">
      <c r="T22196" t="b">
        <f>U22196&gt;10</f>
        <v>1</v>
      </c>
      <c r="U22196" s="7">
        <v>11.293418349357401</v>
      </c>
      <c r="V22196" t="s">
        <v>11316</v>
      </c>
      <c r="W22196" t="s">
        <v>7034</v>
      </c>
    </row>
    <row r="22197" spans="20:23" x14ac:dyDescent="0.3">
      <c r="T22197" t="b">
        <f>U22197&gt;10</f>
        <v>1</v>
      </c>
      <c r="U22197" s="7">
        <v>10.158438416518401</v>
      </c>
      <c r="V22197" t="s">
        <v>3433</v>
      </c>
      <c r="W22197" t="s">
        <v>3434</v>
      </c>
    </row>
    <row r="22198" spans="20:23" x14ac:dyDescent="0.3">
      <c r="T22198" t="b">
        <f>U22198&gt;10</f>
        <v>1</v>
      </c>
      <c r="U22198" s="7">
        <v>10.7825927255914</v>
      </c>
      <c r="V22198" t="s">
        <v>8470</v>
      </c>
      <c r="W22198" t="s">
        <v>8404</v>
      </c>
    </row>
    <row r="22199" spans="20:23" x14ac:dyDescent="0.3">
      <c r="T22199" t="b">
        <f>U22199&gt;10</f>
        <v>1</v>
      </c>
      <c r="U22199" s="7">
        <v>13.490642926693599</v>
      </c>
      <c r="V22199" t="s">
        <v>14532</v>
      </c>
      <c r="W22199" t="s">
        <v>14533</v>
      </c>
    </row>
    <row r="22200" spans="20:23" x14ac:dyDescent="0.3">
      <c r="T22200" t="b">
        <f>U22200&gt;10</f>
        <v>1</v>
      </c>
      <c r="U22200" s="7">
        <v>11.5447327776383</v>
      </c>
      <c r="V22200" t="s">
        <v>3240</v>
      </c>
      <c r="W22200" t="s">
        <v>12476</v>
      </c>
    </row>
    <row r="22201" spans="20:23" x14ac:dyDescent="0.3">
      <c r="T22201" t="b">
        <f>U22201&gt;10</f>
        <v>1</v>
      </c>
      <c r="U22201" s="7">
        <v>13.490642926693599</v>
      </c>
      <c r="V22201" t="s">
        <v>14534</v>
      </c>
      <c r="W22201">
        <v>8399</v>
      </c>
    </row>
    <row r="22202" spans="20:23" x14ac:dyDescent="0.3">
      <c r="T22202" t="b">
        <f>U22202&gt;10</f>
        <v>1</v>
      </c>
      <c r="U22202" s="7">
        <v>13.490642926693599</v>
      </c>
      <c r="V22202" t="s">
        <v>14535</v>
      </c>
      <c r="W22202" t="s">
        <v>14536</v>
      </c>
    </row>
    <row r="22203" spans="20:23" x14ac:dyDescent="0.3">
      <c r="T22203" t="b">
        <f>U22203&gt;10</f>
        <v>1</v>
      </c>
      <c r="U22203" s="7">
        <v>10.4949106531397</v>
      </c>
      <c r="V22203" t="s">
        <v>26</v>
      </c>
      <c r="W22203" t="s">
        <v>6370</v>
      </c>
    </row>
    <row r="22204" spans="20:23" x14ac:dyDescent="0.3">
      <c r="T22204" t="b">
        <f>U22204&gt;10</f>
        <v>1</v>
      </c>
      <c r="U22204" s="7">
        <v>11.293418349357401</v>
      </c>
      <c r="V22204" t="s">
        <v>7137</v>
      </c>
      <c r="W22204" t="s">
        <v>11219</v>
      </c>
    </row>
    <row r="22205" spans="20:23" x14ac:dyDescent="0.3">
      <c r="T22205" t="b">
        <f>U22205&gt;10</f>
        <v>1</v>
      </c>
      <c r="U22205" s="7">
        <v>11.0927476538953</v>
      </c>
      <c r="V22205" t="s">
        <v>10122</v>
      </c>
      <c r="W22205" t="s">
        <v>10123</v>
      </c>
    </row>
    <row r="22206" spans="20:23" x14ac:dyDescent="0.3">
      <c r="T22206" t="b">
        <f>U22206&gt;10</f>
        <v>1</v>
      </c>
      <c r="U22206" s="7">
        <v>10.0566557222085</v>
      </c>
      <c r="V22206" t="s">
        <v>2211</v>
      </c>
      <c r="W22206" t="s">
        <v>2212</v>
      </c>
    </row>
    <row r="22207" spans="20:23" x14ac:dyDescent="0.3">
      <c r="T22207" t="b">
        <f>U22207&gt;10</f>
        <v>1</v>
      </c>
      <c r="U22207" s="7">
        <v>10.7825927255914</v>
      </c>
      <c r="V22207" t="s">
        <v>8278</v>
      </c>
      <c r="W22207" t="s">
        <v>8279</v>
      </c>
    </row>
    <row r="22208" spans="20:23" x14ac:dyDescent="0.3">
      <c r="T22208" t="b">
        <f>U22208&gt;10</f>
        <v>1</v>
      </c>
      <c r="U22208" s="7">
        <v>12.7974957461337</v>
      </c>
      <c r="V22208" t="s">
        <v>8087</v>
      </c>
      <c r="W22208" t="s">
        <v>14537</v>
      </c>
    </row>
    <row r="22209" spans="20:23" x14ac:dyDescent="0.3">
      <c r="T22209" t="b">
        <f>U22209&gt;10</f>
        <v>1</v>
      </c>
      <c r="U22209" s="7">
        <v>10.7180542044539</v>
      </c>
      <c r="V22209" t="s">
        <v>8087</v>
      </c>
      <c r="W22209" t="s">
        <v>8088</v>
      </c>
    </row>
    <row r="22210" spans="20:23" x14ac:dyDescent="0.3">
      <c r="T22210" t="b">
        <f>U22210&gt;10</f>
        <v>1</v>
      </c>
      <c r="U22210" s="7">
        <v>11.0057362769056</v>
      </c>
      <c r="V22210" t="s">
        <v>6968</v>
      </c>
      <c r="W22210" t="s">
        <v>9532</v>
      </c>
    </row>
    <row r="22211" spans="20:23" x14ac:dyDescent="0.3">
      <c r="T22211" t="b">
        <f>U22211&gt;10</f>
        <v>1</v>
      </c>
      <c r="U22211" s="7">
        <v>12.104348565573799</v>
      </c>
      <c r="V22211" t="s">
        <v>9564</v>
      </c>
      <c r="W22211" t="s">
        <v>14538</v>
      </c>
    </row>
    <row r="22212" spans="20:23" x14ac:dyDescent="0.3">
      <c r="T22212" t="b">
        <f>U22212&gt;10</f>
        <v>1</v>
      </c>
      <c r="U22212" s="7">
        <v>10.6002711687975</v>
      </c>
      <c r="V22212" t="s">
        <v>7083</v>
      </c>
      <c r="W22212" t="s">
        <v>7084</v>
      </c>
    </row>
    <row r="22213" spans="20:23" x14ac:dyDescent="0.3">
      <c r="T22213" t="b">
        <f>U22213&gt;10</f>
        <v>1</v>
      </c>
      <c r="U22213" s="7">
        <v>10.158438416518401</v>
      </c>
      <c r="V22213" t="s">
        <v>3141</v>
      </c>
      <c r="W22213" t="s">
        <v>3142</v>
      </c>
    </row>
    <row r="22214" spans="20:23" x14ac:dyDescent="0.3">
      <c r="T22214" t="b">
        <f>U22214&gt;10</f>
        <v>1</v>
      </c>
      <c r="U22214" s="7">
        <v>10.0894455450315</v>
      </c>
      <c r="V22214" t="s">
        <v>2356</v>
      </c>
      <c r="W22214" t="s">
        <v>2357</v>
      </c>
    </row>
    <row r="22215" spans="20:23" x14ac:dyDescent="0.3">
      <c r="T22215" t="b">
        <f>U22215&gt;10</f>
        <v>1</v>
      </c>
      <c r="U22215" s="7">
        <v>10.3125890963457</v>
      </c>
      <c r="V22215" t="s">
        <v>4942</v>
      </c>
      <c r="W22215" t="s">
        <v>4943</v>
      </c>
    </row>
    <row r="22216" spans="20:23" x14ac:dyDescent="0.3">
      <c r="T22216" t="b">
        <f>U22216&gt;10</f>
        <v>1</v>
      </c>
      <c r="U22216" s="7">
        <v>10.232546388672199</v>
      </c>
      <c r="V22216" t="s">
        <v>3968</v>
      </c>
      <c r="W22216" t="s">
        <v>3969</v>
      </c>
    </row>
    <row r="22217" spans="20:23" x14ac:dyDescent="0.3">
      <c r="T22217" t="b">
        <f>U22217&gt;10</f>
        <v>1</v>
      </c>
      <c r="U22217" s="7">
        <v>12.7974957461337</v>
      </c>
      <c r="V22217" t="s">
        <v>14539</v>
      </c>
      <c r="W22217" t="s">
        <v>4592</v>
      </c>
    </row>
    <row r="22218" spans="20:23" x14ac:dyDescent="0.3">
      <c r="T22218" t="b">
        <f>U22218&gt;10</f>
        <v>1</v>
      </c>
      <c r="U22218" s="7">
        <v>11.228879828219901</v>
      </c>
      <c r="V22218" t="s">
        <v>10927</v>
      </c>
      <c r="W22218" t="s">
        <v>10928</v>
      </c>
    </row>
    <row r="22219" spans="20:23" x14ac:dyDescent="0.3">
      <c r="T22219" t="b">
        <f>U22219&gt;10</f>
        <v>1</v>
      </c>
      <c r="U22219" s="7">
        <v>10.355148710764499</v>
      </c>
      <c r="V22219" t="s">
        <v>5132</v>
      </c>
      <c r="W22219" t="s">
        <v>5133</v>
      </c>
    </row>
    <row r="22220" spans="20:23" x14ac:dyDescent="0.3">
      <c r="T22220" t="b">
        <f>U22220&gt;10</f>
        <v>1</v>
      </c>
      <c r="U22220" s="7">
        <v>10.4949106531397</v>
      </c>
      <c r="V22220" t="s">
        <v>6112</v>
      </c>
      <c r="W22220" t="s">
        <v>6113</v>
      </c>
    </row>
    <row r="22221" spans="20:23" x14ac:dyDescent="0.3">
      <c r="T22221" t="b">
        <f>U22221&gt;10</f>
        <v>1</v>
      </c>
      <c r="U22221" s="7">
        <v>11.0927476538953</v>
      </c>
      <c r="V22221" t="s">
        <v>5293</v>
      </c>
      <c r="W22221" t="s">
        <v>10192</v>
      </c>
    </row>
    <row r="22222" spans="20:23" x14ac:dyDescent="0.3">
      <c r="T22222" t="b">
        <f>U22222&gt;10</f>
        <v>1</v>
      </c>
      <c r="U22222" s="7">
        <v>13.490642926693599</v>
      </c>
      <c r="V22222" t="s">
        <v>10192</v>
      </c>
      <c r="W22222" t="s">
        <v>14540</v>
      </c>
    </row>
    <row r="22223" spans="20:23" x14ac:dyDescent="0.3">
      <c r="T22223" t="b">
        <f>U22223&gt;10</f>
        <v>1</v>
      </c>
      <c r="U22223" s="7">
        <v>11.293418349357401</v>
      </c>
      <c r="V22223" t="s">
        <v>11330</v>
      </c>
      <c r="W22223" t="s">
        <v>7137</v>
      </c>
    </row>
    <row r="22224" spans="20:23" x14ac:dyDescent="0.3">
      <c r="T22224" t="b">
        <f>U22224&gt;10</f>
        <v>1</v>
      </c>
      <c r="U22224" s="7">
        <v>11.293418349357401</v>
      </c>
      <c r="V22224" t="s">
        <v>7137</v>
      </c>
      <c r="W22224" t="s">
        <v>11218</v>
      </c>
    </row>
    <row r="22225" spans="20:23" x14ac:dyDescent="0.3">
      <c r="T22225" t="b">
        <f>U22225&gt;10</f>
        <v>1</v>
      </c>
      <c r="U22225" s="7">
        <v>10.4461204889702</v>
      </c>
      <c r="V22225" t="s">
        <v>5858</v>
      </c>
      <c r="W22225" t="s">
        <v>2017</v>
      </c>
    </row>
    <row r="22226" spans="20:23" x14ac:dyDescent="0.3">
      <c r="T22226" t="b">
        <f>U22226&gt;10</f>
        <v>1</v>
      </c>
      <c r="U22226" s="7">
        <v>10.024907023893901</v>
      </c>
      <c r="V22226" t="s">
        <v>2017</v>
      </c>
      <c r="W22226" t="s">
        <v>305</v>
      </c>
    </row>
    <row r="22227" spans="20:23" x14ac:dyDescent="0.3">
      <c r="T22227" t="b">
        <f>U22227&gt;10</f>
        <v>1</v>
      </c>
      <c r="U22227" s="7">
        <v>11.0927476538953</v>
      </c>
      <c r="V22227" t="s">
        <v>10195</v>
      </c>
      <c r="W22227" t="s">
        <v>5554</v>
      </c>
    </row>
    <row r="22228" spans="20:23" x14ac:dyDescent="0.3">
      <c r="T22228" t="b">
        <f>U22228&gt;10</f>
        <v>1</v>
      </c>
      <c r="U22228" s="7">
        <v>10.158438416518401</v>
      </c>
      <c r="V22228" t="s">
        <v>3403</v>
      </c>
      <c r="W22228" t="s">
        <v>3404</v>
      </c>
    </row>
    <row r="22229" spans="20:23" x14ac:dyDescent="0.3">
      <c r="T22229" t="b">
        <f>U22229&gt;10</f>
        <v>1</v>
      </c>
      <c r="U22229" s="7">
        <v>10.7825927255914</v>
      </c>
      <c r="V22229" t="s">
        <v>8545</v>
      </c>
      <c r="W22229" t="s">
        <v>2847</v>
      </c>
    </row>
    <row r="22230" spans="20:23" x14ac:dyDescent="0.3">
      <c r="T22230" t="b">
        <f>U22230&gt;10</f>
        <v>1</v>
      </c>
      <c r="U22230" s="7">
        <v>10.0566557222085</v>
      </c>
      <c r="V22230" t="s">
        <v>2249</v>
      </c>
      <c r="W22230" t="s">
        <v>2206</v>
      </c>
    </row>
    <row r="22231" spans="20:23" x14ac:dyDescent="0.3">
      <c r="T22231" t="b">
        <f>U22231&gt;10</f>
        <v>1</v>
      </c>
      <c r="U22231" s="7">
        <v>11.6988834574656</v>
      </c>
      <c r="V22231" t="s">
        <v>13121</v>
      </c>
      <c r="W22231" t="s">
        <v>13122</v>
      </c>
    </row>
    <row r="22232" spans="20:23" x14ac:dyDescent="0.3">
      <c r="T22232" t="b">
        <f>U22232&gt;10</f>
        <v>1</v>
      </c>
      <c r="U22232" s="7">
        <v>10.024907023893901</v>
      </c>
      <c r="V22232" t="s">
        <v>2028</v>
      </c>
      <c r="W22232" t="s">
        <v>2029</v>
      </c>
    </row>
    <row r="22233" spans="20:23" x14ac:dyDescent="0.3">
      <c r="T22233" t="b">
        <f>U22233&gt;10</f>
        <v>1</v>
      </c>
      <c r="U22233" s="7">
        <v>11.5447327776383</v>
      </c>
      <c r="V22233" t="s">
        <v>12626</v>
      </c>
      <c r="W22233" t="s">
        <v>3142</v>
      </c>
    </row>
    <row r="22234" spans="20:23" x14ac:dyDescent="0.3">
      <c r="T22234" t="b">
        <f>U22234&gt;10</f>
        <v>1</v>
      </c>
      <c r="U22234" s="7">
        <v>13.490642926693599</v>
      </c>
      <c r="V22234" t="s">
        <v>14541</v>
      </c>
      <c r="W22234" t="s">
        <v>14542</v>
      </c>
    </row>
    <row r="22235" spans="20:23" x14ac:dyDescent="0.3">
      <c r="T22235" t="b">
        <f>U22235&gt;10</f>
        <v>1</v>
      </c>
      <c r="U22235" s="7">
        <v>13.490642926693599</v>
      </c>
      <c r="V22235" t="s">
        <v>14542</v>
      </c>
      <c r="W22235" t="s">
        <v>14543</v>
      </c>
    </row>
    <row r="22236" spans="20:23" x14ac:dyDescent="0.3">
      <c r="T22236" t="b">
        <f>U22236&gt;10</f>
        <v>1</v>
      </c>
      <c r="U22236" s="7">
        <v>10.9256935692321</v>
      </c>
      <c r="V22236" t="s">
        <v>9157</v>
      </c>
      <c r="W22236" t="s">
        <v>9158</v>
      </c>
    </row>
    <row r="22237" spans="20:23" x14ac:dyDescent="0.3">
      <c r="T22237" t="b">
        <f>U22237&gt;10</f>
        <v>1</v>
      </c>
      <c r="U22237" s="7">
        <v>10.4949106531397</v>
      </c>
      <c r="V22237" t="s">
        <v>6080</v>
      </c>
      <c r="W22237" t="s">
        <v>6081</v>
      </c>
    </row>
    <row r="22238" spans="20:23" x14ac:dyDescent="0.3">
      <c r="T22238" t="b">
        <f>U22238&gt;10</f>
        <v>1</v>
      </c>
      <c r="U22238" s="7">
        <v>11.5447327776383</v>
      </c>
      <c r="V22238" t="s">
        <v>12468</v>
      </c>
      <c r="W22238" t="s">
        <v>12469</v>
      </c>
    </row>
    <row r="22239" spans="20:23" x14ac:dyDescent="0.3">
      <c r="T22239" t="b">
        <f>U22239&gt;10</f>
        <v>1</v>
      </c>
      <c r="U22239" s="7">
        <v>13.490642926693599</v>
      </c>
      <c r="V22239" t="s">
        <v>14544</v>
      </c>
      <c r="W22239" t="s">
        <v>14545</v>
      </c>
    </row>
    <row r="22240" spans="20:23" x14ac:dyDescent="0.3">
      <c r="T22240" t="b">
        <f>U22240&gt;10</f>
        <v>1</v>
      </c>
      <c r="U22240" s="7">
        <v>11.188057833699601</v>
      </c>
      <c r="V22240" t="s">
        <v>6513</v>
      </c>
      <c r="W22240" t="s">
        <v>10910</v>
      </c>
    </row>
    <row r="22241" spans="20:23" x14ac:dyDescent="0.3">
      <c r="T22241" t="b">
        <f>U22241&gt;10</f>
        <v>1</v>
      </c>
      <c r="U22241" s="7">
        <v>13.490642926693599</v>
      </c>
      <c r="V22241" t="s">
        <v>10910</v>
      </c>
      <c r="W22241" t="s">
        <v>14546</v>
      </c>
    </row>
    <row r="22242" spans="20:23" x14ac:dyDescent="0.3">
      <c r="T22242" t="b">
        <f>U22242&gt;10</f>
        <v>1</v>
      </c>
      <c r="U22242" s="7">
        <v>11.411201385013801</v>
      </c>
      <c r="V22242" t="s">
        <v>11692</v>
      </c>
      <c r="W22242" t="s">
        <v>11693</v>
      </c>
    </row>
    <row r="22243" spans="20:23" x14ac:dyDescent="0.3">
      <c r="T22243" t="b">
        <f>U22243&gt;10</f>
        <v>1</v>
      </c>
      <c r="U22243" s="7">
        <v>11.0057362769056</v>
      </c>
      <c r="V22243" t="s">
        <v>10030</v>
      </c>
      <c r="W22243" t="s">
        <v>10031</v>
      </c>
    </row>
    <row r="22244" spans="20:23" x14ac:dyDescent="0.3">
      <c r="T22244" t="b">
        <f>U22244&gt;10</f>
        <v>1</v>
      </c>
      <c r="U22244" s="7">
        <v>10.5462039475272</v>
      </c>
      <c r="V22244" t="s">
        <v>6595</v>
      </c>
      <c r="W22244" t="s">
        <v>6596</v>
      </c>
    </row>
    <row r="22245" spans="20:23" x14ac:dyDescent="0.3">
      <c r="T22245" t="b">
        <f>U22245&gt;10</f>
        <v>1</v>
      </c>
      <c r="U22245" s="7">
        <v>10.399600473335299</v>
      </c>
      <c r="V22245" t="s">
        <v>5387</v>
      </c>
      <c r="W22245" t="s">
        <v>5388</v>
      </c>
    </row>
    <row r="22246" spans="20:23" x14ac:dyDescent="0.3">
      <c r="T22246" t="b">
        <f>U22246&gt;10</f>
        <v>1</v>
      </c>
      <c r="U22246" s="7">
        <v>10.0894455450315</v>
      </c>
      <c r="V22246" t="s">
        <v>2606</v>
      </c>
      <c r="W22246" t="s">
        <v>502</v>
      </c>
    </row>
    <row r="22247" spans="20:23" x14ac:dyDescent="0.3">
      <c r="T22247" t="b">
        <f>U22247&gt;10</f>
        <v>1</v>
      </c>
      <c r="U22247" s="7">
        <v>11.6988834574656</v>
      </c>
      <c r="V22247" t="s">
        <v>2606</v>
      </c>
      <c r="W22247" t="s">
        <v>12779</v>
      </c>
    </row>
    <row r="22248" spans="20:23" x14ac:dyDescent="0.3">
      <c r="T22248" t="b">
        <f>U22248&gt;10</f>
        <v>1</v>
      </c>
      <c r="U22248" s="7">
        <v>10.6002711687975</v>
      </c>
      <c r="V22248" t="s">
        <v>7131</v>
      </c>
      <c r="W22248" t="s">
        <v>7132</v>
      </c>
    </row>
    <row r="22249" spans="20:23" x14ac:dyDescent="0.3">
      <c r="T22249" t="b">
        <f>U22249&gt;10</f>
        <v>1</v>
      </c>
      <c r="U22249" s="7">
        <v>12.392030638025499</v>
      </c>
      <c r="V22249" t="s">
        <v>11458</v>
      </c>
      <c r="W22249" t="s">
        <v>14547</v>
      </c>
    </row>
    <row r="22250" spans="20:23" x14ac:dyDescent="0.3">
      <c r="T22250" t="b">
        <f>U22250&gt;10</f>
        <v>1</v>
      </c>
      <c r="U22250" s="7">
        <v>11.293418349357401</v>
      </c>
      <c r="V22250" t="s">
        <v>11458</v>
      </c>
      <c r="W22250" t="s">
        <v>11459</v>
      </c>
    </row>
    <row r="22251" spans="20:23" x14ac:dyDescent="0.3">
      <c r="T22251" t="b">
        <f>U22251&gt;10</f>
        <v>1</v>
      </c>
      <c r="U22251" s="7">
        <v>13.490642926693599</v>
      </c>
      <c r="V22251">
        <v>986923</v>
      </c>
      <c r="W22251" t="s">
        <v>14548</v>
      </c>
    </row>
    <row r="22252" spans="20:23" x14ac:dyDescent="0.3">
      <c r="T22252" t="b">
        <f>U22252&gt;10</f>
        <v>1</v>
      </c>
      <c r="U22252" s="7">
        <v>12.104348565573799</v>
      </c>
      <c r="V22252" t="s">
        <v>14549</v>
      </c>
      <c r="W22252" t="s">
        <v>14550</v>
      </c>
    </row>
    <row r="22253" spans="20:23" x14ac:dyDescent="0.3">
      <c r="T22253" t="b">
        <f>U22253&gt;10</f>
        <v>1</v>
      </c>
      <c r="U22253" s="7">
        <v>11.4757399061514</v>
      </c>
      <c r="V22253" t="s">
        <v>12233</v>
      </c>
      <c r="W22253" t="s">
        <v>12234</v>
      </c>
    </row>
    <row r="22254" spans="20:23" x14ac:dyDescent="0.3">
      <c r="T22254" t="b">
        <f>U22254&gt;10</f>
        <v>1</v>
      </c>
      <c r="U22254" s="7">
        <v>12.392030638025499</v>
      </c>
      <c r="V22254" t="s">
        <v>14551</v>
      </c>
      <c r="W22254" t="s">
        <v>14552</v>
      </c>
    </row>
    <row r="22255" spans="20:23" x14ac:dyDescent="0.3">
      <c r="T22255" t="b">
        <f>U22255&gt;10</f>
        <v>1</v>
      </c>
      <c r="U22255" s="7">
        <v>12.392030638025499</v>
      </c>
      <c r="V22255" t="s">
        <v>14553</v>
      </c>
      <c r="W22255" t="s">
        <v>14554</v>
      </c>
    </row>
    <row r="22256" spans="20:23" x14ac:dyDescent="0.3">
      <c r="T22256" t="b">
        <f>U22256&gt;10</f>
        <v>1</v>
      </c>
      <c r="U22256" s="7">
        <v>11.8812050142595</v>
      </c>
      <c r="V22256" t="s">
        <v>13833</v>
      </c>
      <c r="W22256" t="s">
        <v>4252</v>
      </c>
    </row>
    <row r="22257" spans="20:23" x14ac:dyDescent="0.3">
      <c r="T22257" t="b">
        <f>U22257&gt;10</f>
        <v>1</v>
      </c>
      <c r="U22257" s="7">
        <v>12.392030638025499</v>
      </c>
      <c r="V22257" t="s">
        <v>14555</v>
      </c>
      <c r="W22257" t="s">
        <v>14554</v>
      </c>
    </row>
    <row r="22258" spans="20:23" x14ac:dyDescent="0.3">
      <c r="T22258" t="b">
        <f>U22258&gt;10</f>
        <v>1</v>
      </c>
      <c r="U22258" s="7">
        <v>11.0927476538953</v>
      </c>
      <c r="V22258" t="s">
        <v>10104</v>
      </c>
      <c r="W22258" t="s">
        <v>10105</v>
      </c>
    </row>
    <row r="22259" spans="20:23" x14ac:dyDescent="0.3">
      <c r="T22259" t="b">
        <f>U22259&gt;10</f>
        <v>1</v>
      </c>
      <c r="U22259" s="7">
        <v>13.490642926693599</v>
      </c>
      <c r="V22259" t="s">
        <v>10105</v>
      </c>
      <c r="W22259" t="s">
        <v>14556</v>
      </c>
    </row>
    <row r="22260" spans="20:23" x14ac:dyDescent="0.3">
      <c r="T22260" t="b">
        <f>U22260&gt;10</f>
        <v>1</v>
      </c>
      <c r="U22260" s="7">
        <v>10.123347096707199</v>
      </c>
      <c r="V22260" t="s">
        <v>3019</v>
      </c>
      <c r="W22260" t="s">
        <v>2977</v>
      </c>
    </row>
    <row r="22261" spans="20:23" x14ac:dyDescent="0.3">
      <c r="T22261" t="b">
        <f>U22261&gt;10</f>
        <v>1</v>
      </c>
      <c r="U22261" s="7">
        <v>10.123347096707199</v>
      </c>
      <c r="V22261" t="s">
        <v>2943</v>
      </c>
      <c r="W22261" t="s">
        <v>2944</v>
      </c>
    </row>
    <row r="22262" spans="20:23" x14ac:dyDescent="0.3">
      <c r="T22262" t="b">
        <f>U22262&gt;10</f>
        <v>1</v>
      </c>
      <c r="U22262" s="7">
        <v>11.6988834574656</v>
      </c>
      <c r="V22262">
        <v>987</v>
      </c>
      <c r="W22262" t="s">
        <v>12699</v>
      </c>
    </row>
    <row r="22263" spans="20:23" x14ac:dyDescent="0.3">
      <c r="T22263" t="b">
        <f>U22263&gt;10</f>
        <v>1</v>
      </c>
      <c r="U22263" s="7">
        <v>12.104348565573799</v>
      </c>
      <c r="V22263">
        <v>-15</v>
      </c>
      <c r="W22263" t="s">
        <v>14557</v>
      </c>
    </row>
    <row r="22264" spans="20:23" x14ac:dyDescent="0.3">
      <c r="T22264" t="b">
        <f>U22264&gt;10</f>
        <v>1</v>
      </c>
      <c r="U22264" s="7">
        <v>11.188057833699601</v>
      </c>
      <c r="V22264" t="s">
        <v>10449</v>
      </c>
      <c r="W22264" t="s">
        <v>6118</v>
      </c>
    </row>
    <row r="22265" spans="20:23" x14ac:dyDescent="0.3">
      <c r="T22265" t="b">
        <f>U22265&gt;10</f>
        <v>1</v>
      </c>
      <c r="U22265" s="7">
        <v>13.490642926693599</v>
      </c>
      <c r="V22265" t="s">
        <v>14558</v>
      </c>
      <c r="W22265" t="s">
        <v>14559</v>
      </c>
    </row>
    <row r="22266" spans="20:23" x14ac:dyDescent="0.3">
      <c r="T22266" t="b">
        <f>U22266&gt;10</f>
        <v>1</v>
      </c>
      <c r="U22266" s="7">
        <v>11.293418349357401</v>
      </c>
      <c r="V22266" t="s">
        <v>8600</v>
      </c>
      <c r="W22266" t="s">
        <v>11019</v>
      </c>
    </row>
    <row r="22267" spans="20:23" x14ac:dyDescent="0.3">
      <c r="T22267" t="b">
        <f>U22267&gt;10</f>
        <v>1</v>
      </c>
      <c r="U22267" s="7">
        <v>11.188057833699601</v>
      </c>
      <c r="V22267" t="s">
        <v>2519</v>
      </c>
      <c r="W22267" t="s">
        <v>10822</v>
      </c>
    </row>
    <row r="22268" spans="20:23" x14ac:dyDescent="0.3">
      <c r="T22268" t="b">
        <f>U22268&gt;10</f>
        <v>1</v>
      </c>
      <c r="U22268" s="7">
        <v>10.851585597078399</v>
      </c>
      <c r="V22268" t="s">
        <v>106</v>
      </c>
      <c r="W22268" t="s">
        <v>107</v>
      </c>
    </row>
    <row r="22269" spans="20:23" x14ac:dyDescent="0.3">
      <c r="T22269" t="b">
        <f>U22269&gt;10</f>
        <v>1</v>
      </c>
      <c r="U22269" s="7">
        <v>13.490642926693599</v>
      </c>
      <c r="V22269" t="s">
        <v>14560</v>
      </c>
      <c r="W22269" t="s">
        <v>14561</v>
      </c>
    </row>
    <row r="22270" spans="20:23" x14ac:dyDescent="0.3">
      <c r="T22270" t="b">
        <f>U22270&gt;10</f>
        <v>1</v>
      </c>
      <c r="U22270" s="7">
        <v>11.293418349357401</v>
      </c>
      <c r="V22270" t="s">
        <v>11324</v>
      </c>
      <c r="W22270" t="s">
        <v>11325</v>
      </c>
    </row>
    <row r="22271" spans="20:23" x14ac:dyDescent="0.3">
      <c r="T22271" t="b">
        <f>U22271&gt;10</f>
        <v>1</v>
      </c>
      <c r="U22271" s="7">
        <v>12.104348565573799</v>
      </c>
      <c r="V22271" t="s">
        <v>14562</v>
      </c>
      <c r="W22271" t="s">
        <v>14563</v>
      </c>
    </row>
    <row r="22272" spans="20:23" x14ac:dyDescent="0.3">
      <c r="T22272" t="b">
        <f>U22272&gt;10</f>
        <v>1</v>
      </c>
      <c r="U22272" s="7">
        <v>12.104348565573799</v>
      </c>
      <c r="V22272" t="s">
        <v>12136</v>
      </c>
      <c r="W22272" t="s">
        <v>14564</v>
      </c>
    </row>
    <row r="22273" spans="20:23" x14ac:dyDescent="0.3">
      <c r="T22273" t="b">
        <f>U22273&gt;10</f>
        <v>1</v>
      </c>
      <c r="U22273" s="7">
        <v>12.392030638025499</v>
      </c>
      <c r="V22273" t="s">
        <v>14565</v>
      </c>
      <c r="W22273" t="s">
        <v>14566</v>
      </c>
    </row>
    <row r="22274" spans="20:23" x14ac:dyDescent="0.3">
      <c r="T22274" t="b">
        <f>U22274&gt;10</f>
        <v>1</v>
      </c>
      <c r="U22274" s="7">
        <v>10.7825927255914</v>
      </c>
      <c r="V22274" t="s">
        <v>2804</v>
      </c>
      <c r="W22274" t="s">
        <v>8471</v>
      </c>
    </row>
    <row r="22275" spans="20:23" x14ac:dyDescent="0.3">
      <c r="T22275" t="b">
        <f>U22275&gt;10</f>
        <v>1</v>
      </c>
      <c r="U22275" s="7">
        <v>12.7974957461337</v>
      </c>
      <c r="V22275" t="s">
        <v>14567</v>
      </c>
      <c r="W22275" t="s">
        <v>14568</v>
      </c>
    </row>
    <row r="22276" spans="20:23" x14ac:dyDescent="0.3">
      <c r="T22276" t="b">
        <f>U22276&gt;10</f>
        <v>1</v>
      </c>
      <c r="U22276" s="7">
        <v>11.8812050142595</v>
      </c>
      <c r="V22276" t="s">
        <v>14026</v>
      </c>
      <c r="W22276" t="s">
        <v>14027</v>
      </c>
    </row>
    <row r="22277" spans="20:23" x14ac:dyDescent="0.3">
      <c r="T22277" t="b">
        <f>U22277&gt;10</f>
        <v>1</v>
      </c>
      <c r="U22277" s="7">
        <v>11.0057362769056</v>
      </c>
      <c r="V22277" t="s">
        <v>9428</v>
      </c>
      <c r="W22277" t="s">
        <v>9429</v>
      </c>
    </row>
    <row r="22278" spans="20:23" x14ac:dyDescent="0.3">
      <c r="T22278" t="b">
        <f>U22278&gt;10</f>
        <v>1</v>
      </c>
      <c r="U22278" s="7">
        <v>12.392030638025499</v>
      </c>
      <c r="V22278" t="s">
        <v>9429</v>
      </c>
      <c r="W22278" t="s">
        <v>14569</v>
      </c>
    </row>
    <row r="22279" spans="20:23" x14ac:dyDescent="0.3">
      <c r="T22279" t="b">
        <f>U22279&gt;10</f>
        <v>1</v>
      </c>
      <c r="U22279" s="7">
        <v>10.024907023893901</v>
      </c>
      <c r="V22279" t="s">
        <v>2034</v>
      </c>
      <c r="W22279" t="s">
        <v>2035</v>
      </c>
    </row>
    <row r="22280" spans="20:23" x14ac:dyDescent="0.3">
      <c r="T22280" t="b">
        <f>U22280&gt;10</f>
        <v>1</v>
      </c>
      <c r="U22280" s="7">
        <v>10.7180542044539</v>
      </c>
      <c r="V22280" t="s">
        <v>7780</v>
      </c>
      <c r="W22280" t="s">
        <v>1866</v>
      </c>
    </row>
    <row r="22281" spans="20:23" x14ac:dyDescent="0.3">
      <c r="T22281" t="b">
        <f>U22281&gt;10</f>
        <v>1</v>
      </c>
      <c r="U22281" s="7">
        <v>10.024907023893901</v>
      </c>
      <c r="V22281" t="s">
        <v>1866</v>
      </c>
      <c r="W22281" t="s">
        <v>1885</v>
      </c>
    </row>
    <row r="22282" spans="20:23" x14ac:dyDescent="0.3">
      <c r="T22282" t="b">
        <f>U22282&gt;10</f>
        <v>1</v>
      </c>
      <c r="U22282" s="7">
        <v>10.0894455450315</v>
      </c>
      <c r="V22282" t="s">
        <v>2485</v>
      </c>
      <c r="W22282" t="s">
        <v>2486</v>
      </c>
    </row>
    <row r="22283" spans="20:23" x14ac:dyDescent="0.3">
      <c r="T22283" t="b">
        <f>U22283&gt;10</f>
        <v>1</v>
      </c>
      <c r="U22283" s="7">
        <v>10.6002711687975</v>
      </c>
      <c r="V22283" t="s">
        <v>7051</v>
      </c>
      <c r="W22283" t="s">
        <v>7052</v>
      </c>
    </row>
    <row r="22284" spans="20:23" x14ac:dyDescent="0.3">
      <c r="T22284" t="b">
        <f>U22284&gt;10</f>
        <v>1</v>
      </c>
      <c r="U22284" s="7">
        <v>11.8812050142595</v>
      </c>
      <c r="V22284" t="s">
        <v>13951</v>
      </c>
      <c r="W22284" t="s">
        <v>13952</v>
      </c>
    </row>
    <row r="22285" spans="20:23" x14ac:dyDescent="0.3">
      <c r="T22285" t="b">
        <f>U22285&gt;10</f>
        <v>1</v>
      </c>
      <c r="U22285" s="7">
        <v>13.490642926693599</v>
      </c>
      <c r="V22285" t="s">
        <v>14570</v>
      </c>
      <c r="W22285" t="s">
        <v>4323</v>
      </c>
    </row>
    <row r="22286" spans="20:23" x14ac:dyDescent="0.3">
      <c r="T22286" t="b">
        <f>U22286&gt;10</f>
        <v>1</v>
      </c>
      <c r="U22286" s="7">
        <v>10.2717671018254</v>
      </c>
      <c r="V22286" t="s">
        <v>4323</v>
      </c>
      <c r="W22286" t="s">
        <v>4324</v>
      </c>
    </row>
    <row r="22287" spans="20:23" x14ac:dyDescent="0.3">
      <c r="T22287" t="b">
        <f>U22287&gt;10</f>
        <v>1</v>
      </c>
      <c r="U22287" s="7">
        <v>11.6988834574656</v>
      </c>
      <c r="V22287" t="s">
        <v>13211</v>
      </c>
      <c r="W22287" t="s">
        <v>13212</v>
      </c>
    </row>
    <row r="22288" spans="20:23" x14ac:dyDescent="0.3">
      <c r="T22288" t="b">
        <f>U22288&gt;10</f>
        <v>1</v>
      </c>
      <c r="U22288" s="7">
        <v>11.293418349357401</v>
      </c>
      <c r="V22288" t="s">
        <v>8313</v>
      </c>
      <c r="W22288" t="s">
        <v>11372</v>
      </c>
    </row>
    <row r="22289" spans="20:23" x14ac:dyDescent="0.3">
      <c r="T22289" t="b">
        <f>U22289&gt;10</f>
        <v>1</v>
      </c>
      <c r="U22289" s="7">
        <v>10.0894455450315</v>
      </c>
      <c r="V22289" t="s">
        <v>2839</v>
      </c>
      <c r="W22289" t="s">
        <v>2840</v>
      </c>
    </row>
    <row r="22290" spans="20:23" x14ac:dyDescent="0.3">
      <c r="T22290" t="b">
        <f>U22290&gt;10</f>
        <v>1</v>
      </c>
      <c r="U22290" s="7">
        <v>12.392030638025499</v>
      </c>
      <c r="V22290" t="s">
        <v>14571</v>
      </c>
      <c r="W22290" t="s">
        <v>14572</v>
      </c>
    </row>
    <row r="22291" spans="20:23" x14ac:dyDescent="0.3">
      <c r="T22291" t="b">
        <f>U22291&gt;10</f>
        <v>1</v>
      </c>
      <c r="U22291" s="7">
        <v>11.188057833699601</v>
      </c>
      <c r="V22291" t="s">
        <v>10878</v>
      </c>
      <c r="W22291" t="s">
        <v>10879</v>
      </c>
    </row>
    <row r="22292" spans="20:23" x14ac:dyDescent="0.3">
      <c r="T22292" t="b">
        <f>U22292&gt;10</f>
        <v>1</v>
      </c>
      <c r="U22292" s="7">
        <v>13.490642926693599</v>
      </c>
      <c r="V22292" t="s">
        <v>14573</v>
      </c>
      <c r="W22292" t="s">
        <v>14574</v>
      </c>
    </row>
    <row r="22293" spans="20:23" x14ac:dyDescent="0.3">
      <c r="T22293" t="b">
        <f>U22293&gt;10</f>
        <v>1</v>
      </c>
      <c r="U22293" s="7">
        <v>13.490642926693599</v>
      </c>
      <c r="V22293" t="s">
        <v>14574</v>
      </c>
      <c r="W22293" t="s">
        <v>14575</v>
      </c>
    </row>
    <row r="22294" spans="20:23" x14ac:dyDescent="0.3">
      <c r="T22294" t="b">
        <f>U22294&gt;10</f>
        <v>1</v>
      </c>
      <c r="U22294" s="7">
        <v>10.6002711687975</v>
      </c>
      <c r="V22294" t="s">
        <v>7018</v>
      </c>
      <c r="W22294" t="s">
        <v>7019</v>
      </c>
    </row>
    <row r="22295" spans="20:23" x14ac:dyDescent="0.3">
      <c r="T22295" t="b">
        <f>U22295&gt;10</f>
        <v>1</v>
      </c>
      <c r="U22295" s="7">
        <v>10.6002711687975</v>
      </c>
      <c r="V22295" t="s">
        <v>7281</v>
      </c>
      <c r="W22295" t="s">
        <v>7282</v>
      </c>
    </row>
    <row r="22296" spans="20:23" x14ac:dyDescent="0.3">
      <c r="T22296" t="b">
        <f>U22296&gt;10</f>
        <v>1</v>
      </c>
      <c r="U22296" s="7">
        <v>10.024907023893901</v>
      </c>
      <c r="V22296" t="s">
        <v>1931</v>
      </c>
      <c r="W22296" t="s">
        <v>1932</v>
      </c>
    </row>
    <row r="22297" spans="20:23" x14ac:dyDescent="0.3">
      <c r="T22297" t="b">
        <f>U22297&gt;10</f>
        <v>1</v>
      </c>
      <c r="U22297" s="7">
        <v>12.392030638025499</v>
      </c>
      <c r="V22297" t="s">
        <v>14576</v>
      </c>
      <c r="W22297" t="s">
        <v>14577</v>
      </c>
    </row>
    <row r="22298" spans="20:23" x14ac:dyDescent="0.3">
      <c r="T22298" t="b">
        <f>U22298&gt;10</f>
        <v>1</v>
      </c>
      <c r="U22298" s="7">
        <v>10.3125890963457</v>
      </c>
      <c r="V22298" t="s">
        <v>4702</v>
      </c>
      <c r="W22298" t="s">
        <v>4703</v>
      </c>
    </row>
    <row r="22299" spans="20:23" x14ac:dyDescent="0.3">
      <c r="T22299" t="b">
        <f>U22299&gt;10</f>
        <v>1</v>
      </c>
      <c r="U22299" s="7">
        <v>10.0894455450315</v>
      </c>
      <c r="V22299" t="s">
        <v>2501</v>
      </c>
      <c r="W22299" t="s">
        <v>2502</v>
      </c>
    </row>
    <row r="22300" spans="20:23" x14ac:dyDescent="0.3">
      <c r="T22300" t="b">
        <f>U22300&gt;10</f>
        <v>1</v>
      </c>
      <c r="U22300" s="7">
        <v>11.6988834574656</v>
      </c>
      <c r="V22300" t="s">
        <v>13110</v>
      </c>
      <c r="W22300" t="s">
        <v>13111</v>
      </c>
    </row>
    <row r="22301" spans="20:23" x14ac:dyDescent="0.3">
      <c r="T22301" t="b">
        <f>U22301&gt;10</f>
        <v>1</v>
      </c>
      <c r="U22301" s="7">
        <v>12.7974957461337</v>
      </c>
      <c r="V22301" t="s">
        <v>14578</v>
      </c>
      <c r="W22301" t="s">
        <v>14579</v>
      </c>
    </row>
    <row r="22302" spans="20:23" x14ac:dyDescent="0.3">
      <c r="T22302" t="b">
        <f>U22302&gt;10</f>
        <v>1</v>
      </c>
      <c r="U22302" s="7">
        <v>13.490642926693599</v>
      </c>
      <c r="V22302" t="s">
        <v>14580</v>
      </c>
      <c r="W22302" t="s">
        <v>14581</v>
      </c>
    </row>
    <row r="22303" spans="20:23" x14ac:dyDescent="0.3">
      <c r="T22303" t="b">
        <f>U22303&gt;10</f>
        <v>1</v>
      </c>
      <c r="U22303" s="7">
        <v>10.7825927255914</v>
      </c>
      <c r="V22303" t="s">
        <v>8313</v>
      </c>
      <c r="W22303" t="s">
        <v>8314</v>
      </c>
    </row>
    <row r="22304" spans="20:23" x14ac:dyDescent="0.3">
      <c r="T22304" t="b">
        <f>U22304&gt;10</f>
        <v>1</v>
      </c>
      <c r="U22304" s="7">
        <v>12.104348565573799</v>
      </c>
      <c r="V22304" t="s">
        <v>14582</v>
      </c>
      <c r="W22304" t="s">
        <v>14583</v>
      </c>
    </row>
    <row r="22305" spans="20:23" x14ac:dyDescent="0.3">
      <c r="T22305" t="b">
        <f>U22305&gt;10</f>
        <v>1</v>
      </c>
      <c r="U22305" s="7">
        <v>13.490642926693599</v>
      </c>
      <c r="V22305" t="s">
        <v>14584</v>
      </c>
      <c r="W22305" t="s">
        <v>14585</v>
      </c>
    </row>
    <row r="22306" spans="20:23" x14ac:dyDescent="0.3">
      <c r="T22306" t="b">
        <f>U22306&gt;10</f>
        <v>1</v>
      </c>
      <c r="U22306" s="7">
        <v>11.188057833699601</v>
      </c>
      <c r="V22306" t="s">
        <v>10582</v>
      </c>
      <c r="W22306" t="s">
        <v>10584</v>
      </c>
    </row>
    <row r="22307" spans="20:23" x14ac:dyDescent="0.3">
      <c r="T22307" t="b">
        <f>U22307&gt;10</f>
        <v>1</v>
      </c>
      <c r="U22307" s="7">
        <v>12.7974957461337</v>
      </c>
      <c r="V22307" t="s">
        <v>14586</v>
      </c>
      <c r="W22307" t="s">
        <v>14587</v>
      </c>
    </row>
    <row r="22308" spans="20:23" x14ac:dyDescent="0.3">
      <c r="T22308" t="b">
        <f>U22308&gt;10</f>
        <v>1</v>
      </c>
      <c r="U22308" s="7">
        <v>11.0927476538953</v>
      </c>
      <c r="V22308" t="s">
        <v>10257</v>
      </c>
      <c r="W22308" t="s">
        <v>10258</v>
      </c>
    </row>
    <row r="22309" spans="20:23" x14ac:dyDescent="0.3">
      <c r="T22309" t="b">
        <f>U22309&gt;10</f>
        <v>1</v>
      </c>
      <c r="U22309" s="7">
        <v>11.0057362769056</v>
      </c>
      <c r="V22309" t="s">
        <v>9879</v>
      </c>
      <c r="W22309" t="s">
        <v>9880</v>
      </c>
    </row>
    <row r="22310" spans="20:23" x14ac:dyDescent="0.3">
      <c r="T22310" t="b">
        <f>U22310&gt;10</f>
        <v>1</v>
      </c>
      <c r="U22310" s="7">
        <v>13.490642926693599</v>
      </c>
      <c r="V22310" t="s">
        <v>14588</v>
      </c>
      <c r="W22310" t="s">
        <v>14589</v>
      </c>
    </row>
    <row r="22311" spans="20:23" x14ac:dyDescent="0.3">
      <c r="T22311" t="b">
        <f>U22311&gt;10</f>
        <v>1</v>
      </c>
      <c r="U22311" s="7">
        <v>12.7974957461337</v>
      </c>
      <c r="V22311" t="s">
        <v>14590</v>
      </c>
      <c r="W22311" t="s">
        <v>13268</v>
      </c>
    </row>
    <row r="22312" spans="20:23" x14ac:dyDescent="0.3">
      <c r="T22312" t="b">
        <f>U22312&gt;10</f>
        <v>1</v>
      </c>
      <c r="U22312" s="7">
        <v>10.3125890963457</v>
      </c>
      <c r="V22312" t="s">
        <v>4460</v>
      </c>
      <c r="W22312" t="s">
        <v>4461</v>
      </c>
    </row>
    <row r="22313" spans="20:23" x14ac:dyDescent="0.3">
      <c r="T22313" t="b">
        <f>U22313&gt;10</f>
        <v>1</v>
      </c>
      <c r="U22313" s="7">
        <v>10.0566557222085</v>
      </c>
      <c r="V22313" t="s">
        <v>2217</v>
      </c>
      <c r="W22313" t="s">
        <v>2270</v>
      </c>
    </row>
    <row r="22314" spans="20:23" x14ac:dyDescent="0.3">
      <c r="T22314" t="b">
        <f>U22314&gt;10</f>
        <v>1</v>
      </c>
      <c r="U22314" s="7">
        <v>12.392030638025499</v>
      </c>
      <c r="V22314" t="s">
        <v>14591</v>
      </c>
      <c r="W22314" t="s">
        <v>14592</v>
      </c>
    </row>
    <row r="22315" spans="20:23" x14ac:dyDescent="0.3">
      <c r="T22315" t="b">
        <f>U22315&gt;10</f>
        <v>1</v>
      </c>
      <c r="U22315" s="7">
        <v>10.0894455450315</v>
      </c>
      <c r="V22315" t="s">
        <v>2699</v>
      </c>
      <c r="W22315" t="s">
        <v>2700</v>
      </c>
    </row>
    <row r="22316" spans="20:23" x14ac:dyDescent="0.3">
      <c r="T22316" t="b">
        <f>U22316&gt;10</f>
        <v>1</v>
      </c>
      <c r="U22316" s="7">
        <v>10.232546388672199</v>
      </c>
      <c r="V22316" t="s">
        <v>3913</v>
      </c>
      <c r="W22316" t="s">
        <v>3914</v>
      </c>
    </row>
    <row r="22317" spans="20:23" x14ac:dyDescent="0.3">
      <c r="T22317" t="b">
        <f>U22317&gt;10</f>
        <v>1</v>
      </c>
      <c r="U22317" s="7">
        <v>10.5462039475272</v>
      </c>
      <c r="V22317" t="s">
        <v>3914</v>
      </c>
      <c r="W22317" t="s">
        <v>741</v>
      </c>
    </row>
    <row r="22318" spans="20:23" x14ac:dyDescent="0.3">
      <c r="T22318" t="b">
        <f>U22318&gt;10</f>
        <v>1</v>
      </c>
      <c r="U22318" s="7">
        <v>13.490642926693599</v>
      </c>
      <c r="V22318" t="s">
        <v>14593</v>
      </c>
      <c r="W22318" t="s">
        <v>14594</v>
      </c>
    </row>
    <row r="22319" spans="20:23" x14ac:dyDescent="0.3">
      <c r="T22319" t="b">
        <f>U22319&gt;10</f>
        <v>1</v>
      </c>
      <c r="U22319" s="7">
        <v>12.7974957461337</v>
      </c>
      <c r="V22319" t="s">
        <v>14594</v>
      </c>
      <c r="W22319" t="s">
        <v>14595</v>
      </c>
    </row>
    <row r="22320" spans="20:23" x14ac:dyDescent="0.3">
      <c r="T22320" t="b">
        <f>U22320&gt;10</f>
        <v>1</v>
      </c>
      <c r="U22320" s="7">
        <v>12.7974957461337</v>
      </c>
      <c r="V22320">
        <v>244140</v>
      </c>
      <c r="W22320" t="s">
        <v>14596</v>
      </c>
    </row>
    <row r="22321" spans="20:23" x14ac:dyDescent="0.3">
      <c r="T22321" t="b">
        <f>U22321&gt;10</f>
        <v>1</v>
      </c>
      <c r="U22321" s="7">
        <v>10.851585597078399</v>
      </c>
      <c r="V22321" t="s">
        <v>8966</v>
      </c>
      <c r="W22321" t="s">
        <v>8967</v>
      </c>
    </row>
    <row r="22322" spans="20:23" x14ac:dyDescent="0.3">
      <c r="T22322" t="b">
        <f>U22322&gt;10</f>
        <v>1</v>
      </c>
      <c r="U22322" s="7">
        <v>10.3125890963457</v>
      </c>
      <c r="V22322" t="s">
        <v>4460</v>
      </c>
      <c r="W22322" t="s">
        <v>4462</v>
      </c>
    </row>
    <row r="22323" spans="20:23" x14ac:dyDescent="0.3">
      <c r="T22323" t="b">
        <f>U22323&gt;10</f>
        <v>1</v>
      </c>
      <c r="U22323" s="7">
        <v>10.4461204889702</v>
      </c>
      <c r="V22323" t="s">
        <v>503</v>
      </c>
      <c r="W22323" t="s">
        <v>5874</v>
      </c>
    </row>
    <row r="22324" spans="20:23" x14ac:dyDescent="0.3">
      <c r="T22324" t="b">
        <f>U22324&gt;10</f>
        <v>1</v>
      </c>
      <c r="U22324" s="7">
        <v>10.232546388672199</v>
      </c>
      <c r="V22324" t="s">
        <v>3839</v>
      </c>
      <c r="W22324" t="s">
        <v>3840</v>
      </c>
    </row>
    <row r="22325" spans="20:23" x14ac:dyDescent="0.3">
      <c r="T22325" t="b">
        <f>U22325&gt;10</f>
        <v>1</v>
      </c>
      <c r="U22325" s="7">
        <v>10.7180542044539</v>
      </c>
      <c r="V22325" t="s">
        <v>3840</v>
      </c>
      <c r="W22325" t="s">
        <v>1931</v>
      </c>
    </row>
    <row r="22326" spans="20:23" x14ac:dyDescent="0.3">
      <c r="T22326" t="b">
        <f>U22326&gt;10</f>
        <v>1</v>
      </c>
      <c r="U22326" s="7">
        <v>10.194806060689301</v>
      </c>
      <c r="V22326" t="s">
        <v>3725</v>
      </c>
      <c r="W22326" t="s">
        <v>3726</v>
      </c>
    </row>
    <row r="22327" spans="20:23" x14ac:dyDescent="0.3">
      <c r="T22327" t="b">
        <f>U22327&gt;10</f>
        <v>1</v>
      </c>
      <c r="U22327" s="7">
        <v>10.0894455450315</v>
      </c>
      <c r="V22327" t="s">
        <v>2657</v>
      </c>
      <c r="W22327" t="s">
        <v>2658</v>
      </c>
    </row>
    <row r="22328" spans="20:23" x14ac:dyDescent="0.3">
      <c r="T22328" t="b">
        <f>U22328&gt;10</f>
        <v>1</v>
      </c>
      <c r="U22328" s="7">
        <v>10.232546388672199</v>
      </c>
      <c r="V22328" t="s">
        <v>3854</v>
      </c>
      <c r="W22328" t="s">
        <v>3855</v>
      </c>
    </row>
    <row r="22329" spans="20:23" x14ac:dyDescent="0.3">
      <c r="T22329" t="b">
        <f>U22329&gt;10</f>
        <v>1</v>
      </c>
      <c r="U22329" s="7">
        <v>10.0894455450315</v>
      </c>
      <c r="V22329" t="s">
        <v>2848</v>
      </c>
      <c r="W22329" t="s">
        <v>2849</v>
      </c>
    </row>
    <row r="22330" spans="20:23" x14ac:dyDescent="0.3">
      <c r="T22330" t="b">
        <f>U22330&gt;10</f>
        <v>1</v>
      </c>
      <c r="U22330" s="7">
        <v>10.6002711687975</v>
      </c>
      <c r="V22330" t="s">
        <v>6925</v>
      </c>
      <c r="W22330" t="s">
        <v>7235</v>
      </c>
    </row>
    <row r="22331" spans="20:23" x14ac:dyDescent="0.3">
      <c r="T22331" t="b">
        <f>U22331&gt;10</f>
        <v>1</v>
      </c>
      <c r="U22331" s="7">
        <v>13.490642926693599</v>
      </c>
      <c r="V22331" t="s">
        <v>7235</v>
      </c>
      <c r="W22331" t="s">
        <v>14597</v>
      </c>
    </row>
    <row r="22332" spans="20:23" x14ac:dyDescent="0.3">
      <c r="T22332" t="b">
        <f>U22332&gt;10</f>
        <v>1</v>
      </c>
      <c r="U22332" s="7">
        <v>13.490642926693599</v>
      </c>
      <c r="V22332" t="s">
        <v>14597</v>
      </c>
      <c r="W22332" t="s">
        <v>14598</v>
      </c>
    </row>
    <row r="22333" spans="20:23" x14ac:dyDescent="0.3">
      <c r="T22333" t="b">
        <f>U22333&gt;10</f>
        <v>1</v>
      </c>
      <c r="U22333" s="7">
        <v>11.0057362769056</v>
      </c>
      <c r="V22333" t="s">
        <v>9415</v>
      </c>
      <c r="W22333" t="s">
        <v>9417</v>
      </c>
    </row>
    <row r="22334" spans="20:23" x14ac:dyDescent="0.3">
      <c r="T22334" t="b">
        <f>U22334&gt;10</f>
        <v>1</v>
      </c>
      <c r="U22334" s="7">
        <v>10.4949106531397</v>
      </c>
      <c r="V22334" t="s">
        <v>6471</v>
      </c>
      <c r="W22334" t="s">
        <v>6472</v>
      </c>
    </row>
    <row r="22335" spans="20:23" x14ac:dyDescent="0.3">
      <c r="T22335" t="b">
        <f>U22335&gt;10</f>
        <v>1</v>
      </c>
      <c r="U22335" s="7">
        <v>11.188057833699601</v>
      </c>
      <c r="V22335" t="s">
        <v>10841</v>
      </c>
      <c r="W22335" t="s">
        <v>10842</v>
      </c>
    </row>
    <row r="22336" spans="20:23" x14ac:dyDescent="0.3">
      <c r="T22336" t="b">
        <f>U22336&gt;10</f>
        <v>1</v>
      </c>
      <c r="U22336" s="7">
        <v>10.3125890963457</v>
      </c>
      <c r="V22336">
        <v>426</v>
      </c>
      <c r="W22336" t="s">
        <v>4399</v>
      </c>
    </row>
    <row r="22337" spans="20:23" x14ac:dyDescent="0.3">
      <c r="T22337" t="b">
        <f>U22337&gt;10</f>
        <v>1</v>
      </c>
      <c r="U22337" s="7">
        <v>10.4949106531397</v>
      </c>
      <c r="V22337" t="s">
        <v>6042</v>
      </c>
      <c r="W22337" t="s">
        <v>6043</v>
      </c>
    </row>
    <row r="22338" spans="20:23" x14ac:dyDescent="0.3">
      <c r="T22338" t="b">
        <f>U22338&gt;10</f>
        <v>1</v>
      </c>
      <c r="U22338" s="7">
        <v>10.3125890963457</v>
      </c>
      <c r="V22338" t="s">
        <v>4518</v>
      </c>
      <c r="W22338" t="s">
        <v>4519</v>
      </c>
    </row>
    <row r="22339" spans="20:23" x14ac:dyDescent="0.3">
      <c r="T22339" t="b">
        <f>U22339&gt;10</f>
        <v>1</v>
      </c>
      <c r="U22339" s="7">
        <v>13.490642926693599</v>
      </c>
      <c r="V22339" t="s">
        <v>14599</v>
      </c>
      <c r="W22339" t="s">
        <v>14600</v>
      </c>
    </row>
    <row r="22340" spans="20:23" x14ac:dyDescent="0.3">
      <c r="T22340" t="b">
        <f>U22340&gt;10</f>
        <v>1</v>
      </c>
      <c r="U22340" s="7">
        <v>10.009402837358</v>
      </c>
      <c r="V22340" t="s">
        <v>1669</v>
      </c>
      <c r="W22340" t="s">
        <v>1670</v>
      </c>
    </row>
    <row r="22341" spans="20:23" x14ac:dyDescent="0.3">
      <c r="T22341" t="b">
        <f>U22341&gt;10</f>
        <v>1</v>
      </c>
      <c r="U22341" s="7">
        <v>10.5520690669796</v>
      </c>
      <c r="V22341" t="s">
        <v>6746</v>
      </c>
      <c r="W22341" t="s">
        <v>6747</v>
      </c>
    </row>
    <row r="22342" spans="20:23" x14ac:dyDescent="0.3">
      <c r="T22342" t="b">
        <f>U22342&gt;10</f>
        <v>1</v>
      </c>
      <c r="U22342" s="7">
        <v>13.490642926693599</v>
      </c>
      <c r="V22342" t="s">
        <v>14601</v>
      </c>
      <c r="W22342" t="s">
        <v>14602</v>
      </c>
    </row>
    <row r="22343" spans="20:23" x14ac:dyDescent="0.3">
      <c r="T22343" t="b">
        <f>U22343&gt;10</f>
        <v>1</v>
      </c>
      <c r="U22343" s="7">
        <v>10.3125890963457</v>
      </c>
      <c r="V22343" t="s">
        <v>4604</v>
      </c>
      <c r="W22343" t="s">
        <v>4605</v>
      </c>
    </row>
    <row r="22344" spans="20:23" x14ac:dyDescent="0.3">
      <c r="T22344" t="b">
        <f>U22344&gt;10</f>
        <v>1</v>
      </c>
      <c r="U22344" s="7">
        <v>12.104348565573799</v>
      </c>
      <c r="V22344" t="s">
        <v>14603</v>
      </c>
      <c r="W22344" t="s">
        <v>14604</v>
      </c>
    </row>
    <row r="22345" spans="20:23" x14ac:dyDescent="0.3">
      <c r="T22345" t="b">
        <f>U22345&gt;10</f>
        <v>1</v>
      </c>
      <c r="U22345" s="7">
        <v>12.7974957461337</v>
      </c>
      <c r="V22345" t="s">
        <v>14605</v>
      </c>
      <c r="W22345">
        <v>6300</v>
      </c>
    </row>
    <row r="22346" spans="20:23" x14ac:dyDescent="0.3">
      <c r="T22346" t="b">
        <f>U22346&gt;10</f>
        <v>1</v>
      </c>
      <c r="U22346" s="7">
        <v>11.411201385013801</v>
      </c>
      <c r="V22346" t="s">
        <v>11944</v>
      </c>
      <c r="W22346" t="s">
        <v>11945</v>
      </c>
    </row>
    <row r="22347" spans="20:23" x14ac:dyDescent="0.3">
      <c r="T22347" t="b">
        <f>U22347&gt;10</f>
        <v>1</v>
      </c>
      <c r="U22347" s="7">
        <v>10.6574295826374</v>
      </c>
      <c r="V22347" t="s">
        <v>7497</v>
      </c>
      <c r="W22347">
        <v>2500</v>
      </c>
    </row>
    <row r="22348" spans="20:23" x14ac:dyDescent="0.3">
      <c r="T22348" t="b">
        <f>U22348&gt;10</f>
        <v>1</v>
      </c>
      <c r="U22348" s="7">
        <v>10.4949106531397</v>
      </c>
      <c r="V22348" t="s">
        <v>6505</v>
      </c>
      <c r="W22348" t="s">
        <v>6506</v>
      </c>
    </row>
    <row r="22349" spans="20:23" x14ac:dyDescent="0.3">
      <c r="T22349" t="b">
        <f>U22349&gt;10</f>
        <v>1</v>
      </c>
      <c r="U22349" s="7">
        <v>13.490642926693599</v>
      </c>
      <c r="V22349" t="s">
        <v>6506</v>
      </c>
      <c r="W22349">
        <v>1510</v>
      </c>
    </row>
    <row r="22350" spans="20:23" x14ac:dyDescent="0.3">
      <c r="T22350" t="b">
        <f>U22350&gt;10</f>
        <v>1</v>
      </c>
      <c r="U22350" s="7">
        <v>11.188057833699601</v>
      </c>
      <c r="V22350" t="s">
        <v>10843</v>
      </c>
      <c r="W22350" t="s">
        <v>6642</v>
      </c>
    </row>
    <row r="22351" spans="20:23" x14ac:dyDescent="0.3">
      <c r="T22351" t="b">
        <f>U22351&gt;10</f>
        <v>1</v>
      </c>
      <c r="U22351" s="7">
        <v>10.5462039475272</v>
      </c>
      <c r="V22351" t="s">
        <v>6642</v>
      </c>
      <c r="W22351" t="s">
        <v>3043</v>
      </c>
    </row>
    <row r="22352" spans="20:23" x14ac:dyDescent="0.3">
      <c r="T22352" t="b">
        <f>U22352&gt;10</f>
        <v>1</v>
      </c>
      <c r="U22352" s="7">
        <v>10.6574295826374</v>
      </c>
      <c r="V22352" t="s">
        <v>7445</v>
      </c>
      <c r="W22352" t="s">
        <v>7446</v>
      </c>
    </row>
    <row r="22353" spans="20:23" x14ac:dyDescent="0.3">
      <c r="T22353" t="b">
        <f>U22353&gt;10</f>
        <v>1</v>
      </c>
      <c r="U22353" s="7">
        <v>12.7974957461337</v>
      </c>
      <c r="V22353" t="s">
        <v>7446</v>
      </c>
      <c r="W22353" t="s">
        <v>14606</v>
      </c>
    </row>
    <row r="22354" spans="20:23" x14ac:dyDescent="0.3">
      <c r="T22354" t="b">
        <f>U22354&gt;10</f>
        <v>1</v>
      </c>
      <c r="U22354" s="7">
        <v>12.104348565573799</v>
      </c>
      <c r="V22354" t="s">
        <v>14607</v>
      </c>
      <c r="W22354" t="s">
        <v>14608</v>
      </c>
    </row>
    <row r="22355" spans="20:23" x14ac:dyDescent="0.3">
      <c r="T22355" t="b">
        <f>U22355&gt;10</f>
        <v>1</v>
      </c>
      <c r="U22355" s="7">
        <v>12.392030638025499</v>
      </c>
      <c r="V22355" t="s">
        <v>14609</v>
      </c>
      <c r="W22355" t="s">
        <v>14610</v>
      </c>
    </row>
    <row r="22356" spans="20:23" x14ac:dyDescent="0.3">
      <c r="T22356" t="b">
        <f>U22356&gt;10</f>
        <v>1</v>
      </c>
      <c r="U22356" s="7">
        <v>12.104348565573799</v>
      </c>
      <c r="V22356" t="s">
        <v>14611</v>
      </c>
      <c r="W22356" t="s">
        <v>14612</v>
      </c>
    </row>
    <row r="22357" spans="20:23" x14ac:dyDescent="0.3">
      <c r="T22357" t="b">
        <f>U22357&gt;10</f>
        <v>1</v>
      </c>
      <c r="U22357" s="7">
        <v>10.158438416518401</v>
      </c>
      <c r="V22357" t="s">
        <v>3325</v>
      </c>
      <c r="W22357" t="s">
        <v>3326</v>
      </c>
    </row>
    <row r="22358" spans="20:23" x14ac:dyDescent="0.3">
      <c r="T22358" t="b">
        <f>U22358&gt;10</f>
        <v>1</v>
      </c>
      <c r="U22358" s="7">
        <v>10.6574295826374</v>
      </c>
      <c r="V22358" t="s">
        <v>7445</v>
      </c>
      <c r="W22358" t="s">
        <v>7447</v>
      </c>
    </row>
    <row r="22359" spans="20:23" x14ac:dyDescent="0.3">
      <c r="T22359" t="b">
        <f>U22359&gt;10</f>
        <v>1</v>
      </c>
      <c r="U22359" s="7">
        <v>10.4949106531397</v>
      </c>
      <c r="V22359" t="s">
        <v>6310</v>
      </c>
      <c r="W22359" t="s">
        <v>6311</v>
      </c>
    </row>
    <row r="22360" spans="20:23" x14ac:dyDescent="0.3">
      <c r="T22360" t="b">
        <f>U22360&gt;10</f>
        <v>1</v>
      </c>
      <c r="U22360" s="7">
        <v>10.3125890963457</v>
      </c>
      <c r="V22360" t="s">
        <v>4726</v>
      </c>
      <c r="W22360" t="s">
        <v>4727</v>
      </c>
    </row>
    <row r="22361" spans="20:23" x14ac:dyDescent="0.3">
      <c r="T22361" t="b">
        <f>U22361&gt;10</f>
        <v>1</v>
      </c>
      <c r="U22361" s="7">
        <v>11.293418349357401</v>
      </c>
      <c r="V22361" t="s">
        <v>3543</v>
      </c>
      <c r="W22361" t="s">
        <v>11375</v>
      </c>
    </row>
    <row r="22362" spans="20:23" x14ac:dyDescent="0.3">
      <c r="T22362" t="b">
        <f>U22362&gt;10</f>
        <v>1</v>
      </c>
      <c r="U22362" s="7">
        <v>10.455689939986399</v>
      </c>
      <c r="V22362" t="s">
        <v>5946</v>
      </c>
      <c r="W22362" t="s">
        <v>5947</v>
      </c>
    </row>
    <row r="22363" spans="20:23" x14ac:dyDescent="0.3">
      <c r="T22363" t="b">
        <f>U22363&gt;10</f>
        <v>1</v>
      </c>
      <c r="U22363" s="7">
        <v>11.3624112208444</v>
      </c>
      <c r="V22363" t="s">
        <v>11489</v>
      </c>
      <c r="W22363" t="s">
        <v>11490</v>
      </c>
    </row>
    <row r="22364" spans="20:23" x14ac:dyDescent="0.3">
      <c r="T22364" t="b">
        <f>U22364&gt;10</f>
        <v>1</v>
      </c>
      <c r="U22364" s="7">
        <v>11.293418349357401</v>
      </c>
      <c r="V22364" t="s">
        <v>11122</v>
      </c>
      <c r="W22364" t="s">
        <v>11123</v>
      </c>
    </row>
    <row r="22365" spans="20:23" x14ac:dyDescent="0.3">
      <c r="T22365" t="b">
        <f>U22365&gt;10</f>
        <v>1</v>
      </c>
      <c r="U22365" s="7">
        <v>10.6002711687975</v>
      </c>
      <c r="V22365" t="s">
        <v>7088</v>
      </c>
      <c r="W22365" t="s">
        <v>7089</v>
      </c>
    </row>
    <row r="22366" spans="20:23" x14ac:dyDescent="0.3">
      <c r="T22366" t="b">
        <f>U22366&gt;10</f>
        <v>1</v>
      </c>
      <c r="U22366" s="7">
        <v>12.392030638025499</v>
      </c>
      <c r="V22366" t="s">
        <v>7089</v>
      </c>
      <c r="W22366" t="s">
        <v>11015</v>
      </c>
    </row>
    <row r="22367" spans="20:23" x14ac:dyDescent="0.3">
      <c r="T22367" t="b">
        <f>U22367&gt;10</f>
        <v>1</v>
      </c>
      <c r="U22367" s="7">
        <v>12.392030638025499</v>
      </c>
      <c r="V22367" t="s">
        <v>14613</v>
      </c>
      <c r="W22367" t="s">
        <v>11015</v>
      </c>
    </row>
    <row r="22368" spans="20:23" x14ac:dyDescent="0.3">
      <c r="T22368" t="b">
        <f>U22368&gt;10</f>
        <v>1</v>
      </c>
      <c r="U22368" s="7">
        <v>11.293418349357401</v>
      </c>
      <c r="V22368" t="s">
        <v>11015</v>
      </c>
      <c r="W22368" t="s">
        <v>11016</v>
      </c>
    </row>
    <row r="22369" spans="20:23" x14ac:dyDescent="0.3">
      <c r="T22369" t="b">
        <f>U22369&gt;10</f>
        <v>1</v>
      </c>
      <c r="U22369" s="7">
        <v>10.2519644745293</v>
      </c>
      <c r="V22369" t="s">
        <v>2140</v>
      </c>
      <c r="W22369" t="s">
        <v>4115</v>
      </c>
    </row>
    <row r="22370" spans="20:23" x14ac:dyDescent="0.3">
      <c r="T22370" t="b">
        <f>U22370&gt;10</f>
        <v>1</v>
      </c>
      <c r="U22370" s="7">
        <v>11.0057362769056</v>
      </c>
      <c r="V22370" t="s">
        <v>4115</v>
      </c>
      <c r="W22370" t="s">
        <v>6189</v>
      </c>
    </row>
    <row r="22371" spans="20:23" x14ac:dyDescent="0.3">
      <c r="T22371" t="b">
        <f>U22371&gt;10</f>
        <v>1</v>
      </c>
      <c r="U22371" s="7">
        <v>10.4949106531397</v>
      </c>
      <c r="V22371" t="s">
        <v>6338</v>
      </c>
      <c r="W22371" t="s">
        <v>6339</v>
      </c>
    </row>
    <row r="22372" spans="20:23" x14ac:dyDescent="0.3">
      <c r="T22372" t="b">
        <f>U22372&gt;10</f>
        <v>1</v>
      </c>
      <c r="U22372" s="7">
        <v>10.628442045764199</v>
      </c>
      <c r="V22372" t="s">
        <v>3275</v>
      </c>
      <c r="W22372" t="s">
        <v>7341</v>
      </c>
    </row>
    <row r="22373" spans="20:23" x14ac:dyDescent="0.3">
      <c r="T22373" t="b">
        <f>U22373&gt;10</f>
        <v>1</v>
      </c>
      <c r="U22373" s="7">
        <v>11.8812050142595</v>
      </c>
      <c r="V22373" t="s">
        <v>7341</v>
      </c>
      <c r="W22373" t="s">
        <v>13838</v>
      </c>
    </row>
    <row r="22374" spans="20:23" x14ac:dyDescent="0.3">
      <c r="T22374" t="b">
        <f>U22374&gt;10</f>
        <v>1</v>
      </c>
      <c r="U22374" s="7">
        <v>10.851585597078399</v>
      </c>
      <c r="V22374" t="s">
        <v>8680</v>
      </c>
      <c r="W22374" t="s">
        <v>8681</v>
      </c>
    </row>
    <row r="22375" spans="20:23" x14ac:dyDescent="0.3">
      <c r="T22375" t="b">
        <f>U22375&gt;10</f>
        <v>1</v>
      </c>
      <c r="U22375" s="7">
        <v>13.490642926693599</v>
      </c>
      <c r="V22375" t="s">
        <v>14614</v>
      </c>
      <c r="W22375" t="s">
        <v>14615</v>
      </c>
    </row>
    <row r="22376" spans="20:23" x14ac:dyDescent="0.3">
      <c r="T22376" t="b">
        <f>U22376&gt;10</f>
        <v>1</v>
      </c>
      <c r="U22376" s="7">
        <v>10.024907023893901</v>
      </c>
      <c r="V22376" t="s">
        <v>1819</v>
      </c>
      <c r="W22376" t="s">
        <v>1696</v>
      </c>
    </row>
    <row r="22377" spans="20:23" x14ac:dyDescent="0.3">
      <c r="T22377" t="b">
        <f>U22377&gt;10</f>
        <v>1</v>
      </c>
      <c r="U22377" s="7">
        <v>11.070274798043201</v>
      </c>
      <c r="V22377" t="s">
        <v>10066</v>
      </c>
      <c r="W22377" t="s">
        <v>10067</v>
      </c>
    </row>
    <row r="22378" spans="20:23" x14ac:dyDescent="0.3">
      <c r="T22378" t="b">
        <f>U22378&gt;10</f>
        <v>1</v>
      </c>
      <c r="U22378" s="7">
        <v>12.392030638025499</v>
      </c>
      <c r="V22378" t="s">
        <v>720</v>
      </c>
      <c r="W22378" t="s">
        <v>14616</v>
      </c>
    </row>
    <row r="22379" spans="20:23" x14ac:dyDescent="0.3">
      <c r="T22379" t="b">
        <f>U22379&gt;10</f>
        <v>1</v>
      </c>
      <c r="U22379" s="7">
        <v>10.7825927255914</v>
      </c>
      <c r="V22379" t="s">
        <v>8454</v>
      </c>
      <c r="W22379" t="s">
        <v>8455</v>
      </c>
    </row>
    <row r="22380" spans="20:23" x14ac:dyDescent="0.3">
      <c r="T22380" t="b">
        <f>U22380&gt;10</f>
        <v>1</v>
      </c>
      <c r="U22380" s="7">
        <v>12.104348565573799</v>
      </c>
      <c r="V22380" t="s">
        <v>14617</v>
      </c>
      <c r="W22380" t="s">
        <v>14618</v>
      </c>
    </row>
    <row r="22381" spans="20:23" x14ac:dyDescent="0.3">
      <c r="T22381" t="b">
        <f>U22381&gt;10</f>
        <v>1</v>
      </c>
      <c r="U22381" s="7">
        <v>10.4949106531397</v>
      </c>
      <c r="V22381" t="s">
        <v>6283</v>
      </c>
      <c r="W22381" t="s">
        <v>6284</v>
      </c>
    </row>
    <row r="22382" spans="20:23" x14ac:dyDescent="0.3">
      <c r="T22382" t="b">
        <f>U22382&gt;10</f>
        <v>1</v>
      </c>
      <c r="U22382" s="7">
        <v>12.392030638025499</v>
      </c>
      <c r="V22382" t="s">
        <v>14619</v>
      </c>
      <c r="W22382" t="s">
        <v>12890</v>
      </c>
    </row>
    <row r="22383" spans="20:23" x14ac:dyDescent="0.3">
      <c r="T22383" t="b">
        <f>U22383&gt;10</f>
        <v>1</v>
      </c>
      <c r="U22383" s="7">
        <v>10.194806060689301</v>
      </c>
      <c r="V22383" t="s">
        <v>3750</v>
      </c>
      <c r="W22383" t="s">
        <v>3751</v>
      </c>
    </row>
    <row r="22384" spans="20:23" x14ac:dyDescent="0.3">
      <c r="T22384" t="b">
        <f>U22384&gt;10</f>
        <v>1</v>
      </c>
      <c r="U22384" s="7">
        <v>10.399600473335299</v>
      </c>
      <c r="V22384" t="s">
        <v>5522</v>
      </c>
      <c r="W22384" t="s">
        <v>5523</v>
      </c>
    </row>
    <row r="22385" spans="20:23" x14ac:dyDescent="0.3">
      <c r="T22385" t="b">
        <f>U22385&gt;10</f>
        <v>1</v>
      </c>
      <c r="U22385" s="7">
        <v>10.6574295826374</v>
      </c>
      <c r="V22385" t="s">
        <v>7498</v>
      </c>
      <c r="W22385" t="s">
        <v>7499</v>
      </c>
    </row>
    <row r="22386" spans="20:23" x14ac:dyDescent="0.3">
      <c r="T22386" t="b">
        <f>U22386&gt;10</f>
        <v>1</v>
      </c>
      <c r="U22386" s="7">
        <v>13.490642926693599</v>
      </c>
      <c r="V22386" t="s">
        <v>14620</v>
      </c>
      <c r="W22386" t="s">
        <v>14621</v>
      </c>
    </row>
    <row r="22387" spans="20:23" x14ac:dyDescent="0.3">
      <c r="T22387" t="b">
        <f>U22387&gt;10</f>
        <v>1</v>
      </c>
      <c r="U22387" s="7">
        <v>11.0057362769056</v>
      </c>
      <c r="V22387" t="s">
        <v>9325</v>
      </c>
      <c r="W22387" t="s">
        <v>788</v>
      </c>
    </row>
    <row r="22388" spans="20:23" x14ac:dyDescent="0.3">
      <c r="T22388" t="b">
        <f>U22388&gt;10</f>
        <v>1</v>
      </c>
      <c r="U22388" s="7">
        <v>10.2717671018254</v>
      </c>
      <c r="V22388" t="s">
        <v>4269</v>
      </c>
      <c r="W22388" t="s">
        <v>4270</v>
      </c>
    </row>
    <row r="22389" spans="20:23" x14ac:dyDescent="0.3">
      <c r="T22389" t="b">
        <f>U22389&gt;10</f>
        <v>1</v>
      </c>
      <c r="U22389" s="7">
        <v>10.4949106531397</v>
      </c>
      <c r="V22389" t="s">
        <v>6510</v>
      </c>
      <c r="W22389" t="s">
        <v>6338</v>
      </c>
    </row>
    <row r="22390" spans="20:23" x14ac:dyDescent="0.3">
      <c r="T22390" t="b">
        <f>U22390&gt;10</f>
        <v>1</v>
      </c>
      <c r="U22390" s="7">
        <v>10.7825927255914</v>
      </c>
      <c r="V22390" t="s">
        <v>8187</v>
      </c>
      <c r="W22390" t="s">
        <v>8188</v>
      </c>
    </row>
    <row r="22391" spans="20:23" x14ac:dyDescent="0.3">
      <c r="T22391" t="b">
        <f>U22391&gt;10</f>
        <v>1</v>
      </c>
      <c r="U22391" s="7">
        <v>10.7180542044539</v>
      </c>
      <c r="V22391" t="s">
        <v>3405</v>
      </c>
      <c r="W22391" t="s">
        <v>8112</v>
      </c>
    </row>
    <row r="22392" spans="20:23" x14ac:dyDescent="0.3">
      <c r="T22392" t="b">
        <f>U22392&gt;10</f>
        <v>1</v>
      </c>
      <c r="U22392" s="7">
        <v>10.0512937790671</v>
      </c>
      <c r="V22392" t="s">
        <v>2140</v>
      </c>
      <c r="W22392" t="s">
        <v>2141</v>
      </c>
    </row>
    <row r="22393" spans="20:23" x14ac:dyDescent="0.3">
      <c r="T22393" t="b">
        <f>U22393&gt;10</f>
        <v>1</v>
      </c>
      <c r="U22393" s="7">
        <v>10.851585597078399</v>
      </c>
      <c r="V22393" t="s">
        <v>8680</v>
      </c>
      <c r="W22393" t="s">
        <v>8682</v>
      </c>
    </row>
    <row r="22394" spans="20:23" x14ac:dyDescent="0.3">
      <c r="T22394" t="b">
        <f>U22394&gt;10</f>
        <v>1</v>
      </c>
      <c r="U22394" s="7">
        <v>10.355148710764499</v>
      </c>
      <c r="V22394" t="s">
        <v>5237</v>
      </c>
      <c r="W22394" t="s">
        <v>5069</v>
      </c>
    </row>
    <row r="22395" spans="20:23" x14ac:dyDescent="0.3">
      <c r="T22395" t="b">
        <f>U22395&gt;10</f>
        <v>1</v>
      </c>
      <c r="U22395" s="7">
        <v>12.392030638025499</v>
      </c>
      <c r="V22395" t="s">
        <v>14622</v>
      </c>
      <c r="W22395" t="s">
        <v>14623</v>
      </c>
    </row>
    <row r="22396" spans="20:23" x14ac:dyDescent="0.3">
      <c r="T22396" t="b">
        <f>U22396&gt;10</f>
        <v>1</v>
      </c>
      <c r="U22396" s="7">
        <v>10.6002711687975</v>
      </c>
      <c r="V22396" t="s">
        <v>6932</v>
      </c>
      <c r="W22396" t="s">
        <v>6933</v>
      </c>
    </row>
    <row r="22397" spans="20:23" x14ac:dyDescent="0.3">
      <c r="T22397" t="b">
        <f>U22397&gt;10</f>
        <v>1</v>
      </c>
      <c r="U22397" s="7">
        <v>12.104348565573799</v>
      </c>
      <c r="V22397" t="s">
        <v>14624</v>
      </c>
      <c r="W22397" t="s">
        <v>14625</v>
      </c>
    </row>
    <row r="22398" spans="20:23" x14ac:dyDescent="0.3">
      <c r="T22398" t="b">
        <f>U22398&gt;10</f>
        <v>1</v>
      </c>
      <c r="U22398" s="7">
        <v>10.158438416518401</v>
      </c>
      <c r="V22398" t="s">
        <v>3333</v>
      </c>
      <c r="W22398" t="s">
        <v>3334</v>
      </c>
    </row>
    <row r="22399" spans="20:23" x14ac:dyDescent="0.3">
      <c r="T22399" t="b">
        <f>U22399&gt;10</f>
        <v>1</v>
      </c>
      <c r="U22399" s="7">
        <v>12.104348565573799</v>
      </c>
      <c r="V22399" t="s">
        <v>14626</v>
      </c>
      <c r="W22399" t="s">
        <v>14627</v>
      </c>
    </row>
    <row r="22400" spans="20:23" x14ac:dyDescent="0.3">
      <c r="T22400" t="b">
        <f>U22400&gt;10</f>
        <v>1</v>
      </c>
      <c r="U22400" s="7">
        <v>11.188057833699601</v>
      </c>
      <c r="V22400" t="s">
        <v>10523</v>
      </c>
      <c r="W22400" t="s">
        <v>10524</v>
      </c>
    </row>
    <row r="22401" spans="20:23" x14ac:dyDescent="0.3">
      <c r="T22401" t="b">
        <f>U22401&gt;10</f>
        <v>1</v>
      </c>
      <c r="U22401" s="7">
        <v>11.0057362769056</v>
      </c>
      <c r="V22401" t="s">
        <v>9899</v>
      </c>
      <c r="W22401" t="s">
        <v>9900</v>
      </c>
    </row>
    <row r="22402" spans="20:23" x14ac:dyDescent="0.3">
      <c r="T22402" t="b">
        <f>U22402&gt;10</f>
        <v>1</v>
      </c>
      <c r="U22402" s="7">
        <v>11.293418349357401</v>
      </c>
      <c r="V22402" t="s">
        <v>11342</v>
      </c>
      <c r="W22402" t="s">
        <v>11343</v>
      </c>
    </row>
    <row r="22403" spans="20:23" x14ac:dyDescent="0.3">
      <c r="T22403" t="b">
        <f>U22403&gt;10</f>
        <v>1</v>
      </c>
      <c r="U22403" s="7">
        <v>11.0057362769056</v>
      </c>
      <c r="V22403" t="s">
        <v>5522</v>
      </c>
      <c r="W22403" t="s">
        <v>9876</v>
      </c>
    </row>
    <row r="22404" spans="20:23" x14ac:dyDescent="0.3">
      <c r="T22404" t="b">
        <f>U22404&gt;10</f>
        <v>1</v>
      </c>
      <c r="U22404" s="7">
        <v>10.232546388672199</v>
      </c>
      <c r="V22404" t="s">
        <v>4072</v>
      </c>
      <c r="W22404" t="s">
        <v>4073</v>
      </c>
    </row>
    <row r="22405" spans="20:23" x14ac:dyDescent="0.3">
      <c r="T22405" t="b">
        <f>U22405&gt;10</f>
        <v>1</v>
      </c>
      <c r="U22405" s="7">
        <v>11.0057362769056</v>
      </c>
      <c r="V22405">
        <v>94</v>
      </c>
      <c r="W22405" t="s">
        <v>9318</v>
      </c>
    </row>
    <row r="22406" spans="20:23" x14ac:dyDescent="0.3">
      <c r="T22406" t="b">
        <f>U22406&gt;10</f>
        <v>1</v>
      </c>
      <c r="U22406" s="7">
        <v>12.7974957461337</v>
      </c>
      <c r="V22406" t="s">
        <v>14628</v>
      </c>
      <c r="W22406" t="s">
        <v>14629</v>
      </c>
    </row>
    <row r="22407" spans="20:23" x14ac:dyDescent="0.3">
      <c r="T22407" t="b">
        <f>U22407&gt;10</f>
        <v>1</v>
      </c>
      <c r="U22407" s="7">
        <v>13.490642926693599</v>
      </c>
      <c r="V22407" t="s">
        <v>14630</v>
      </c>
      <c r="W22407" t="s">
        <v>14631</v>
      </c>
    </row>
    <row r="22408" spans="20:23" x14ac:dyDescent="0.3">
      <c r="T22408" t="b">
        <f>U22408&gt;10</f>
        <v>1</v>
      </c>
      <c r="U22408" s="7">
        <v>13.490642926693599</v>
      </c>
      <c r="V22408" t="s">
        <v>14632</v>
      </c>
      <c r="W22408" t="s">
        <v>14633</v>
      </c>
    </row>
    <row r="22409" spans="20:23" x14ac:dyDescent="0.3">
      <c r="T22409" t="b">
        <f>U22409&gt;10</f>
        <v>1</v>
      </c>
      <c r="U22409" s="7">
        <v>10.7825927255914</v>
      </c>
      <c r="V22409" t="s">
        <v>8528</v>
      </c>
      <c r="W22409" t="s">
        <v>8529</v>
      </c>
    </row>
    <row r="22410" spans="20:23" x14ac:dyDescent="0.3">
      <c r="T22410" t="b">
        <f>U22410&gt;10</f>
        <v>1</v>
      </c>
      <c r="U22410" s="7">
        <v>10.5462039475272</v>
      </c>
      <c r="V22410" t="s">
        <v>6553</v>
      </c>
      <c r="W22410" t="s">
        <v>6554</v>
      </c>
    </row>
    <row r="22411" spans="20:23" x14ac:dyDescent="0.3">
      <c r="T22411" t="b">
        <f>U22411&gt;10</f>
        <v>1</v>
      </c>
      <c r="U22411" s="7">
        <v>10.0894455450315</v>
      </c>
      <c r="V22411" t="s">
        <v>2695</v>
      </c>
      <c r="W22411" t="s">
        <v>2697</v>
      </c>
    </row>
    <row r="22412" spans="20:23" x14ac:dyDescent="0.3">
      <c r="T22412" t="b">
        <f>U22412&gt;10</f>
        <v>1</v>
      </c>
      <c r="U22412" s="7">
        <v>10.355148710764499</v>
      </c>
      <c r="V22412" t="s">
        <v>5223</v>
      </c>
      <c r="W22412" t="s">
        <v>5117</v>
      </c>
    </row>
    <row r="22413" spans="20:23" x14ac:dyDescent="0.3">
      <c r="T22413" t="b">
        <f>U22413&gt;10</f>
        <v>1</v>
      </c>
      <c r="U22413" s="7">
        <v>10.024907023893901</v>
      </c>
      <c r="V22413" t="s">
        <v>1820</v>
      </c>
      <c r="W22413" t="s">
        <v>1821</v>
      </c>
    </row>
    <row r="22414" spans="20:23" x14ac:dyDescent="0.3">
      <c r="T22414" t="b">
        <f>U22414&gt;10</f>
        <v>1</v>
      </c>
      <c r="U22414" s="7">
        <v>12.7974957461337</v>
      </c>
      <c r="V22414" t="s">
        <v>14634</v>
      </c>
      <c r="W22414" t="s">
        <v>14635</v>
      </c>
    </row>
    <row r="22415" spans="20:23" x14ac:dyDescent="0.3">
      <c r="T22415" t="b">
        <f>U22415&gt;10</f>
        <v>1</v>
      </c>
      <c r="U22415" s="7">
        <v>13.490642926693599</v>
      </c>
      <c r="V22415" t="s">
        <v>14636</v>
      </c>
      <c r="W22415" t="s">
        <v>14637</v>
      </c>
    </row>
    <row r="22416" spans="20:23" x14ac:dyDescent="0.3">
      <c r="T22416" t="b">
        <f>U22416&gt;10</f>
        <v>1</v>
      </c>
      <c r="U22416" s="7">
        <v>12.7974957461337</v>
      </c>
      <c r="V22416" t="s">
        <v>14638</v>
      </c>
      <c r="W22416" t="s">
        <v>14639</v>
      </c>
    </row>
    <row r="22417" spans="20:23" x14ac:dyDescent="0.3">
      <c r="T22417" t="b">
        <f>U22417&gt;10</f>
        <v>1</v>
      </c>
      <c r="U22417" s="7">
        <v>10.399600473335299</v>
      </c>
      <c r="V22417" t="s">
        <v>5470</v>
      </c>
      <c r="W22417" t="s">
        <v>5471</v>
      </c>
    </row>
    <row r="22418" spans="20:23" x14ac:dyDescent="0.3">
      <c r="T22418" t="b">
        <f>U22418&gt;10</f>
        <v>1</v>
      </c>
      <c r="U22418" s="7">
        <v>13.490642926693599</v>
      </c>
      <c r="V22418" t="s">
        <v>14640</v>
      </c>
      <c r="W22418" t="s">
        <v>14641</v>
      </c>
    </row>
    <row r="22419" spans="20:23" x14ac:dyDescent="0.3">
      <c r="T22419" t="b">
        <f>U22419&gt;10</f>
        <v>1</v>
      </c>
      <c r="U22419" s="7">
        <v>12.7974957461337</v>
      </c>
      <c r="V22419" t="s">
        <v>14642</v>
      </c>
      <c r="W22419" t="s">
        <v>3972</v>
      </c>
    </row>
    <row r="22420" spans="20:23" x14ac:dyDescent="0.3">
      <c r="T22420" t="b">
        <f>U22420&gt;10</f>
        <v>1</v>
      </c>
      <c r="U22420" s="7">
        <v>10.232546388672199</v>
      </c>
      <c r="V22420" t="s">
        <v>3972</v>
      </c>
      <c r="W22420" t="s">
        <v>3882</v>
      </c>
    </row>
    <row r="22421" spans="20:23" x14ac:dyDescent="0.3">
      <c r="T22421" t="b">
        <f>U22421&gt;10</f>
        <v>1</v>
      </c>
      <c r="U22421" s="7">
        <v>10.232546388672199</v>
      </c>
      <c r="V22421" t="s">
        <v>3882</v>
      </c>
      <c r="W22421" t="s">
        <v>3883</v>
      </c>
    </row>
    <row r="22422" spans="20:23" x14ac:dyDescent="0.3">
      <c r="T22422" t="b">
        <f>U22422&gt;10</f>
        <v>1</v>
      </c>
      <c r="U22422" s="7">
        <v>12.392030638025499</v>
      </c>
      <c r="V22422" t="s">
        <v>14643</v>
      </c>
      <c r="W22422" t="s">
        <v>10428</v>
      </c>
    </row>
    <row r="22423" spans="20:23" x14ac:dyDescent="0.3">
      <c r="T22423" t="b">
        <f>U22423&gt;10</f>
        <v>1</v>
      </c>
      <c r="U22423" s="7">
        <v>11.188057833699601</v>
      </c>
      <c r="V22423" t="s">
        <v>10428</v>
      </c>
      <c r="W22423" t="s">
        <v>10429</v>
      </c>
    </row>
    <row r="22424" spans="20:23" x14ac:dyDescent="0.3">
      <c r="T22424" t="b">
        <f>U22424&gt;10</f>
        <v>1</v>
      </c>
      <c r="U22424" s="7">
        <v>12.7974957461337</v>
      </c>
      <c r="V22424" t="s">
        <v>14644</v>
      </c>
      <c r="W22424" t="s">
        <v>14645</v>
      </c>
    </row>
    <row r="22425" spans="20:23" x14ac:dyDescent="0.3">
      <c r="T22425" t="b">
        <f>U22425&gt;10</f>
        <v>1</v>
      </c>
      <c r="U22425" s="7">
        <v>11.411201385013801</v>
      </c>
      <c r="V22425" t="s">
        <v>11595</v>
      </c>
      <c r="W22425" t="s">
        <v>11596</v>
      </c>
    </row>
    <row r="22426" spans="20:23" x14ac:dyDescent="0.3">
      <c r="T22426" t="b">
        <f>U22426&gt;10</f>
        <v>1</v>
      </c>
      <c r="U22426" s="7">
        <v>10.024907023893901</v>
      </c>
      <c r="V22426" t="s">
        <v>2068</v>
      </c>
      <c r="W22426" t="s">
        <v>2069</v>
      </c>
    </row>
    <row r="22427" spans="20:23" x14ac:dyDescent="0.3">
      <c r="T22427" t="b">
        <f>U22427&gt;10</f>
        <v>1</v>
      </c>
      <c r="U22427" s="7">
        <v>10.194806060689301</v>
      </c>
      <c r="V22427" t="s">
        <v>2283</v>
      </c>
      <c r="W22427" t="s">
        <v>3647</v>
      </c>
    </row>
    <row r="22428" spans="20:23" x14ac:dyDescent="0.3">
      <c r="T22428" t="b">
        <f>U22428&gt;10</f>
        <v>1</v>
      </c>
      <c r="U22428" s="7">
        <v>13.490642926693599</v>
      </c>
      <c r="V22428" t="s">
        <v>14646</v>
      </c>
      <c r="W22428" t="s">
        <v>9236</v>
      </c>
    </row>
    <row r="22429" spans="20:23" x14ac:dyDescent="0.3">
      <c r="T22429" t="b">
        <f>U22429&gt;10</f>
        <v>1</v>
      </c>
      <c r="U22429" s="7">
        <v>12.104348565573799</v>
      </c>
      <c r="V22429" t="s">
        <v>14647</v>
      </c>
      <c r="W22429" t="s">
        <v>3416</v>
      </c>
    </row>
    <row r="22430" spans="20:23" x14ac:dyDescent="0.3">
      <c r="T22430" t="b">
        <f>U22430&gt;10</f>
        <v>1</v>
      </c>
      <c r="U22430" s="7">
        <v>10.158438416518401</v>
      </c>
      <c r="V22430" t="s">
        <v>3416</v>
      </c>
      <c r="W22430" t="s">
        <v>3417</v>
      </c>
    </row>
    <row r="22431" spans="20:23" x14ac:dyDescent="0.3">
      <c r="T22431" t="b">
        <f>U22431&gt;10</f>
        <v>1</v>
      </c>
      <c r="U22431" s="7">
        <v>10.7180542044539</v>
      </c>
      <c r="V22431" t="s">
        <v>8113</v>
      </c>
      <c r="W22431" t="s">
        <v>8114</v>
      </c>
    </row>
    <row r="22432" spans="20:23" x14ac:dyDescent="0.3">
      <c r="T22432" t="b">
        <f>U22432&gt;10</f>
        <v>1</v>
      </c>
      <c r="U22432" s="7">
        <v>10.069642917735299</v>
      </c>
      <c r="V22432" t="s">
        <v>2282</v>
      </c>
      <c r="W22432" t="s">
        <v>2283</v>
      </c>
    </row>
    <row r="22433" spans="20:23" x14ac:dyDescent="0.3">
      <c r="T22433" t="b">
        <f>U22433&gt;10</f>
        <v>1</v>
      </c>
      <c r="U22433" s="7">
        <v>11.5447327776383</v>
      </c>
      <c r="V22433" t="s">
        <v>12369</v>
      </c>
      <c r="W22433" t="s">
        <v>12371</v>
      </c>
    </row>
    <row r="22434" spans="20:23" x14ac:dyDescent="0.3">
      <c r="T22434" t="b">
        <f>U22434&gt;10</f>
        <v>1</v>
      </c>
      <c r="U22434" s="7">
        <v>11.4757399061514</v>
      </c>
      <c r="V22434" t="s">
        <v>12247</v>
      </c>
      <c r="W22434" t="s">
        <v>12248</v>
      </c>
    </row>
    <row r="22435" spans="20:23" x14ac:dyDescent="0.3">
      <c r="T22435" t="b">
        <f>U22435&gt;10</f>
        <v>1</v>
      </c>
      <c r="U22435" s="7">
        <v>11.0057362769056</v>
      </c>
      <c r="V22435" t="s">
        <v>9707</v>
      </c>
      <c r="W22435" t="s">
        <v>9708</v>
      </c>
    </row>
    <row r="22436" spans="20:23" x14ac:dyDescent="0.3">
      <c r="T22436" t="b">
        <f>U22436&gt;10</f>
        <v>1</v>
      </c>
      <c r="U22436" s="7">
        <v>12.392030638025499</v>
      </c>
      <c r="V22436" t="s">
        <v>14648</v>
      </c>
      <c r="W22436" t="s">
        <v>14649</v>
      </c>
    </row>
    <row r="22437" spans="20:23" x14ac:dyDescent="0.3">
      <c r="T22437" t="b">
        <f>U22437&gt;10</f>
        <v>1</v>
      </c>
      <c r="U22437" s="7">
        <v>11.0057362769056</v>
      </c>
      <c r="V22437" t="s">
        <v>9955</v>
      </c>
      <c r="W22437" t="s">
        <v>9956</v>
      </c>
    </row>
    <row r="22438" spans="20:23" x14ac:dyDescent="0.3">
      <c r="T22438" t="b">
        <f>U22438&gt;10</f>
        <v>1</v>
      </c>
      <c r="U22438" s="7">
        <v>11.6988834574656</v>
      </c>
      <c r="V22438" t="s">
        <v>13269</v>
      </c>
      <c r="W22438" t="s">
        <v>13270</v>
      </c>
    </row>
    <row r="22439" spans="20:23" x14ac:dyDescent="0.3">
      <c r="T22439" t="b">
        <f>U22439&gt;10</f>
        <v>1</v>
      </c>
      <c r="U22439" s="7">
        <v>11.188057833699601</v>
      </c>
      <c r="V22439" t="s">
        <v>10692</v>
      </c>
      <c r="W22439" t="s">
        <v>10693</v>
      </c>
    </row>
    <row r="22440" spans="20:23" x14ac:dyDescent="0.3">
      <c r="T22440" t="b">
        <f>U22440&gt;10</f>
        <v>1</v>
      </c>
      <c r="U22440" s="7">
        <v>10.4949106531397</v>
      </c>
      <c r="V22440" t="s">
        <v>6057</v>
      </c>
      <c r="W22440" t="s">
        <v>6058</v>
      </c>
    </row>
    <row r="22441" spans="20:23" x14ac:dyDescent="0.3">
      <c r="T22441" t="b">
        <f>U22441&gt;10</f>
        <v>1</v>
      </c>
      <c r="U22441" s="7">
        <v>11.0057362769056</v>
      </c>
      <c r="V22441" t="s">
        <v>2363</v>
      </c>
      <c r="W22441" t="s">
        <v>9552</v>
      </c>
    </row>
    <row r="22442" spans="20:23" x14ac:dyDescent="0.3">
      <c r="T22442" t="b">
        <f>U22442&gt;10</f>
        <v>1</v>
      </c>
      <c r="U22442" s="7">
        <v>10.3125890963457</v>
      </c>
      <c r="V22442">
        <v>8</v>
      </c>
      <c r="W22442" t="s">
        <v>4401</v>
      </c>
    </row>
    <row r="22443" spans="20:23" x14ac:dyDescent="0.3">
      <c r="T22443" t="b">
        <f>U22443&gt;10</f>
        <v>1</v>
      </c>
      <c r="U22443" s="7">
        <v>11.188057833699601</v>
      </c>
      <c r="V22443" t="s">
        <v>6412</v>
      </c>
      <c r="W22443" t="s">
        <v>10826</v>
      </c>
    </row>
    <row r="22444" spans="20:23" x14ac:dyDescent="0.3">
      <c r="T22444" t="b">
        <f>U22444&gt;10</f>
        <v>1</v>
      </c>
      <c r="U22444" s="7">
        <v>10.5462039475272</v>
      </c>
      <c r="V22444" t="s">
        <v>6583</v>
      </c>
      <c r="W22444" t="s">
        <v>6584</v>
      </c>
    </row>
    <row r="22445" spans="20:23" x14ac:dyDescent="0.3">
      <c r="T22445" t="b">
        <f>U22445&gt;10</f>
        <v>1</v>
      </c>
      <c r="U22445" s="7">
        <v>10.024907023893901</v>
      </c>
      <c r="V22445" t="s">
        <v>2030</v>
      </c>
      <c r="W22445" t="s">
        <v>2031</v>
      </c>
    </row>
    <row r="22446" spans="20:23" x14ac:dyDescent="0.3">
      <c r="T22446" t="b">
        <f>U22446&gt;10</f>
        <v>1</v>
      </c>
      <c r="U22446" s="7">
        <v>11.188057833699601</v>
      </c>
      <c r="V22446" t="s">
        <v>10356</v>
      </c>
      <c r="W22446" t="s">
        <v>10801</v>
      </c>
    </row>
    <row r="22447" spans="20:23" x14ac:dyDescent="0.3">
      <c r="T22447" t="b">
        <f>U22447&gt;10</f>
        <v>1</v>
      </c>
      <c r="U22447" s="7">
        <v>11.6988834574656</v>
      </c>
      <c r="V22447" t="s">
        <v>13367</v>
      </c>
      <c r="W22447" t="s">
        <v>12867</v>
      </c>
    </row>
    <row r="22448" spans="20:23" x14ac:dyDescent="0.3">
      <c r="T22448" t="b">
        <f>U22448&gt;10</f>
        <v>1</v>
      </c>
      <c r="U22448" s="7">
        <v>10.6574295826374</v>
      </c>
      <c r="V22448" t="s">
        <v>7396</v>
      </c>
      <c r="W22448" t="s">
        <v>6630</v>
      </c>
    </row>
    <row r="22449" spans="20:23" x14ac:dyDescent="0.3">
      <c r="T22449" t="b">
        <f>U22449&gt;10</f>
        <v>1</v>
      </c>
      <c r="U22449" s="7">
        <v>10.5462039475272</v>
      </c>
      <c r="V22449" t="s">
        <v>6630</v>
      </c>
      <c r="W22449" t="s">
        <v>6561</v>
      </c>
    </row>
    <row r="22450" spans="20:23" x14ac:dyDescent="0.3">
      <c r="T22450" t="b">
        <f>U22450&gt;10</f>
        <v>1</v>
      </c>
      <c r="U22450" s="7">
        <v>11.0927476538953</v>
      </c>
      <c r="V22450" t="s">
        <v>10149</v>
      </c>
      <c r="W22450" t="s">
        <v>10150</v>
      </c>
    </row>
    <row r="22451" spans="20:23" x14ac:dyDescent="0.3">
      <c r="T22451" t="b">
        <f>U22451&gt;10</f>
        <v>1</v>
      </c>
      <c r="U22451" s="7">
        <v>12.104348565573799</v>
      </c>
      <c r="V22451" t="s">
        <v>14650</v>
      </c>
      <c r="W22451" t="s">
        <v>14651</v>
      </c>
    </row>
    <row r="22452" spans="20:23" x14ac:dyDescent="0.3">
      <c r="T22452" t="b">
        <f>U22452&gt;10</f>
        <v>1</v>
      </c>
      <c r="U22452" s="7">
        <v>12.104348565573799</v>
      </c>
      <c r="V22452" t="s">
        <v>14651</v>
      </c>
      <c r="W22452" t="s">
        <v>14652</v>
      </c>
    </row>
    <row r="22453" spans="20:23" x14ac:dyDescent="0.3">
      <c r="T22453" t="b">
        <f>U22453&gt;10</f>
        <v>1</v>
      </c>
      <c r="U22453" s="7">
        <v>10.0894455450315</v>
      </c>
      <c r="V22453" t="s">
        <v>2779</v>
      </c>
      <c r="W22453" t="s">
        <v>2758</v>
      </c>
    </row>
    <row r="22454" spans="20:23" x14ac:dyDescent="0.3">
      <c r="T22454" t="b">
        <f>U22454&gt;10</f>
        <v>1</v>
      </c>
      <c r="U22454" s="7">
        <v>13.490642926693599</v>
      </c>
      <c r="V22454" t="s">
        <v>14653</v>
      </c>
      <c r="W22454" t="s">
        <v>14654</v>
      </c>
    </row>
    <row r="22455" spans="20:23" x14ac:dyDescent="0.3">
      <c r="T22455" t="b">
        <f>U22455&gt;10</f>
        <v>1</v>
      </c>
      <c r="U22455" s="7">
        <v>10.7180542044539</v>
      </c>
      <c r="V22455" t="s">
        <v>7947</v>
      </c>
      <c r="W22455" t="s">
        <v>7948</v>
      </c>
    </row>
    <row r="22456" spans="20:23" x14ac:dyDescent="0.3">
      <c r="T22456" t="b">
        <f>U22456&gt;10</f>
        <v>1</v>
      </c>
      <c r="U22456" s="7">
        <v>11.0057362769056</v>
      </c>
      <c r="V22456" t="s">
        <v>2008</v>
      </c>
      <c r="W22456" t="s">
        <v>9882</v>
      </c>
    </row>
    <row r="22457" spans="20:23" x14ac:dyDescent="0.3">
      <c r="T22457" t="b">
        <f>U22457&gt;10</f>
        <v>1</v>
      </c>
      <c r="U22457" s="7">
        <v>10.0894455450315</v>
      </c>
      <c r="V22457" t="s">
        <v>2547</v>
      </c>
      <c r="W22457" t="s">
        <v>2548</v>
      </c>
    </row>
    <row r="22458" spans="20:23" x14ac:dyDescent="0.3">
      <c r="T22458" t="b">
        <f>U22458&gt;10</f>
        <v>1</v>
      </c>
      <c r="U22458" s="7">
        <v>13.490642926693599</v>
      </c>
      <c r="V22458" t="s">
        <v>14655</v>
      </c>
      <c r="W22458" t="s">
        <v>14656</v>
      </c>
    </row>
    <row r="22459" spans="20:23" x14ac:dyDescent="0.3">
      <c r="T22459" t="b">
        <f>U22459&gt;10</f>
        <v>1</v>
      </c>
      <c r="U22459" s="7">
        <v>13.490642926693599</v>
      </c>
      <c r="V22459" t="s">
        <v>14656</v>
      </c>
      <c r="W22459" t="s">
        <v>14657</v>
      </c>
    </row>
    <row r="22460" spans="20:23" x14ac:dyDescent="0.3">
      <c r="T22460" t="b">
        <f>U22460&gt;10</f>
        <v>1</v>
      </c>
      <c r="U22460" s="7">
        <v>12.7974957461337</v>
      </c>
      <c r="V22460" t="s">
        <v>14658</v>
      </c>
      <c r="W22460" t="s">
        <v>14659</v>
      </c>
    </row>
    <row r="22461" spans="20:23" x14ac:dyDescent="0.3">
      <c r="T22461" t="b">
        <f>U22461&gt;10</f>
        <v>1</v>
      </c>
      <c r="U22461" s="7">
        <v>11.0057362769056</v>
      </c>
      <c r="V22461" t="s">
        <v>9413</v>
      </c>
      <c r="W22461" t="s">
        <v>9414</v>
      </c>
    </row>
    <row r="22462" spans="20:23" x14ac:dyDescent="0.3">
      <c r="T22462" t="b">
        <f>U22462&gt;10</f>
        <v>1</v>
      </c>
      <c r="U22462" s="7">
        <v>12.392030638025499</v>
      </c>
      <c r="V22462" t="s">
        <v>6866</v>
      </c>
      <c r="W22462" t="s">
        <v>11349</v>
      </c>
    </row>
    <row r="22463" spans="20:23" x14ac:dyDescent="0.3">
      <c r="T22463" t="b">
        <f>U22463&gt;10</f>
        <v>1</v>
      </c>
      <c r="U22463" s="7">
        <v>11.6988834574656</v>
      </c>
      <c r="V22463" t="s">
        <v>2732</v>
      </c>
      <c r="W22463" t="s">
        <v>12941</v>
      </c>
    </row>
    <row r="22464" spans="20:23" x14ac:dyDescent="0.3">
      <c r="T22464" t="b">
        <f>U22464&gt;10</f>
        <v>1</v>
      </c>
      <c r="U22464" s="7">
        <v>11.0057362769056</v>
      </c>
      <c r="V22464" t="s">
        <v>9533</v>
      </c>
      <c r="W22464" t="s">
        <v>9534</v>
      </c>
    </row>
    <row r="22465" spans="20:23" x14ac:dyDescent="0.3">
      <c r="T22465" t="b">
        <f>U22465&gt;10</f>
        <v>1</v>
      </c>
      <c r="U22465" s="7">
        <v>10.4949106531397</v>
      </c>
      <c r="V22465" t="s">
        <v>6134</v>
      </c>
      <c r="W22465" t="s">
        <v>6135</v>
      </c>
    </row>
    <row r="22466" spans="20:23" x14ac:dyDescent="0.3">
      <c r="T22466" t="b">
        <f>U22466&gt;10</f>
        <v>1</v>
      </c>
      <c r="U22466" s="7">
        <v>13.490642926693599</v>
      </c>
      <c r="V22466" t="s">
        <v>14660</v>
      </c>
      <c r="W22466" t="s">
        <v>14661</v>
      </c>
    </row>
    <row r="22467" spans="20:23" x14ac:dyDescent="0.3">
      <c r="T22467" t="b">
        <f>U22467&gt;10</f>
        <v>1</v>
      </c>
      <c r="U22467" s="7">
        <v>12.7974957461337</v>
      </c>
      <c r="V22467" t="s">
        <v>14662</v>
      </c>
      <c r="W22467" t="s">
        <v>14663</v>
      </c>
    </row>
    <row r="22468" spans="20:23" x14ac:dyDescent="0.3">
      <c r="T22468" t="b">
        <f>U22468&gt;10</f>
        <v>1</v>
      </c>
      <c r="U22468" s="7">
        <v>10.0894455450315</v>
      </c>
      <c r="V22468" t="s">
        <v>2789</v>
      </c>
      <c r="W22468" t="s">
        <v>2790</v>
      </c>
    </row>
    <row r="22469" spans="20:23" x14ac:dyDescent="0.3">
      <c r="T22469" t="b">
        <f>U22469&gt;10</f>
        <v>1</v>
      </c>
      <c r="U22469" s="7">
        <v>10.024907023893901</v>
      </c>
      <c r="V22469" t="s">
        <v>1757</v>
      </c>
      <c r="W22469" t="s">
        <v>1758</v>
      </c>
    </row>
    <row r="22470" spans="20:23" x14ac:dyDescent="0.3">
      <c r="T22470" t="b">
        <f>U22470&gt;10</f>
        <v>1</v>
      </c>
      <c r="U22470" s="7">
        <v>10.3125890963457</v>
      </c>
      <c r="V22470" t="s">
        <v>1758</v>
      </c>
      <c r="W22470" t="s">
        <v>4747</v>
      </c>
    </row>
    <row r="22471" spans="20:23" x14ac:dyDescent="0.3">
      <c r="T22471" t="b">
        <f>U22471&gt;10</f>
        <v>1</v>
      </c>
      <c r="U22471" s="7">
        <v>11.0057362769056</v>
      </c>
      <c r="V22471" t="s">
        <v>9985</v>
      </c>
      <c r="W22471" t="s">
        <v>9986</v>
      </c>
    </row>
    <row r="22472" spans="20:23" x14ac:dyDescent="0.3">
      <c r="T22472" t="b">
        <f>U22472&gt;10</f>
        <v>1</v>
      </c>
      <c r="U22472" s="7">
        <v>10.0894455450315</v>
      </c>
      <c r="V22472" t="s">
        <v>2815</v>
      </c>
      <c r="W22472" t="s">
        <v>2816</v>
      </c>
    </row>
    <row r="22473" spans="20:23" x14ac:dyDescent="0.3">
      <c r="T22473" t="b">
        <f>U22473&gt;10</f>
        <v>1</v>
      </c>
      <c r="U22473" s="7">
        <v>11.5447327776383</v>
      </c>
      <c r="V22473" t="s">
        <v>12445</v>
      </c>
      <c r="W22473" t="s">
        <v>12446</v>
      </c>
    </row>
    <row r="22474" spans="20:23" x14ac:dyDescent="0.3">
      <c r="T22474" t="b">
        <f>U22474&gt;10</f>
        <v>1</v>
      </c>
      <c r="U22474" s="7">
        <v>12.392030638025499</v>
      </c>
      <c r="V22474" t="s">
        <v>14664</v>
      </c>
      <c r="W22474" t="s">
        <v>14665</v>
      </c>
    </row>
    <row r="22475" spans="20:23" x14ac:dyDescent="0.3">
      <c r="T22475" t="b">
        <f>U22475&gt;10</f>
        <v>1</v>
      </c>
      <c r="U22475" s="7">
        <v>11.8812050142595</v>
      </c>
      <c r="V22475" t="s">
        <v>62</v>
      </c>
      <c r="W22475" t="s">
        <v>63</v>
      </c>
    </row>
    <row r="22476" spans="20:23" x14ac:dyDescent="0.3">
      <c r="T22476" t="b">
        <f>U22476&gt;10</f>
        <v>1</v>
      </c>
      <c r="U22476" s="7">
        <v>11.0927476538953</v>
      </c>
      <c r="V22476" t="s">
        <v>63</v>
      </c>
      <c r="W22476" t="s">
        <v>64</v>
      </c>
    </row>
    <row r="22477" spans="20:23" x14ac:dyDescent="0.3">
      <c r="T22477" t="b">
        <f>U22477&gt;10</f>
        <v>1</v>
      </c>
      <c r="U22477" s="7">
        <v>11.293418349357401</v>
      </c>
      <c r="V22477" t="s">
        <v>10981</v>
      </c>
      <c r="W22477" t="s">
        <v>3640</v>
      </c>
    </row>
    <row r="22478" spans="20:23" x14ac:dyDescent="0.3">
      <c r="T22478" t="b">
        <f>U22478&gt;10</f>
        <v>1</v>
      </c>
      <c r="U22478" s="7">
        <v>10.399600473335299</v>
      </c>
      <c r="V22478" t="s">
        <v>5342</v>
      </c>
      <c r="W22478" t="s">
        <v>5343</v>
      </c>
    </row>
    <row r="22479" spans="20:23" x14ac:dyDescent="0.3">
      <c r="T22479" t="b">
        <f>U22479&gt;10</f>
        <v>1</v>
      </c>
      <c r="U22479" s="7">
        <v>10.194806060689301</v>
      </c>
      <c r="V22479" t="s">
        <v>3754</v>
      </c>
      <c r="W22479" t="s">
        <v>3755</v>
      </c>
    </row>
    <row r="22480" spans="20:23" x14ac:dyDescent="0.3">
      <c r="T22480" t="b">
        <f>U22480&gt;10</f>
        <v>1</v>
      </c>
      <c r="U22480" s="7">
        <v>11.986565529917399</v>
      </c>
      <c r="V22480" t="s">
        <v>14118</v>
      </c>
      <c r="W22480" t="s">
        <v>14119</v>
      </c>
    </row>
    <row r="22481" spans="20:23" x14ac:dyDescent="0.3">
      <c r="T22481" t="b">
        <f>U22481&gt;10</f>
        <v>1</v>
      </c>
      <c r="U22481" s="7">
        <v>12.104348565573799</v>
      </c>
      <c r="V22481" t="s">
        <v>14666</v>
      </c>
      <c r="W22481" t="s">
        <v>14667</v>
      </c>
    </row>
    <row r="22482" spans="20:23" x14ac:dyDescent="0.3">
      <c r="T22482" t="b">
        <f>U22482&gt;10</f>
        <v>1</v>
      </c>
      <c r="U22482" s="7">
        <v>11.0057362769056</v>
      </c>
      <c r="V22482" t="s">
        <v>9826</v>
      </c>
      <c r="W22482" t="s">
        <v>9827</v>
      </c>
    </row>
    <row r="22483" spans="20:23" x14ac:dyDescent="0.3">
      <c r="T22483" t="b">
        <f>U22483&gt;10</f>
        <v>1</v>
      </c>
      <c r="U22483" s="7">
        <v>11.6988834574656</v>
      </c>
      <c r="V22483" t="s">
        <v>9827</v>
      </c>
      <c r="W22483" t="s">
        <v>12713</v>
      </c>
    </row>
    <row r="22484" spans="20:23" x14ac:dyDescent="0.3">
      <c r="T22484" t="b">
        <f>U22484&gt;10</f>
        <v>1</v>
      </c>
      <c r="U22484" s="7">
        <v>11.6988834574656</v>
      </c>
      <c r="V22484" t="s">
        <v>12713</v>
      </c>
      <c r="W22484" t="s">
        <v>12714</v>
      </c>
    </row>
    <row r="22485" spans="20:23" x14ac:dyDescent="0.3">
      <c r="T22485" t="b">
        <f>U22485&gt;10</f>
        <v>1</v>
      </c>
      <c r="U22485" s="7">
        <v>10.1784791674019</v>
      </c>
      <c r="V22485" t="s">
        <v>3445</v>
      </c>
      <c r="W22485" t="s">
        <v>3446</v>
      </c>
    </row>
    <row r="22486" spans="20:23" x14ac:dyDescent="0.3">
      <c r="T22486" t="b">
        <f>U22486&gt;10</f>
        <v>1</v>
      </c>
      <c r="U22486" s="7">
        <v>10.4949106531397</v>
      </c>
      <c r="V22486" t="s">
        <v>6058</v>
      </c>
      <c r="W22486" t="s">
        <v>6192</v>
      </c>
    </row>
    <row r="22487" spans="20:23" x14ac:dyDescent="0.3">
      <c r="T22487" t="b">
        <f>U22487&gt;10</f>
        <v>1</v>
      </c>
      <c r="U22487" s="7">
        <v>11.188057833699601</v>
      </c>
      <c r="V22487" t="s">
        <v>10450</v>
      </c>
      <c r="W22487" t="s">
        <v>10451</v>
      </c>
    </row>
    <row r="22488" spans="20:23" x14ac:dyDescent="0.3">
      <c r="T22488" t="b">
        <f>U22488&gt;10</f>
        <v>1</v>
      </c>
      <c r="U22488" s="7">
        <v>11.293418349357401</v>
      </c>
      <c r="V22488" t="s">
        <v>11111</v>
      </c>
      <c r="W22488" t="s">
        <v>11112</v>
      </c>
    </row>
    <row r="22489" spans="20:23" x14ac:dyDescent="0.3">
      <c r="T22489" t="b">
        <f>U22489&gt;10</f>
        <v>1</v>
      </c>
      <c r="U22489" s="7">
        <v>11.293418349357401</v>
      </c>
      <c r="V22489" t="s">
        <v>11112</v>
      </c>
      <c r="W22489" t="s">
        <v>11128</v>
      </c>
    </row>
    <row r="22490" spans="20:23" x14ac:dyDescent="0.3">
      <c r="T22490" t="b">
        <f>U22490&gt;10</f>
        <v>1</v>
      </c>
      <c r="U22490" s="7">
        <v>10.024907023893901</v>
      </c>
      <c r="V22490" t="s">
        <v>1687</v>
      </c>
      <c r="W22490" t="s">
        <v>1688</v>
      </c>
    </row>
    <row r="22491" spans="20:23" x14ac:dyDescent="0.3">
      <c r="T22491" t="b">
        <f>U22491&gt;10</f>
        <v>1</v>
      </c>
      <c r="U22491" s="7">
        <v>10.7180542044539</v>
      </c>
      <c r="V22491" t="s">
        <v>7666</v>
      </c>
      <c r="W22491" t="s">
        <v>4391</v>
      </c>
    </row>
    <row r="22492" spans="20:23" x14ac:dyDescent="0.3">
      <c r="T22492" t="b">
        <f>U22492&gt;10</f>
        <v>1</v>
      </c>
      <c r="U22492" s="7">
        <v>11.293418349357401</v>
      </c>
      <c r="V22492" t="s">
        <v>7040</v>
      </c>
      <c r="W22492" t="s">
        <v>11161</v>
      </c>
    </row>
    <row r="22493" spans="20:23" x14ac:dyDescent="0.3">
      <c r="T22493" t="b">
        <f>U22493&gt;10</f>
        <v>1</v>
      </c>
      <c r="U22493" s="7">
        <v>10.677232209933599</v>
      </c>
      <c r="V22493" t="s">
        <v>5050</v>
      </c>
      <c r="W22493" t="s">
        <v>7620</v>
      </c>
    </row>
    <row r="22494" spans="20:23" x14ac:dyDescent="0.3">
      <c r="T22494" t="b">
        <f>U22494&gt;10</f>
        <v>1</v>
      </c>
      <c r="U22494" s="7">
        <v>13.490642926693599</v>
      </c>
      <c r="V22494" t="s">
        <v>14668</v>
      </c>
      <c r="W22494" t="s">
        <v>14669</v>
      </c>
    </row>
    <row r="22495" spans="20:23" x14ac:dyDescent="0.3">
      <c r="T22495" t="b">
        <f>U22495&gt;10</f>
        <v>1</v>
      </c>
      <c r="U22495" s="7">
        <v>10.399600473335299</v>
      </c>
      <c r="V22495" t="s">
        <v>5508</v>
      </c>
      <c r="W22495" t="s">
        <v>5512</v>
      </c>
    </row>
    <row r="22496" spans="20:23" x14ac:dyDescent="0.3">
      <c r="T22496" t="b">
        <f>U22496&gt;10</f>
        <v>1</v>
      </c>
      <c r="U22496" s="7">
        <v>12.7974957461337</v>
      </c>
      <c r="V22496" t="s">
        <v>5512</v>
      </c>
      <c r="W22496">
        <v>2019</v>
      </c>
    </row>
    <row r="22497" spans="20:23" x14ac:dyDescent="0.3">
      <c r="T22497" t="b">
        <f>U22497&gt;10</f>
        <v>1</v>
      </c>
      <c r="U22497" s="7">
        <v>11.6988834574656</v>
      </c>
      <c r="V22497" t="s">
        <v>2330</v>
      </c>
      <c r="W22497" t="s">
        <v>12815</v>
      </c>
    </row>
    <row r="22498" spans="20:23" x14ac:dyDescent="0.3">
      <c r="T22498" t="b">
        <f>U22498&gt;10</f>
        <v>1</v>
      </c>
      <c r="U22498" s="7">
        <v>10.0894455450315</v>
      </c>
      <c r="V22498" t="s">
        <v>2330</v>
      </c>
      <c r="W22498" t="s">
        <v>2331</v>
      </c>
    </row>
    <row r="22499" spans="20:23" x14ac:dyDescent="0.3">
      <c r="T22499" t="b">
        <f>U22499&gt;10</f>
        <v>1</v>
      </c>
      <c r="U22499" s="7">
        <v>11.0927476538953</v>
      </c>
      <c r="V22499" t="s">
        <v>10193</v>
      </c>
      <c r="W22499" t="s">
        <v>10194</v>
      </c>
    </row>
    <row r="22500" spans="20:23" x14ac:dyDescent="0.3">
      <c r="T22500" t="b">
        <f>U22500&gt;10</f>
        <v>1</v>
      </c>
      <c r="U22500" s="7">
        <v>10.7825927255914</v>
      </c>
      <c r="V22500" t="s">
        <v>2330</v>
      </c>
      <c r="W22500" t="s">
        <v>8160</v>
      </c>
    </row>
    <row r="22501" spans="20:23" x14ac:dyDescent="0.3">
      <c r="T22501" t="b">
        <f>U22501&gt;10</f>
        <v>1</v>
      </c>
      <c r="U22501" s="7">
        <v>10.194806060689301</v>
      </c>
      <c r="V22501" t="s">
        <v>3754</v>
      </c>
      <c r="W22501" t="s">
        <v>3756</v>
      </c>
    </row>
    <row r="22502" spans="20:23" x14ac:dyDescent="0.3">
      <c r="T22502" t="b">
        <f>U22502&gt;10</f>
        <v>1</v>
      </c>
      <c r="U22502" s="7">
        <v>11.8812050142595</v>
      </c>
      <c r="V22502" t="s">
        <v>13834</v>
      </c>
      <c r="W22502" t="s">
        <v>13835</v>
      </c>
    </row>
    <row r="22503" spans="20:23" x14ac:dyDescent="0.3">
      <c r="T22503" t="b">
        <f>U22503&gt;10</f>
        <v>1</v>
      </c>
      <c r="U22503" s="7">
        <v>13.490642926693599</v>
      </c>
      <c r="V22503" t="s">
        <v>5355</v>
      </c>
      <c r="W22503" t="s">
        <v>14670</v>
      </c>
    </row>
    <row r="22504" spans="20:23" x14ac:dyDescent="0.3">
      <c r="T22504" t="b">
        <f>U22504&gt;10</f>
        <v>1</v>
      </c>
      <c r="U22504" s="7">
        <v>12.7974957461337</v>
      </c>
      <c r="V22504" t="s">
        <v>14671</v>
      </c>
      <c r="W22504" t="s">
        <v>14672</v>
      </c>
    </row>
    <row r="22505" spans="20:23" x14ac:dyDescent="0.3">
      <c r="T22505" t="b">
        <f>U22505&gt;10</f>
        <v>1</v>
      </c>
      <c r="U22505" s="7">
        <v>12.7974957461337</v>
      </c>
      <c r="V22505" t="s">
        <v>10698</v>
      </c>
      <c r="W22505" t="s">
        <v>14673</v>
      </c>
    </row>
    <row r="22506" spans="20:23" x14ac:dyDescent="0.3">
      <c r="T22506" t="b">
        <f>U22506&gt;10</f>
        <v>1</v>
      </c>
      <c r="U22506" s="7">
        <v>10.7180542044539</v>
      </c>
      <c r="V22506" t="s">
        <v>8095</v>
      </c>
      <c r="W22506" t="s">
        <v>8096</v>
      </c>
    </row>
    <row r="22507" spans="20:23" x14ac:dyDescent="0.3">
      <c r="T22507" t="b">
        <f>U22507&gt;10</f>
        <v>1</v>
      </c>
      <c r="U22507" s="7">
        <v>13.490642926693599</v>
      </c>
      <c r="V22507" t="s">
        <v>14674</v>
      </c>
      <c r="W22507" t="s">
        <v>14675</v>
      </c>
    </row>
    <row r="22508" spans="20:23" x14ac:dyDescent="0.3">
      <c r="T22508" t="b">
        <f>U22508&gt;10</f>
        <v>1</v>
      </c>
      <c r="U22508" s="7">
        <v>12.7974957461337</v>
      </c>
      <c r="V22508" t="s">
        <v>13248</v>
      </c>
      <c r="W22508" t="s">
        <v>14676</v>
      </c>
    </row>
    <row r="22509" spans="20:23" x14ac:dyDescent="0.3">
      <c r="T22509" t="b">
        <f>U22509&gt;10</f>
        <v>1</v>
      </c>
      <c r="U22509" s="7">
        <v>10.900375761247799</v>
      </c>
      <c r="V22509" t="s">
        <v>9017</v>
      </c>
      <c r="W22509" t="s">
        <v>9018</v>
      </c>
    </row>
    <row r="22510" spans="20:23" x14ac:dyDescent="0.3">
      <c r="T22510" t="b">
        <f>U22510&gt;10</f>
        <v>1</v>
      </c>
      <c r="U22510" s="7">
        <v>11.0057362769056</v>
      </c>
      <c r="V22510" t="s">
        <v>9505</v>
      </c>
      <c r="W22510" t="s">
        <v>9506</v>
      </c>
    </row>
    <row r="22511" spans="20:23" x14ac:dyDescent="0.3">
      <c r="T22511" t="b">
        <f>U22511&gt;10</f>
        <v>1</v>
      </c>
      <c r="U22511" s="7">
        <v>10.4461204889702</v>
      </c>
      <c r="V22511" t="s">
        <v>5637</v>
      </c>
      <c r="W22511" t="s">
        <v>5856</v>
      </c>
    </row>
    <row r="22512" spans="20:23" x14ac:dyDescent="0.3">
      <c r="T22512" t="b">
        <f>U22512&gt;10</f>
        <v>1</v>
      </c>
      <c r="U22512" s="7">
        <v>10.6002711687975</v>
      </c>
      <c r="V22512" t="s">
        <v>7206</v>
      </c>
      <c r="W22512" t="s">
        <v>7207</v>
      </c>
    </row>
    <row r="22513" spans="20:23" x14ac:dyDescent="0.3">
      <c r="T22513" t="b">
        <f>U22513&gt;10</f>
        <v>1</v>
      </c>
      <c r="U22513" s="7">
        <v>10.7180542044539</v>
      </c>
      <c r="V22513" t="s">
        <v>8080</v>
      </c>
      <c r="W22513" t="s">
        <v>8081</v>
      </c>
    </row>
    <row r="22514" spans="20:23" x14ac:dyDescent="0.3">
      <c r="T22514" t="b">
        <f>U22514&gt;10</f>
        <v>1</v>
      </c>
      <c r="U22514" s="7">
        <v>10.0894455450315</v>
      </c>
      <c r="V22514" t="s">
        <v>2618</v>
      </c>
      <c r="W22514" t="s">
        <v>2619</v>
      </c>
    </row>
    <row r="22515" spans="20:23" x14ac:dyDescent="0.3">
      <c r="T22515" t="b">
        <f>U22515&gt;10</f>
        <v>1</v>
      </c>
      <c r="U22515" s="7">
        <v>13.490642926693599</v>
      </c>
      <c r="V22515" t="s">
        <v>14677</v>
      </c>
      <c r="W22515" t="s">
        <v>14678</v>
      </c>
    </row>
    <row r="22516" spans="20:23" x14ac:dyDescent="0.3">
      <c r="T22516" t="b">
        <f>U22516&gt;10</f>
        <v>1</v>
      </c>
      <c r="U22516" s="7">
        <v>12.7974957461337</v>
      </c>
      <c r="V22516" t="s">
        <v>14678</v>
      </c>
      <c r="W22516" t="s">
        <v>13481</v>
      </c>
    </row>
    <row r="22517" spans="20:23" x14ac:dyDescent="0.3">
      <c r="T22517" t="b">
        <f>U22517&gt;10</f>
        <v>1</v>
      </c>
      <c r="U22517" s="7">
        <v>12.7974957461337</v>
      </c>
      <c r="V22517" t="s">
        <v>13481</v>
      </c>
      <c r="W22517" t="s">
        <v>14679</v>
      </c>
    </row>
    <row r="22518" spans="20:23" x14ac:dyDescent="0.3">
      <c r="T22518" t="b">
        <f>U22518&gt;10</f>
        <v>1</v>
      </c>
      <c r="U22518" s="7">
        <v>10.7180542044539</v>
      </c>
      <c r="V22518" t="s">
        <v>7828</v>
      </c>
      <c r="W22518" t="s">
        <v>7830</v>
      </c>
    </row>
    <row r="22519" spans="20:23" x14ac:dyDescent="0.3">
      <c r="T22519" t="b">
        <f>U22519&gt;10</f>
        <v>1</v>
      </c>
      <c r="U22519" s="7">
        <v>11.293418349357401</v>
      </c>
      <c r="V22519" t="s">
        <v>11069</v>
      </c>
      <c r="W22519" t="s">
        <v>11071</v>
      </c>
    </row>
    <row r="22520" spans="20:23" x14ac:dyDescent="0.3">
      <c r="T22520" t="b">
        <f>U22520&gt;10</f>
        <v>1</v>
      </c>
      <c r="U22520" s="7">
        <v>10.6002711687975</v>
      </c>
      <c r="V22520" t="s">
        <v>7181</v>
      </c>
      <c r="W22520" t="s">
        <v>7182</v>
      </c>
    </row>
    <row r="22521" spans="20:23" x14ac:dyDescent="0.3">
      <c r="T22521" t="b">
        <f>U22521&gt;10</f>
        <v>1</v>
      </c>
      <c r="U22521" s="7">
        <v>11.0057362769056</v>
      </c>
      <c r="V22521" t="s">
        <v>9343</v>
      </c>
      <c r="W22521" t="s">
        <v>9344</v>
      </c>
    </row>
    <row r="22522" spans="20:23" x14ac:dyDescent="0.3">
      <c r="T22522" t="b">
        <f>U22522&gt;10</f>
        <v>1</v>
      </c>
      <c r="U22522" s="7">
        <v>13.490642926693599</v>
      </c>
      <c r="V22522" t="s">
        <v>14680</v>
      </c>
      <c r="W22522" t="s">
        <v>14681</v>
      </c>
    </row>
    <row r="22523" spans="20:23" x14ac:dyDescent="0.3">
      <c r="T22523" t="b">
        <f>U22523&gt;10</f>
        <v>1</v>
      </c>
      <c r="U22523" s="7">
        <v>10.158438416518401</v>
      </c>
      <c r="V22523" t="s">
        <v>3216</v>
      </c>
      <c r="W22523" t="s">
        <v>3217</v>
      </c>
    </row>
    <row r="22524" spans="20:23" x14ac:dyDescent="0.3">
      <c r="T22524" t="b">
        <f>U22524&gt;10</f>
        <v>1</v>
      </c>
      <c r="U22524" s="7">
        <v>11.8812050142595</v>
      </c>
      <c r="V22524" t="s">
        <v>14001</v>
      </c>
      <c r="W22524" t="s">
        <v>14002</v>
      </c>
    </row>
    <row r="22525" spans="20:23" x14ac:dyDescent="0.3">
      <c r="T22525" t="b">
        <f>U22525&gt;10</f>
        <v>1</v>
      </c>
      <c r="U22525" s="7">
        <v>11.5447327776383</v>
      </c>
      <c r="V22525" t="s">
        <v>12364</v>
      </c>
      <c r="W22525" t="s">
        <v>12365</v>
      </c>
    </row>
    <row r="22526" spans="20:23" x14ac:dyDescent="0.3">
      <c r="T22526" t="b">
        <f>U22526&gt;10</f>
        <v>1</v>
      </c>
      <c r="U22526" s="7">
        <v>10.232546388672199</v>
      </c>
      <c r="V22526" t="s">
        <v>3985</v>
      </c>
      <c r="W22526" t="s">
        <v>3986</v>
      </c>
    </row>
    <row r="22527" spans="20:23" x14ac:dyDescent="0.3">
      <c r="T22527" t="b">
        <f>U22527&gt;10</f>
        <v>1</v>
      </c>
      <c r="U22527" s="7">
        <v>11.6988834574656</v>
      </c>
      <c r="V22527" t="s">
        <v>13410</v>
      </c>
      <c r="W22527" t="s">
        <v>2825</v>
      </c>
    </row>
    <row r="22528" spans="20:23" x14ac:dyDescent="0.3">
      <c r="T22528" t="b">
        <f>U22528&gt;10</f>
        <v>1</v>
      </c>
      <c r="U22528" s="7">
        <v>10.0894455450315</v>
      </c>
      <c r="V22528" t="s">
        <v>2825</v>
      </c>
      <c r="W22528" t="s">
        <v>2826</v>
      </c>
    </row>
    <row r="22529" spans="20:23" x14ac:dyDescent="0.3">
      <c r="T22529" t="b">
        <f>U22529&gt;10</f>
        <v>1</v>
      </c>
      <c r="U22529" s="7">
        <v>11.6988834574656</v>
      </c>
      <c r="V22529" t="s">
        <v>13022</v>
      </c>
      <c r="W22529" t="s">
        <v>13023</v>
      </c>
    </row>
    <row r="22530" spans="20:23" x14ac:dyDescent="0.3">
      <c r="T22530" t="b">
        <f>U22530&gt;10</f>
        <v>1</v>
      </c>
      <c r="U22530" s="7">
        <v>10.355148710764499</v>
      </c>
      <c r="V22530">
        <v>127</v>
      </c>
      <c r="W22530" t="s">
        <v>5063</v>
      </c>
    </row>
    <row r="22531" spans="20:23" x14ac:dyDescent="0.3">
      <c r="T22531" t="b">
        <f>U22531&gt;10</f>
        <v>1</v>
      </c>
      <c r="U22531" s="7">
        <v>10.194806060689301</v>
      </c>
      <c r="V22531">
        <v>918</v>
      </c>
      <c r="W22531" t="s">
        <v>3465</v>
      </c>
    </row>
    <row r="22532" spans="20:23" x14ac:dyDescent="0.3">
      <c r="T22532" t="b">
        <f>U22532&gt;10</f>
        <v>1</v>
      </c>
      <c r="U22532" s="7">
        <v>11.6988834574656</v>
      </c>
      <c r="V22532" t="s">
        <v>9434</v>
      </c>
      <c r="W22532" t="s">
        <v>12838</v>
      </c>
    </row>
    <row r="22533" spans="20:23" x14ac:dyDescent="0.3">
      <c r="T22533" t="b">
        <f>U22533&gt;10</f>
        <v>1</v>
      </c>
      <c r="U22533" s="7">
        <v>11.6988834574656</v>
      </c>
      <c r="V22533" t="s">
        <v>13411</v>
      </c>
      <c r="W22533" t="s">
        <v>2825</v>
      </c>
    </row>
    <row r="22534" spans="20:23" x14ac:dyDescent="0.3">
      <c r="T22534" t="b">
        <f>U22534&gt;10</f>
        <v>1</v>
      </c>
      <c r="U22534" s="7">
        <v>10.6002711687975</v>
      </c>
      <c r="V22534">
        <v>693</v>
      </c>
      <c r="W22534" t="s">
        <v>3465</v>
      </c>
    </row>
    <row r="22535" spans="20:23" x14ac:dyDescent="0.3">
      <c r="T22535" t="b">
        <f>U22535&gt;10</f>
        <v>1</v>
      </c>
      <c r="U22535" s="7">
        <v>11.293418349357401</v>
      </c>
      <c r="V22535" t="s">
        <v>6840</v>
      </c>
      <c r="W22535" t="s">
        <v>10993</v>
      </c>
    </row>
    <row r="22536" spans="20:23" x14ac:dyDescent="0.3">
      <c r="T22536" t="b">
        <f>U22536&gt;10</f>
        <v>1</v>
      </c>
      <c r="U22536" s="7">
        <v>10.6574295826374</v>
      </c>
      <c r="V22536" t="s">
        <v>2886</v>
      </c>
      <c r="W22536" t="s">
        <v>7427</v>
      </c>
    </row>
    <row r="22537" spans="20:23" x14ac:dyDescent="0.3">
      <c r="T22537" t="b">
        <f>U22537&gt;10</f>
        <v>1</v>
      </c>
      <c r="U22537" s="7">
        <v>12.392030638025499</v>
      </c>
      <c r="V22537" t="s">
        <v>7427</v>
      </c>
      <c r="W22537" t="s">
        <v>14682</v>
      </c>
    </row>
    <row r="22538" spans="20:23" x14ac:dyDescent="0.3">
      <c r="T22538" t="b">
        <f>U22538&gt;10</f>
        <v>1</v>
      </c>
      <c r="U22538" s="7">
        <v>10.194806060689301</v>
      </c>
      <c r="V22538">
        <v>703</v>
      </c>
      <c r="W22538" t="s">
        <v>3465</v>
      </c>
    </row>
    <row r="22539" spans="20:23" x14ac:dyDescent="0.3">
      <c r="T22539" t="b">
        <f>U22539&gt;10</f>
        <v>1</v>
      </c>
      <c r="U22539" s="7">
        <v>11.0057362769056</v>
      </c>
      <c r="V22539" t="s">
        <v>4537</v>
      </c>
      <c r="W22539" t="s">
        <v>9793</v>
      </c>
    </row>
    <row r="22540" spans="20:23" x14ac:dyDescent="0.3">
      <c r="T22540" t="b">
        <f>U22540&gt;10</f>
        <v>1</v>
      </c>
      <c r="U22540" s="7">
        <v>10.2717671018254</v>
      </c>
      <c r="V22540" t="s">
        <v>4289</v>
      </c>
      <c r="W22540" t="s">
        <v>4290</v>
      </c>
    </row>
    <row r="22541" spans="20:23" x14ac:dyDescent="0.3">
      <c r="T22541" t="b">
        <f>U22541&gt;10</f>
        <v>1</v>
      </c>
      <c r="U22541" s="7">
        <v>11.411201385013801</v>
      </c>
      <c r="V22541" t="s">
        <v>9478</v>
      </c>
      <c r="W22541" t="s">
        <v>12187</v>
      </c>
    </row>
    <row r="22542" spans="20:23" x14ac:dyDescent="0.3">
      <c r="T22542" t="b">
        <f>U22542&gt;10</f>
        <v>1</v>
      </c>
      <c r="U22542" s="7">
        <v>10.7825927255914</v>
      </c>
      <c r="V22542" t="s">
        <v>8206</v>
      </c>
      <c r="W22542" t="s">
        <v>2364</v>
      </c>
    </row>
    <row r="22543" spans="20:23" x14ac:dyDescent="0.3">
      <c r="T22543" t="b">
        <f>U22543&gt;10</f>
        <v>1</v>
      </c>
      <c r="U22543" s="7">
        <v>10.0894455450315</v>
      </c>
      <c r="V22543" t="s">
        <v>2364</v>
      </c>
      <c r="W22543" t="s">
        <v>2365</v>
      </c>
    </row>
    <row r="22544" spans="20:23" x14ac:dyDescent="0.3">
      <c r="T22544" t="b">
        <f>U22544&gt;10</f>
        <v>1</v>
      </c>
      <c r="U22544" s="7">
        <v>12.104348565573799</v>
      </c>
      <c r="V22544" t="s">
        <v>4880</v>
      </c>
      <c r="W22544" t="s">
        <v>14683</v>
      </c>
    </row>
    <row r="22545" spans="20:23" x14ac:dyDescent="0.3">
      <c r="T22545" t="b">
        <f>U22545&gt;10</f>
        <v>1</v>
      </c>
      <c r="U22545" s="7">
        <v>12.7974957461337</v>
      </c>
      <c r="V22545" t="s">
        <v>14684</v>
      </c>
      <c r="W22545" t="s">
        <v>11981</v>
      </c>
    </row>
    <row r="22546" spans="20:23" x14ac:dyDescent="0.3">
      <c r="T22546" t="b">
        <f>U22546&gt;10</f>
        <v>1</v>
      </c>
      <c r="U22546" s="7">
        <v>10.851585597078399</v>
      </c>
      <c r="V22546" t="s">
        <v>8627</v>
      </c>
      <c r="W22546" t="s">
        <v>8628</v>
      </c>
    </row>
    <row r="22547" spans="20:23" x14ac:dyDescent="0.3">
      <c r="T22547" t="b">
        <f>U22547&gt;10</f>
        <v>1</v>
      </c>
      <c r="U22547" s="7">
        <v>12.392030638025499</v>
      </c>
      <c r="V22547" t="s">
        <v>14685</v>
      </c>
      <c r="W22547" t="s">
        <v>13199</v>
      </c>
    </row>
    <row r="22548" spans="20:23" x14ac:dyDescent="0.3">
      <c r="T22548" t="b">
        <f>U22548&gt;10</f>
        <v>1</v>
      </c>
      <c r="U22548" s="7">
        <v>11.188057833699601</v>
      </c>
      <c r="V22548" t="s">
        <v>9595</v>
      </c>
      <c r="W22548" t="s">
        <v>10542</v>
      </c>
    </row>
    <row r="22549" spans="20:23" x14ac:dyDescent="0.3">
      <c r="T22549" t="b">
        <f>U22549&gt;10</f>
        <v>1</v>
      </c>
      <c r="U22549" s="7">
        <v>10.158438416518401</v>
      </c>
      <c r="V22549" t="s">
        <v>3384</v>
      </c>
      <c r="W22549" t="s">
        <v>3165</v>
      </c>
    </row>
    <row r="22550" spans="20:23" x14ac:dyDescent="0.3">
      <c r="T22550" t="b">
        <f>U22550&gt;10</f>
        <v>1</v>
      </c>
      <c r="U22550" s="7">
        <v>11.188057833699601</v>
      </c>
      <c r="V22550" t="s">
        <v>2464</v>
      </c>
      <c r="W22550" t="s">
        <v>10690</v>
      </c>
    </row>
    <row r="22551" spans="20:23" x14ac:dyDescent="0.3">
      <c r="T22551" t="b">
        <f>U22551&gt;10</f>
        <v>1</v>
      </c>
      <c r="U22551" s="7">
        <v>11.293418349357401</v>
      </c>
      <c r="V22551" t="s">
        <v>11097</v>
      </c>
      <c r="W22551" t="s">
        <v>11098</v>
      </c>
    </row>
    <row r="22552" spans="20:23" x14ac:dyDescent="0.3">
      <c r="T22552" t="b">
        <f>U22552&gt;10</f>
        <v>1</v>
      </c>
      <c r="U22552" s="7">
        <v>10.3125890963457</v>
      </c>
      <c r="V22552" t="s">
        <v>4894</v>
      </c>
      <c r="W22552" t="s">
        <v>4895</v>
      </c>
    </row>
    <row r="22553" spans="20:23" x14ac:dyDescent="0.3">
      <c r="T22553" t="b">
        <f>U22553&gt;10</f>
        <v>1</v>
      </c>
      <c r="U22553" s="7">
        <v>13.490642926693599</v>
      </c>
      <c r="V22553" t="s">
        <v>14686</v>
      </c>
      <c r="W22553" t="s">
        <v>14687</v>
      </c>
    </row>
    <row r="22554" spans="20:23" x14ac:dyDescent="0.3">
      <c r="T22554" t="b">
        <f>U22554&gt;10</f>
        <v>1</v>
      </c>
      <c r="U22554" s="7">
        <v>10.0566557222085</v>
      </c>
      <c r="V22554" t="s">
        <v>2269</v>
      </c>
      <c r="W22554" t="s">
        <v>2174</v>
      </c>
    </row>
    <row r="22555" spans="20:23" x14ac:dyDescent="0.3">
      <c r="T22555" t="b">
        <f>U22555&gt;10</f>
        <v>1</v>
      </c>
      <c r="U22555" s="7">
        <v>10.4461204889702</v>
      </c>
      <c r="V22555" t="s">
        <v>5636</v>
      </c>
      <c r="W22555" t="s">
        <v>5637</v>
      </c>
    </row>
    <row r="22556" spans="20:23" x14ac:dyDescent="0.3">
      <c r="T22556" t="b">
        <f>U22556&gt;10</f>
        <v>1</v>
      </c>
      <c r="U22556" s="7">
        <v>12.104348565573799</v>
      </c>
      <c r="V22556" t="s">
        <v>936</v>
      </c>
      <c r="W22556" t="s">
        <v>14688</v>
      </c>
    </row>
    <row r="22557" spans="20:23" x14ac:dyDescent="0.3">
      <c r="T22557" t="b">
        <f>U22557&gt;10</f>
        <v>1</v>
      </c>
      <c r="U22557" s="7">
        <v>11.6988834574656</v>
      </c>
      <c r="V22557" t="s">
        <v>13259</v>
      </c>
      <c r="W22557" t="s">
        <v>13260</v>
      </c>
    </row>
    <row r="22558" spans="20:23" x14ac:dyDescent="0.3">
      <c r="T22558" t="b">
        <f>U22558&gt;10</f>
        <v>1</v>
      </c>
      <c r="U22558" s="7">
        <v>13.490642926693599</v>
      </c>
      <c r="V22558" t="s">
        <v>14689</v>
      </c>
      <c r="W22558" t="s">
        <v>14690</v>
      </c>
    </row>
    <row r="22559" spans="20:23" x14ac:dyDescent="0.3">
      <c r="T22559" t="b">
        <f>U22559&gt;10</f>
        <v>1</v>
      </c>
      <c r="U22559" s="7">
        <v>10.7825927255914</v>
      </c>
      <c r="V22559" t="s">
        <v>8420</v>
      </c>
      <c r="W22559" t="s">
        <v>8421</v>
      </c>
    </row>
    <row r="22560" spans="20:23" x14ac:dyDescent="0.3">
      <c r="T22560" t="b">
        <f>U22560&gt;10</f>
        <v>1</v>
      </c>
      <c r="U22560" s="7">
        <v>12.7974957461337</v>
      </c>
      <c r="V22560" t="s">
        <v>1448</v>
      </c>
      <c r="W22560" t="s">
        <v>14691</v>
      </c>
    </row>
    <row r="22561" spans="20:23" x14ac:dyDescent="0.3">
      <c r="T22561" t="b">
        <f>U22561&gt;10</f>
        <v>1</v>
      </c>
      <c r="U22561" s="7">
        <v>10.4461204889702</v>
      </c>
      <c r="V22561" t="s">
        <v>2358</v>
      </c>
      <c r="W22561" t="s">
        <v>5672</v>
      </c>
    </row>
    <row r="22562" spans="20:23" x14ac:dyDescent="0.3">
      <c r="T22562" t="b">
        <f>U22562&gt;10</f>
        <v>1</v>
      </c>
      <c r="U22562" s="7">
        <v>10.024907023893901</v>
      </c>
      <c r="V22562" t="s">
        <v>1872</v>
      </c>
      <c r="W22562" t="s">
        <v>1873</v>
      </c>
    </row>
    <row r="22563" spans="20:23" x14ac:dyDescent="0.3">
      <c r="T22563" t="b">
        <f>U22563&gt;10</f>
        <v>1</v>
      </c>
      <c r="U22563" s="7">
        <v>11.411201385013801</v>
      </c>
      <c r="V22563" t="s">
        <v>12072</v>
      </c>
      <c r="W22563" t="s">
        <v>12073</v>
      </c>
    </row>
    <row r="22564" spans="20:23" x14ac:dyDescent="0.3">
      <c r="T22564" t="b">
        <f>U22564&gt;10</f>
        <v>1</v>
      </c>
      <c r="U22564" s="7">
        <v>10.6002711687975</v>
      </c>
      <c r="V22564" t="s">
        <v>7263</v>
      </c>
      <c r="W22564" t="s">
        <v>7264</v>
      </c>
    </row>
    <row r="22565" spans="20:23" x14ac:dyDescent="0.3">
      <c r="T22565" t="b">
        <f>U22565&gt;10</f>
        <v>1</v>
      </c>
      <c r="U22565" s="7">
        <v>10.9256935692321</v>
      </c>
      <c r="V22565" t="s">
        <v>36</v>
      </c>
      <c r="W22565" t="s">
        <v>9259</v>
      </c>
    </row>
    <row r="22566" spans="20:23" x14ac:dyDescent="0.3">
      <c r="T22566" t="b">
        <f>U22566&gt;10</f>
        <v>1</v>
      </c>
      <c r="U22566" s="7">
        <v>10.232546388672199</v>
      </c>
      <c r="V22566" t="s">
        <v>3872</v>
      </c>
      <c r="W22566" t="s">
        <v>3873</v>
      </c>
    </row>
    <row r="22567" spans="20:23" x14ac:dyDescent="0.3">
      <c r="T22567" t="b">
        <f>U22567&gt;10</f>
        <v>1</v>
      </c>
      <c r="U22567" s="7">
        <v>12.7974957461337</v>
      </c>
      <c r="V22567" t="s">
        <v>14692</v>
      </c>
      <c r="W22567" t="s">
        <v>14693</v>
      </c>
    </row>
    <row r="22568" spans="20:23" x14ac:dyDescent="0.3">
      <c r="T22568" t="b">
        <f>U22568&gt;10</f>
        <v>1</v>
      </c>
      <c r="U22568" s="7">
        <v>11.0057362769056</v>
      </c>
      <c r="V22568" t="s">
        <v>10028</v>
      </c>
      <c r="W22568" t="s">
        <v>10029</v>
      </c>
    </row>
    <row r="22569" spans="20:23" x14ac:dyDescent="0.3">
      <c r="T22569" t="b">
        <f>U22569&gt;10</f>
        <v>1</v>
      </c>
      <c r="U22569" s="7">
        <v>11.293418349357401</v>
      </c>
      <c r="V22569" t="s">
        <v>3725</v>
      </c>
      <c r="W22569" t="s">
        <v>11384</v>
      </c>
    </row>
    <row r="22570" spans="20:23" x14ac:dyDescent="0.3">
      <c r="T22570" t="b">
        <f>U22570&gt;10</f>
        <v>1</v>
      </c>
      <c r="U22570" s="7">
        <v>10.232546388672199</v>
      </c>
      <c r="V22570" t="s">
        <v>4043</v>
      </c>
      <c r="W22570" t="s">
        <v>4045</v>
      </c>
    </row>
    <row r="22571" spans="20:23" x14ac:dyDescent="0.3">
      <c r="T22571" t="b">
        <f>U22571&gt;10</f>
        <v>1</v>
      </c>
      <c r="U22571" s="7">
        <v>10.7180542044539</v>
      </c>
      <c r="V22571" t="s">
        <v>7708</v>
      </c>
      <c r="W22571" t="s">
        <v>7997</v>
      </c>
    </row>
    <row r="22572" spans="20:23" x14ac:dyDescent="0.3">
      <c r="T22572" t="b">
        <f>U22572&gt;10</f>
        <v>1</v>
      </c>
      <c r="U22572" s="7">
        <v>11.0057362769056</v>
      </c>
      <c r="V22572" t="s">
        <v>1882</v>
      </c>
      <c r="W22572" t="s">
        <v>9357</v>
      </c>
    </row>
    <row r="22573" spans="20:23" x14ac:dyDescent="0.3">
      <c r="T22573" t="b">
        <f>U22573&gt;10</f>
        <v>1</v>
      </c>
      <c r="U22573" s="7">
        <v>12.7974957461337</v>
      </c>
      <c r="V22573" t="s">
        <v>14694</v>
      </c>
      <c r="W22573" t="s">
        <v>14695</v>
      </c>
    </row>
    <row r="22574" spans="20:23" x14ac:dyDescent="0.3">
      <c r="T22574" t="b">
        <f>U22574&gt;10</f>
        <v>1</v>
      </c>
      <c r="U22574" s="7">
        <v>11.5447327776383</v>
      </c>
      <c r="V22574" t="s">
        <v>7375</v>
      </c>
      <c r="W22574" t="s">
        <v>3280</v>
      </c>
    </row>
    <row r="22575" spans="20:23" x14ac:dyDescent="0.3">
      <c r="T22575" t="b">
        <f>U22575&gt;10</f>
        <v>1</v>
      </c>
      <c r="U22575" s="7">
        <v>12.392030638025499</v>
      </c>
      <c r="V22575" t="s">
        <v>9999</v>
      </c>
      <c r="W22575" t="s">
        <v>14696</v>
      </c>
    </row>
    <row r="22576" spans="20:23" x14ac:dyDescent="0.3">
      <c r="T22576" t="b">
        <f>U22576&gt;10</f>
        <v>1</v>
      </c>
      <c r="U22576" s="7">
        <v>10.4461204889702</v>
      </c>
      <c r="V22576" t="s">
        <v>5793</v>
      </c>
      <c r="W22576" t="s">
        <v>5794</v>
      </c>
    </row>
    <row r="22577" spans="20:23" x14ac:dyDescent="0.3">
      <c r="T22577" t="b">
        <f>U22577&gt;10</f>
        <v>1</v>
      </c>
      <c r="U22577" s="7">
        <v>10.4949106531397</v>
      </c>
      <c r="V22577" t="s">
        <v>6059</v>
      </c>
      <c r="W22577" t="s">
        <v>6060</v>
      </c>
    </row>
    <row r="22578" spans="20:23" x14ac:dyDescent="0.3">
      <c r="T22578" t="b">
        <f>U22578&gt;10</f>
        <v>1</v>
      </c>
      <c r="U22578" s="7">
        <v>12.104348565573799</v>
      </c>
      <c r="V22578" t="s">
        <v>14697</v>
      </c>
      <c r="W22578" t="s">
        <v>8702</v>
      </c>
    </row>
    <row r="22579" spans="20:23" x14ac:dyDescent="0.3">
      <c r="T22579" t="b">
        <f>U22579&gt;10</f>
        <v>1</v>
      </c>
      <c r="U22579" s="7">
        <v>10.851585597078399</v>
      </c>
      <c r="V22579" t="s">
        <v>8702</v>
      </c>
      <c r="W22579" t="s">
        <v>8703</v>
      </c>
    </row>
    <row r="22580" spans="20:23" x14ac:dyDescent="0.3">
      <c r="T22580" t="b">
        <f>U22580&gt;10</f>
        <v>1</v>
      </c>
      <c r="U22580" s="7">
        <v>13.490642926693599</v>
      </c>
      <c r="V22580" t="s">
        <v>14698</v>
      </c>
      <c r="W22580" t="s">
        <v>14699</v>
      </c>
    </row>
    <row r="22581" spans="20:23" x14ac:dyDescent="0.3">
      <c r="T22581" t="b">
        <f>U22581&gt;10</f>
        <v>1</v>
      </c>
      <c r="U22581" s="7">
        <v>10.2717671018254</v>
      </c>
      <c r="V22581" t="s">
        <v>4211</v>
      </c>
      <c r="W22581" t="s">
        <v>4212</v>
      </c>
    </row>
    <row r="22582" spans="20:23" x14ac:dyDescent="0.3">
      <c r="T22582" t="b">
        <f>U22582&gt;10</f>
        <v>1</v>
      </c>
      <c r="U22582" s="7">
        <v>11.6988834574656</v>
      </c>
      <c r="V22582" t="s">
        <v>13461</v>
      </c>
      <c r="W22582" t="s">
        <v>13462</v>
      </c>
    </row>
    <row r="22583" spans="20:23" x14ac:dyDescent="0.3">
      <c r="T22583" t="b">
        <f>U22583&gt;10</f>
        <v>1</v>
      </c>
      <c r="U22583" s="7">
        <v>10.7180542044539</v>
      </c>
      <c r="V22583" t="s">
        <v>7641</v>
      </c>
      <c r="W22583" t="s">
        <v>7907</v>
      </c>
    </row>
    <row r="22584" spans="20:23" x14ac:dyDescent="0.3">
      <c r="T22584" t="b">
        <f>U22584&gt;10</f>
        <v>1</v>
      </c>
      <c r="U22584" s="7">
        <v>10.6002711687975</v>
      </c>
      <c r="V22584" t="s">
        <v>3776</v>
      </c>
      <c r="W22584" t="s">
        <v>2647</v>
      </c>
    </row>
    <row r="22585" spans="20:23" x14ac:dyDescent="0.3">
      <c r="T22585" t="b">
        <f>U22585&gt;10</f>
        <v>1</v>
      </c>
      <c r="U22585" s="7">
        <v>11.6988834574656</v>
      </c>
      <c r="V22585" t="s">
        <v>13225</v>
      </c>
      <c r="W22585" t="s">
        <v>13226</v>
      </c>
    </row>
    <row r="22586" spans="20:23" x14ac:dyDescent="0.3">
      <c r="T22586" t="b">
        <f>U22586&gt;10</f>
        <v>1</v>
      </c>
      <c r="U22586" s="7">
        <v>10.4461204889702</v>
      </c>
      <c r="V22586" t="s">
        <v>5906</v>
      </c>
      <c r="W22586" t="s">
        <v>5899</v>
      </c>
    </row>
    <row r="22587" spans="20:23" x14ac:dyDescent="0.3">
      <c r="T22587" t="b">
        <f>U22587&gt;10</f>
        <v>1</v>
      </c>
      <c r="U22587" s="7">
        <v>13.490642926693599</v>
      </c>
      <c r="V22587" t="s">
        <v>14700</v>
      </c>
      <c r="W22587" t="s">
        <v>14701</v>
      </c>
    </row>
    <row r="22588" spans="20:23" x14ac:dyDescent="0.3">
      <c r="T22588" t="b">
        <f>U22588&gt;10</f>
        <v>1</v>
      </c>
      <c r="U22588" s="7">
        <v>13.490642926693599</v>
      </c>
      <c r="V22588" t="s">
        <v>14701</v>
      </c>
      <c r="W22588" t="s">
        <v>14702</v>
      </c>
    </row>
    <row r="22589" spans="20:23" x14ac:dyDescent="0.3">
      <c r="T22589" t="b">
        <f>U22589&gt;10</f>
        <v>1</v>
      </c>
      <c r="U22589" s="7">
        <v>10.194806060689301</v>
      </c>
      <c r="V22589" t="s">
        <v>3541</v>
      </c>
      <c r="W22589" t="s">
        <v>3563</v>
      </c>
    </row>
    <row r="22590" spans="20:23" x14ac:dyDescent="0.3">
      <c r="T22590" t="b">
        <f>U22590&gt;10</f>
        <v>1</v>
      </c>
      <c r="U22590" s="7">
        <v>13.490642926693599</v>
      </c>
      <c r="V22590" t="s">
        <v>14703</v>
      </c>
      <c r="W22590" t="s">
        <v>14704</v>
      </c>
    </row>
    <row r="22591" spans="20:23" x14ac:dyDescent="0.3">
      <c r="T22591" t="b">
        <f>U22591&gt;10</f>
        <v>1</v>
      </c>
      <c r="U22591" s="7">
        <v>10.7180542044539</v>
      </c>
      <c r="V22591" t="s">
        <v>7959</v>
      </c>
      <c r="W22591" t="s">
        <v>7960</v>
      </c>
    </row>
    <row r="22592" spans="20:23" x14ac:dyDescent="0.3">
      <c r="T22592" t="b">
        <f>U22592&gt;10</f>
        <v>1</v>
      </c>
      <c r="U22592" s="7">
        <v>11.188057833699601</v>
      </c>
      <c r="V22592" t="s">
        <v>10452</v>
      </c>
      <c r="W22592" t="s">
        <v>10453</v>
      </c>
    </row>
    <row r="22593" spans="20:23" x14ac:dyDescent="0.3">
      <c r="T22593" t="b">
        <f>U22593&gt;10</f>
        <v>1</v>
      </c>
      <c r="U22593" s="7">
        <v>10.6574295826374</v>
      </c>
      <c r="V22593" t="s">
        <v>7548</v>
      </c>
      <c r="W22593" t="s">
        <v>7549</v>
      </c>
    </row>
    <row r="22594" spans="20:23" x14ac:dyDescent="0.3">
      <c r="T22594" t="b">
        <f>U22594&gt;10</f>
        <v>1</v>
      </c>
      <c r="U22594" s="7">
        <v>11.411201385013801</v>
      </c>
      <c r="V22594" t="s">
        <v>11710</v>
      </c>
      <c r="W22594" t="s">
        <v>11711</v>
      </c>
    </row>
    <row r="22595" spans="20:23" x14ac:dyDescent="0.3">
      <c r="T22595" t="b">
        <f>U22595&gt;10</f>
        <v>1</v>
      </c>
      <c r="U22595" s="7">
        <v>12.104348565573799</v>
      </c>
      <c r="V22595" t="s">
        <v>14705</v>
      </c>
      <c r="W22595" t="s">
        <v>14706</v>
      </c>
    </row>
    <row r="22596" spans="20:23" x14ac:dyDescent="0.3">
      <c r="T22596" t="b">
        <f>U22596&gt;10</f>
        <v>1</v>
      </c>
      <c r="U22596" s="7">
        <v>10.123347096707199</v>
      </c>
      <c r="V22596" t="s">
        <v>2953</v>
      </c>
      <c r="W22596" t="s">
        <v>2954</v>
      </c>
    </row>
    <row r="22597" spans="20:23" x14ac:dyDescent="0.3">
      <c r="T22597" t="b">
        <f>U22597&gt;10</f>
        <v>1</v>
      </c>
      <c r="U22597" s="7">
        <v>11.6988834574656</v>
      </c>
      <c r="V22597" t="s">
        <v>12844</v>
      </c>
      <c r="W22597" t="s">
        <v>12845</v>
      </c>
    </row>
    <row r="22598" spans="20:23" x14ac:dyDescent="0.3">
      <c r="T22598" t="b">
        <f>U22598&gt;10</f>
        <v>1</v>
      </c>
      <c r="U22598" s="7">
        <v>10.4461204889702</v>
      </c>
      <c r="V22598" t="s">
        <v>5784</v>
      </c>
      <c r="W22598" t="s">
        <v>5785</v>
      </c>
    </row>
    <row r="22599" spans="20:23" x14ac:dyDescent="0.3">
      <c r="T22599" t="b">
        <f>U22599&gt;10</f>
        <v>1</v>
      </c>
      <c r="U22599" s="7">
        <v>10.158438416518401</v>
      </c>
      <c r="V22599" t="s">
        <v>3163</v>
      </c>
      <c r="W22599" t="s">
        <v>3164</v>
      </c>
    </row>
    <row r="22600" spans="20:23" x14ac:dyDescent="0.3">
      <c r="T22600" t="b">
        <f>U22600&gt;10</f>
        <v>1</v>
      </c>
      <c r="U22600" s="7">
        <v>11.188057833699601</v>
      </c>
      <c r="V22600" t="s">
        <v>10480</v>
      </c>
      <c r="W22600" t="s">
        <v>10481</v>
      </c>
    </row>
    <row r="22601" spans="20:23" x14ac:dyDescent="0.3">
      <c r="T22601" t="b">
        <f>U22601&gt;10</f>
        <v>1</v>
      </c>
      <c r="U22601" s="7">
        <v>11.411201385013801</v>
      </c>
      <c r="V22601" t="s">
        <v>11594</v>
      </c>
      <c r="W22601" t="s">
        <v>1914</v>
      </c>
    </row>
    <row r="22602" spans="20:23" x14ac:dyDescent="0.3">
      <c r="T22602" t="b">
        <f>U22602&gt;10</f>
        <v>1</v>
      </c>
      <c r="U22602" s="7">
        <v>10.399600473335299</v>
      </c>
      <c r="V22602" t="s">
        <v>5530</v>
      </c>
      <c r="W22602" t="s">
        <v>5531</v>
      </c>
    </row>
    <row r="22603" spans="20:23" x14ac:dyDescent="0.3">
      <c r="T22603" t="b">
        <f>U22603&gt;10</f>
        <v>1</v>
      </c>
      <c r="U22603" s="7">
        <v>11.070274798043201</v>
      </c>
      <c r="V22603" t="s">
        <v>10064</v>
      </c>
      <c r="W22603" t="s">
        <v>10065</v>
      </c>
    </row>
    <row r="22604" spans="20:23" x14ac:dyDescent="0.3">
      <c r="T22604" t="b">
        <f>U22604&gt;10</f>
        <v>1</v>
      </c>
      <c r="U22604" s="7">
        <v>11.188057833699601</v>
      </c>
      <c r="V22604" t="s">
        <v>10065</v>
      </c>
      <c r="W22604" t="s">
        <v>3551</v>
      </c>
    </row>
    <row r="22605" spans="20:23" x14ac:dyDescent="0.3">
      <c r="T22605" t="b">
        <f>U22605&gt;10</f>
        <v>1</v>
      </c>
      <c r="U22605" s="7">
        <v>10.8234147201117</v>
      </c>
      <c r="V22605" t="s">
        <v>3551</v>
      </c>
      <c r="W22605" t="s">
        <v>2085</v>
      </c>
    </row>
    <row r="22606" spans="20:23" x14ac:dyDescent="0.3">
      <c r="T22606" t="b">
        <f>U22606&gt;10</f>
        <v>1</v>
      </c>
      <c r="U22606" s="7">
        <v>11.2570507051866</v>
      </c>
      <c r="V22606" t="s">
        <v>2085</v>
      </c>
      <c r="W22606" t="s">
        <v>10934</v>
      </c>
    </row>
    <row r="22607" spans="20:23" x14ac:dyDescent="0.3">
      <c r="T22607" t="b">
        <f>U22607&gt;10</f>
        <v>1</v>
      </c>
      <c r="U22607" s="7">
        <v>11.2570507051866</v>
      </c>
      <c r="V22607" t="s">
        <v>10934</v>
      </c>
      <c r="W22607" t="s">
        <v>2084</v>
      </c>
    </row>
    <row r="22608" spans="20:23" x14ac:dyDescent="0.3">
      <c r="T22608" t="b">
        <f>U22608&gt;10</f>
        <v>1</v>
      </c>
      <c r="U22608" s="7">
        <v>11.411201385013801</v>
      </c>
      <c r="V22608" t="s">
        <v>2085</v>
      </c>
      <c r="W22608" t="e">
        <f>úø</f>
        <v>#NAME?</v>
      </c>
    </row>
    <row r="22609" spans="20:23" x14ac:dyDescent="0.3">
      <c r="T22609" t="b">
        <f>U22609&gt;10</f>
        <v>1</v>
      </c>
      <c r="U22609" s="7">
        <v>11.411201385013801</v>
      </c>
      <c r="V22609" t="e">
        <f>úø</f>
        <v>#NAME?</v>
      </c>
      <c r="W22609" t="s">
        <v>2084</v>
      </c>
    </row>
    <row r="22610" spans="20:23" x14ac:dyDescent="0.3">
      <c r="T22610" t="b">
        <f>U22610&gt;10</f>
        <v>1</v>
      </c>
      <c r="U22610" s="7">
        <v>10.024907023893901</v>
      </c>
      <c r="V22610" t="s">
        <v>2084</v>
      </c>
      <c r="W22610" t="s">
        <v>2085</v>
      </c>
    </row>
    <row r="22611" spans="20:23" x14ac:dyDescent="0.3">
      <c r="T22611" t="b">
        <f>U22611&gt;10</f>
        <v>1</v>
      </c>
      <c r="U22611" s="7">
        <v>10.4461204889702</v>
      </c>
      <c r="V22611" t="s">
        <v>5645</v>
      </c>
      <c r="W22611" t="s">
        <v>5646</v>
      </c>
    </row>
    <row r="22612" spans="20:23" x14ac:dyDescent="0.3">
      <c r="T22612" t="b">
        <f>U22612&gt;10</f>
        <v>1</v>
      </c>
      <c r="U22612" s="7">
        <v>10.4461204889702</v>
      </c>
      <c r="V22612" t="s">
        <v>3243</v>
      </c>
      <c r="W22612" t="s">
        <v>5646</v>
      </c>
    </row>
    <row r="22613" spans="20:23" x14ac:dyDescent="0.3">
      <c r="T22613" t="b">
        <f>U22613&gt;10</f>
        <v>1</v>
      </c>
      <c r="U22613" s="7">
        <v>10.355148710764499</v>
      </c>
      <c r="V22613" t="s">
        <v>5055</v>
      </c>
      <c r="W22613" t="s">
        <v>5056</v>
      </c>
    </row>
    <row r="22614" spans="20:23" x14ac:dyDescent="0.3">
      <c r="T22614" t="b">
        <f>U22614&gt;10</f>
        <v>1</v>
      </c>
      <c r="U22614" s="7">
        <v>10.355148710764499</v>
      </c>
      <c r="V22614" t="s">
        <v>5056</v>
      </c>
      <c r="W22614" t="s">
        <v>5128</v>
      </c>
    </row>
    <row r="22615" spans="20:23" x14ac:dyDescent="0.3">
      <c r="T22615" t="b">
        <f>U22615&gt;10</f>
        <v>1</v>
      </c>
      <c r="U22615" s="7">
        <v>10.0566557222085</v>
      </c>
      <c r="V22615" t="s">
        <v>2209</v>
      </c>
      <c r="W22615" t="s">
        <v>2144</v>
      </c>
    </row>
    <row r="22616" spans="20:23" x14ac:dyDescent="0.3">
      <c r="T22616" t="b">
        <f>U22616&gt;10</f>
        <v>1</v>
      </c>
      <c r="U22616" s="7">
        <v>11.0057362769056</v>
      </c>
      <c r="V22616" t="s">
        <v>4383</v>
      </c>
      <c r="W22616" t="s">
        <v>9308</v>
      </c>
    </row>
    <row r="22617" spans="20:23" x14ac:dyDescent="0.3">
      <c r="T22617" t="b">
        <f>U22617&gt;10</f>
        <v>1</v>
      </c>
      <c r="U22617" s="7">
        <v>10.0894455450315</v>
      </c>
      <c r="V22617" t="s">
        <v>2573</v>
      </c>
      <c r="W22617" t="s">
        <v>2575</v>
      </c>
    </row>
    <row r="22618" spans="20:23" x14ac:dyDescent="0.3">
      <c r="T22618" t="b">
        <f>U22618&gt;10</f>
        <v>1</v>
      </c>
      <c r="U22618" s="7">
        <v>10.0894455450315</v>
      </c>
      <c r="V22618" t="s">
        <v>2575</v>
      </c>
      <c r="W22618" t="s">
        <v>2573</v>
      </c>
    </row>
    <row r="22619" spans="20:23" x14ac:dyDescent="0.3">
      <c r="T22619" t="b">
        <f>U22619&gt;10</f>
        <v>1</v>
      </c>
      <c r="U22619" s="7">
        <v>11.8812050142595</v>
      </c>
      <c r="V22619" t="s">
        <v>13916</v>
      </c>
      <c r="W22619" t="s">
        <v>13917</v>
      </c>
    </row>
    <row r="22620" spans="20:23" x14ac:dyDescent="0.3">
      <c r="T22620" t="b">
        <f>U22620&gt;10</f>
        <v>1</v>
      </c>
      <c r="U22620" s="7">
        <v>12.7974957461337</v>
      </c>
      <c r="V22620" t="s">
        <v>14707</v>
      </c>
      <c r="W22620" t="s">
        <v>11711</v>
      </c>
    </row>
    <row r="22621" spans="20:23" x14ac:dyDescent="0.3">
      <c r="T22621" t="b">
        <f>U22621&gt;10</f>
        <v>1</v>
      </c>
      <c r="U22621" s="7">
        <v>10.0894455450315</v>
      </c>
      <c r="V22621">
        <v>565</v>
      </c>
      <c r="W22621">
        <v>748</v>
      </c>
    </row>
    <row r="22622" spans="20:23" x14ac:dyDescent="0.3">
      <c r="T22622" t="b">
        <f>U22622&gt;10</f>
        <v>1</v>
      </c>
      <c r="U22622" s="7">
        <v>11.6988834574656</v>
      </c>
      <c r="V22622">
        <v>848</v>
      </c>
      <c r="W22622">
        <v>1203674</v>
      </c>
    </row>
    <row r="22623" spans="20:23" x14ac:dyDescent="0.3">
      <c r="T22623" t="b">
        <f>U22623&gt;10</f>
        <v>1</v>
      </c>
      <c r="U22623" s="7">
        <v>11.0057362769056</v>
      </c>
      <c r="V22623">
        <v>981</v>
      </c>
      <c r="W22623">
        <v>554</v>
      </c>
    </row>
    <row r="22624" spans="20:23" x14ac:dyDescent="0.3">
      <c r="T22624" t="b">
        <f>U22624&gt;10</f>
        <v>1</v>
      </c>
      <c r="U22624" s="7">
        <v>10.5462039475272</v>
      </c>
      <c r="V22624" t="s">
        <v>6742</v>
      </c>
      <c r="W22624" t="s">
        <v>6743</v>
      </c>
    </row>
    <row r="22625" spans="20:23" x14ac:dyDescent="0.3">
      <c r="T22625" t="b">
        <f>U22625&gt;10</f>
        <v>1</v>
      </c>
      <c r="U22625" s="7">
        <v>10.4949106531397</v>
      </c>
      <c r="V22625" t="s">
        <v>6252</v>
      </c>
      <c r="W22625" t="s">
        <v>6253</v>
      </c>
    </row>
    <row r="22626" spans="20:23" x14ac:dyDescent="0.3">
      <c r="T22626" t="b">
        <f>U22626&gt;10</f>
        <v>1</v>
      </c>
      <c r="U22626" s="7">
        <v>11.5447327776383</v>
      </c>
      <c r="V22626" t="s">
        <v>12609</v>
      </c>
      <c r="W22626" t="s">
        <v>12610</v>
      </c>
    </row>
    <row r="22627" spans="20:23" x14ac:dyDescent="0.3">
      <c r="T22627" t="b">
        <f>U22627&gt;10</f>
        <v>1</v>
      </c>
      <c r="U22627" s="7">
        <v>11.0057362769056</v>
      </c>
      <c r="V22627" t="s">
        <v>9771</v>
      </c>
      <c r="W22627" t="s">
        <v>9772</v>
      </c>
    </row>
    <row r="22628" spans="20:23" x14ac:dyDescent="0.3">
      <c r="T22628" t="b">
        <f>U22628&gt;10</f>
        <v>1</v>
      </c>
      <c r="U22628" s="7">
        <v>12.7974957461337</v>
      </c>
      <c r="V22628" t="s">
        <v>14708</v>
      </c>
      <c r="W22628" t="s">
        <v>14709</v>
      </c>
    </row>
    <row r="22629" spans="20:23" x14ac:dyDescent="0.3">
      <c r="T22629" t="b">
        <f>U22629&gt;10</f>
        <v>1</v>
      </c>
      <c r="U22629" s="7">
        <v>13.490642926693599</v>
      </c>
      <c r="V22629" t="s">
        <v>14709</v>
      </c>
      <c r="W22629" t="s">
        <v>14710</v>
      </c>
    </row>
    <row r="22630" spans="20:23" x14ac:dyDescent="0.3">
      <c r="T22630" t="b">
        <f>U22630&gt;10</f>
        <v>1</v>
      </c>
      <c r="U22630" s="7">
        <v>12.392030638025499</v>
      </c>
      <c r="V22630" t="s">
        <v>14711</v>
      </c>
      <c r="W22630" t="s">
        <v>14712</v>
      </c>
    </row>
    <row r="22631" spans="20:23" x14ac:dyDescent="0.3">
      <c r="T22631" t="b">
        <f>U22631&gt;10</f>
        <v>1</v>
      </c>
      <c r="U22631" s="7">
        <v>12.7974957461337</v>
      </c>
      <c r="V22631" t="s">
        <v>14713</v>
      </c>
      <c r="W22631" t="s">
        <v>14714</v>
      </c>
    </row>
    <row r="22632" spans="20:23" x14ac:dyDescent="0.3">
      <c r="T22632" t="b">
        <f>U22632&gt;10</f>
        <v>1</v>
      </c>
      <c r="U22632" s="7">
        <v>11.6988834574656</v>
      </c>
      <c r="V22632" t="s">
        <v>13041</v>
      </c>
      <c r="W22632" t="s">
        <v>13042</v>
      </c>
    </row>
    <row r="22633" spans="20:23" x14ac:dyDescent="0.3">
      <c r="T22633" t="b">
        <f>U22633&gt;10</f>
        <v>1</v>
      </c>
      <c r="U22633" s="7">
        <v>12.392030638025499</v>
      </c>
      <c r="V22633" t="s">
        <v>14715</v>
      </c>
      <c r="W22633" t="s">
        <v>14716</v>
      </c>
    </row>
    <row r="22634" spans="20:23" x14ac:dyDescent="0.3">
      <c r="T22634" t="b">
        <f>U22634&gt;10</f>
        <v>1</v>
      </c>
      <c r="U22634" s="7">
        <v>10.3125890963457</v>
      </c>
      <c r="V22634" t="s">
        <v>4871</v>
      </c>
      <c r="W22634" t="s">
        <v>4872</v>
      </c>
    </row>
    <row r="22635" spans="20:23" x14ac:dyDescent="0.3">
      <c r="T22635" t="b">
        <f>U22635&gt;10</f>
        <v>1</v>
      </c>
      <c r="U22635" s="7">
        <v>10.232546388672199</v>
      </c>
      <c r="V22635" t="s">
        <v>3904</v>
      </c>
      <c r="W22635" t="s">
        <v>3905</v>
      </c>
    </row>
    <row r="22636" spans="20:23" x14ac:dyDescent="0.3">
      <c r="T22636" t="b">
        <f>U22636&gt;10</f>
        <v>1</v>
      </c>
      <c r="U22636" s="7">
        <v>13.490642926693599</v>
      </c>
      <c r="V22636" t="s">
        <v>14717</v>
      </c>
      <c r="W22636" t="s">
        <v>14718</v>
      </c>
    </row>
    <row r="22637" spans="20:23" x14ac:dyDescent="0.3">
      <c r="T22637" t="b">
        <f>U22637&gt;10</f>
        <v>1</v>
      </c>
      <c r="U22637" s="7">
        <v>10.887953241249299</v>
      </c>
      <c r="V22637" t="s">
        <v>9007</v>
      </c>
      <c r="W22637" t="s">
        <v>3760</v>
      </c>
    </row>
    <row r="22638" spans="20:23" x14ac:dyDescent="0.3">
      <c r="T22638" t="b">
        <f>U22638&gt;10</f>
        <v>1</v>
      </c>
      <c r="U22638" s="7">
        <v>10.158438416518401</v>
      </c>
      <c r="V22638" t="s">
        <v>3371</v>
      </c>
      <c r="W22638" t="s">
        <v>3372</v>
      </c>
    </row>
    <row r="22639" spans="20:23" x14ac:dyDescent="0.3">
      <c r="T22639" t="b">
        <f>U22639&gt;10</f>
        <v>1</v>
      </c>
      <c r="U22639" s="7">
        <v>13.490642926693599</v>
      </c>
      <c r="V22639" t="s">
        <v>14719</v>
      </c>
      <c r="W22639" t="s">
        <v>14720</v>
      </c>
    </row>
    <row r="22640" spans="20:23" x14ac:dyDescent="0.3">
      <c r="T22640" t="b">
        <f>U22640&gt;10</f>
        <v>1</v>
      </c>
      <c r="U22640" s="7">
        <v>10.6002711687975</v>
      </c>
      <c r="V22640" t="s">
        <v>2555</v>
      </c>
      <c r="W22640" t="s">
        <v>7275</v>
      </c>
    </row>
    <row r="22641" spans="20:23" x14ac:dyDescent="0.3">
      <c r="T22641" t="b">
        <f>U22641&gt;10</f>
        <v>1</v>
      </c>
      <c r="U22641" s="7">
        <v>13.490642926693599</v>
      </c>
      <c r="V22641" t="s">
        <v>14721</v>
      </c>
      <c r="W22641" t="s">
        <v>14722</v>
      </c>
    </row>
    <row r="22642" spans="20:23" x14ac:dyDescent="0.3">
      <c r="T22642" t="b">
        <f>U22642&gt;10</f>
        <v>1</v>
      </c>
      <c r="U22642" s="7">
        <v>10.355148710764499</v>
      </c>
      <c r="V22642" t="s">
        <v>5083</v>
      </c>
      <c r="W22642" t="s">
        <v>5084</v>
      </c>
    </row>
    <row r="22643" spans="20:23" x14ac:dyDescent="0.3">
      <c r="T22643" t="b">
        <f>U22643&gt;10</f>
        <v>1</v>
      </c>
      <c r="U22643" s="7">
        <v>13.490642926693599</v>
      </c>
      <c r="V22643" t="s">
        <v>14723</v>
      </c>
      <c r="W22643" t="s">
        <v>14724</v>
      </c>
    </row>
    <row r="22644" spans="20:23" x14ac:dyDescent="0.3">
      <c r="T22644" t="b">
        <f>U22644&gt;10</f>
        <v>1</v>
      </c>
      <c r="U22644" s="7">
        <v>13.490642926693599</v>
      </c>
      <c r="V22644" t="s">
        <v>14725</v>
      </c>
      <c r="W22644" t="s">
        <v>14726</v>
      </c>
    </row>
    <row r="22645" spans="20:23" x14ac:dyDescent="0.3">
      <c r="T22645" t="b">
        <f>U22645&gt;10</f>
        <v>1</v>
      </c>
      <c r="U22645" s="7">
        <v>10.851585597078399</v>
      </c>
      <c r="V22645" t="s">
        <v>8719</v>
      </c>
      <c r="W22645" t="s">
        <v>3128</v>
      </c>
    </row>
    <row r="22646" spans="20:23" x14ac:dyDescent="0.3">
      <c r="T22646" t="b">
        <f>U22646&gt;10</f>
        <v>1</v>
      </c>
      <c r="U22646" s="7">
        <v>10.851585597078399</v>
      </c>
      <c r="V22646" t="s">
        <v>3128</v>
      </c>
      <c r="W22646" t="s">
        <v>8633</v>
      </c>
    </row>
    <row r="22647" spans="20:23" x14ac:dyDescent="0.3">
      <c r="T22647" t="b">
        <f>U22647&gt;10</f>
        <v>1</v>
      </c>
      <c r="U22647" s="7">
        <v>10.9256935692321</v>
      </c>
      <c r="V22647" t="s">
        <v>9113</v>
      </c>
      <c r="W22647" t="s">
        <v>9114</v>
      </c>
    </row>
    <row r="22648" spans="20:23" x14ac:dyDescent="0.3">
      <c r="T22648" t="b">
        <f>U22648&gt;10</f>
        <v>1</v>
      </c>
      <c r="U22648" s="7">
        <v>10.194806060689301</v>
      </c>
      <c r="V22648" t="s">
        <v>3634</v>
      </c>
      <c r="W22648" t="s">
        <v>3635</v>
      </c>
    </row>
    <row r="22649" spans="20:23" x14ac:dyDescent="0.3">
      <c r="T22649" t="b">
        <f>U22649&gt;10</f>
        <v>1</v>
      </c>
      <c r="U22649" s="7">
        <v>11.411201385013801</v>
      </c>
      <c r="V22649" t="s">
        <v>11525</v>
      </c>
      <c r="W22649" t="s">
        <v>11526</v>
      </c>
    </row>
    <row r="22650" spans="20:23" x14ac:dyDescent="0.3">
      <c r="T22650" t="b">
        <f>U22650&gt;10</f>
        <v>1</v>
      </c>
      <c r="U22650" s="7">
        <v>10.6002711687975</v>
      </c>
      <c r="V22650" t="s">
        <v>7016</v>
      </c>
      <c r="W22650" t="s">
        <v>7017</v>
      </c>
    </row>
    <row r="22651" spans="20:23" x14ac:dyDescent="0.3">
      <c r="T22651" t="b">
        <f>U22651&gt;10</f>
        <v>1</v>
      </c>
      <c r="U22651" s="7">
        <v>10.232546388672199</v>
      </c>
      <c r="V22651" t="s">
        <v>4010</v>
      </c>
      <c r="W22651" t="s">
        <v>4011</v>
      </c>
    </row>
    <row r="22652" spans="20:23" x14ac:dyDescent="0.3">
      <c r="T22652" t="b">
        <f>U22652&gt;10</f>
        <v>1</v>
      </c>
      <c r="U22652" s="7">
        <v>11.293418349357401</v>
      </c>
      <c r="V22652" t="s">
        <v>9007</v>
      </c>
      <c r="W22652" t="s">
        <v>9789</v>
      </c>
    </row>
    <row r="22653" spans="20:23" x14ac:dyDescent="0.3">
      <c r="T22653" t="b">
        <f>U22653&gt;10</f>
        <v>1</v>
      </c>
      <c r="U22653" s="7">
        <v>11.0057362769056</v>
      </c>
      <c r="V22653" t="s">
        <v>9789</v>
      </c>
      <c r="W22653" t="s">
        <v>6004</v>
      </c>
    </row>
    <row r="22654" spans="20:23" x14ac:dyDescent="0.3">
      <c r="T22654" t="b">
        <f>U22654&gt;10</f>
        <v>1</v>
      </c>
      <c r="U22654" s="7">
        <v>10.4949106531397</v>
      </c>
      <c r="V22654" t="s">
        <v>6004</v>
      </c>
      <c r="W22654" t="s">
        <v>2346</v>
      </c>
    </row>
    <row r="22655" spans="20:23" x14ac:dyDescent="0.3">
      <c r="T22655" t="b">
        <f>U22655&gt;10</f>
        <v>1</v>
      </c>
      <c r="U22655" s="7">
        <v>10.6002711687975</v>
      </c>
      <c r="V22655" t="s">
        <v>3760</v>
      </c>
      <c r="W22655" t="s">
        <v>6910</v>
      </c>
    </row>
    <row r="22656" spans="20:23" x14ac:dyDescent="0.3">
      <c r="T22656" t="b">
        <f>U22656&gt;10</f>
        <v>1</v>
      </c>
      <c r="U22656" s="7">
        <v>12.7974957461337</v>
      </c>
      <c r="V22656" t="s">
        <v>6910</v>
      </c>
      <c r="W22656" t="s">
        <v>14727</v>
      </c>
    </row>
    <row r="22657" spans="20:23" x14ac:dyDescent="0.3">
      <c r="T22657" t="b">
        <f>U22657&gt;10</f>
        <v>1</v>
      </c>
      <c r="U22657" s="7">
        <v>10.194806060689301</v>
      </c>
      <c r="V22657" t="s">
        <v>3514</v>
      </c>
      <c r="W22657" t="s">
        <v>3516</v>
      </c>
    </row>
    <row r="22658" spans="20:23" x14ac:dyDescent="0.3">
      <c r="T22658" t="b">
        <f>U22658&gt;10</f>
        <v>1</v>
      </c>
      <c r="U22658" s="7">
        <v>12.7974957461337</v>
      </c>
      <c r="V22658" t="s">
        <v>7142</v>
      </c>
      <c r="W22658" t="s">
        <v>14728</v>
      </c>
    </row>
    <row r="22659" spans="20:23" x14ac:dyDescent="0.3">
      <c r="T22659" t="b">
        <f>U22659&gt;10</f>
        <v>1</v>
      </c>
      <c r="U22659" s="7">
        <v>11.0927476538953</v>
      </c>
      <c r="V22659" t="s">
        <v>10120</v>
      </c>
      <c r="W22659" t="s">
        <v>10121</v>
      </c>
    </row>
    <row r="22660" spans="20:23" x14ac:dyDescent="0.3">
      <c r="T22660" t="b">
        <f>U22660&gt;10</f>
        <v>1</v>
      </c>
      <c r="U22660" s="7">
        <v>10.3125890963457</v>
      </c>
      <c r="V22660" t="s">
        <v>4456</v>
      </c>
      <c r="W22660" t="s">
        <v>4458</v>
      </c>
    </row>
    <row r="22661" spans="20:23" x14ac:dyDescent="0.3">
      <c r="T22661" t="b">
        <f>U22661&gt;10</f>
        <v>1</v>
      </c>
      <c r="U22661" s="7">
        <v>12.392030638025499</v>
      </c>
      <c r="V22661" t="s">
        <v>14729</v>
      </c>
      <c r="W22661" t="s">
        <v>14730</v>
      </c>
    </row>
    <row r="22662" spans="20:23" x14ac:dyDescent="0.3">
      <c r="T22662" t="b">
        <f>U22662&gt;10</f>
        <v>1</v>
      </c>
      <c r="U22662" s="7">
        <v>11.293418349357401</v>
      </c>
      <c r="V22662" t="s">
        <v>11294</v>
      </c>
      <c r="W22662" t="s">
        <v>11295</v>
      </c>
    </row>
    <row r="22663" spans="20:23" x14ac:dyDescent="0.3">
      <c r="T22663" t="b">
        <f>U22663&gt;10</f>
        <v>1</v>
      </c>
      <c r="U22663" s="7">
        <v>10.399600473335299</v>
      </c>
      <c r="V22663" t="s">
        <v>5466</v>
      </c>
      <c r="W22663" t="s">
        <v>5467</v>
      </c>
    </row>
    <row r="22664" spans="20:23" x14ac:dyDescent="0.3">
      <c r="T22664" t="b">
        <f>U22664&gt;10</f>
        <v>1</v>
      </c>
      <c r="U22664" s="7">
        <v>10.0566557222085</v>
      </c>
      <c r="V22664" t="s">
        <v>2210</v>
      </c>
      <c r="W22664" t="s">
        <v>2193</v>
      </c>
    </row>
    <row r="22665" spans="20:23" x14ac:dyDescent="0.3">
      <c r="T22665" t="b">
        <f>U22665&gt;10</f>
        <v>1</v>
      </c>
      <c r="U22665" s="7">
        <v>10.6574295826374</v>
      </c>
      <c r="V22665" t="s">
        <v>7409</v>
      </c>
      <c r="W22665" t="s">
        <v>7410</v>
      </c>
    </row>
    <row r="22666" spans="20:23" x14ac:dyDescent="0.3">
      <c r="T22666" t="b">
        <f>U22666&gt;10</f>
        <v>1</v>
      </c>
      <c r="U22666" s="7">
        <v>11.5447327776383</v>
      </c>
      <c r="V22666" t="s">
        <v>12381</v>
      </c>
      <c r="W22666" t="s">
        <v>12382</v>
      </c>
    </row>
    <row r="22667" spans="20:23" x14ac:dyDescent="0.3">
      <c r="T22667" t="b">
        <f>U22667&gt;10</f>
        <v>1</v>
      </c>
      <c r="U22667" s="7">
        <v>11.293418349357401</v>
      </c>
      <c r="V22667" t="s">
        <v>6840</v>
      </c>
      <c r="W22667" t="s">
        <v>10992</v>
      </c>
    </row>
    <row r="22668" spans="20:23" x14ac:dyDescent="0.3">
      <c r="T22668" t="b">
        <f>U22668&gt;10</f>
        <v>1</v>
      </c>
      <c r="U22668" s="7">
        <v>12.7974957461337</v>
      </c>
      <c r="V22668" t="s">
        <v>10992</v>
      </c>
      <c r="W22668" t="s">
        <v>14731</v>
      </c>
    </row>
    <row r="22669" spans="20:23" x14ac:dyDescent="0.3">
      <c r="T22669" t="b">
        <f>U22669&gt;10</f>
        <v>1</v>
      </c>
      <c r="U22669" s="7">
        <v>11.411201385013801</v>
      </c>
      <c r="V22669" t="s">
        <v>11935</v>
      </c>
      <c r="W22669" t="s">
        <v>11936</v>
      </c>
    </row>
    <row r="22670" spans="20:23" x14ac:dyDescent="0.3">
      <c r="T22670" t="b">
        <f>U22670&gt;10</f>
        <v>1</v>
      </c>
      <c r="U22670" s="7">
        <v>13.490642926693599</v>
      </c>
      <c r="V22670" t="s">
        <v>14732</v>
      </c>
      <c r="W22670" t="s">
        <v>14733</v>
      </c>
    </row>
    <row r="22671" spans="20:23" x14ac:dyDescent="0.3">
      <c r="T22671" t="b">
        <f>U22671&gt;10</f>
        <v>1</v>
      </c>
      <c r="U22671" s="7">
        <v>12.7974957461337</v>
      </c>
      <c r="V22671" t="s">
        <v>14734</v>
      </c>
      <c r="W22671" t="s">
        <v>14735</v>
      </c>
    </row>
    <row r="22672" spans="20:23" x14ac:dyDescent="0.3">
      <c r="T22672" t="b">
        <f>U22672&gt;10</f>
        <v>1</v>
      </c>
      <c r="U22672" s="7">
        <v>11.411201385013801</v>
      </c>
      <c r="V22672" t="s">
        <v>11656</v>
      </c>
      <c r="W22672" t="s">
        <v>11657</v>
      </c>
    </row>
    <row r="22673" spans="20:23" x14ac:dyDescent="0.3">
      <c r="T22673" t="b">
        <f>U22673&gt;10</f>
        <v>1</v>
      </c>
      <c r="U22673" s="7">
        <v>12.7974957461337</v>
      </c>
      <c r="V22673" t="s">
        <v>12675</v>
      </c>
      <c r="W22673" t="s">
        <v>11774</v>
      </c>
    </row>
    <row r="22674" spans="20:23" x14ac:dyDescent="0.3">
      <c r="T22674" t="b">
        <f>U22674&gt;10</f>
        <v>1</v>
      </c>
      <c r="U22674" s="7">
        <v>11.411201385013801</v>
      </c>
      <c r="V22674" t="s">
        <v>11774</v>
      </c>
      <c r="W22674" t="s">
        <v>11775</v>
      </c>
    </row>
    <row r="22675" spans="20:23" x14ac:dyDescent="0.3">
      <c r="T22675" t="b">
        <f>U22675&gt;10</f>
        <v>1</v>
      </c>
      <c r="U22675" s="7">
        <v>12.7974957461337</v>
      </c>
      <c r="V22675" t="s">
        <v>14736</v>
      </c>
      <c r="W22675" t="s">
        <v>14737</v>
      </c>
    </row>
    <row r="22676" spans="20:23" x14ac:dyDescent="0.3">
      <c r="T22676" t="b">
        <f>U22676&gt;10</f>
        <v>1</v>
      </c>
      <c r="U22676" s="7">
        <v>12.392030638025499</v>
      </c>
      <c r="V22676" t="s">
        <v>14738</v>
      </c>
      <c r="W22676" t="s">
        <v>14739</v>
      </c>
    </row>
    <row r="22677" spans="20:23" x14ac:dyDescent="0.3">
      <c r="T22677" t="b">
        <f>U22677&gt;10</f>
        <v>1</v>
      </c>
      <c r="U22677" s="7">
        <v>12.7974957461337</v>
      </c>
      <c r="V22677" t="s">
        <v>14740</v>
      </c>
      <c r="W22677" t="s">
        <v>14741</v>
      </c>
    </row>
    <row r="22678" spans="20:23" x14ac:dyDescent="0.3">
      <c r="T22678" t="b">
        <f>U22678&gt;10</f>
        <v>1</v>
      </c>
      <c r="U22678" s="7">
        <v>12.104348565573799</v>
      </c>
      <c r="V22678" t="s">
        <v>14741</v>
      </c>
      <c r="W22678" t="s">
        <v>14731</v>
      </c>
    </row>
    <row r="22679" spans="20:23" x14ac:dyDescent="0.3">
      <c r="T22679" t="b">
        <f>U22679&gt;10</f>
        <v>1</v>
      </c>
      <c r="U22679" s="7">
        <v>12.104348565573799</v>
      </c>
      <c r="V22679" t="s">
        <v>10540</v>
      </c>
      <c r="W22679" t="s">
        <v>14742</v>
      </c>
    </row>
    <row r="22680" spans="20:23" x14ac:dyDescent="0.3">
      <c r="T22680" t="b">
        <f>U22680&gt;10</f>
        <v>1</v>
      </c>
      <c r="U22680" s="7">
        <v>12.104348565573799</v>
      </c>
      <c r="V22680" t="s">
        <v>14742</v>
      </c>
      <c r="W22680" t="s">
        <v>14743</v>
      </c>
    </row>
    <row r="22681" spans="20:23" x14ac:dyDescent="0.3">
      <c r="T22681" t="b">
        <f>U22681&gt;10</f>
        <v>1</v>
      </c>
      <c r="U22681" s="7">
        <v>12.7974957461337</v>
      </c>
      <c r="V22681" t="s">
        <v>14743</v>
      </c>
      <c r="W22681" t="s">
        <v>3938</v>
      </c>
    </row>
    <row r="22682" spans="20:23" x14ac:dyDescent="0.3">
      <c r="T22682" t="b">
        <f>U22682&gt;10</f>
        <v>1</v>
      </c>
      <c r="U22682" s="7">
        <v>10.232546388672199</v>
      </c>
      <c r="V22682" t="s">
        <v>3938</v>
      </c>
      <c r="W22682" t="s">
        <v>3939</v>
      </c>
    </row>
    <row r="22683" spans="20:23" x14ac:dyDescent="0.3">
      <c r="T22683" t="b">
        <f>U22683&gt;10</f>
        <v>1</v>
      </c>
      <c r="U22683" s="7">
        <v>12.104348565573799</v>
      </c>
      <c r="V22683" t="s">
        <v>14744</v>
      </c>
      <c r="W22683" t="s">
        <v>3298</v>
      </c>
    </row>
    <row r="22684" spans="20:23" x14ac:dyDescent="0.3">
      <c r="T22684" t="b">
        <f>U22684&gt;10</f>
        <v>1</v>
      </c>
      <c r="U22684" s="7">
        <v>10.158438416518401</v>
      </c>
      <c r="V22684" t="s">
        <v>3298</v>
      </c>
      <c r="W22684" t="s">
        <v>3299</v>
      </c>
    </row>
    <row r="22685" spans="20:23" x14ac:dyDescent="0.3">
      <c r="T22685" t="b">
        <f>U22685&gt;10</f>
        <v>1</v>
      </c>
      <c r="U22685" s="7">
        <v>12.7974957461337</v>
      </c>
      <c r="V22685" t="s">
        <v>14745</v>
      </c>
      <c r="W22685" t="s">
        <v>11604</v>
      </c>
    </row>
    <row r="22686" spans="20:23" x14ac:dyDescent="0.3">
      <c r="T22686" t="b">
        <f>U22686&gt;10</f>
        <v>1</v>
      </c>
      <c r="U22686" s="7">
        <v>11.411201385013801</v>
      </c>
      <c r="V22686" t="s">
        <v>11604</v>
      </c>
      <c r="W22686" t="s">
        <v>11605</v>
      </c>
    </row>
    <row r="22687" spans="20:23" x14ac:dyDescent="0.3">
      <c r="T22687" t="b">
        <f>U22687&gt;10</f>
        <v>1</v>
      </c>
      <c r="U22687" s="7">
        <v>12.104348565573799</v>
      </c>
      <c r="V22687" t="s">
        <v>11605</v>
      </c>
      <c r="W22687" t="s">
        <v>14746</v>
      </c>
    </row>
    <row r="22688" spans="20:23" x14ac:dyDescent="0.3">
      <c r="T22688" t="b">
        <f>U22688&gt;10</f>
        <v>1</v>
      </c>
      <c r="U22688" s="7">
        <v>11.8812050142595</v>
      </c>
      <c r="V22688" t="s">
        <v>13742</v>
      </c>
      <c r="W22688" t="s">
        <v>13743</v>
      </c>
    </row>
    <row r="22689" spans="20:23" x14ac:dyDescent="0.3">
      <c r="T22689" t="b">
        <f>U22689&gt;10</f>
        <v>1</v>
      </c>
      <c r="U22689" s="7">
        <v>10.7180542044539</v>
      </c>
      <c r="V22689" t="s">
        <v>7991</v>
      </c>
      <c r="W22689" t="s">
        <v>7992</v>
      </c>
    </row>
    <row r="22690" spans="20:23" x14ac:dyDescent="0.3">
      <c r="T22690" t="b">
        <f>U22690&gt;10</f>
        <v>1</v>
      </c>
      <c r="U22690" s="7">
        <v>10.3125890963457</v>
      </c>
      <c r="V22690" t="s">
        <v>4456</v>
      </c>
      <c r="W22690" t="s">
        <v>4457</v>
      </c>
    </row>
    <row r="22691" spans="20:23" x14ac:dyDescent="0.3">
      <c r="T22691" t="b">
        <f>U22691&gt;10</f>
        <v>1</v>
      </c>
      <c r="U22691" s="7">
        <v>10.4949106531397</v>
      </c>
      <c r="V22691" t="s">
        <v>6255</v>
      </c>
      <c r="W22691" t="s">
        <v>6256</v>
      </c>
    </row>
    <row r="22692" spans="20:23" x14ac:dyDescent="0.3">
      <c r="T22692" t="b">
        <f>U22692&gt;10</f>
        <v>1</v>
      </c>
      <c r="U22692" s="7">
        <v>10.355148710764499</v>
      </c>
      <c r="V22692" t="s">
        <v>5112</v>
      </c>
      <c r="W22692" t="s">
        <v>5113</v>
      </c>
    </row>
    <row r="22693" spans="20:23" x14ac:dyDescent="0.3">
      <c r="T22693" t="b">
        <f>U22693&gt;10</f>
        <v>1</v>
      </c>
      <c r="U22693" s="7">
        <v>12.7974957461337</v>
      </c>
      <c r="V22693" t="s">
        <v>14747</v>
      </c>
      <c r="W22693" t="s">
        <v>13477</v>
      </c>
    </row>
    <row r="22694" spans="20:23" x14ac:dyDescent="0.3">
      <c r="T22694" t="b">
        <f>U22694&gt;10</f>
        <v>1</v>
      </c>
      <c r="U22694" s="7">
        <v>11.293418349357401</v>
      </c>
      <c r="V22694" t="s">
        <v>11292</v>
      </c>
      <c r="W22694" t="s">
        <v>11293</v>
      </c>
    </row>
    <row r="22695" spans="20:23" x14ac:dyDescent="0.3">
      <c r="T22695" t="b">
        <f>U22695&gt;10</f>
        <v>1</v>
      </c>
      <c r="U22695" s="7">
        <v>10.2717671018254</v>
      </c>
      <c r="V22695" t="s">
        <v>4158</v>
      </c>
      <c r="W22695" t="s">
        <v>4159</v>
      </c>
    </row>
    <row r="22696" spans="20:23" x14ac:dyDescent="0.3">
      <c r="T22696" t="b">
        <f>U22696&gt;10</f>
        <v>1</v>
      </c>
      <c r="U22696" s="7">
        <v>10.4461204889702</v>
      </c>
      <c r="V22696" t="s">
        <v>5902</v>
      </c>
      <c r="W22696" t="s">
        <v>5904</v>
      </c>
    </row>
    <row r="22697" spans="20:23" x14ac:dyDescent="0.3">
      <c r="T22697" t="b">
        <f>U22697&gt;10</f>
        <v>1</v>
      </c>
      <c r="U22697" s="7">
        <v>10.6002711687975</v>
      </c>
      <c r="V22697" t="s">
        <v>7313</v>
      </c>
      <c r="W22697" t="s">
        <v>7314</v>
      </c>
    </row>
    <row r="22698" spans="20:23" x14ac:dyDescent="0.3">
      <c r="T22698" t="b">
        <f>U22698&gt;10</f>
        <v>1</v>
      </c>
      <c r="U22698" s="7">
        <v>11.411201385013801</v>
      </c>
      <c r="V22698" t="s">
        <v>12055</v>
      </c>
      <c r="W22698" t="s">
        <v>12056</v>
      </c>
    </row>
    <row r="22699" spans="20:23" x14ac:dyDescent="0.3">
      <c r="T22699" t="b">
        <f>U22699&gt;10</f>
        <v>1</v>
      </c>
      <c r="U22699" s="7">
        <v>11.6988834574656</v>
      </c>
      <c r="V22699" t="s">
        <v>607</v>
      </c>
      <c r="W22699" t="s">
        <v>13199</v>
      </c>
    </row>
    <row r="22700" spans="20:23" x14ac:dyDescent="0.3">
      <c r="T22700" t="b">
        <f>U22700&gt;10</f>
        <v>1</v>
      </c>
      <c r="U22700" s="7">
        <v>12.7974957461337</v>
      </c>
      <c r="V22700" t="s">
        <v>7122</v>
      </c>
      <c r="W22700" t="s">
        <v>14748</v>
      </c>
    </row>
    <row r="22701" spans="20:23" x14ac:dyDescent="0.3">
      <c r="T22701" t="b">
        <f>U22701&gt;10</f>
        <v>1</v>
      </c>
      <c r="U22701" s="7">
        <v>11.6988834574656</v>
      </c>
      <c r="V22701" t="s">
        <v>12918</v>
      </c>
      <c r="W22701" t="s">
        <v>12919</v>
      </c>
    </row>
    <row r="22702" spans="20:23" x14ac:dyDescent="0.3">
      <c r="T22702" t="b">
        <f>U22702&gt;10</f>
        <v>1</v>
      </c>
      <c r="U22702" s="7">
        <v>12.7974957461337</v>
      </c>
      <c r="V22702" t="s">
        <v>14749</v>
      </c>
      <c r="W22702" t="s">
        <v>14750</v>
      </c>
    </row>
    <row r="22703" spans="20:23" x14ac:dyDescent="0.3">
      <c r="T22703" t="b">
        <f>U22703&gt;10</f>
        <v>1</v>
      </c>
      <c r="U22703" s="7">
        <v>10.123347096707199</v>
      </c>
      <c r="V22703" t="s">
        <v>3032</v>
      </c>
      <c r="W22703" t="s">
        <v>3033</v>
      </c>
    </row>
    <row r="22704" spans="20:23" x14ac:dyDescent="0.3">
      <c r="T22704" t="b">
        <f>U22704&gt;10</f>
        <v>1</v>
      </c>
      <c r="U22704" s="7">
        <v>12.104348565573799</v>
      </c>
      <c r="V22704" t="s">
        <v>14751</v>
      </c>
      <c r="W22704" t="s">
        <v>9770</v>
      </c>
    </row>
    <row r="22705" spans="20:23" x14ac:dyDescent="0.3">
      <c r="T22705" t="b">
        <f>U22705&gt;10</f>
        <v>1</v>
      </c>
      <c r="U22705" s="7">
        <v>10.6574295826374</v>
      </c>
      <c r="V22705" t="s">
        <v>7470</v>
      </c>
      <c r="W22705" t="s">
        <v>7471</v>
      </c>
    </row>
    <row r="22706" spans="20:23" x14ac:dyDescent="0.3">
      <c r="T22706" t="b">
        <f>U22706&gt;10</f>
        <v>1</v>
      </c>
      <c r="U22706" s="7">
        <v>10.6574295826374</v>
      </c>
      <c r="V22706" t="s">
        <v>7471</v>
      </c>
      <c r="W22706" t="s">
        <v>7545</v>
      </c>
    </row>
    <row r="22707" spans="20:23" x14ac:dyDescent="0.3">
      <c r="T22707" t="b">
        <f>U22707&gt;10</f>
        <v>1</v>
      </c>
      <c r="U22707" s="7">
        <v>11.411201385013801</v>
      </c>
      <c r="V22707" t="s">
        <v>7545</v>
      </c>
      <c r="W22707" t="s">
        <v>1998</v>
      </c>
    </row>
    <row r="22708" spans="20:23" x14ac:dyDescent="0.3">
      <c r="T22708" t="b">
        <f>U22708&gt;10</f>
        <v>1</v>
      </c>
      <c r="U22708" s="7">
        <v>10.6002711687975</v>
      </c>
      <c r="V22708" t="s">
        <v>6846</v>
      </c>
      <c r="W22708" t="s">
        <v>6847</v>
      </c>
    </row>
    <row r="22709" spans="20:23" x14ac:dyDescent="0.3">
      <c r="T22709" t="b">
        <f>U22709&gt;10</f>
        <v>1</v>
      </c>
      <c r="U22709" s="7">
        <v>11.6988834574656</v>
      </c>
      <c r="V22709" t="s">
        <v>2404</v>
      </c>
      <c r="W22709" t="s">
        <v>13027</v>
      </c>
    </row>
    <row r="22710" spans="20:23" x14ac:dyDescent="0.3">
      <c r="T22710" t="b">
        <f>U22710&gt;10</f>
        <v>1</v>
      </c>
      <c r="U22710" s="7">
        <v>11.8812050142595</v>
      </c>
      <c r="V22710" t="s">
        <v>13733</v>
      </c>
      <c r="W22710" t="s">
        <v>13734</v>
      </c>
    </row>
    <row r="22711" spans="20:23" x14ac:dyDescent="0.3">
      <c r="T22711" t="b">
        <f>U22711&gt;10</f>
        <v>1</v>
      </c>
      <c r="U22711" s="7">
        <v>11.8812050142595</v>
      </c>
      <c r="V22711" t="s">
        <v>13734</v>
      </c>
      <c r="W22711" t="s">
        <v>13844</v>
      </c>
    </row>
    <row r="22712" spans="20:23" x14ac:dyDescent="0.3">
      <c r="T22712" t="b">
        <f>U22712&gt;10</f>
        <v>1</v>
      </c>
      <c r="U22712" s="7">
        <v>10.6002711687975</v>
      </c>
      <c r="V22712" t="s">
        <v>7072</v>
      </c>
      <c r="W22712" t="s">
        <v>7073</v>
      </c>
    </row>
    <row r="22713" spans="20:23" x14ac:dyDescent="0.3">
      <c r="T22713" t="b">
        <f>U22713&gt;10</f>
        <v>1</v>
      </c>
      <c r="U22713" s="7">
        <v>10.355148710764499</v>
      </c>
      <c r="V22713" t="s">
        <v>2276</v>
      </c>
      <c r="W22713" t="s">
        <v>5107</v>
      </c>
    </row>
    <row r="22714" spans="20:23" x14ac:dyDescent="0.3">
      <c r="T22714" t="b">
        <f>U22714&gt;10</f>
        <v>1</v>
      </c>
      <c r="U22714" s="7">
        <v>10.0894455450315</v>
      </c>
      <c r="V22714" t="s">
        <v>2705</v>
      </c>
      <c r="W22714" t="s">
        <v>2706</v>
      </c>
    </row>
    <row r="22715" spans="20:23" x14ac:dyDescent="0.3">
      <c r="T22715" t="b">
        <f>U22715&gt;10</f>
        <v>1</v>
      </c>
      <c r="U22715" s="7">
        <v>11.293418349357401</v>
      </c>
      <c r="V22715" t="s">
        <v>11166</v>
      </c>
      <c r="W22715" t="s">
        <v>11167</v>
      </c>
    </row>
    <row r="22716" spans="20:23" x14ac:dyDescent="0.3">
      <c r="T22716" t="b">
        <f>U22716&gt;10</f>
        <v>1</v>
      </c>
      <c r="U22716" s="7">
        <v>11.293418349357401</v>
      </c>
      <c r="V22716" t="s">
        <v>11166</v>
      </c>
      <c r="W22716" t="s">
        <v>11168</v>
      </c>
    </row>
    <row r="22717" spans="20:23" x14ac:dyDescent="0.3">
      <c r="T22717" t="b">
        <f>U22717&gt;10</f>
        <v>1</v>
      </c>
      <c r="U22717" s="7">
        <v>11.293418349357401</v>
      </c>
      <c r="V22717" t="s">
        <v>11166</v>
      </c>
      <c r="W22717" t="s">
        <v>11169</v>
      </c>
    </row>
    <row r="22718" spans="20:23" x14ac:dyDescent="0.3">
      <c r="T22718" t="b">
        <f>U22718&gt;10</f>
        <v>1</v>
      </c>
      <c r="U22718" s="7">
        <v>10.3125890963457</v>
      </c>
      <c r="V22718" t="s">
        <v>4456</v>
      </c>
      <c r="W22718" t="s">
        <v>4459</v>
      </c>
    </row>
    <row r="22719" spans="20:23" x14ac:dyDescent="0.3">
      <c r="T22719" t="b">
        <f>U22719&gt;10</f>
        <v>1</v>
      </c>
      <c r="U22719" s="7">
        <v>10.024907023893901</v>
      </c>
      <c r="V22719" t="s">
        <v>1822</v>
      </c>
      <c r="W22719" t="s">
        <v>1823</v>
      </c>
    </row>
    <row r="22720" spans="20:23" x14ac:dyDescent="0.3">
      <c r="T22720" t="b">
        <f>U22720&gt;10</f>
        <v>1</v>
      </c>
      <c r="U22720" s="7">
        <v>10.851585597078399</v>
      </c>
      <c r="V22720" t="s">
        <v>7638</v>
      </c>
      <c r="W22720" t="s">
        <v>8803</v>
      </c>
    </row>
    <row r="22721" spans="20:23" x14ac:dyDescent="0.3">
      <c r="T22721" t="b">
        <f>U22721&gt;10</f>
        <v>1</v>
      </c>
      <c r="U22721" s="7">
        <v>11.8812050142595</v>
      </c>
      <c r="V22721" t="s">
        <v>13702</v>
      </c>
      <c r="W22721" t="s">
        <v>13703</v>
      </c>
    </row>
    <row r="22722" spans="20:23" x14ac:dyDescent="0.3">
      <c r="T22722" t="b">
        <f>U22722&gt;10</f>
        <v>1</v>
      </c>
      <c r="U22722" s="7">
        <v>10.4949106531397</v>
      </c>
      <c r="V22722" t="s">
        <v>6220</v>
      </c>
      <c r="W22722" t="s">
        <v>6045</v>
      </c>
    </row>
    <row r="22723" spans="20:23" x14ac:dyDescent="0.3">
      <c r="T22723" t="b">
        <f>U22723&gt;10</f>
        <v>1</v>
      </c>
      <c r="U22723" s="7">
        <v>10.5462039475272</v>
      </c>
      <c r="V22723" t="s">
        <v>6661</v>
      </c>
      <c r="W22723" t="s">
        <v>6662</v>
      </c>
    </row>
    <row r="22724" spans="20:23" x14ac:dyDescent="0.3">
      <c r="T22724" t="b">
        <f>U22724&gt;10</f>
        <v>1</v>
      </c>
      <c r="U22724" s="7">
        <v>10.6002711687975</v>
      </c>
      <c r="V22724" t="s">
        <v>3655</v>
      </c>
      <c r="W22724" t="s">
        <v>7122</v>
      </c>
    </row>
    <row r="22725" spans="20:23" x14ac:dyDescent="0.3">
      <c r="T22725" t="b">
        <f>U22725&gt;10</f>
        <v>1</v>
      </c>
      <c r="U22725" s="7">
        <v>10.851585597078399</v>
      </c>
      <c r="V22725" t="s">
        <v>5848</v>
      </c>
      <c r="W22725" t="s">
        <v>8855</v>
      </c>
    </row>
    <row r="22726" spans="20:23" x14ac:dyDescent="0.3">
      <c r="T22726" t="b">
        <f>U22726&gt;10</f>
        <v>1</v>
      </c>
      <c r="U22726" s="7">
        <v>10.4461204889702</v>
      </c>
      <c r="V22726" t="s">
        <v>5848</v>
      </c>
      <c r="W22726" t="s">
        <v>5849</v>
      </c>
    </row>
    <row r="22727" spans="20:23" x14ac:dyDescent="0.3">
      <c r="T22727" t="b">
        <f>U22727&gt;10</f>
        <v>1</v>
      </c>
      <c r="U22727" s="7">
        <v>12.7974957461337</v>
      </c>
      <c r="V22727" t="s">
        <v>14752</v>
      </c>
      <c r="W22727" t="s">
        <v>14753</v>
      </c>
    </row>
    <row r="22728" spans="20:23" x14ac:dyDescent="0.3">
      <c r="T22728" t="b">
        <f>U22728&gt;10</f>
        <v>1</v>
      </c>
      <c r="U22728" s="7">
        <v>13.490642926693599</v>
      </c>
      <c r="V22728" t="s">
        <v>14754</v>
      </c>
      <c r="W22728" t="s">
        <v>14755</v>
      </c>
    </row>
    <row r="22729" spans="20:23" x14ac:dyDescent="0.3">
      <c r="T22729" t="b">
        <f>U22729&gt;10</f>
        <v>1</v>
      </c>
      <c r="U22729" s="7">
        <v>10.6574295826374</v>
      </c>
      <c r="V22729" t="s">
        <v>7368</v>
      </c>
      <c r="W22729" t="s">
        <v>7369</v>
      </c>
    </row>
    <row r="22730" spans="20:23" x14ac:dyDescent="0.3">
      <c r="T22730" t="b">
        <f>U22730&gt;10</f>
        <v>1</v>
      </c>
      <c r="U22730" s="7">
        <v>10.3125890963457</v>
      </c>
      <c r="V22730" t="s">
        <v>1938</v>
      </c>
      <c r="W22730" t="s">
        <v>5025</v>
      </c>
    </row>
    <row r="22731" spans="20:23" x14ac:dyDescent="0.3">
      <c r="T22731" t="b">
        <f>U22731&gt;10</f>
        <v>1</v>
      </c>
      <c r="U22731" s="7">
        <v>10.6002711687975</v>
      </c>
      <c r="V22731" t="s">
        <v>6794</v>
      </c>
      <c r="W22731" t="s">
        <v>6795</v>
      </c>
    </row>
    <row r="22732" spans="20:23" x14ac:dyDescent="0.3">
      <c r="T22732" t="b">
        <f>U22732&gt;10</f>
        <v>1</v>
      </c>
      <c r="U22732" s="7">
        <v>12.7974957461337</v>
      </c>
      <c r="V22732" t="s">
        <v>14756</v>
      </c>
      <c r="W22732" t="s">
        <v>14757</v>
      </c>
    </row>
    <row r="22733" spans="20:23" x14ac:dyDescent="0.3">
      <c r="T22733" t="b">
        <f>U22733&gt;10</f>
        <v>1</v>
      </c>
      <c r="U22733" s="7">
        <v>10.0894455450315</v>
      </c>
      <c r="V22733" t="s">
        <v>2495</v>
      </c>
      <c r="W22733" t="s">
        <v>2496</v>
      </c>
    </row>
    <row r="22734" spans="20:23" x14ac:dyDescent="0.3">
      <c r="T22734" t="b">
        <f>U22734&gt;10</f>
        <v>1</v>
      </c>
      <c r="U22734" s="7">
        <v>12.392030638025499</v>
      </c>
      <c r="V22734" t="s">
        <v>14758</v>
      </c>
      <c r="W22734" t="s">
        <v>1577</v>
      </c>
    </row>
    <row r="22735" spans="20:23" x14ac:dyDescent="0.3">
      <c r="T22735" t="b">
        <f>U22735&gt;10</f>
        <v>1</v>
      </c>
      <c r="U22735" s="7">
        <v>10.024907023893901</v>
      </c>
      <c r="V22735" t="s">
        <v>1813</v>
      </c>
      <c r="W22735" t="s">
        <v>1814</v>
      </c>
    </row>
    <row r="22736" spans="20:23" x14ac:dyDescent="0.3">
      <c r="T22736" t="b">
        <f>U22736&gt;10</f>
        <v>1</v>
      </c>
      <c r="U22736" s="7">
        <v>12.104348565573799</v>
      </c>
      <c r="V22736" t="s">
        <v>14759</v>
      </c>
      <c r="W22736" t="s">
        <v>5994</v>
      </c>
    </row>
    <row r="22737" spans="20:23" x14ac:dyDescent="0.3">
      <c r="T22737" t="b">
        <f>U22737&gt;10</f>
        <v>1</v>
      </c>
      <c r="U22737" s="7">
        <v>10.4949106531397</v>
      </c>
      <c r="V22737" t="s">
        <v>5994</v>
      </c>
      <c r="W22737" t="s">
        <v>5995</v>
      </c>
    </row>
    <row r="22738" spans="20:23" x14ac:dyDescent="0.3">
      <c r="T22738" t="b">
        <f>U22738&gt;10</f>
        <v>1</v>
      </c>
      <c r="U22738" s="7">
        <v>10.6574295826374</v>
      </c>
      <c r="V22738" t="s">
        <v>7377</v>
      </c>
      <c r="W22738" t="s">
        <v>7378</v>
      </c>
    </row>
    <row r="22739" spans="20:23" x14ac:dyDescent="0.3">
      <c r="T22739" t="b">
        <f>U22739&gt;10</f>
        <v>1</v>
      </c>
      <c r="U22739" s="7">
        <v>10.399600473335299</v>
      </c>
      <c r="V22739" t="s">
        <v>5266</v>
      </c>
      <c r="W22739" t="s">
        <v>5267</v>
      </c>
    </row>
    <row r="22740" spans="20:23" x14ac:dyDescent="0.3">
      <c r="T22740" t="b">
        <f>U22740&gt;10</f>
        <v>1</v>
      </c>
      <c r="U22740" s="7">
        <v>11.0927476538953</v>
      </c>
      <c r="V22740" t="s">
        <v>10068</v>
      </c>
      <c r="W22740" t="s">
        <v>10069</v>
      </c>
    </row>
    <row r="22741" spans="20:23" x14ac:dyDescent="0.3">
      <c r="T22741" t="b">
        <f>U22741&gt;10</f>
        <v>1</v>
      </c>
      <c r="U22741" s="7">
        <v>13.490642926693599</v>
      </c>
      <c r="V22741" t="s">
        <v>14760</v>
      </c>
      <c r="W22741" t="s">
        <v>14761</v>
      </c>
    </row>
    <row r="22742" spans="20:23" x14ac:dyDescent="0.3">
      <c r="T22742" t="b">
        <f>U22742&gt;10</f>
        <v>1</v>
      </c>
      <c r="U22742" s="7">
        <v>12.392030638025499</v>
      </c>
      <c r="V22742" t="s">
        <v>3710</v>
      </c>
      <c r="W22742" t="s">
        <v>8854</v>
      </c>
    </row>
    <row r="22743" spans="20:23" x14ac:dyDescent="0.3">
      <c r="T22743" t="b">
        <f>U22743&gt;10</f>
        <v>1</v>
      </c>
      <c r="U22743" s="7">
        <v>10.851585597078399</v>
      </c>
      <c r="V22743" t="s">
        <v>8854</v>
      </c>
      <c r="W22743" t="s">
        <v>3069</v>
      </c>
    </row>
    <row r="22744" spans="20:23" x14ac:dyDescent="0.3">
      <c r="T22744" t="b">
        <f>U22744&gt;10</f>
        <v>1</v>
      </c>
      <c r="U22744" s="7">
        <v>12.392030638025499</v>
      </c>
      <c r="V22744" t="s">
        <v>14762</v>
      </c>
      <c r="W22744" t="s">
        <v>14763</v>
      </c>
    </row>
    <row r="22745" spans="20:23" x14ac:dyDescent="0.3">
      <c r="T22745" t="b">
        <f>U22745&gt;10</f>
        <v>1</v>
      </c>
      <c r="U22745" s="7">
        <v>12.392030638025499</v>
      </c>
      <c r="V22745" t="s">
        <v>8284</v>
      </c>
      <c r="W22745" t="s">
        <v>14764</v>
      </c>
    </row>
    <row r="22746" spans="20:23" x14ac:dyDescent="0.3">
      <c r="T22746" t="b">
        <f>U22746&gt;10</f>
        <v>1</v>
      </c>
      <c r="U22746" s="7">
        <v>10.6002711687975</v>
      </c>
      <c r="V22746">
        <v>10</v>
      </c>
      <c r="W22746" t="s">
        <v>6765</v>
      </c>
    </row>
    <row r="22747" spans="20:23" x14ac:dyDescent="0.3">
      <c r="T22747" t="b">
        <f>U22747&gt;10</f>
        <v>1</v>
      </c>
      <c r="U22747" s="7">
        <v>10.6002711687975</v>
      </c>
      <c r="V22747" t="s">
        <v>7210</v>
      </c>
      <c r="W22747" t="s">
        <v>6900</v>
      </c>
    </row>
    <row r="22748" spans="20:23" x14ac:dyDescent="0.3">
      <c r="T22748" t="b">
        <f>U22748&gt;10</f>
        <v>1</v>
      </c>
      <c r="U22748" s="7">
        <v>10.7825927255914</v>
      </c>
      <c r="V22748" t="s">
        <v>8560</v>
      </c>
      <c r="W22748" t="s">
        <v>5253</v>
      </c>
    </row>
    <row r="22749" spans="20:23" x14ac:dyDescent="0.3">
      <c r="T22749" t="b">
        <f>U22749&gt;10</f>
        <v>1</v>
      </c>
      <c r="U22749" s="7">
        <v>10.194806060689301</v>
      </c>
      <c r="V22749">
        <v>140</v>
      </c>
      <c r="W22749" t="s">
        <v>3452</v>
      </c>
    </row>
    <row r="22750" spans="20:23" x14ac:dyDescent="0.3">
      <c r="T22750" t="b">
        <f>U22750&gt;10</f>
        <v>1</v>
      </c>
      <c r="U22750" s="7">
        <v>13.490642926693599</v>
      </c>
      <c r="V22750" t="s">
        <v>14765</v>
      </c>
      <c r="W22750" t="s">
        <v>14766</v>
      </c>
    </row>
    <row r="22751" spans="20:23" x14ac:dyDescent="0.3">
      <c r="T22751" t="b">
        <f>U22751&gt;10</f>
        <v>1</v>
      </c>
      <c r="U22751" s="7">
        <v>12.7974957461337</v>
      </c>
      <c r="V22751" t="s">
        <v>14766</v>
      </c>
      <c r="W22751" t="s">
        <v>14767</v>
      </c>
    </row>
    <row r="22752" spans="20:23" x14ac:dyDescent="0.3">
      <c r="T22752" t="b">
        <f>U22752&gt;10</f>
        <v>1</v>
      </c>
      <c r="U22752" s="7">
        <v>11.8812050142595</v>
      </c>
      <c r="V22752" t="s">
        <v>14072</v>
      </c>
      <c r="W22752" t="s">
        <v>14073</v>
      </c>
    </row>
    <row r="22753" spans="20:23" x14ac:dyDescent="0.3">
      <c r="T22753" t="b">
        <f>U22753&gt;10</f>
        <v>1</v>
      </c>
      <c r="U22753" s="7">
        <v>11.411201385013801</v>
      </c>
      <c r="V22753" t="s">
        <v>12049</v>
      </c>
      <c r="W22753" t="s">
        <v>12050</v>
      </c>
    </row>
    <row r="22754" spans="20:23" x14ac:dyDescent="0.3">
      <c r="T22754" t="b">
        <f>U22754&gt;10</f>
        <v>1</v>
      </c>
      <c r="U22754" s="7">
        <v>12.392030638025499</v>
      </c>
      <c r="V22754" t="s">
        <v>14768</v>
      </c>
      <c r="W22754" t="s">
        <v>14769</v>
      </c>
    </row>
    <row r="22755" spans="20:23" x14ac:dyDescent="0.3">
      <c r="T22755" t="b">
        <f>U22755&gt;10</f>
        <v>1</v>
      </c>
      <c r="U22755" s="7">
        <v>10.158438416518401</v>
      </c>
      <c r="V22755" t="s">
        <v>3437</v>
      </c>
      <c r="W22755" t="s">
        <v>3438</v>
      </c>
    </row>
    <row r="22756" spans="20:23" x14ac:dyDescent="0.3">
      <c r="T22756" t="b">
        <f>U22756&gt;10</f>
        <v>1</v>
      </c>
      <c r="U22756" s="7">
        <v>11.6988834574656</v>
      </c>
      <c r="V22756" t="s">
        <v>13467</v>
      </c>
      <c r="W22756" t="s">
        <v>2309</v>
      </c>
    </row>
    <row r="22757" spans="20:23" x14ac:dyDescent="0.3">
      <c r="T22757" t="b">
        <f>U22757&gt;10</f>
        <v>1</v>
      </c>
      <c r="U22757" s="7">
        <v>10.4461204889702</v>
      </c>
      <c r="V22757" t="s">
        <v>2309</v>
      </c>
      <c r="W22757" t="s">
        <v>3437</v>
      </c>
    </row>
    <row r="22758" spans="20:23" x14ac:dyDescent="0.3">
      <c r="T22758" t="b">
        <f>U22758&gt;10</f>
        <v>1</v>
      </c>
      <c r="U22758" s="7">
        <v>11.0057362769056</v>
      </c>
      <c r="V22758" t="s">
        <v>9489</v>
      </c>
      <c r="W22758" t="s">
        <v>2309</v>
      </c>
    </row>
    <row r="22759" spans="20:23" x14ac:dyDescent="0.3">
      <c r="T22759" t="b">
        <f>U22759&gt;10</f>
        <v>1</v>
      </c>
      <c r="U22759" s="7">
        <v>10.6002711687975</v>
      </c>
      <c r="V22759" t="s">
        <v>4272</v>
      </c>
      <c r="W22759" t="s">
        <v>6829</v>
      </c>
    </row>
    <row r="22760" spans="20:23" x14ac:dyDescent="0.3">
      <c r="T22760" t="b">
        <f>U22760&gt;10</f>
        <v>1</v>
      </c>
      <c r="U22760" s="7">
        <v>11.411201385013801</v>
      </c>
      <c r="V22760" t="s">
        <v>11969</v>
      </c>
      <c r="W22760" t="s">
        <v>11972</v>
      </c>
    </row>
    <row r="22761" spans="20:23" x14ac:dyDescent="0.3">
      <c r="T22761" t="b">
        <f>U22761&gt;10</f>
        <v>1</v>
      </c>
      <c r="U22761" s="7">
        <v>12.7974957461337</v>
      </c>
      <c r="V22761" t="s">
        <v>5337</v>
      </c>
      <c r="W22761" t="s">
        <v>12548</v>
      </c>
    </row>
    <row r="22762" spans="20:23" x14ac:dyDescent="0.3">
      <c r="T22762" t="b">
        <f>U22762&gt;10</f>
        <v>1</v>
      </c>
      <c r="U22762" s="7">
        <v>11.5447327776383</v>
      </c>
      <c r="V22762" t="s">
        <v>12548</v>
      </c>
      <c r="W22762" t="s">
        <v>6760</v>
      </c>
    </row>
    <row r="22763" spans="20:23" x14ac:dyDescent="0.3">
      <c r="T22763" t="b">
        <f>U22763&gt;10</f>
        <v>1</v>
      </c>
      <c r="U22763" s="7">
        <v>10.3125890963457</v>
      </c>
      <c r="V22763" t="s">
        <v>4651</v>
      </c>
      <c r="W22763" t="s">
        <v>4652</v>
      </c>
    </row>
    <row r="22764" spans="20:23" x14ac:dyDescent="0.3">
      <c r="T22764" t="b">
        <f>U22764&gt;10</f>
        <v>1</v>
      </c>
      <c r="U22764" s="7">
        <v>10.6574295826374</v>
      </c>
      <c r="V22764" t="s">
        <v>7615</v>
      </c>
      <c r="W22764" t="s">
        <v>3056</v>
      </c>
    </row>
    <row r="22765" spans="20:23" x14ac:dyDescent="0.3">
      <c r="T22765" t="b">
        <f>U22765&gt;10</f>
        <v>1</v>
      </c>
      <c r="U22765" s="7">
        <v>12.392030638025499</v>
      </c>
      <c r="V22765" t="s">
        <v>14770</v>
      </c>
      <c r="W22765" t="s">
        <v>11415</v>
      </c>
    </row>
    <row r="22766" spans="20:23" x14ac:dyDescent="0.3">
      <c r="T22766" t="b">
        <f>U22766&gt;10</f>
        <v>1</v>
      </c>
      <c r="U22766" s="7">
        <v>12.7974957461337</v>
      </c>
      <c r="V22766" t="s">
        <v>10640</v>
      </c>
      <c r="W22766" t="s">
        <v>14771</v>
      </c>
    </row>
    <row r="22767" spans="20:23" x14ac:dyDescent="0.3">
      <c r="T22767" t="b">
        <f>U22767&gt;10</f>
        <v>1</v>
      </c>
      <c r="U22767" s="7">
        <v>13.490642926693599</v>
      </c>
      <c r="V22767" t="s">
        <v>14772</v>
      </c>
      <c r="W22767">
        <v>3050</v>
      </c>
    </row>
    <row r="22768" spans="20:23" x14ac:dyDescent="0.3">
      <c r="T22768" t="b">
        <f>U22768&gt;10</f>
        <v>1</v>
      </c>
      <c r="U22768" s="7">
        <v>13.490642926693599</v>
      </c>
      <c r="V22768" t="s">
        <v>14773</v>
      </c>
      <c r="W22768" t="s">
        <v>14774</v>
      </c>
    </row>
    <row r="22769" spans="20:23" x14ac:dyDescent="0.3">
      <c r="T22769" t="b">
        <f>U22769&gt;10</f>
        <v>1</v>
      </c>
      <c r="U22769" s="7">
        <v>10.123347096707199</v>
      </c>
      <c r="V22769" t="s">
        <v>2992</v>
      </c>
      <c r="W22769" t="s">
        <v>2995</v>
      </c>
    </row>
    <row r="22770" spans="20:23" x14ac:dyDescent="0.3">
      <c r="T22770" t="b">
        <f>U22770&gt;10</f>
        <v>1</v>
      </c>
      <c r="U22770" s="7">
        <v>12.104348565573799</v>
      </c>
      <c r="V22770" t="s">
        <v>14775</v>
      </c>
      <c r="W22770" t="s">
        <v>9949</v>
      </c>
    </row>
    <row r="22771" spans="20:23" x14ac:dyDescent="0.3">
      <c r="T22771" t="b">
        <f>U22771&gt;10</f>
        <v>1</v>
      </c>
      <c r="U22771" s="7">
        <v>11.0057362769056</v>
      </c>
      <c r="V22771" t="s">
        <v>9949</v>
      </c>
      <c r="W22771" t="s">
        <v>9950</v>
      </c>
    </row>
    <row r="22772" spans="20:23" x14ac:dyDescent="0.3">
      <c r="T22772" t="b">
        <f>U22772&gt;10</f>
        <v>1</v>
      </c>
      <c r="U22772" s="7">
        <v>12.392030638025499</v>
      </c>
      <c r="V22772" t="s">
        <v>9950</v>
      </c>
      <c r="W22772" t="s">
        <v>10090</v>
      </c>
    </row>
    <row r="22773" spans="20:23" x14ac:dyDescent="0.3">
      <c r="T22773" t="b">
        <f>U22773&gt;10</f>
        <v>1</v>
      </c>
      <c r="U22773" s="7">
        <v>11.0927476538953</v>
      </c>
      <c r="V22773" t="s">
        <v>10090</v>
      </c>
      <c r="W22773">
        <v>460</v>
      </c>
    </row>
    <row r="22774" spans="20:23" x14ac:dyDescent="0.3">
      <c r="T22774" t="b">
        <f>U22774&gt;10</f>
        <v>1</v>
      </c>
      <c r="U22774" s="7">
        <v>13.490642926693599</v>
      </c>
      <c r="V22774" t="s">
        <v>14776</v>
      </c>
      <c r="W22774" t="s">
        <v>14777</v>
      </c>
    </row>
    <row r="22775" spans="20:23" x14ac:dyDescent="0.3">
      <c r="T22775" t="b">
        <f>U22775&gt;10</f>
        <v>1</v>
      </c>
      <c r="U22775" s="7">
        <v>12.392030638025499</v>
      </c>
      <c r="V22775" t="s">
        <v>9950</v>
      </c>
      <c r="W22775" t="s">
        <v>14778</v>
      </c>
    </row>
    <row r="22776" spans="20:23" x14ac:dyDescent="0.3">
      <c r="T22776" t="b">
        <f>U22776&gt;10</f>
        <v>1</v>
      </c>
      <c r="U22776" s="7">
        <v>12.7974957461337</v>
      </c>
      <c r="V22776" t="s">
        <v>14778</v>
      </c>
      <c r="W22776" t="s">
        <v>14779</v>
      </c>
    </row>
    <row r="22777" spans="20:23" x14ac:dyDescent="0.3">
      <c r="T22777" t="b">
        <f>U22777&gt;10</f>
        <v>1</v>
      </c>
      <c r="U22777" s="7">
        <v>12.7974957461337</v>
      </c>
      <c r="V22777" t="s">
        <v>14779</v>
      </c>
      <c r="W22777">
        <v>2509</v>
      </c>
    </row>
    <row r="22778" spans="20:23" x14ac:dyDescent="0.3">
      <c r="T22778" t="b">
        <f>U22778&gt;10</f>
        <v>1</v>
      </c>
      <c r="U22778" s="7">
        <v>12.7974957461337</v>
      </c>
      <c r="V22778" t="s">
        <v>14780</v>
      </c>
      <c r="W22778" t="s">
        <v>9489</v>
      </c>
    </row>
    <row r="22779" spans="20:23" x14ac:dyDescent="0.3">
      <c r="T22779" t="b">
        <f>U22779&gt;10</f>
        <v>1</v>
      </c>
      <c r="U22779" s="7">
        <v>11.6988834574656</v>
      </c>
      <c r="V22779" t="s">
        <v>9489</v>
      </c>
      <c r="W22779" t="s">
        <v>9950</v>
      </c>
    </row>
    <row r="22780" spans="20:23" x14ac:dyDescent="0.3">
      <c r="T22780" t="b">
        <f>U22780&gt;10</f>
        <v>1</v>
      </c>
      <c r="U22780" s="7">
        <v>12.7974957461337</v>
      </c>
      <c r="V22780" t="s">
        <v>14778</v>
      </c>
      <c r="W22780" t="s">
        <v>14781</v>
      </c>
    </row>
    <row r="22781" spans="20:23" x14ac:dyDescent="0.3">
      <c r="T22781" t="b">
        <f>U22781&gt;10</f>
        <v>1</v>
      </c>
      <c r="U22781" s="7">
        <v>11.0057362769056</v>
      </c>
      <c r="V22781" t="s">
        <v>4422</v>
      </c>
      <c r="W22781">
        <v>2509</v>
      </c>
    </row>
    <row r="22782" spans="20:23" x14ac:dyDescent="0.3">
      <c r="T22782" t="b">
        <f>U22782&gt;10</f>
        <v>1</v>
      </c>
      <c r="U22782" s="7">
        <v>11.411201385013801</v>
      </c>
      <c r="V22782" t="s">
        <v>11969</v>
      </c>
      <c r="W22782" t="s">
        <v>11971</v>
      </c>
    </row>
    <row r="22783" spans="20:23" x14ac:dyDescent="0.3">
      <c r="T22783" t="b">
        <f>U22783&gt;10</f>
        <v>1</v>
      </c>
      <c r="U22783" s="7">
        <v>10.3125890963457</v>
      </c>
      <c r="V22783" t="s">
        <v>4986</v>
      </c>
      <c r="W22783" t="s">
        <v>4987</v>
      </c>
    </row>
    <row r="22784" spans="20:23" x14ac:dyDescent="0.3">
      <c r="T22784" t="b">
        <f>U22784&gt;10</f>
        <v>1</v>
      </c>
      <c r="U22784" s="7">
        <v>12.392030638025499</v>
      </c>
      <c r="V22784" t="s">
        <v>14782</v>
      </c>
      <c r="W22784" s="10">
        <v>43959</v>
      </c>
    </row>
    <row r="22785" spans="20:23" x14ac:dyDescent="0.3">
      <c r="T22785" t="b">
        <f>U22785&gt;10</f>
        <v>1</v>
      </c>
      <c r="U22785" s="7">
        <v>10.2717671018254</v>
      </c>
      <c r="V22785" t="s">
        <v>2399</v>
      </c>
      <c r="W22785" t="s">
        <v>2706</v>
      </c>
    </row>
    <row r="22786" spans="20:23" x14ac:dyDescent="0.3">
      <c r="T22786" t="b">
        <f>U22786&gt;10</f>
        <v>1</v>
      </c>
      <c r="U22786" s="7">
        <v>11.293418349357401</v>
      </c>
      <c r="V22786" t="s">
        <v>11414</v>
      </c>
      <c r="W22786" t="s">
        <v>11415</v>
      </c>
    </row>
    <row r="22787" spans="20:23" x14ac:dyDescent="0.3">
      <c r="T22787" t="b">
        <f>U22787&gt;10</f>
        <v>1</v>
      </c>
      <c r="U22787" s="7">
        <v>10.194806060689301</v>
      </c>
      <c r="V22787" t="s">
        <v>3528</v>
      </c>
      <c r="W22787" t="s">
        <v>3529</v>
      </c>
    </row>
    <row r="22788" spans="20:23" x14ac:dyDescent="0.3">
      <c r="T22788" t="b">
        <f>U22788&gt;10</f>
        <v>1</v>
      </c>
      <c r="U22788" s="7">
        <v>10.0566557222085</v>
      </c>
      <c r="V22788" t="s">
        <v>2180</v>
      </c>
      <c r="W22788" t="s">
        <v>2181</v>
      </c>
    </row>
    <row r="22789" spans="20:23" x14ac:dyDescent="0.3">
      <c r="T22789" t="b">
        <f>U22789&gt;10</f>
        <v>1</v>
      </c>
      <c r="U22789" s="7">
        <v>12.7974957461337</v>
      </c>
      <c r="V22789" t="s">
        <v>14783</v>
      </c>
      <c r="W22789" t="s">
        <v>14784</v>
      </c>
    </row>
    <row r="22790" spans="20:23" x14ac:dyDescent="0.3">
      <c r="T22790" t="b">
        <f>U22790&gt;10</f>
        <v>1</v>
      </c>
      <c r="U22790" s="7">
        <v>13.490642926693599</v>
      </c>
      <c r="V22790" t="s">
        <v>14785</v>
      </c>
      <c r="W22790" t="s">
        <v>14786</v>
      </c>
    </row>
    <row r="22791" spans="20:23" x14ac:dyDescent="0.3">
      <c r="T22791" t="b">
        <f>U22791&gt;10</f>
        <v>1</v>
      </c>
      <c r="U22791" s="7">
        <v>10.158438416518401</v>
      </c>
      <c r="V22791" t="s">
        <v>3304</v>
      </c>
      <c r="W22791" t="s">
        <v>3305</v>
      </c>
    </row>
    <row r="22792" spans="20:23" x14ac:dyDescent="0.3">
      <c r="T22792" t="b">
        <f>U22792&gt;10</f>
        <v>1</v>
      </c>
      <c r="U22792" s="7">
        <v>10.6002711687975</v>
      </c>
      <c r="V22792" t="s">
        <v>6797</v>
      </c>
      <c r="W22792" t="s">
        <v>7250</v>
      </c>
    </row>
    <row r="22793" spans="20:23" x14ac:dyDescent="0.3">
      <c r="T22793" t="b">
        <f>U22793&gt;10</f>
        <v>1</v>
      </c>
      <c r="U22793" s="7">
        <v>11.6988834574656</v>
      </c>
      <c r="V22793" t="s">
        <v>7660</v>
      </c>
      <c r="W22793" t="s">
        <v>12667</v>
      </c>
    </row>
    <row r="22794" spans="20:23" x14ac:dyDescent="0.3">
      <c r="T22794" t="b">
        <f>U22794&gt;10</f>
        <v>1</v>
      </c>
      <c r="U22794" s="7">
        <v>11.293418349357401</v>
      </c>
      <c r="V22794" t="s">
        <v>11001</v>
      </c>
      <c r="W22794" t="s">
        <v>10983</v>
      </c>
    </row>
    <row r="22795" spans="20:23" x14ac:dyDescent="0.3">
      <c r="T22795" t="b">
        <f>U22795&gt;10</f>
        <v>1</v>
      </c>
      <c r="U22795" s="7">
        <v>10.7825927255914</v>
      </c>
      <c r="V22795" t="s">
        <v>8546</v>
      </c>
      <c r="W22795" t="s">
        <v>8548</v>
      </c>
    </row>
    <row r="22796" spans="20:23" x14ac:dyDescent="0.3">
      <c r="T22796" t="b">
        <f>U22796&gt;10</f>
        <v>1</v>
      </c>
      <c r="U22796" s="7">
        <v>10.7825927255914</v>
      </c>
      <c r="V22796" t="s">
        <v>8546</v>
      </c>
      <c r="W22796" t="s">
        <v>8547</v>
      </c>
    </row>
    <row r="22797" spans="20:23" x14ac:dyDescent="0.3">
      <c r="T22797" t="b">
        <f>U22797&gt;10</f>
        <v>1</v>
      </c>
      <c r="U22797" s="7">
        <v>13.490642926693599</v>
      </c>
      <c r="V22797" t="s">
        <v>14787</v>
      </c>
      <c r="W22797" t="s">
        <v>14788</v>
      </c>
    </row>
    <row r="22798" spans="20:23" x14ac:dyDescent="0.3">
      <c r="T22798" t="b">
        <f>U22798&gt;10</f>
        <v>1</v>
      </c>
      <c r="U22798" s="7">
        <v>11.8812050142595</v>
      </c>
      <c r="V22798" t="s">
        <v>10841</v>
      </c>
      <c r="W22798" t="s">
        <v>10366</v>
      </c>
    </row>
    <row r="22799" spans="20:23" x14ac:dyDescent="0.3">
      <c r="T22799" t="b">
        <f>U22799&gt;10</f>
        <v>1</v>
      </c>
      <c r="U22799" s="7">
        <v>11.188057833699601</v>
      </c>
      <c r="V22799" t="s">
        <v>10366</v>
      </c>
      <c r="W22799" t="s">
        <v>10367</v>
      </c>
    </row>
    <row r="22800" spans="20:23" x14ac:dyDescent="0.3">
      <c r="T22800" t="b">
        <f>U22800&gt;10</f>
        <v>1</v>
      </c>
      <c r="U22800" s="7">
        <v>11.6988834574656</v>
      </c>
      <c r="V22800" t="s">
        <v>9635</v>
      </c>
      <c r="W22800" t="s">
        <v>13025</v>
      </c>
    </row>
    <row r="22801" spans="20:23" x14ac:dyDescent="0.3">
      <c r="T22801" t="b">
        <f>U22801&gt;10</f>
        <v>1</v>
      </c>
      <c r="U22801" s="7">
        <v>11.6988834574656</v>
      </c>
      <c r="V22801" t="s">
        <v>8165</v>
      </c>
      <c r="W22801" t="s">
        <v>11644</v>
      </c>
    </row>
    <row r="22802" spans="20:23" x14ac:dyDescent="0.3">
      <c r="T22802" t="b">
        <f>U22802&gt;10</f>
        <v>1</v>
      </c>
      <c r="U22802" s="7">
        <v>10.7825927255914</v>
      </c>
      <c r="V22802" t="s">
        <v>8165</v>
      </c>
      <c r="W22802" t="s">
        <v>8166</v>
      </c>
    </row>
    <row r="22803" spans="20:23" x14ac:dyDescent="0.3">
      <c r="T22803" t="b">
        <f>U22803&gt;10</f>
        <v>1</v>
      </c>
      <c r="U22803" s="7">
        <v>12.104348565573799</v>
      </c>
      <c r="V22803" t="s">
        <v>14789</v>
      </c>
      <c r="W22803" t="s">
        <v>11643</v>
      </c>
    </row>
    <row r="22804" spans="20:23" x14ac:dyDescent="0.3">
      <c r="T22804" t="b">
        <f>U22804&gt;10</f>
        <v>1</v>
      </c>
      <c r="U22804" s="7">
        <v>11.411201385013801</v>
      </c>
      <c r="V22804" t="s">
        <v>11643</v>
      </c>
      <c r="W22804" t="s">
        <v>11644</v>
      </c>
    </row>
    <row r="22805" spans="20:23" x14ac:dyDescent="0.3">
      <c r="T22805" t="b">
        <f>U22805&gt;10</f>
        <v>1</v>
      </c>
      <c r="U22805" s="7">
        <v>11.0057362769056</v>
      </c>
      <c r="V22805" t="s">
        <v>9304</v>
      </c>
      <c r="W22805" t="s">
        <v>9306</v>
      </c>
    </row>
    <row r="22806" spans="20:23" x14ac:dyDescent="0.3">
      <c r="T22806" t="b">
        <f>U22806&gt;10</f>
        <v>1</v>
      </c>
      <c r="U22806" s="7">
        <v>11.0057362769056</v>
      </c>
      <c r="V22806" t="s">
        <v>9304</v>
      </c>
      <c r="W22806" t="s">
        <v>9305</v>
      </c>
    </row>
    <row r="22807" spans="20:23" x14ac:dyDescent="0.3">
      <c r="T22807" t="b">
        <f>U22807&gt;10</f>
        <v>1</v>
      </c>
      <c r="U22807" s="7">
        <v>13.490642926693599</v>
      </c>
      <c r="V22807" t="s">
        <v>14790</v>
      </c>
      <c r="W22807">
        <v>366</v>
      </c>
    </row>
    <row r="22808" spans="20:23" x14ac:dyDescent="0.3">
      <c r="T22808" t="b">
        <f>U22808&gt;10</f>
        <v>1</v>
      </c>
      <c r="U22808" s="7">
        <v>10.3125890963457</v>
      </c>
      <c r="V22808" t="s">
        <v>4390</v>
      </c>
      <c r="W22808" t="s">
        <v>4391</v>
      </c>
    </row>
    <row r="22809" spans="20:23" x14ac:dyDescent="0.3">
      <c r="T22809" t="b">
        <f>U22809&gt;10</f>
        <v>1</v>
      </c>
      <c r="U22809" s="7">
        <v>12.392030638025499</v>
      </c>
      <c r="V22809" t="s">
        <v>14791</v>
      </c>
      <c r="W22809" t="s">
        <v>14792</v>
      </c>
    </row>
    <row r="22810" spans="20:23" x14ac:dyDescent="0.3">
      <c r="T22810" t="b">
        <f>U22810&gt;10</f>
        <v>1</v>
      </c>
      <c r="U22810" s="7">
        <v>12.392030638025499</v>
      </c>
      <c r="V22810" t="s">
        <v>14793</v>
      </c>
      <c r="W22810" t="s">
        <v>14794</v>
      </c>
    </row>
    <row r="22811" spans="20:23" x14ac:dyDescent="0.3">
      <c r="T22811" t="b">
        <f>U22811&gt;10</f>
        <v>1</v>
      </c>
      <c r="U22811" s="7">
        <v>11.6988834574656</v>
      </c>
      <c r="V22811" t="s">
        <v>12651</v>
      </c>
      <c r="W22811">
        <v>8</v>
      </c>
    </row>
    <row r="22812" spans="20:23" x14ac:dyDescent="0.3">
      <c r="T22812" t="b">
        <f>U22812&gt;10</f>
        <v>1</v>
      </c>
      <c r="U22812" s="7">
        <v>11.0057362769056</v>
      </c>
      <c r="V22812" t="s">
        <v>9635</v>
      </c>
      <c r="W22812" t="s">
        <v>9636</v>
      </c>
    </row>
    <row r="22813" spans="20:23" x14ac:dyDescent="0.3">
      <c r="T22813" t="b">
        <f>U22813&gt;10</f>
        <v>1</v>
      </c>
      <c r="U22813" s="7">
        <v>10.9256935692321</v>
      </c>
      <c r="V22813" t="s">
        <v>4035</v>
      </c>
      <c r="W22813" t="s">
        <v>9251</v>
      </c>
    </row>
    <row r="22814" spans="20:23" x14ac:dyDescent="0.3">
      <c r="T22814" t="b">
        <f>U22814&gt;10</f>
        <v>1</v>
      </c>
      <c r="U22814" s="7">
        <v>10.0894455450315</v>
      </c>
      <c r="V22814" t="s">
        <v>2532</v>
      </c>
      <c r="W22814" t="s">
        <v>2533</v>
      </c>
    </row>
    <row r="22815" spans="20:23" x14ac:dyDescent="0.3">
      <c r="T22815" t="b">
        <f>U22815&gt;10</f>
        <v>1</v>
      </c>
      <c r="U22815" s="7">
        <v>13.490642926693599</v>
      </c>
      <c r="V22815" t="s">
        <v>14795</v>
      </c>
      <c r="W22815" t="s">
        <v>14796</v>
      </c>
    </row>
    <row r="22816" spans="20:23" x14ac:dyDescent="0.3">
      <c r="T22816" t="b">
        <f>U22816&gt;10</f>
        <v>1</v>
      </c>
      <c r="U22816" s="7">
        <v>12.392030638025499</v>
      </c>
      <c r="V22816" t="s">
        <v>14796</v>
      </c>
      <c r="W22816" t="s">
        <v>14363</v>
      </c>
    </row>
    <row r="22817" spans="20:23" x14ac:dyDescent="0.3">
      <c r="T22817" t="b">
        <f>U22817&gt;10</f>
        <v>1</v>
      </c>
      <c r="U22817" s="7">
        <v>12.392030638025499</v>
      </c>
      <c r="V22817" t="s">
        <v>14363</v>
      </c>
      <c r="W22817" t="s">
        <v>14797</v>
      </c>
    </row>
    <row r="22818" spans="20:23" x14ac:dyDescent="0.3">
      <c r="T22818" t="b">
        <f>U22818&gt;10</f>
        <v>1</v>
      </c>
      <c r="U22818" s="7">
        <v>11.8812050142595</v>
      </c>
      <c r="V22818" t="s">
        <v>13728</v>
      </c>
      <c r="W22818" t="s">
        <v>12010</v>
      </c>
    </row>
    <row r="22819" spans="20:23" x14ac:dyDescent="0.3">
      <c r="T22819" t="b">
        <f>U22819&gt;10</f>
        <v>1</v>
      </c>
      <c r="U22819" s="7">
        <v>11.411201385013801</v>
      </c>
      <c r="V22819" t="s">
        <v>12010</v>
      </c>
      <c r="W22819" t="s">
        <v>9744</v>
      </c>
    </row>
    <row r="22820" spans="20:23" x14ac:dyDescent="0.3">
      <c r="T22820" t="b">
        <f>U22820&gt;10</f>
        <v>1</v>
      </c>
      <c r="U22820" s="7">
        <v>12.7974957461337</v>
      </c>
      <c r="V22820" t="s">
        <v>14798</v>
      </c>
      <c r="W22820" t="s">
        <v>14799</v>
      </c>
    </row>
    <row r="22821" spans="20:23" x14ac:dyDescent="0.3">
      <c r="T22821" t="b">
        <f>U22821&gt;10</f>
        <v>1</v>
      </c>
      <c r="U22821" s="7">
        <v>10.2717671018254</v>
      </c>
      <c r="V22821" t="s">
        <v>4278</v>
      </c>
      <c r="W22821" t="s">
        <v>4279</v>
      </c>
    </row>
    <row r="22822" spans="20:23" x14ac:dyDescent="0.3">
      <c r="T22822" t="b">
        <f>U22822&gt;10</f>
        <v>1</v>
      </c>
      <c r="U22822" s="7">
        <v>11.0057362769056</v>
      </c>
      <c r="V22822" t="s">
        <v>9334</v>
      </c>
      <c r="W22822" t="s">
        <v>9333</v>
      </c>
    </row>
    <row r="22823" spans="20:23" x14ac:dyDescent="0.3">
      <c r="T22823" t="b">
        <f>U22823&gt;10</f>
        <v>1</v>
      </c>
      <c r="U22823" s="7">
        <v>12.392030638025499</v>
      </c>
      <c r="V22823" t="s">
        <v>14800</v>
      </c>
      <c r="W22823" t="e">
        <f>+ii</f>
        <v>#NAME?</v>
      </c>
    </row>
    <row r="22824" spans="20:23" x14ac:dyDescent="0.3">
      <c r="T22824" t="b">
        <f>U22824&gt;10</f>
        <v>1</v>
      </c>
      <c r="U22824" s="7">
        <v>12.104348565573799</v>
      </c>
      <c r="V22824" t="s">
        <v>14801</v>
      </c>
      <c r="W22824" t="s">
        <v>9333</v>
      </c>
    </row>
    <row r="22825" spans="20:23" x14ac:dyDescent="0.3">
      <c r="T22825" t="b">
        <f>U22825&gt;10</f>
        <v>1</v>
      </c>
      <c r="U22825" s="7">
        <v>11.0057362769056</v>
      </c>
      <c r="V22825" t="s">
        <v>9333</v>
      </c>
      <c r="W22825" t="s">
        <v>9334</v>
      </c>
    </row>
    <row r="22826" spans="20:23" x14ac:dyDescent="0.3">
      <c r="T22826" t="b">
        <f>U22826&gt;10</f>
        <v>1</v>
      </c>
      <c r="U22826" s="7">
        <v>10.194806060689301</v>
      </c>
      <c r="V22826" t="s">
        <v>3739</v>
      </c>
      <c r="W22826" t="s">
        <v>3740</v>
      </c>
    </row>
    <row r="22827" spans="20:23" x14ac:dyDescent="0.3">
      <c r="T22827" t="b">
        <f>U22827&gt;10</f>
        <v>1</v>
      </c>
      <c r="U22827" s="7">
        <v>11.8812050142595</v>
      </c>
      <c r="V22827" t="s">
        <v>13651</v>
      </c>
      <c r="W22827" t="s">
        <v>13652</v>
      </c>
    </row>
    <row r="22828" spans="20:23" x14ac:dyDescent="0.3">
      <c r="T22828" t="b">
        <f>U22828&gt;10</f>
        <v>1</v>
      </c>
      <c r="U22828" s="7">
        <v>11.0057362769056</v>
      </c>
      <c r="V22828" t="s">
        <v>9981</v>
      </c>
      <c r="W22828" t="s">
        <v>9982</v>
      </c>
    </row>
    <row r="22829" spans="20:23" x14ac:dyDescent="0.3">
      <c r="T22829" t="b">
        <f>U22829&gt;10</f>
        <v>1</v>
      </c>
      <c r="U22829" s="7">
        <v>13.490642926693599</v>
      </c>
      <c r="V22829" t="s">
        <v>14802</v>
      </c>
      <c r="W22829" t="s">
        <v>14803</v>
      </c>
    </row>
    <row r="22830" spans="20:23" x14ac:dyDescent="0.3">
      <c r="T22830" t="b">
        <f>U22830&gt;10</f>
        <v>1</v>
      </c>
      <c r="U22830" s="7">
        <v>13.490642926693599</v>
      </c>
      <c r="V22830" t="s">
        <v>14804</v>
      </c>
      <c r="W22830" t="s">
        <v>14805</v>
      </c>
    </row>
    <row r="22831" spans="20:23" x14ac:dyDescent="0.3">
      <c r="T22831" t="b">
        <f>U22831&gt;10</f>
        <v>1</v>
      </c>
      <c r="U22831" s="7">
        <v>13.490642926693599</v>
      </c>
      <c r="V22831" t="s">
        <v>14806</v>
      </c>
      <c r="W22831" t="s">
        <v>14807</v>
      </c>
    </row>
    <row r="22832" spans="20:23" x14ac:dyDescent="0.3">
      <c r="T22832" t="b">
        <f>U22832&gt;10</f>
        <v>1</v>
      </c>
      <c r="U22832" s="7">
        <v>10.6002711687975</v>
      </c>
      <c r="V22832" t="s">
        <v>6989</v>
      </c>
      <c r="W22832" t="s">
        <v>6991</v>
      </c>
    </row>
    <row r="22833" spans="20:23" x14ac:dyDescent="0.3">
      <c r="T22833" t="b">
        <f>U22833&gt;10</f>
        <v>1</v>
      </c>
      <c r="U22833" s="7">
        <v>11.411201385013801</v>
      </c>
      <c r="V22833" t="s">
        <v>12178</v>
      </c>
      <c r="W22833" t="s">
        <v>11915</v>
      </c>
    </row>
    <row r="22834" spans="20:23" x14ac:dyDescent="0.3">
      <c r="T22834" t="b">
        <f>U22834&gt;10</f>
        <v>1</v>
      </c>
      <c r="U22834" s="7">
        <v>11.411201385013801</v>
      </c>
      <c r="V22834" t="s">
        <v>11914</v>
      </c>
      <c r="W22834" t="s">
        <v>11915</v>
      </c>
    </row>
    <row r="22835" spans="20:23" x14ac:dyDescent="0.3">
      <c r="T22835" t="b">
        <f>U22835&gt;10</f>
        <v>1</v>
      </c>
      <c r="U22835" s="7">
        <v>10.399600473335299</v>
      </c>
      <c r="V22835" t="s">
        <v>5505</v>
      </c>
      <c r="W22835" t="s">
        <v>5506</v>
      </c>
    </row>
    <row r="22836" spans="20:23" x14ac:dyDescent="0.3">
      <c r="T22836" t="b">
        <f>U22836&gt;10</f>
        <v>1</v>
      </c>
      <c r="U22836" s="7">
        <v>10.4461204889702</v>
      </c>
      <c r="V22836">
        <v>158</v>
      </c>
      <c r="W22836" t="s">
        <v>5608</v>
      </c>
    </row>
    <row r="22837" spans="20:23" x14ac:dyDescent="0.3">
      <c r="T22837" t="b">
        <f>U22837&gt;10</f>
        <v>1</v>
      </c>
      <c r="U22837" s="7">
        <v>12.392030638025499</v>
      </c>
      <c r="V22837" t="s">
        <v>14808</v>
      </c>
      <c r="W22837" t="s">
        <v>14809</v>
      </c>
    </row>
    <row r="22838" spans="20:23" x14ac:dyDescent="0.3">
      <c r="T22838" t="b">
        <f>U22838&gt;10</f>
        <v>1</v>
      </c>
      <c r="U22838" s="7">
        <v>11.188057833699601</v>
      </c>
      <c r="V22838" t="s">
        <v>10466</v>
      </c>
      <c r="W22838" t="s">
        <v>10467</v>
      </c>
    </row>
    <row r="22839" spans="20:23" x14ac:dyDescent="0.3">
      <c r="T22839" t="b">
        <f>U22839&gt;10</f>
        <v>1</v>
      </c>
      <c r="U22839" s="7">
        <v>11.0057362769056</v>
      </c>
      <c r="V22839" t="s">
        <v>9885</v>
      </c>
      <c r="W22839" t="s">
        <v>9886</v>
      </c>
    </row>
    <row r="22840" spans="20:23" x14ac:dyDescent="0.3">
      <c r="T22840" t="b">
        <f>U22840&gt;10</f>
        <v>1</v>
      </c>
      <c r="U22840" s="7">
        <v>12.7974957461337</v>
      </c>
      <c r="V22840" t="s">
        <v>14810</v>
      </c>
      <c r="W22840" t="s">
        <v>14811</v>
      </c>
    </row>
    <row r="22841" spans="20:23" x14ac:dyDescent="0.3">
      <c r="T22841" t="b">
        <f>U22841&gt;10</f>
        <v>1</v>
      </c>
      <c r="U22841" s="7">
        <v>13.490642926693599</v>
      </c>
      <c r="V22841" t="s">
        <v>14811</v>
      </c>
      <c r="W22841" t="s">
        <v>14812</v>
      </c>
    </row>
    <row r="22842" spans="20:23" x14ac:dyDescent="0.3">
      <c r="T22842" t="b">
        <f>U22842&gt;10</f>
        <v>1</v>
      </c>
      <c r="U22842" s="7">
        <v>10.158438416518401</v>
      </c>
      <c r="V22842" t="s">
        <v>3239</v>
      </c>
      <c r="W22842" t="s">
        <v>3240</v>
      </c>
    </row>
    <row r="22843" spans="20:23" x14ac:dyDescent="0.3">
      <c r="T22843" t="b">
        <f>U22843&gt;10</f>
        <v>1</v>
      </c>
      <c r="U22843" s="7">
        <v>12.392030638025499</v>
      </c>
      <c r="V22843" t="s">
        <v>14813</v>
      </c>
      <c r="W22843" t="s">
        <v>2379</v>
      </c>
    </row>
    <row r="22844" spans="20:23" x14ac:dyDescent="0.3">
      <c r="T22844" t="b">
        <f>U22844&gt;10</f>
        <v>1</v>
      </c>
      <c r="U22844" s="7">
        <v>13.490642926693599</v>
      </c>
      <c r="V22844" t="s">
        <v>14814</v>
      </c>
      <c r="W22844">
        <v>2037</v>
      </c>
    </row>
    <row r="22845" spans="20:23" x14ac:dyDescent="0.3">
      <c r="T22845" t="b">
        <f>U22845&gt;10</f>
        <v>1</v>
      </c>
      <c r="U22845" s="7">
        <v>10.5462039475272</v>
      </c>
      <c r="V22845" t="s">
        <v>6614</v>
      </c>
      <c r="W22845" t="s">
        <v>6615</v>
      </c>
    </row>
    <row r="22846" spans="20:23" x14ac:dyDescent="0.3">
      <c r="T22846" t="b">
        <f>U22846&gt;10</f>
        <v>1</v>
      </c>
      <c r="U22846" s="7">
        <v>13.490642926693599</v>
      </c>
      <c r="V22846" s="12">
        <v>12693</v>
      </c>
      <c r="W22846" t="s">
        <v>14815</v>
      </c>
    </row>
    <row r="22847" spans="20:23" x14ac:dyDescent="0.3">
      <c r="T22847" t="b">
        <f>U22847&gt;10</f>
        <v>1</v>
      </c>
      <c r="U22847" s="7">
        <v>10.158438416518401</v>
      </c>
      <c r="V22847">
        <v>1015</v>
      </c>
      <c r="W22847" t="s">
        <v>3061</v>
      </c>
    </row>
    <row r="22848" spans="20:23" x14ac:dyDescent="0.3">
      <c r="T22848" t="b">
        <f>U22848&gt;10</f>
        <v>1</v>
      </c>
      <c r="U22848" s="7">
        <v>12.7974957461337</v>
      </c>
      <c r="V22848" t="s">
        <v>14816</v>
      </c>
      <c r="W22848" t="s">
        <v>14817</v>
      </c>
    </row>
    <row r="22849" spans="20:23" x14ac:dyDescent="0.3">
      <c r="T22849" t="b">
        <f>U22849&gt;10</f>
        <v>1</v>
      </c>
      <c r="U22849" s="7">
        <v>12.392030638025499</v>
      </c>
      <c r="V22849" s="12">
        <v>45566</v>
      </c>
      <c r="W22849" t="s">
        <v>14818</v>
      </c>
    </row>
    <row r="22850" spans="20:23" x14ac:dyDescent="0.3">
      <c r="T22850" t="b">
        <f>U22850&gt;10</f>
        <v>1</v>
      </c>
      <c r="U22850" s="7">
        <v>13.490642926693599</v>
      </c>
      <c r="V22850">
        <v>546</v>
      </c>
      <c r="W22850" t="s">
        <v>14819</v>
      </c>
    </row>
    <row r="22851" spans="20:23" x14ac:dyDescent="0.3">
      <c r="T22851" t="b">
        <f>U22851&gt;10</f>
        <v>1</v>
      </c>
      <c r="U22851" s="7">
        <v>10.2717671018254</v>
      </c>
      <c r="V22851" t="s">
        <v>4192</v>
      </c>
      <c r="W22851" t="s">
        <v>4193</v>
      </c>
    </row>
    <row r="22852" spans="20:23" x14ac:dyDescent="0.3">
      <c r="T22852" t="b">
        <f>U22852&gt;10</f>
        <v>1</v>
      </c>
      <c r="U22852" s="7">
        <v>10.6574295826374</v>
      </c>
      <c r="V22852" s="10">
        <v>44113</v>
      </c>
      <c r="W22852" t="s">
        <v>7354</v>
      </c>
    </row>
    <row r="22853" spans="20:23" x14ac:dyDescent="0.3">
      <c r="T22853" t="b">
        <f>U22853&gt;10</f>
        <v>1</v>
      </c>
      <c r="U22853" s="7">
        <v>11.0057362769056</v>
      </c>
      <c r="V22853" t="s">
        <v>9403</v>
      </c>
      <c r="W22853">
        <v>4</v>
      </c>
    </row>
    <row r="22854" spans="20:23" x14ac:dyDescent="0.3">
      <c r="T22854" t="b">
        <f>U22854&gt;10</f>
        <v>1</v>
      </c>
      <c r="U22854" s="7">
        <v>11.0927476538953</v>
      </c>
      <c r="V22854" t="s">
        <v>10155</v>
      </c>
      <c r="W22854" t="s">
        <v>2573</v>
      </c>
    </row>
    <row r="22855" spans="20:23" x14ac:dyDescent="0.3">
      <c r="T22855" t="b">
        <f>U22855&gt;10</f>
        <v>1</v>
      </c>
      <c r="U22855" s="7">
        <v>10.024907023893901</v>
      </c>
      <c r="V22855" t="s">
        <v>1678</v>
      </c>
      <c r="W22855" t="s">
        <v>1679</v>
      </c>
    </row>
    <row r="22856" spans="20:23" x14ac:dyDescent="0.3">
      <c r="T22856" t="b">
        <f>U22856&gt;10</f>
        <v>1</v>
      </c>
      <c r="U22856" s="7">
        <v>11.0927476538953</v>
      </c>
      <c r="V22856" t="s">
        <v>1679</v>
      </c>
      <c r="W22856" t="s">
        <v>2573</v>
      </c>
    </row>
    <row r="22857" spans="20:23" x14ac:dyDescent="0.3">
      <c r="T22857" t="b">
        <f>U22857&gt;10</f>
        <v>1</v>
      </c>
      <c r="U22857" s="7">
        <v>10.024907023893901</v>
      </c>
      <c r="V22857" t="s">
        <v>2038</v>
      </c>
      <c r="W22857" t="s">
        <v>2039</v>
      </c>
    </row>
    <row r="22858" spans="20:23" x14ac:dyDescent="0.3">
      <c r="T22858" t="b">
        <f>U22858&gt;10</f>
        <v>1</v>
      </c>
      <c r="U22858" s="7">
        <v>13.490642926693599</v>
      </c>
      <c r="V22858" t="s">
        <v>14820</v>
      </c>
      <c r="W22858" t="s">
        <v>14821</v>
      </c>
    </row>
    <row r="22859" spans="20:23" x14ac:dyDescent="0.3">
      <c r="T22859" t="b">
        <f>U22859&gt;10</f>
        <v>1</v>
      </c>
      <c r="U22859" s="7">
        <v>12.7974957461337</v>
      </c>
      <c r="V22859" t="s">
        <v>14822</v>
      </c>
      <c r="W22859" t="s">
        <v>14823</v>
      </c>
    </row>
    <row r="22860" spans="20:23" x14ac:dyDescent="0.3">
      <c r="T22860" t="b">
        <f>U22860&gt;10</f>
        <v>1</v>
      </c>
      <c r="U22860" s="7">
        <v>11.293418349357401</v>
      </c>
      <c r="V22860" t="s">
        <v>11158</v>
      </c>
      <c r="W22860" t="s">
        <v>11159</v>
      </c>
    </row>
    <row r="22861" spans="20:23" x14ac:dyDescent="0.3">
      <c r="T22861" t="b">
        <f>U22861&gt;10</f>
        <v>1</v>
      </c>
      <c r="U22861" s="7">
        <v>10.232546388672199</v>
      </c>
      <c r="V22861" t="s">
        <v>4085</v>
      </c>
      <c r="W22861" t="s">
        <v>4086</v>
      </c>
    </row>
    <row r="22862" spans="20:23" x14ac:dyDescent="0.3">
      <c r="T22862" t="b">
        <f>U22862&gt;10</f>
        <v>1</v>
      </c>
      <c r="U22862" s="7">
        <v>10.9256935692321</v>
      </c>
      <c r="V22862" t="s">
        <v>9043</v>
      </c>
      <c r="W22862">
        <v>1</v>
      </c>
    </row>
    <row r="22863" spans="20:23" x14ac:dyDescent="0.3">
      <c r="T22863" t="b">
        <f>U22863&gt;10</f>
        <v>1</v>
      </c>
      <c r="U22863" s="7">
        <v>10.6002711687975</v>
      </c>
      <c r="V22863" t="s">
        <v>6887</v>
      </c>
      <c r="W22863" t="s">
        <v>6888</v>
      </c>
    </row>
    <row r="22864" spans="20:23" x14ac:dyDescent="0.3">
      <c r="T22864" t="b">
        <f>U22864&gt;10</f>
        <v>1</v>
      </c>
      <c r="U22864" s="7">
        <v>10.024907023893901</v>
      </c>
      <c r="V22864" t="s">
        <v>1678</v>
      </c>
      <c r="W22864" t="s">
        <v>1680</v>
      </c>
    </row>
    <row r="22865" spans="20:23" x14ac:dyDescent="0.3">
      <c r="T22865" t="b">
        <f>U22865&gt;10</f>
        <v>1</v>
      </c>
      <c r="U22865" s="7">
        <v>10.024907023893901</v>
      </c>
      <c r="V22865" t="s">
        <v>1680</v>
      </c>
      <c r="W22865" t="s">
        <v>1678</v>
      </c>
    </row>
    <row r="22866" spans="20:23" x14ac:dyDescent="0.3">
      <c r="T22866" t="b">
        <f>U22866&gt;10</f>
        <v>1</v>
      </c>
      <c r="U22866" s="7">
        <v>11.188057833699601</v>
      </c>
      <c r="V22866" t="s">
        <v>10633</v>
      </c>
      <c r="W22866" t="s">
        <v>10634</v>
      </c>
    </row>
    <row r="22867" spans="20:23" x14ac:dyDescent="0.3">
      <c r="T22867" t="b">
        <f>U22867&gt;10</f>
        <v>1</v>
      </c>
      <c r="U22867" s="7">
        <v>11.0057362769056</v>
      </c>
      <c r="V22867" t="s">
        <v>9991</v>
      </c>
      <c r="W22867" t="s">
        <v>6888</v>
      </c>
    </row>
    <row r="22868" spans="20:23" x14ac:dyDescent="0.3">
      <c r="T22868" t="b">
        <f>U22868&gt;10</f>
        <v>1</v>
      </c>
      <c r="U22868" s="7">
        <v>11.986565529917399</v>
      </c>
      <c r="V22868" t="s">
        <v>14116</v>
      </c>
      <c r="W22868" t="s">
        <v>14117</v>
      </c>
    </row>
    <row r="22869" spans="20:23" x14ac:dyDescent="0.3">
      <c r="T22869" t="b">
        <f>U22869&gt;10</f>
        <v>1</v>
      </c>
      <c r="U22869" s="7">
        <v>13.490642926693599</v>
      </c>
      <c r="V22869" t="s">
        <v>14824</v>
      </c>
      <c r="W22869">
        <v>1913</v>
      </c>
    </row>
    <row r="22870" spans="20:23" x14ac:dyDescent="0.3">
      <c r="T22870" t="b">
        <f>U22870&gt;10</f>
        <v>1</v>
      </c>
      <c r="U22870" s="7">
        <v>10.3125890963457</v>
      </c>
      <c r="V22870" t="s">
        <v>4524</v>
      </c>
      <c r="W22870" t="s">
        <v>4525</v>
      </c>
    </row>
    <row r="22871" spans="20:23" x14ac:dyDescent="0.3">
      <c r="T22871" t="b">
        <f>U22871&gt;10</f>
        <v>1</v>
      </c>
      <c r="U22871" s="7">
        <v>10.9256935692321</v>
      </c>
      <c r="V22871" t="s">
        <v>9030</v>
      </c>
      <c r="W22871" t="s">
        <v>9032</v>
      </c>
    </row>
    <row r="22872" spans="20:23" x14ac:dyDescent="0.3">
      <c r="T22872" t="b">
        <f>U22872&gt;10</f>
        <v>1</v>
      </c>
      <c r="U22872" s="7">
        <v>11.293418349357401</v>
      </c>
      <c r="V22872" t="s">
        <v>11107</v>
      </c>
      <c r="W22872" t="s">
        <v>11108</v>
      </c>
    </row>
    <row r="22873" spans="20:23" x14ac:dyDescent="0.3">
      <c r="T22873" t="b">
        <f>U22873&gt;10</f>
        <v>1</v>
      </c>
      <c r="U22873" s="7">
        <v>11.5447327776383</v>
      </c>
      <c r="V22873" t="s">
        <v>12540</v>
      </c>
      <c r="W22873" s="10">
        <v>44050</v>
      </c>
    </row>
    <row r="22874" spans="20:23" x14ac:dyDescent="0.3">
      <c r="T22874" t="b">
        <f>U22874&gt;10</f>
        <v>1</v>
      </c>
      <c r="U22874" s="7">
        <v>10.851585597078399</v>
      </c>
      <c r="V22874" t="s">
        <v>8658</v>
      </c>
      <c r="W22874" t="s">
        <v>8659</v>
      </c>
    </row>
    <row r="22875" spans="20:23" x14ac:dyDescent="0.3">
      <c r="T22875" t="b">
        <f>U22875&gt;10</f>
        <v>1</v>
      </c>
      <c r="U22875" s="7">
        <v>10.4949106531397</v>
      </c>
      <c r="V22875" t="s">
        <v>6212</v>
      </c>
      <c r="W22875" t="s">
        <v>6211</v>
      </c>
    </row>
    <row r="22876" spans="20:23" x14ac:dyDescent="0.3">
      <c r="T22876" t="b">
        <f>U22876&gt;10</f>
        <v>1</v>
      </c>
      <c r="U22876" s="7">
        <v>11.8812050142595</v>
      </c>
      <c r="V22876" t="s">
        <v>13794</v>
      </c>
      <c r="W22876" t="s">
        <v>13795</v>
      </c>
    </row>
    <row r="22877" spans="20:23" x14ac:dyDescent="0.3">
      <c r="T22877" t="b">
        <f>U22877&gt;10</f>
        <v>1</v>
      </c>
      <c r="U22877" s="7">
        <v>11.188057833699601</v>
      </c>
      <c r="V22877" t="s">
        <v>10820</v>
      </c>
      <c r="W22877" t="s">
        <v>10821</v>
      </c>
    </row>
    <row r="22878" spans="20:23" x14ac:dyDescent="0.3">
      <c r="T22878" t="b">
        <f>U22878&gt;10</f>
        <v>1</v>
      </c>
      <c r="U22878" s="7">
        <v>10.520228461123899</v>
      </c>
      <c r="V22878" t="s">
        <v>6544</v>
      </c>
      <c r="W22878" t="s">
        <v>6545</v>
      </c>
    </row>
    <row r="22879" spans="20:23" x14ac:dyDescent="0.3">
      <c r="T22879" t="b">
        <f>U22879&gt;10</f>
        <v>1</v>
      </c>
      <c r="U22879" s="7">
        <v>11.8812050142595</v>
      </c>
      <c r="V22879" t="s">
        <v>13629</v>
      </c>
      <c r="W22879" t="s">
        <v>13631</v>
      </c>
    </row>
    <row r="22880" spans="20:23" x14ac:dyDescent="0.3">
      <c r="T22880" t="b">
        <f>U22880&gt;10</f>
        <v>1</v>
      </c>
      <c r="U22880" s="7">
        <v>12.7974957461337</v>
      </c>
      <c r="V22880" t="s">
        <v>14825</v>
      </c>
      <c r="W22880" t="s">
        <v>14826</v>
      </c>
    </row>
    <row r="22881" spans="20:23" x14ac:dyDescent="0.3">
      <c r="T22881" t="b">
        <f>U22881&gt;10</f>
        <v>1</v>
      </c>
      <c r="U22881" s="7">
        <v>10.1176164219982</v>
      </c>
      <c r="V22881" t="s">
        <v>2884</v>
      </c>
      <c r="W22881" t="s">
        <v>2885</v>
      </c>
    </row>
    <row r="22882" spans="20:23" x14ac:dyDescent="0.3">
      <c r="T22882" t="b">
        <f>U22882&gt;10</f>
        <v>1</v>
      </c>
      <c r="U22882" s="7">
        <v>11.0057362769056</v>
      </c>
      <c r="V22882" t="s">
        <v>9455</v>
      </c>
      <c r="W22882" t="s">
        <v>9456</v>
      </c>
    </row>
    <row r="22883" spans="20:23" x14ac:dyDescent="0.3">
      <c r="T22883" t="b">
        <f>U22883&gt;10</f>
        <v>1</v>
      </c>
      <c r="U22883" s="7">
        <v>12.7974957461337</v>
      </c>
      <c r="V22883" t="s">
        <v>14825</v>
      </c>
      <c r="W22883" t="s">
        <v>14827</v>
      </c>
    </row>
    <row r="22884" spans="20:23" x14ac:dyDescent="0.3">
      <c r="T22884" t="b">
        <f>U22884&gt;10</f>
        <v>1</v>
      </c>
      <c r="U22884" s="7">
        <v>13.490642926693599</v>
      </c>
      <c r="V22884" t="s">
        <v>14828</v>
      </c>
      <c r="W22884" t="s">
        <v>14829</v>
      </c>
    </row>
    <row r="22885" spans="20:23" x14ac:dyDescent="0.3">
      <c r="T22885" t="b">
        <f>U22885&gt;10</f>
        <v>1</v>
      </c>
      <c r="U22885" s="7">
        <v>10.232546388672199</v>
      </c>
      <c r="V22885" t="s">
        <v>4077</v>
      </c>
      <c r="W22885" t="s">
        <v>3865</v>
      </c>
    </row>
    <row r="22886" spans="20:23" x14ac:dyDescent="0.3">
      <c r="T22886" t="b">
        <f>U22886&gt;10</f>
        <v>1</v>
      </c>
      <c r="U22886" s="7">
        <v>11.411201385013801</v>
      </c>
      <c r="V22886" s="12" t="s">
        <v>11606</v>
      </c>
      <c r="W22886" t="s">
        <v>11607</v>
      </c>
    </row>
    <row r="22887" spans="20:23" x14ac:dyDescent="0.3">
      <c r="T22887" t="b">
        <f>U22887&gt;10</f>
        <v>1</v>
      </c>
      <c r="U22887" s="7">
        <v>10.7180542044539</v>
      </c>
      <c r="V22887" t="s">
        <v>7930</v>
      </c>
      <c r="W22887" t="s">
        <v>7931</v>
      </c>
    </row>
    <row r="22888" spans="20:23" x14ac:dyDescent="0.3">
      <c r="T22888" t="b">
        <f>U22888&gt;10</f>
        <v>1</v>
      </c>
      <c r="U22888" s="7">
        <v>12.104348565573799</v>
      </c>
      <c r="V22888" t="s">
        <v>7931</v>
      </c>
      <c r="W22888" t="s">
        <v>8659</v>
      </c>
    </row>
    <row r="22889" spans="20:23" x14ac:dyDescent="0.3">
      <c r="T22889" t="b">
        <f>U22889&gt;10</f>
        <v>1</v>
      </c>
      <c r="U22889" s="7">
        <v>11.411201385013801</v>
      </c>
      <c r="V22889" t="s">
        <v>7930</v>
      </c>
      <c r="W22889" t="s">
        <v>11309</v>
      </c>
    </row>
    <row r="22890" spans="20:23" x14ac:dyDescent="0.3">
      <c r="T22890" t="b">
        <f>U22890&gt;10</f>
        <v>1</v>
      </c>
      <c r="U22890" s="7">
        <v>11.293418349357401</v>
      </c>
      <c r="V22890" t="s">
        <v>11309</v>
      </c>
      <c r="W22890">
        <v>435</v>
      </c>
    </row>
    <row r="22891" spans="20:23" x14ac:dyDescent="0.3">
      <c r="T22891" t="b">
        <f>U22891&gt;10</f>
        <v>1</v>
      </c>
      <c r="U22891" s="7">
        <v>10.3125890963457</v>
      </c>
      <c r="V22891" t="s">
        <v>4770</v>
      </c>
      <c r="W22891" t="s">
        <v>4771</v>
      </c>
    </row>
    <row r="22892" spans="20:23" x14ac:dyDescent="0.3">
      <c r="T22892" t="b">
        <f>U22892&gt;10</f>
        <v>1</v>
      </c>
      <c r="U22892" s="7">
        <v>12.104348565573799</v>
      </c>
      <c r="V22892" t="s">
        <v>14830</v>
      </c>
      <c r="W22892" t="s">
        <v>14831</v>
      </c>
    </row>
    <row r="22893" spans="20:23" x14ac:dyDescent="0.3">
      <c r="T22893" t="b">
        <f>U22893&gt;10</f>
        <v>1</v>
      </c>
      <c r="U22893" s="7">
        <v>11.6988834574656</v>
      </c>
      <c r="V22893" t="s">
        <v>13280</v>
      </c>
      <c r="W22893" t="s">
        <v>13281</v>
      </c>
    </row>
    <row r="22894" spans="20:23" x14ac:dyDescent="0.3">
      <c r="T22894" t="b">
        <f>U22894&gt;10</f>
        <v>1</v>
      </c>
      <c r="U22894" s="7">
        <v>13.490642926693599</v>
      </c>
      <c r="V22894" t="s">
        <v>14832</v>
      </c>
      <c r="W22894" t="s">
        <v>14833</v>
      </c>
    </row>
    <row r="22895" spans="20:23" x14ac:dyDescent="0.3">
      <c r="T22895" t="b">
        <f>U22895&gt;10</f>
        <v>1</v>
      </c>
      <c r="U22895" s="7">
        <v>11.5447327776383</v>
      </c>
      <c r="V22895" t="s">
        <v>12337</v>
      </c>
      <c r="W22895" t="s">
        <v>12338</v>
      </c>
    </row>
    <row r="22896" spans="20:23" x14ac:dyDescent="0.3">
      <c r="T22896" t="b">
        <f>U22896&gt;10</f>
        <v>1</v>
      </c>
      <c r="U22896" s="7">
        <v>10.6574295826374</v>
      </c>
      <c r="V22896">
        <v>4339</v>
      </c>
      <c r="W22896" t="s">
        <v>7354</v>
      </c>
    </row>
    <row r="22897" spans="20:23" x14ac:dyDescent="0.3">
      <c r="T22897" t="b">
        <f>U22897&gt;10</f>
        <v>1</v>
      </c>
      <c r="U22897" s="7">
        <v>13.490642926693599</v>
      </c>
      <c r="V22897" t="s">
        <v>14834</v>
      </c>
      <c r="W22897" t="s">
        <v>14835</v>
      </c>
    </row>
    <row r="22898" spans="20:23" x14ac:dyDescent="0.3">
      <c r="T22898" t="b">
        <f>U22898&gt;10</f>
        <v>1</v>
      </c>
      <c r="U22898" s="7">
        <v>12.7974957461337</v>
      </c>
      <c r="V22898" t="s">
        <v>14836</v>
      </c>
      <c r="W22898" t="s">
        <v>14837</v>
      </c>
    </row>
    <row r="22899" spans="20:23" x14ac:dyDescent="0.3">
      <c r="T22899" t="b">
        <f>U22899&gt;10</f>
        <v>1</v>
      </c>
      <c r="U22899" s="7">
        <v>13.490642926693599</v>
      </c>
      <c r="V22899" t="s">
        <v>14837</v>
      </c>
      <c r="W22899" t="s">
        <v>14838</v>
      </c>
    </row>
    <row r="22900" spans="20:23" x14ac:dyDescent="0.3">
      <c r="T22900" t="b">
        <f>U22900&gt;10</f>
        <v>1</v>
      </c>
      <c r="U22900" s="7">
        <v>13.490642926693599</v>
      </c>
      <c r="V22900" t="s">
        <v>14838</v>
      </c>
      <c r="W22900" t="s">
        <v>14839</v>
      </c>
    </row>
    <row r="22901" spans="20:23" x14ac:dyDescent="0.3">
      <c r="T22901" t="b">
        <f>U22901&gt;10</f>
        <v>1</v>
      </c>
      <c r="U22901" s="7">
        <v>11.6988834574656</v>
      </c>
      <c r="V22901" t="s">
        <v>12885</v>
      </c>
      <c r="W22901" t="s">
        <v>12886</v>
      </c>
    </row>
    <row r="22902" spans="20:23" x14ac:dyDescent="0.3">
      <c r="T22902" t="b">
        <f>U22902&gt;10</f>
        <v>1</v>
      </c>
      <c r="U22902" s="7">
        <v>11.6988834574656</v>
      </c>
      <c r="V22902" t="s">
        <v>12886</v>
      </c>
      <c r="W22902" t="s">
        <v>13012</v>
      </c>
    </row>
    <row r="22903" spans="20:23" x14ac:dyDescent="0.3">
      <c r="T22903" t="b">
        <f>U22903&gt;10</f>
        <v>1</v>
      </c>
      <c r="U22903" s="7">
        <v>13.490642926693599</v>
      </c>
      <c r="V22903" t="s">
        <v>13012</v>
      </c>
      <c r="W22903" t="s">
        <v>14840</v>
      </c>
    </row>
    <row r="22904" spans="20:23" x14ac:dyDescent="0.3">
      <c r="T22904" t="b">
        <f>U22904&gt;10</f>
        <v>1</v>
      </c>
      <c r="U22904" s="7">
        <v>13.490642926693599</v>
      </c>
      <c r="V22904" t="s">
        <v>14840</v>
      </c>
      <c r="W22904" t="s">
        <v>14841</v>
      </c>
    </row>
    <row r="22905" spans="20:23" x14ac:dyDescent="0.3">
      <c r="T22905" t="b">
        <f>U22905&gt;10</f>
        <v>1</v>
      </c>
      <c r="U22905" s="7">
        <v>10.7180542044539</v>
      </c>
      <c r="V22905" t="s">
        <v>2068</v>
      </c>
      <c r="W22905" t="s">
        <v>8100</v>
      </c>
    </row>
    <row r="22906" spans="20:23" x14ac:dyDescent="0.3">
      <c r="T22906" t="b">
        <f>U22906&gt;10</f>
        <v>1</v>
      </c>
      <c r="U22906" s="7">
        <v>11.8812050142595</v>
      </c>
      <c r="V22906" t="s">
        <v>13877</v>
      </c>
      <c r="W22906" t="s">
        <v>13878</v>
      </c>
    </row>
    <row r="22907" spans="20:23" x14ac:dyDescent="0.3">
      <c r="T22907" t="b">
        <f>U22907&gt;10</f>
        <v>1</v>
      </c>
      <c r="U22907" s="7">
        <v>12.392030638025499</v>
      </c>
      <c r="V22907" t="s">
        <v>14842</v>
      </c>
      <c r="W22907" t="s">
        <v>14843</v>
      </c>
    </row>
    <row r="22908" spans="20:23" x14ac:dyDescent="0.3">
      <c r="T22908" t="b">
        <f>U22908&gt;10</f>
        <v>1</v>
      </c>
      <c r="U22908" s="7">
        <v>11.411201385013801</v>
      </c>
      <c r="V22908" t="s">
        <v>11933</v>
      </c>
      <c r="W22908" t="s">
        <v>11934</v>
      </c>
    </row>
    <row r="22909" spans="20:23" x14ac:dyDescent="0.3">
      <c r="T22909" t="b">
        <f>U22909&gt;10</f>
        <v>1</v>
      </c>
      <c r="U22909" s="7">
        <v>10.3125890963457</v>
      </c>
      <c r="V22909" t="s">
        <v>4676</v>
      </c>
      <c r="W22909" t="s">
        <v>4677</v>
      </c>
    </row>
    <row r="22910" spans="20:23" x14ac:dyDescent="0.3">
      <c r="T22910" t="b">
        <f>U22910&gt;10</f>
        <v>1</v>
      </c>
      <c r="U22910" s="7">
        <v>10.9256935692321</v>
      </c>
      <c r="V22910" t="s">
        <v>9192</v>
      </c>
      <c r="W22910" t="s">
        <v>9193</v>
      </c>
    </row>
    <row r="22911" spans="20:23" x14ac:dyDescent="0.3">
      <c r="T22911" t="b">
        <f>U22911&gt;10</f>
        <v>1</v>
      </c>
      <c r="U22911" s="7">
        <v>11.6988834574656</v>
      </c>
      <c r="V22911" t="s">
        <v>13389</v>
      </c>
      <c r="W22911" t="s">
        <v>8956</v>
      </c>
    </row>
    <row r="22912" spans="20:23" x14ac:dyDescent="0.3">
      <c r="T22912" t="b">
        <f>U22912&gt;10</f>
        <v>1</v>
      </c>
      <c r="U22912" s="7">
        <v>10.851585597078399</v>
      </c>
      <c r="V22912" t="s">
        <v>8956</v>
      </c>
      <c r="W22912" t="s">
        <v>8957</v>
      </c>
    </row>
    <row r="22913" spans="20:23" x14ac:dyDescent="0.3">
      <c r="T22913" t="b">
        <f>U22913&gt;10</f>
        <v>1</v>
      </c>
      <c r="U22913" s="7">
        <v>11.293418349357401</v>
      </c>
      <c r="V22913" t="s">
        <v>11042</v>
      </c>
      <c r="W22913" t="s">
        <v>11043</v>
      </c>
    </row>
    <row r="22914" spans="20:23" x14ac:dyDescent="0.3">
      <c r="T22914" t="b">
        <f>U22914&gt;10</f>
        <v>1</v>
      </c>
      <c r="U22914" s="7">
        <v>10.6002711687975</v>
      </c>
      <c r="V22914">
        <v>866</v>
      </c>
      <c r="W22914" t="s">
        <v>3454</v>
      </c>
    </row>
    <row r="22915" spans="20:23" x14ac:dyDescent="0.3">
      <c r="T22915" t="b">
        <f>U22915&gt;10</f>
        <v>1</v>
      </c>
      <c r="U22915" s="7">
        <v>10.9256935692321</v>
      </c>
      <c r="V22915" t="s">
        <v>9030</v>
      </c>
      <c r="W22915" t="s">
        <v>9033</v>
      </c>
    </row>
    <row r="22916" spans="20:23" x14ac:dyDescent="0.3">
      <c r="T22916" t="b">
        <f>U22916&gt;10</f>
        <v>1</v>
      </c>
      <c r="U22916" s="7">
        <v>12.392030638025499</v>
      </c>
      <c r="V22916" t="s">
        <v>9743</v>
      </c>
      <c r="W22916" t="s">
        <v>14844</v>
      </c>
    </row>
    <row r="22917" spans="20:23" x14ac:dyDescent="0.3">
      <c r="T22917" t="b">
        <f>U22917&gt;10</f>
        <v>1</v>
      </c>
      <c r="U22917" s="7">
        <v>11.0057362769056</v>
      </c>
      <c r="V22917" t="s">
        <v>9443</v>
      </c>
      <c r="W22917" t="s">
        <v>9444</v>
      </c>
    </row>
    <row r="22918" spans="20:23" x14ac:dyDescent="0.3">
      <c r="T22918" t="b">
        <f>U22918&gt;10</f>
        <v>1</v>
      </c>
      <c r="U22918" s="7">
        <v>12.7974957461337</v>
      </c>
      <c r="V22918" t="s">
        <v>14845</v>
      </c>
      <c r="W22918" t="s">
        <v>14846</v>
      </c>
    </row>
    <row r="22919" spans="20:23" x14ac:dyDescent="0.3">
      <c r="T22919" t="b">
        <f>U22919&gt;10</f>
        <v>1</v>
      </c>
      <c r="U22919" s="7">
        <v>10.7825927255914</v>
      </c>
      <c r="V22919" t="s">
        <v>8269</v>
      </c>
      <c r="W22919" t="s">
        <v>8270</v>
      </c>
    </row>
    <row r="22920" spans="20:23" x14ac:dyDescent="0.3">
      <c r="T22920" t="b">
        <f>U22920&gt;10</f>
        <v>1</v>
      </c>
      <c r="U22920" s="7">
        <v>10.851585597078399</v>
      </c>
      <c r="V22920" t="s">
        <v>8717</v>
      </c>
      <c r="W22920" t="s">
        <v>7639</v>
      </c>
    </row>
    <row r="22921" spans="20:23" x14ac:dyDescent="0.3">
      <c r="T22921" t="b">
        <f>U22921&gt;10</f>
        <v>1</v>
      </c>
      <c r="U22921" s="7">
        <v>10.3125890963457</v>
      </c>
      <c r="V22921" t="s">
        <v>4833</v>
      </c>
      <c r="W22921" t="s">
        <v>4834</v>
      </c>
    </row>
    <row r="22922" spans="20:23" x14ac:dyDescent="0.3">
      <c r="T22922" t="b">
        <f>U22922&gt;10</f>
        <v>1</v>
      </c>
      <c r="U22922" s="7">
        <v>12.392030638025499</v>
      </c>
      <c r="V22922" t="s">
        <v>14847</v>
      </c>
      <c r="W22922" t="s">
        <v>14848</v>
      </c>
    </row>
    <row r="22923" spans="20:23" x14ac:dyDescent="0.3">
      <c r="T22923" t="b">
        <f>U22923&gt;10</f>
        <v>1</v>
      </c>
      <c r="U22923" s="7">
        <v>12.392030638025499</v>
      </c>
      <c r="V22923" t="s">
        <v>14847</v>
      </c>
      <c r="W22923" t="s">
        <v>14849</v>
      </c>
    </row>
    <row r="22924" spans="20:23" x14ac:dyDescent="0.3">
      <c r="T22924" t="b">
        <f>U22924&gt;10</f>
        <v>1</v>
      </c>
      <c r="U22924" s="7">
        <v>13.490642926693599</v>
      </c>
      <c r="V22924" t="s">
        <v>14849</v>
      </c>
      <c r="W22924" t="s">
        <v>14850</v>
      </c>
    </row>
    <row r="22925" spans="20:23" x14ac:dyDescent="0.3">
      <c r="T22925" t="b">
        <f>U22925&gt;10</f>
        <v>1</v>
      </c>
      <c r="U22925" s="7">
        <v>10.9256935692321</v>
      </c>
      <c r="V22925" t="s">
        <v>9194</v>
      </c>
      <c r="W22925" t="s">
        <v>9195</v>
      </c>
    </row>
    <row r="22926" spans="20:23" x14ac:dyDescent="0.3">
      <c r="T22926" t="b">
        <f>U22926&gt;10</f>
        <v>1</v>
      </c>
      <c r="U22926" s="7">
        <v>10.851585597078399</v>
      </c>
      <c r="V22926" t="s">
        <v>8760</v>
      </c>
      <c r="W22926" t="s">
        <v>8761</v>
      </c>
    </row>
    <row r="22927" spans="20:23" x14ac:dyDescent="0.3">
      <c r="T22927" t="b">
        <f>U22927&gt;10</f>
        <v>1</v>
      </c>
      <c r="U22927" s="7">
        <v>13.490642926693599</v>
      </c>
      <c r="V22927" t="s">
        <v>14851</v>
      </c>
      <c r="W22927" t="s">
        <v>14852</v>
      </c>
    </row>
    <row r="22928" spans="20:23" x14ac:dyDescent="0.3">
      <c r="T22928" t="b">
        <f>U22928&gt;10</f>
        <v>1</v>
      </c>
      <c r="U22928" s="7">
        <v>10.964914282385401</v>
      </c>
      <c r="V22928" t="s">
        <v>9291</v>
      </c>
      <c r="W22928" t="s">
        <v>9292</v>
      </c>
    </row>
    <row r="22929" spans="20:23" x14ac:dyDescent="0.3">
      <c r="T22929" t="b">
        <f>U22929&gt;10</f>
        <v>1</v>
      </c>
      <c r="U22929" s="7">
        <v>10.194806060689301</v>
      </c>
      <c r="V22929" t="s">
        <v>3643</v>
      </c>
      <c r="W22929" t="s">
        <v>3644</v>
      </c>
    </row>
    <row r="22930" spans="20:23" x14ac:dyDescent="0.3">
      <c r="T22930" t="b">
        <f>U22930&gt;10</f>
        <v>1</v>
      </c>
      <c r="U22930" s="7">
        <v>12.392030638025499</v>
      </c>
      <c r="V22930" t="s">
        <v>3643</v>
      </c>
      <c r="W22930" t="s">
        <v>7728</v>
      </c>
    </row>
    <row r="22931" spans="20:23" x14ac:dyDescent="0.3">
      <c r="T22931" t="b">
        <f>U22931&gt;10</f>
        <v>1</v>
      </c>
      <c r="U22931" s="7">
        <v>10.7180542044539</v>
      </c>
      <c r="V22931" t="s">
        <v>7728</v>
      </c>
      <c r="W22931" t="s">
        <v>7729</v>
      </c>
    </row>
    <row r="22932" spans="20:23" x14ac:dyDescent="0.3">
      <c r="T22932" t="b">
        <f>U22932&gt;10</f>
        <v>1</v>
      </c>
      <c r="U22932" s="7">
        <v>10.6002711687975</v>
      </c>
      <c r="V22932" t="s">
        <v>7102</v>
      </c>
      <c r="W22932" t="s">
        <v>7104</v>
      </c>
    </row>
    <row r="22933" spans="20:23" x14ac:dyDescent="0.3">
      <c r="T22933" t="b">
        <f>U22933&gt;10</f>
        <v>1</v>
      </c>
      <c r="U22933" s="7">
        <v>12.392030638025499</v>
      </c>
      <c r="V22933" t="s">
        <v>14853</v>
      </c>
      <c r="W22933">
        <v>1222</v>
      </c>
    </row>
    <row r="22934" spans="20:23" x14ac:dyDescent="0.3">
      <c r="T22934" t="b">
        <f>U22934&gt;10</f>
        <v>1</v>
      </c>
      <c r="U22934" s="7">
        <v>12.104348565573799</v>
      </c>
      <c r="V22934" t="s">
        <v>14854</v>
      </c>
      <c r="W22934" t="s">
        <v>14855</v>
      </c>
    </row>
    <row r="22935" spans="20:23" x14ac:dyDescent="0.3">
      <c r="T22935" t="b">
        <f>U22935&gt;10</f>
        <v>1</v>
      </c>
      <c r="U22935" s="7">
        <v>10.7180542044539</v>
      </c>
      <c r="V22935" t="s">
        <v>7699</v>
      </c>
      <c r="W22935" t="s">
        <v>7700</v>
      </c>
    </row>
    <row r="22936" spans="20:23" x14ac:dyDescent="0.3">
      <c r="T22936" t="b">
        <f>U22936&gt;10</f>
        <v>1</v>
      </c>
      <c r="U22936" s="7">
        <v>12.104348565573799</v>
      </c>
      <c r="V22936" t="s">
        <v>14856</v>
      </c>
      <c r="W22936" t="s">
        <v>14857</v>
      </c>
    </row>
    <row r="22937" spans="20:23" x14ac:dyDescent="0.3">
      <c r="T22937" t="b">
        <f>U22937&gt;10</f>
        <v>1</v>
      </c>
      <c r="U22937" s="7">
        <v>10.6574295826374</v>
      </c>
      <c r="V22937" t="s">
        <v>7574</v>
      </c>
      <c r="W22937" t="s">
        <v>7575</v>
      </c>
    </row>
    <row r="22938" spans="20:23" x14ac:dyDescent="0.3">
      <c r="T22938" t="b">
        <f>U22938&gt;10</f>
        <v>1</v>
      </c>
      <c r="U22938" s="7">
        <v>10.194806060689301</v>
      </c>
      <c r="V22938" t="s">
        <v>3696</v>
      </c>
      <c r="W22938" t="s">
        <v>3697</v>
      </c>
    </row>
    <row r="22939" spans="20:23" x14ac:dyDescent="0.3">
      <c r="T22939" t="b">
        <f>U22939&gt;10</f>
        <v>1</v>
      </c>
      <c r="U22939" s="7">
        <v>10.140738839419001</v>
      </c>
      <c r="V22939" t="s">
        <v>3040</v>
      </c>
      <c r="W22939" t="s">
        <v>3041</v>
      </c>
    </row>
    <row r="22940" spans="20:23" x14ac:dyDescent="0.3">
      <c r="T22940" t="b">
        <f>U22940&gt;10</f>
        <v>1</v>
      </c>
      <c r="U22940" s="7">
        <v>10.2717671018254</v>
      </c>
      <c r="V22940" t="s">
        <v>4243</v>
      </c>
      <c r="W22940" t="s">
        <v>4244</v>
      </c>
    </row>
    <row r="22941" spans="20:23" x14ac:dyDescent="0.3">
      <c r="T22941" t="b">
        <f>U22941&gt;10</f>
        <v>1</v>
      </c>
      <c r="U22941" s="7">
        <v>12.104348565573799</v>
      </c>
      <c r="V22941" t="s">
        <v>14858</v>
      </c>
      <c r="W22941" t="s">
        <v>14857</v>
      </c>
    </row>
    <row r="22942" spans="20:23" x14ac:dyDescent="0.3">
      <c r="T22942" t="b">
        <f>U22942&gt;10</f>
        <v>1</v>
      </c>
      <c r="U22942" s="7">
        <v>11.293418349357401</v>
      </c>
      <c r="V22942" t="s">
        <v>11470</v>
      </c>
      <c r="W22942" t="s">
        <v>11471</v>
      </c>
    </row>
    <row r="22943" spans="20:23" x14ac:dyDescent="0.3">
      <c r="T22943" t="b">
        <f>U22943&gt;10</f>
        <v>1</v>
      </c>
      <c r="U22943" s="7">
        <v>10.2072285806879</v>
      </c>
      <c r="V22943" t="s">
        <v>3792</v>
      </c>
      <c r="W22943" t="s">
        <v>3793</v>
      </c>
    </row>
    <row r="22944" spans="20:23" x14ac:dyDescent="0.3">
      <c r="T22944" t="b">
        <f>U22944&gt;10</f>
        <v>1</v>
      </c>
      <c r="U22944" s="7">
        <v>12.104348565573799</v>
      </c>
      <c r="V22944" t="s">
        <v>14859</v>
      </c>
      <c r="W22944" t="s">
        <v>14860</v>
      </c>
    </row>
    <row r="22945" spans="20:23" x14ac:dyDescent="0.3">
      <c r="T22945" t="b">
        <f>U22945&gt;10</f>
        <v>1</v>
      </c>
      <c r="U22945" s="7">
        <v>12.104348565573799</v>
      </c>
      <c r="V22945" t="s">
        <v>14861</v>
      </c>
      <c r="W22945" t="s">
        <v>14857</v>
      </c>
    </row>
    <row r="22946" spans="20:23" x14ac:dyDescent="0.3">
      <c r="T22946" t="b">
        <f>U22946&gt;10</f>
        <v>1</v>
      </c>
      <c r="U22946" s="7">
        <v>11.188057833699601</v>
      </c>
      <c r="V22946" t="s">
        <v>8285</v>
      </c>
      <c r="W22946" t="s">
        <v>10658</v>
      </c>
    </row>
    <row r="22947" spans="20:23" x14ac:dyDescent="0.3">
      <c r="T22947" t="b">
        <f>U22947&gt;10</f>
        <v>1</v>
      </c>
      <c r="U22947" s="7">
        <v>10.5462039475272</v>
      </c>
      <c r="V22947" t="s">
        <v>6659</v>
      </c>
      <c r="W22947" t="s">
        <v>6660</v>
      </c>
    </row>
    <row r="22948" spans="20:23" x14ac:dyDescent="0.3">
      <c r="T22948" t="b">
        <f>U22948&gt;10</f>
        <v>1</v>
      </c>
      <c r="U22948" s="7">
        <v>11.6988834574656</v>
      </c>
      <c r="V22948" t="s">
        <v>13327</v>
      </c>
      <c r="W22948" t="s">
        <v>13328</v>
      </c>
    </row>
    <row r="22949" spans="20:23" x14ac:dyDescent="0.3">
      <c r="T22949" t="b">
        <f>U22949&gt;10</f>
        <v>1</v>
      </c>
      <c r="U22949" s="7">
        <v>11.6988834574656</v>
      </c>
      <c r="V22949" t="s">
        <v>13320</v>
      </c>
      <c r="W22949" t="s">
        <v>13321</v>
      </c>
    </row>
    <row r="22950" spans="20:23" x14ac:dyDescent="0.3">
      <c r="T22950" t="b">
        <f>U22950&gt;10</f>
        <v>1</v>
      </c>
      <c r="U22950" s="7">
        <v>10.7825927255914</v>
      </c>
      <c r="V22950" t="s">
        <v>8409</v>
      </c>
      <c r="W22950" t="s">
        <v>8410</v>
      </c>
    </row>
    <row r="22951" spans="20:23" x14ac:dyDescent="0.3">
      <c r="T22951" t="b">
        <f>U22951&gt;10</f>
        <v>1</v>
      </c>
      <c r="U22951" s="7">
        <v>10.4461204889702</v>
      </c>
      <c r="V22951">
        <v>16</v>
      </c>
      <c r="W22951" t="s">
        <v>5604</v>
      </c>
    </row>
    <row r="22952" spans="20:23" x14ac:dyDescent="0.3">
      <c r="T22952" t="b">
        <f>U22952&gt;10</f>
        <v>1</v>
      </c>
      <c r="U22952" s="7">
        <v>11.411201385013801</v>
      </c>
      <c r="V22952">
        <v>316</v>
      </c>
      <c r="W22952" t="s">
        <v>11508</v>
      </c>
    </row>
    <row r="22953" spans="20:23" x14ac:dyDescent="0.3">
      <c r="T22953" t="b">
        <f>U22953&gt;10</f>
        <v>1</v>
      </c>
      <c r="U22953" s="7">
        <v>10.158438416518401</v>
      </c>
      <c r="V22953" t="s">
        <v>3368</v>
      </c>
      <c r="W22953" t="s">
        <v>3369</v>
      </c>
    </row>
    <row r="22954" spans="20:23" x14ac:dyDescent="0.3">
      <c r="T22954" t="b">
        <f>U22954&gt;10</f>
        <v>1</v>
      </c>
      <c r="U22954" s="7">
        <v>10.6574295826374</v>
      </c>
      <c r="V22954">
        <v>1225</v>
      </c>
      <c r="W22954" t="s">
        <v>7349</v>
      </c>
    </row>
    <row r="22955" spans="20:23" x14ac:dyDescent="0.3">
      <c r="T22955" t="b">
        <f>U22955&gt;10</f>
        <v>1</v>
      </c>
      <c r="U22955" s="7">
        <v>11.0927476538953</v>
      </c>
      <c r="V22955" t="s">
        <v>1085</v>
      </c>
      <c r="W22955" t="s">
        <v>10237</v>
      </c>
    </row>
    <row r="22956" spans="20:23" x14ac:dyDescent="0.3">
      <c r="T22956" t="b">
        <f>U22956&gt;10</f>
        <v>1</v>
      </c>
      <c r="U22956" s="7">
        <v>12.104348565573799</v>
      </c>
      <c r="V22956" t="s">
        <v>14862</v>
      </c>
      <c r="W22956" t="s">
        <v>12746</v>
      </c>
    </row>
    <row r="22957" spans="20:23" x14ac:dyDescent="0.3">
      <c r="T22957" t="b">
        <f>U22957&gt;10</f>
        <v>1</v>
      </c>
      <c r="U22957" s="7">
        <v>10.158438416518401</v>
      </c>
      <c r="V22957" t="s">
        <v>3244</v>
      </c>
      <c r="W22957" t="s">
        <v>3229</v>
      </c>
    </row>
    <row r="22958" spans="20:23" x14ac:dyDescent="0.3">
      <c r="T22958" t="b">
        <f>U22958&gt;10</f>
        <v>1</v>
      </c>
      <c r="U22958" s="7">
        <v>11.188057833699601</v>
      </c>
      <c r="V22958" t="s">
        <v>10613</v>
      </c>
      <c r="W22958" t="s">
        <v>10614</v>
      </c>
    </row>
    <row r="22959" spans="20:23" x14ac:dyDescent="0.3">
      <c r="T22959" t="b">
        <f>U22959&gt;10</f>
        <v>1</v>
      </c>
      <c r="U22959" s="7">
        <v>10.4461204889702</v>
      </c>
      <c r="V22959" t="s">
        <v>290</v>
      </c>
      <c r="W22959" t="s">
        <v>5778</v>
      </c>
    </row>
    <row r="22960" spans="20:23" x14ac:dyDescent="0.3">
      <c r="T22960" t="b">
        <f>U22960&gt;10</f>
        <v>1</v>
      </c>
      <c r="U22960" s="7">
        <v>10.3125890963457</v>
      </c>
      <c r="V22960" t="s">
        <v>70</v>
      </c>
      <c r="W22960" t="s">
        <v>71</v>
      </c>
    </row>
    <row r="22961" spans="20:23" x14ac:dyDescent="0.3">
      <c r="T22961" t="b">
        <f>U22961&gt;10</f>
        <v>1</v>
      </c>
      <c r="U22961" s="7">
        <v>11.0057362769056</v>
      </c>
      <c r="V22961">
        <v>1729</v>
      </c>
      <c r="W22961" t="s">
        <v>7662</v>
      </c>
    </row>
    <row r="22962" spans="20:23" x14ac:dyDescent="0.3">
      <c r="T22962" t="b">
        <f>U22962&gt;10</f>
        <v>1</v>
      </c>
      <c r="U22962" s="7">
        <v>10.7180542044539</v>
      </c>
      <c r="V22962">
        <v>389</v>
      </c>
      <c r="W22962" t="s">
        <v>7662</v>
      </c>
    </row>
    <row r="22963" spans="20:23" x14ac:dyDescent="0.3">
      <c r="T22963" t="b">
        <f>U22963&gt;10</f>
        <v>1</v>
      </c>
      <c r="U22963" s="7">
        <v>12.104348565573799</v>
      </c>
      <c r="V22963">
        <v>3078</v>
      </c>
      <c r="W22963" t="s">
        <v>7662</v>
      </c>
    </row>
    <row r="22964" spans="20:23" x14ac:dyDescent="0.3">
      <c r="T22964" t="b">
        <f>U22964&gt;10</f>
        <v>1</v>
      </c>
      <c r="U22964" s="7">
        <v>12.104348565573799</v>
      </c>
      <c r="V22964" t="s">
        <v>14863</v>
      </c>
      <c r="W22964" t="s">
        <v>14864</v>
      </c>
    </row>
    <row r="22965" spans="20:23" x14ac:dyDescent="0.3">
      <c r="T22965" t="b">
        <f>U22965&gt;10</f>
        <v>1</v>
      </c>
      <c r="U22965" s="7">
        <v>10.2717671018254</v>
      </c>
      <c r="V22965" t="s">
        <v>4310</v>
      </c>
      <c r="W22965" t="s">
        <v>4311</v>
      </c>
    </row>
    <row r="22966" spans="20:23" x14ac:dyDescent="0.3">
      <c r="T22966" t="b">
        <f>U22966&gt;10</f>
        <v>1</v>
      </c>
      <c r="U22966" s="7">
        <v>10.2717671018254</v>
      </c>
      <c r="V22966" t="s">
        <v>4310</v>
      </c>
      <c r="W22966" t="s">
        <v>4312</v>
      </c>
    </row>
    <row r="22967" spans="20:23" x14ac:dyDescent="0.3">
      <c r="T22967" t="b">
        <f>U22967&gt;10</f>
        <v>1</v>
      </c>
      <c r="U22967" s="7">
        <v>10.2717671018254</v>
      </c>
      <c r="V22967" t="s">
        <v>4310</v>
      </c>
      <c r="W22967" t="s">
        <v>4313</v>
      </c>
    </row>
    <row r="22968" spans="20:23" x14ac:dyDescent="0.3">
      <c r="T22968" t="b">
        <f>U22968&gt;10</f>
        <v>1</v>
      </c>
      <c r="U22968" s="7">
        <v>10.2717671018254</v>
      </c>
      <c r="V22968" t="s">
        <v>4310</v>
      </c>
      <c r="W22968" t="s">
        <v>4314</v>
      </c>
    </row>
    <row r="22969" spans="20:23" x14ac:dyDescent="0.3">
      <c r="T22969" t="b">
        <f>U22969&gt;10</f>
        <v>1</v>
      </c>
      <c r="U22969" s="7">
        <v>10.4949106531397</v>
      </c>
      <c r="V22969" t="s">
        <v>6053</v>
      </c>
      <c r="W22969" t="s">
        <v>6054</v>
      </c>
    </row>
    <row r="22970" spans="20:23" x14ac:dyDescent="0.3">
      <c r="T22970" t="b">
        <f>U22970&gt;10</f>
        <v>1</v>
      </c>
      <c r="U22970" s="7">
        <v>12.7974957461337</v>
      </c>
      <c r="V22970" t="s">
        <v>6053</v>
      </c>
      <c r="W22970" t="s">
        <v>12839</v>
      </c>
    </row>
    <row r="22971" spans="20:23" x14ac:dyDescent="0.3">
      <c r="T22971" t="b">
        <f>U22971&gt;10</f>
        <v>1</v>
      </c>
      <c r="U22971" s="7">
        <v>11.6988834574656</v>
      </c>
      <c r="V22971" t="s">
        <v>12839</v>
      </c>
      <c r="W22971" t="s">
        <v>2439</v>
      </c>
    </row>
    <row r="22972" spans="20:23" x14ac:dyDescent="0.3">
      <c r="T22972" t="b">
        <f>U22972&gt;10</f>
        <v>1</v>
      </c>
      <c r="U22972" s="7">
        <v>13.490642926693599</v>
      </c>
      <c r="V22972" t="s">
        <v>14865</v>
      </c>
      <c r="W22972" t="s">
        <v>14866</v>
      </c>
    </row>
    <row r="22973" spans="20:23" x14ac:dyDescent="0.3">
      <c r="T22973" t="b">
        <f>U22973&gt;10</f>
        <v>1</v>
      </c>
      <c r="U22973" s="7">
        <v>11.188057833699601</v>
      </c>
      <c r="V22973" t="s">
        <v>8167</v>
      </c>
      <c r="W22973" t="s">
        <v>10432</v>
      </c>
    </row>
    <row r="22974" spans="20:23" x14ac:dyDescent="0.3">
      <c r="T22974" t="b">
        <f>U22974&gt;10</f>
        <v>1</v>
      </c>
      <c r="U22974" s="7">
        <v>12.104348565573799</v>
      </c>
      <c r="V22974" t="s">
        <v>10432</v>
      </c>
      <c r="W22974" t="s">
        <v>14867</v>
      </c>
    </row>
    <row r="22975" spans="20:23" x14ac:dyDescent="0.3">
      <c r="T22975" t="b">
        <f>U22975&gt;10</f>
        <v>1</v>
      </c>
      <c r="U22975" s="7">
        <v>11.411201385013801</v>
      </c>
      <c r="V22975" t="s">
        <v>12100</v>
      </c>
      <c r="W22975" t="s">
        <v>8027</v>
      </c>
    </row>
    <row r="22976" spans="20:23" x14ac:dyDescent="0.3">
      <c r="T22976" t="b">
        <f>U22976&gt;10</f>
        <v>1</v>
      </c>
      <c r="U22976" s="7">
        <v>11.6988834574656</v>
      </c>
      <c r="V22976" t="s">
        <v>4545</v>
      </c>
      <c r="W22976" t="s">
        <v>12872</v>
      </c>
    </row>
    <row r="22977" spans="20:23" x14ac:dyDescent="0.3">
      <c r="T22977" t="b">
        <f>U22977&gt;10</f>
        <v>1</v>
      </c>
      <c r="U22977" s="7">
        <v>10.7825927255914</v>
      </c>
      <c r="V22977" t="s">
        <v>8167</v>
      </c>
      <c r="W22977" t="s">
        <v>8168</v>
      </c>
    </row>
    <row r="22978" spans="20:23" x14ac:dyDescent="0.3">
      <c r="T22978" t="b">
        <f>U22978&gt;10</f>
        <v>1</v>
      </c>
      <c r="U22978" s="7">
        <v>10.9256935692321</v>
      </c>
      <c r="V22978" t="s">
        <v>9127</v>
      </c>
      <c r="W22978" t="s">
        <v>9130</v>
      </c>
    </row>
    <row r="22979" spans="20:23" x14ac:dyDescent="0.3">
      <c r="T22979" t="b">
        <f>U22979&gt;10</f>
        <v>1</v>
      </c>
      <c r="U22979" s="7">
        <v>11.6988834574656</v>
      </c>
      <c r="V22979" t="s">
        <v>12816</v>
      </c>
      <c r="W22979" t="s">
        <v>12817</v>
      </c>
    </row>
    <row r="22980" spans="20:23" x14ac:dyDescent="0.3">
      <c r="T22980" t="b">
        <f>U22980&gt;10</f>
        <v>1</v>
      </c>
      <c r="U22980" s="7">
        <v>11.5447327776383</v>
      </c>
      <c r="V22980" t="s">
        <v>12295</v>
      </c>
      <c r="W22980" t="s">
        <v>12296</v>
      </c>
    </row>
    <row r="22981" spans="20:23" x14ac:dyDescent="0.3">
      <c r="T22981" t="b">
        <f>U22981&gt;10</f>
        <v>1</v>
      </c>
      <c r="U22981" s="7">
        <v>12.7974957461337</v>
      </c>
      <c r="V22981" t="s">
        <v>14868</v>
      </c>
      <c r="W22981">
        <v>17025</v>
      </c>
    </row>
    <row r="22982" spans="20:23" x14ac:dyDescent="0.3">
      <c r="T22982" t="b">
        <f>U22982&gt;10</f>
        <v>1</v>
      </c>
      <c r="U22982" s="7">
        <v>10.0894455450315</v>
      </c>
      <c r="V22982" t="s">
        <v>2741</v>
      </c>
      <c r="W22982" t="s">
        <v>2742</v>
      </c>
    </row>
    <row r="22983" spans="20:23" x14ac:dyDescent="0.3">
      <c r="T22983" t="b">
        <f>U22983&gt;10</f>
        <v>1</v>
      </c>
      <c r="U22983" s="7">
        <v>10.5819220301293</v>
      </c>
      <c r="V22983" t="s">
        <v>6758</v>
      </c>
      <c r="W22983" t="s">
        <v>6759</v>
      </c>
    </row>
    <row r="22984" spans="20:23" x14ac:dyDescent="0.3">
      <c r="T22984" t="b">
        <f>U22984&gt;10</f>
        <v>1</v>
      </c>
      <c r="U22984" s="7">
        <v>10.7825927255914</v>
      </c>
      <c r="V22984" t="s">
        <v>8181</v>
      </c>
      <c r="W22984" t="s">
        <v>8182</v>
      </c>
    </row>
    <row r="22985" spans="20:23" x14ac:dyDescent="0.3">
      <c r="T22985" t="b">
        <f>U22985&gt;10</f>
        <v>1</v>
      </c>
      <c r="U22985" s="7">
        <v>10.851585597078399</v>
      </c>
      <c r="V22985" t="s">
        <v>8936</v>
      </c>
      <c r="W22985" t="s">
        <v>8937</v>
      </c>
    </row>
    <row r="22986" spans="20:23" x14ac:dyDescent="0.3">
      <c r="T22986" t="b">
        <f>U22986&gt;10</f>
        <v>1</v>
      </c>
      <c r="U22986" s="7">
        <v>13.490642926693599</v>
      </c>
      <c r="V22986" t="s">
        <v>14869</v>
      </c>
      <c r="W22986" t="s">
        <v>14870</v>
      </c>
    </row>
    <row r="22987" spans="20:23" x14ac:dyDescent="0.3">
      <c r="T22987" t="b">
        <f>U22987&gt;10</f>
        <v>1</v>
      </c>
      <c r="U22987" s="7">
        <v>11.411201385013801</v>
      </c>
      <c r="V22987" t="s">
        <v>11683</v>
      </c>
      <c r="W22987" t="s">
        <v>11684</v>
      </c>
    </row>
    <row r="22988" spans="20:23" x14ac:dyDescent="0.3">
      <c r="T22988" t="b">
        <f>U22988&gt;10</f>
        <v>1</v>
      </c>
      <c r="U22988" s="7">
        <v>11.6988834574656</v>
      </c>
      <c r="V22988" t="s">
        <v>13421</v>
      </c>
      <c r="W22988">
        <v>2050</v>
      </c>
    </row>
    <row r="22989" spans="20:23" x14ac:dyDescent="0.3">
      <c r="T22989" t="b">
        <f>U22989&gt;10</f>
        <v>1</v>
      </c>
      <c r="U22989" s="7">
        <v>13.490642926693599</v>
      </c>
      <c r="V22989" t="s">
        <v>14871</v>
      </c>
      <c r="W22989" t="s">
        <v>14872</v>
      </c>
    </row>
    <row r="22990" spans="20:23" x14ac:dyDescent="0.3">
      <c r="T22990" t="b">
        <f>U22990&gt;10</f>
        <v>1</v>
      </c>
      <c r="U22990" s="7">
        <v>12.104348565573799</v>
      </c>
      <c r="V22990" t="s">
        <v>14873</v>
      </c>
      <c r="W22990" t="s">
        <v>14874</v>
      </c>
    </row>
    <row r="22991" spans="20:23" x14ac:dyDescent="0.3">
      <c r="T22991" t="b">
        <f>U22991&gt;10</f>
        <v>1</v>
      </c>
      <c r="U22991" s="7">
        <v>10.2717671018254</v>
      </c>
      <c r="V22991" t="s">
        <v>4137</v>
      </c>
      <c r="W22991">
        <v>3000</v>
      </c>
    </row>
    <row r="22992" spans="20:23" x14ac:dyDescent="0.3">
      <c r="T22992" t="b">
        <f>U22992&gt;10</f>
        <v>1</v>
      </c>
      <c r="U22992" s="7">
        <v>11.188057833699601</v>
      </c>
      <c r="V22992" t="s">
        <v>8222</v>
      </c>
      <c r="W22992" t="s">
        <v>10573</v>
      </c>
    </row>
    <row r="22993" spans="20:23" x14ac:dyDescent="0.3">
      <c r="T22993" t="b">
        <f>U22993&gt;10</f>
        <v>1</v>
      </c>
      <c r="U22993" s="7">
        <v>11.411201385013801</v>
      </c>
      <c r="V22993" t="s">
        <v>12036</v>
      </c>
      <c r="W22993" t="s">
        <v>12037</v>
      </c>
    </row>
    <row r="22994" spans="20:23" x14ac:dyDescent="0.3">
      <c r="T22994" t="b">
        <f>U22994&gt;10</f>
        <v>1</v>
      </c>
      <c r="U22994" s="7">
        <v>10.7180542044539</v>
      </c>
      <c r="V22994" t="s">
        <v>7965</v>
      </c>
      <c r="W22994" t="s">
        <v>7966</v>
      </c>
    </row>
    <row r="22995" spans="20:23" x14ac:dyDescent="0.3">
      <c r="T22995" t="b">
        <f>U22995&gt;10</f>
        <v>1</v>
      </c>
      <c r="U22995" s="7">
        <v>10.0894455450315</v>
      </c>
      <c r="V22995" t="s">
        <v>2338</v>
      </c>
      <c r="W22995" t="s">
        <v>2339</v>
      </c>
    </row>
    <row r="22996" spans="20:23" x14ac:dyDescent="0.3">
      <c r="T22996" t="b">
        <f>U22996&gt;10</f>
        <v>1</v>
      </c>
      <c r="U22996" s="7">
        <v>11.0057362769056</v>
      </c>
      <c r="V22996" t="s">
        <v>2339</v>
      </c>
      <c r="W22996" t="s">
        <v>4481</v>
      </c>
    </row>
    <row r="22997" spans="20:23" x14ac:dyDescent="0.3">
      <c r="T22997" t="b">
        <f>U22997&gt;10</f>
        <v>1</v>
      </c>
      <c r="U22997" s="7">
        <v>11.6988834574656</v>
      </c>
      <c r="V22997" t="s">
        <v>12922</v>
      </c>
      <c r="W22997" t="s">
        <v>12923</v>
      </c>
    </row>
    <row r="22998" spans="20:23" x14ac:dyDescent="0.3">
      <c r="T22998" t="b">
        <f>U22998&gt;10</f>
        <v>1</v>
      </c>
      <c r="U22998" s="7">
        <v>10.0894455450315</v>
      </c>
      <c r="V22998" t="s">
        <v>2769</v>
      </c>
      <c r="W22998" t="s">
        <v>2770</v>
      </c>
    </row>
    <row r="22999" spans="20:23" x14ac:dyDescent="0.3">
      <c r="T22999" t="b">
        <f>U22999&gt;10</f>
        <v>1</v>
      </c>
      <c r="U22999" s="7">
        <v>10.3125890963457</v>
      </c>
      <c r="V22999" t="s">
        <v>4616</v>
      </c>
      <c r="W22999" t="s">
        <v>4617</v>
      </c>
    </row>
    <row r="23000" spans="20:23" x14ac:dyDescent="0.3">
      <c r="T23000" t="b">
        <f>U23000&gt;10</f>
        <v>1</v>
      </c>
      <c r="U23000" s="7">
        <v>10.7180542044539</v>
      </c>
      <c r="V23000" t="s">
        <v>7976</v>
      </c>
      <c r="W23000">
        <v>2</v>
      </c>
    </row>
    <row r="23001" spans="20:23" x14ac:dyDescent="0.3">
      <c r="T23001" t="b">
        <f>U23001&gt;10</f>
        <v>1</v>
      </c>
      <c r="U23001" s="7">
        <v>11.0057362769056</v>
      </c>
      <c r="V23001" t="s">
        <v>9752</v>
      </c>
      <c r="W23001" t="s">
        <v>8644</v>
      </c>
    </row>
    <row r="23002" spans="20:23" x14ac:dyDescent="0.3">
      <c r="T23002" t="b">
        <f>U23002&gt;10</f>
        <v>1</v>
      </c>
      <c r="U23002" s="7">
        <v>10.851585597078399</v>
      </c>
      <c r="V23002" t="s">
        <v>8644</v>
      </c>
      <c r="W23002" t="s">
        <v>8645</v>
      </c>
    </row>
    <row r="23003" spans="20:23" x14ac:dyDescent="0.3">
      <c r="T23003" t="b">
        <f>U23003&gt;10</f>
        <v>1</v>
      </c>
      <c r="U23003" s="7">
        <v>10.2717671018254</v>
      </c>
      <c r="V23003" t="s">
        <v>4310</v>
      </c>
      <c r="W23003" t="s">
        <v>4315</v>
      </c>
    </row>
    <row r="23004" spans="20:23" x14ac:dyDescent="0.3">
      <c r="T23004" t="b">
        <f>U23004&gt;10</f>
        <v>1</v>
      </c>
      <c r="U23004" s="7">
        <v>11.8812050142595</v>
      </c>
      <c r="V23004" t="s">
        <v>6138</v>
      </c>
      <c r="W23004" t="s">
        <v>13721</v>
      </c>
    </row>
    <row r="23005" spans="20:23" x14ac:dyDescent="0.3">
      <c r="T23005" t="b">
        <f>U23005&gt;10</f>
        <v>1</v>
      </c>
      <c r="U23005" s="7">
        <v>10.9256935692321</v>
      </c>
      <c r="V23005" t="s">
        <v>3804</v>
      </c>
      <c r="W23005" t="s">
        <v>9175</v>
      </c>
    </row>
    <row r="23006" spans="20:23" x14ac:dyDescent="0.3">
      <c r="T23006" t="b">
        <f>U23006&gt;10</f>
        <v>1</v>
      </c>
      <c r="U23006" s="7">
        <v>13.490642926693599</v>
      </c>
      <c r="V23006" t="s">
        <v>14875</v>
      </c>
      <c r="W23006" t="s">
        <v>14876</v>
      </c>
    </row>
    <row r="23007" spans="20:23" x14ac:dyDescent="0.3">
      <c r="T23007" t="b">
        <f>U23007&gt;10</f>
        <v>1</v>
      </c>
      <c r="U23007" s="7">
        <v>10.3125890963457</v>
      </c>
      <c r="V23007" t="s">
        <v>4878</v>
      </c>
      <c r="W23007" t="s">
        <v>2399</v>
      </c>
    </row>
    <row r="23008" spans="20:23" x14ac:dyDescent="0.3">
      <c r="T23008" t="b">
        <f>U23008&gt;10</f>
        <v>1</v>
      </c>
      <c r="U23008" s="7">
        <v>12.104348565573799</v>
      </c>
      <c r="V23008" t="s">
        <v>14877</v>
      </c>
      <c r="W23008" t="s">
        <v>4554</v>
      </c>
    </row>
    <row r="23009" spans="20:23" x14ac:dyDescent="0.3">
      <c r="T23009" t="b">
        <f>U23009&gt;10</f>
        <v>1</v>
      </c>
      <c r="U23009" s="7">
        <v>12.7974957461337</v>
      </c>
      <c r="V23009" t="s">
        <v>14878</v>
      </c>
      <c r="W23009" t="s">
        <v>14879</v>
      </c>
    </row>
    <row r="23010" spans="20:23" x14ac:dyDescent="0.3">
      <c r="T23010" t="b">
        <f>U23010&gt;10</f>
        <v>1</v>
      </c>
      <c r="U23010" s="7">
        <v>10.4461204889702</v>
      </c>
      <c r="V23010" t="s">
        <v>5625</v>
      </c>
      <c r="W23010" t="s">
        <v>5626</v>
      </c>
    </row>
    <row r="23011" spans="20:23" x14ac:dyDescent="0.3">
      <c r="T23011" t="b">
        <f>U23011&gt;10</f>
        <v>1</v>
      </c>
      <c r="U23011" s="7">
        <v>12.7974957461337</v>
      </c>
      <c r="V23011" t="s">
        <v>14880</v>
      </c>
      <c r="W23011" t="s">
        <v>14881</v>
      </c>
    </row>
    <row r="23012" spans="20:23" x14ac:dyDescent="0.3">
      <c r="T23012" t="b">
        <f>U23012&gt;10</f>
        <v>1</v>
      </c>
      <c r="U23012" s="7">
        <v>12.7974957461337</v>
      </c>
      <c r="V23012" t="s">
        <v>14881</v>
      </c>
      <c r="W23012" t="s">
        <v>14882</v>
      </c>
    </row>
    <row r="23013" spans="20:23" x14ac:dyDescent="0.3">
      <c r="T23013" t="b">
        <f>U23013&gt;10</f>
        <v>1</v>
      </c>
      <c r="U23013" s="7">
        <v>13.490642926693599</v>
      </c>
      <c r="V23013" t="s">
        <v>14883</v>
      </c>
      <c r="W23013" t="s">
        <v>14884</v>
      </c>
    </row>
    <row r="23014" spans="20:23" x14ac:dyDescent="0.3">
      <c r="T23014" t="b">
        <f>U23014&gt;10</f>
        <v>1</v>
      </c>
      <c r="U23014" s="7">
        <v>11.188057833699601</v>
      </c>
      <c r="V23014" t="s">
        <v>6023</v>
      </c>
      <c r="W23014" t="s">
        <v>10568</v>
      </c>
    </row>
    <row r="23015" spans="20:23" x14ac:dyDescent="0.3">
      <c r="T23015" t="b">
        <f>U23015&gt;10</f>
        <v>1</v>
      </c>
      <c r="U23015" s="7">
        <v>13.490642926693599</v>
      </c>
      <c r="V23015" t="s">
        <v>14885</v>
      </c>
      <c r="W23015" t="s">
        <v>14886</v>
      </c>
    </row>
    <row r="23016" spans="20:23" x14ac:dyDescent="0.3">
      <c r="T23016" t="b">
        <f>U23016&gt;10</f>
        <v>1</v>
      </c>
      <c r="U23016" s="7">
        <v>11.0057362769056</v>
      </c>
      <c r="V23016" t="s">
        <v>9441</v>
      </c>
      <c r="W23016" t="s">
        <v>9442</v>
      </c>
    </row>
    <row r="23017" spans="20:23" x14ac:dyDescent="0.3">
      <c r="T23017" t="b">
        <f>U23017&gt;10</f>
        <v>1</v>
      </c>
      <c r="U23017" s="7">
        <v>12.104348565573799</v>
      </c>
      <c r="V23017" t="s">
        <v>14887</v>
      </c>
      <c r="W23017" t="s">
        <v>14888</v>
      </c>
    </row>
    <row r="23018" spans="20:23" x14ac:dyDescent="0.3">
      <c r="T23018" t="b">
        <f>U23018&gt;10</f>
        <v>1</v>
      </c>
      <c r="U23018" s="7">
        <v>11.293418349357401</v>
      </c>
      <c r="V23018" t="s">
        <v>11178</v>
      </c>
      <c r="W23018" t="s">
        <v>11455</v>
      </c>
    </row>
    <row r="23019" spans="20:23" x14ac:dyDescent="0.3">
      <c r="T23019" t="b">
        <f>U23019&gt;10</f>
        <v>1</v>
      </c>
      <c r="U23019" s="7">
        <v>11.6988834574656</v>
      </c>
      <c r="V23019" t="s">
        <v>11455</v>
      </c>
      <c r="W23019" t="s">
        <v>12887</v>
      </c>
    </row>
    <row r="23020" spans="20:23" x14ac:dyDescent="0.3">
      <c r="T23020" t="b">
        <f>U23020&gt;10</f>
        <v>1</v>
      </c>
      <c r="U23020" s="7">
        <v>10.158438416518401</v>
      </c>
      <c r="V23020" t="s">
        <v>3414</v>
      </c>
      <c r="W23020" t="s">
        <v>3415</v>
      </c>
    </row>
    <row r="23021" spans="20:23" x14ac:dyDescent="0.3">
      <c r="T23021" t="b">
        <f>U23021&gt;10</f>
        <v>1</v>
      </c>
      <c r="U23021" s="7">
        <v>10.232546388672199</v>
      </c>
      <c r="V23021" t="s">
        <v>4003</v>
      </c>
      <c r="W23021" t="s">
        <v>4004</v>
      </c>
    </row>
    <row r="23022" spans="20:23" x14ac:dyDescent="0.3">
      <c r="T23022" t="b">
        <f>U23022&gt;10</f>
        <v>1</v>
      </c>
      <c r="U23022" s="7">
        <v>10.851585597078399</v>
      </c>
      <c r="V23022" t="s">
        <v>8742</v>
      </c>
      <c r="W23022" t="s">
        <v>8743</v>
      </c>
    </row>
    <row r="23023" spans="20:23" x14ac:dyDescent="0.3">
      <c r="T23023" t="b">
        <f>U23023&gt;10</f>
        <v>1</v>
      </c>
      <c r="U23023" s="7">
        <v>13.490642926693599</v>
      </c>
      <c r="V23023" t="s">
        <v>14889</v>
      </c>
      <c r="W23023" t="s">
        <v>14890</v>
      </c>
    </row>
    <row r="23024" spans="20:23" x14ac:dyDescent="0.3">
      <c r="T23024" t="b">
        <f>U23024&gt;10</f>
        <v>1</v>
      </c>
      <c r="U23024" s="7">
        <v>13.490642926693599</v>
      </c>
      <c r="V23024" t="s">
        <v>14890</v>
      </c>
      <c r="W23024" t="s">
        <v>14891</v>
      </c>
    </row>
    <row r="23025" spans="20:23" x14ac:dyDescent="0.3">
      <c r="T23025" t="b">
        <f>U23025&gt;10</f>
        <v>1</v>
      </c>
      <c r="U23025" s="7">
        <v>10.4949106531397</v>
      </c>
      <c r="V23025" t="s">
        <v>6022</v>
      </c>
      <c r="W23025" t="s">
        <v>6023</v>
      </c>
    </row>
    <row r="23026" spans="20:23" x14ac:dyDescent="0.3">
      <c r="T23026" t="b">
        <f>U23026&gt;10</f>
        <v>1</v>
      </c>
      <c r="U23026" s="7">
        <v>11.411201385013801</v>
      </c>
      <c r="V23026" t="s">
        <v>7848</v>
      </c>
      <c r="W23026" t="s">
        <v>11781</v>
      </c>
    </row>
    <row r="23027" spans="20:23" x14ac:dyDescent="0.3">
      <c r="T23027" t="b">
        <f>U23027&gt;10</f>
        <v>1</v>
      </c>
      <c r="U23027" s="7">
        <v>11.188057833699601</v>
      </c>
      <c r="V23027" t="s">
        <v>10397</v>
      </c>
      <c r="W23027" t="s">
        <v>6023</v>
      </c>
    </row>
    <row r="23028" spans="20:23" x14ac:dyDescent="0.3">
      <c r="T23028" t="b">
        <f>U23028&gt;10</f>
        <v>1</v>
      </c>
      <c r="U23028" s="7">
        <v>10.4949106531397</v>
      </c>
      <c r="V23028" t="s">
        <v>6453</v>
      </c>
      <c r="W23028" t="s">
        <v>6023</v>
      </c>
    </row>
    <row r="23029" spans="20:23" x14ac:dyDescent="0.3">
      <c r="T23029" t="b">
        <f>U23029&gt;10</f>
        <v>1</v>
      </c>
      <c r="U23029" s="7">
        <v>11.8812050142595</v>
      </c>
      <c r="V23029" t="s">
        <v>13696</v>
      </c>
      <c r="W23029" t="s">
        <v>13697</v>
      </c>
    </row>
    <row r="23030" spans="20:23" x14ac:dyDescent="0.3">
      <c r="T23030" t="b">
        <f>U23030&gt;10</f>
        <v>1</v>
      </c>
      <c r="U23030" s="7">
        <v>11.6988834574656</v>
      </c>
      <c r="V23030" t="s">
        <v>13332</v>
      </c>
      <c r="W23030" t="s">
        <v>13333</v>
      </c>
    </row>
    <row r="23031" spans="20:23" x14ac:dyDescent="0.3">
      <c r="T23031" t="b">
        <f>U23031&gt;10</f>
        <v>1</v>
      </c>
      <c r="U23031" s="7">
        <v>11.6988834574656</v>
      </c>
      <c r="V23031" t="s">
        <v>6022</v>
      </c>
      <c r="W23031" t="s">
        <v>12029</v>
      </c>
    </row>
    <row r="23032" spans="20:23" x14ac:dyDescent="0.3">
      <c r="T23032" t="b">
        <f>U23032&gt;10</f>
        <v>1</v>
      </c>
      <c r="U23032" s="7">
        <v>11.411201385013801</v>
      </c>
      <c r="V23032" t="s">
        <v>12029</v>
      </c>
      <c r="W23032" t="s">
        <v>12030</v>
      </c>
    </row>
    <row r="23033" spans="20:23" x14ac:dyDescent="0.3">
      <c r="T23033" t="b">
        <f>U23033&gt;10</f>
        <v>1</v>
      </c>
      <c r="U23033" s="7">
        <v>12.7974957461337</v>
      </c>
      <c r="V23033" t="s">
        <v>14892</v>
      </c>
      <c r="W23033" t="s">
        <v>14893</v>
      </c>
    </row>
    <row r="23034" spans="20:23" x14ac:dyDescent="0.3">
      <c r="T23034" t="b">
        <f>U23034&gt;10</f>
        <v>1</v>
      </c>
      <c r="U23034" s="7">
        <v>12.392030638025499</v>
      </c>
      <c r="V23034" t="s">
        <v>14894</v>
      </c>
      <c r="W23034" t="s">
        <v>14895</v>
      </c>
    </row>
    <row r="23035" spans="20:23" x14ac:dyDescent="0.3">
      <c r="T23035" t="b">
        <f>U23035&gt;10</f>
        <v>1</v>
      </c>
      <c r="U23035" s="7">
        <v>12.392030638025499</v>
      </c>
      <c r="V23035" t="s">
        <v>14895</v>
      </c>
      <c r="W23035" t="s">
        <v>12029</v>
      </c>
    </row>
    <row r="23036" spans="20:23" x14ac:dyDescent="0.3">
      <c r="T23036" t="b">
        <f>U23036&gt;10</f>
        <v>1</v>
      </c>
      <c r="U23036" s="7">
        <v>11.188057833699601</v>
      </c>
      <c r="V23036" t="s">
        <v>10344</v>
      </c>
      <c r="W23036" t="s">
        <v>10345</v>
      </c>
    </row>
    <row r="23037" spans="20:23" x14ac:dyDescent="0.3">
      <c r="T23037" t="b">
        <f>U23037&gt;10</f>
        <v>1</v>
      </c>
      <c r="U23037" s="7">
        <v>12.392030638025499</v>
      </c>
      <c r="V23037" t="s">
        <v>10345</v>
      </c>
      <c r="W23037" t="s">
        <v>12029</v>
      </c>
    </row>
    <row r="23038" spans="20:23" x14ac:dyDescent="0.3">
      <c r="T23038" t="b">
        <f>U23038&gt;10</f>
        <v>1</v>
      </c>
      <c r="U23038" s="7">
        <v>10.520228461123899</v>
      </c>
      <c r="V23038" t="s">
        <v>6540</v>
      </c>
      <c r="W23038" t="s">
        <v>6541</v>
      </c>
    </row>
    <row r="23039" spans="20:23" x14ac:dyDescent="0.3">
      <c r="T23039" t="b">
        <f>U23039&gt;10</f>
        <v>1</v>
      </c>
      <c r="U23039" s="7">
        <v>10.232546388672199</v>
      </c>
      <c r="V23039" t="s">
        <v>3929</v>
      </c>
      <c r="W23039" t="s">
        <v>3931</v>
      </c>
    </row>
    <row r="23040" spans="20:23" x14ac:dyDescent="0.3">
      <c r="T23040" t="b">
        <f>U23040&gt;10</f>
        <v>1</v>
      </c>
      <c r="U23040" s="7">
        <v>13.490642926693599</v>
      </c>
      <c r="V23040" t="s">
        <v>14896</v>
      </c>
      <c r="W23040" t="s">
        <v>14897</v>
      </c>
    </row>
    <row r="23041" spans="20:23" x14ac:dyDescent="0.3">
      <c r="T23041" t="b">
        <f>U23041&gt;10</f>
        <v>1</v>
      </c>
      <c r="U23041" s="7">
        <v>11.0057362769056</v>
      </c>
      <c r="V23041" t="s">
        <v>9649</v>
      </c>
      <c r="W23041" t="s">
        <v>9650</v>
      </c>
    </row>
    <row r="23042" spans="20:23" x14ac:dyDescent="0.3">
      <c r="T23042" t="b">
        <f>U23042&gt;10</f>
        <v>1</v>
      </c>
      <c r="U23042" s="7">
        <v>10.4461204889702</v>
      </c>
      <c r="V23042" t="s">
        <v>5779</v>
      </c>
      <c r="W23042">
        <v>802</v>
      </c>
    </row>
    <row r="23043" spans="20:23" x14ac:dyDescent="0.3">
      <c r="T23043" t="b">
        <f>U23043&gt;10</f>
        <v>1</v>
      </c>
      <c r="U23043" s="7">
        <v>12.104348565573799</v>
      </c>
      <c r="V23043" t="s">
        <v>14192</v>
      </c>
      <c r="W23043" t="s">
        <v>14898</v>
      </c>
    </row>
    <row r="23044" spans="20:23" x14ac:dyDescent="0.3">
      <c r="T23044" t="b">
        <f>U23044&gt;10</f>
        <v>1</v>
      </c>
      <c r="U23044" s="7">
        <v>12.7974957461337</v>
      </c>
      <c r="V23044" t="s">
        <v>14898</v>
      </c>
      <c r="W23044" t="s">
        <v>14899</v>
      </c>
    </row>
    <row r="23045" spans="20:23" x14ac:dyDescent="0.3">
      <c r="T23045" t="b">
        <f>U23045&gt;10</f>
        <v>1</v>
      </c>
      <c r="U23045" s="7">
        <v>10.3125890963457</v>
      </c>
      <c r="V23045" t="s">
        <v>4964</v>
      </c>
      <c r="W23045" t="s">
        <v>1889</v>
      </c>
    </row>
    <row r="23046" spans="20:23" x14ac:dyDescent="0.3">
      <c r="T23046" t="b">
        <f>U23046&gt;10</f>
        <v>1</v>
      </c>
      <c r="U23046" s="7">
        <v>12.104348565573799</v>
      </c>
      <c r="V23046" t="s">
        <v>14900</v>
      </c>
      <c r="W23046" t="s">
        <v>1888</v>
      </c>
    </row>
    <row r="23047" spans="20:23" x14ac:dyDescent="0.3">
      <c r="T23047" t="b">
        <f>U23047&gt;10</f>
        <v>1</v>
      </c>
      <c r="U23047" s="7">
        <v>10.024907023893901</v>
      </c>
      <c r="V23047" t="s">
        <v>1888</v>
      </c>
      <c r="W23047" t="s">
        <v>1889</v>
      </c>
    </row>
    <row r="23048" spans="20:23" x14ac:dyDescent="0.3">
      <c r="T23048" t="b">
        <f>U23048&gt;10</f>
        <v>1</v>
      </c>
      <c r="U23048" s="7">
        <v>10.4949106531397</v>
      </c>
      <c r="V23048" t="s">
        <v>6031</v>
      </c>
      <c r="W23048" t="s">
        <v>6032</v>
      </c>
    </row>
    <row r="23049" spans="20:23" x14ac:dyDescent="0.3">
      <c r="T23049" t="b">
        <f>U23049&gt;10</f>
        <v>1</v>
      </c>
      <c r="U23049" s="7">
        <v>10.3125890963457</v>
      </c>
      <c r="V23049" t="s">
        <v>4874</v>
      </c>
      <c r="W23049" t="s">
        <v>4875</v>
      </c>
    </row>
    <row r="23050" spans="20:23" x14ac:dyDescent="0.3">
      <c r="T23050" t="b">
        <f>U23050&gt;10</f>
        <v>1</v>
      </c>
      <c r="U23050" s="7">
        <v>11.8812050142595</v>
      </c>
      <c r="V23050" t="s">
        <v>13822</v>
      </c>
      <c r="W23050" t="s">
        <v>3799</v>
      </c>
    </row>
    <row r="23051" spans="20:23" x14ac:dyDescent="0.3">
      <c r="T23051" t="b">
        <f>U23051&gt;10</f>
        <v>1</v>
      </c>
      <c r="U23051" s="7">
        <v>10.2072285806879</v>
      </c>
      <c r="V23051" t="s">
        <v>3799</v>
      </c>
      <c r="W23051" t="s">
        <v>3800</v>
      </c>
    </row>
    <row r="23052" spans="20:23" x14ac:dyDescent="0.3">
      <c r="T23052" t="b">
        <f>U23052&gt;10</f>
        <v>1</v>
      </c>
      <c r="U23052" s="7">
        <v>10.7825927255914</v>
      </c>
      <c r="V23052" t="s">
        <v>1340</v>
      </c>
      <c r="W23052" t="s">
        <v>3799</v>
      </c>
    </row>
    <row r="23053" spans="20:23" x14ac:dyDescent="0.3">
      <c r="T23053" t="b">
        <f>U23053&gt;10</f>
        <v>1</v>
      </c>
      <c r="U23053" s="7">
        <v>11.0057362769056</v>
      </c>
      <c r="V23053" t="s">
        <v>9470</v>
      </c>
      <c r="W23053" t="s">
        <v>5017</v>
      </c>
    </row>
    <row r="23054" spans="20:23" x14ac:dyDescent="0.3">
      <c r="T23054" t="b">
        <f>U23054&gt;10</f>
        <v>1</v>
      </c>
      <c r="U23054" s="7">
        <v>12.392030638025499</v>
      </c>
      <c r="V23054" t="s">
        <v>14901</v>
      </c>
      <c r="W23054" t="s">
        <v>14902</v>
      </c>
    </row>
    <row r="23055" spans="20:23" x14ac:dyDescent="0.3">
      <c r="T23055" t="b">
        <f>U23055&gt;10</f>
        <v>1</v>
      </c>
      <c r="U23055" s="7">
        <v>10.024907023893901</v>
      </c>
      <c r="V23055" t="s">
        <v>1841</v>
      </c>
      <c r="W23055" t="s">
        <v>1842</v>
      </c>
    </row>
    <row r="23056" spans="20:23" x14ac:dyDescent="0.3">
      <c r="T23056" t="b">
        <f>U23056&gt;10</f>
        <v>1</v>
      </c>
      <c r="U23056" s="7">
        <v>10.3125890963457</v>
      </c>
      <c r="V23056" t="s">
        <v>1842</v>
      </c>
      <c r="W23056" t="s">
        <v>4687</v>
      </c>
    </row>
    <row r="23057" spans="20:23" x14ac:dyDescent="0.3">
      <c r="T23057" t="b">
        <f>U23057&gt;10</f>
        <v>1</v>
      </c>
      <c r="U23057" s="7">
        <v>11.5447327776383</v>
      </c>
      <c r="V23057" t="s">
        <v>12443</v>
      </c>
      <c r="W23057" t="s">
        <v>12444</v>
      </c>
    </row>
    <row r="23058" spans="20:23" x14ac:dyDescent="0.3">
      <c r="T23058" t="b">
        <f>U23058&gt;10</f>
        <v>1</v>
      </c>
      <c r="U23058" s="7">
        <v>10.0406553808621</v>
      </c>
      <c r="V23058">
        <v>-70</v>
      </c>
      <c r="W23058" t="s">
        <v>2118</v>
      </c>
    </row>
    <row r="23059" spans="20:23" x14ac:dyDescent="0.3">
      <c r="T23059" t="b">
        <f>U23059&gt;10</f>
        <v>1</v>
      </c>
      <c r="U23059" s="7">
        <v>10.7825927255914</v>
      </c>
      <c r="V23059" t="s">
        <v>8329</v>
      </c>
      <c r="W23059" t="s">
        <v>8330</v>
      </c>
    </row>
    <row r="23060" spans="20:23" x14ac:dyDescent="0.3">
      <c r="T23060" t="b">
        <f>U23060&gt;10</f>
        <v>1</v>
      </c>
      <c r="U23060" s="7">
        <v>10.3125890963457</v>
      </c>
      <c r="V23060" t="s">
        <v>4990</v>
      </c>
      <c r="W23060" t="s">
        <v>4991</v>
      </c>
    </row>
    <row r="23061" spans="20:23" x14ac:dyDescent="0.3">
      <c r="T23061" t="b">
        <f>U23061&gt;10</f>
        <v>1</v>
      </c>
      <c r="U23061" s="7">
        <v>10.3125890963457</v>
      </c>
      <c r="V23061" t="s">
        <v>5016</v>
      </c>
      <c r="W23061" t="s">
        <v>5017</v>
      </c>
    </row>
    <row r="23062" spans="20:23" x14ac:dyDescent="0.3">
      <c r="T23062" t="b">
        <f>U23062&gt;10</f>
        <v>1</v>
      </c>
      <c r="U23062" s="7">
        <v>11.0057362769056</v>
      </c>
      <c r="V23062" t="s">
        <v>5017</v>
      </c>
      <c r="W23062" t="s">
        <v>9910</v>
      </c>
    </row>
    <row r="23063" spans="20:23" x14ac:dyDescent="0.3">
      <c r="T23063" t="b">
        <f>U23063&gt;10</f>
        <v>1</v>
      </c>
      <c r="U23063" s="7">
        <v>10.4461204889702</v>
      </c>
      <c r="V23063" t="s">
        <v>5700</v>
      </c>
      <c r="W23063" t="s">
        <v>5607</v>
      </c>
    </row>
    <row r="23064" spans="20:23" x14ac:dyDescent="0.3">
      <c r="T23064" t="b">
        <f>U23064&gt;10</f>
        <v>1</v>
      </c>
      <c r="U23064" s="7">
        <v>10.851585597078399</v>
      </c>
      <c r="V23064" t="s">
        <v>1483</v>
      </c>
      <c r="W23064" t="s">
        <v>8813</v>
      </c>
    </row>
    <row r="23065" spans="20:23" x14ac:dyDescent="0.3">
      <c r="T23065" t="b">
        <f>U23065&gt;10</f>
        <v>1</v>
      </c>
      <c r="U23065" s="7">
        <v>10.3125890963457</v>
      </c>
      <c r="V23065" t="s">
        <v>4602</v>
      </c>
      <c r="W23065" t="s">
        <v>4603</v>
      </c>
    </row>
    <row r="23066" spans="20:23" x14ac:dyDescent="0.3">
      <c r="T23066" t="b">
        <f>U23066&gt;10</f>
        <v>1</v>
      </c>
      <c r="U23066" s="7">
        <v>10.7180542044539</v>
      </c>
      <c r="V23066" t="s">
        <v>7788</v>
      </c>
      <c r="W23066" t="s">
        <v>7789</v>
      </c>
    </row>
    <row r="23067" spans="20:23" x14ac:dyDescent="0.3">
      <c r="T23067" t="b">
        <f>U23067&gt;10</f>
        <v>1</v>
      </c>
      <c r="U23067" s="7">
        <v>10.7180542044539</v>
      </c>
      <c r="V23067" t="s">
        <v>7691</v>
      </c>
      <c r="W23067" t="s">
        <v>7692</v>
      </c>
    </row>
    <row r="23068" spans="20:23" x14ac:dyDescent="0.3">
      <c r="T23068" t="b">
        <f>U23068&gt;10</f>
        <v>1</v>
      </c>
      <c r="U23068" s="7">
        <v>11.8812050142595</v>
      </c>
      <c r="V23068">
        <v>9600</v>
      </c>
      <c r="W23068" t="s">
        <v>13548</v>
      </c>
    </row>
    <row r="23069" spans="20:23" x14ac:dyDescent="0.3">
      <c r="T23069" t="b">
        <f>U23069&gt;10</f>
        <v>1</v>
      </c>
      <c r="U23069" s="7">
        <v>11.8812050142595</v>
      </c>
      <c r="V23069">
        <v>57600</v>
      </c>
      <c r="W23069" t="s">
        <v>13548</v>
      </c>
    </row>
    <row r="23070" spans="20:23" x14ac:dyDescent="0.3">
      <c r="T23070" t="b">
        <f>U23070&gt;10</f>
        <v>1</v>
      </c>
      <c r="U23070" s="7">
        <v>12.104348565573799</v>
      </c>
      <c r="V23070" t="s">
        <v>14903</v>
      </c>
      <c r="W23070" t="s">
        <v>14904</v>
      </c>
    </row>
    <row r="23071" spans="20:23" x14ac:dyDescent="0.3">
      <c r="T23071" t="b">
        <f>U23071&gt;10</f>
        <v>1</v>
      </c>
      <c r="U23071" s="7">
        <v>10.7180542044539</v>
      </c>
      <c r="V23071" t="s">
        <v>8015</v>
      </c>
      <c r="W23071" t="s">
        <v>8016</v>
      </c>
    </row>
    <row r="23072" spans="20:23" x14ac:dyDescent="0.3">
      <c r="T23072" t="b">
        <f>U23072&gt;10</f>
        <v>1</v>
      </c>
      <c r="U23072" s="7">
        <v>11.411201385013801</v>
      </c>
      <c r="V23072" t="s">
        <v>11629</v>
      </c>
      <c r="W23072" t="s">
        <v>11631</v>
      </c>
    </row>
    <row r="23073" spans="20:23" x14ac:dyDescent="0.3">
      <c r="T23073" t="b">
        <f>U23073&gt;10</f>
        <v>1</v>
      </c>
      <c r="U23073" s="7">
        <v>10.7825927255914</v>
      </c>
      <c r="V23073" t="s">
        <v>8519</v>
      </c>
      <c r="W23073" t="s">
        <v>5253</v>
      </c>
    </row>
    <row r="23074" spans="20:23" x14ac:dyDescent="0.3">
      <c r="T23074" t="b">
        <f>U23074&gt;10</f>
        <v>1</v>
      </c>
      <c r="U23074" s="7">
        <v>12.7974957461337</v>
      </c>
      <c r="V23074" t="s">
        <v>14905</v>
      </c>
      <c r="W23074" t="s">
        <v>14906</v>
      </c>
    </row>
    <row r="23075" spans="20:23" x14ac:dyDescent="0.3">
      <c r="T23075" t="b">
        <f>U23075&gt;10</f>
        <v>1</v>
      </c>
      <c r="U23075" s="7">
        <v>10.4461204889702</v>
      </c>
      <c r="V23075">
        <v>-60</v>
      </c>
      <c r="W23075" t="s">
        <v>2118</v>
      </c>
    </row>
    <row r="23076" spans="20:23" x14ac:dyDescent="0.3">
      <c r="T23076" t="b">
        <f>U23076&gt;10</f>
        <v>1</v>
      </c>
      <c r="U23076" s="7">
        <v>10.123347096707199</v>
      </c>
      <c r="V23076" t="s">
        <v>2907</v>
      </c>
      <c r="W23076" t="s">
        <v>2908</v>
      </c>
    </row>
    <row r="23077" spans="20:23" x14ac:dyDescent="0.3">
      <c r="T23077" t="b">
        <f>U23077&gt;10</f>
        <v>1</v>
      </c>
      <c r="U23077" s="7">
        <v>10.4461204889702</v>
      </c>
      <c r="V23077">
        <v>-27</v>
      </c>
      <c r="W23077" t="s">
        <v>2118</v>
      </c>
    </row>
    <row r="23078" spans="20:23" x14ac:dyDescent="0.3">
      <c r="T23078" t="b">
        <f>U23078&gt;10</f>
        <v>1</v>
      </c>
      <c r="U23078" s="7">
        <v>13.490642926693599</v>
      </c>
      <c r="V23078" t="s">
        <v>14907</v>
      </c>
      <c r="W23078" t="s">
        <v>14908</v>
      </c>
    </row>
    <row r="23079" spans="20:23" x14ac:dyDescent="0.3">
      <c r="T23079" t="b">
        <f>U23079&gt;10</f>
        <v>1</v>
      </c>
      <c r="U23079" s="7">
        <v>10.158438416518401</v>
      </c>
      <c r="V23079" t="s">
        <v>3097</v>
      </c>
      <c r="W23079" t="s">
        <v>3098</v>
      </c>
    </row>
    <row r="23080" spans="20:23" x14ac:dyDescent="0.3">
      <c r="T23080" t="b">
        <f>U23080&gt;10</f>
        <v>1</v>
      </c>
      <c r="U23080" s="7">
        <v>13.490642926693599</v>
      </c>
      <c r="V23080" t="s">
        <v>14909</v>
      </c>
      <c r="W23080" t="s">
        <v>14910</v>
      </c>
    </row>
    <row r="23081" spans="20:23" x14ac:dyDescent="0.3">
      <c r="T23081" t="b">
        <f>U23081&gt;10</f>
        <v>1</v>
      </c>
      <c r="U23081" s="7">
        <v>12.392030638025499</v>
      </c>
      <c r="V23081" t="s">
        <v>14911</v>
      </c>
      <c r="W23081" t="s">
        <v>14912</v>
      </c>
    </row>
    <row r="23082" spans="20:23" x14ac:dyDescent="0.3">
      <c r="T23082" t="b">
        <f>U23082&gt;10</f>
        <v>1</v>
      </c>
      <c r="U23082" s="7">
        <v>12.392030638025499</v>
      </c>
      <c r="V23082" t="s">
        <v>7243</v>
      </c>
      <c r="W23082" t="s">
        <v>14913</v>
      </c>
    </row>
    <row r="23083" spans="20:23" x14ac:dyDescent="0.3">
      <c r="T23083" t="b">
        <f>U23083&gt;10</f>
        <v>1</v>
      </c>
      <c r="U23083" s="7">
        <v>12.392030638025499</v>
      </c>
      <c r="V23083" t="s">
        <v>14123</v>
      </c>
      <c r="W23083" t="s">
        <v>14914</v>
      </c>
    </row>
    <row r="23084" spans="20:23" x14ac:dyDescent="0.3">
      <c r="T23084" t="b">
        <f>U23084&gt;10</f>
        <v>1</v>
      </c>
      <c r="U23084" s="7">
        <v>12.104348565573799</v>
      </c>
      <c r="V23084" t="s">
        <v>14915</v>
      </c>
      <c r="W23084" t="s">
        <v>12635</v>
      </c>
    </row>
    <row r="23085" spans="20:23" x14ac:dyDescent="0.3">
      <c r="T23085" t="b">
        <f>U23085&gt;10</f>
        <v>1</v>
      </c>
      <c r="U23085" s="7">
        <v>10.7825927255914</v>
      </c>
      <c r="V23085" t="s">
        <v>8208</v>
      </c>
      <c r="W23085" t="s">
        <v>8209</v>
      </c>
    </row>
    <row r="23086" spans="20:23" x14ac:dyDescent="0.3">
      <c r="T23086" t="b">
        <f>U23086&gt;10</f>
        <v>1</v>
      </c>
      <c r="U23086" s="7">
        <v>10.9256935692321</v>
      </c>
      <c r="V23086" t="s">
        <v>4026</v>
      </c>
      <c r="W23086" t="s">
        <v>9248</v>
      </c>
    </row>
    <row r="23087" spans="20:23" x14ac:dyDescent="0.3">
      <c r="T23087" t="b">
        <f>U23087&gt;10</f>
        <v>1</v>
      </c>
      <c r="U23087" s="7">
        <v>13.490642926693599</v>
      </c>
      <c r="V23087" t="s">
        <v>14916</v>
      </c>
      <c r="W23087" t="s">
        <v>14917</v>
      </c>
    </row>
    <row r="23088" spans="20:23" x14ac:dyDescent="0.3">
      <c r="T23088" t="b">
        <f>U23088&gt;10</f>
        <v>1</v>
      </c>
      <c r="U23088" s="7">
        <v>10.0894455450315</v>
      </c>
      <c r="V23088" t="s">
        <v>2701</v>
      </c>
      <c r="W23088" t="s">
        <v>2702</v>
      </c>
    </row>
    <row r="23089" spans="20:23" x14ac:dyDescent="0.3">
      <c r="T23089" t="b">
        <f>U23089&gt;10</f>
        <v>1</v>
      </c>
      <c r="U23089" s="7">
        <v>10.123347096707199</v>
      </c>
      <c r="V23089" t="s">
        <v>2955</v>
      </c>
      <c r="W23089" t="s">
        <v>2956</v>
      </c>
    </row>
    <row r="23090" spans="20:23" x14ac:dyDescent="0.3">
      <c r="T23090" t="b">
        <f>U23090&gt;10</f>
        <v>1</v>
      </c>
      <c r="U23090" s="7">
        <v>10.2717671018254</v>
      </c>
      <c r="V23090" t="s">
        <v>4194</v>
      </c>
      <c r="W23090" t="s">
        <v>4195</v>
      </c>
    </row>
    <row r="23091" spans="20:23" x14ac:dyDescent="0.3">
      <c r="T23091" t="b">
        <f>U23091&gt;10</f>
        <v>1</v>
      </c>
      <c r="U23091" s="7">
        <v>10.109648252349</v>
      </c>
      <c r="V23091" t="s">
        <v>2876</v>
      </c>
      <c r="W23091" t="s">
        <v>2877</v>
      </c>
    </row>
    <row r="23092" spans="20:23" x14ac:dyDescent="0.3">
      <c r="T23092" t="b">
        <f>U23092&gt;10</f>
        <v>1</v>
      </c>
      <c r="U23092" s="7">
        <v>11.5447327776383</v>
      </c>
      <c r="V23092" t="s">
        <v>12425</v>
      </c>
      <c r="W23092" t="s">
        <v>12426</v>
      </c>
    </row>
    <row r="23093" spans="20:23" x14ac:dyDescent="0.3">
      <c r="T23093" t="b">
        <f>U23093&gt;10</f>
        <v>1</v>
      </c>
      <c r="U23093" s="7">
        <v>10.024907023893901</v>
      </c>
      <c r="V23093" t="s">
        <v>1952</v>
      </c>
      <c r="W23093" t="s">
        <v>1953</v>
      </c>
    </row>
    <row r="23094" spans="20:23" x14ac:dyDescent="0.3">
      <c r="T23094" t="b">
        <f>U23094&gt;10</f>
        <v>1</v>
      </c>
      <c r="U23094" s="7">
        <v>12.392030638025499</v>
      </c>
      <c r="V23094" t="s">
        <v>14918</v>
      </c>
      <c r="W23094" t="s">
        <v>8575</v>
      </c>
    </row>
    <row r="23095" spans="20:23" x14ac:dyDescent="0.3">
      <c r="T23095" t="b">
        <f>U23095&gt;10</f>
        <v>1</v>
      </c>
      <c r="U23095" s="7">
        <v>10.7825927255914</v>
      </c>
      <c r="V23095" t="s">
        <v>8575</v>
      </c>
      <c r="W23095" t="s">
        <v>22</v>
      </c>
    </row>
    <row r="23096" spans="20:23" x14ac:dyDescent="0.3">
      <c r="T23096" t="b">
        <f>U23096&gt;10</f>
        <v>1</v>
      </c>
      <c r="U23096" s="7">
        <v>10.7825927255914</v>
      </c>
      <c r="V23096" t="s">
        <v>22</v>
      </c>
      <c r="W23096" t="s">
        <v>8568</v>
      </c>
    </row>
    <row r="23097" spans="20:23" x14ac:dyDescent="0.3">
      <c r="T23097" t="b">
        <f>U23097&gt;10</f>
        <v>1</v>
      </c>
      <c r="U23097" s="7">
        <v>11.8812050142595</v>
      </c>
      <c r="V23097" t="s">
        <v>13572</v>
      </c>
      <c r="W23097" t="s">
        <v>13573</v>
      </c>
    </row>
    <row r="23098" spans="20:23" x14ac:dyDescent="0.3">
      <c r="T23098" t="b">
        <f>U23098&gt;10</f>
        <v>1</v>
      </c>
      <c r="U23098" s="7">
        <v>11.293418349357401</v>
      </c>
      <c r="V23098" t="s">
        <v>7093</v>
      </c>
      <c r="W23098" t="s">
        <v>11311</v>
      </c>
    </row>
    <row r="23099" spans="20:23" x14ac:dyDescent="0.3">
      <c r="T23099" t="b">
        <f>U23099&gt;10</f>
        <v>1</v>
      </c>
      <c r="U23099" s="7">
        <v>12.7974957461337</v>
      </c>
      <c r="V23099" t="s">
        <v>14919</v>
      </c>
      <c r="W23099" t="s">
        <v>14911</v>
      </c>
    </row>
    <row r="23100" spans="20:23" x14ac:dyDescent="0.3">
      <c r="T23100" t="b">
        <f>U23100&gt;10</f>
        <v>1</v>
      </c>
      <c r="U23100" s="7">
        <v>13.490642926693599</v>
      </c>
      <c r="V23100" t="s">
        <v>14920</v>
      </c>
      <c r="W23100" t="s">
        <v>14921</v>
      </c>
    </row>
    <row r="23101" spans="20:23" x14ac:dyDescent="0.3">
      <c r="T23101" t="b">
        <f>U23101&gt;10</f>
        <v>1</v>
      </c>
      <c r="U23101" s="7">
        <v>10.6002711687975</v>
      </c>
      <c r="V23101" t="s">
        <v>7243</v>
      </c>
      <c r="W23101" t="s">
        <v>7244</v>
      </c>
    </row>
    <row r="23102" spans="20:23" x14ac:dyDescent="0.3">
      <c r="T23102" t="b">
        <f>U23102&gt;10</f>
        <v>1</v>
      </c>
      <c r="U23102" s="7">
        <v>10.9256935692321</v>
      </c>
      <c r="V23102" t="s">
        <v>3839</v>
      </c>
      <c r="W23102" t="s">
        <v>9066</v>
      </c>
    </row>
    <row r="23103" spans="20:23" x14ac:dyDescent="0.3">
      <c r="T23103" t="b">
        <f>U23103&gt;10</f>
        <v>1</v>
      </c>
      <c r="U23103" s="7">
        <v>10.2717671018254</v>
      </c>
      <c r="V23103" t="s">
        <v>4173</v>
      </c>
      <c r="W23103" t="s">
        <v>4174</v>
      </c>
    </row>
    <row r="23104" spans="20:23" x14ac:dyDescent="0.3">
      <c r="T23104" t="b">
        <f>U23104&gt;10</f>
        <v>1</v>
      </c>
      <c r="U23104" s="7">
        <v>12.104348565573799</v>
      </c>
      <c r="V23104" t="s">
        <v>14922</v>
      </c>
      <c r="W23104" t="s">
        <v>10398</v>
      </c>
    </row>
    <row r="23105" spans="20:23" x14ac:dyDescent="0.3">
      <c r="T23105" t="b">
        <f>U23105&gt;10</f>
        <v>1</v>
      </c>
      <c r="U23105" s="7">
        <v>11.188057833699601</v>
      </c>
      <c r="V23105" t="s">
        <v>10398</v>
      </c>
      <c r="W23105" t="s">
        <v>10331</v>
      </c>
    </row>
    <row r="23106" spans="20:23" x14ac:dyDescent="0.3">
      <c r="T23106" t="b">
        <f>U23106&gt;10</f>
        <v>1</v>
      </c>
      <c r="U23106" s="7">
        <v>11.188057833699601</v>
      </c>
      <c r="V23106" t="s">
        <v>10331</v>
      </c>
      <c r="W23106" t="s">
        <v>10696</v>
      </c>
    </row>
    <row r="23107" spans="20:23" x14ac:dyDescent="0.3">
      <c r="T23107" t="b">
        <f>U23107&gt;10</f>
        <v>1</v>
      </c>
      <c r="U23107" s="7">
        <v>11.188057833699601</v>
      </c>
      <c r="V23107" t="s">
        <v>10696</v>
      </c>
      <c r="W23107" t="s">
        <v>10697</v>
      </c>
    </row>
    <row r="23108" spans="20:23" x14ac:dyDescent="0.3">
      <c r="T23108" t="b">
        <f>U23108&gt;10</f>
        <v>1</v>
      </c>
      <c r="U23108" s="7">
        <v>10.232546388672199</v>
      </c>
      <c r="V23108" t="s">
        <v>3968</v>
      </c>
      <c r="W23108" t="s">
        <v>3971</v>
      </c>
    </row>
    <row r="23109" spans="20:23" x14ac:dyDescent="0.3">
      <c r="T23109" t="b">
        <f>U23109&gt;10</f>
        <v>1</v>
      </c>
      <c r="U23109" s="7">
        <v>12.392030638025499</v>
      </c>
      <c r="V23109" t="s">
        <v>14923</v>
      </c>
      <c r="W23109" t="s">
        <v>14924</v>
      </c>
    </row>
    <row r="23110" spans="20:23" x14ac:dyDescent="0.3">
      <c r="T23110" t="b">
        <f>U23110&gt;10</f>
        <v>1</v>
      </c>
      <c r="U23110" s="7">
        <v>12.7974957461337</v>
      </c>
      <c r="V23110" t="s">
        <v>12020</v>
      </c>
      <c r="W23110" t="s">
        <v>14925</v>
      </c>
    </row>
    <row r="23111" spans="20:23" x14ac:dyDescent="0.3">
      <c r="T23111" t="b">
        <f>U23111&gt;10</f>
        <v>1</v>
      </c>
      <c r="U23111" s="7">
        <v>10.4949106531397</v>
      </c>
      <c r="V23111" t="s">
        <v>6065</v>
      </c>
      <c r="W23111" t="s">
        <v>6066</v>
      </c>
    </row>
    <row r="23112" spans="20:23" x14ac:dyDescent="0.3">
      <c r="T23112" t="b">
        <f>U23112&gt;10</f>
        <v>1</v>
      </c>
      <c r="U23112" s="7">
        <v>10.851585597078399</v>
      </c>
      <c r="V23112" t="s">
        <v>8607</v>
      </c>
      <c r="W23112" t="s">
        <v>8608</v>
      </c>
    </row>
    <row r="23113" spans="20:23" x14ac:dyDescent="0.3">
      <c r="T23113" t="b">
        <f>U23113&gt;10</f>
        <v>1</v>
      </c>
      <c r="U23113" s="7">
        <v>10.0894455450315</v>
      </c>
      <c r="V23113" t="s">
        <v>493</v>
      </c>
      <c r="W23113" t="s">
        <v>2771</v>
      </c>
    </row>
    <row r="23114" spans="20:23" x14ac:dyDescent="0.3">
      <c r="T23114" t="b">
        <f>U23114&gt;10</f>
        <v>1</v>
      </c>
      <c r="U23114" s="7">
        <v>10.7825927255914</v>
      </c>
      <c r="V23114" t="s">
        <v>8407</v>
      </c>
      <c r="W23114" t="s">
        <v>8408</v>
      </c>
    </row>
    <row r="23115" spans="20:23" x14ac:dyDescent="0.3">
      <c r="T23115" t="b">
        <f>U23115&gt;10</f>
        <v>1</v>
      </c>
      <c r="U23115" s="7">
        <v>10.123347096707199</v>
      </c>
      <c r="V23115" t="s">
        <v>3002</v>
      </c>
      <c r="W23115" t="s">
        <v>664</v>
      </c>
    </row>
    <row r="23116" spans="20:23" x14ac:dyDescent="0.3">
      <c r="T23116" t="b">
        <f>U23116&gt;10</f>
        <v>1</v>
      </c>
      <c r="U23116" s="7">
        <v>13.490642926693599</v>
      </c>
      <c r="V23116" t="s">
        <v>14926</v>
      </c>
      <c r="W23116" t="s">
        <v>14927</v>
      </c>
    </row>
    <row r="23117" spans="20:23" x14ac:dyDescent="0.3">
      <c r="T23117" t="b">
        <f>U23117&gt;10</f>
        <v>1</v>
      </c>
      <c r="U23117" s="7">
        <v>13.490642926693599</v>
      </c>
      <c r="V23117" t="s">
        <v>14928</v>
      </c>
      <c r="W23117" t="s">
        <v>14929</v>
      </c>
    </row>
    <row r="23118" spans="20:23" x14ac:dyDescent="0.3">
      <c r="T23118" t="b">
        <f>U23118&gt;10</f>
        <v>1</v>
      </c>
      <c r="U23118" s="7">
        <v>11.5447327776383</v>
      </c>
      <c r="V23118" t="s">
        <v>8916</v>
      </c>
      <c r="W23118" t="s">
        <v>12547</v>
      </c>
    </row>
    <row r="23119" spans="20:23" x14ac:dyDescent="0.3">
      <c r="T23119" t="b">
        <f>U23119&gt;10</f>
        <v>1</v>
      </c>
      <c r="U23119" s="7">
        <v>10.194806060689301</v>
      </c>
      <c r="V23119" t="s">
        <v>3585</v>
      </c>
      <c r="W23119" t="s">
        <v>3586</v>
      </c>
    </row>
    <row r="23120" spans="20:23" x14ac:dyDescent="0.3">
      <c r="T23120" t="b">
        <f>U23120&gt;10</f>
        <v>1</v>
      </c>
      <c r="U23120" s="7">
        <v>10.4949106531397</v>
      </c>
      <c r="V23120" t="s">
        <v>6044</v>
      </c>
      <c r="W23120" t="s">
        <v>6045</v>
      </c>
    </row>
    <row r="23121" spans="20:23" x14ac:dyDescent="0.3">
      <c r="T23121" t="b">
        <f>U23121&gt;10</f>
        <v>1</v>
      </c>
      <c r="U23121" s="7">
        <v>10.4461204889702</v>
      </c>
      <c r="V23121" t="s">
        <v>5710</v>
      </c>
      <c r="W23121" t="s">
        <v>3259</v>
      </c>
    </row>
    <row r="23122" spans="20:23" x14ac:dyDescent="0.3">
      <c r="T23122" t="b">
        <f>U23122&gt;10</f>
        <v>1</v>
      </c>
      <c r="U23122" s="7">
        <v>10.2717671018254</v>
      </c>
      <c r="V23122" t="s">
        <v>4275</v>
      </c>
      <c r="W23122" t="s">
        <v>4276</v>
      </c>
    </row>
    <row r="23123" spans="20:23" x14ac:dyDescent="0.3">
      <c r="T23123" t="b">
        <f>U23123&gt;10</f>
        <v>1</v>
      </c>
      <c r="U23123" s="7">
        <v>10.0894455450315</v>
      </c>
      <c r="V23123" t="s">
        <v>2507</v>
      </c>
      <c r="W23123" t="s">
        <v>2508</v>
      </c>
    </row>
    <row r="23124" spans="20:23" x14ac:dyDescent="0.3">
      <c r="T23124" t="b">
        <f>U23124&gt;10</f>
        <v>1</v>
      </c>
      <c r="U23124" s="7">
        <v>10.9256935692321</v>
      </c>
      <c r="V23124" t="s">
        <v>9179</v>
      </c>
      <c r="W23124" t="s">
        <v>1668</v>
      </c>
    </row>
    <row r="23125" spans="20:23" x14ac:dyDescent="0.3">
      <c r="T23125" t="b">
        <f>U23125&gt;10</f>
        <v>1</v>
      </c>
      <c r="U23125" s="7">
        <v>10.0894455450315</v>
      </c>
      <c r="V23125" t="s">
        <v>2682</v>
      </c>
      <c r="W23125" t="s">
        <v>2683</v>
      </c>
    </row>
    <row r="23126" spans="20:23" x14ac:dyDescent="0.3">
      <c r="T23126" t="b">
        <f>U23126&gt;10</f>
        <v>1</v>
      </c>
      <c r="U23126" s="7">
        <v>10.9256935692321</v>
      </c>
      <c r="V23126" t="s">
        <v>9098</v>
      </c>
      <c r="W23126" t="s">
        <v>9099</v>
      </c>
    </row>
    <row r="23127" spans="20:23" x14ac:dyDescent="0.3">
      <c r="T23127" t="b">
        <f>U23127&gt;10</f>
        <v>1</v>
      </c>
      <c r="U23127" s="7">
        <v>12.104348565573799</v>
      </c>
      <c r="V23127" t="s">
        <v>14930</v>
      </c>
      <c r="W23127" t="s">
        <v>14931</v>
      </c>
    </row>
    <row r="23128" spans="20:23" x14ac:dyDescent="0.3">
      <c r="T23128" t="b">
        <f>U23128&gt;10</f>
        <v>1</v>
      </c>
      <c r="U23128" s="7">
        <v>13.490642926693599</v>
      </c>
      <c r="V23128" t="s">
        <v>14932</v>
      </c>
      <c r="W23128" t="s">
        <v>14933</v>
      </c>
    </row>
    <row r="23129" spans="20:23" x14ac:dyDescent="0.3">
      <c r="T23129" t="b">
        <f>U23129&gt;10</f>
        <v>1</v>
      </c>
      <c r="U23129" s="7">
        <v>11.0057362769056</v>
      </c>
      <c r="V23129" t="s">
        <v>6150</v>
      </c>
      <c r="W23129" t="s">
        <v>2395</v>
      </c>
    </row>
    <row r="23130" spans="20:23" x14ac:dyDescent="0.3">
      <c r="T23130" t="b">
        <f>U23130&gt;10</f>
        <v>1</v>
      </c>
      <c r="U23130" s="7">
        <v>11.0057362769056</v>
      </c>
      <c r="V23130" t="s">
        <v>2395</v>
      </c>
      <c r="W23130" t="s">
        <v>6274</v>
      </c>
    </row>
    <row r="23131" spans="20:23" x14ac:dyDescent="0.3">
      <c r="T23131" t="b">
        <f>U23131&gt;10</f>
        <v>1</v>
      </c>
      <c r="U23131" s="7">
        <v>10.0894455450315</v>
      </c>
      <c r="V23131">
        <v>531</v>
      </c>
      <c r="W23131" t="s">
        <v>2292</v>
      </c>
    </row>
    <row r="23132" spans="20:23" x14ac:dyDescent="0.3">
      <c r="T23132" t="b">
        <f>U23132&gt;10</f>
        <v>1</v>
      </c>
      <c r="U23132" s="7">
        <v>11.0927476538953</v>
      </c>
      <c r="V23132" t="s">
        <v>10170</v>
      </c>
      <c r="W23132" t="s">
        <v>5388</v>
      </c>
    </row>
    <row r="23133" spans="20:23" x14ac:dyDescent="0.3">
      <c r="T23133" t="b">
        <f>U23133&gt;10</f>
        <v>1</v>
      </c>
      <c r="U23133" s="7">
        <v>11.411201385013801</v>
      </c>
      <c r="V23133" t="s">
        <v>11712</v>
      </c>
      <c r="W23133">
        <v>393</v>
      </c>
    </row>
    <row r="23134" spans="20:23" x14ac:dyDescent="0.3">
      <c r="T23134" t="b">
        <f>U23134&gt;10</f>
        <v>1</v>
      </c>
      <c r="U23134" s="7">
        <v>11.411201385013801</v>
      </c>
      <c r="V23134" s="10">
        <v>43986</v>
      </c>
      <c r="W23134" t="s">
        <v>11500</v>
      </c>
    </row>
    <row r="23135" spans="20:23" x14ac:dyDescent="0.3">
      <c r="T23135" t="b">
        <f>U23135&gt;10</f>
        <v>1</v>
      </c>
      <c r="U23135" s="7">
        <v>11.411201385013801</v>
      </c>
      <c r="V23135" s="12">
        <v>44105</v>
      </c>
      <c r="W23135" t="s">
        <v>11500</v>
      </c>
    </row>
    <row r="23136" spans="20:23" x14ac:dyDescent="0.3">
      <c r="T23136" t="b">
        <f>U23136&gt;10</f>
        <v>1</v>
      </c>
      <c r="U23136" s="7">
        <v>10.194806060689301</v>
      </c>
      <c r="V23136" t="s">
        <v>3597</v>
      </c>
      <c r="W23136" t="s">
        <v>3598</v>
      </c>
    </row>
    <row r="23137" spans="20:23" x14ac:dyDescent="0.3">
      <c r="T23137" t="b">
        <f>U23137&gt;10</f>
        <v>1</v>
      </c>
      <c r="U23137" s="7">
        <v>11.8812050142595</v>
      </c>
      <c r="V23137" t="s">
        <v>3598</v>
      </c>
      <c r="W23137" t="s">
        <v>14092</v>
      </c>
    </row>
    <row r="23138" spans="20:23" x14ac:dyDescent="0.3">
      <c r="T23138" t="b">
        <f>U23138&gt;10</f>
        <v>1</v>
      </c>
      <c r="U23138" s="7">
        <v>10.158438416518401</v>
      </c>
      <c r="V23138" t="s">
        <v>3347</v>
      </c>
      <c r="W23138" t="s">
        <v>3348</v>
      </c>
    </row>
    <row r="23139" spans="20:23" x14ac:dyDescent="0.3">
      <c r="T23139" t="b">
        <f>U23139&gt;10</f>
        <v>1</v>
      </c>
      <c r="U23139" s="7">
        <v>10.6002711687975</v>
      </c>
      <c r="V23139" t="s">
        <v>7308</v>
      </c>
      <c r="W23139" t="s">
        <v>2387</v>
      </c>
    </row>
    <row r="23140" spans="20:23" x14ac:dyDescent="0.3">
      <c r="T23140" t="b">
        <f>U23140&gt;10</f>
        <v>1</v>
      </c>
      <c r="U23140" s="7">
        <v>10.232546388672199</v>
      </c>
      <c r="V23140" t="s">
        <v>3892</v>
      </c>
      <c r="W23140" t="s">
        <v>3865</v>
      </c>
    </row>
    <row r="23141" spans="20:23" x14ac:dyDescent="0.3">
      <c r="T23141" t="b">
        <f>U23141&gt;10</f>
        <v>1</v>
      </c>
      <c r="U23141" s="7">
        <v>11.188057833699601</v>
      </c>
      <c r="V23141" s="10">
        <v>43891</v>
      </c>
      <c r="W23141" t="s">
        <v>10326</v>
      </c>
    </row>
    <row r="23142" spans="20:23" x14ac:dyDescent="0.3">
      <c r="T23142" t="b">
        <f>U23142&gt;10</f>
        <v>1</v>
      </c>
      <c r="U23142" s="7">
        <v>10.232546388672199</v>
      </c>
      <c r="V23142" t="s">
        <v>3961</v>
      </c>
      <c r="W23142" t="s">
        <v>3962</v>
      </c>
    </row>
    <row r="23143" spans="20:23" x14ac:dyDescent="0.3">
      <c r="T23143" t="b">
        <f>U23143&gt;10</f>
        <v>1</v>
      </c>
      <c r="U23143" s="7">
        <v>10.7180542044539</v>
      </c>
      <c r="V23143">
        <v>188</v>
      </c>
      <c r="W23143" t="s">
        <v>7659</v>
      </c>
    </row>
    <row r="23144" spans="20:23" x14ac:dyDescent="0.3">
      <c r="T23144" t="b">
        <f>U23144&gt;10</f>
        <v>1</v>
      </c>
      <c r="U23144" s="7">
        <v>13.490642926693599</v>
      </c>
      <c r="V23144" t="s">
        <v>14934</v>
      </c>
      <c r="W23144" t="s">
        <v>3007</v>
      </c>
    </row>
    <row r="23145" spans="20:23" x14ac:dyDescent="0.3">
      <c r="T23145" t="b">
        <f>U23145&gt;10</f>
        <v>1</v>
      </c>
      <c r="U23145" s="7">
        <v>10.123347096707199</v>
      </c>
      <c r="V23145" t="s">
        <v>3007</v>
      </c>
      <c r="W23145" t="s">
        <v>2960</v>
      </c>
    </row>
    <row r="23146" spans="20:23" x14ac:dyDescent="0.3">
      <c r="T23146" t="b">
        <f>U23146&gt;10</f>
        <v>1</v>
      </c>
      <c r="U23146" s="7">
        <v>10.3125890963457</v>
      </c>
      <c r="V23146" t="s">
        <v>4633</v>
      </c>
      <c r="W23146" t="s">
        <v>4634</v>
      </c>
    </row>
    <row r="23147" spans="20:23" x14ac:dyDescent="0.3">
      <c r="T23147" t="b">
        <f>U23147&gt;10</f>
        <v>1</v>
      </c>
      <c r="U23147" s="7">
        <v>10.3125890963457</v>
      </c>
      <c r="V23147" t="s">
        <v>4634</v>
      </c>
      <c r="W23147" t="s">
        <v>4925</v>
      </c>
    </row>
    <row r="23148" spans="20:23" x14ac:dyDescent="0.3">
      <c r="T23148" t="b">
        <f>U23148&gt;10</f>
        <v>1</v>
      </c>
      <c r="U23148" s="7">
        <v>10.6002711687975</v>
      </c>
      <c r="V23148" t="s">
        <v>7007</v>
      </c>
      <c r="W23148" t="s">
        <v>7008</v>
      </c>
    </row>
    <row r="23149" spans="20:23" x14ac:dyDescent="0.3">
      <c r="T23149" t="b">
        <f>U23149&gt;10</f>
        <v>1</v>
      </c>
      <c r="U23149" s="7">
        <v>10.0894455450315</v>
      </c>
      <c r="V23149" t="s">
        <v>2604</v>
      </c>
      <c r="W23149" t="s">
        <v>2605</v>
      </c>
    </row>
    <row r="23150" spans="20:23" x14ac:dyDescent="0.3">
      <c r="T23150" t="b">
        <f>U23150&gt;10</f>
        <v>1</v>
      </c>
      <c r="U23150" s="7">
        <v>10.399600473335299</v>
      </c>
      <c r="V23150" t="s">
        <v>5542</v>
      </c>
      <c r="W23150" t="s">
        <v>5543</v>
      </c>
    </row>
    <row r="23151" spans="20:23" x14ac:dyDescent="0.3">
      <c r="T23151" t="b">
        <f>U23151&gt;10</f>
        <v>1</v>
      </c>
      <c r="U23151" s="7">
        <v>12.392030638025499</v>
      </c>
      <c r="V23151" t="s">
        <v>14935</v>
      </c>
      <c r="W23151" t="s">
        <v>14936</v>
      </c>
    </row>
    <row r="23152" spans="20:23" x14ac:dyDescent="0.3">
      <c r="T23152" t="b">
        <f>U23152&gt;10</f>
        <v>1</v>
      </c>
      <c r="U23152" s="7">
        <v>10.0502248318782</v>
      </c>
      <c r="V23152" t="s">
        <v>2136</v>
      </c>
      <c r="W23152" t="s">
        <v>2137</v>
      </c>
    </row>
    <row r="23153" spans="20:23" x14ac:dyDescent="0.3">
      <c r="T23153" t="b">
        <f>U23153&gt;10</f>
        <v>1</v>
      </c>
      <c r="U23153" s="7">
        <v>10.687282545787101</v>
      </c>
      <c r="V23153" t="s">
        <v>2137</v>
      </c>
      <c r="W23153" t="s">
        <v>4367</v>
      </c>
    </row>
    <row r="23154" spans="20:23" x14ac:dyDescent="0.3">
      <c r="T23154" t="b">
        <f>U23154&gt;10</f>
        <v>1</v>
      </c>
      <c r="U23154" s="7">
        <v>11.6988834574656</v>
      </c>
      <c r="V23154" t="s">
        <v>13162</v>
      </c>
      <c r="W23154" t="s">
        <v>2137</v>
      </c>
    </row>
    <row r="23155" spans="20:23" x14ac:dyDescent="0.3">
      <c r="T23155" t="b">
        <f>U23155&gt;10</f>
        <v>1</v>
      </c>
      <c r="U23155" s="7">
        <v>11.0057362769056</v>
      </c>
      <c r="V23155" t="s">
        <v>2137</v>
      </c>
      <c r="W23155" t="s">
        <v>9773</v>
      </c>
    </row>
    <row r="23156" spans="20:23" x14ac:dyDescent="0.3">
      <c r="T23156" t="b">
        <f>U23156&gt;10</f>
        <v>1</v>
      </c>
      <c r="U23156" s="7">
        <v>10.5462039475272</v>
      </c>
      <c r="V23156" t="s">
        <v>6736</v>
      </c>
      <c r="W23156" t="s">
        <v>741</v>
      </c>
    </row>
    <row r="23157" spans="20:23" x14ac:dyDescent="0.3">
      <c r="T23157" t="b">
        <f>U23157&gt;10</f>
        <v>1</v>
      </c>
      <c r="U23157" s="7">
        <v>12.7974957461337</v>
      </c>
      <c r="V23157" t="s">
        <v>14937</v>
      </c>
      <c r="W23157" t="s">
        <v>11063</v>
      </c>
    </row>
    <row r="23158" spans="20:23" x14ac:dyDescent="0.3">
      <c r="T23158" t="b">
        <f>U23158&gt;10</f>
        <v>1</v>
      </c>
      <c r="U23158" s="7">
        <v>11.293418349357401</v>
      </c>
      <c r="V23158" t="s">
        <v>11063</v>
      </c>
      <c r="W23158" t="s">
        <v>7246</v>
      </c>
    </row>
    <row r="23159" spans="20:23" x14ac:dyDescent="0.3">
      <c r="T23159" t="b">
        <f>U23159&gt;10</f>
        <v>1</v>
      </c>
      <c r="U23159" s="7">
        <v>10.6002711687975</v>
      </c>
      <c r="V23159" t="s">
        <v>7246</v>
      </c>
      <c r="W23159" t="s">
        <v>7247</v>
      </c>
    </row>
    <row r="23160" spans="20:23" x14ac:dyDescent="0.3">
      <c r="T23160" t="b">
        <f>U23160&gt;10</f>
        <v>1</v>
      </c>
      <c r="U23160" s="7">
        <v>13.490642926693599</v>
      </c>
      <c r="V23160" t="s">
        <v>14938</v>
      </c>
      <c r="W23160" t="s">
        <v>14939</v>
      </c>
    </row>
    <row r="23161" spans="20:23" x14ac:dyDescent="0.3">
      <c r="T23161" t="b">
        <f>U23161&gt;10</f>
        <v>1</v>
      </c>
      <c r="U23161" s="7">
        <v>13.490642926693599</v>
      </c>
      <c r="V23161" t="s">
        <v>14939</v>
      </c>
      <c r="W23161" t="s">
        <v>14940</v>
      </c>
    </row>
    <row r="23162" spans="20:23" x14ac:dyDescent="0.3">
      <c r="T23162" t="b">
        <f>U23162&gt;10</f>
        <v>1</v>
      </c>
      <c r="U23162" s="7">
        <v>10.194806060689301</v>
      </c>
      <c r="V23162" t="s">
        <v>1167</v>
      </c>
      <c r="W23162" t="s">
        <v>1363</v>
      </c>
    </row>
    <row r="23163" spans="20:23" x14ac:dyDescent="0.3">
      <c r="T23163" t="b">
        <f>U23163&gt;10</f>
        <v>1</v>
      </c>
      <c r="U23163" s="7">
        <v>11.8812050142595</v>
      </c>
      <c r="V23163" t="s">
        <v>13535</v>
      </c>
      <c r="W23163" t="s">
        <v>13777</v>
      </c>
    </row>
    <row r="23164" spans="20:23" x14ac:dyDescent="0.3">
      <c r="T23164" t="b">
        <f>U23164&gt;10</f>
        <v>1</v>
      </c>
      <c r="U23164" s="7">
        <v>12.7974957461337</v>
      </c>
      <c r="V23164" t="s">
        <v>13777</v>
      </c>
      <c r="W23164" t="s">
        <v>5254</v>
      </c>
    </row>
    <row r="23165" spans="20:23" x14ac:dyDescent="0.3">
      <c r="T23165" t="b">
        <f>U23165&gt;10</f>
        <v>1</v>
      </c>
      <c r="U23165" s="7">
        <v>11.411201385013801</v>
      </c>
      <c r="V23165" t="s">
        <v>5254</v>
      </c>
      <c r="W23165" t="s">
        <v>1916</v>
      </c>
    </row>
    <row r="23166" spans="20:23" x14ac:dyDescent="0.3">
      <c r="T23166" t="b">
        <f>U23166&gt;10</f>
        <v>1</v>
      </c>
      <c r="U23166" s="7">
        <v>11.6988834574656</v>
      </c>
      <c r="V23166" t="s">
        <v>1898</v>
      </c>
      <c r="W23166" t="s">
        <v>4779</v>
      </c>
    </row>
    <row r="23167" spans="20:23" x14ac:dyDescent="0.3">
      <c r="T23167" t="b">
        <f>U23167&gt;10</f>
        <v>1</v>
      </c>
      <c r="U23167" s="7">
        <v>11.0057362769056</v>
      </c>
      <c r="V23167" t="s">
        <v>4779</v>
      </c>
      <c r="W23167" t="s">
        <v>1916</v>
      </c>
    </row>
    <row r="23168" spans="20:23" x14ac:dyDescent="0.3">
      <c r="T23168" t="b">
        <f>U23168&gt;10</f>
        <v>1</v>
      </c>
      <c r="U23168" s="7">
        <v>10.7180542044539</v>
      </c>
      <c r="V23168" t="s">
        <v>1916</v>
      </c>
      <c r="W23168" t="s">
        <v>1897</v>
      </c>
    </row>
    <row r="23169" spans="20:23" x14ac:dyDescent="0.3">
      <c r="T23169" t="b">
        <f>U23169&gt;10</f>
        <v>1</v>
      </c>
      <c r="U23169" s="7">
        <v>11.411201385013801</v>
      </c>
      <c r="V23169" t="s">
        <v>1897</v>
      </c>
      <c r="W23169" t="s">
        <v>1473</v>
      </c>
    </row>
    <row r="23170" spans="20:23" x14ac:dyDescent="0.3">
      <c r="T23170" t="b">
        <f>U23170&gt;10</f>
        <v>1</v>
      </c>
      <c r="U23170" s="7">
        <v>11.293418349357401</v>
      </c>
      <c r="V23170" t="s">
        <v>1473</v>
      </c>
      <c r="W23170" t="s">
        <v>1363</v>
      </c>
    </row>
    <row r="23171" spans="20:23" x14ac:dyDescent="0.3">
      <c r="T23171" t="b">
        <f>U23171&gt;10</f>
        <v>1</v>
      </c>
      <c r="U23171" s="7">
        <v>11.293418349357401</v>
      </c>
      <c r="V23171" t="s">
        <v>1363</v>
      </c>
      <c r="W23171" t="s">
        <v>11039</v>
      </c>
    </row>
    <row r="23172" spans="20:23" x14ac:dyDescent="0.3">
      <c r="T23172" t="b">
        <f>U23172&gt;10</f>
        <v>1</v>
      </c>
      <c r="U23172" s="7">
        <v>11.8812050142595</v>
      </c>
      <c r="V23172" t="s">
        <v>11039</v>
      </c>
      <c r="W23172" t="s">
        <v>13535</v>
      </c>
    </row>
    <row r="23173" spans="20:23" x14ac:dyDescent="0.3">
      <c r="T23173" t="b">
        <f>U23173&gt;10</f>
        <v>1</v>
      </c>
      <c r="U23173" s="7">
        <v>11.8812050142595</v>
      </c>
      <c r="V23173" t="s">
        <v>13535</v>
      </c>
      <c r="W23173" t="s">
        <v>1167</v>
      </c>
    </row>
    <row r="23174" spans="20:23" x14ac:dyDescent="0.3">
      <c r="T23174" t="b">
        <f>U23174&gt;10</f>
        <v>1</v>
      </c>
      <c r="U23174" s="7">
        <v>13.490642926693599</v>
      </c>
      <c r="V23174" t="s">
        <v>1167</v>
      </c>
      <c r="W23174" t="s">
        <v>13729</v>
      </c>
    </row>
    <row r="23175" spans="20:23" x14ac:dyDescent="0.3">
      <c r="T23175" t="b">
        <f>U23175&gt;10</f>
        <v>1</v>
      </c>
      <c r="U23175" s="7">
        <v>11.8812050142595</v>
      </c>
      <c r="V23175" t="s">
        <v>13729</v>
      </c>
      <c r="W23175" t="s">
        <v>13535</v>
      </c>
    </row>
    <row r="23176" spans="20:23" x14ac:dyDescent="0.3">
      <c r="T23176" t="b">
        <f>U23176&gt;10</f>
        <v>1</v>
      </c>
      <c r="U23176" s="7">
        <v>10.024907023893901</v>
      </c>
      <c r="V23176" t="s">
        <v>1916</v>
      </c>
      <c r="W23176" t="s">
        <v>1898</v>
      </c>
    </row>
    <row r="23177" spans="20:23" x14ac:dyDescent="0.3">
      <c r="T23177" t="b">
        <f>U23177&gt;10</f>
        <v>1</v>
      </c>
      <c r="U23177" s="7">
        <v>10.3771276174833</v>
      </c>
      <c r="V23177" t="s">
        <v>1363</v>
      </c>
      <c r="W23177" t="s">
        <v>5254</v>
      </c>
    </row>
    <row r="23178" spans="20:23" x14ac:dyDescent="0.3">
      <c r="T23178" t="b">
        <f>U23178&gt;10</f>
        <v>1</v>
      </c>
      <c r="U23178" s="7">
        <v>10.4949106531397</v>
      </c>
      <c r="V23178" t="s">
        <v>5254</v>
      </c>
      <c r="W23178" t="s">
        <v>1916</v>
      </c>
    </row>
    <row r="23179" spans="20:23" x14ac:dyDescent="0.3">
      <c r="T23179" t="b">
        <f>U23179&gt;10</f>
        <v>1</v>
      </c>
      <c r="U23179" s="7">
        <v>10.3125890963457</v>
      </c>
      <c r="V23179" t="s">
        <v>1916</v>
      </c>
      <c r="W23179" t="s">
        <v>4779</v>
      </c>
    </row>
    <row r="23180" spans="20:23" x14ac:dyDescent="0.3">
      <c r="T23180" t="b">
        <f>U23180&gt;10</f>
        <v>1</v>
      </c>
      <c r="U23180" s="7">
        <v>12.7974957461337</v>
      </c>
      <c r="V23180" t="s">
        <v>14941</v>
      </c>
      <c r="W23180" t="s">
        <v>14942</v>
      </c>
    </row>
    <row r="23181" spans="20:23" x14ac:dyDescent="0.3">
      <c r="T23181" t="b">
        <f>U23181&gt;10</f>
        <v>1</v>
      </c>
      <c r="U23181" s="7">
        <v>12.392030638025499</v>
      </c>
      <c r="V23181" t="s">
        <v>14942</v>
      </c>
      <c r="W23181" t="s">
        <v>1167</v>
      </c>
    </row>
    <row r="23182" spans="20:23" x14ac:dyDescent="0.3">
      <c r="T23182" t="b">
        <f>U23182&gt;10</f>
        <v>1</v>
      </c>
      <c r="U23182" s="7">
        <v>12.392030638025499</v>
      </c>
      <c r="V23182" t="s">
        <v>1167</v>
      </c>
      <c r="W23182" t="s">
        <v>8425</v>
      </c>
    </row>
    <row r="23183" spans="20:23" x14ac:dyDescent="0.3">
      <c r="T23183" t="b">
        <f>U23183&gt;10</f>
        <v>1</v>
      </c>
      <c r="U23183" s="7">
        <v>11.293418349357401</v>
      </c>
      <c r="V23183" t="s">
        <v>8425</v>
      </c>
      <c r="W23183" t="s">
        <v>1363</v>
      </c>
    </row>
    <row r="23184" spans="20:23" x14ac:dyDescent="0.3">
      <c r="T23184" t="b">
        <f>U23184&gt;10</f>
        <v>1</v>
      </c>
      <c r="U23184" s="7">
        <v>11.293418349357401</v>
      </c>
      <c r="V23184" t="s">
        <v>1363</v>
      </c>
      <c r="W23184" t="s">
        <v>11039</v>
      </c>
    </row>
    <row r="23185" spans="20:23" x14ac:dyDescent="0.3">
      <c r="T23185" t="b">
        <f>U23185&gt;10</f>
        <v>1</v>
      </c>
      <c r="U23185" s="7">
        <v>11.411201385013801</v>
      </c>
      <c r="V23185" t="s">
        <v>11039</v>
      </c>
      <c r="W23185" t="s">
        <v>1897</v>
      </c>
    </row>
    <row r="23186" spans="20:23" x14ac:dyDescent="0.3">
      <c r="T23186" t="b">
        <f>U23186&gt;10</f>
        <v>1</v>
      </c>
      <c r="U23186" s="7">
        <v>10.024907023893901</v>
      </c>
      <c r="V23186" t="s">
        <v>1897</v>
      </c>
      <c r="W23186" t="s">
        <v>1898</v>
      </c>
    </row>
    <row r="23187" spans="20:23" x14ac:dyDescent="0.3">
      <c r="T23187" t="b">
        <f>U23187&gt;10</f>
        <v>1</v>
      </c>
      <c r="U23187" s="7">
        <v>10.2717671018254</v>
      </c>
      <c r="V23187" t="s">
        <v>4150</v>
      </c>
      <c r="W23187" t="s">
        <v>4151</v>
      </c>
    </row>
    <row r="23188" spans="20:23" x14ac:dyDescent="0.3">
      <c r="T23188" t="b">
        <f>U23188&gt;10</f>
        <v>1</v>
      </c>
      <c r="U23188" s="7">
        <v>13.490642926693599</v>
      </c>
      <c r="V23188" t="s">
        <v>14943</v>
      </c>
      <c r="W23188" t="s">
        <v>14944</v>
      </c>
    </row>
    <row r="23189" spans="20:23" x14ac:dyDescent="0.3">
      <c r="T23189" t="b">
        <f>U23189&gt;10</f>
        <v>1</v>
      </c>
      <c r="U23189" s="7">
        <v>10.3125890963457</v>
      </c>
      <c r="V23189" t="s">
        <v>4840</v>
      </c>
      <c r="W23189" t="s">
        <v>4841</v>
      </c>
    </row>
    <row r="23190" spans="20:23" x14ac:dyDescent="0.3">
      <c r="T23190" t="b">
        <f>U23190&gt;10</f>
        <v>1</v>
      </c>
      <c r="U23190" s="7">
        <v>10.4949106531397</v>
      </c>
      <c r="V23190" t="s">
        <v>6299</v>
      </c>
      <c r="W23190" t="s">
        <v>6300</v>
      </c>
    </row>
    <row r="23191" spans="20:23" x14ac:dyDescent="0.3">
      <c r="T23191" t="b">
        <f>U23191&gt;10</f>
        <v>1</v>
      </c>
      <c r="U23191" s="7">
        <v>12.7974957461337</v>
      </c>
      <c r="V23191" t="s">
        <v>14945</v>
      </c>
      <c r="W23191" t="s">
        <v>14946</v>
      </c>
    </row>
    <row r="23192" spans="20:23" x14ac:dyDescent="0.3">
      <c r="T23192" t="b">
        <f>U23192&gt;10</f>
        <v>1</v>
      </c>
      <c r="U23192" s="7">
        <v>12.392030638025499</v>
      </c>
      <c r="V23192" t="s">
        <v>14947</v>
      </c>
      <c r="W23192" t="s">
        <v>14948</v>
      </c>
    </row>
    <row r="23193" spans="20:23" x14ac:dyDescent="0.3">
      <c r="T23193" t="b">
        <f>U23193&gt;10</f>
        <v>1</v>
      </c>
      <c r="U23193" s="7">
        <v>13.490642926693599</v>
      </c>
      <c r="V23193" t="s">
        <v>14949</v>
      </c>
      <c r="W23193">
        <v>8210</v>
      </c>
    </row>
    <row r="23194" spans="20:23" x14ac:dyDescent="0.3">
      <c r="T23194" t="b">
        <f>U23194&gt;10</f>
        <v>1</v>
      </c>
      <c r="U23194" s="7">
        <v>10.0894455450315</v>
      </c>
      <c r="V23194" t="s">
        <v>2525</v>
      </c>
      <c r="W23194" t="s">
        <v>2526</v>
      </c>
    </row>
    <row r="23195" spans="20:23" x14ac:dyDescent="0.3">
      <c r="T23195" t="b">
        <f>U23195&gt;10</f>
        <v>1</v>
      </c>
      <c r="U23195" s="7">
        <v>12.7974957461337</v>
      </c>
      <c r="V23195" t="s">
        <v>14950</v>
      </c>
      <c r="W23195" t="s">
        <v>14951</v>
      </c>
    </row>
    <row r="23196" spans="20:23" x14ac:dyDescent="0.3">
      <c r="T23196" t="b">
        <f>U23196&gt;10</f>
        <v>1</v>
      </c>
      <c r="U23196" s="7">
        <v>10.4949106531397</v>
      </c>
      <c r="V23196" t="s">
        <v>6068</v>
      </c>
      <c r="W23196" t="s">
        <v>6069</v>
      </c>
    </row>
    <row r="23197" spans="20:23" x14ac:dyDescent="0.3">
      <c r="T23197" t="b">
        <f>U23197&gt;10</f>
        <v>1</v>
      </c>
      <c r="U23197" s="7">
        <v>11.188057833699601</v>
      </c>
      <c r="V23197" t="s">
        <v>10802</v>
      </c>
      <c r="W23197" t="s">
        <v>10803</v>
      </c>
    </row>
    <row r="23198" spans="20:23" x14ac:dyDescent="0.3">
      <c r="T23198" t="b">
        <f>U23198&gt;10</f>
        <v>1</v>
      </c>
      <c r="U23198" s="7">
        <v>10.702550017917901</v>
      </c>
      <c r="V23198" t="s">
        <v>7643</v>
      </c>
      <c r="W23198" t="s">
        <v>7644</v>
      </c>
    </row>
    <row r="23199" spans="20:23" x14ac:dyDescent="0.3">
      <c r="T23199" t="b">
        <f>U23199&gt;10</f>
        <v>1</v>
      </c>
      <c r="U23199" s="7">
        <v>10.194806060689301</v>
      </c>
      <c r="V23199" t="s">
        <v>3525</v>
      </c>
      <c r="W23199" t="s">
        <v>3526</v>
      </c>
    </row>
    <row r="23200" spans="20:23" x14ac:dyDescent="0.3">
      <c r="T23200" t="b">
        <f>U23200&gt;10</f>
        <v>1</v>
      </c>
      <c r="U23200" s="7">
        <v>11.8812050142595</v>
      </c>
      <c r="V23200" t="s">
        <v>13547</v>
      </c>
      <c r="W23200">
        <v>7</v>
      </c>
    </row>
    <row r="23201" spans="20:23" x14ac:dyDescent="0.3">
      <c r="T23201" t="b">
        <f>U23201&gt;10</f>
        <v>1</v>
      </c>
      <c r="U23201" s="7">
        <v>12.7974957461337</v>
      </c>
      <c r="V23201">
        <v>7</v>
      </c>
      <c r="W23201" t="s">
        <v>11495</v>
      </c>
    </row>
    <row r="23202" spans="20:23" x14ac:dyDescent="0.3">
      <c r="T23202" t="b">
        <f>U23202&gt;10</f>
        <v>1</v>
      </c>
      <c r="U23202" s="7">
        <v>12.7974957461337</v>
      </c>
      <c r="V23202" t="s">
        <v>11495</v>
      </c>
      <c r="W23202">
        <v>5</v>
      </c>
    </row>
    <row r="23203" spans="20:23" x14ac:dyDescent="0.3">
      <c r="T23203" t="b">
        <f>U23203&gt;10</f>
        <v>1</v>
      </c>
      <c r="U23203" s="7">
        <v>13.490642926693599</v>
      </c>
      <c r="V23203">
        <v>5</v>
      </c>
      <c r="W23203" t="s">
        <v>14952</v>
      </c>
    </row>
    <row r="23204" spans="20:23" x14ac:dyDescent="0.3">
      <c r="T23204" t="b">
        <f>U23204&gt;10</f>
        <v>1</v>
      </c>
      <c r="U23204" s="7">
        <v>12.104348565573799</v>
      </c>
      <c r="V23204" t="s">
        <v>14952</v>
      </c>
      <c r="W23204">
        <v>4</v>
      </c>
    </row>
    <row r="23205" spans="20:23" x14ac:dyDescent="0.3">
      <c r="T23205" t="b">
        <f>U23205&gt;10</f>
        <v>1</v>
      </c>
      <c r="U23205" s="7">
        <v>11.411201385013801</v>
      </c>
      <c r="V23205" t="s">
        <v>11495</v>
      </c>
      <c r="W23205">
        <v>4</v>
      </c>
    </row>
    <row r="23206" spans="20:23" x14ac:dyDescent="0.3">
      <c r="T23206" t="b">
        <f>U23206&gt;10</f>
        <v>1</v>
      </c>
      <c r="U23206" s="7">
        <v>12.104348565573799</v>
      </c>
      <c r="V23206">
        <v>4</v>
      </c>
      <c r="W23206" t="s">
        <v>14953</v>
      </c>
    </row>
    <row r="23207" spans="20:23" x14ac:dyDescent="0.3">
      <c r="T23207" t="b">
        <f>U23207&gt;10</f>
        <v>1</v>
      </c>
      <c r="U23207" s="7">
        <v>13.490642926693599</v>
      </c>
      <c r="V23207" t="s">
        <v>14954</v>
      </c>
      <c r="W23207" t="s">
        <v>14955</v>
      </c>
    </row>
    <row r="23208" spans="20:23" x14ac:dyDescent="0.3">
      <c r="T23208" t="b">
        <f>U23208&gt;10</f>
        <v>1</v>
      </c>
      <c r="U23208" s="7">
        <v>10.0894455450315</v>
      </c>
      <c r="V23208" t="s">
        <v>2386</v>
      </c>
      <c r="W23208" t="s">
        <v>2387</v>
      </c>
    </row>
    <row r="23209" spans="20:23" x14ac:dyDescent="0.3">
      <c r="T23209" t="b">
        <f>U23209&gt;10</f>
        <v>1</v>
      </c>
      <c r="U23209" s="7">
        <v>10.4949106531397</v>
      </c>
      <c r="V23209" t="s">
        <v>6202</v>
      </c>
      <c r="W23209" t="s">
        <v>6203</v>
      </c>
    </row>
    <row r="23210" spans="20:23" x14ac:dyDescent="0.3">
      <c r="T23210" t="b">
        <f>U23210&gt;10</f>
        <v>1</v>
      </c>
      <c r="U23210" s="7">
        <v>10.3125890963457</v>
      </c>
      <c r="V23210">
        <v>857</v>
      </c>
      <c r="W23210" t="s">
        <v>4402</v>
      </c>
    </row>
    <row r="23211" spans="20:23" x14ac:dyDescent="0.3">
      <c r="T23211" t="b">
        <f>U23211&gt;10</f>
        <v>1</v>
      </c>
      <c r="U23211" s="7">
        <v>10.851585597078399</v>
      </c>
      <c r="V23211" t="s">
        <v>3383</v>
      </c>
      <c r="W23211" t="s">
        <v>6708</v>
      </c>
    </row>
    <row r="23212" spans="20:23" x14ac:dyDescent="0.3">
      <c r="T23212" t="b">
        <f>U23212&gt;10</f>
        <v>1</v>
      </c>
      <c r="U23212" s="7">
        <v>10.5462039475272</v>
      </c>
      <c r="V23212" t="s">
        <v>6708</v>
      </c>
      <c r="W23212" t="s">
        <v>6709</v>
      </c>
    </row>
    <row r="23213" spans="20:23" x14ac:dyDescent="0.3">
      <c r="T23213" t="b">
        <f>U23213&gt;10</f>
        <v>1</v>
      </c>
      <c r="U23213" s="7">
        <v>10.4949106531397</v>
      </c>
      <c r="V23213" t="s">
        <v>1675</v>
      </c>
      <c r="W23213" t="s">
        <v>6452</v>
      </c>
    </row>
    <row r="23214" spans="20:23" x14ac:dyDescent="0.3">
      <c r="T23214" t="b">
        <f>U23214&gt;10</f>
        <v>1</v>
      </c>
      <c r="U23214" s="7">
        <v>12.7974957461337</v>
      </c>
      <c r="V23214" t="s">
        <v>6452</v>
      </c>
      <c r="W23214" t="s">
        <v>14956</v>
      </c>
    </row>
    <row r="23215" spans="20:23" x14ac:dyDescent="0.3">
      <c r="T23215" t="b">
        <f>U23215&gt;10</f>
        <v>1</v>
      </c>
      <c r="U23215" s="7">
        <v>10.851585597078399</v>
      </c>
      <c r="V23215" t="s">
        <v>8667</v>
      </c>
      <c r="W23215" t="s">
        <v>8668</v>
      </c>
    </row>
    <row r="23216" spans="20:23" x14ac:dyDescent="0.3">
      <c r="T23216" t="b">
        <f>U23216&gt;10</f>
        <v>1</v>
      </c>
      <c r="U23216" s="7">
        <v>12.392030638025499</v>
      </c>
      <c r="V23216" t="s">
        <v>4108</v>
      </c>
      <c r="W23216" t="s">
        <v>14957</v>
      </c>
    </row>
    <row r="23217" spans="20:23" x14ac:dyDescent="0.3">
      <c r="T23217" t="b">
        <f>U23217&gt;10</f>
        <v>1</v>
      </c>
      <c r="U23217" s="7">
        <v>12.392030638025499</v>
      </c>
      <c r="V23217" t="s">
        <v>14958</v>
      </c>
      <c r="W23217" t="s">
        <v>14959</v>
      </c>
    </row>
    <row r="23218" spans="20:23" x14ac:dyDescent="0.3">
      <c r="T23218" t="b">
        <f>U23218&gt;10</f>
        <v>1</v>
      </c>
      <c r="U23218" s="7">
        <v>10.355148710764499</v>
      </c>
      <c r="V23218" t="s">
        <v>5136</v>
      </c>
      <c r="W23218" t="s">
        <v>5137</v>
      </c>
    </row>
    <row r="23219" spans="20:23" x14ac:dyDescent="0.3">
      <c r="T23219" t="b">
        <f>U23219&gt;10</f>
        <v>1</v>
      </c>
      <c r="U23219" s="7">
        <v>10.194806060689301</v>
      </c>
      <c r="V23219" t="s">
        <v>3747</v>
      </c>
      <c r="W23219" t="s">
        <v>3748</v>
      </c>
    </row>
    <row r="23220" spans="20:23" x14ac:dyDescent="0.3">
      <c r="T23220" t="b">
        <f>U23220&gt;10</f>
        <v>1</v>
      </c>
      <c r="U23220" s="7">
        <v>12.104348565573799</v>
      </c>
      <c r="V23220" t="s">
        <v>9387</v>
      </c>
      <c r="W23220" t="s">
        <v>14960</v>
      </c>
    </row>
    <row r="23221" spans="20:23" x14ac:dyDescent="0.3">
      <c r="T23221" t="b">
        <f>U23221&gt;10</f>
        <v>1</v>
      </c>
      <c r="U23221" s="7">
        <v>10.851585597078399</v>
      </c>
      <c r="V23221" t="s">
        <v>8881</v>
      </c>
      <c r="W23221" t="s">
        <v>8882</v>
      </c>
    </row>
    <row r="23222" spans="20:23" x14ac:dyDescent="0.3">
      <c r="T23222" t="b">
        <f>U23222&gt;10</f>
        <v>1</v>
      </c>
      <c r="U23222" s="7">
        <v>13.490642926693599</v>
      </c>
      <c r="V23222" t="s">
        <v>14961</v>
      </c>
      <c r="W23222" t="s">
        <v>14962</v>
      </c>
    </row>
    <row r="23223" spans="20:23" x14ac:dyDescent="0.3">
      <c r="T23223" t="b">
        <f>U23223&gt;10</f>
        <v>1</v>
      </c>
      <c r="U23223" s="7">
        <v>13.490642926693599</v>
      </c>
      <c r="V23223" t="s">
        <v>14963</v>
      </c>
      <c r="W23223" t="s">
        <v>14964</v>
      </c>
    </row>
    <row r="23224" spans="20:23" x14ac:dyDescent="0.3">
      <c r="T23224" t="b">
        <f>U23224&gt;10</f>
        <v>1</v>
      </c>
      <c r="U23224" s="7">
        <v>10.851585597078399</v>
      </c>
      <c r="V23224" t="s">
        <v>8639</v>
      </c>
      <c r="W23224" t="s">
        <v>6708</v>
      </c>
    </row>
    <row r="23225" spans="20:23" x14ac:dyDescent="0.3">
      <c r="T23225" t="b">
        <f>U23225&gt;10</f>
        <v>1</v>
      </c>
      <c r="U23225" s="7">
        <v>10.158438416518401</v>
      </c>
      <c r="V23225" t="s">
        <v>3382</v>
      </c>
      <c r="W23225" t="s">
        <v>3383</v>
      </c>
    </row>
    <row r="23226" spans="20:23" x14ac:dyDescent="0.3">
      <c r="T23226" t="b">
        <f>U23226&gt;10</f>
        <v>1</v>
      </c>
      <c r="U23226" s="7">
        <v>10.194806060689301</v>
      </c>
      <c r="V23226" t="s">
        <v>3591</v>
      </c>
      <c r="W23226" t="s">
        <v>3594</v>
      </c>
    </row>
    <row r="23227" spans="20:23" x14ac:dyDescent="0.3">
      <c r="T23227" t="b">
        <f>U23227&gt;10</f>
        <v>1</v>
      </c>
      <c r="U23227" s="7">
        <v>12.392030638025499</v>
      </c>
      <c r="V23227" t="s">
        <v>14965</v>
      </c>
      <c r="W23227" t="s">
        <v>14966</v>
      </c>
    </row>
    <row r="23228" spans="20:23" x14ac:dyDescent="0.3">
      <c r="T23228" t="b">
        <f>U23228&gt;10</f>
        <v>1</v>
      </c>
      <c r="U23228" s="7">
        <v>10.4949106531397</v>
      </c>
      <c r="V23228" t="s">
        <v>6009</v>
      </c>
      <c r="W23228" t="s">
        <v>6010</v>
      </c>
    </row>
    <row r="23229" spans="20:23" x14ac:dyDescent="0.3">
      <c r="T23229" t="b">
        <f>U23229&gt;10</f>
        <v>1</v>
      </c>
      <c r="U23229" s="7">
        <v>11.0057362769056</v>
      </c>
      <c r="V23229" t="s">
        <v>2439</v>
      </c>
      <c r="W23229" t="s">
        <v>9862</v>
      </c>
    </row>
    <row r="23230" spans="20:23" x14ac:dyDescent="0.3">
      <c r="T23230" t="b">
        <f>U23230&gt;10</f>
        <v>1</v>
      </c>
      <c r="U23230" s="7">
        <v>10.7180542044539</v>
      </c>
      <c r="V23230" t="s">
        <v>7785</v>
      </c>
      <c r="W23230" t="s">
        <v>7787</v>
      </c>
    </row>
    <row r="23231" spans="20:23" x14ac:dyDescent="0.3">
      <c r="T23231" t="b">
        <f>U23231&gt;10</f>
        <v>1</v>
      </c>
      <c r="U23231" s="7">
        <v>10.697434917251099</v>
      </c>
      <c r="V23231" t="s">
        <v>7636</v>
      </c>
      <c r="W23231" t="s">
        <v>7637</v>
      </c>
    </row>
    <row r="23232" spans="20:23" x14ac:dyDescent="0.3">
      <c r="T23232" t="b">
        <f>U23232&gt;10</f>
        <v>1</v>
      </c>
      <c r="U23232" s="7">
        <v>10.3125890963457</v>
      </c>
      <c r="V23232" t="s">
        <v>4662</v>
      </c>
      <c r="W23232" t="s">
        <v>4663</v>
      </c>
    </row>
    <row r="23233" spans="20:23" x14ac:dyDescent="0.3">
      <c r="T23233" t="b">
        <f>U23233&gt;10</f>
        <v>1</v>
      </c>
      <c r="U23233" s="7">
        <v>12.392030638025499</v>
      </c>
      <c r="V23233" t="s">
        <v>14967</v>
      </c>
      <c r="W23233" s="11" t="s">
        <v>14968</v>
      </c>
    </row>
    <row r="23234" spans="20:23" x14ac:dyDescent="0.3">
      <c r="T23234" t="b">
        <f>U23234&gt;10</f>
        <v>1</v>
      </c>
      <c r="U23234" s="7">
        <v>12.7974957461337</v>
      </c>
      <c r="V23234" t="s">
        <v>14969</v>
      </c>
      <c r="W23234" t="s">
        <v>14970</v>
      </c>
    </row>
    <row r="23235" spans="20:23" x14ac:dyDescent="0.3">
      <c r="T23235" t="b">
        <f>U23235&gt;10</f>
        <v>1</v>
      </c>
      <c r="U23235" s="7">
        <v>12.7974957461337</v>
      </c>
      <c r="V23235" t="s">
        <v>14971</v>
      </c>
      <c r="W23235">
        <v>22</v>
      </c>
    </row>
    <row r="23236" spans="20:23" x14ac:dyDescent="0.3">
      <c r="T23236" t="b">
        <f>U23236&gt;10</f>
        <v>1</v>
      </c>
      <c r="U23236" s="7">
        <v>12.104348565573799</v>
      </c>
      <c r="V23236" t="s">
        <v>14972</v>
      </c>
      <c r="W23236" t="s">
        <v>14973</v>
      </c>
    </row>
    <row r="23237" spans="20:23" x14ac:dyDescent="0.3">
      <c r="T23237" t="b">
        <f>U23237&gt;10</f>
        <v>1</v>
      </c>
      <c r="U23237" s="7">
        <v>13.490642926693599</v>
      </c>
      <c r="V23237" t="s">
        <v>14974</v>
      </c>
      <c r="W23237" t="s">
        <v>14975</v>
      </c>
    </row>
    <row r="23238" spans="20:23" x14ac:dyDescent="0.3">
      <c r="T23238" t="b">
        <f>U23238&gt;10</f>
        <v>1</v>
      </c>
      <c r="U23238" s="7">
        <v>13.490642926693599</v>
      </c>
      <c r="V23238" t="s">
        <v>14976</v>
      </c>
      <c r="W23238" t="s">
        <v>14977</v>
      </c>
    </row>
    <row r="23239" spans="20:23" x14ac:dyDescent="0.3">
      <c r="T23239" t="b">
        <f>U23239&gt;10</f>
        <v>1</v>
      </c>
      <c r="U23239" s="7">
        <v>13.490642926693599</v>
      </c>
      <c r="V23239" t="s">
        <v>14977</v>
      </c>
      <c r="W23239" t="s">
        <v>14978</v>
      </c>
    </row>
    <row r="23240" spans="20:23" x14ac:dyDescent="0.3">
      <c r="T23240" t="b">
        <f>U23240&gt;10</f>
        <v>1</v>
      </c>
      <c r="U23240" s="7">
        <v>11.1392676695302</v>
      </c>
      <c r="V23240" t="s">
        <v>4953</v>
      </c>
      <c r="W23240" t="s">
        <v>8639</v>
      </c>
    </row>
    <row r="23241" spans="20:23" x14ac:dyDescent="0.3">
      <c r="T23241" t="b">
        <f>U23241&gt;10</f>
        <v>1</v>
      </c>
      <c r="U23241" s="7">
        <v>11.0057362769056</v>
      </c>
      <c r="V23241" t="s">
        <v>9356</v>
      </c>
      <c r="W23241" t="s">
        <v>3382</v>
      </c>
    </row>
    <row r="23242" spans="20:23" x14ac:dyDescent="0.3">
      <c r="T23242" t="b">
        <f>U23242&gt;10</f>
        <v>1</v>
      </c>
      <c r="U23242" s="7">
        <v>10.4949106531397</v>
      </c>
      <c r="V23242" t="s">
        <v>5992</v>
      </c>
      <c r="W23242" t="s">
        <v>5993</v>
      </c>
    </row>
    <row r="23243" spans="20:23" x14ac:dyDescent="0.3">
      <c r="T23243" t="b">
        <f>U23243&gt;10</f>
        <v>1</v>
      </c>
      <c r="U23243" s="7">
        <v>10.3125890963457</v>
      </c>
      <c r="V23243" t="s">
        <v>3382</v>
      </c>
      <c r="W23243" t="s">
        <v>4953</v>
      </c>
    </row>
    <row r="23244" spans="20:23" x14ac:dyDescent="0.3">
      <c r="T23244" t="b">
        <f>U23244&gt;10</f>
        <v>1</v>
      </c>
      <c r="U23244" s="7">
        <v>12.392030638025499</v>
      </c>
      <c r="V23244" t="s">
        <v>14979</v>
      </c>
      <c r="W23244" t="s">
        <v>14980</v>
      </c>
    </row>
    <row r="23245" spans="20:23" x14ac:dyDescent="0.3">
      <c r="T23245" t="b">
        <f>U23245&gt;10</f>
        <v>1</v>
      </c>
      <c r="U23245" s="7">
        <v>11.188057833699601</v>
      </c>
      <c r="V23245" t="s">
        <v>4319</v>
      </c>
      <c r="W23245" t="s">
        <v>10818</v>
      </c>
    </row>
    <row r="23246" spans="20:23" x14ac:dyDescent="0.3">
      <c r="T23246" t="b">
        <f>U23246&gt;10</f>
        <v>1</v>
      </c>
      <c r="U23246" s="7">
        <v>12.104348565573799</v>
      </c>
      <c r="V23246" t="s">
        <v>14981</v>
      </c>
      <c r="W23246" t="s">
        <v>14982</v>
      </c>
    </row>
    <row r="23247" spans="20:23" x14ac:dyDescent="0.3">
      <c r="T23247" t="b">
        <f>U23247&gt;10</f>
        <v>1</v>
      </c>
      <c r="U23247" s="7">
        <v>10.4461204889702</v>
      </c>
      <c r="V23247" t="s">
        <v>5879</v>
      </c>
      <c r="W23247" t="s">
        <v>5880</v>
      </c>
    </row>
    <row r="23248" spans="20:23" x14ac:dyDescent="0.3">
      <c r="T23248" t="b">
        <f>U23248&gt;10</f>
        <v>1</v>
      </c>
      <c r="U23248" s="7">
        <v>10.4949106531397</v>
      </c>
      <c r="V23248" t="s">
        <v>6428</v>
      </c>
      <c r="W23248" t="s">
        <v>6429</v>
      </c>
    </row>
    <row r="23249" spans="20:23" x14ac:dyDescent="0.3">
      <c r="T23249" t="b">
        <f>U23249&gt;10</f>
        <v>1</v>
      </c>
      <c r="U23249" s="7">
        <v>10.024907023893901</v>
      </c>
      <c r="V23249" t="s">
        <v>2061</v>
      </c>
      <c r="W23249" t="s">
        <v>2062</v>
      </c>
    </row>
    <row r="23250" spans="20:23" x14ac:dyDescent="0.3">
      <c r="T23250" t="b">
        <f>U23250&gt;10</f>
        <v>1</v>
      </c>
      <c r="U23250" s="7">
        <v>10.7180542044539</v>
      </c>
      <c r="V23250" t="s">
        <v>7837</v>
      </c>
      <c r="W23250" t="s">
        <v>7838</v>
      </c>
    </row>
    <row r="23251" spans="20:23" x14ac:dyDescent="0.3">
      <c r="T23251" t="b">
        <f>U23251&gt;10</f>
        <v>1</v>
      </c>
      <c r="U23251" s="7">
        <v>11.0057362769056</v>
      </c>
      <c r="V23251" t="s">
        <v>800</v>
      </c>
      <c r="W23251" t="s">
        <v>9984</v>
      </c>
    </row>
    <row r="23252" spans="20:23" x14ac:dyDescent="0.3">
      <c r="T23252" t="b">
        <f>U23252&gt;10</f>
        <v>1</v>
      </c>
      <c r="U23252" s="7">
        <v>10.0894455450315</v>
      </c>
      <c r="V23252" t="s">
        <v>2680</v>
      </c>
      <c r="W23252" t="s">
        <v>2681</v>
      </c>
    </row>
    <row r="23253" spans="20:23" x14ac:dyDescent="0.3">
      <c r="T23253" t="b">
        <f>U23253&gt;10</f>
        <v>1</v>
      </c>
      <c r="U23253" s="7">
        <v>10.6002711687975</v>
      </c>
      <c r="V23253" t="s">
        <v>6844</v>
      </c>
      <c r="W23253" t="s">
        <v>6845</v>
      </c>
    </row>
    <row r="23254" spans="20:23" x14ac:dyDescent="0.3">
      <c r="T23254" t="b">
        <f>U23254&gt;10</f>
        <v>1</v>
      </c>
      <c r="U23254" s="7">
        <v>11.8812050142595</v>
      </c>
      <c r="V23254" t="s">
        <v>13989</v>
      </c>
      <c r="W23254" t="s">
        <v>13990</v>
      </c>
    </row>
    <row r="23255" spans="20:23" x14ac:dyDescent="0.3">
      <c r="T23255" t="b">
        <f>U23255&gt;10</f>
        <v>1</v>
      </c>
      <c r="U23255" s="7">
        <v>11.0057362769056</v>
      </c>
      <c r="V23255" t="s">
        <v>9919</v>
      </c>
      <c r="W23255" t="s">
        <v>9920</v>
      </c>
    </row>
    <row r="23256" spans="20:23" x14ac:dyDescent="0.3">
      <c r="T23256" t="b">
        <f>U23256&gt;10</f>
        <v>1</v>
      </c>
      <c r="U23256" s="7">
        <v>10.4461204889702</v>
      </c>
      <c r="V23256" t="s">
        <v>5744</v>
      </c>
      <c r="W23256" t="s">
        <v>5745</v>
      </c>
    </row>
    <row r="23257" spans="20:23" x14ac:dyDescent="0.3">
      <c r="T23257" t="b">
        <f>U23257&gt;10</f>
        <v>1</v>
      </c>
      <c r="U23257" s="7">
        <v>10.4949106531397</v>
      </c>
      <c r="V23257">
        <v>416</v>
      </c>
      <c r="W23257" t="s">
        <v>5972</v>
      </c>
    </row>
    <row r="23258" spans="20:23" x14ac:dyDescent="0.3">
      <c r="T23258" t="b">
        <f>U23258&gt;10</f>
        <v>1</v>
      </c>
      <c r="U23258" s="7">
        <v>10.355148710764499</v>
      </c>
      <c r="V23258" t="s">
        <v>5198</v>
      </c>
      <c r="W23258" t="s">
        <v>5199</v>
      </c>
    </row>
    <row r="23259" spans="20:23" x14ac:dyDescent="0.3">
      <c r="T23259" t="b">
        <f>U23259&gt;10</f>
        <v>1</v>
      </c>
      <c r="U23259" s="7">
        <v>11.293418349357401</v>
      </c>
      <c r="V23259" t="s">
        <v>11373</v>
      </c>
      <c r="W23259" t="s">
        <v>11374</v>
      </c>
    </row>
    <row r="23260" spans="20:23" x14ac:dyDescent="0.3">
      <c r="T23260" t="b">
        <f>U23260&gt;10</f>
        <v>1</v>
      </c>
      <c r="U23260" s="7">
        <v>10.158438416518401</v>
      </c>
      <c r="V23260" t="s">
        <v>3405</v>
      </c>
      <c r="W23260" t="s">
        <v>3406</v>
      </c>
    </row>
    <row r="23261" spans="20:23" x14ac:dyDescent="0.3">
      <c r="T23261" t="b">
        <f>U23261&gt;10</f>
        <v>1</v>
      </c>
      <c r="U23261" s="7">
        <v>10.3125890963457</v>
      </c>
      <c r="V23261" t="s">
        <v>4416</v>
      </c>
      <c r="W23261" t="s">
        <v>4417</v>
      </c>
    </row>
    <row r="23262" spans="20:23" x14ac:dyDescent="0.3">
      <c r="T23262" t="b">
        <f>U23262&gt;10</f>
        <v>1</v>
      </c>
      <c r="U23262" s="7">
        <v>11.0927476538953</v>
      </c>
      <c r="V23262" t="s">
        <v>10300</v>
      </c>
      <c r="W23262" t="s">
        <v>10301</v>
      </c>
    </row>
    <row r="23263" spans="20:23" x14ac:dyDescent="0.3">
      <c r="T23263" t="b">
        <f>U23263&gt;10</f>
        <v>1</v>
      </c>
      <c r="U23263" s="7">
        <v>12.392030638025499</v>
      </c>
      <c r="V23263" t="s">
        <v>14983</v>
      </c>
      <c r="W23263" t="s">
        <v>14984</v>
      </c>
    </row>
    <row r="23264" spans="20:23" x14ac:dyDescent="0.3">
      <c r="T23264" t="b">
        <f>U23264&gt;10</f>
        <v>1</v>
      </c>
      <c r="U23264" s="7">
        <v>10.6002711687975</v>
      </c>
      <c r="V23264" t="s">
        <v>7044</v>
      </c>
      <c r="W23264" t="s">
        <v>7045</v>
      </c>
    </row>
    <row r="23265" spans="20:23" x14ac:dyDescent="0.3">
      <c r="T23265" t="b">
        <f>U23265&gt;10</f>
        <v>1</v>
      </c>
      <c r="U23265" s="7">
        <v>12.392030638025499</v>
      </c>
      <c r="V23265" t="s">
        <v>14985</v>
      </c>
      <c r="W23265" t="s">
        <v>2411</v>
      </c>
    </row>
    <row r="23266" spans="20:23" x14ac:dyDescent="0.3">
      <c r="T23266" t="b">
        <f>U23266&gt;10</f>
        <v>1</v>
      </c>
      <c r="U23266" s="7">
        <v>10.024907023893901</v>
      </c>
      <c r="V23266" t="s">
        <v>1765</v>
      </c>
      <c r="W23266" t="s">
        <v>1766</v>
      </c>
    </row>
    <row r="23267" spans="20:23" x14ac:dyDescent="0.3">
      <c r="T23267" t="b">
        <f>U23267&gt;10</f>
        <v>1</v>
      </c>
      <c r="U23267" s="7">
        <v>10.6002711687975</v>
      </c>
      <c r="V23267" t="s">
        <v>6871</v>
      </c>
      <c r="W23267" t="s">
        <v>6872</v>
      </c>
    </row>
    <row r="23268" spans="20:23" x14ac:dyDescent="0.3">
      <c r="T23268" t="b">
        <f>U23268&gt;10</f>
        <v>1</v>
      </c>
      <c r="U23268" s="7">
        <v>12.7974957461337</v>
      </c>
      <c r="V23268" t="s">
        <v>14986</v>
      </c>
      <c r="W23268" t="s">
        <v>14987</v>
      </c>
    </row>
    <row r="23269" spans="20:23" x14ac:dyDescent="0.3">
      <c r="T23269" t="b">
        <f>U23269&gt;10</f>
        <v>1</v>
      </c>
      <c r="U23269" s="7">
        <v>12.104348565573799</v>
      </c>
      <c r="V23269" t="s">
        <v>14988</v>
      </c>
      <c r="W23269" t="s">
        <v>1916</v>
      </c>
    </row>
    <row r="23270" spans="20:23" x14ac:dyDescent="0.3">
      <c r="T23270" t="b">
        <f>U23270&gt;10</f>
        <v>1</v>
      </c>
      <c r="U23270" s="7">
        <v>11.6988834574656</v>
      </c>
      <c r="V23270" t="s">
        <v>3693</v>
      </c>
      <c r="W23270" t="s">
        <v>13293</v>
      </c>
    </row>
    <row r="23271" spans="20:23" x14ac:dyDescent="0.3">
      <c r="T23271" t="b">
        <f>U23271&gt;10</f>
        <v>1</v>
      </c>
      <c r="U23271" s="7">
        <v>11.0057362769056</v>
      </c>
      <c r="V23271" t="s">
        <v>9810</v>
      </c>
      <c r="W23271" t="s">
        <v>9811</v>
      </c>
    </row>
    <row r="23272" spans="20:23" x14ac:dyDescent="0.3">
      <c r="T23272" t="b">
        <f>U23272&gt;10</f>
        <v>1</v>
      </c>
      <c r="U23272" s="7">
        <v>10.2717671018254</v>
      </c>
      <c r="V23272" t="s">
        <v>4196</v>
      </c>
      <c r="W23272" t="s">
        <v>4197</v>
      </c>
    </row>
    <row r="23273" spans="20:23" x14ac:dyDescent="0.3">
      <c r="T23273" t="b">
        <f>U23273&gt;10</f>
        <v>1</v>
      </c>
      <c r="U23273" s="7">
        <v>12.104348565573799</v>
      </c>
      <c r="V23273" t="s">
        <v>14989</v>
      </c>
      <c r="W23273" t="s">
        <v>14990</v>
      </c>
    </row>
    <row r="23274" spans="20:23" x14ac:dyDescent="0.3">
      <c r="T23274" t="b">
        <f>U23274&gt;10</f>
        <v>1</v>
      </c>
      <c r="U23274" s="7">
        <v>11.293418349357401</v>
      </c>
      <c r="V23274" t="s">
        <v>11303</v>
      </c>
      <c r="W23274" t="s">
        <v>11304</v>
      </c>
    </row>
    <row r="23275" spans="20:23" x14ac:dyDescent="0.3">
      <c r="T23275" t="b">
        <f>U23275&gt;10</f>
        <v>1</v>
      </c>
      <c r="U23275" s="7">
        <v>10.851585597078399</v>
      </c>
      <c r="V23275" t="s">
        <v>8678</v>
      </c>
      <c r="W23275" t="s">
        <v>8679</v>
      </c>
    </row>
    <row r="23276" spans="20:23" x14ac:dyDescent="0.3">
      <c r="T23276" t="b">
        <f>U23276&gt;10</f>
        <v>1</v>
      </c>
      <c r="U23276" s="7">
        <v>10.5462039475272</v>
      </c>
      <c r="V23276" t="s">
        <v>6737</v>
      </c>
      <c r="W23276" t="s">
        <v>6664</v>
      </c>
    </row>
    <row r="23277" spans="20:23" x14ac:dyDescent="0.3">
      <c r="T23277" t="b">
        <f>U23277&gt;10</f>
        <v>1</v>
      </c>
      <c r="U23277" s="7">
        <v>10.0894455450315</v>
      </c>
      <c r="V23277" t="s">
        <v>58</v>
      </c>
      <c r="W23277" t="s">
        <v>2612</v>
      </c>
    </row>
    <row r="23278" spans="20:23" x14ac:dyDescent="0.3">
      <c r="T23278" t="b">
        <f>U23278&gt;10</f>
        <v>1</v>
      </c>
      <c r="U23278" s="7">
        <v>12.7974957461337</v>
      </c>
      <c r="V23278" t="s">
        <v>14991</v>
      </c>
      <c r="W23278" t="s">
        <v>14992</v>
      </c>
    </row>
    <row r="23279" spans="20:23" x14ac:dyDescent="0.3">
      <c r="T23279" t="b">
        <f>U23279&gt;10</f>
        <v>1</v>
      </c>
      <c r="U23279" s="7">
        <v>11.6988834574656</v>
      </c>
      <c r="V23279" t="s">
        <v>13029</v>
      </c>
      <c r="W23279" t="s">
        <v>13030</v>
      </c>
    </row>
    <row r="23280" spans="20:23" x14ac:dyDescent="0.3">
      <c r="T23280" t="b">
        <f>U23280&gt;10</f>
        <v>1</v>
      </c>
      <c r="U23280" s="7">
        <v>10.4949106531397</v>
      </c>
      <c r="V23280" t="s">
        <v>5957</v>
      </c>
      <c r="W23280" t="s">
        <v>5958</v>
      </c>
    </row>
    <row r="23281" spans="20:23" x14ac:dyDescent="0.3">
      <c r="T23281" t="b">
        <f>U23281&gt;10</f>
        <v>1</v>
      </c>
      <c r="U23281" s="7">
        <v>10.6574295826374</v>
      </c>
      <c r="V23281" t="s">
        <v>7558</v>
      </c>
      <c r="W23281" t="s">
        <v>5956</v>
      </c>
    </row>
    <row r="23282" spans="20:23" x14ac:dyDescent="0.3">
      <c r="T23282" t="b">
        <f>U23282&gt;10</f>
        <v>1</v>
      </c>
      <c r="U23282" s="7">
        <v>12.104348565573799</v>
      </c>
      <c r="V23282" t="s">
        <v>13030</v>
      </c>
      <c r="W23282" t="s">
        <v>14993</v>
      </c>
    </row>
    <row r="23283" spans="20:23" x14ac:dyDescent="0.3">
      <c r="T23283" t="b">
        <f>U23283&gt;10</f>
        <v>1</v>
      </c>
      <c r="U23283" s="7">
        <v>11.6988834574656</v>
      </c>
      <c r="V23283" t="s">
        <v>12806</v>
      </c>
      <c r="W23283" t="s">
        <v>7062</v>
      </c>
    </row>
    <row r="23284" spans="20:23" x14ac:dyDescent="0.3">
      <c r="T23284" t="b">
        <f>U23284&gt;10</f>
        <v>1</v>
      </c>
      <c r="U23284" s="7">
        <v>10.7180542044539</v>
      </c>
      <c r="V23284" t="s">
        <v>7818</v>
      </c>
      <c r="W23284" t="s">
        <v>7819</v>
      </c>
    </row>
    <row r="23285" spans="20:23" x14ac:dyDescent="0.3">
      <c r="T23285" t="b">
        <f>U23285&gt;10</f>
        <v>1</v>
      </c>
      <c r="U23285" s="7">
        <v>13.490642926693599</v>
      </c>
      <c r="V23285" t="s">
        <v>14994</v>
      </c>
      <c r="W23285" t="s">
        <v>14995</v>
      </c>
    </row>
    <row r="23286" spans="20:23" x14ac:dyDescent="0.3">
      <c r="T23286" t="b">
        <f>U23286&gt;10</f>
        <v>1</v>
      </c>
      <c r="U23286" s="7">
        <v>11.188057833699601</v>
      </c>
      <c r="V23286" t="s">
        <v>10456</v>
      </c>
      <c r="W23286" t="s">
        <v>10457</v>
      </c>
    </row>
    <row r="23287" spans="20:23" x14ac:dyDescent="0.3">
      <c r="T23287" t="b">
        <f>U23287&gt;10</f>
        <v>1</v>
      </c>
      <c r="U23287" s="7">
        <v>13.490642926693599</v>
      </c>
      <c r="V23287" t="s">
        <v>14996</v>
      </c>
      <c r="W23287" t="s">
        <v>14997</v>
      </c>
    </row>
    <row r="23288" spans="20:23" x14ac:dyDescent="0.3">
      <c r="T23288" t="b">
        <f>U23288&gt;10</f>
        <v>1</v>
      </c>
      <c r="U23288" s="7">
        <v>10.7825927255914</v>
      </c>
      <c r="V23288" t="s">
        <v>8593</v>
      </c>
      <c r="W23288" t="s">
        <v>8425</v>
      </c>
    </row>
    <row r="23289" spans="20:23" x14ac:dyDescent="0.3">
      <c r="T23289" t="b">
        <f>U23289&gt;10</f>
        <v>1</v>
      </c>
      <c r="U23289" s="7">
        <v>10.7825927255914</v>
      </c>
      <c r="V23289" t="s">
        <v>8425</v>
      </c>
      <c r="W23289" t="s">
        <v>8578</v>
      </c>
    </row>
    <row r="23290" spans="20:23" x14ac:dyDescent="0.3">
      <c r="T23290" t="b">
        <f>U23290&gt;10</f>
        <v>1</v>
      </c>
      <c r="U23290" s="7">
        <v>11.411201385013801</v>
      </c>
      <c r="V23290" t="s">
        <v>9501</v>
      </c>
      <c r="W23290" t="s">
        <v>11897</v>
      </c>
    </row>
    <row r="23291" spans="20:23" x14ac:dyDescent="0.3">
      <c r="T23291" t="b">
        <f>U23291&gt;10</f>
        <v>1</v>
      </c>
      <c r="U23291" s="7">
        <v>11.188057833699601</v>
      </c>
      <c r="V23291" t="s">
        <v>10506</v>
      </c>
      <c r="W23291" t="s">
        <v>4252</v>
      </c>
    </row>
    <row r="23292" spans="20:23" x14ac:dyDescent="0.3">
      <c r="T23292" t="b">
        <f>U23292&gt;10</f>
        <v>1</v>
      </c>
      <c r="U23292" s="7">
        <v>10.4461204889702</v>
      </c>
      <c r="V23292" t="s">
        <v>5701</v>
      </c>
      <c r="W23292" t="s">
        <v>5706</v>
      </c>
    </row>
    <row r="23293" spans="20:23" x14ac:dyDescent="0.3">
      <c r="T23293" t="b">
        <f>U23293&gt;10</f>
        <v>1</v>
      </c>
      <c r="U23293" s="7">
        <v>12.104348565573799</v>
      </c>
      <c r="V23293" t="s">
        <v>14998</v>
      </c>
      <c r="W23293" t="s">
        <v>14999</v>
      </c>
    </row>
    <row r="23294" spans="20:23" x14ac:dyDescent="0.3">
      <c r="T23294" t="b">
        <f>U23294&gt;10</f>
        <v>1</v>
      </c>
      <c r="U23294" s="7">
        <v>12.104348565573799</v>
      </c>
      <c r="V23294" t="s">
        <v>15000</v>
      </c>
      <c r="W23294" t="s">
        <v>15001</v>
      </c>
    </row>
    <row r="23295" spans="20:23" x14ac:dyDescent="0.3">
      <c r="T23295" t="b">
        <f>U23295&gt;10</f>
        <v>1</v>
      </c>
      <c r="U23295" s="7">
        <v>10.6002711687975</v>
      </c>
      <c r="V23295" t="s">
        <v>6820</v>
      </c>
      <c r="W23295" t="s">
        <v>6821</v>
      </c>
    </row>
    <row r="23296" spans="20:23" x14ac:dyDescent="0.3">
      <c r="T23296" t="b">
        <f>U23296&gt;10</f>
        <v>1</v>
      </c>
      <c r="U23296" s="7">
        <v>12.104348565573799</v>
      </c>
      <c r="V23296" t="s">
        <v>6821</v>
      </c>
      <c r="W23296" t="s">
        <v>15002</v>
      </c>
    </row>
    <row r="23297" spans="20:23" x14ac:dyDescent="0.3">
      <c r="T23297" t="b">
        <f>U23297&gt;10</f>
        <v>1</v>
      </c>
      <c r="U23297" s="7">
        <v>11.293418349357401</v>
      </c>
      <c r="V23297" t="s">
        <v>11249</v>
      </c>
      <c r="W23297" t="s">
        <v>11250</v>
      </c>
    </row>
    <row r="23298" spans="20:23" x14ac:dyDescent="0.3">
      <c r="T23298" t="b">
        <f>U23298&gt;10</f>
        <v>1</v>
      </c>
      <c r="U23298" s="7">
        <v>11.188057833699601</v>
      </c>
      <c r="V23298" t="s">
        <v>5957</v>
      </c>
      <c r="W23298" t="s">
        <v>7407</v>
      </c>
    </row>
    <row r="23299" spans="20:23" x14ac:dyDescent="0.3">
      <c r="T23299" t="b">
        <f>U23299&gt;10</f>
        <v>1</v>
      </c>
      <c r="U23299" s="7">
        <v>10.6574295826374</v>
      </c>
      <c r="V23299" t="s">
        <v>7407</v>
      </c>
      <c r="W23299" t="s">
        <v>5956</v>
      </c>
    </row>
    <row r="23300" spans="20:23" x14ac:dyDescent="0.3">
      <c r="T23300" t="b">
        <f>U23300&gt;10</f>
        <v>1</v>
      </c>
      <c r="U23300" s="7">
        <v>11.188057833699601</v>
      </c>
      <c r="V23300" t="s">
        <v>5957</v>
      </c>
      <c r="W23300" t="s">
        <v>10323</v>
      </c>
    </row>
    <row r="23301" spans="20:23" x14ac:dyDescent="0.3">
      <c r="T23301" t="b">
        <f>U23301&gt;10</f>
        <v>1</v>
      </c>
      <c r="U23301" s="7">
        <v>10.6574295826374</v>
      </c>
      <c r="V23301" t="s">
        <v>7448</v>
      </c>
      <c r="W23301" t="s">
        <v>5956</v>
      </c>
    </row>
    <row r="23302" spans="20:23" x14ac:dyDescent="0.3">
      <c r="T23302" t="b">
        <f>U23302&gt;10</f>
        <v>1</v>
      </c>
      <c r="U23302" s="7">
        <v>10.7825927255914</v>
      </c>
      <c r="V23302" t="s">
        <v>8437</v>
      </c>
      <c r="W23302" t="s">
        <v>8438</v>
      </c>
    </row>
    <row r="23303" spans="20:23" x14ac:dyDescent="0.3">
      <c r="T23303" t="b">
        <f>U23303&gt;10</f>
        <v>1</v>
      </c>
      <c r="U23303" s="7">
        <v>11.188057833699601</v>
      </c>
      <c r="V23303" t="s">
        <v>5957</v>
      </c>
      <c r="W23303" t="s">
        <v>5566</v>
      </c>
    </row>
    <row r="23304" spans="20:23" x14ac:dyDescent="0.3">
      <c r="T23304" t="b">
        <f>U23304&gt;10</f>
        <v>1</v>
      </c>
      <c r="U23304" s="7">
        <v>10.399600473335299</v>
      </c>
      <c r="V23304" t="s">
        <v>5566</v>
      </c>
      <c r="W23304" t="s">
        <v>5567</v>
      </c>
    </row>
    <row r="23305" spans="20:23" x14ac:dyDescent="0.3">
      <c r="T23305" t="b">
        <f>U23305&gt;10</f>
        <v>1</v>
      </c>
      <c r="U23305" s="7">
        <v>10.6574295826374</v>
      </c>
      <c r="V23305" t="s">
        <v>7408</v>
      </c>
      <c r="W23305" t="s">
        <v>5956</v>
      </c>
    </row>
    <row r="23306" spans="20:23" x14ac:dyDescent="0.3">
      <c r="T23306" t="b">
        <f>U23306&gt;10</f>
        <v>1</v>
      </c>
      <c r="U23306" s="7">
        <v>11.411201385013801</v>
      </c>
      <c r="V23306" t="s">
        <v>4553</v>
      </c>
      <c r="W23306" t="s">
        <v>11679</v>
      </c>
    </row>
    <row r="23307" spans="20:23" x14ac:dyDescent="0.3">
      <c r="T23307" t="b">
        <f>U23307&gt;10</f>
        <v>1</v>
      </c>
      <c r="U23307" s="7">
        <v>11.188057833699601</v>
      </c>
      <c r="V23307" t="s">
        <v>5957</v>
      </c>
      <c r="W23307" t="s">
        <v>7488</v>
      </c>
    </row>
    <row r="23308" spans="20:23" x14ac:dyDescent="0.3">
      <c r="T23308" t="b">
        <f>U23308&gt;10</f>
        <v>1</v>
      </c>
      <c r="U23308" s="7">
        <v>10.6574295826374</v>
      </c>
      <c r="V23308" t="s">
        <v>7488</v>
      </c>
      <c r="W23308" t="s">
        <v>5956</v>
      </c>
    </row>
    <row r="23309" spans="20:23" x14ac:dyDescent="0.3">
      <c r="T23309" t="b">
        <f>U23309&gt;10</f>
        <v>1</v>
      </c>
      <c r="U23309" s="7">
        <v>12.392030638025499</v>
      </c>
      <c r="V23309" t="s">
        <v>15003</v>
      </c>
      <c r="W23309" t="s">
        <v>15004</v>
      </c>
    </row>
    <row r="23310" spans="20:23" x14ac:dyDescent="0.3">
      <c r="T23310" t="b">
        <f>U23310&gt;10</f>
        <v>1</v>
      </c>
      <c r="U23310" s="7">
        <v>10.7825927255914</v>
      </c>
      <c r="V23310" t="s">
        <v>8558</v>
      </c>
      <c r="W23310" t="s">
        <v>8406</v>
      </c>
    </row>
    <row r="23311" spans="20:23" x14ac:dyDescent="0.3">
      <c r="T23311" t="b">
        <f>U23311&gt;10</f>
        <v>1</v>
      </c>
      <c r="U23311" s="7">
        <v>13.490642926693599</v>
      </c>
      <c r="V23311" t="s">
        <v>15005</v>
      </c>
      <c r="W23311" t="s">
        <v>15006</v>
      </c>
    </row>
    <row r="23312" spans="20:23" x14ac:dyDescent="0.3">
      <c r="T23312" t="b">
        <f>U23312&gt;10</f>
        <v>1</v>
      </c>
      <c r="U23312" s="7">
        <v>12.104348565573799</v>
      </c>
      <c r="V23312" t="s">
        <v>15007</v>
      </c>
      <c r="W23312">
        <f>1</f>
        <v>1</v>
      </c>
    </row>
    <row r="23313" spans="20:23" x14ac:dyDescent="0.3">
      <c r="T23313" t="b">
        <f>U23313&gt;10</f>
        <v>1</v>
      </c>
      <c r="U23313" s="7">
        <v>11.188057833699601</v>
      </c>
      <c r="V23313" t="s">
        <v>5957</v>
      </c>
      <c r="W23313" t="s">
        <v>7580</v>
      </c>
    </row>
    <row r="23314" spans="20:23" x14ac:dyDescent="0.3">
      <c r="T23314" t="b">
        <f>U23314&gt;10</f>
        <v>1</v>
      </c>
      <c r="U23314" s="7">
        <v>10.6574295826374</v>
      </c>
      <c r="V23314" t="s">
        <v>7580</v>
      </c>
      <c r="W23314" t="s">
        <v>5956</v>
      </c>
    </row>
    <row r="23315" spans="20:23" x14ac:dyDescent="0.3">
      <c r="T23315" t="b">
        <f>U23315&gt;10</f>
        <v>1</v>
      </c>
      <c r="U23315" s="7">
        <v>12.7974957461337</v>
      </c>
      <c r="V23315" t="s">
        <v>1320</v>
      </c>
      <c r="W23315" t="s">
        <v>15008</v>
      </c>
    </row>
    <row r="23316" spans="20:23" x14ac:dyDescent="0.3">
      <c r="T23316" t="b">
        <f>U23316&gt;10</f>
        <v>1</v>
      </c>
      <c r="U23316" s="7">
        <v>12.7974957461337</v>
      </c>
      <c r="V23316" t="s">
        <v>14972</v>
      </c>
      <c r="W23316" t="s">
        <v>15009</v>
      </c>
    </row>
    <row r="23317" spans="20:23" x14ac:dyDescent="0.3">
      <c r="T23317" t="b">
        <f>U23317&gt;10</f>
        <v>1</v>
      </c>
      <c r="U23317" s="7">
        <v>10.0566557222085</v>
      </c>
      <c r="V23317" t="s">
        <v>2214</v>
      </c>
      <c r="W23317" t="s">
        <v>2215</v>
      </c>
    </row>
    <row r="23318" spans="20:23" x14ac:dyDescent="0.3">
      <c r="T23318" t="b">
        <f>U23318&gt;10</f>
        <v>1</v>
      </c>
      <c r="U23318" s="7">
        <v>11.8812050142595</v>
      </c>
      <c r="V23318" t="s">
        <v>14003</v>
      </c>
      <c r="W23318" t="s">
        <v>14004</v>
      </c>
    </row>
    <row r="23319" spans="20:23" x14ac:dyDescent="0.3">
      <c r="T23319" t="b">
        <f>U23319&gt;10</f>
        <v>1</v>
      </c>
      <c r="U23319" s="7">
        <v>11.6988834574656</v>
      </c>
      <c r="V23319">
        <v>3100</v>
      </c>
      <c r="W23319" t="s">
        <v>12671</v>
      </c>
    </row>
    <row r="23320" spans="20:23" x14ac:dyDescent="0.3">
      <c r="T23320" t="b">
        <f>U23320&gt;10</f>
        <v>1</v>
      </c>
      <c r="U23320" s="7">
        <v>10.851585597078399</v>
      </c>
      <c r="V23320" t="s">
        <v>3402</v>
      </c>
      <c r="W23320">
        <v>1762</v>
      </c>
    </row>
    <row r="23321" spans="20:23" x14ac:dyDescent="0.3">
      <c r="T23321" t="b">
        <f>U23321&gt;10</f>
        <v>1</v>
      </c>
      <c r="U23321" s="7">
        <v>10.851585597078399</v>
      </c>
      <c r="V23321" t="s">
        <v>3402</v>
      </c>
      <c r="W23321">
        <v>7480</v>
      </c>
    </row>
    <row r="23322" spans="20:23" x14ac:dyDescent="0.3">
      <c r="T23322" t="b">
        <f>U23322&gt;10</f>
        <v>1</v>
      </c>
      <c r="U23322" s="7">
        <v>10.851585597078399</v>
      </c>
      <c r="V23322" t="s">
        <v>3402</v>
      </c>
      <c r="W23322">
        <v>7492</v>
      </c>
    </row>
    <row r="23323" spans="20:23" x14ac:dyDescent="0.3">
      <c r="T23323" t="b">
        <f>U23323&gt;10</f>
        <v>1</v>
      </c>
      <c r="U23323" s="7">
        <v>10.851585597078399</v>
      </c>
      <c r="V23323" t="s">
        <v>3402</v>
      </c>
      <c r="W23323">
        <v>7484</v>
      </c>
    </row>
    <row r="23324" spans="20:23" x14ac:dyDescent="0.3">
      <c r="T23324" t="b">
        <f>U23324&gt;10</f>
        <v>1</v>
      </c>
      <c r="U23324" s="7">
        <v>10.851585597078399</v>
      </c>
      <c r="V23324" t="s">
        <v>3402</v>
      </c>
      <c r="W23324">
        <v>7482</v>
      </c>
    </row>
    <row r="23325" spans="20:23" x14ac:dyDescent="0.3">
      <c r="T23325" t="b">
        <f>U23325&gt;10</f>
        <v>1</v>
      </c>
      <c r="U23325" s="7">
        <v>10.158438416518401</v>
      </c>
      <c r="V23325" t="s">
        <v>3402</v>
      </c>
      <c r="W23325">
        <v>2034</v>
      </c>
    </row>
    <row r="23326" spans="20:23" x14ac:dyDescent="0.3">
      <c r="T23326" t="b">
        <f>U23326&gt;10</f>
        <v>1</v>
      </c>
      <c r="U23326" s="7">
        <v>10.851585597078399</v>
      </c>
      <c r="V23326" t="s">
        <v>3402</v>
      </c>
      <c r="W23326" t="s">
        <v>8958</v>
      </c>
    </row>
    <row r="23327" spans="20:23" x14ac:dyDescent="0.3">
      <c r="T23327" t="b">
        <f>U23327&gt;10</f>
        <v>1</v>
      </c>
      <c r="U23327" s="7">
        <v>10.851585597078399</v>
      </c>
      <c r="V23327" t="s">
        <v>3402</v>
      </c>
      <c r="W23327">
        <v>7497</v>
      </c>
    </row>
    <row r="23328" spans="20:23" x14ac:dyDescent="0.3">
      <c r="T23328" t="b">
        <f>U23328&gt;10</f>
        <v>1</v>
      </c>
      <c r="U23328" s="7">
        <v>10.851585597078399</v>
      </c>
      <c r="V23328" t="s">
        <v>3402</v>
      </c>
      <c r="W23328">
        <v>7511</v>
      </c>
    </row>
    <row r="23329" spans="20:23" x14ac:dyDescent="0.3">
      <c r="T23329" t="b">
        <f>U23329&gt;10</f>
        <v>1</v>
      </c>
      <c r="U23329" s="7">
        <v>10.851585597078399</v>
      </c>
      <c r="V23329" t="s">
        <v>3402</v>
      </c>
      <c r="W23329">
        <v>7633</v>
      </c>
    </row>
    <row r="23330" spans="20:23" x14ac:dyDescent="0.3">
      <c r="T23330" t="b">
        <f>U23330&gt;10</f>
        <v>1</v>
      </c>
      <c r="U23330" s="7">
        <v>12.392030638025499</v>
      </c>
      <c r="V23330" t="s">
        <v>13428</v>
      </c>
      <c r="W23330" t="s">
        <v>15010</v>
      </c>
    </row>
    <row r="23331" spans="20:23" x14ac:dyDescent="0.3">
      <c r="T23331" t="b">
        <f>U23331&gt;10</f>
        <v>1</v>
      </c>
      <c r="U23331" s="7">
        <v>11.6988834574656</v>
      </c>
      <c r="V23331" t="s">
        <v>13428</v>
      </c>
      <c r="W23331" t="s">
        <v>13429</v>
      </c>
    </row>
    <row r="23332" spans="20:23" x14ac:dyDescent="0.3">
      <c r="T23332" t="b">
        <f>U23332&gt;10</f>
        <v>1</v>
      </c>
      <c r="U23332" s="7">
        <v>11.411201385013801</v>
      </c>
      <c r="V23332" t="s">
        <v>12211</v>
      </c>
      <c r="W23332" t="s">
        <v>12212</v>
      </c>
    </row>
    <row r="23333" spans="20:23" x14ac:dyDescent="0.3">
      <c r="T23333" t="b">
        <f>U23333&gt;10</f>
        <v>1</v>
      </c>
      <c r="U23333" s="7">
        <v>12.104348565573799</v>
      </c>
      <c r="V23333" t="s">
        <v>6180</v>
      </c>
      <c r="W23333" t="s">
        <v>6402</v>
      </c>
    </row>
    <row r="23334" spans="20:23" x14ac:dyDescent="0.3">
      <c r="T23334" t="b">
        <f>U23334&gt;10</f>
        <v>1</v>
      </c>
      <c r="U23334" s="7">
        <v>10.4949106531397</v>
      </c>
      <c r="V23334" t="s">
        <v>6402</v>
      </c>
      <c r="W23334" t="s">
        <v>6027</v>
      </c>
    </row>
    <row r="23335" spans="20:23" x14ac:dyDescent="0.3">
      <c r="T23335" t="b">
        <f>U23335&gt;10</f>
        <v>1</v>
      </c>
      <c r="U23335" s="7">
        <v>13.490642926693599</v>
      </c>
      <c r="V23335" t="s">
        <v>15011</v>
      </c>
      <c r="W23335" t="s">
        <v>15012</v>
      </c>
    </row>
    <row r="23336" spans="20:23" x14ac:dyDescent="0.3">
      <c r="T23336" t="b">
        <f>U23336&gt;10</f>
        <v>1</v>
      </c>
      <c r="U23336" s="7">
        <v>10.4949106531397</v>
      </c>
      <c r="V23336" t="s">
        <v>6136</v>
      </c>
      <c r="W23336" t="s">
        <v>6027</v>
      </c>
    </row>
    <row r="23337" spans="20:23" x14ac:dyDescent="0.3">
      <c r="T23337" t="b">
        <f>U23337&gt;10</f>
        <v>1</v>
      </c>
      <c r="U23337" s="7">
        <v>11.188057833699601</v>
      </c>
      <c r="V23337" t="s">
        <v>6073</v>
      </c>
      <c r="W23337" t="s">
        <v>10479</v>
      </c>
    </row>
    <row r="23338" spans="20:23" x14ac:dyDescent="0.3">
      <c r="T23338" t="b">
        <f>U23338&gt;10</f>
        <v>1</v>
      </c>
      <c r="U23338" s="7">
        <v>11.411201385013801</v>
      </c>
      <c r="V23338" t="s">
        <v>10479</v>
      </c>
      <c r="W23338" t="s">
        <v>11842</v>
      </c>
    </row>
    <row r="23339" spans="20:23" x14ac:dyDescent="0.3">
      <c r="T23339" t="b">
        <f>U23339&gt;10</f>
        <v>1</v>
      </c>
      <c r="U23339" s="7">
        <v>12.392030638025499</v>
      </c>
      <c r="V23339" t="s">
        <v>13179</v>
      </c>
      <c r="W23339" t="s">
        <v>15013</v>
      </c>
    </row>
    <row r="23340" spans="20:23" x14ac:dyDescent="0.3">
      <c r="T23340" t="b">
        <f>U23340&gt;10</f>
        <v>1</v>
      </c>
      <c r="U23340" s="7">
        <v>12.392030638025499</v>
      </c>
      <c r="V23340" t="s">
        <v>15014</v>
      </c>
      <c r="W23340" t="s">
        <v>15015</v>
      </c>
    </row>
    <row r="23341" spans="20:23" x14ac:dyDescent="0.3">
      <c r="T23341" t="b">
        <f>U23341&gt;10</f>
        <v>1</v>
      </c>
      <c r="U23341" s="7">
        <v>11.8812050142595</v>
      </c>
      <c r="V23341" t="s">
        <v>14112</v>
      </c>
      <c r="W23341" t="s">
        <v>2446</v>
      </c>
    </row>
    <row r="23342" spans="20:23" x14ac:dyDescent="0.3">
      <c r="T23342" t="b">
        <f>U23342&gt;10</f>
        <v>1</v>
      </c>
      <c r="U23342" s="7">
        <v>11.293418349357401</v>
      </c>
      <c r="V23342" t="s">
        <v>11193</v>
      </c>
      <c r="W23342" t="s">
        <v>3658</v>
      </c>
    </row>
    <row r="23343" spans="20:23" x14ac:dyDescent="0.3">
      <c r="T23343" t="b">
        <f>U23343&gt;10</f>
        <v>1</v>
      </c>
      <c r="U23343" s="7">
        <v>10.024907023893901</v>
      </c>
      <c r="V23343" t="s">
        <v>1827</v>
      </c>
      <c r="W23343" t="s">
        <v>1828</v>
      </c>
    </row>
    <row r="23344" spans="20:23" x14ac:dyDescent="0.3">
      <c r="T23344" t="b">
        <f>U23344&gt;10</f>
        <v>1</v>
      </c>
      <c r="U23344" s="7">
        <v>10.118433081904699</v>
      </c>
      <c r="V23344" t="s">
        <v>2886</v>
      </c>
      <c r="W23344" t="s">
        <v>2887</v>
      </c>
    </row>
    <row r="23345" spans="20:23" x14ac:dyDescent="0.3">
      <c r="T23345" t="b">
        <f>U23345&gt;10</f>
        <v>1</v>
      </c>
      <c r="U23345" s="7">
        <v>10.3125890963457</v>
      </c>
      <c r="V23345" t="s">
        <v>4756</v>
      </c>
      <c r="W23345" t="s">
        <v>4716</v>
      </c>
    </row>
    <row r="23346" spans="20:23" x14ac:dyDescent="0.3">
      <c r="T23346" t="b">
        <f>U23346&gt;10</f>
        <v>1</v>
      </c>
      <c r="U23346" s="7">
        <v>10.6002711687975</v>
      </c>
      <c r="V23346" t="s">
        <v>7288</v>
      </c>
      <c r="W23346" t="s">
        <v>7291</v>
      </c>
    </row>
    <row r="23347" spans="20:23" x14ac:dyDescent="0.3">
      <c r="T23347" t="b">
        <f>U23347&gt;10</f>
        <v>1</v>
      </c>
      <c r="U23347" s="7">
        <v>11.0057362769056</v>
      </c>
      <c r="V23347" t="s">
        <v>7291</v>
      </c>
      <c r="W23347" t="s">
        <v>4485</v>
      </c>
    </row>
    <row r="23348" spans="20:23" x14ac:dyDescent="0.3">
      <c r="T23348" t="b">
        <f>U23348&gt;10</f>
        <v>1</v>
      </c>
      <c r="U23348" s="7">
        <v>11.6988834574656</v>
      </c>
      <c r="V23348" t="s">
        <v>9826</v>
      </c>
      <c r="W23348" t="s">
        <v>9827</v>
      </c>
    </row>
    <row r="23349" spans="20:23" x14ac:dyDescent="0.3">
      <c r="T23349" t="b">
        <f>U23349&gt;10</f>
        <v>1</v>
      </c>
      <c r="U23349" s="7">
        <v>12.7974957461337</v>
      </c>
      <c r="V23349">
        <v>717516</v>
      </c>
      <c r="W23349" t="s">
        <v>15016</v>
      </c>
    </row>
    <row r="23350" spans="20:23" x14ac:dyDescent="0.3">
      <c r="T23350" t="b">
        <f>U23350&gt;10</f>
        <v>1</v>
      </c>
      <c r="U23350" s="7">
        <v>12.7974957461337</v>
      </c>
      <c r="V23350">
        <v>1296273</v>
      </c>
      <c r="W23350" t="s">
        <v>15016</v>
      </c>
    </row>
    <row r="23351" spans="20:23" x14ac:dyDescent="0.3">
      <c r="T23351" t="b">
        <f>U23351&gt;10</f>
        <v>1</v>
      </c>
      <c r="U23351" s="7">
        <v>12.7974957461337</v>
      </c>
      <c r="V23351" t="s">
        <v>15017</v>
      </c>
      <c r="W23351" t="s">
        <v>15018</v>
      </c>
    </row>
    <row r="23352" spans="20:23" x14ac:dyDescent="0.3">
      <c r="T23352" t="b">
        <f>U23352&gt;10</f>
        <v>1</v>
      </c>
      <c r="U23352" s="7">
        <v>11.293418349357401</v>
      </c>
      <c r="V23352" t="s">
        <v>11223</v>
      </c>
      <c r="W23352" t="s">
        <v>11224</v>
      </c>
    </row>
    <row r="23353" spans="20:23" x14ac:dyDescent="0.3">
      <c r="T23353" t="b">
        <f>U23353&gt;10</f>
        <v>1</v>
      </c>
      <c r="U23353" s="7">
        <v>11.0057362769056</v>
      </c>
      <c r="V23353" t="s">
        <v>9607</v>
      </c>
      <c r="W23353" t="s">
        <v>9608</v>
      </c>
    </row>
    <row r="23354" spans="20:23" x14ac:dyDescent="0.3">
      <c r="T23354" t="b">
        <f>U23354&gt;10</f>
        <v>1</v>
      </c>
      <c r="U23354" s="7">
        <v>10.0894455450315</v>
      </c>
      <c r="V23354" t="s">
        <v>2593</v>
      </c>
      <c r="W23354" t="s">
        <v>2594</v>
      </c>
    </row>
    <row r="23355" spans="20:23" x14ac:dyDescent="0.3">
      <c r="T23355" t="b">
        <f>U23355&gt;10</f>
        <v>1</v>
      </c>
      <c r="U23355" s="7">
        <v>10.7825927255914</v>
      </c>
      <c r="V23355" t="s">
        <v>8347</v>
      </c>
      <c r="W23355" t="s">
        <v>8348</v>
      </c>
    </row>
    <row r="23356" spans="20:23" x14ac:dyDescent="0.3">
      <c r="T23356" t="b">
        <f>U23356&gt;10</f>
        <v>1</v>
      </c>
      <c r="U23356" s="7">
        <v>10.702550017917901</v>
      </c>
      <c r="V23356" t="s">
        <v>3828</v>
      </c>
      <c r="W23356" t="s">
        <v>7337</v>
      </c>
    </row>
    <row r="23357" spans="20:23" x14ac:dyDescent="0.3">
      <c r="T23357" t="b">
        <f>U23357&gt;10</f>
        <v>1</v>
      </c>
      <c r="U23357" s="7">
        <v>10.628442045764199</v>
      </c>
      <c r="V23357" t="s">
        <v>7337</v>
      </c>
      <c r="W23357" t="s">
        <v>7338</v>
      </c>
    </row>
    <row r="23358" spans="20:23" x14ac:dyDescent="0.3">
      <c r="T23358" t="b">
        <f>U23358&gt;10</f>
        <v>1</v>
      </c>
      <c r="U23358" s="7">
        <v>13.490642926693599</v>
      </c>
      <c r="V23358" t="s">
        <v>15019</v>
      </c>
      <c r="W23358" t="s">
        <v>15020</v>
      </c>
    </row>
    <row r="23359" spans="20:23" x14ac:dyDescent="0.3">
      <c r="T23359" t="b">
        <f>U23359&gt;10</f>
        <v>1</v>
      </c>
      <c r="U23359" s="7">
        <v>10.3125890963457</v>
      </c>
      <c r="V23359" t="s">
        <v>4880</v>
      </c>
      <c r="W23359" t="s">
        <v>4881</v>
      </c>
    </row>
    <row r="23360" spans="20:23" x14ac:dyDescent="0.3">
      <c r="T23360" t="b">
        <f>U23360&gt;10</f>
        <v>1</v>
      </c>
      <c r="U23360" s="7">
        <v>10.7825927255914</v>
      </c>
      <c r="V23360" t="s">
        <v>8157</v>
      </c>
      <c r="W23360" t="s">
        <v>8158</v>
      </c>
    </row>
    <row r="23361" spans="20:23" x14ac:dyDescent="0.3">
      <c r="T23361" t="b">
        <f>U23361&gt;10</f>
        <v>1</v>
      </c>
      <c r="U23361" s="7">
        <v>10.6002711687975</v>
      </c>
      <c r="V23361" t="s">
        <v>6864</v>
      </c>
      <c r="W23361" t="s">
        <v>6865</v>
      </c>
    </row>
    <row r="23362" spans="20:23" x14ac:dyDescent="0.3">
      <c r="T23362" t="b">
        <f>U23362&gt;10</f>
        <v>1</v>
      </c>
      <c r="U23362" s="7">
        <v>10.3125890963457</v>
      </c>
      <c r="V23362" t="s">
        <v>4613</v>
      </c>
      <c r="W23362" t="s">
        <v>4778</v>
      </c>
    </row>
    <row r="23363" spans="20:23" x14ac:dyDescent="0.3">
      <c r="T23363" t="b">
        <f>U23363&gt;10</f>
        <v>1</v>
      </c>
      <c r="U23363" s="7">
        <v>10.355148710764499</v>
      </c>
      <c r="V23363" t="s">
        <v>5120</v>
      </c>
      <c r="W23363" t="s">
        <v>5122</v>
      </c>
    </row>
    <row r="23364" spans="20:23" x14ac:dyDescent="0.3">
      <c r="T23364" t="b">
        <f>U23364&gt;10</f>
        <v>1</v>
      </c>
      <c r="U23364" s="7">
        <v>13.490642926693599</v>
      </c>
      <c r="V23364" t="s">
        <v>5122</v>
      </c>
      <c r="W23364" t="s">
        <v>15021</v>
      </c>
    </row>
    <row r="23365" spans="20:23" x14ac:dyDescent="0.3">
      <c r="T23365" t="b">
        <f>U23365&gt;10</f>
        <v>1</v>
      </c>
      <c r="U23365" s="7">
        <v>12.392030638025499</v>
      </c>
      <c r="V23365" t="s">
        <v>15022</v>
      </c>
      <c r="W23365" t="s">
        <v>15023</v>
      </c>
    </row>
    <row r="23366" spans="20:23" x14ac:dyDescent="0.3">
      <c r="T23366" t="b">
        <f>U23366&gt;10</f>
        <v>1</v>
      </c>
      <c r="U23366" s="7">
        <v>13.490642926693599</v>
      </c>
      <c r="V23366" t="s">
        <v>15024</v>
      </c>
      <c r="W23366" t="s">
        <v>15025</v>
      </c>
    </row>
    <row r="23367" spans="20:23" x14ac:dyDescent="0.3">
      <c r="T23367" t="b">
        <f>U23367&gt;10</f>
        <v>1</v>
      </c>
      <c r="U23367" s="7">
        <v>10.3125890963457</v>
      </c>
      <c r="V23367" t="s">
        <v>4892</v>
      </c>
      <c r="W23367" t="s">
        <v>4893</v>
      </c>
    </row>
    <row r="23368" spans="20:23" x14ac:dyDescent="0.3">
      <c r="T23368" t="b">
        <f>U23368&gt;10</f>
        <v>1</v>
      </c>
      <c r="U23368" s="7">
        <v>10.024907023893901</v>
      </c>
      <c r="V23368" t="s">
        <v>1859</v>
      </c>
      <c r="W23368" t="s">
        <v>1861</v>
      </c>
    </row>
    <row r="23369" spans="20:23" x14ac:dyDescent="0.3">
      <c r="T23369" t="b">
        <f>U23369&gt;10</f>
        <v>1</v>
      </c>
      <c r="U23369" s="7">
        <v>10.399600473335299</v>
      </c>
      <c r="V23369" t="s">
        <v>5429</v>
      </c>
      <c r="W23369" t="s">
        <v>5430</v>
      </c>
    </row>
    <row r="23370" spans="20:23" x14ac:dyDescent="0.3">
      <c r="T23370" t="b">
        <f>U23370&gt;10</f>
        <v>1</v>
      </c>
      <c r="U23370" s="7">
        <v>10.851585597078399</v>
      </c>
      <c r="V23370" t="s">
        <v>8661</v>
      </c>
      <c r="W23370" t="s">
        <v>8662</v>
      </c>
    </row>
    <row r="23371" spans="20:23" x14ac:dyDescent="0.3">
      <c r="T23371" t="b">
        <f>U23371&gt;10</f>
        <v>1</v>
      </c>
      <c r="U23371" s="7">
        <v>11.188057833699601</v>
      </c>
      <c r="V23371" t="s">
        <v>10775</v>
      </c>
      <c r="W23371" t="s">
        <v>10776</v>
      </c>
    </row>
    <row r="23372" spans="20:23" x14ac:dyDescent="0.3">
      <c r="T23372" t="b">
        <f>U23372&gt;10</f>
        <v>1</v>
      </c>
      <c r="U23372" s="7">
        <v>11.0057362769056</v>
      </c>
      <c r="V23372" t="s">
        <v>9959</v>
      </c>
      <c r="W23372" t="s">
        <v>9960</v>
      </c>
    </row>
    <row r="23373" spans="20:23" x14ac:dyDescent="0.3">
      <c r="T23373" t="b">
        <f>U23373&gt;10</f>
        <v>1</v>
      </c>
      <c r="U23373" s="7">
        <v>10.123347096707199</v>
      </c>
      <c r="V23373" t="s">
        <v>2932</v>
      </c>
      <c r="W23373" t="s">
        <v>2934</v>
      </c>
    </row>
    <row r="23374" spans="20:23" x14ac:dyDescent="0.3">
      <c r="T23374" t="b">
        <f>U23374&gt;10</f>
        <v>1</v>
      </c>
      <c r="U23374" s="7">
        <v>13.490642926693599</v>
      </c>
      <c r="V23374" t="s">
        <v>15026</v>
      </c>
      <c r="W23374" t="s">
        <v>15027</v>
      </c>
    </row>
    <row r="23375" spans="20:23" x14ac:dyDescent="0.3">
      <c r="T23375" t="b">
        <f>U23375&gt;10</f>
        <v>1</v>
      </c>
      <c r="U23375" s="7">
        <v>11.8812050142595</v>
      </c>
      <c r="V23375" t="s">
        <v>13700</v>
      </c>
      <c r="W23375" t="s">
        <v>13701</v>
      </c>
    </row>
    <row r="23376" spans="20:23" x14ac:dyDescent="0.3">
      <c r="T23376" t="b">
        <f>U23376&gt;10</f>
        <v>1</v>
      </c>
      <c r="U23376" s="7">
        <v>10.0894455450315</v>
      </c>
      <c r="V23376" t="s">
        <v>2674</v>
      </c>
      <c r="W23376" t="s">
        <v>2675</v>
      </c>
    </row>
    <row r="23377" spans="20:23" x14ac:dyDescent="0.3">
      <c r="T23377" t="b">
        <f>U23377&gt;10</f>
        <v>1</v>
      </c>
      <c r="U23377" s="7">
        <v>10.6002711687975</v>
      </c>
      <c r="V23377" t="s">
        <v>6973</v>
      </c>
      <c r="W23377" t="s">
        <v>6974</v>
      </c>
    </row>
    <row r="23378" spans="20:23" x14ac:dyDescent="0.3">
      <c r="T23378" t="b">
        <f>U23378&gt;10</f>
        <v>1</v>
      </c>
      <c r="U23378" s="7">
        <v>11.293418349357401</v>
      </c>
      <c r="V23378" t="s">
        <v>10999</v>
      </c>
      <c r="W23378" t="s">
        <v>11000</v>
      </c>
    </row>
    <row r="23379" spans="20:23" x14ac:dyDescent="0.3">
      <c r="T23379" t="b">
        <f>U23379&gt;10</f>
        <v>1</v>
      </c>
      <c r="U23379" s="7">
        <v>13.490642926693599</v>
      </c>
      <c r="V23379" t="s">
        <v>15028</v>
      </c>
      <c r="W23379" t="s">
        <v>15029</v>
      </c>
    </row>
    <row r="23380" spans="20:23" x14ac:dyDescent="0.3">
      <c r="T23380" t="b">
        <f>U23380&gt;10</f>
        <v>1</v>
      </c>
      <c r="U23380" s="7">
        <v>12.7974957461337</v>
      </c>
      <c r="V23380" t="s">
        <v>15030</v>
      </c>
      <c r="W23380" t="s">
        <v>15031</v>
      </c>
    </row>
    <row r="23381" spans="20:23" x14ac:dyDescent="0.3">
      <c r="T23381" t="b">
        <f>U23381&gt;10</f>
        <v>1</v>
      </c>
      <c r="U23381" s="7">
        <v>13.490642926693599</v>
      </c>
      <c r="V23381" t="s">
        <v>15032</v>
      </c>
      <c r="W23381" t="s">
        <v>15033</v>
      </c>
    </row>
    <row r="23382" spans="20:23" x14ac:dyDescent="0.3">
      <c r="T23382" t="b">
        <f>U23382&gt;10</f>
        <v>1</v>
      </c>
      <c r="U23382" s="7">
        <v>10.024907023893901</v>
      </c>
      <c r="V23382" t="s">
        <v>2010</v>
      </c>
      <c r="W23382" t="s">
        <v>2011</v>
      </c>
    </row>
    <row r="23383" spans="20:23" x14ac:dyDescent="0.3">
      <c r="T23383" t="b">
        <f>U23383&gt;10</f>
        <v>1</v>
      </c>
      <c r="U23383" s="7">
        <v>10.9256935692321</v>
      </c>
      <c r="V23383" t="s">
        <v>9139</v>
      </c>
      <c r="W23383" t="s">
        <v>9140</v>
      </c>
    </row>
    <row r="23384" spans="20:23" x14ac:dyDescent="0.3">
      <c r="T23384" t="b">
        <f>U23384&gt;10</f>
        <v>1</v>
      </c>
      <c r="U23384" s="7">
        <v>10.4461204889702</v>
      </c>
      <c r="V23384" t="s">
        <v>5907</v>
      </c>
      <c r="W23384" t="s">
        <v>5908</v>
      </c>
    </row>
    <row r="23385" spans="20:23" x14ac:dyDescent="0.3">
      <c r="T23385" t="b">
        <f>U23385&gt;10</f>
        <v>1</v>
      </c>
      <c r="U23385" s="7">
        <v>11.0057362769056</v>
      </c>
      <c r="V23385" t="s">
        <v>9727</v>
      </c>
      <c r="W23385" t="s">
        <v>5425</v>
      </c>
    </row>
    <row r="23386" spans="20:23" x14ac:dyDescent="0.3">
      <c r="T23386" t="b">
        <f>U23386&gt;10</f>
        <v>1</v>
      </c>
      <c r="U23386" s="7">
        <v>10.399600473335299</v>
      </c>
      <c r="V23386" t="s">
        <v>5425</v>
      </c>
      <c r="W23386" t="s">
        <v>5426</v>
      </c>
    </row>
    <row r="23387" spans="20:23" x14ac:dyDescent="0.3">
      <c r="T23387" t="b">
        <f>U23387&gt;10</f>
        <v>1</v>
      </c>
      <c r="U23387" s="7">
        <v>13.490642926693599</v>
      </c>
      <c r="V23387" t="s">
        <v>15034</v>
      </c>
      <c r="W23387" t="s">
        <v>15035</v>
      </c>
    </row>
    <row r="23388" spans="20:23" x14ac:dyDescent="0.3">
      <c r="T23388" t="b">
        <f>U23388&gt;10</f>
        <v>1</v>
      </c>
      <c r="U23388" s="7">
        <v>10.399600473335299</v>
      </c>
      <c r="V23388" t="s">
        <v>5451</v>
      </c>
      <c r="W23388" t="s">
        <v>5368</v>
      </c>
    </row>
    <row r="23389" spans="20:23" x14ac:dyDescent="0.3">
      <c r="T23389" t="b">
        <f>U23389&gt;10</f>
        <v>1</v>
      </c>
      <c r="U23389" s="7">
        <v>10.5462039475272</v>
      </c>
      <c r="V23389" t="s">
        <v>6635</v>
      </c>
      <c r="W23389" t="s">
        <v>6636</v>
      </c>
    </row>
    <row r="23390" spans="20:23" x14ac:dyDescent="0.3">
      <c r="T23390" t="b">
        <f>U23390&gt;10</f>
        <v>1</v>
      </c>
      <c r="U23390" s="7">
        <v>10.4949106531397</v>
      </c>
      <c r="V23390" t="s">
        <v>6127</v>
      </c>
      <c r="W23390" t="s">
        <v>6162</v>
      </c>
    </row>
    <row r="23391" spans="20:23" x14ac:dyDescent="0.3">
      <c r="T23391" t="b">
        <f>U23391&gt;10</f>
        <v>1</v>
      </c>
      <c r="U23391" s="7">
        <v>12.392030638025499</v>
      </c>
      <c r="V23391" t="s">
        <v>15036</v>
      </c>
      <c r="W23391" t="s">
        <v>15037</v>
      </c>
    </row>
    <row r="23392" spans="20:23" x14ac:dyDescent="0.3">
      <c r="T23392" t="b">
        <f>U23392&gt;10</f>
        <v>1</v>
      </c>
      <c r="U23392" s="7">
        <v>11.293418349357401</v>
      </c>
      <c r="V23392" t="s">
        <v>11274</v>
      </c>
      <c r="W23392" t="s">
        <v>7223</v>
      </c>
    </row>
    <row r="23393" spans="20:23" x14ac:dyDescent="0.3">
      <c r="T23393" t="b">
        <f>U23393&gt;10</f>
        <v>1</v>
      </c>
      <c r="U23393" s="7">
        <v>10.851585597078399</v>
      </c>
      <c r="V23393" t="s">
        <v>3163</v>
      </c>
      <c r="W23393" t="s">
        <v>8718</v>
      </c>
    </row>
    <row r="23394" spans="20:23" x14ac:dyDescent="0.3">
      <c r="T23394" t="b">
        <f>U23394&gt;10</f>
        <v>1</v>
      </c>
      <c r="U23394" s="7">
        <v>10.4949106531397</v>
      </c>
      <c r="V23394" t="s">
        <v>5971</v>
      </c>
      <c r="W23394" t="s">
        <v>568</v>
      </c>
    </row>
    <row r="23395" spans="20:23" x14ac:dyDescent="0.3">
      <c r="T23395" t="b">
        <f>U23395&gt;10</f>
        <v>1</v>
      </c>
      <c r="U23395" s="7">
        <v>11.188057833699601</v>
      </c>
      <c r="V23395" t="s">
        <v>10335</v>
      </c>
      <c r="W23395" t="s">
        <v>568</v>
      </c>
    </row>
    <row r="23396" spans="20:23" x14ac:dyDescent="0.3">
      <c r="T23396" t="b">
        <f>U23396&gt;10</f>
        <v>1</v>
      </c>
      <c r="U23396" s="7">
        <v>10.024907023893901</v>
      </c>
      <c r="V23396" t="s">
        <v>1776</v>
      </c>
      <c r="W23396" t="s">
        <v>1777</v>
      </c>
    </row>
    <row r="23397" spans="20:23" x14ac:dyDescent="0.3">
      <c r="T23397" t="b">
        <f>U23397&gt;10</f>
        <v>1</v>
      </c>
      <c r="U23397" s="7">
        <v>11.6988834574656</v>
      </c>
      <c r="V23397" t="s">
        <v>13141</v>
      </c>
      <c r="W23397" t="s">
        <v>13142</v>
      </c>
    </row>
    <row r="23398" spans="20:23" x14ac:dyDescent="0.3">
      <c r="T23398" t="b">
        <f>U23398&gt;10</f>
        <v>1</v>
      </c>
      <c r="U23398" s="7">
        <v>11.6988834574656</v>
      </c>
      <c r="V23398" t="s">
        <v>12933</v>
      </c>
      <c r="W23398" t="s">
        <v>12934</v>
      </c>
    </row>
    <row r="23399" spans="20:23" x14ac:dyDescent="0.3">
      <c r="T23399" t="b">
        <f>U23399&gt;10</f>
        <v>1</v>
      </c>
      <c r="U23399" s="7">
        <v>10.0894455450315</v>
      </c>
      <c r="V23399" t="s">
        <v>2607</v>
      </c>
      <c r="W23399" t="s">
        <v>2608</v>
      </c>
    </row>
    <row r="23400" spans="20:23" x14ac:dyDescent="0.3">
      <c r="T23400" t="b">
        <f>U23400&gt;10</f>
        <v>1</v>
      </c>
      <c r="U23400" s="7">
        <v>11.293418349357401</v>
      </c>
      <c r="V23400" t="s">
        <v>11178</v>
      </c>
      <c r="W23400" t="s">
        <v>11456</v>
      </c>
    </row>
    <row r="23401" spans="20:23" x14ac:dyDescent="0.3">
      <c r="T23401" t="b">
        <f>U23401&gt;10</f>
        <v>1</v>
      </c>
      <c r="U23401" s="7">
        <v>10.194806060689301</v>
      </c>
      <c r="V23401" t="s">
        <v>3490</v>
      </c>
      <c r="W23401" t="s">
        <v>3491</v>
      </c>
    </row>
    <row r="23402" spans="20:23" x14ac:dyDescent="0.3">
      <c r="T23402" t="b">
        <f>U23402&gt;10</f>
        <v>1</v>
      </c>
      <c r="U23402" s="7">
        <v>10.0566557222085</v>
      </c>
      <c r="V23402" t="s">
        <v>2177</v>
      </c>
      <c r="W23402" t="s">
        <v>2257</v>
      </c>
    </row>
    <row r="23403" spans="20:23" x14ac:dyDescent="0.3">
      <c r="T23403" t="b">
        <f>U23403&gt;10</f>
        <v>1</v>
      </c>
      <c r="U23403" s="7">
        <v>10.0894455450315</v>
      </c>
      <c r="V23403" t="s">
        <v>2607</v>
      </c>
      <c r="W23403" t="s">
        <v>2609</v>
      </c>
    </row>
    <row r="23404" spans="20:23" x14ac:dyDescent="0.3">
      <c r="T23404" t="b">
        <f>U23404&gt;10</f>
        <v>1</v>
      </c>
      <c r="U23404" s="7">
        <v>10.3125890963457</v>
      </c>
      <c r="V23404" t="s">
        <v>4842</v>
      </c>
      <c r="W23404" t="s">
        <v>4843</v>
      </c>
    </row>
    <row r="23405" spans="20:23" x14ac:dyDescent="0.3">
      <c r="T23405" t="b">
        <f>U23405&gt;10</f>
        <v>1</v>
      </c>
      <c r="U23405" s="7">
        <v>10.024907023893901</v>
      </c>
      <c r="V23405" t="s">
        <v>1890</v>
      </c>
      <c r="W23405" t="s">
        <v>1891</v>
      </c>
    </row>
    <row r="23406" spans="20:23" x14ac:dyDescent="0.3">
      <c r="T23406" t="b">
        <f>U23406&gt;10</f>
        <v>1</v>
      </c>
      <c r="U23406" s="7">
        <v>11.5447327776383</v>
      </c>
      <c r="V23406" t="s">
        <v>1891</v>
      </c>
      <c r="W23406" t="s">
        <v>8701</v>
      </c>
    </row>
    <row r="23407" spans="20:23" x14ac:dyDescent="0.3">
      <c r="T23407" t="b">
        <f>U23407&gt;10</f>
        <v>1</v>
      </c>
      <c r="U23407" s="7">
        <v>11.5447327776383</v>
      </c>
      <c r="V23407" t="s">
        <v>12621</v>
      </c>
      <c r="W23407" t="s">
        <v>12622</v>
      </c>
    </row>
    <row r="23408" spans="20:23" x14ac:dyDescent="0.3">
      <c r="T23408" t="b">
        <f>U23408&gt;10</f>
        <v>1</v>
      </c>
      <c r="U23408" s="7">
        <v>11.0057362769056</v>
      </c>
      <c r="V23408">
        <v>134</v>
      </c>
      <c r="W23408" t="s">
        <v>9316</v>
      </c>
    </row>
    <row r="23409" spans="20:23" x14ac:dyDescent="0.3">
      <c r="T23409" t="b">
        <f>U23409&gt;10</f>
        <v>1</v>
      </c>
      <c r="U23409" s="7">
        <v>11.0057362769056</v>
      </c>
      <c r="V23409">
        <v>1443</v>
      </c>
      <c r="W23409" t="s">
        <v>9316</v>
      </c>
    </row>
    <row r="23410" spans="20:23" x14ac:dyDescent="0.3">
      <c r="T23410" t="b">
        <f>U23410&gt;10</f>
        <v>1</v>
      </c>
      <c r="U23410" s="7">
        <v>13.490642926693599</v>
      </c>
      <c r="V23410" t="s">
        <v>15038</v>
      </c>
      <c r="W23410" t="s">
        <v>15039</v>
      </c>
    </row>
    <row r="23411" spans="20:23" x14ac:dyDescent="0.3">
      <c r="T23411" t="b">
        <f>U23411&gt;10</f>
        <v>1</v>
      </c>
      <c r="U23411" s="7">
        <v>11.0057362769056</v>
      </c>
      <c r="V23411">
        <v>1432</v>
      </c>
      <c r="W23411" t="s">
        <v>9316</v>
      </c>
    </row>
    <row r="23412" spans="20:23" x14ac:dyDescent="0.3">
      <c r="T23412" t="b">
        <f>U23412&gt;10</f>
        <v>1</v>
      </c>
      <c r="U23412" s="7">
        <v>12.7974957461337</v>
      </c>
      <c r="V23412" t="s">
        <v>15040</v>
      </c>
      <c r="W23412" t="s">
        <v>15041</v>
      </c>
    </row>
    <row r="23413" spans="20:23" x14ac:dyDescent="0.3">
      <c r="T23413" t="b">
        <f>U23413&gt;10</f>
        <v>1</v>
      </c>
      <c r="U23413" s="7">
        <v>12.7974957461337</v>
      </c>
      <c r="V23413" t="s">
        <v>15040</v>
      </c>
      <c r="W23413" t="s">
        <v>15042</v>
      </c>
    </row>
    <row r="23414" spans="20:23" x14ac:dyDescent="0.3">
      <c r="T23414" t="b">
        <f>U23414&gt;10</f>
        <v>1</v>
      </c>
      <c r="U23414" s="7">
        <v>11.293418349357401</v>
      </c>
      <c r="V23414" t="s">
        <v>10948</v>
      </c>
      <c r="W23414" t="s">
        <v>10949</v>
      </c>
    </row>
    <row r="23415" spans="20:23" x14ac:dyDescent="0.3">
      <c r="T23415" t="b">
        <f>U23415&gt;10</f>
        <v>1</v>
      </c>
      <c r="U23415" s="7">
        <v>11.293418349357401</v>
      </c>
      <c r="V23415" t="s">
        <v>11156</v>
      </c>
      <c r="W23415" t="s">
        <v>11157</v>
      </c>
    </row>
    <row r="23416" spans="20:23" x14ac:dyDescent="0.3">
      <c r="T23416" t="b">
        <f>U23416&gt;10</f>
        <v>1</v>
      </c>
      <c r="U23416" s="7">
        <v>11.8812050142595</v>
      </c>
      <c r="V23416" t="s">
        <v>11157</v>
      </c>
      <c r="W23416" t="s">
        <v>10803</v>
      </c>
    </row>
    <row r="23417" spans="20:23" x14ac:dyDescent="0.3">
      <c r="T23417" t="b">
        <f>U23417&gt;10</f>
        <v>1</v>
      </c>
      <c r="U23417" s="7">
        <v>11.293418349357401</v>
      </c>
      <c r="V23417" t="s">
        <v>11431</v>
      </c>
      <c r="W23417" t="s">
        <v>7173</v>
      </c>
    </row>
    <row r="23418" spans="20:23" x14ac:dyDescent="0.3">
      <c r="T23418" t="b">
        <f>U23418&gt;10</f>
        <v>1</v>
      </c>
      <c r="U23418" s="7">
        <v>10.6002711687975</v>
      </c>
      <c r="V23418" t="s">
        <v>6985</v>
      </c>
      <c r="W23418" t="s">
        <v>6986</v>
      </c>
    </row>
    <row r="23419" spans="20:23" x14ac:dyDescent="0.3">
      <c r="T23419" t="b">
        <f>U23419&gt;10</f>
        <v>1</v>
      </c>
      <c r="U23419" s="7">
        <v>10.355148710764499</v>
      </c>
      <c r="V23419" t="s">
        <v>5062</v>
      </c>
      <c r="W23419" t="s">
        <v>5139</v>
      </c>
    </row>
    <row r="23420" spans="20:23" x14ac:dyDescent="0.3">
      <c r="T23420" t="b">
        <f>U23420&gt;10</f>
        <v>1</v>
      </c>
      <c r="U23420" s="7">
        <v>12.104348565573799</v>
      </c>
      <c r="V23420" t="s">
        <v>15043</v>
      </c>
      <c r="W23420" t="s">
        <v>15044</v>
      </c>
    </row>
    <row r="23421" spans="20:23" x14ac:dyDescent="0.3">
      <c r="T23421" t="b">
        <f>U23421&gt;10</f>
        <v>1</v>
      </c>
      <c r="U23421" s="7">
        <v>12.392030638025499</v>
      </c>
      <c r="V23421" t="s">
        <v>15045</v>
      </c>
      <c r="W23421" t="s">
        <v>15046</v>
      </c>
    </row>
    <row r="23422" spans="20:23" x14ac:dyDescent="0.3">
      <c r="T23422" t="b">
        <f>U23422&gt;10</f>
        <v>1</v>
      </c>
      <c r="U23422" s="7">
        <v>10.2717671018254</v>
      </c>
      <c r="V23422" t="s">
        <v>4217</v>
      </c>
      <c r="W23422" t="s">
        <v>4218</v>
      </c>
    </row>
    <row r="23423" spans="20:23" x14ac:dyDescent="0.3">
      <c r="T23423" t="b">
        <f>U23423&gt;10</f>
        <v>1</v>
      </c>
      <c r="U23423" s="7">
        <v>11.8812050142595</v>
      </c>
      <c r="V23423" t="s">
        <v>124</v>
      </c>
      <c r="W23423" t="s">
        <v>14079</v>
      </c>
    </row>
    <row r="23424" spans="20:23" x14ac:dyDescent="0.3">
      <c r="T23424" t="b">
        <f>U23424&gt;10</f>
        <v>1</v>
      </c>
      <c r="U23424" s="7">
        <v>10.6002711687975</v>
      </c>
      <c r="V23424" t="s">
        <v>6989</v>
      </c>
      <c r="W23424" t="s">
        <v>6990</v>
      </c>
    </row>
    <row r="23425" spans="20:23" x14ac:dyDescent="0.3">
      <c r="T23425" t="b">
        <f>U23425&gt;10</f>
        <v>1</v>
      </c>
      <c r="U23425" s="7">
        <v>10.3125890963457</v>
      </c>
      <c r="V23425" t="s">
        <v>4745</v>
      </c>
      <c r="W23425" t="s">
        <v>4746</v>
      </c>
    </row>
    <row r="23426" spans="20:23" x14ac:dyDescent="0.3">
      <c r="T23426" t="b">
        <f>U23426&gt;10</f>
        <v>1</v>
      </c>
      <c r="U23426" s="7">
        <v>10.2717671018254</v>
      </c>
      <c r="V23426" t="s">
        <v>4152</v>
      </c>
      <c r="W23426" t="s">
        <v>4153</v>
      </c>
    </row>
    <row r="23427" spans="20:23" x14ac:dyDescent="0.3">
      <c r="T23427" t="b">
        <f>U23427&gt;10</f>
        <v>1</v>
      </c>
      <c r="U23427" s="7">
        <v>12.392030638025499</v>
      </c>
      <c r="V23427" t="s">
        <v>15047</v>
      </c>
      <c r="W23427" t="s">
        <v>15048</v>
      </c>
    </row>
    <row r="23428" spans="20:23" x14ac:dyDescent="0.3">
      <c r="T23428" t="b">
        <f>U23428&gt;10</f>
        <v>1</v>
      </c>
      <c r="U23428" s="7">
        <v>10.0894455450315</v>
      </c>
      <c r="V23428" t="s">
        <v>2537</v>
      </c>
      <c r="W23428" t="s">
        <v>2538</v>
      </c>
    </row>
    <row r="23429" spans="20:23" x14ac:dyDescent="0.3">
      <c r="T23429" t="b">
        <f>U23429&gt;10</f>
        <v>1</v>
      </c>
      <c r="U23429" s="7">
        <v>11.8812050142595</v>
      </c>
      <c r="V23429" t="s">
        <v>2537</v>
      </c>
      <c r="W23429" t="s">
        <v>14039</v>
      </c>
    </row>
    <row r="23430" spans="20:23" x14ac:dyDescent="0.3">
      <c r="T23430" t="b">
        <f>U23430&gt;10</f>
        <v>1</v>
      </c>
      <c r="U23430" s="7">
        <v>10.4461204889702</v>
      </c>
      <c r="V23430" t="s">
        <v>5731</v>
      </c>
      <c r="W23430" t="s">
        <v>5733</v>
      </c>
    </row>
    <row r="23431" spans="20:23" x14ac:dyDescent="0.3">
      <c r="T23431" t="b">
        <f>U23431&gt;10</f>
        <v>1</v>
      </c>
      <c r="U23431" s="7">
        <v>11.6988834574656</v>
      </c>
      <c r="V23431" t="s">
        <v>13453</v>
      </c>
      <c r="W23431" t="s">
        <v>4067</v>
      </c>
    </row>
    <row r="23432" spans="20:23" x14ac:dyDescent="0.3">
      <c r="T23432" t="b">
        <f>U23432&gt;10</f>
        <v>1</v>
      </c>
      <c r="U23432" s="7">
        <v>10.4949106531397</v>
      </c>
      <c r="V23432" t="s">
        <v>6502</v>
      </c>
      <c r="W23432" t="s">
        <v>6503</v>
      </c>
    </row>
    <row r="23433" spans="20:23" x14ac:dyDescent="0.3">
      <c r="T23433" t="b">
        <f>U23433&gt;10</f>
        <v>1</v>
      </c>
      <c r="U23433" s="7">
        <v>10.0894455450315</v>
      </c>
      <c r="V23433" t="s">
        <v>2314</v>
      </c>
      <c r="W23433" t="s">
        <v>2315</v>
      </c>
    </row>
    <row r="23434" spans="20:23" x14ac:dyDescent="0.3">
      <c r="T23434" t="b">
        <f>U23434&gt;10</f>
        <v>1</v>
      </c>
      <c r="U23434" s="7">
        <v>12.392030638025499</v>
      </c>
      <c r="V23434" t="s">
        <v>15049</v>
      </c>
      <c r="W23434" t="s">
        <v>15050</v>
      </c>
    </row>
    <row r="23435" spans="20:23" x14ac:dyDescent="0.3">
      <c r="T23435" t="b">
        <f>U23435&gt;10</f>
        <v>1</v>
      </c>
      <c r="U23435" s="7">
        <v>10.355148710764499</v>
      </c>
      <c r="V23435" t="s">
        <v>5061</v>
      </c>
      <c r="W23435" t="s">
        <v>5062</v>
      </c>
    </row>
    <row r="23436" spans="20:23" x14ac:dyDescent="0.3">
      <c r="T23436" t="b">
        <f>U23436&gt;10</f>
        <v>1</v>
      </c>
      <c r="U23436" s="7">
        <v>10.194806060689301</v>
      </c>
      <c r="V23436" s="10">
        <v>44105</v>
      </c>
      <c r="W23436" t="s">
        <v>3453</v>
      </c>
    </row>
    <row r="23437" spans="20:23" x14ac:dyDescent="0.3">
      <c r="T23437" t="b">
        <f>U23437&gt;10</f>
        <v>1</v>
      </c>
      <c r="U23437" s="7">
        <v>10.5462039475272</v>
      </c>
      <c r="V23437" t="s">
        <v>6604</v>
      </c>
      <c r="W23437" t="s">
        <v>6605</v>
      </c>
    </row>
    <row r="23438" spans="20:23" x14ac:dyDescent="0.3">
      <c r="T23438" t="b">
        <f>U23438&gt;10</f>
        <v>1</v>
      </c>
      <c r="U23438" s="7">
        <v>11.5447327776383</v>
      </c>
      <c r="V23438" t="s">
        <v>2116</v>
      </c>
      <c r="W23438" t="s">
        <v>12263</v>
      </c>
    </row>
    <row r="23439" spans="20:23" x14ac:dyDescent="0.3">
      <c r="T23439" t="b">
        <f>U23439&gt;10</f>
        <v>1</v>
      </c>
      <c r="U23439" s="7">
        <v>10.6002711687975</v>
      </c>
      <c r="V23439" t="s">
        <v>6818</v>
      </c>
      <c r="W23439" t="s">
        <v>6819</v>
      </c>
    </row>
    <row r="23440" spans="20:23" x14ac:dyDescent="0.3">
      <c r="T23440" t="b">
        <f>U23440&gt;10</f>
        <v>1</v>
      </c>
      <c r="U23440" s="7">
        <v>12.104348565573799</v>
      </c>
      <c r="V23440" t="s">
        <v>15051</v>
      </c>
      <c r="W23440" t="s">
        <v>15052</v>
      </c>
    </row>
    <row r="23441" spans="20:23" x14ac:dyDescent="0.3">
      <c r="T23441" t="b">
        <f>U23441&gt;10</f>
        <v>1</v>
      </c>
      <c r="U23441" s="7">
        <v>13.490642926693599</v>
      </c>
      <c r="V23441" t="s">
        <v>15053</v>
      </c>
      <c r="W23441" t="s">
        <v>15054</v>
      </c>
    </row>
    <row r="23442" spans="20:23" x14ac:dyDescent="0.3">
      <c r="T23442" t="b">
        <f>U23442&gt;10</f>
        <v>1</v>
      </c>
      <c r="U23442" s="7">
        <v>11.411201385013801</v>
      </c>
      <c r="V23442" t="s">
        <v>8110</v>
      </c>
      <c r="W23442" t="s">
        <v>12180</v>
      </c>
    </row>
    <row r="23443" spans="20:23" x14ac:dyDescent="0.3">
      <c r="T23443" t="b">
        <f>U23443&gt;10</f>
        <v>1</v>
      </c>
      <c r="U23443" s="7">
        <v>11.0057362769056</v>
      </c>
      <c r="V23443" t="s">
        <v>10052</v>
      </c>
      <c r="W23443" t="s">
        <v>10053</v>
      </c>
    </row>
    <row r="23444" spans="20:23" x14ac:dyDescent="0.3">
      <c r="T23444" t="b">
        <f>U23444&gt;10</f>
        <v>1</v>
      </c>
      <c r="U23444" s="7">
        <v>12.104348565573799</v>
      </c>
      <c r="V23444" t="s">
        <v>15055</v>
      </c>
      <c r="W23444" t="s">
        <v>15056</v>
      </c>
    </row>
    <row r="23445" spans="20:23" x14ac:dyDescent="0.3">
      <c r="T23445" t="b">
        <f>U23445&gt;10</f>
        <v>1</v>
      </c>
      <c r="U23445" s="7">
        <v>10.0894455450315</v>
      </c>
      <c r="V23445" t="s">
        <v>2614</v>
      </c>
      <c r="W23445" t="s">
        <v>2615</v>
      </c>
    </row>
    <row r="23446" spans="20:23" x14ac:dyDescent="0.3">
      <c r="T23446" t="b">
        <f>U23446&gt;10</f>
        <v>1</v>
      </c>
      <c r="U23446" s="7">
        <v>13.490642926693599</v>
      </c>
      <c r="V23446" t="s">
        <v>15057</v>
      </c>
      <c r="W23446" t="s">
        <v>15058</v>
      </c>
    </row>
    <row r="23447" spans="20:23" x14ac:dyDescent="0.3">
      <c r="T23447" t="b">
        <f>U23447&gt;10</f>
        <v>1</v>
      </c>
      <c r="U23447" s="7">
        <v>11.188057833699601</v>
      </c>
      <c r="V23447" t="s">
        <v>5957</v>
      </c>
      <c r="W23447" t="s">
        <v>6604</v>
      </c>
    </row>
    <row r="23448" spans="20:23" x14ac:dyDescent="0.3">
      <c r="T23448" t="b">
        <f>U23448&gt;10</f>
        <v>1</v>
      </c>
      <c r="U23448" s="7">
        <v>12.7974957461337</v>
      </c>
      <c r="V23448" t="s">
        <v>6604</v>
      </c>
      <c r="W23448" t="s">
        <v>7448</v>
      </c>
    </row>
    <row r="23449" spans="20:23" x14ac:dyDescent="0.3">
      <c r="T23449" t="b">
        <f>U23449&gt;10</f>
        <v>1</v>
      </c>
      <c r="U23449" s="7">
        <v>10.399600473335299</v>
      </c>
      <c r="V23449" t="s">
        <v>5308</v>
      </c>
      <c r="W23449" t="s">
        <v>5309</v>
      </c>
    </row>
    <row r="23450" spans="20:23" x14ac:dyDescent="0.3">
      <c r="T23450" t="b">
        <f>U23450&gt;10</f>
        <v>1</v>
      </c>
      <c r="U23450" s="7">
        <v>11.188057833699601</v>
      </c>
      <c r="V23450" t="s">
        <v>5957</v>
      </c>
      <c r="W23450" t="s">
        <v>1208</v>
      </c>
    </row>
    <row r="23451" spans="20:23" x14ac:dyDescent="0.3">
      <c r="T23451" t="b">
        <f>U23451&gt;10</f>
        <v>1</v>
      </c>
      <c r="U23451" s="7">
        <v>10.6574295826374</v>
      </c>
      <c r="V23451" t="s">
        <v>7456</v>
      </c>
      <c r="W23451" t="s">
        <v>5956</v>
      </c>
    </row>
    <row r="23452" spans="20:23" x14ac:dyDescent="0.3">
      <c r="T23452" t="b">
        <f>U23452&gt;10</f>
        <v>1</v>
      </c>
      <c r="U23452" s="7">
        <v>10.4949106531397</v>
      </c>
      <c r="V23452" t="s">
        <v>5957</v>
      </c>
      <c r="W23452" t="s">
        <v>1503</v>
      </c>
    </row>
    <row r="23453" spans="20:23" x14ac:dyDescent="0.3">
      <c r="T23453" t="b">
        <f>U23453&gt;10</f>
        <v>1</v>
      </c>
      <c r="U23453" s="7">
        <v>12.104348565573799</v>
      </c>
      <c r="V23453" t="s">
        <v>1503</v>
      </c>
      <c r="W23453" t="s">
        <v>7456</v>
      </c>
    </row>
    <row r="23454" spans="20:23" x14ac:dyDescent="0.3">
      <c r="T23454" t="b">
        <f>U23454&gt;10</f>
        <v>1</v>
      </c>
      <c r="U23454" s="7">
        <v>12.104348565573799</v>
      </c>
      <c r="V23454">
        <v>602</v>
      </c>
      <c r="W23454" t="s">
        <v>15059</v>
      </c>
    </row>
    <row r="23455" spans="20:23" x14ac:dyDescent="0.3">
      <c r="T23455" t="b">
        <f>U23455&gt;10</f>
        <v>1</v>
      </c>
      <c r="U23455" s="7">
        <v>12.7974957461337</v>
      </c>
      <c r="V23455" t="s">
        <v>15060</v>
      </c>
      <c r="W23455" t="e">
        <f>-bases</f>
        <v>#NAME?</v>
      </c>
    </row>
    <row r="23456" spans="20:23" x14ac:dyDescent="0.3">
      <c r="T23456" t="b">
        <f>U23456&gt;10</f>
        <v>1</v>
      </c>
      <c r="U23456" s="7">
        <v>10.7825927255914</v>
      </c>
      <c r="V23456" t="s">
        <v>2615</v>
      </c>
      <c r="W23456" t="s">
        <v>8414</v>
      </c>
    </row>
    <row r="23457" spans="20:23" x14ac:dyDescent="0.3">
      <c r="T23457" t="b">
        <f>U23457&gt;10</f>
        <v>1</v>
      </c>
      <c r="U23457" s="7">
        <v>10.7825927255914</v>
      </c>
      <c r="V23457" t="s">
        <v>8563</v>
      </c>
      <c r="W23457" t="s">
        <v>5253</v>
      </c>
    </row>
    <row r="23458" spans="20:23" x14ac:dyDescent="0.3">
      <c r="T23458" t="b">
        <f>U23458&gt;10</f>
        <v>1</v>
      </c>
      <c r="U23458" s="7">
        <v>13.490642926693599</v>
      </c>
      <c r="V23458" t="s">
        <v>15061</v>
      </c>
      <c r="W23458" t="s">
        <v>15062</v>
      </c>
    </row>
    <row r="23459" spans="20:23" x14ac:dyDescent="0.3">
      <c r="T23459" t="b">
        <f>U23459&gt;10</f>
        <v>1</v>
      </c>
      <c r="U23459" s="7">
        <v>13.490642926693599</v>
      </c>
      <c r="V23459" t="s">
        <v>15063</v>
      </c>
      <c r="W23459" t="s">
        <v>15064</v>
      </c>
    </row>
    <row r="23460" spans="20:23" x14ac:dyDescent="0.3">
      <c r="T23460" t="b">
        <f>U23460&gt;10</f>
        <v>1</v>
      </c>
      <c r="U23460" s="7">
        <v>13.490642926693599</v>
      </c>
      <c r="V23460" t="s">
        <v>15065</v>
      </c>
      <c r="W23460" t="s">
        <v>15066</v>
      </c>
    </row>
    <row r="23461" spans="20:23" x14ac:dyDescent="0.3">
      <c r="T23461" t="b">
        <f>U23461&gt;10</f>
        <v>1</v>
      </c>
      <c r="U23461" s="7">
        <v>10.7825927255914</v>
      </c>
      <c r="V23461" t="s">
        <v>8333</v>
      </c>
      <c r="W23461" t="s">
        <v>8334</v>
      </c>
    </row>
    <row r="23462" spans="20:23" x14ac:dyDescent="0.3">
      <c r="T23462" t="b">
        <f>U23462&gt;10</f>
        <v>1</v>
      </c>
      <c r="U23462" s="7">
        <v>11.293418349357401</v>
      </c>
      <c r="V23462" t="s">
        <v>10944</v>
      </c>
      <c r="W23462" t="s">
        <v>10945</v>
      </c>
    </row>
    <row r="23463" spans="20:23" x14ac:dyDescent="0.3">
      <c r="T23463" t="b">
        <f>U23463&gt;10</f>
        <v>1</v>
      </c>
      <c r="U23463" s="7">
        <v>12.104348565573799</v>
      </c>
      <c r="V23463" t="s">
        <v>15067</v>
      </c>
      <c r="W23463" t="s">
        <v>15068</v>
      </c>
    </row>
    <row r="23464" spans="20:23" x14ac:dyDescent="0.3">
      <c r="T23464" t="b">
        <f>U23464&gt;10</f>
        <v>1</v>
      </c>
      <c r="U23464" s="7">
        <v>11.411201385013801</v>
      </c>
      <c r="V23464" t="s">
        <v>11705</v>
      </c>
      <c r="W23464" t="s">
        <v>11706</v>
      </c>
    </row>
    <row r="23465" spans="20:23" x14ac:dyDescent="0.3">
      <c r="T23465" t="b">
        <f>U23465&gt;10</f>
        <v>1</v>
      </c>
      <c r="U23465" s="7">
        <v>10.3125890963457</v>
      </c>
      <c r="V23465" t="s">
        <v>4596</v>
      </c>
      <c r="W23465" t="s">
        <v>4597</v>
      </c>
    </row>
    <row r="23466" spans="20:23" x14ac:dyDescent="0.3">
      <c r="T23466" t="b">
        <f>U23466&gt;10</f>
        <v>1</v>
      </c>
      <c r="U23466" s="7">
        <v>11.6988834574656</v>
      </c>
      <c r="V23466" t="s">
        <v>12766</v>
      </c>
      <c r="W23466" t="s">
        <v>12767</v>
      </c>
    </row>
    <row r="23467" spans="20:23" x14ac:dyDescent="0.3">
      <c r="T23467" t="b">
        <f>U23467&gt;10</f>
        <v>1</v>
      </c>
      <c r="U23467" s="7">
        <v>10.6574295826374</v>
      </c>
      <c r="V23467" t="s">
        <v>7543</v>
      </c>
      <c r="W23467" t="s">
        <v>7544</v>
      </c>
    </row>
    <row r="23468" spans="20:23" x14ac:dyDescent="0.3">
      <c r="T23468" t="b">
        <f>U23468&gt;10</f>
        <v>1</v>
      </c>
      <c r="U23468" s="7">
        <v>13.490642926693599</v>
      </c>
      <c r="V23468" t="s">
        <v>15069</v>
      </c>
      <c r="W23468" t="s">
        <v>15070</v>
      </c>
    </row>
    <row r="23469" spans="20:23" x14ac:dyDescent="0.3">
      <c r="T23469" t="b">
        <f>U23469&gt;10</f>
        <v>1</v>
      </c>
      <c r="U23469" s="7">
        <v>11.8812050142595</v>
      </c>
      <c r="V23469" t="s">
        <v>13740</v>
      </c>
      <c r="W23469" t="s">
        <v>13741</v>
      </c>
    </row>
    <row r="23470" spans="20:23" x14ac:dyDescent="0.3">
      <c r="T23470" t="b">
        <f>U23470&gt;10</f>
        <v>1</v>
      </c>
      <c r="U23470" s="7">
        <v>13.490642926693599</v>
      </c>
      <c r="V23470" t="s">
        <v>15071</v>
      </c>
      <c r="W23470" t="s">
        <v>15072</v>
      </c>
    </row>
    <row r="23471" spans="20:23" x14ac:dyDescent="0.3">
      <c r="T23471" t="b">
        <f>U23471&gt;10</f>
        <v>1</v>
      </c>
      <c r="U23471" s="7">
        <v>13.490642926693599</v>
      </c>
      <c r="V23471" t="s">
        <v>15073</v>
      </c>
      <c r="W23471" t="s">
        <v>15074</v>
      </c>
    </row>
    <row r="23472" spans="20:23" x14ac:dyDescent="0.3">
      <c r="T23472" t="b">
        <f>U23472&gt;10</f>
        <v>1</v>
      </c>
      <c r="U23472" s="7">
        <v>10.024907023893901</v>
      </c>
      <c r="V23472" t="s">
        <v>1867</v>
      </c>
      <c r="W23472" t="s">
        <v>1868</v>
      </c>
    </row>
    <row r="23473" spans="20:23" x14ac:dyDescent="0.3">
      <c r="T23473" t="b">
        <f>U23473&gt;10</f>
        <v>1</v>
      </c>
      <c r="U23473" s="7">
        <v>11.6988834574656</v>
      </c>
      <c r="V23473" t="s">
        <v>13312</v>
      </c>
      <c r="W23473" t="s">
        <v>13313</v>
      </c>
    </row>
    <row r="23474" spans="20:23" x14ac:dyDescent="0.3">
      <c r="T23474" t="b">
        <f>U23474&gt;10</f>
        <v>1</v>
      </c>
      <c r="U23474" s="7">
        <v>11.6988834574656</v>
      </c>
      <c r="V23474" t="s">
        <v>13312</v>
      </c>
      <c r="W23474" t="s">
        <v>13314</v>
      </c>
    </row>
    <row r="23475" spans="20:23" x14ac:dyDescent="0.3">
      <c r="T23475" t="b">
        <f>U23475&gt;10</f>
        <v>1</v>
      </c>
      <c r="U23475" s="7">
        <v>11.411201385013801</v>
      </c>
      <c r="V23475" t="s">
        <v>11912</v>
      </c>
      <c r="W23475" t="s">
        <v>11913</v>
      </c>
    </row>
    <row r="23476" spans="20:23" x14ac:dyDescent="0.3">
      <c r="T23476" t="b">
        <f>U23476&gt;10</f>
        <v>1</v>
      </c>
      <c r="U23476" s="7">
        <v>11.0057362769056</v>
      </c>
      <c r="V23476" t="s">
        <v>9685</v>
      </c>
      <c r="W23476" t="s">
        <v>9686</v>
      </c>
    </row>
    <row r="23477" spans="20:23" x14ac:dyDescent="0.3">
      <c r="T23477" t="b">
        <f>U23477&gt;10</f>
        <v>1</v>
      </c>
      <c r="U23477" s="7">
        <v>11.0057362769056</v>
      </c>
      <c r="V23477" t="s">
        <v>9893</v>
      </c>
      <c r="W23477" t="s">
        <v>9894</v>
      </c>
    </row>
    <row r="23478" spans="20:23" x14ac:dyDescent="0.3">
      <c r="T23478" t="b">
        <f>U23478&gt;10</f>
        <v>1</v>
      </c>
      <c r="U23478" s="7">
        <v>10.2717671018254</v>
      </c>
      <c r="V23478" t="s">
        <v>4351</v>
      </c>
      <c r="W23478" t="s">
        <v>4353</v>
      </c>
    </row>
    <row r="23479" spans="20:23" x14ac:dyDescent="0.3">
      <c r="T23479" t="b">
        <f>U23479&gt;10</f>
        <v>1</v>
      </c>
      <c r="U23479" s="7">
        <v>11.188057833699601</v>
      </c>
      <c r="V23479" t="s">
        <v>10577</v>
      </c>
      <c r="W23479" t="s">
        <v>10578</v>
      </c>
    </row>
    <row r="23480" spans="20:23" x14ac:dyDescent="0.3">
      <c r="T23480" t="b">
        <f>U23480&gt;10</f>
        <v>1</v>
      </c>
      <c r="U23480" s="7">
        <v>12.7974957461337</v>
      </c>
      <c r="V23480" t="s">
        <v>15075</v>
      </c>
      <c r="W23480" t="s">
        <v>3902</v>
      </c>
    </row>
    <row r="23481" spans="20:23" x14ac:dyDescent="0.3">
      <c r="T23481" t="b">
        <f>U23481&gt;10</f>
        <v>1</v>
      </c>
      <c r="U23481" s="7">
        <v>10.4461204889702</v>
      </c>
      <c r="V23481" t="s">
        <v>5621</v>
      </c>
      <c r="W23481" t="s">
        <v>5622</v>
      </c>
    </row>
    <row r="23482" spans="20:23" x14ac:dyDescent="0.3">
      <c r="T23482" t="b">
        <f>U23482&gt;10</f>
        <v>1</v>
      </c>
      <c r="U23482" s="7">
        <v>12.7974957461337</v>
      </c>
      <c r="V23482" t="s">
        <v>15076</v>
      </c>
      <c r="W23482" t="s">
        <v>15077</v>
      </c>
    </row>
    <row r="23483" spans="20:23" x14ac:dyDescent="0.3">
      <c r="T23483" t="b">
        <f>U23483&gt;10</f>
        <v>1</v>
      </c>
      <c r="U23483" s="7">
        <v>10.4461204889702</v>
      </c>
      <c r="V23483" t="s">
        <v>5859</v>
      </c>
      <c r="W23483" t="s">
        <v>5701</v>
      </c>
    </row>
    <row r="23484" spans="20:23" x14ac:dyDescent="0.3">
      <c r="T23484" t="b">
        <f>U23484&gt;10</f>
        <v>1</v>
      </c>
      <c r="U23484" s="7">
        <v>10.4461204889702</v>
      </c>
      <c r="V23484" t="s">
        <v>5701</v>
      </c>
      <c r="W23484" t="s">
        <v>5707</v>
      </c>
    </row>
    <row r="23485" spans="20:23" x14ac:dyDescent="0.3">
      <c r="T23485" t="b">
        <f>U23485&gt;10</f>
        <v>1</v>
      </c>
      <c r="U23485" s="7">
        <v>10.123347096707199</v>
      </c>
      <c r="V23485" t="s">
        <v>2996</v>
      </c>
      <c r="W23485" t="s">
        <v>2931</v>
      </c>
    </row>
    <row r="23486" spans="20:23" x14ac:dyDescent="0.3">
      <c r="T23486" t="b">
        <f>U23486&gt;10</f>
        <v>1</v>
      </c>
      <c r="U23486" s="7">
        <v>10.123347096707199</v>
      </c>
      <c r="V23486" t="s">
        <v>2931</v>
      </c>
      <c r="W23486" t="s">
        <v>2951</v>
      </c>
    </row>
    <row r="23487" spans="20:23" x14ac:dyDescent="0.3">
      <c r="T23487" t="b">
        <f>U23487&gt;10</f>
        <v>1</v>
      </c>
      <c r="U23487" s="7">
        <v>13.490642926693599</v>
      </c>
      <c r="V23487" t="s">
        <v>15078</v>
      </c>
      <c r="W23487" t="s">
        <v>15079</v>
      </c>
    </row>
    <row r="23488" spans="20:23" x14ac:dyDescent="0.3">
      <c r="T23488" t="b">
        <f>U23488&gt;10</f>
        <v>1</v>
      </c>
      <c r="U23488" s="7">
        <v>11.0927476538953</v>
      </c>
      <c r="V23488" t="s">
        <v>10158</v>
      </c>
      <c r="W23488" t="s">
        <v>10159</v>
      </c>
    </row>
    <row r="23489" spans="20:23" x14ac:dyDescent="0.3">
      <c r="T23489" t="b">
        <f>U23489&gt;10</f>
        <v>1</v>
      </c>
      <c r="U23489" s="7">
        <v>11.6988834574656</v>
      </c>
      <c r="V23489" t="s">
        <v>13397</v>
      </c>
      <c r="W23489" t="s">
        <v>13396</v>
      </c>
    </row>
    <row r="23490" spans="20:23" x14ac:dyDescent="0.3">
      <c r="T23490" t="b">
        <f>U23490&gt;10</f>
        <v>1</v>
      </c>
      <c r="U23490" s="7">
        <v>11.8812050142595</v>
      </c>
      <c r="V23490" t="s">
        <v>13824</v>
      </c>
      <c r="W23490" t="s">
        <v>13826</v>
      </c>
    </row>
    <row r="23491" spans="20:23" x14ac:dyDescent="0.3">
      <c r="T23491" t="b">
        <f>U23491&gt;10</f>
        <v>1</v>
      </c>
      <c r="U23491" s="7">
        <v>11.6988834574656</v>
      </c>
      <c r="V23491" t="s">
        <v>13151</v>
      </c>
      <c r="W23491" t="s">
        <v>13153</v>
      </c>
    </row>
    <row r="23492" spans="20:23" x14ac:dyDescent="0.3">
      <c r="T23492" t="b">
        <f>U23492&gt;10</f>
        <v>1</v>
      </c>
      <c r="U23492" s="7">
        <v>12.104348565573799</v>
      </c>
      <c r="V23492" t="s">
        <v>15080</v>
      </c>
      <c r="W23492" t="s">
        <v>15081</v>
      </c>
    </row>
    <row r="23493" spans="20:23" x14ac:dyDescent="0.3">
      <c r="T23493" t="b">
        <f>U23493&gt;10</f>
        <v>1</v>
      </c>
      <c r="U23493" s="7">
        <v>10.7825927255914</v>
      </c>
      <c r="V23493" t="s">
        <v>8365</v>
      </c>
      <c r="W23493" t="s">
        <v>8366</v>
      </c>
    </row>
    <row r="23494" spans="20:23" x14ac:dyDescent="0.3">
      <c r="T23494" t="b">
        <f>U23494&gt;10</f>
        <v>1</v>
      </c>
      <c r="U23494" s="7">
        <v>12.104348565573799</v>
      </c>
      <c r="V23494" t="s">
        <v>15082</v>
      </c>
      <c r="W23494" t="s">
        <v>15083</v>
      </c>
    </row>
    <row r="23495" spans="20:23" x14ac:dyDescent="0.3">
      <c r="T23495" t="b">
        <f>U23495&gt;10</f>
        <v>1</v>
      </c>
      <c r="U23495" s="7">
        <v>11.0057362769056</v>
      </c>
      <c r="V23495" t="s">
        <v>9542</v>
      </c>
      <c r="W23495" t="s">
        <v>9543</v>
      </c>
    </row>
    <row r="23496" spans="20:23" x14ac:dyDescent="0.3">
      <c r="T23496" t="b">
        <f>U23496&gt;10</f>
        <v>1</v>
      </c>
      <c r="U23496" s="7">
        <v>11.0057362769056</v>
      </c>
      <c r="V23496" t="s">
        <v>2439</v>
      </c>
      <c r="W23496" t="s">
        <v>9863</v>
      </c>
    </row>
    <row r="23497" spans="20:23" x14ac:dyDescent="0.3">
      <c r="T23497" t="b">
        <f>U23497&gt;10</f>
        <v>1</v>
      </c>
      <c r="U23497" s="7">
        <v>11.411201385013801</v>
      </c>
      <c r="V23497" t="s">
        <v>11680</v>
      </c>
      <c r="W23497" t="s">
        <v>11681</v>
      </c>
    </row>
    <row r="23498" spans="20:23" x14ac:dyDescent="0.3">
      <c r="T23498" t="b">
        <f>U23498&gt;10</f>
        <v>1</v>
      </c>
      <c r="U23498" s="7">
        <v>10.6002711687975</v>
      </c>
      <c r="V23498" t="s">
        <v>6842</v>
      </c>
      <c r="W23498" t="s">
        <v>6843</v>
      </c>
    </row>
    <row r="23499" spans="20:23" x14ac:dyDescent="0.3">
      <c r="T23499" t="b">
        <f>U23499&gt;10</f>
        <v>1</v>
      </c>
      <c r="U23499" s="7">
        <v>11.6988834574656</v>
      </c>
      <c r="V23499" t="s">
        <v>13151</v>
      </c>
      <c r="W23499" t="s">
        <v>13152</v>
      </c>
    </row>
    <row r="23500" spans="20:23" x14ac:dyDescent="0.3">
      <c r="T23500" t="b">
        <f>U23500&gt;10</f>
        <v>1</v>
      </c>
      <c r="U23500" s="7">
        <v>10.5639035246266</v>
      </c>
      <c r="V23500" t="s">
        <v>6749</v>
      </c>
      <c r="W23500" t="s">
        <v>6750</v>
      </c>
    </row>
    <row r="23501" spans="20:23" x14ac:dyDescent="0.3">
      <c r="T23501" t="b">
        <f>U23501&gt;10</f>
        <v>1</v>
      </c>
      <c r="U23501" s="7">
        <v>13.490642926693599</v>
      </c>
      <c r="V23501" t="s">
        <v>15084</v>
      </c>
      <c r="W23501" t="s">
        <v>15085</v>
      </c>
    </row>
    <row r="23502" spans="20:23" x14ac:dyDescent="0.3">
      <c r="T23502" t="b">
        <f>U23502&gt;10</f>
        <v>1</v>
      </c>
      <c r="U23502" s="7">
        <v>12.104348565573799</v>
      </c>
      <c r="V23502" t="s">
        <v>6749</v>
      </c>
      <c r="W23502" t="s">
        <v>6750</v>
      </c>
    </row>
    <row r="23503" spans="20:23" x14ac:dyDescent="0.3">
      <c r="T23503" t="b">
        <f>U23503&gt;10</f>
        <v>1</v>
      </c>
      <c r="U23503" s="7">
        <v>11.8812050142595</v>
      </c>
      <c r="V23503" t="s">
        <v>13980</v>
      </c>
      <c r="W23503" t="s">
        <v>13981</v>
      </c>
    </row>
    <row r="23504" spans="20:23" x14ac:dyDescent="0.3">
      <c r="T23504" t="b">
        <f>U23504&gt;10</f>
        <v>1</v>
      </c>
      <c r="U23504" s="7">
        <v>11.293418349357401</v>
      </c>
      <c r="V23504" t="s">
        <v>11233</v>
      </c>
      <c r="W23504" t="s">
        <v>11234</v>
      </c>
    </row>
    <row r="23505" spans="20:23" x14ac:dyDescent="0.3">
      <c r="T23505" t="b">
        <f>U23505&gt;10</f>
        <v>1</v>
      </c>
      <c r="U23505" s="7">
        <v>13.490642926693599</v>
      </c>
      <c r="V23505" t="s">
        <v>15086</v>
      </c>
      <c r="W23505" t="s">
        <v>15087</v>
      </c>
    </row>
    <row r="23506" spans="20:23" x14ac:dyDescent="0.3">
      <c r="T23506" t="b">
        <f>U23506&gt;10</f>
        <v>1</v>
      </c>
      <c r="U23506" s="7">
        <v>10.158438416518401</v>
      </c>
      <c r="V23506" t="s">
        <v>3245</v>
      </c>
      <c r="W23506" t="s">
        <v>3246</v>
      </c>
    </row>
    <row r="23507" spans="20:23" x14ac:dyDescent="0.3">
      <c r="T23507" t="b">
        <f>U23507&gt;10</f>
        <v>1</v>
      </c>
      <c r="U23507" s="7">
        <v>11.188057833699601</v>
      </c>
      <c r="V23507" t="s">
        <v>10749</v>
      </c>
      <c r="W23507" t="s">
        <v>10750</v>
      </c>
    </row>
    <row r="23508" spans="20:23" x14ac:dyDescent="0.3">
      <c r="T23508" t="b">
        <f>U23508&gt;10</f>
        <v>1</v>
      </c>
      <c r="U23508" s="7">
        <v>12.392030638025499</v>
      </c>
      <c r="V23508" t="s">
        <v>15088</v>
      </c>
      <c r="W23508" t="s">
        <v>15089</v>
      </c>
    </row>
    <row r="23509" spans="20:23" x14ac:dyDescent="0.3">
      <c r="T23509" t="b">
        <f>U23509&gt;10</f>
        <v>1</v>
      </c>
      <c r="U23509" s="7">
        <v>13.490642926693599</v>
      </c>
      <c r="V23509" t="s">
        <v>15090</v>
      </c>
      <c r="W23509" t="s">
        <v>15091</v>
      </c>
    </row>
    <row r="23510" spans="20:23" x14ac:dyDescent="0.3">
      <c r="T23510" t="b">
        <f>U23510&gt;10</f>
        <v>1</v>
      </c>
      <c r="U23510" s="7">
        <v>11.0927476538953</v>
      </c>
      <c r="V23510" t="s">
        <v>9300</v>
      </c>
      <c r="W23510" t="s">
        <v>10203</v>
      </c>
    </row>
    <row r="23511" spans="20:23" x14ac:dyDescent="0.3">
      <c r="T23511" t="b">
        <f>U23511&gt;10</f>
        <v>1</v>
      </c>
      <c r="U23511" s="7">
        <v>12.7974957461337</v>
      </c>
      <c r="V23511" t="s">
        <v>15092</v>
      </c>
      <c r="W23511" t="s">
        <v>15093</v>
      </c>
    </row>
    <row r="23512" spans="20:23" x14ac:dyDescent="0.3">
      <c r="T23512" t="b">
        <f>U23512&gt;10</f>
        <v>1</v>
      </c>
      <c r="U23512" s="7">
        <v>11.188057833699601</v>
      </c>
      <c r="V23512" t="s">
        <v>8342</v>
      </c>
      <c r="W23512" t="s">
        <v>10872</v>
      </c>
    </row>
    <row r="23513" spans="20:23" x14ac:dyDescent="0.3">
      <c r="T23513" t="b">
        <f>U23513&gt;10</f>
        <v>1</v>
      </c>
      <c r="U23513" s="7">
        <v>11.411201385013801</v>
      </c>
      <c r="V23513" t="s">
        <v>11770</v>
      </c>
      <c r="W23513" t="s">
        <v>11771</v>
      </c>
    </row>
    <row r="23514" spans="20:23" x14ac:dyDescent="0.3">
      <c r="T23514" t="b">
        <f>U23514&gt;10</f>
        <v>1</v>
      </c>
      <c r="U23514" s="7">
        <v>10.194806060689301</v>
      </c>
      <c r="V23514" t="s">
        <v>3533</v>
      </c>
      <c r="W23514" t="s">
        <v>3478</v>
      </c>
    </row>
    <row r="23515" spans="20:23" x14ac:dyDescent="0.3">
      <c r="T23515" t="b">
        <f>U23515&gt;10</f>
        <v>1</v>
      </c>
      <c r="U23515" s="7">
        <v>10.6002711687975</v>
      </c>
      <c r="V23515" t="s">
        <v>7163</v>
      </c>
      <c r="W23515" t="s">
        <v>7164</v>
      </c>
    </row>
    <row r="23516" spans="20:23" x14ac:dyDescent="0.3">
      <c r="T23516" t="b">
        <f>U23516&gt;10</f>
        <v>1</v>
      </c>
      <c r="U23516" s="7">
        <v>11.0057362769056</v>
      </c>
      <c r="V23516" t="s">
        <v>4714</v>
      </c>
      <c r="W23516" t="s">
        <v>9673</v>
      </c>
    </row>
    <row r="23517" spans="20:23" x14ac:dyDescent="0.3">
      <c r="T23517" t="b">
        <f>U23517&gt;10</f>
        <v>1</v>
      </c>
      <c r="U23517" s="7">
        <v>10.4949106531397</v>
      </c>
      <c r="V23517" t="s">
        <v>6227</v>
      </c>
      <c r="W23517" t="s">
        <v>6230</v>
      </c>
    </row>
    <row r="23518" spans="20:23" x14ac:dyDescent="0.3">
      <c r="T23518" t="b">
        <f>U23518&gt;10</f>
        <v>1</v>
      </c>
      <c r="U23518" s="7">
        <v>13.490642926693599</v>
      </c>
      <c r="V23518" t="s">
        <v>15094</v>
      </c>
      <c r="W23518" t="s">
        <v>15095</v>
      </c>
    </row>
    <row r="23519" spans="20:23" x14ac:dyDescent="0.3">
      <c r="T23519" t="b">
        <f>U23519&gt;10</f>
        <v>1</v>
      </c>
      <c r="U23519" s="7">
        <v>10.4461204889702</v>
      </c>
      <c r="V23519" t="s">
        <v>5788</v>
      </c>
      <c r="W23519" t="s">
        <v>5789</v>
      </c>
    </row>
    <row r="23520" spans="20:23" x14ac:dyDescent="0.3">
      <c r="T23520" t="b">
        <f>U23520&gt;10</f>
        <v>1</v>
      </c>
      <c r="U23520" s="7">
        <v>11.6988834574656</v>
      </c>
      <c r="V23520" t="s">
        <v>5789</v>
      </c>
      <c r="W23520" t="s">
        <v>13242</v>
      </c>
    </row>
    <row r="23521" spans="20:23" x14ac:dyDescent="0.3">
      <c r="T23521" t="b">
        <f>U23521&gt;10</f>
        <v>1</v>
      </c>
      <c r="U23521" s="7">
        <v>11.8812050142595</v>
      </c>
      <c r="V23521" t="s">
        <v>14019</v>
      </c>
      <c r="W23521" t="s">
        <v>14020</v>
      </c>
    </row>
    <row r="23522" spans="20:23" x14ac:dyDescent="0.3">
      <c r="T23522" t="b">
        <f>U23522&gt;10</f>
        <v>1</v>
      </c>
      <c r="U23522" s="7">
        <v>10.140738839419001</v>
      </c>
      <c r="V23522" t="s">
        <v>3046</v>
      </c>
      <c r="W23522" t="s">
        <v>3047</v>
      </c>
    </row>
    <row r="23523" spans="20:23" x14ac:dyDescent="0.3">
      <c r="T23523" t="b">
        <f>U23523&gt;10</f>
        <v>1</v>
      </c>
      <c r="U23523" s="7">
        <v>10.3125890963457</v>
      </c>
      <c r="V23523" t="s">
        <v>4938</v>
      </c>
      <c r="W23523" t="s">
        <v>4939</v>
      </c>
    </row>
    <row r="23524" spans="20:23" x14ac:dyDescent="0.3">
      <c r="T23524" t="b">
        <f>U23524&gt;10</f>
        <v>1</v>
      </c>
      <c r="U23524" s="7">
        <v>10.6002711687975</v>
      </c>
      <c r="V23524" t="s">
        <v>7317</v>
      </c>
      <c r="W23524" t="s">
        <v>7318</v>
      </c>
    </row>
    <row r="23525" spans="20:23" x14ac:dyDescent="0.3">
      <c r="T23525" t="b">
        <f>U23525&gt;10</f>
        <v>1</v>
      </c>
      <c r="U23525" s="7">
        <v>13.490642926693599</v>
      </c>
      <c r="V23525" t="s">
        <v>15096</v>
      </c>
      <c r="W23525" t="s">
        <v>15097</v>
      </c>
    </row>
    <row r="23526" spans="20:23" x14ac:dyDescent="0.3">
      <c r="T23526" t="b">
        <f>U23526&gt;10</f>
        <v>1</v>
      </c>
      <c r="U23526" s="7">
        <v>10.7180542044539</v>
      </c>
      <c r="V23526" t="s">
        <v>7822</v>
      </c>
      <c r="W23526" t="s">
        <v>7823</v>
      </c>
    </row>
    <row r="23527" spans="20:23" x14ac:dyDescent="0.3">
      <c r="T23527" t="b">
        <f>U23527&gt;10</f>
        <v>1</v>
      </c>
      <c r="U23527" s="7">
        <v>11.0057362769056</v>
      </c>
      <c r="V23527" t="s">
        <v>10008</v>
      </c>
      <c r="W23527" t="s">
        <v>10009</v>
      </c>
    </row>
    <row r="23528" spans="20:23" x14ac:dyDescent="0.3">
      <c r="T23528" t="b">
        <f>U23528&gt;10</f>
        <v>1</v>
      </c>
      <c r="U23528" s="7">
        <v>11.6988834574656</v>
      </c>
      <c r="V23528" t="s">
        <v>10036</v>
      </c>
      <c r="W23528" t="s">
        <v>13024</v>
      </c>
    </row>
    <row r="23529" spans="20:23" x14ac:dyDescent="0.3">
      <c r="T23529" t="b">
        <f>U23529&gt;10</f>
        <v>1</v>
      </c>
      <c r="U23529" s="7">
        <v>12.104348565573799</v>
      </c>
      <c r="V23529" t="s">
        <v>15098</v>
      </c>
      <c r="W23529" t="s">
        <v>15099</v>
      </c>
    </row>
    <row r="23530" spans="20:23" x14ac:dyDescent="0.3">
      <c r="T23530" t="b">
        <f>U23530&gt;10</f>
        <v>1</v>
      </c>
      <c r="U23530" s="7">
        <v>10.4461204889702</v>
      </c>
      <c r="V23530" t="s">
        <v>5780</v>
      </c>
      <c r="W23530" t="s">
        <v>5781</v>
      </c>
    </row>
    <row r="23531" spans="20:23" x14ac:dyDescent="0.3">
      <c r="T23531" t="b">
        <f>U23531&gt;10</f>
        <v>1</v>
      </c>
      <c r="U23531" s="7">
        <v>11.0057362769056</v>
      </c>
      <c r="V23531" t="s">
        <v>9536</v>
      </c>
      <c r="W23531" t="s">
        <v>9537</v>
      </c>
    </row>
    <row r="23532" spans="20:23" x14ac:dyDescent="0.3">
      <c r="T23532" t="b">
        <f>U23532&gt;10</f>
        <v>1</v>
      </c>
      <c r="U23532" s="7">
        <v>10.6002711687975</v>
      </c>
      <c r="V23532" t="s">
        <v>7232</v>
      </c>
      <c r="W23532" t="s">
        <v>7233</v>
      </c>
    </row>
    <row r="23533" spans="20:23" x14ac:dyDescent="0.3">
      <c r="T23533" t="b">
        <f>U23533&gt;10</f>
        <v>1</v>
      </c>
      <c r="U23533" s="7">
        <v>10.6574295826374</v>
      </c>
      <c r="V23533" t="s">
        <v>7383</v>
      </c>
      <c r="W23533" t="s">
        <v>7384</v>
      </c>
    </row>
    <row r="23534" spans="20:23" x14ac:dyDescent="0.3">
      <c r="T23534" t="b">
        <f>U23534&gt;10</f>
        <v>1</v>
      </c>
      <c r="U23534" s="7">
        <v>11.188057833699601</v>
      </c>
      <c r="V23534" t="s">
        <v>10359</v>
      </c>
      <c r="W23534" t="s">
        <v>10360</v>
      </c>
    </row>
    <row r="23535" spans="20:23" x14ac:dyDescent="0.3">
      <c r="T23535" t="b">
        <f>U23535&gt;10</f>
        <v>1</v>
      </c>
      <c r="U23535" s="7">
        <v>12.104348565573799</v>
      </c>
      <c r="V23535" t="s">
        <v>15100</v>
      </c>
      <c r="W23535" t="s">
        <v>15101</v>
      </c>
    </row>
    <row r="23536" spans="20:23" x14ac:dyDescent="0.3">
      <c r="T23536" t="b">
        <f>U23536&gt;10</f>
        <v>1</v>
      </c>
      <c r="U23536" s="7">
        <v>11.6988834574656</v>
      </c>
      <c r="V23536" t="s">
        <v>13273</v>
      </c>
      <c r="W23536" t="s">
        <v>13274</v>
      </c>
    </row>
    <row r="23537" spans="20:23" x14ac:dyDescent="0.3">
      <c r="T23537" t="b">
        <f>U23537&gt;10</f>
        <v>1</v>
      </c>
      <c r="U23537" s="7">
        <v>10.3125890963457</v>
      </c>
      <c r="V23537" t="s">
        <v>4587</v>
      </c>
      <c r="W23537" t="s">
        <v>4588</v>
      </c>
    </row>
    <row r="23538" spans="20:23" x14ac:dyDescent="0.3">
      <c r="T23538" t="b">
        <f>U23538&gt;10</f>
        <v>1</v>
      </c>
      <c r="U23538" s="7">
        <v>10.399600473335299</v>
      </c>
      <c r="V23538" t="s">
        <v>5572</v>
      </c>
      <c r="W23538" t="s">
        <v>5573</v>
      </c>
    </row>
    <row r="23539" spans="20:23" x14ac:dyDescent="0.3">
      <c r="T23539" t="b">
        <f>U23539&gt;10</f>
        <v>1</v>
      </c>
      <c r="U23539" s="7">
        <v>10.7180542044539</v>
      </c>
      <c r="V23539" t="s">
        <v>7950</v>
      </c>
      <c r="W23539" t="s">
        <v>7952</v>
      </c>
    </row>
    <row r="23540" spans="20:23" x14ac:dyDescent="0.3">
      <c r="T23540" t="b">
        <f>U23540&gt;10</f>
        <v>1</v>
      </c>
      <c r="U23540" s="7">
        <v>11.986565529917399</v>
      </c>
      <c r="V23540" t="s">
        <v>14128</v>
      </c>
      <c r="W23540" t="s">
        <v>14129</v>
      </c>
    </row>
    <row r="23541" spans="20:23" x14ac:dyDescent="0.3">
      <c r="T23541" t="b">
        <f>U23541&gt;10</f>
        <v>1</v>
      </c>
      <c r="U23541" s="7">
        <v>10.5462039475272</v>
      </c>
      <c r="V23541" t="s">
        <v>6713</v>
      </c>
      <c r="W23541" t="s">
        <v>6638</v>
      </c>
    </row>
    <row r="23542" spans="20:23" x14ac:dyDescent="0.3">
      <c r="T23542" t="b">
        <f>U23542&gt;10</f>
        <v>1</v>
      </c>
      <c r="U23542" s="7">
        <v>11.188057833699601</v>
      </c>
      <c r="V23542" t="s">
        <v>10565</v>
      </c>
      <c r="W23542" t="s">
        <v>10507</v>
      </c>
    </row>
    <row r="23543" spans="20:23" x14ac:dyDescent="0.3">
      <c r="T23543" t="b">
        <f>U23543&gt;10</f>
        <v>1</v>
      </c>
      <c r="U23543" s="7">
        <v>12.392030638025499</v>
      </c>
      <c r="V23543" t="s">
        <v>15102</v>
      </c>
      <c r="W23543" t="s">
        <v>15103</v>
      </c>
    </row>
    <row r="23544" spans="20:23" x14ac:dyDescent="0.3">
      <c r="T23544" t="b">
        <f>U23544&gt;10</f>
        <v>1</v>
      </c>
      <c r="U23544" s="7">
        <v>13.490642926693599</v>
      </c>
      <c r="V23544" t="s">
        <v>15104</v>
      </c>
      <c r="W23544" t="s">
        <v>15105</v>
      </c>
    </row>
    <row r="23545" spans="20:23" x14ac:dyDescent="0.3">
      <c r="T23545" t="b">
        <f>U23545&gt;10</f>
        <v>1</v>
      </c>
      <c r="U23545" s="7">
        <v>12.104348565573799</v>
      </c>
      <c r="V23545" t="s">
        <v>15106</v>
      </c>
      <c r="W23545" t="s">
        <v>15107</v>
      </c>
    </row>
    <row r="23546" spans="20:23" x14ac:dyDescent="0.3">
      <c r="T23546" t="b">
        <f>U23546&gt;10</f>
        <v>1</v>
      </c>
      <c r="U23546" s="7">
        <v>12.7974957461337</v>
      </c>
      <c r="V23546" t="s">
        <v>15108</v>
      </c>
      <c r="W23546" t="s">
        <v>9201</v>
      </c>
    </row>
    <row r="23547" spans="20:23" x14ac:dyDescent="0.3">
      <c r="T23547" t="b">
        <f>U23547&gt;10</f>
        <v>1</v>
      </c>
      <c r="U23547" s="7">
        <v>10.9256935692321</v>
      </c>
      <c r="V23547" t="s">
        <v>9201</v>
      </c>
      <c r="W23547" t="s">
        <v>3875</v>
      </c>
    </row>
    <row r="23548" spans="20:23" x14ac:dyDescent="0.3">
      <c r="T23548" t="b">
        <f>U23548&gt;10</f>
        <v>1</v>
      </c>
      <c r="U23548" s="7">
        <v>10.9256935692321</v>
      </c>
      <c r="V23548" t="s">
        <v>3875</v>
      </c>
      <c r="W23548" t="s">
        <v>9124</v>
      </c>
    </row>
    <row r="23549" spans="20:23" x14ac:dyDescent="0.3">
      <c r="T23549" t="b">
        <f>U23549&gt;10</f>
        <v>1</v>
      </c>
      <c r="U23549" s="7">
        <v>13.490642926693599</v>
      </c>
      <c r="V23549" t="s">
        <v>9124</v>
      </c>
      <c r="W23549" t="s">
        <v>15109</v>
      </c>
    </row>
    <row r="23550" spans="20:23" x14ac:dyDescent="0.3">
      <c r="T23550" t="b">
        <f>U23550&gt;10</f>
        <v>1</v>
      </c>
      <c r="U23550" s="7">
        <v>13.490642926693599</v>
      </c>
      <c r="V23550" t="s">
        <v>15109</v>
      </c>
      <c r="W23550" t="s">
        <v>15110</v>
      </c>
    </row>
    <row r="23551" spans="20:23" x14ac:dyDescent="0.3">
      <c r="T23551" t="b">
        <f>U23551&gt;10</f>
        <v>1</v>
      </c>
      <c r="U23551" s="7">
        <v>11.0057362769056</v>
      </c>
      <c r="V23551" t="s">
        <v>9637</v>
      </c>
      <c r="W23551" t="s">
        <v>9638</v>
      </c>
    </row>
    <row r="23552" spans="20:23" x14ac:dyDescent="0.3">
      <c r="T23552" t="b">
        <f>U23552&gt;10</f>
        <v>1</v>
      </c>
      <c r="U23552" s="7">
        <v>10.232546388672199</v>
      </c>
      <c r="V23552" t="s">
        <v>3875</v>
      </c>
      <c r="W23552" t="s">
        <v>3876</v>
      </c>
    </row>
    <row r="23553" spans="20:23" x14ac:dyDescent="0.3">
      <c r="T23553" t="b">
        <f>U23553&gt;10</f>
        <v>1</v>
      </c>
      <c r="U23553" s="7">
        <v>10.9256935692321</v>
      </c>
      <c r="V23553" t="s">
        <v>9056</v>
      </c>
      <c r="W23553" t="s">
        <v>3875</v>
      </c>
    </row>
    <row r="23554" spans="20:23" x14ac:dyDescent="0.3">
      <c r="T23554" t="b">
        <f>U23554&gt;10</f>
        <v>1</v>
      </c>
      <c r="U23554" s="7">
        <v>10.9256935692321</v>
      </c>
      <c r="V23554" t="s">
        <v>3875</v>
      </c>
      <c r="W23554" t="s">
        <v>9123</v>
      </c>
    </row>
    <row r="23555" spans="20:23" x14ac:dyDescent="0.3">
      <c r="T23555" t="b">
        <f>U23555&gt;10</f>
        <v>1</v>
      </c>
      <c r="U23555" s="7">
        <v>11.0057362769056</v>
      </c>
      <c r="V23555" t="s">
        <v>9962</v>
      </c>
      <c r="W23555" t="s">
        <v>9963</v>
      </c>
    </row>
    <row r="23556" spans="20:23" x14ac:dyDescent="0.3">
      <c r="T23556" t="b">
        <f>U23556&gt;10</f>
        <v>1</v>
      </c>
      <c r="U23556" s="7">
        <v>13.490642926693599</v>
      </c>
      <c r="V23556" t="s">
        <v>15111</v>
      </c>
      <c r="W23556" t="s">
        <v>15112</v>
      </c>
    </row>
    <row r="23557" spans="20:23" x14ac:dyDescent="0.3">
      <c r="T23557" t="b">
        <f>U23557&gt;10</f>
        <v>1</v>
      </c>
      <c r="U23557" s="7">
        <v>13.490642926693599</v>
      </c>
      <c r="V23557" t="s">
        <v>15112</v>
      </c>
      <c r="W23557" t="s">
        <v>15113</v>
      </c>
    </row>
    <row r="23558" spans="20:23" x14ac:dyDescent="0.3">
      <c r="T23558" t="b">
        <f>U23558&gt;10</f>
        <v>1</v>
      </c>
      <c r="U23558" s="7">
        <v>10.194806060689301</v>
      </c>
      <c r="V23558" t="s">
        <v>3492</v>
      </c>
      <c r="W23558" t="s">
        <v>3493</v>
      </c>
    </row>
    <row r="23559" spans="20:23" x14ac:dyDescent="0.3">
      <c r="T23559" t="b">
        <f>U23559&gt;10</f>
        <v>1</v>
      </c>
      <c r="U23559" s="7">
        <v>11.293418349357401</v>
      </c>
      <c r="V23559" t="s">
        <v>11276</v>
      </c>
      <c r="W23559" t="s">
        <v>11277</v>
      </c>
    </row>
    <row r="23560" spans="20:23" x14ac:dyDescent="0.3">
      <c r="T23560" t="b">
        <f>U23560&gt;10</f>
        <v>1</v>
      </c>
      <c r="U23560" s="7">
        <v>10.7825927255914</v>
      </c>
      <c r="V23560" t="s">
        <v>2668</v>
      </c>
      <c r="W23560" t="s">
        <v>8433</v>
      </c>
    </row>
    <row r="23561" spans="20:23" x14ac:dyDescent="0.3">
      <c r="T23561" t="b">
        <f>U23561&gt;10</f>
        <v>1</v>
      </c>
      <c r="U23561" s="7">
        <v>12.392030638025499</v>
      </c>
      <c r="V23561" t="s">
        <v>15114</v>
      </c>
      <c r="W23561" t="s">
        <v>15115</v>
      </c>
    </row>
    <row r="23562" spans="20:23" x14ac:dyDescent="0.3">
      <c r="T23562" t="b">
        <f>U23562&gt;10</f>
        <v>1</v>
      </c>
      <c r="U23562" s="7">
        <v>11.0927476538953</v>
      </c>
      <c r="V23562" t="s">
        <v>10151</v>
      </c>
      <c r="W23562" t="s">
        <v>10152</v>
      </c>
    </row>
    <row r="23563" spans="20:23" x14ac:dyDescent="0.3">
      <c r="T23563" t="b">
        <f>U23563&gt;10</f>
        <v>1</v>
      </c>
      <c r="U23563" s="7">
        <v>11.411201385013801</v>
      </c>
      <c r="V23563" t="s">
        <v>12183</v>
      </c>
      <c r="W23563" t="s">
        <v>12184</v>
      </c>
    </row>
    <row r="23564" spans="20:23" x14ac:dyDescent="0.3">
      <c r="T23564" t="b">
        <f>U23564&gt;10</f>
        <v>1</v>
      </c>
      <c r="U23564" s="7">
        <v>10.232546388672199</v>
      </c>
      <c r="V23564" t="s">
        <v>4057</v>
      </c>
      <c r="W23564" t="s">
        <v>4058</v>
      </c>
    </row>
    <row r="23565" spans="20:23" x14ac:dyDescent="0.3">
      <c r="T23565" t="b">
        <f>U23565&gt;10</f>
        <v>1</v>
      </c>
      <c r="U23565" s="7">
        <v>11.0057362769056</v>
      </c>
      <c r="V23565" t="s">
        <v>9851</v>
      </c>
      <c r="W23565" t="s">
        <v>9852</v>
      </c>
    </row>
    <row r="23566" spans="20:23" x14ac:dyDescent="0.3">
      <c r="T23566" t="b">
        <f>U23566&gt;10</f>
        <v>1</v>
      </c>
      <c r="U23566" s="7">
        <v>11.411201385013801</v>
      </c>
      <c r="V23566" t="s">
        <v>11806</v>
      </c>
      <c r="W23566" t="s">
        <v>11807</v>
      </c>
    </row>
    <row r="23567" spans="20:23" x14ac:dyDescent="0.3">
      <c r="T23567" t="b">
        <f>U23567&gt;10</f>
        <v>1</v>
      </c>
      <c r="U23567" s="7">
        <v>10.024907023893901</v>
      </c>
      <c r="V23567" t="s">
        <v>1921</v>
      </c>
      <c r="W23567" t="s">
        <v>1793</v>
      </c>
    </row>
    <row r="23568" spans="20:23" x14ac:dyDescent="0.3">
      <c r="T23568" t="b">
        <f>U23568&gt;10</f>
        <v>1</v>
      </c>
      <c r="U23568" s="7">
        <v>12.392030638025499</v>
      </c>
      <c r="V23568" t="s">
        <v>5923</v>
      </c>
      <c r="W23568" t="s">
        <v>15116</v>
      </c>
    </row>
    <row r="23569" spans="20:23" x14ac:dyDescent="0.3">
      <c r="T23569" t="b">
        <f>U23569&gt;10</f>
        <v>1</v>
      </c>
      <c r="U23569" s="7">
        <v>11.411201385013801</v>
      </c>
      <c r="V23569" t="s">
        <v>11884</v>
      </c>
      <c r="W23569" t="s">
        <v>6934</v>
      </c>
    </row>
    <row r="23570" spans="20:23" x14ac:dyDescent="0.3">
      <c r="T23570" t="b">
        <f>U23570&gt;10</f>
        <v>1</v>
      </c>
      <c r="U23570" s="7">
        <v>10.6002711687975</v>
      </c>
      <c r="V23570" t="s">
        <v>6934</v>
      </c>
      <c r="W23570" t="s">
        <v>6935</v>
      </c>
    </row>
    <row r="23571" spans="20:23" x14ac:dyDescent="0.3">
      <c r="T23571" t="b">
        <f>U23571&gt;10</f>
        <v>1</v>
      </c>
      <c r="U23571" s="7">
        <v>11.411201385013801</v>
      </c>
      <c r="V23571" t="s">
        <v>6857</v>
      </c>
      <c r="W23571" t="s">
        <v>11577</v>
      </c>
    </row>
    <row r="23572" spans="20:23" x14ac:dyDescent="0.3">
      <c r="T23572" t="b">
        <f>U23572&gt;10</f>
        <v>1</v>
      </c>
      <c r="U23572" s="7">
        <v>12.104348565573799</v>
      </c>
      <c r="V23572" t="s">
        <v>15117</v>
      </c>
      <c r="W23572" t="s">
        <v>15118</v>
      </c>
    </row>
    <row r="23573" spans="20:23" x14ac:dyDescent="0.3">
      <c r="T23573" t="b">
        <f>U23573&gt;10</f>
        <v>1</v>
      </c>
      <c r="U23573" s="7">
        <v>12.7974957461337</v>
      </c>
      <c r="V23573" t="s">
        <v>15119</v>
      </c>
      <c r="W23573">
        <v>63</v>
      </c>
    </row>
    <row r="23574" spans="20:23" x14ac:dyDescent="0.3">
      <c r="T23574" t="b">
        <f>U23574&gt;10</f>
        <v>1</v>
      </c>
      <c r="U23574" s="7">
        <v>11.6988834574656</v>
      </c>
      <c r="V23574" t="s">
        <v>12734</v>
      </c>
      <c r="W23574" t="s">
        <v>12735</v>
      </c>
    </row>
    <row r="23575" spans="20:23" x14ac:dyDescent="0.3">
      <c r="T23575" t="b">
        <f>U23575&gt;10</f>
        <v>1</v>
      </c>
      <c r="U23575" s="7">
        <v>11.411201385013801</v>
      </c>
      <c r="V23575" t="s">
        <v>4696</v>
      </c>
      <c r="W23575" t="s">
        <v>11825</v>
      </c>
    </row>
    <row r="23576" spans="20:23" x14ac:dyDescent="0.3">
      <c r="T23576" t="b">
        <f>U23576&gt;10</f>
        <v>1</v>
      </c>
      <c r="U23576" s="7">
        <v>11.8812050142595</v>
      </c>
      <c r="V23576" t="s">
        <v>13851</v>
      </c>
      <c r="W23576" t="s">
        <v>13852</v>
      </c>
    </row>
    <row r="23577" spans="20:23" x14ac:dyDescent="0.3">
      <c r="T23577" t="b">
        <f>U23577&gt;10</f>
        <v>1</v>
      </c>
      <c r="U23577" s="7">
        <v>10.7180542044539</v>
      </c>
      <c r="V23577" t="s">
        <v>7941</v>
      </c>
      <c r="W23577" t="s">
        <v>7942</v>
      </c>
    </row>
    <row r="23578" spans="20:23" x14ac:dyDescent="0.3">
      <c r="T23578" t="b">
        <f>U23578&gt;10</f>
        <v>1</v>
      </c>
      <c r="U23578" s="7">
        <v>10.158438416518401</v>
      </c>
      <c r="V23578" t="s">
        <v>3154</v>
      </c>
      <c r="W23578" t="s">
        <v>3155</v>
      </c>
    </row>
    <row r="23579" spans="20:23" x14ac:dyDescent="0.3">
      <c r="T23579" t="b">
        <f>U23579&gt;10</f>
        <v>1</v>
      </c>
      <c r="U23579" s="7">
        <v>10.3125890963457</v>
      </c>
      <c r="V23579" t="s">
        <v>4500</v>
      </c>
      <c r="W23579" t="s">
        <v>4501</v>
      </c>
    </row>
    <row r="23580" spans="20:23" x14ac:dyDescent="0.3">
      <c r="T23580" t="b">
        <f>U23580&gt;10</f>
        <v>1</v>
      </c>
      <c r="U23580" s="7">
        <v>12.7974957461337</v>
      </c>
      <c r="V23580" t="s">
        <v>3286</v>
      </c>
      <c r="W23580" t="s">
        <v>15120</v>
      </c>
    </row>
    <row r="23581" spans="20:23" x14ac:dyDescent="0.3">
      <c r="T23581" t="b">
        <f>U23581&gt;10</f>
        <v>1</v>
      </c>
      <c r="U23581" s="7">
        <v>10.7825927255914</v>
      </c>
      <c r="V23581" t="s">
        <v>8310</v>
      </c>
      <c r="W23581" t="s">
        <v>8311</v>
      </c>
    </row>
    <row r="23582" spans="20:23" x14ac:dyDescent="0.3">
      <c r="T23582" t="b">
        <f>U23582&gt;10</f>
        <v>1</v>
      </c>
      <c r="U23582" s="7">
        <v>10.123347096707199</v>
      </c>
      <c r="V23582" t="s">
        <v>489</v>
      </c>
      <c r="W23582" t="s">
        <v>2906</v>
      </c>
    </row>
    <row r="23583" spans="20:23" x14ac:dyDescent="0.3">
      <c r="T23583" t="b">
        <f>U23583&gt;10</f>
        <v>1</v>
      </c>
      <c r="U23583" s="7">
        <v>12.7974957461337</v>
      </c>
      <c r="V23583" t="s">
        <v>15121</v>
      </c>
      <c r="W23583" t="s">
        <v>15122</v>
      </c>
    </row>
    <row r="23584" spans="20:23" x14ac:dyDescent="0.3">
      <c r="T23584" t="b">
        <f>U23584&gt;10</f>
        <v>1</v>
      </c>
      <c r="U23584" s="7">
        <v>11.293418349357401</v>
      </c>
      <c r="V23584" t="s">
        <v>11145</v>
      </c>
      <c r="W23584" t="s">
        <v>11146</v>
      </c>
    </row>
    <row r="23585" spans="20:23" x14ac:dyDescent="0.3">
      <c r="T23585" t="b">
        <f>U23585&gt;10</f>
        <v>1</v>
      </c>
      <c r="U23585" s="7">
        <v>10.123347096707199</v>
      </c>
      <c r="V23585" t="s">
        <v>2983</v>
      </c>
      <c r="W23585" t="s">
        <v>2986</v>
      </c>
    </row>
    <row r="23586" spans="20:23" x14ac:dyDescent="0.3">
      <c r="T23586" t="b">
        <f>U23586&gt;10</f>
        <v>1</v>
      </c>
      <c r="U23586" s="7">
        <v>10.355148710764499</v>
      </c>
      <c r="V23586" t="s">
        <v>5152</v>
      </c>
      <c r="W23586" t="s">
        <v>5153</v>
      </c>
    </row>
    <row r="23587" spans="20:23" x14ac:dyDescent="0.3">
      <c r="T23587" t="b">
        <f>U23587&gt;10</f>
        <v>1</v>
      </c>
      <c r="U23587" s="7">
        <v>11.188057833699601</v>
      </c>
      <c r="V23587" t="s">
        <v>10440</v>
      </c>
      <c r="W23587" t="s">
        <v>6131</v>
      </c>
    </row>
    <row r="23588" spans="20:23" x14ac:dyDescent="0.3">
      <c r="T23588" t="b">
        <f>U23588&gt;10</f>
        <v>1</v>
      </c>
      <c r="U23588" s="7">
        <v>11.0057362769056</v>
      </c>
      <c r="V23588" t="s">
        <v>10041</v>
      </c>
      <c r="W23588" t="s">
        <v>9543</v>
      </c>
    </row>
    <row r="23589" spans="20:23" x14ac:dyDescent="0.3">
      <c r="T23589" t="b">
        <f>U23589&gt;10</f>
        <v>1</v>
      </c>
      <c r="U23589" s="7">
        <v>10.3125890963457</v>
      </c>
      <c r="V23589" t="s">
        <v>4477</v>
      </c>
      <c r="W23589" t="s">
        <v>926</v>
      </c>
    </row>
    <row r="23590" spans="20:23" x14ac:dyDescent="0.3">
      <c r="T23590" t="b">
        <f>U23590&gt;10</f>
        <v>1</v>
      </c>
      <c r="U23590" s="7">
        <v>10.6002711687975</v>
      </c>
      <c r="V23590" t="s">
        <v>7009</v>
      </c>
      <c r="W23590" t="s">
        <v>7010</v>
      </c>
    </row>
    <row r="23591" spans="20:23" x14ac:dyDescent="0.3">
      <c r="T23591" t="b">
        <f>U23591&gt;10</f>
        <v>1</v>
      </c>
      <c r="U23591" s="7">
        <v>10.024907023893901</v>
      </c>
      <c r="V23591" t="s">
        <v>1854</v>
      </c>
      <c r="W23591" t="s">
        <v>1900</v>
      </c>
    </row>
    <row r="23592" spans="20:23" x14ac:dyDescent="0.3">
      <c r="T23592" t="b">
        <f>U23592&gt;10</f>
        <v>1</v>
      </c>
      <c r="U23592" s="7">
        <v>12.7974957461337</v>
      </c>
      <c r="V23592" t="s">
        <v>1900</v>
      </c>
      <c r="W23592" t="s">
        <v>15123</v>
      </c>
    </row>
    <row r="23593" spans="20:23" x14ac:dyDescent="0.3">
      <c r="T23593" t="b">
        <f>U23593&gt;10</f>
        <v>1</v>
      </c>
      <c r="U23593" s="7">
        <v>13.490642926693599</v>
      </c>
      <c r="V23593" t="s">
        <v>15124</v>
      </c>
      <c r="W23593" t="s">
        <v>15125</v>
      </c>
    </row>
    <row r="23594" spans="20:23" x14ac:dyDescent="0.3">
      <c r="T23594" t="b">
        <f>U23594&gt;10</f>
        <v>1</v>
      </c>
      <c r="U23594" s="7">
        <v>10.4461204889702</v>
      </c>
      <c r="V23594" t="s">
        <v>5815</v>
      </c>
      <c r="W23594" t="s">
        <v>5816</v>
      </c>
    </row>
    <row r="23595" spans="20:23" x14ac:dyDescent="0.3">
      <c r="T23595" t="b">
        <f>U23595&gt;10</f>
        <v>1</v>
      </c>
      <c r="U23595" s="7">
        <v>10.2717671018254</v>
      </c>
      <c r="V23595" t="s">
        <v>4264</v>
      </c>
      <c r="W23595" t="s">
        <v>4265</v>
      </c>
    </row>
    <row r="23596" spans="20:23" x14ac:dyDescent="0.3">
      <c r="T23596" t="b">
        <f>U23596&gt;10</f>
        <v>1</v>
      </c>
      <c r="U23596" s="7">
        <v>10.0894455450315</v>
      </c>
      <c r="V23596" t="s">
        <v>2791</v>
      </c>
      <c r="W23596" t="s">
        <v>2792</v>
      </c>
    </row>
    <row r="23597" spans="20:23" x14ac:dyDescent="0.3">
      <c r="T23597" t="b">
        <f>U23597&gt;10</f>
        <v>1</v>
      </c>
      <c r="U23597" s="7">
        <v>10.3771276174833</v>
      </c>
      <c r="V23597" t="s">
        <v>5260</v>
      </c>
      <c r="W23597" t="s">
        <v>5261</v>
      </c>
    </row>
    <row r="23598" spans="20:23" x14ac:dyDescent="0.3">
      <c r="T23598" t="b">
        <f>U23598&gt;10</f>
        <v>1</v>
      </c>
      <c r="U23598" s="7">
        <v>10.3125890963457</v>
      </c>
      <c r="V23598" t="s">
        <v>4506</v>
      </c>
      <c r="W23598" t="s">
        <v>4507</v>
      </c>
    </row>
    <row r="23599" spans="20:23" x14ac:dyDescent="0.3">
      <c r="T23599" t="b">
        <f>U23599&gt;10</f>
        <v>1</v>
      </c>
      <c r="U23599" s="7">
        <v>11.0927476538953</v>
      </c>
      <c r="V23599" t="s">
        <v>5406</v>
      </c>
      <c r="W23599" t="s">
        <v>10187</v>
      </c>
    </row>
    <row r="23600" spans="20:23" x14ac:dyDescent="0.3">
      <c r="T23600" t="b">
        <f>U23600&gt;10</f>
        <v>1</v>
      </c>
      <c r="U23600" s="7">
        <v>10.399600473335299</v>
      </c>
      <c r="V23600" t="s">
        <v>5406</v>
      </c>
      <c r="W23600" t="s">
        <v>5407</v>
      </c>
    </row>
    <row r="23601" spans="20:23" x14ac:dyDescent="0.3">
      <c r="T23601" t="b">
        <f>U23601&gt;10</f>
        <v>1</v>
      </c>
      <c r="U23601" s="7">
        <v>11.6988834574656</v>
      </c>
      <c r="V23601" t="s">
        <v>12901</v>
      </c>
      <c r="W23601" t="s">
        <v>12902</v>
      </c>
    </row>
    <row r="23602" spans="20:23" x14ac:dyDescent="0.3">
      <c r="T23602" t="b">
        <f>U23602&gt;10</f>
        <v>1</v>
      </c>
      <c r="U23602" s="7">
        <v>10.713599854104499</v>
      </c>
      <c r="V23602" t="s">
        <v>7649</v>
      </c>
      <c r="W23602" t="s">
        <v>7649</v>
      </c>
    </row>
    <row r="23603" spans="20:23" x14ac:dyDescent="0.3">
      <c r="T23603" t="b">
        <f>U23603&gt;10</f>
        <v>1</v>
      </c>
      <c r="U23603" s="7">
        <v>11.0057362769056</v>
      </c>
      <c r="V23603" t="s">
        <v>9498</v>
      </c>
      <c r="W23603" t="s">
        <v>9499</v>
      </c>
    </row>
    <row r="23604" spans="20:23" x14ac:dyDescent="0.3">
      <c r="T23604" t="b">
        <f>U23604&gt;10</f>
        <v>1</v>
      </c>
      <c r="U23604" s="7">
        <v>10.399600473335299</v>
      </c>
      <c r="V23604" t="s">
        <v>5376</v>
      </c>
      <c r="W23604" t="s">
        <v>5377</v>
      </c>
    </row>
    <row r="23605" spans="20:23" x14ac:dyDescent="0.3">
      <c r="T23605" t="b">
        <f>U23605&gt;10</f>
        <v>1</v>
      </c>
      <c r="U23605" s="7">
        <v>13.490642926693599</v>
      </c>
      <c r="V23605" t="s">
        <v>15126</v>
      </c>
      <c r="W23605" t="s">
        <v>15127</v>
      </c>
    </row>
    <row r="23606" spans="20:23" x14ac:dyDescent="0.3">
      <c r="T23606" t="b">
        <f>U23606&gt;10</f>
        <v>1</v>
      </c>
      <c r="U23606" s="7">
        <v>10.3125890963457</v>
      </c>
      <c r="V23606" t="s">
        <v>4487</v>
      </c>
      <c r="W23606" t="s">
        <v>4488</v>
      </c>
    </row>
    <row r="23607" spans="20:23" x14ac:dyDescent="0.3">
      <c r="T23607" t="b">
        <f>U23607&gt;10</f>
        <v>1</v>
      </c>
      <c r="U23607" s="7">
        <v>11.4757399061514</v>
      </c>
      <c r="V23607" t="s">
        <v>12243</v>
      </c>
      <c r="W23607" t="s">
        <v>8157</v>
      </c>
    </row>
    <row r="23608" spans="20:23" x14ac:dyDescent="0.3">
      <c r="T23608" t="b">
        <f>U23608&gt;10</f>
        <v>1</v>
      </c>
      <c r="U23608" s="7">
        <v>11.293418349357401</v>
      </c>
      <c r="V23608" t="s">
        <v>11346</v>
      </c>
      <c r="W23608" t="s">
        <v>6935</v>
      </c>
    </row>
    <row r="23609" spans="20:23" x14ac:dyDescent="0.3">
      <c r="T23609" t="b">
        <f>U23609&gt;10</f>
        <v>1</v>
      </c>
      <c r="U23609" s="7">
        <v>10.0566557222085</v>
      </c>
      <c r="V23609" t="s">
        <v>2232</v>
      </c>
      <c r="W23609" t="s">
        <v>2233</v>
      </c>
    </row>
    <row r="23610" spans="20:23" x14ac:dyDescent="0.3">
      <c r="T23610" t="b">
        <f>U23610&gt;10</f>
        <v>1</v>
      </c>
      <c r="U23610" s="7">
        <v>12.7974957461337</v>
      </c>
      <c r="V23610" t="s">
        <v>15128</v>
      </c>
      <c r="W23610" t="s">
        <v>15129</v>
      </c>
    </row>
    <row r="23611" spans="20:23" x14ac:dyDescent="0.3">
      <c r="T23611" t="b">
        <f>U23611&gt;10</f>
        <v>1</v>
      </c>
      <c r="U23611" s="7">
        <v>12.392030638025499</v>
      </c>
      <c r="V23611" t="s">
        <v>15130</v>
      </c>
      <c r="W23611" t="s">
        <v>15131</v>
      </c>
    </row>
    <row r="23612" spans="20:23" x14ac:dyDescent="0.3">
      <c r="T23612" t="b">
        <f>U23612&gt;10</f>
        <v>1</v>
      </c>
      <c r="U23612" s="7">
        <v>10.9256935692321</v>
      </c>
      <c r="V23612" t="s">
        <v>9260</v>
      </c>
      <c r="W23612" t="s">
        <v>4369</v>
      </c>
    </row>
    <row r="23613" spans="20:23" x14ac:dyDescent="0.3">
      <c r="T23613" t="b">
        <f>U23613&gt;10</f>
        <v>1</v>
      </c>
      <c r="U23613" s="7">
        <v>10.3125890963457</v>
      </c>
      <c r="V23613" t="s">
        <v>2097</v>
      </c>
      <c r="W23613" t="s">
        <v>5029</v>
      </c>
    </row>
    <row r="23614" spans="20:23" x14ac:dyDescent="0.3">
      <c r="T23614" t="b">
        <f>U23614&gt;10</f>
        <v>1</v>
      </c>
      <c r="U23614" s="7">
        <v>11.8812050142595</v>
      </c>
      <c r="V23614" t="s">
        <v>13959</v>
      </c>
      <c r="W23614" t="s">
        <v>13960</v>
      </c>
    </row>
    <row r="23615" spans="20:23" x14ac:dyDescent="0.3">
      <c r="T23615" t="b">
        <f>U23615&gt;10</f>
        <v>1</v>
      </c>
      <c r="U23615" s="7">
        <v>11.8812050142595</v>
      </c>
      <c r="V23615" t="s">
        <v>2541</v>
      </c>
      <c r="W23615" t="s">
        <v>14042</v>
      </c>
    </row>
    <row r="23616" spans="20:23" x14ac:dyDescent="0.3">
      <c r="T23616" t="b">
        <f>U23616&gt;10</f>
        <v>1</v>
      </c>
      <c r="U23616" s="7">
        <v>10.6574295826374</v>
      </c>
      <c r="V23616" t="s">
        <v>7539</v>
      </c>
      <c r="W23616" t="s">
        <v>385</v>
      </c>
    </row>
    <row r="23617" spans="20:23" x14ac:dyDescent="0.3">
      <c r="T23617" t="b">
        <f>U23617&gt;10</f>
        <v>1</v>
      </c>
      <c r="U23617" s="7">
        <v>10.6002711687975</v>
      </c>
      <c r="V23617" t="s">
        <v>7298</v>
      </c>
      <c r="W23617" t="s">
        <v>7299</v>
      </c>
    </row>
    <row r="23618" spans="20:23" x14ac:dyDescent="0.3">
      <c r="T23618" t="b">
        <f>U23618&gt;10</f>
        <v>1</v>
      </c>
      <c r="U23618" s="7">
        <v>10.399600473335299</v>
      </c>
      <c r="V23618" t="s">
        <v>5534</v>
      </c>
      <c r="W23618" t="s">
        <v>5535</v>
      </c>
    </row>
    <row r="23619" spans="20:23" x14ac:dyDescent="0.3">
      <c r="T23619" t="b">
        <f>U23619&gt;10</f>
        <v>1</v>
      </c>
      <c r="U23619" s="7">
        <v>10.6574295826374</v>
      </c>
      <c r="V23619" t="s">
        <v>7556</v>
      </c>
      <c r="W23619" t="s">
        <v>7557</v>
      </c>
    </row>
    <row r="23620" spans="20:23" x14ac:dyDescent="0.3">
      <c r="T23620" t="b">
        <f>U23620&gt;10</f>
        <v>1</v>
      </c>
      <c r="U23620" s="7">
        <v>11.0057362769056</v>
      </c>
      <c r="V23620" t="s">
        <v>9540</v>
      </c>
      <c r="W23620" t="s">
        <v>9541</v>
      </c>
    </row>
    <row r="23621" spans="20:23" x14ac:dyDescent="0.3">
      <c r="T23621" t="b">
        <f>U23621&gt;10</f>
        <v>1</v>
      </c>
      <c r="U23621" s="7">
        <v>13.490642926693599</v>
      </c>
      <c r="V23621" t="s">
        <v>15132</v>
      </c>
      <c r="W23621" t="s">
        <v>15133</v>
      </c>
    </row>
    <row r="23622" spans="20:23" x14ac:dyDescent="0.3">
      <c r="T23622" t="b">
        <f>U23622&gt;10</f>
        <v>1</v>
      </c>
      <c r="U23622" s="7">
        <v>11.8812050142595</v>
      </c>
      <c r="V23622" t="s">
        <v>13641</v>
      </c>
      <c r="W23622" t="s">
        <v>13642</v>
      </c>
    </row>
    <row r="23623" spans="20:23" x14ac:dyDescent="0.3">
      <c r="T23623" t="b">
        <f>U23623&gt;10</f>
        <v>1</v>
      </c>
      <c r="U23623" s="7">
        <v>10.232546388672199</v>
      </c>
      <c r="V23623" t="s">
        <v>4080</v>
      </c>
      <c r="W23623" t="s">
        <v>4082</v>
      </c>
    </row>
    <row r="23624" spans="20:23" x14ac:dyDescent="0.3">
      <c r="T23624" t="b">
        <f>U23624&gt;10</f>
        <v>1</v>
      </c>
      <c r="U23624" s="7">
        <v>12.392030638025499</v>
      </c>
      <c r="V23624" t="s">
        <v>15134</v>
      </c>
      <c r="W23624" t="s">
        <v>9414</v>
      </c>
    </row>
    <row r="23625" spans="20:23" x14ac:dyDescent="0.3">
      <c r="T23625" t="b">
        <f>U23625&gt;10</f>
        <v>1</v>
      </c>
      <c r="U23625" s="7">
        <v>12.104348565573799</v>
      </c>
      <c r="V23625">
        <v>473</v>
      </c>
      <c r="W23625" t="s">
        <v>15135</v>
      </c>
    </row>
    <row r="23626" spans="20:23" x14ac:dyDescent="0.3">
      <c r="T23626" t="b">
        <f>U23626&gt;10</f>
        <v>1</v>
      </c>
      <c r="U23626" s="7">
        <v>10.5462039475272</v>
      </c>
      <c r="V23626" t="s">
        <v>6655</v>
      </c>
      <c r="W23626" t="s">
        <v>6656</v>
      </c>
    </row>
    <row r="23627" spans="20:23" x14ac:dyDescent="0.3">
      <c r="T23627" t="b">
        <f>U23627&gt;10</f>
        <v>1</v>
      </c>
      <c r="U23627" s="7">
        <v>10.3125890963457</v>
      </c>
      <c r="V23627" t="s">
        <v>4631</v>
      </c>
      <c r="W23627" t="s">
        <v>4632</v>
      </c>
    </row>
    <row r="23628" spans="20:23" x14ac:dyDescent="0.3">
      <c r="T23628" t="b">
        <f>U23628&gt;10</f>
        <v>1</v>
      </c>
      <c r="U23628" s="7">
        <v>10.4949106531397</v>
      </c>
      <c r="V23628" t="s">
        <v>4376</v>
      </c>
      <c r="W23628" t="s">
        <v>6330</v>
      </c>
    </row>
    <row r="23629" spans="20:23" x14ac:dyDescent="0.3">
      <c r="T23629" t="b">
        <f>U23629&gt;10</f>
        <v>1</v>
      </c>
      <c r="U23629" s="7">
        <v>12.7974957461337</v>
      </c>
      <c r="V23629" t="s">
        <v>15136</v>
      </c>
      <c r="W23629" t="s">
        <v>15137</v>
      </c>
    </row>
    <row r="23630" spans="20:23" x14ac:dyDescent="0.3">
      <c r="T23630" t="b">
        <f>U23630&gt;10</f>
        <v>1</v>
      </c>
      <c r="U23630" s="7">
        <v>10.194806060689301</v>
      </c>
      <c r="V23630" t="s">
        <v>3684</v>
      </c>
      <c r="W23630" t="s">
        <v>3685</v>
      </c>
    </row>
    <row r="23631" spans="20:23" x14ac:dyDescent="0.3">
      <c r="T23631" t="b">
        <f>U23631&gt;10</f>
        <v>1</v>
      </c>
      <c r="U23631" s="7">
        <v>10.024907023893901</v>
      </c>
      <c r="V23631" t="s">
        <v>2023</v>
      </c>
      <c r="W23631" t="s">
        <v>2024</v>
      </c>
    </row>
    <row r="23632" spans="20:23" x14ac:dyDescent="0.3">
      <c r="T23632" t="b">
        <f>U23632&gt;10</f>
        <v>1</v>
      </c>
      <c r="U23632" s="7">
        <v>12.392030638025499</v>
      </c>
      <c r="V23632" t="s">
        <v>15138</v>
      </c>
      <c r="W23632" t="s">
        <v>15139</v>
      </c>
    </row>
    <row r="23633" spans="20:23" x14ac:dyDescent="0.3">
      <c r="T23633" t="b">
        <f>U23633&gt;10</f>
        <v>1</v>
      </c>
      <c r="U23633" s="7">
        <v>10.3771276174833</v>
      </c>
      <c r="V23633" t="s">
        <v>5257</v>
      </c>
      <c r="W23633" t="s">
        <v>5258</v>
      </c>
    </row>
    <row r="23634" spans="20:23" x14ac:dyDescent="0.3">
      <c r="T23634" t="b">
        <f>U23634&gt;10</f>
        <v>1</v>
      </c>
      <c r="U23634" s="7">
        <v>10.7825927255914</v>
      </c>
      <c r="V23634" t="s">
        <v>8458</v>
      </c>
      <c r="W23634" t="s">
        <v>2826</v>
      </c>
    </row>
    <row r="23635" spans="20:23" x14ac:dyDescent="0.3">
      <c r="T23635" t="b">
        <f>U23635&gt;10</f>
        <v>1</v>
      </c>
      <c r="U23635" s="7">
        <v>10.3771276174833</v>
      </c>
      <c r="V23635" t="s">
        <v>2826</v>
      </c>
      <c r="W23635" t="s">
        <v>5262</v>
      </c>
    </row>
    <row r="23636" spans="20:23" x14ac:dyDescent="0.3">
      <c r="T23636" t="b">
        <f>U23636&gt;10</f>
        <v>1</v>
      </c>
      <c r="U23636" s="7">
        <v>10.123347096707199</v>
      </c>
      <c r="V23636" t="s">
        <v>2977</v>
      </c>
      <c r="W23636" t="s">
        <v>2978</v>
      </c>
    </row>
    <row r="23637" spans="20:23" x14ac:dyDescent="0.3">
      <c r="T23637" t="b">
        <f>U23637&gt;10</f>
        <v>1</v>
      </c>
      <c r="U23637" s="7">
        <v>10.7180542044539</v>
      </c>
      <c r="V23637" t="s">
        <v>7709</v>
      </c>
      <c r="W23637" t="s">
        <v>7710</v>
      </c>
    </row>
    <row r="23638" spans="20:23" x14ac:dyDescent="0.3">
      <c r="T23638" t="b">
        <f>U23638&gt;10</f>
        <v>1</v>
      </c>
      <c r="U23638" s="7">
        <v>10.6002711687975</v>
      </c>
      <c r="V23638" t="s">
        <v>6856</v>
      </c>
      <c r="W23638" t="s">
        <v>6857</v>
      </c>
    </row>
    <row r="23639" spans="20:23" x14ac:dyDescent="0.3">
      <c r="T23639" t="b">
        <f>U23639&gt;10</f>
        <v>1</v>
      </c>
      <c r="U23639" s="7">
        <v>11.411201385013801</v>
      </c>
      <c r="V23639" t="s">
        <v>6857</v>
      </c>
      <c r="W23639" t="s">
        <v>11577</v>
      </c>
    </row>
    <row r="23640" spans="20:23" x14ac:dyDescent="0.3">
      <c r="T23640" t="b">
        <f>U23640&gt;10</f>
        <v>1</v>
      </c>
      <c r="U23640" s="7">
        <v>11.0057362769056</v>
      </c>
      <c r="V23640" t="s">
        <v>9663</v>
      </c>
      <c r="W23640" t="s">
        <v>9664</v>
      </c>
    </row>
    <row r="23641" spans="20:23" x14ac:dyDescent="0.3">
      <c r="T23641" t="b">
        <f>U23641&gt;10</f>
        <v>1</v>
      </c>
      <c r="U23641" s="7">
        <v>12.7974957461337</v>
      </c>
      <c r="V23641" t="s">
        <v>15140</v>
      </c>
      <c r="W23641" t="s">
        <v>15141</v>
      </c>
    </row>
    <row r="23642" spans="20:23" x14ac:dyDescent="0.3">
      <c r="T23642" t="b">
        <f>U23642&gt;10</f>
        <v>1</v>
      </c>
      <c r="U23642" s="7">
        <v>12.7974957461337</v>
      </c>
      <c r="V23642" t="s">
        <v>15140</v>
      </c>
      <c r="W23642" t="s">
        <v>15142</v>
      </c>
    </row>
    <row r="23643" spans="20:23" x14ac:dyDescent="0.3">
      <c r="T23643" t="b">
        <f>U23643&gt;10</f>
        <v>1</v>
      </c>
      <c r="U23643" s="7">
        <v>10.194806060689301</v>
      </c>
      <c r="V23643" t="s">
        <v>3493</v>
      </c>
      <c r="W23643" t="s">
        <v>3568</v>
      </c>
    </row>
    <row r="23644" spans="20:23" x14ac:dyDescent="0.3">
      <c r="T23644" t="b">
        <f>U23644&gt;10</f>
        <v>1</v>
      </c>
      <c r="U23644" s="7">
        <v>13.490642926693599</v>
      </c>
      <c r="V23644" t="s">
        <v>15143</v>
      </c>
      <c r="W23644" t="s">
        <v>15144</v>
      </c>
    </row>
    <row r="23645" spans="20:23" x14ac:dyDescent="0.3">
      <c r="T23645" t="b">
        <f>U23645&gt;10</f>
        <v>1</v>
      </c>
      <c r="U23645" s="7">
        <v>10.7825927255914</v>
      </c>
      <c r="V23645" t="s">
        <v>8528</v>
      </c>
      <c r="W23645" t="s">
        <v>8530</v>
      </c>
    </row>
    <row r="23646" spans="20:23" x14ac:dyDescent="0.3">
      <c r="T23646" t="b">
        <f>U23646&gt;10</f>
        <v>1</v>
      </c>
      <c r="U23646" s="7">
        <v>10.6574295826374</v>
      </c>
      <c r="V23646" t="s">
        <v>7363</v>
      </c>
      <c r="W23646" t="s">
        <v>7532</v>
      </c>
    </row>
    <row r="23647" spans="20:23" x14ac:dyDescent="0.3">
      <c r="T23647" t="b">
        <f>U23647&gt;10</f>
        <v>1</v>
      </c>
      <c r="U23647" s="7">
        <v>10.4461204889702</v>
      </c>
      <c r="V23647" t="s">
        <v>5776</v>
      </c>
      <c r="W23647" t="s">
        <v>5777</v>
      </c>
    </row>
    <row r="23648" spans="20:23" x14ac:dyDescent="0.3">
      <c r="T23648" t="b">
        <f>U23648&gt;10</f>
        <v>1</v>
      </c>
      <c r="U23648" s="7">
        <v>12.104348565573799</v>
      </c>
      <c r="V23648" t="s">
        <v>15145</v>
      </c>
      <c r="W23648" t="s">
        <v>15146</v>
      </c>
    </row>
    <row r="23649" spans="20:23" x14ac:dyDescent="0.3">
      <c r="T23649" t="b">
        <f>U23649&gt;10</f>
        <v>1</v>
      </c>
      <c r="U23649" s="7">
        <v>11.411201385013801</v>
      </c>
      <c r="V23649" t="s">
        <v>11729</v>
      </c>
      <c r="W23649" t="s">
        <v>11730</v>
      </c>
    </row>
    <row r="23650" spans="20:23" x14ac:dyDescent="0.3">
      <c r="T23650" t="b">
        <f>U23650&gt;10</f>
        <v>1</v>
      </c>
      <c r="U23650" s="7">
        <v>10.7825927255914</v>
      </c>
      <c r="V23650" t="s">
        <v>8514</v>
      </c>
      <c r="W23650" t="s">
        <v>8515</v>
      </c>
    </row>
    <row r="23651" spans="20:23" x14ac:dyDescent="0.3">
      <c r="T23651" t="b">
        <f>U23651&gt;10</f>
        <v>1</v>
      </c>
      <c r="U23651" s="7">
        <v>11.6988834574656</v>
      </c>
      <c r="V23651" t="s">
        <v>13098</v>
      </c>
      <c r="W23651" t="s">
        <v>13099</v>
      </c>
    </row>
    <row r="23652" spans="20:23" x14ac:dyDescent="0.3">
      <c r="T23652" t="b">
        <f>U23652&gt;10</f>
        <v>1</v>
      </c>
      <c r="U23652" s="7">
        <v>12.104348565573799</v>
      </c>
      <c r="V23652" t="s">
        <v>15147</v>
      </c>
      <c r="W23652" t="s">
        <v>15148</v>
      </c>
    </row>
    <row r="23653" spans="20:23" x14ac:dyDescent="0.3">
      <c r="T23653" t="b">
        <f>U23653&gt;10</f>
        <v>1</v>
      </c>
      <c r="U23653" s="7">
        <v>10.399600473335299</v>
      </c>
      <c r="V23653" t="s">
        <v>5445</v>
      </c>
      <c r="W23653" t="s">
        <v>5446</v>
      </c>
    </row>
    <row r="23654" spans="20:23" x14ac:dyDescent="0.3">
      <c r="T23654" t="b">
        <f>U23654&gt;10</f>
        <v>1</v>
      </c>
      <c r="U23654" s="7">
        <v>13.490642926693599</v>
      </c>
      <c r="V23654" t="s">
        <v>15149</v>
      </c>
      <c r="W23654" t="s">
        <v>15150</v>
      </c>
    </row>
    <row r="23655" spans="20:23" x14ac:dyDescent="0.3">
      <c r="T23655" t="b">
        <f>U23655&gt;10</f>
        <v>1</v>
      </c>
      <c r="U23655" s="7">
        <v>12.104348565573799</v>
      </c>
      <c r="V23655" t="s">
        <v>15150</v>
      </c>
      <c r="W23655" t="s">
        <v>15151</v>
      </c>
    </row>
    <row r="23656" spans="20:23" x14ac:dyDescent="0.3">
      <c r="T23656" t="b">
        <f>U23656&gt;10</f>
        <v>1</v>
      </c>
      <c r="U23656" s="7">
        <v>11.411201385013801</v>
      </c>
      <c r="V23656" t="s">
        <v>9509</v>
      </c>
      <c r="W23656" t="s">
        <v>11727</v>
      </c>
    </row>
    <row r="23657" spans="20:23" x14ac:dyDescent="0.3">
      <c r="T23657" t="b">
        <f>U23657&gt;10</f>
        <v>1</v>
      </c>
      <c r="U23657" s="7">
        <v>13.490642926693599</v>
      </c>
      <c r="V23657" t="s">
        <v>15152</v>
      </c>
      <c r="W23657" t="s">
        <v>15153</v>
      </c>
    </row>
    <row r="23658" spans="20:23" x14ac:dyDescent="0.3">
      <c r="T23658" t="b">
        <f>U23658&gt;10</f>
        <v>1</v>
      </c>
      <c r="U23658" s="7">
        <v>11.8812050142595</v>
      </c>
      <c r="V23658" t="s">
        <v>10593</v>
      </c>
      <c r="W23658" t="s">
        <v>13803</v>
      </c>
    </row>
    <row r="23659" spans="20:23" x14ac:dyDescent="0.3">
      <c r="T23659" t="b">
        <f>U23659&gt;10</f>
        <v>1</v>
      </c>
      <c r="U23659" s="7">
        <v>12.7974957461337</v>
      </c>
      <c r="V23659" t="s">
        <v>15154</v>
      </c>
      <c r="W23659" t="s">
        <v>15155</v>
      </c>
    </row>
    <row r="23660" spans="20:23" x14ac:dyDescent="0.3">
      <c r="T23660" t="b">
        <f>U23660&gt;10</f>
        <v>1</v>
      </c>
      <c r="U23660" s="7">
        <v>10.0894455450315</v>
      </c>
      <c r="V23660">
        <v>610</v>
      </c>
      <c r="W23660" t="s">
        <v>2294</v>
      </c>
    </row>
    <row r="23661" spans="20:23" x14ac:dyDescent="0.3">
      <c r="T23661" t="b">
        <f>U23661&gt;10</f>
        <v>1</v>
      </c>
      <c r="U23661" s="7">
        <v>10.009402837358</v>
      </c>
      <c r="V23661" t="s">
        <v>1667</v>
      </c>
      <c r="W23661" t="s">
        <v>1668</v>
      </c>
    </row>
    <row r="23662" spans="20:23" x14ac:dyDescent="0.3">
      <c r="T23662" t="b">
        <f>U23662&gt;10</f>
        <v>1</v>
      </c>
      <c r="U23662" s="7">
        <v>11.986565529917399</v>
      </c>
      <c r="V23662" t="s">
        <v>14136</v>
      </c>
      <c r="W23662" t="s">
        <v>14137</v>
      </c>
    </row>
    <row r="23663" spans="20:23" x14ac:dyDescent="0.3">
      <c r="T23663" t="b">
        <f>U23663&gt;10</f>
        <v>1</v>
      </c>
      <c r="U23663" s="7">
        <v>10.4949106531397</v>
      </c>
      <c r="V23663" t="s">
        <v>5975</v>
      </c>
      <c r="W23663" t="s">
        <v>4157</v>
      </c>
    </row>
    <row r="23664" spans="20:23" x14ac:dyDescent="0.3">
      <c r="T23664" t="b">
        <f>U23664&gt;10</f>
        <v>1</v>
      </c>
      <c r="U23664" s="7">
        <v>11.0057362769056</v>
      </c>
      <c r="V23664" t="s">
        <v>9369</v>
      </c>
      <c r="W23664" t="s">
        <v>2701</v>
      </c>
    </row>
    <row r="23665" spans="20:23" x14ac:dyDescent="0.3">
      <c r="T23665" t="b">
        <f>U23665&gt;10</f>
        <v>1</v>
      </c>
      <c r="U23665" s="7">
        <v>12.104348565573799</v>
      </c>
      <c r="V23665" t="s">
        <v>2701</v>
      </c>
      <c r="W23665" t="s">
        <v>15156</v>
      </c>
    </row>
    <row r="23666" spans="20:23" x14ac:dyDescent="0.3">
      <c r="T23666" t="b">
        <f>U23666&gt;10</f>
        <v>1</v>
      </c>
      <c r="U23666" s="7">
        <v>11.293418349357401</v>
      </c>
      <c r="V23666" t="s">
        <v>11240</v>
      </c>
      <c r="W23666" t="s">
        <v>11241</v>
      </c>
    </row>
    <row r="23667" spans="20:23" x14ac:dyDescent="0.3">
      <c r="T23667" t="b">
        <f>U23667&gt;10</f>
        <v>1</v>
      </c>
      <c r="U23667" s="7">
        <v>11.188057833699601</v>
      </c>
      <c r="V23667" t="s">
        <v>600</v>
      </c>
      <c r="W23667" t="s">
        <v>10607</v>
      </c>
    </row>
    <row r="23668" spans="20:23" x14ac:dyDescent="0.3">
      <c r="T23668" t="b">
        <f>U23668&gt;10</f>
        <v>1</v>
      </c>
      <c r="U23668" s="7">
        <v>12.392030638025499</v>
      </c>
      <c r="V23668" t="s">
        <v>9369</v>
      </c>
      <c r="W23668" t="s">
        <v>15157</v>
      </c>
    </row>
    <row r="23669" spans="20:23" x14ac:dyDescent="0.3">
      <c r="T23669" t="b">
        <f>U23669&gt;10</f>
        <v>1</v>
      </c>
      <c r="U23669" s="7">
        <v>11.8812050142595</v>
      </c>
      <c r="V23669" t="s">
        <v>13846</v>
      </c>
      <c r="W23669" t="s">
        <v>13847</v>
      </c>
    </row>
    <row r="23670" spans="20:23" x14ac:dyDescent="0.3">
      <c r="T23670" t="b">
        <f>U23670&gt;10</f>
        <v>1</v>
      </c>
      <c r="U23670" s="7">
        <v>12.104348565573799</v>
      </c>
      <c r="V23670" t="s">
        <v>15158</v>
      </c>
      <c r="W23670" t="s">
        <v>15159</v>
      </c>
    </row>
    <row r="23671" spans="20:23" x14ac:dyDescent="0.3">
      <c r="T23671" t="b">
        <f>U23671&gt;10</f>
        <v>1</v>
      </c>
      <c r="U23671" s="7">
        <v>11.5447327776383</v>
      </c>
      <c r="V23671" t="s">
        <v>12550</v>
      </c>
      <c r="W23671" t="s">
        <v>12551</v>
      </c>
    </row>
    <row r="23672" spans="20:23" x14ac:dyDescent="0.3">
      <c r="T23672" t="b">
        <f>U23672&gt;10</f>
        <v>1</v>
      </c>
      <c r="U23672" s="7">
        <v>12.7974957461337</v>
      </c>
      <c r="V23672" t="s">
        <v>15158</v>
      </c>
      <c r="W23672" t="s">
        <v>15160</v>
      </c>
    </row>
    <row r="23673" spans="20:23" x14ac:dyDescent="0.3">
      <c r="T23673" t="b">
        <f>U23673&gt;10</f>
        <v>1</v>
      </c>
      <c r="U23673" s="7">
        <v>13.490642926693599</v>
      </c>
      <c r="V23673" t="s">
        <v>15161</v>
      </c>
      <c r="W23673" t="s">
        <v>15162</v>
      </c>
    </row>
    <row r="23674" spans="20:23" x14ac:dyDescent="0.3">
      <c r="T23674" t="b">
        <f>U23674&gt;10</f>
        <v>1</v>
      </c>
      <c r="U23674" s="7">
        <v>11.188057833699601</v>
      </c>
      <c r="V23674" t="s">
        <v>4319</v>
      </c>
      <c r="W23674" t="s">
        <v>10819</v>
      </c>
    </row>
    <row r="23675" spans="20:23" x14ac:dyDescent="0.3">
      <c r="T23675" t="b">
        <f>U23675&gt;10</f>
        <v>1</v>
      </c>
      <c r="U23675" s="7">
        <v>10.6002711687975</v>
      </c>
      <c r="V23675" t="s">
        <v>6930</v>
      </c>
      <c r="W23675" t="s">
        <v>6931</v>
      </c>
    </row>
    <row r="23676" spans="20:23" x14ac:dyDescent="0.3">
      <c r="T23676" t="b">
        <f>U23676&gt;10</f>
        <v>1</v>
      </c>
      <c r="U23676" s="7">
        <v>10.158438416518401</v>
      </c>
      <c r="V23676" t="s">
        <v>3321</v>
      </c>
      <c r="W23676" t="s">
        <v>3322</v>
      </c>
    </row>
    <row r="23677" spans="20:23" x14ac:dyDescent="0.3">
      <c r="T23677" t="b">
        <f>U23677&gt;10</f>
        <v>1</v>
      </c>
      <c r="U23677" s="7">
        <v>10.0894455450315</v>
      </c>
      <c r="V23677" t="s">
        <v>2710</v>
      </c>
      <c r="W23677" t="s">
        <v>2711</v>
      </c>
    </row>
    <row r="23678" spans="20:23" x14ac:dyDescent="0.3">
      <c r="T23678" t="b">
        <f>U23678&gt;10</f>
        <v>1</v>
      </c>
      <c r="U23678" s="7">
        <v>10.399600473335299</v>
      </c>
      <c r="V23678" t="s">
        <v>5302</v>
      </c>
      <c r="W23678" t="s">
        <v>5303</v>
      </c>
    </row>
    <row r="23679" spans="20:23" x14ac:dyDescent="0.3">
      <c r="T23679" t="b">
        <f>U23679&gt;10</f>
        <v>1</v>
      </c>
      <c r="U23679" s="7">
        <v>12.104348565573799</v>
      </c>
      <c r="V23679" t="s">
        <v>5303</v>
      </c>
      <c r="W23679" t="s">
        <v>12130</v>
      </c>
    </row>
    <row r="23680" spans="20:23" x14ac:dyDescent="0.3">
      <c r="T23680" t="b">
        <f>U23680&gt;10</f>
        <v>1</v>
      </c>
      <c r="U23680" s="7">
        <v>11.411201385013801</v>
      </c>
      <c r="V23680" t="s">
        <v>12130</v>
      </c>
      <c r="W23680" t="s">
        <v>12131</v>
      </c>
    </row>
    <row r="23681" spans="20:23" x14ac:dyDescent="0.3">
      <c r="T23681" t="b">
        <f>U23681&gt;10</f>
        <v>1</v>
      </c>
      <c r="U23681" s="7">
        <v>11.0057362769056</v>
      </c>
      <c r="V23681" t="s">
        <v>4714</v>
      </c>
      <c r="W23681" t="s">
        <v>9674</v>
      </c>
    </row>
    <row r="23682" spans="20:23" x14ac:dyDescent="0.3">
      <c r="T23682" t="b">
        <f>U23682&gt;10</f>
        <v>1</v>
      </c>
      <c r="U23682" s="7">
        <v>13.490642926693599</v>
      </c>
      <c r="V23682" t="s">
        <v>15163</v>
      </c>
      <c r="W23682" t="s">
        <v>15164</v>
      </c>
    </row>
    <row r="23683" spans="20:23" x14ac:dyDescent="0.3">
      <c r="T23683" t="b">
        <f>U23683&gt;10</f>
        <v>1</v>
      </c>
      <c r="U23683" s="7">
        <v>12.104348565573799</v>
      </c>
      <c r="V23683" t="s">
        <v>15165</v>
      </c>
      <c r="W23683" t="s">
        <v>15166</v>
      </c>
    </row>
    <row r="23684" spans="20:23" x14ac:dyDescent="0.3">
      <c r="T23684" t="b">
        <f>U23684&gt;10</f>
        <v>1</v>
      </c>
      <c r="U23684" s="7">
        <v>13.490642926693599</v>
      </c>
      <c r="V23684" t="s">
        <v>15167</v>
      </c>
      <c r="W23684" t="s">
        <v>15168</v>
      </c>
    </row>
    <row r="23685" spans="20:23" x14ac:dyDescent="0.3">
      <c r="T23685" t="b">
        <f>U23685&gt;10</f>
        <v>1</v>
      </c>
      <c r="U23685" s="7">
        <v>11.0057362769056</v>
      </c>
      <c r="V23685" t="s">
        <v>9786</v>
      </c>
      <c r="W23685" t="s">
        <v>9787</v>
      </c>
    </row>
    <row r="23686" spans="20:23" x14ac:dyDescent="0.3">
      <c r="T23686" t="b">
        <f>U23686&gt;10</f>
        <v>1</v>
      </c>
      <c r="U23686" s="7">
        <v>10.7825927255914</v>
      </c>
      <c r="V23686" t="s">
        <v>8514</v>
      </c>
      <c r="W23686" t="s">
        <v>8516</v>
      </c>
    </row>
    <row r="23687" spans="20:23" x14ac:dyDescent="0.3">
      <c r="T23687" t="b">
        <f>U23687&gt;10</f>
        <v>1</v>
      </c>
      <c r="U23687" s="7">
        <v>10.4949106531397</v>
      </c>
      <c r="V23687" t="s">
        <v>6421</v>
      </c>
      <c r="W23687" t="s">
        <v>6422</v>
      </c>
    </row>
    <row r="23688" spans="20:23" x14ac:dyDescent="0.3">
      <c r="T23688" t="b">
        <f>U23688&gt;10</f>
        <v>1</v>
      </c>
      <c r="U23688" s="7">
        <v>10.6574295826374</v>
      </c>
      <c r="V23688" t="s">
        <v>7379</v>
      </c>
      <c r="W23688" t="s">
        <v>7380</v>
      </c>
    </row>
    <row r="23689" spans="20:23" x14ac:dyDescent="0.3">
      <c r="T23689" t="b">
        <f>U23689&gt;10</f>
        <v>1</v>
      </c>
      <c r="U23689" s="7">
        <v>10.123347096707199</v>
      </c>
      <c r="V23689" t="s">
        <v>2909</v>
      </c>
      <c r="W23689" t="s">
        <v>2910</v>
      </c>
    </row>
    <row r="23690" spans="20:23" x14ac:dyDescent="0.3">
      <c r="T23690" t="b">
        <f>U23690&gt;10</f>
        <v>1</v>
      </c>
      <c r="U23690" s="7">
        <v>10.232546388672199</v>
      </c>
      <c r="V23690" t="s">
        <v>4060</v>
      </c>
      <c r="W23690" t="s">
        <v>4061</v>
      </c>
    </row>
    <row r="23691" spans="20:23" x14ac:dyDescent="0.3">
      <c r="T23691" t="b">
        <f>U23691&gt;10</f>
        <v>1</v>
      </c>
      <c r="U23691" s="7">
        <v>10.3125890963457</v>
      </c>
      <c r="V23691" t="s">
        <v>5002</v>
      </c>
      <c r="W23691" t="s">
        <v>5003</v>
      </c>
    </row>
    <row r="23692" spans="20:23" x14ac:dyDescent="0.3">
      <c r="T23692" t="b">
        <f>U23692&gt;10</f>
        <v>1</v>
      </c>
      <c r="U23692" s="7">
        <v>10.4461204889702</v>
      </c>
      <c r="V23692" t="s">
        <v>5777</v>
      </c>
      <c r="W23692" t="s">
        <v>5837</v>
      </c>
    </row>
    <row r="23693" spans="20:23" x14ac:dyDescent="0.3">
      <c r="T23693" t="b">
        <f>U23693&gt;10</f>
        <v>1</v>
      </c>
      <c r="U23693" s="7">
        <v>12.392030638025499</v>
      </c>
      <c r="V23693" t="s">
        <v>15169</v>
      </c>
      <c r="W23693" t="s">
        <v>15170</v>
      </c>
    </row>
    <row r="23694" spans="20:23" x14ac:dyDescent="0.3">
      <c r="T23694" t="b">
        <f>U23694&gt;10</f>
        <v>1</v>
      </c>
      <c r="U23694" s="7">
        <v>11.188057833699601</v>
      </c>
      <c r="V23694" t="s">
        <v>10516</v>
      </c>
      <c r="W23694" t="s">
        <v>10517</v>
      </c>
    </row>
    <row r="23695" spans="20:23" x14ac:dyDescent="0.3">
      <c r="T23695" t="b">
        <f>U23695&gt;10</f>
        <v>1</v>
      </c>
      <c r="U23695" s="7">
        <v>10.355148710764499</v>
      </c>
      <c r="V23695" t="s">
        <v>5120</v>
      </c>
      <c r="W23695" t="s">
        <v>5121</v>
      </c>
    </row>
    <row r="23696" spans="20:23" x14ac:dyDescent="0.3">
      <c r="T23696" t="b">
        <f>U23696&gt;10</f>
        <v>1</v>
      </c>
      <c r="U23696" s="7">
        <v>10.369747510185601</v>
      </c>
      <c r="V23696" t="s">
        <v>5245</v>
      </c>
      <c r="W23696" t="s">
        <v>5246</v>
      </c>
    </row>
    <row r="23697" spans="20:23" x14ac:dyDescent="0.3">
      <c r="T23697" t="b">
        <f>U23697&gt;10</f>
        <v>1</v>
      </c>
      <c r="U23697" s="7">
        <v>11.0057362769056</v>
      </c>
      <c r="V23697" t="s">
        <v>9928</v>
      </c>
      <c r="W23697" t="s">
        <v>9929</v>
      </c>
    </row>
    <row r="23698" spans="20:23" x14ac:dyDescent="0.3">
      <c r="T23698" t="b">
        <f>U23698&gt;10</f>
        <v>1</v>
      </c>
      <c r="U23698" s="7">
        <v>12.104348565573799</v>
      </c>
      <c r="V23698" t="s">
        <v>15171</v>
      </c>
      <c r="W23698" t="s">
        <v>15172</v>
      </c>
    </row>
    <row r="23699" spans="20:23" x14ac:dyDescent="0.3">
      <c r="T23699" t="b">
        <f>U23699&gt;10</f>
        <v>1</v>
      </c>
      <c r="U23699" s="7">
        <v>10.6574295826374</v>
      </c>
      <c r="V23699" t="s">
        <v>7362</v>
      </c>
      <c r="W23699" t="s">
        <v>7363</v>
      </c>
    </row>
    <row r="23700" spans="20:23" x14ac:dyDescent="0.3">
      <c r="T23700" t="b">
        <f>U23700&gt;10</f>
        <v>1</v>
      </c>
      <c r="U23700" s="7">
        <v>12.392030638025499</v>
      </c>
      <c r="V23700" t="s">
        <v>15173</v>
      </c>
      <c r="W23700" t="s">
        <v>15174</v>
      </c>
    </row>
    <row r="23701" spans="20:23" x14ac:dyDescent="0.3">
      <c r="T23701" t="b">
        <f>U23701&gt;10</f>
        <v>1</v>
      </c>
      <c r="U23701" s="7">
        <v>13.490642926693599</v>
      </c>
      <c r="V23701" t="s">
        <v>15175</v>
      </c>
      <c r="W23701" t="s">
        <v>15176</v>
      </c>
    </row>
    <row r="23702" spans="20:23" x14ac:dyDescent="0.3">
      <c r="T23702" t="b">
        <f>U23702&gt;10</f>
        <v>1</v>
      </c>
      <c r="U23702" s="7">
        <v>11.6988834574656</v>
      </c>
      <c r="V23702" t="s">
        <v>13436</v>
      </c>
      <c r="W23702" t="s">
        <v>11470</v>
      </c>
    </row>
    <row r="23703" spans="20:23" x14ac:dyDescent="0.3">
      <c r="T23703" t="b">
        <f>U23703&gt;10</f>
        <v>1</v>
      </c>
      <c r="U23703" s="7">
        <v>12.392030638025499</v>
      </c>
      <c r="V23703" t="s">
        <v>11470</v>
      </c>
      <c r="W23703" t="s">
        <v>15177</v>
      </c>
    </row>
    <row r="23704" spans="20:23" x14ac:dyDescent="0.3">
      <c r="T23704" t="b">
        <f>U23704&gt;10</f>
        <v>1</v>
      </c>
      <c r="U23704" s="7">
        <v>12.104348565573799</v>
      </c>
      <c r="V23704" t="s">
        <v>15178</v>
      </c>
      <c r="W23704" t="s">
        <v>15179</v>
      </c>
    </row>
    <row r="23705" spans="20:23" x14ac:dyDescent="0.3">
      <c r="T23705" t="b">
        <f>U23705&gt;10</f>
        <v>1</v>
      </c>
      <c r="U23705" s="7">
        <v>11.6988834574656</v>
      </c>
      <c r="V23705" t="s">
        <v>13438</v>
      </c>
      <c r="W23705" t="s">
        <v>13439</v>
      </c>
    </row>
    <row r="23706" spans="20:23" x14ac:dyDescent="0.3">
      <c r="T23706" t="b">
        <f>U23706&gt;10</f>
        <v>1</v>
      </c>
      <c r="U23706" s="7">
        <v>13.490642926693599</v>
      </c>
      <c r="V23706" t="s">
        <v>15180</v>
      </c>
      <c r="W23706" t="s">
        <v>15181</v>
      </c>
    </row>
    <row r="23707" spans="20:23" x14ac:dyDescent="0.3">
      <c r="T23707" t="b">
        <f>U23707&gt;10</f>
        <v>1</v>
      </c>
      <c r="U23707" s="7">
        <v>10.0566557222085</v>
      </c>
      <c r="V23707" t="s">
        <v>2229</v>
      </c>
      <c r="W23707" t="s">
        <v>2230</v>
      </c>
    </row>
    <row r="23708" spans="20:23" x14ac:dyDescent="0.3">
      <c r="T23708" t="b">
        <f>U23708&gt;10</f>
        <v>1</v>
      </c>
      <c r="U23708" s="7">
        <v>11.293418349357401</v>
      </c>
      <c r="V23708" t="s">
        <v>11466</v>
      </c>
      <c r="W23708" t="s">
        <v>3495</v>
      </c>
    </row>
    <row r="23709" spans="20:23" x14ac:dyDescent="0.3">
      <c r="T23709" t="b">
        <f>U23709&gt;10</f>
        <v>1</v>
      </c>
      <c r="U23709" s="7">
        <v>10.4949106531397</v>
      </c>
      <c r="V23709" t="s">
        <v>6493</v>
      </c>
      <c r="W23709" t="s">
        <v>6494</v>
      </c>
    </row>
    <row r="23710" spans="20:23" x14ac:dyDescent="0.3">
      <c r="T23710" t="b">
        <f>U23710&gt;10</f>
        <v>1</v>
      </c>
      <c r="U23710" s="7">
        <v>10.4949106531397</v>
      </c>
      <c r="V23710" t="s">
        <v>262</v>
      </c>
      <c r="W23710" t="s">
        <v>6490</v>
      </c>
    </row>
    <row r="23711" spans="20:23" x14ac:dyDescent="0.3">
      <c r="T23711" t="b">
        <f>U23711&gt;10</f>
        <v>1</v>
      </c>
      <c r="U23711" s="7">
        <v>11.293418349357401</v>
      </c>
      <c r="V23711" t="s">
        <v>3566</v>
      </c>
      <c r="W23711" t="s">
        <v>11129</v>
      </c>
    </row>
    <row r="23712" spans="20:23" x14ac:dyDescent="0.3">
      <c r="T23712" t="b">
        <f>U23712&gt;10</f>
        <v>1</v>
      </c>
      <c r="U23712" s="7">
        <v>11.8812050142595</v>
      </c>
      <c r="V23712" t="s">
        <v>13587</v>
      </c>
      <c r="W23712" t="s">
        <v>13588</v>
      </c>
    </row>
    <row r="23713" spans="20:23" x14ac:dyDescent="0.3">
      <c r="T23713" t="b">
        <f>U23713&gt;10</f>
        <v>1</v>
      </c>
      <c r="U23713" s="7">
        <v>13.490642926693599</v>
      </c>
      <c r="V23713" t="s">
        <v>15182</v>
      </c>
      <c r="W23713" t="s">
        <v>15183</v>
      </c>
    </row>
    <row r="23714" spans="20:23" x14ac:dyDescent="0.3">
      <c r="T23714" t="b">
        <f>U23714&gt;10</f>
        <v>1</v>
      </c>
      <c r="U23714" s="7">
        <v>11.293418349357401</v>
      </c>
      <c r="V23714" t="s">
        <v>7230</v>
      </c>
      <c r="W23714" t="s">
        <v>11385</v>
      </c>
    </row>
    <row r="23715" spans="20:23" x14ac:dyDescent="0.3">
      <c r="T23715" t="b">
        <f>U23715&gt;10</f>
        <v>1</v>
      </c>
      <c r="U23715" s="7">
        <v>13.490642926693599</v>
      </c>
      <c r="V23715" t="s">
        <v>11385</v>
      </c>
      <c r="W23715" t="s">
        <v>15184</v>
      </c>
    </row>
    <row r="23716" spans="20:23" x14ac:dyDescent="0.3">
      <c r="T23716" t="b">
        <f>U23716&gt;10</f>
        <v>1</v>
      </c>
      <c r="U23716" s="7">
        <v>10.6574295826374</v>
      </c>
      <c r="V23716" t="s">
        <v>7412</v>
      </c>
      <c r="W23716" t="s">
        <v>7413</v>
      </c>
    </row>
    <row r="23717" spans="20:23" x14ac:dyDescent="0.3">
      <c r="T23717" t="b">
        <f>U23717&gt;10</f>
        <v>1</v>
      </c>
      <c r="U23717" s="7">
        <v>10.6574295826374</v>
      </c>
      <c r="V23717" t="s">
        <v>7413</v>
      </c>
      <c r="W23717" t="s">
        <v>7453</v>
      </c>
    </row>
    <row r="23718" spans="20:23" x14ac:dyDescent="0.3">
      <c r="T23718" t="b">
        <f>U23718&gt;10</f>
        <v>1</v>
      </c>
      <c r="U23718" s="7">
        <v>13.490642926693599</v>
      </c>
      <c r="V23718" t="s">
        <v>15185</v>
      </c>
      <c r="W23718" t="s">
        <v>15186</v>
      </c>
    </row>
    <row r="23719" spans="20:23" x14ac:dyDescent="0.3">
      <c r="T23719" t="b">
        <f>U23719&gt;10</f>
        <v>1</v>
      </c>
      <c r="U23719" s="7">
        <v>11.8812050142595</v>
      </c>
      <c r="V23719" t="s">
        <v>2428</v>
      </c>
      <c r="W23719" t="s">
        <v>13791</v>
      </c>
    </row>
    <row r="23720" spans="20:23" x14ac:dyDescent="0.3">
      <c r="T23720" t="b">
        <f>U23720&gt;10</f>
        <v>1</v>
      </c>
      <c r="U23720" s="7">
        <v>12.7974957461337</v>
      </c>
      <c r="V23720" t="s">
        <v>15187</v>
      </c>
      <c r="W23720" t="s">
        <v>15188</v>
      </c>
    </row>
    <row r="23721" spans="20:23" x14ac:dyDescent="0.3">
      <c r="T23721" t="b">
        <f>U23721&gt;10</f>
        <v>1</v>
      </c>
      <c r="U23721" s="7">
        <v>10.9256935692321</v>
      </c>
      <c r="V23721" t="s">
        <v>9131</v>
      </c>
      <c r="W23721" t="s">
        <v>9132</v>
      </c>
    </row>
    <row r="23722" spans="20:23" x14ac:dyDescent="0.3">
      <c r="T23722" t="b">
        <f>U23722&gt;10</f>
        <v>1</v>
      </c>
      <c r="U23722" s="7">
        <v>10.851585597078399</v>
      </c>
      <c r="V23722" t="s">
        <v>8986</v>
      </c>
      <c r="W23722" t="s">
        <v>8987</v>
      </c>
    </row>
    <row r="23723" spans="20:23" x14ac:dyDescent="0.3">
      <c r="T23723" t="b">
        <f>U23723&gt;10</f>
        <v>1</v>
      </c>
      <c r="U23723" s="7">
        <v>11.0057362769056</v>
      </c>
      <c r="V23723" t="s">
        <v>9434</v>
      </c>
      <c r="W23723" t="s">
        <v>9435</v>
      </c>
    </row>
    <row r="23724" spans="20:23" x14ac:dyDescent="0.3">
      <c r="T23724" t="b">
        <f>U23724&gt;10</f>
        <v>1</v>
      </c>
      <c r="U23724" s="7">
        <v>12.392030638025499</v>
      </c>
      <c r="V23724" t="s">
        <v>15189</v>
      </c>
      <c r="W23724" t="s">
        <v>15190</v>
      </c>
    </row>
    <row r="23725" spans="20:23" x14ac:dyDescent="0.3">
      <c r="T23725" t="b">
        <f>U23725&gt;10</f>
        <v>1</v>
      </c>
      <c r="U23725" s="7">
        <v>10.7180542044539</v>
      </c>
      <c r="V23725" t="s">
        <v>7839</v>
      </c>
      <c r="W23725" t="s">
        <v>7840</v>
      </c>
    </row>
    <row r="23726" spans="20:23" x14ac:dyDescent="0.3">
      <c r="T23726" t="b">
        <f>U23726&gt;10</f>
        <v>1</v>
      </c>
      <c r="U23726" s="7">
        <v>10.0566557222085</v>
      </c>
      <c r="V23726" t="s">
        <v>2203</v>
      </c>
      <c r="W23726" t="s">
        <v>2204</v>
      </c>
    </row>
    <row r="23727" spans="20:23" x14ac:dyDescent="0.3">
      <c r="T23727" t="b">
        <f>U23727&gt;10</f>
        <v>1</v>
      </c>
      <c r="U23727" s="7">
        <v>11.8812050142595</v>
      </c>
      <c r="V23727" t="s">
        <v>13646</v>
      </c>
      <c r="W23727" t="s">
        <v>7219</v>
      </c>
    </row>
    <row r="23728" spans="20:23" x14ac:dyDescent="0.3">
      <c r="T23728" t="b">
        <f>U23728&gt;10</f>
        <v>1</v>
      </c>
      <c r="U23728" s="7">
        <v>10.6002711687975</v>
      </c>
      <c r="V23728" t="s">
        <v>7219</v>
      </c>
      <c r="W23728" t="s">
        <v>7220</v>
      </c>
    </row>
    <row r="23729" spans="20:23" x14ac:dyDescent="0.3">
      <c r="T23729" t="b">
        <f>U23729&gt;10</f>
        <v>1</v>
      </c>
      <c r="U23729" s="7">
        <v>10.158438416518401</v>
      </c>
      <c r="V23729" t="s">
        <v>3336</v>
      </c>
      <c r="W23729" t="s">
        <v>3320</v>
      </c>
    </row>
    <row r="23730" spans="20:23" x14ac:dyDescent="0.3">
      <c r="T23730" t="b">
        <f>U23730&gt;10</f>
        <v>1</v>
      </c>
      <c r="U23730" s="7">
        <v>10.4461204889702</v>
      </c>
      <c r="V23730" t="s">
        <v>3320</v>
      </c>
      <c r="W23730" t="s">
        <v>5682</v>
      </c>
    </row>
    <row r="23731" spans="20:23" x14ac:dyDescent="0.3">
      <c r="T23731" t="b">
        <f>U23731&gt;10</f>
        <v>1</v>
      </c>
      <c r="U23731" s="7">
        <v>10.399600473335299</v>
      </c>
      <c r="V23731" t="s">
        <v>5279</v>
      </c>
      <c r="W23731" t="s">
        <v>5271</v>
      </c>
    </row>
    <row r="23732" spans="20:23" x14ac:dyDescent="0.3">
      <c r="T23732" t="b">
        <f>U23732&gt;10</f>
        <v>1</v>
      </c>
      <c r="U23732" s="7">
        <v>10.7180542044539</v>
      </c>
      <c r="V23732" t="s">
        <v>2710</v>
      </c>
      <c r="W23732" t="s">
        <v>7867</v>
      </c>
    </row>
    <row r="23733" spans="20:23" x14ac:dyDescent="0.3">
      <c r="T23733" t="b">
        <f>U23733&gt;10</f>
        <v>1</v>
      </c>
      <c r="U23733" s="7">
        <v>11.411201385013801</v>
      </c>
      <c r="V23733" t="s">
        <v>11640</v>
      </c>
      <c r="W23733" t="s">
        <v>11641</v>
      </c>
    </row>
    <row r="23734" spans="20:23" x14ac:dyDescent="0.3">
      <c r="T23734" t="b">
        <f>U23734&gt;10</f>
        <v>1</v>
      </c>
      <c r="U23734" s="7">
        <v>11.8812050142595</v>
      </c>
      <c r="V23734" t="s">
        <v>13712</v>
      </c>
      <c r="W23734" t="s">
        <v>13713</v>
      </c>
    </row>
    <row r="23735" spans="20:23" x14ac:dyDescent="0.3">
      <c r="T23735" t="b">
        <f>U23735&gt;10</f>
        <v>1</v>
      </c>
      <c r="U23735" s="7">
        <v>10.158438416518401</v>
      </c>
      <c r="V23735" t="s">
        <v>3387</v>
      </c>
      <c r="W23735" t="s">
        <v>3085</v>
      </c>
    </row>
    <row r="23736" spans="20:23" x14ac:dyDescent="0.3">
      <c r="T23736" t="b">
        <f>U23736&gt;10</f>
        <v>1</v>
      </c>
      <c r="U23736" s="7">
        <v>10.3125890963457</v>
      </c>
      <c r="V23736" t="s">
        <v>4805</v>
      </c>
      <c r="W23736" t="s">
        <v>4806</v>
      </c>
    </row>
    <row r="23737" spans="20:23" x14ac:dyDescent="0.3">
      <c r="T23737" t="b">
        <f>U23737&gt;10</f>
        <v>1</v>
      </c>
      <c r="U23737" s="7">
        <v>10.024907023893901</v>
      </c>
      <c r="V23737" t="s">
        <v>1999</v>
      </c>
      <c r="W23737" t="s">
        <v>2000</v>
      </c>
    </row>
    <row r="23738" spans="20:23" x14ac:dyDescent="0.3">
      <c r="T23738" t="b">
        <f>U23738&gt;10</f>
        <v>1</v>
      </c>
      <c r="U23738" s="7">
        <v>11.0927476538953</v>
      </c>
      <c r="V23738" t="s">
        <v>10078</v>
      </c>
      <c r="W23738" t="s">
        <v>10079</v>
      </c>
    </row>
    <row r="23739" spans="20:23" x14ac:dyDescent="0.3">
      <c r="T23739" t="b">
        <f>U23739&gt;10</f>
        <v>1</v>
      </c>
      <c r="U23739" s="7">
        <v>13.490642926693599</v>
      </c>
      <c r="V23739" t="s">
        <v>15191</v>
      </c>
      <c r="W23739" t="s">
        <v>13870</v>
      </c>
    </row>
    <row r="23740" spans="20:23" x14ac:dyDescent="0.3">
      <c r="T23740" t="b">
        <f>U23740&gt;10</f>
        <v>1</v>
      </c>
      <c r="U23740" s="7">
        <v>11.8812050142595</v>
      </c>
      <c r="V23740" t="s">
        <v>13870</v>
      </c>
      <c r="W23740" t="s">
        <v>8158</v>
      </c>
    </row>
    <row r="23741" spans="20:23" x14ac:dyDescent="0.3">
      <c r="T23741" t="b">
        <f>U23741&gt;10</f>
        <v>1</v>
      </c>
      <c r="U23741" s="7">
        <v>13.490642926693599</v>
      </c>
      <c r="V23741" t="s">
        <v>15192</v>
      </c>
      <c r="W23741" t="s">
        <v>15193</v>
      </c>
    </row>
    <row r="23742" spans="20:23" x14ac:dyDescent="0.3">
      <c r="T23742" t="b">
        <f>U23742&gt;10</f>
        <v>1</v>
      </c>
      <c r="U23742" s="7">
        <v>11.411201385013801</v>
      </c>
      <c r="V23742" t="s">
        <v>11592</v>
      </c>
      <c r="W23742" t="s">
        <v>11593</v>
      </c>
    </row>
    <row r="23743" spans="20:23" x14ac:dyDescent="0.3">
      <c r="T23743" t="b">
        <f>U23743&gt;10</f>
        <v>1</v>
      </c>
      <c r="U23743" s="7">
        <v>11.188057833699601</v>
      </c>
      <c r="V23743" t="s">
        <v>10490</v>
      </c>
      <c r="W23743" t="s">
        <v>10491</v>
      </c>
    </row>
    <row r="23744" spans="20:23" x14ac:dyDescent="0.3">
      <c r="T23744" t="b">
        <f>U23744&gt;10</f>
        <v>1</v>
      </c>
      <c r="U23744" s="7">
        <v>12.392030638025499</v>
      </c>
      <c r="V23744" t="s">
        <v>15194</v>
      </c>
      <c r="W23744" t="s">
        <v>15195</v>
      </c>
    </row>
    <row r="23745" spans="20:23" x14ac:dyDescent="0.3">
      <c r="T23745" t="b">
        <f>U23745&gt;10</f>
        <v>1</v>
      </c>
      <c r="U23745" s="7">
        <v>12.7974957461337</v>
      </c>
      <c r="V23745" t="s">
        <v>15196</v>
      </c>
      <c r="W23745" t="s">
        <v>15197</v>
      </c>
    </row>
    <row r="23746" spans="20:23" x14ac:dyDescent="0.3">
      <c r="T23746" t="b">
        <f>U23746&gt;10</f>
        <v>1</v>
      </c>
      <c r="U23746" s="7">
        <v>10.3125890963457</v>
      </c>
      <c r="V23746" t="s">
        <v>4714</v>
      </c>
      <c r="W23746" t="s">
        <v>4715</v>
      </c>
    </row>
    <row r="23747" spans="20:23" x14ac:dyDescent="0.3">
      <c r="T23747" t="b">
        <f>U23747&gt;10</f>
        <v>1</v>
      </c>
      <c r="U23747" s="7">
        <v>11.0927476538953</v>
      </c>
      <c r="V23747" t="s">
        <v>5302</v>
      </c>
      <c r="W23747" t="s">
        <v>10114</v>
      </c>
    </row>
    <row r="23748" spans="20:23" x14ac:dyDescent="0.3">
      <c r="T23748" t="b">
        <f>U23748&gt;10</f>
        <v>1</v>
      </c>
      <c r="U23748" s="7">
        <v>10.6574295826374</v>
      </c>
      <c r="V23748" t="s">
        <v>7364</v>
      </c>
      <c r="W23748" t="s">
        <v>7365</v>
      </c>
    </row>
    <row r="23749" spans="20:23" x14ac:dyDescent="0.3">
      <c r="T23749" t="b">
        <f>U23749&gt;10</f>
        <v>1</v>
      </c>
      <c r="U23749" s="7">
        <v>11.188057833699601</v>
      </c>
      <c r="V23749" t="s">
        <v>10760</v>
      </c>
      <c r="W23749" t="s">
        <v>2425</v>
      </c>
    </row>
    <row r="23750" spans="20:23" x14ac:dyDescent="0.3">
      <c r="T23750" t="b">
        <f>U23750&gt;10</f>
        <v>1</v>
      </c>
      <c r="U23750" s="7">
        <v>10.7180542044539</v>
      </c>
      <c r="V23750" t="s">
        <v>7730</v>
      </c>
      <c r="W23750" t="s">
        <v>7731</v>
      </c>
    </row>
    <row r="23751" spans="20:23" x14ac:dyDescent="0.3">
      <c r="T23751" t="b">
        <f>U23751&gt;10</f>
        <v>1</v>
      </c>
      <c r="U23751" s="7">
        <v>10.6002711687975</v>
      </c>
      <c r="V23751" t="s">
        <v>6940</v>
      </c>
      <c r="W23751" t="s">
        <v>6941</v>
      </c>
    </row>
    <row r="23752" spans="20:23" x14ac:dyDescent="0.3">
      <c r="T23752" t="b">
        <f>U23752&gt;10</f>
        <v>1</v>
      </c>
      <c r="U23752" s="7">
        <v>10.4949106531397</v>
      </c>
      <c r="V23752" t="s">
        <v>6391</v>
      </c>
      <c r="W23752" t="s">
        <v>6392</v>
      </c>
    </row>
    <row r="23753" spans="20:23" x14ac:dyDescent="0.3">
      <c r="T23753" t="b">
        <f>U23753&gt;10</f>
        <v>1</v>
      </c>
      <c r="U23753" s="7">
        <v>11.293418349357401</v>
      </c>
      <c r="V23753" t="s">
        <v>6392</v>
      </c>
      <c r="W23753" t="s">
        <v>11064</v>
      </c>
    </row>
    <row r="23754" spans="20:23" x14ac:dyDescent="0.3">
      <c r="T23754" t="b">
        <f>U23754&gt;10</f>
        <v>1</v>
      </c>
      <c r="U23754" s="7">
        <v>11.5447327776383</v>
      </c>
      <c r="V23754" t="s">
        <v>12326</v>
      </c>
      <c r="W23754" t="s">
        <v>12327</v>
      </c>
    </row>
    <row r="23755" spans="20:23" x14ac:dyDescent="0.3">
      <c r="T23755" t="b">
        <f>U23755&gt;10</f>
        <v>1</v>
      </c>
      <c r="U23755" s="7">
        <v>11.8812050142595</v>
      </c>
      <c r="V23755" t="s">
        <v>14005</v>
      </c>
      <c r="W23755" t="s">
        <v>14006</v>
      </c>
    </row>
    <row r="23756" spans="20:23" x14ac:dyDescent="0.3">
      <c r="T23756" t="b">
        <f>U23756&gt;10</f>
        <v>1</v>
      </c>
      <c r="U23756" s="7">
        <v>13.490642926693599</v>
      </c>
      <c r="V23756" t="s">
        <v>15198</v>
      </c>
      <c r="W23756" t="s">
        <v>15199</v>
      </c>
    </row>
    <row r="23757" spans="20:23" x14ac:dyDescent="0.3">
      <c r="T23757" t="b">
        <f>U23757&gt;10</f>
        <v>1</v>
      </c>
      <c r="U23757" s="7">
        <v>12.392030638025499</v>
      </c>
      <c r="V23757" t="s">
        <v>15200</v>
      </c>
      <c r="W23757" t="s">
        <v>15201</v>
      </c>
    </row>
    <row r="23758" spans="20:23" x14ac:dyDescent="0.3">
      <c r="T23758" t="b">
        <f>U23758&gt;10</f>
        <v>1</v>
      </c>
      <c r="U23758" s="7">
        <v>10.4949106531397</v>
      </c>
      <c r="V23758" t="s">
        <v>6036</v>
      </c>
      <c r="W23758" t="s">
        <v>6037</v>
      </c>
    </row>
    <row r="23759" spans="20:23" x14ac:dyDescent="0.3">
      <c r="T23759" t="b">
        <f>U23759&gt;10</f>
        <v>1</v>
      </c>
      <c r="U23759" s="7">
        <v>10.9256935692321</v>
      </c>
      <c r="V23759" t="s">
        <v>9256</v>
      </c>
      <c r="W23759" t="s">
        <v>3936</v>
      </c>
    </row>
    <row r="23760" spans="20:23" x14ac:dyDescent="0.3">
      <c r="T23760" t="b">
        <f>U23760&gt;10</f>
        <v>1</v>
      </c>
      <c r="U23760" s="7">
        <v>10.232546388672199</v>
      </c>
      <c r="V23760" t="s">
        <v>3936</v>
      </c>
      <c r="W23760" t="s">
        <v>3937</v>
      </c>
    </row>
    <row r="23761" spans="20:23" x14ac:dyDescent="0.3">
      <c r="T23761" t="b">
        <f>U23761&gt;10</f>
        <v>1</v>
      </c>
      <c r="U23761" s="7">
        <v>10.3125890963457</v>
      </c>
      <c r="V23761" t="s">
        <v>4851</v>
      </c>
      <c r="W23761" t="s">
        <v>4852</v>
      </c>
    </row>
    <row r="23762" spans="20:23" x14ac:dyDescent="0.3">
      <c r="T23762" t="b">
        <f>U23762&gt;10</f>
        <v>1</v>
      </c>
      <c r="U23762" s="7">
        <v>10.7180542044539</v>
      </c>
      <c r="V23762" t="s">
        <v>7751</v>
      </c>
      <c r="W23762" t="s">
        <v>7752</v>
      </c>
    </row>
    <row r="23763" spans="20:23" x14ac:dyDescent="0.3">
      <c r="T23763" t="b">
        <f>U23763&gt;10</f>
        <v>1</v>
      </c>
      <c r="U23763" s="7">
        <v>10.5462039475272</v>
      </c>
      <c r="V23763" t="s">
        <v>6693</v>
      </c>
      <c r="W23763" t="s">
        <v>6695</v>
      </c>
    </row>
    <row r="23764" spans="20:23" x14ac:dyDescent="0.3">
      <c r="T23764" t="b">
        <f>U23764&gt;10</f>
        <v>1</v>
      </c>
      <c r="U23764" s="7">
        <v>12.392030638025499</v>
      </c>
      <c r="V23764" t="s">
        <v>15202</v>
      </c>
      <c r="W23764" t="s">
        <v>15203</v>
      </c>
    </row>
    <row r="23765" spans="20:23" x14ac:dyDescent="0.3">
      <c r="T23765" t="b">
        <f>U23765&gt;10</f>
        <v>1</v>
      </c>
      <c r="U23765" s="7">
        <v>10.7825927255914</v>
      </c>
      <c r="V23765" t="s">
        <v>8342</v>
      </c>
      <c r="W23765" t="s">
        <v>8343</v>
      </c>
    </row>
    <row r="23766" spans="20:23" x14ac:dyDescent="0.3">
      <c r="T23766" t="b">
        <f>U23766&gt;10</f>
        <v>1</v>
      </c>
      <c r="U23766" s="7">
        <v>12.392030638025499</v>
      </c>
      <c r="V23766" t="s">
        <v>15204</v>
      </c>
      <c r="W23766" t="s">
        <v>15205</v>
      </c>
    </row>
    <row r="23767" spans="20:23" x14ac:dyDescent="0.3">
      <c r="T23767" t="b">
        <f>U23767&gt;10</f>
        <v>1</v>
      </c>
      <c r="U23767" s="7">
        <v>10.7180542044539</v>
      </c>
      <c r="V23767" t="s">
        <v>8089</v>
      </c>
      <c r="W23767" t="s">
        <v>8090</v>
      </c>
    </row>
    <row r="23768" spans="20:23" x14ac:dyDescent="0.3">
      <c r="T23768" t="b">
        <f>U23768&gt;10</f>
        <v>1</v>
      </c>
      <c r="U23768" s="7">
        <v>10.6002711687975</v>
      </c>
      <c r="V23768" t="s">
        <v>7319</v>
      </c>
      <c r="W23768" t="s">
        <v>7320</v>
      </c>
    </row>
    <row r="23769" spans="20:23" x14ac:dyDescent="0.3">
      <c r="T23769" t="b">
        <f>U23769&gt;10</f>
        <v>1</v>
      </c>
      <c r="U23769" s="7">
        <v>10.232546388672199</v>
      </c>
      <c r="V23769" t="s">
        <v>3868</v>
      </c>
      <c r="W23769" t="s">
        <v>3869</v>
      </c>
    </row>
    <row r="23770" spans="20:23" x14ac:dyDescent="0.3">
      <c r="T23770" t="b">
        <f>U23770&gt;10</f>
        <v>1</v>
      </c>
      <c r="U23770" s="7">
        <v>10.9256935692321</v>
      </c>
      <c r="V23770" t="s">
        <v>9284</v>
      </c>
      <c r="W23770" t="s">
        <v>9285</v>
      </c>
    </row>
    <row r="23771" spans="20:23" x14ac:dyDescent="0.3">
      <c r="T23771" t="b">
        <f>U23771&gt;10</f>
        <v>1</v>
      </c>
      <c r="U23771" s="7">
        <v>10.7180542044539</v>
      </c>
      <c r="V23771" t="s">
        <v>5986</v>
      </c>
      <c r="W23771" t="s">
        <v>1914</v>
      </c>
    </row>
    <row r="23772" spans="20:23" x14ac:dyDescent="0.3">
      <c r="T23772" t="b">
        <f>U23772&gt;10</f>
        <v>1</v>
      </c>
      <c r="U23772" s="7">
        <v>10.024907023893901</v>
      </c>
      <c r="V23772" t="s">
        <v>1831</v>
      </c>
      <c r="W23772" t="s">
        <v>1832</v>
      </c>
    </row>
    <row r="23773" spans="20:23" x14ac:dyDescent="0.3">
      <c r="T23773" t="b">
        <f>U23773&gt;10</f>
        <v>1</v>
      </c>
      <c r="U23773" s="7">
        <v>12.7974957461337</v>
      </c>
      <c r="V23773" t="s">
        <v>13436</v>
      </c>
      <c r="W23773" t="s">
        <v>15206</v>
      </c>
    </row>
    <row r="23774" spans="20:23" x14ac:dyDescent="0.3">
      <c r="T23774" t="b">
        <f>U23774&gt;10</f>
        <v>1</v>
      </c>
      <c r="U23774" s="7">
        <v>13.490642926693599</v>
      </c>
      <c r="V23774" t="s">
        <v>15206</v>
      </c>
      <c r="W23774" t="s">
        <v>12616</v>
      </c>
    </row>
    <row r="23775" spans="20:23" x14ac:dyDescent="0.3">
      <c r="T23775" t="b">
        <f>U23775&gt;10</f>
        <v>1</v>
      </c>
      <c r="U23775" s="7">
        <v>11.5447327776383</v>
      </c>
      <c r="V23775" t="s">
        <v>12616</v>
      </c>
      <c r="W23775" t="s">
        <v>12617</v>
      </c>
    </row>
    <row r="23776" spans="20:23" x14ac:dyDescent="0.3">
      <c r="T23776" t="b">
        <f>U23776&gt;10</f>
        <v>1</v>
      </c>
      <c r="U23776" s="7">
        <v>11.6988834574656</v>
      </c>
      <c r="V23776" t="s">
        <v>13119</v>
      </c>
      <c r="W23776" t="s">
        <v>13120</v>
      </c>
    </row>
    <row r="23777" spans="20:23" x14ac:dyDescent="0.3">
      <c r="T23777" t="b">
        <f>U23777&gt;10</f>
        <v>1</v>
      </c>
      <c r="U23777" s="7">
        <v>10.0566557222085</v>
      </c>
      <c r="V23777" t="s">
        <v>2154</v>
      </c>
      <c r="W23777" t="s">
        <v>2155</v>
      </c>
    </row>
    <row r="23778" spans="20:23" x14ac:dyDescent="0.3">
      <c r="T23778" t="b">
        <f>U23778&gt;10</f>
        <v>1</v>
      </c>
      <c r="U23778" s="7">
        <v>12.104348565573799</v>
      </c>
      <c r="V23778" t="s">
        <v>15207</v>
      </c>
      <c r="W23778" t="s">
        <v>15208</v>
      </c>
    </row>
    <row r="23779" spans="20:23" x14ac:dyDescent="0.3">
      <c r="T23779" t="b">
        <f>U23779&gt;10</f>
        <v>1</v>
      </c>
      <c r="U23779" s="7">
        <v>11.6988834574656</v>
      </c>
      <c r="V23779" t="s">
        <v>10035</v>
      </c>
      <c r="W23779" t="s">
        <v>13120</v>
      </c>
    </row>
    <row r="23780" spans="20:23" x14ac:dyDescent="0.3">
      <c r="T23780" t="b">
        <f>U23780&gt;10</f>
        <v>1</v>
      </c>
      <c r="U23780" s="7">
        <v>12.7974957461337</v>
      </c>
      <c r="V23780" t="s">
        <v>15209</v>
      </c>
      <c r="W23780" t="s">
        <v>15210</v>
      </c>
    </row>
    <row r="23781" spans="20:23" x14ac:dyDescent="0.3">
      <c r="T23781" t="b">
        <f>U23781&gt;10</f>
        <v>1</v>
      </c>
      <c r="U23781" s="7">
        <v>10.6002711687975</v>
      </c>
      <c r="V23781" t="s">
        <v>444</v>
      </c>
      <c r="W23781" t="s">
        <v>7215</v>
      </c>
    </row>
    <row r="23782" spans="20:23" x14ac:dyDescent="0.3">
      <c r="T23782" t="b">
        <f>U23782&gt;10</f>
        <v>1</v>
      </c>
      <c r="U23782" s="7">
        <v>10.2717671018254</v>
      </c>
      <c r="V23782" t="s">
        <v>4302</v>
      </c>
      <c r="W23782" t="s">
        <v>4304</v>
      </c>
    </row>
    <row r="23783" spans="20:23" x14ac:dyDescent="0.3">
      <c r="T23783" t="b">
        <f>U23783&gt;10</f>
        <v>1</v>
      </c>
      <c r="U23783" s="7">
        <v>12.104348565573799</v>
      </c>
      <c r="V23783" t="s">
        <v>15211</v>
      </c>
      <c r="W23783">
        <v>-68</v>
      </c>
    </row>
    <row r="23784" spans="20:23" x14ac:dyDescent="0.3">
      <c r="T23784" t="b">
        <f>U23784&gt;10</f>
        <v>1</v>
      </c>
      <c r="U23784" s="7">
        <v>11.8812050142595</v>
      </c>
      <c r="V23784" t="s">
        <v>14016</v>
      </c>
      <c r="W23784" t="s">
        <v>14017</v>
      </c>
    </row>
    <row r="23785" spans="20:23" x14ac:dyDescent="0.3">
      <c r="T23785" t="b">
        <f>U23785&gt;10</f>
        <v>1</v>
      </c>
      <c r="U23785" s="7">
        <v>11.0057362769056</v>
      </c>
      <c r="V23785" t="s">
        <v>9542</v>
      </c>
      <c r="W23785" t="s">
        <v>9543</v>
      </c>
    </row>
    <row r="23786" spans="20:23" x14ac:dyDescent="0.3">
      <c r="T23786" t="b">
        <f>U23786&gt;10</f>
        <v>1</v>
      </c>
      <c r="U23786" s="7">
        <v>11.0927476538953</v>
      </c>
      <c r="V23786" t="s">
        <v>10117</v>
      </c>
      <c r="W23786" t="s">
        <v>5290</v>
      </c>
    </row>
    <row r="23787" spans="20:23" x14ac:dyDescent="0.3">
      <c r="T23787" t="b">
        <f>U23787&gt;10</f>
        <v>1</v>
      </c>
      <c r="U23787" s="7">
        <v>11.188057833699601</v>
      </c>
      <c r="V23787" t="s">
        <v>10525</v>
      </c>
      <c r="W23787" t="s">
        <v>10526</v>
      </c>
    </row>
    <row r="23788" spans="20:23" x14ac:dyDescent="0.3">
      <c r="T23788" t="b">
        <f>U23788&gt;10</f>
        <v>1</v>
      </c>
      <c r="U23788" s="7">
        <v>13.490642926693599</v>
      </c>
      <c r="V23788" t="s">
        <v>15212</v>
      </c>
      <c r="W23788" t="s">
        <v>15213</v>
      </c>
    </row>
    <row r="23789" spans="20:23" x14ac:dyDescent="0.3">
      <c r="T23789" t="b">
        <f>U23789&gt;10</f>
        <v>1</v>
      </c>
      <c r="U23789" s="7">
        <v>10.6574295826374</v>
      </c>
      <c r="V23789" t="s">
        <v>7413</v>
      </c>
      <c r="W23789" t="s">
        <v>7452</v>
      </c>
    </row>
    <row r="23790" spans="20:23" x14ac:dyDescent="0.3">
      <c r="T23790" t="b">
        <f>U23790&gt;10</f>
        <v>1</v>
      </c>
      <c r="U23790" s="7">
        <v>10.355148710764499</v>
      </c>
      <c r="V23790" t="s">
        <v>5156</v>
      </c>
      <c r="W23790" t="s">
        <v>5157</v>
      </c>
    </row>
    <row r="23791" spans="20:23" x14ac:dyDescent="0.3">
      <c r="T23791" t="b">
        <f>U23791&gt;10</f>
        <v>1</v>
      </c>
      <c r="U23791" s="7">
        <v>10.399600473335299</v>
      </c>
      <c r="V23791" t="s">
        <v>5443</v>
      </c>
      <c r="W23791" t="s">
        <v>88</v>
      </c>
    </row>
    <row r="23792" spans="20:23" x14ac:dyDescent="0.3">
      <c r="T23792" t="b">
        <f>U23792&gt;10</f>
        <v>1</v>
      </c>
      <c r="U23792" s="7">
        <v>12.7974957461337</v>
      </c>
      <c r="V23792" t="s">
        <v>15214</v>
      </c>
      <c r="W23792" t="s">
        <v>15215</v>
      </c>
    </row>
    <row r="23793" spans="20:23" x14ac:dyDescent="0.3">
      <c r="T23793" t="b">
        <f>U23793&gt;10</f>
        <v>1</v>
      </c>
      <c r="U23793" s="7">
        <v>11.0927476538953</v>
      </c>
      <c r="V23793" t="s">
        <v>5406</v>
      </c>
      <c r="W23793" t="s">
        <v>10186</v>
      </c>
    </row>
    <row r="23794" spans="20:23" x14ac:dyDescent="0.3">
      <c r="T23794" t="b">
        <f>U23794&gt;10</f>
        <v>1</v>
      </c>
      <c r="U23794" s="7">
        <v>10.194806060689301</v>
      </c>
      <c r="V23794" t="s">
        <v>3591</v>
      </c>
      <c r="W23794" t="s">
        <v>3592</v>
      </c>
    </row>
    <row r="23795" spans="20:23" x14ac:dyDescent="0.3">
      <c r="T23795" t="b">
        <f>U23795&gt;10</f>
        <v>1</v>
      </c>
      <c r="U23795" s="7">
        <v>10.3125890963457</v>
      </c>
      <c r="V23795" t="s">
        <v>4885</v>
      </c>
      <c r="W23795" t="s">
        <v>4886</v>
      </c>
    </row>
    <row r="23796" spans="20:23" x14ac:dyDescent="0.3">
      <c r="T23796" t="b">
        <f>U23796&gt;10</f>
        <v>1</v>
      </c>
      <c r="U23796" s="7">
        <v>13.490642926693599</v>
      </c>
      <c r="V23796" t="s">
        <v>15216</v>
      </c>
      <c r="W23796" t="s">
        <v>15217</v>
      </c>
    </row>
    <row r="23797" spans="20:23" x14ac:dyDescent="0.3">
      <c r="T23797" t="b">
        <f>U23797&gt;10</f>
        <v>1</v>
      </c>
      <c r="U23797" s="7">
        <v>11.6988834574656</v>
      </c>
      <c r="V23797" t="s">
        <v>13100</v>
      </c>
      <c r="W23797" t="s">
        <v>13101</v>
      </c>
    </row>
    <row r="23798" spans="20:23" x14ac:dyDescent="0.3">
      <c r="T23798" t="b">
        <f>U23798&gt;10</f>
        <v>1</v>
      </c>
      <c r="U23798" s="7">
        <v>10.6002711687975</v>
      </c>
      <c r="V23798" t="s">
        <v>7152</v>
      </c>
      <c r="W23798" t="s">
        <v>7091</v>
      </c>
    </row>
    <row r="23799" spans="20:23" x14ac:dyDescent="0.3">
      <c r="T23799" t="b">
        <f>U23799&gt;10</f>
        <v>1</v>
      </c>
      <c r="U23799" s="7">
        <v>10.4949106531397</v>
      </c>
      <c r="V23799" t="s">
        <v>6153</v>
      </c>
      <c r="W23799" t="s">
        <v>6154</v>
      </c>
    </row>
    <row r="23800" spans="20:23" x14ac:dyDescent="0.3">
      <c r="T23800" t="b">
        <f>U23800&gt;10</f>
        <v>1</v>
      </c>
      <c r="U23800" s="7">
        <v>10.355148710764499</v>
      </c>
      <c r="V23800" t="s">
        <v>5238</v>
      </c>
      <c r="W23800" t="s">
        <v>5239</v>
      </c>
    </row>
    <row r="23801" spans="20:23" x14ac:dyDescent="0.3">
      <c r="T23801" t="b">
        <f>U23801&gt;10</f>
        <v>1</v>
      </c>
      <c r="U23801" s="7">
        <v>12.392030638025499</v>
      </c>
      <c r="V23801" t="s">
        <v>5239</v>
      </c>
      <c r="W23801" t="s">
        <v>15114</v>
      </c>
    </row>
    <row r="23802" spans="20:23" x14ac:dyDescent="0.3">
      <c r="T23802" t="b">
        <f>U23802&gt;10</f>
        <v>1</v>
      </c>
      <c r="U23802" s="7">
        <v>10.232546388672199</v>
      </c>
      <c r="V23802" t="s">
        <v>4035</v>
      </c>
      <c r="W23802" t="s">
        <v>4037</v>
      </c>
    </row>
    <row r="23803" spans="20:23" x14ac:dyDescent="0.3">
      <c r="T23803" t="b">
        <f>U23803&gt;10</f>
        <v>1</v>
      </c>
      <c r="U23803" s="7">
        <v>10.7180542044539</v>
      </c>
      <c r="V23803" t="s">
        <v>7735</v>
      </c>
      <c r="W23803" t="s">
        <v>7736</v>
      </c>
    </row>
    <row r="23804" spans="20:23" x14ac:dyDescent="0.3">
      <c r="T23804" t="b">
        <f>U23804&gt;10</f>
        <v>1</v>
      </c>
      <c r="U23804" s="7">
        <v>10.7180542044539</v>
      </c>
      <c r="V23804" t="s">
        <v>7843</v>
      </c>
      <c r="W23804" t="s">
        <v>7844</v>
      </c>
    </row>
    <row r="23805" spans="20:23" x14ac:dyDescent="0.3">
      <c r="T23805" t="b">
        <f>U23805&gt;10</f>
        <v>1</v>
      </c>
      <c r="U23805" s="7">
        <v>10.7825927255914</v>
      </c>
      <c r="V23805" t="s">
        <v>8389</v>
      </c>
      <c r="W23805" t="s">
        <v>8390</v>
      </c>
    </row>
    <row r="23806" spans="20:23" x14ac:dyDescent="0.3">
      <c r="T23806" t="b">
        <f>U23806&gt;10</f>
        <v>1</v>
      </c>
      <c r="U23806" s="7">
        <v>11.0057362769056</v>
      </c>
      <c r="V23806" t="s">
        <v>9683</v>
      </c>
      <c r="W23806" t="s">
        <v>9684</v>
      </c>
    </row>
    <row r="23807" spans="20:23" x14ac:dyDescent="0.3">
      <c r="T23807" t="b">
        <f>U23807&gt;10</f>
        <v>1</v>
      </c>
      <c r="U23807" s="7">
        <v>12.392030638025499</v>
      </c>
      <c r="V23807" t="s">
        <v>15218</v>
      </c>
      <c r="W23807" t="s">
        <v>15219</v>
      </c>
    </row>
    <row r="23808" spans="20:23" x14ac:dyDescent="0.3">
      <c r="T23808" t="b">
        <f>U23808&gt;10</f>
        <v>1</v>
      </c>
      <c r="U23808" s="7">
        <v>12.104348565573799</v>
      </c>
      <c r="V23808" t="s">
        <v>15220</v>
      </c>
      <c r="W23808" t="s">
        <v>15221</v>
      </c>
    </row>
    <row r="23809" spans="20:23" x14ac:dyDescent="0.3">
      <c r="T23809" t="b">
        <f>U23809&gt;10</f>
        <v>1</v>
      </c>
      <c r="U23809" s="7">
        <v>10.3125890963457</v>
      </c>
      <c r="V23809" t="s">
        <v>4947</v>
      </c>
      <c r="W23809" t="s">
        <v>4948</v>
      </c>
    </row>
    <row r="23810" spans="20:23" x14ac:dyDescent="0.3">
      <c r="T23810" t="b">
        <f>U23810&gt;10</f>
        <v>1</v>
      </c>
      <c r="U23810" s="7">
        <v>12.104348565573799</v>
      </c>
      <c r="V23810" t="s">
        <v>15222</v>
      </c>
      <c r="W23810" t="s">
        <v>15223</v>
      </c>
    </row>
    <row r="23811" spans="20:23" x14ac:dyDescent="0.3">
      <c r="T23811" t="b">
        <f>U23811&gt;10</f>
        <v>1</v>
      </c>
      <c r="U23811" s="7">
        <v>12.7974957461337</v>
      </c>
      <c r="V23811" t="s">
        <v>15224</v>
      </c>
      <c r="W23811" t="s">
        <v>13650</v>
      </c>
    </row>
    <row r="23812" spans="20:23" x14ac:dyDescent="0.3">
      <c r="T23812" t="b">
        <f>U23812&gt;10</f>
        <v>1</v>
      </c>
      <c r="U23812" s="7">
        <v>11.8812050142595</v>
      </c>
      <c r="V23812" t="s">
        <v>13650</v>
      </c>
      <c r="W23812" t="s">
        <v>10373</v>
      </c>
    </row>
    <row r="23813" spans="20:23" x14ac:dyDescent="0.3">
      <c r="T23813" t="b">
        <f>U23813&gt;10</f>
        <v>1</v>
      </c>
      <c r="U23813" s="7">
        <v>10.3125890963457</v>
      </c>
      <c r="V23813" t="s">
        <v>4782</v>
      </c>
      <c r="W23813" t="s">
        <v>4783</v>
      </c>
    </row>
    <row r="23814" spans="20:23" x14ac:dyDescent="0.3">
      <c r="T23814" t="b">
        <f>U23814&gt;10</f>
        <v>1</v>
      </c>
      <c r="U23814" s="7">
        <v>12.104348565573799</v>
      </c>
      <c r="V23814" t="s">
        <v>6178</v>
      </c>
      <c r="W23814" t="s">
        <v>15225</v>
      </c>
    </row>
    <row r="23815" spans="20:23" x14ac:dyDescent="0.3">
      <c r="T23815" t="b">
        <f>U23815&gt;10</f>
        <v>1</v>
      </c>
      <c r="U23815" s="7">
        <v>11.8812050142595</v>
      </c>
      <c r="V23815" t="s">
        <v>13868</v>
      </c>
      <c r="W23815" t="s">
        <v>13869</v>
      </c>
    </row>
    <row r="23816" spans="20:23" x14ac:dyDescent="0.3">
      <c r="T23816" t="b">
        <f>U23816&gt;10</f>
        <v>1</v>
      </c>
      <c r="U23816" s="7">
        <v>11.8812050142595</v>
      </c>
      <c r="V23816" t="s">
        <v>14062</v>
      </c>
      <c r="W23816" t="s">
        <v>14063</v>
      </c>
    </row>
    <row r="23817" spans="20:23" x14ac:dyDescent="0.3">
      <c r="T23817" t="b">
        <f>U23817&gt;10</f>
        <v>1</v>
      </c>
      <c r="U23817" s="7">
        <v>10.4949106531397</v>
      </c>
      <c r="V23817" t="s">
        <v>6178</v>
      </c>
      <c r="W23817" t="s">
        <v>6071</v>
      </c>
    </row>
    <row r="23818" spans="20:23" x14ac:dyDescent="0.3">
      <c r="T23818" t="b">
        <f>U23818&gt;10</f>
        <v>1</v>
      </c>
      <c r="U23818" s="7">
        <v>10.4949106531397</v>
      </c>
      <c r="V23818" t="s">
        <v>6071</v>
      </c>
      <c r="W23818" t="s">
        <v>6072</v>
      </c>
    </row>
    <row r="23819" spans="20:23" x14ac:dyDescent="0.3">
      <c r="T23819" t="b">
        <f>U23819&gt;10</f>
        <v>1</v>
      </c>
      <c r="U23819" s="7">
        <v>10.4461204889702</v>
      </c>
      <c r="V23819" t="s">
        <v>5656</v>
      </c>
      <c r="W23819" t="s">
        <v>5657</v>
      </c>
    </row>
    <row r="23820" spans="20:23" x14ac:dyDescent="0.3">
      <c r="T23820" t="b">
        <f>U23820&gt;10</f>
        <v>1</v>
      </c>
      <c r="U23820" s="7">
        <v>12.104348565573799</v>
      </c>
      <c r="V23820" t="s">
        <v>11786</v>
      </c>
      <c r="W23820" t="s">
        <v>15226</v>
      </c>
    </row>
    <row r="23821" spans="20:23" x14ac:dyDescent="0.3">
      <c r="T23821" t="b">
        <f>U23821&gt;10</f>
        <v>1</v>
      </c>
      <c r="U23821" s="7">
        <v>13.490642926693599</v>
      </c>
      <c r="V23821" t="s">
        <v>15226</v>
      </c>
      <c r="W23821" t="s">
        <v>15227</v>
      </c>
    </row>
    <row r="23822" spans="20:23" x14ac:dyDescent="0.3">
      <c r="T23822" t="b">
        <f>U23822&gt;10</f>
        <v>1</v>
      </c>
      <c r="U23822" s="7">
        <v>12.104348565573799</v>
      </c>
      <c r="V23822" t="s">
        <v>15228</v>
      </c>
      <c r="W23822" t="s">
        <v>15229</v>
      </c>
    </row>
    <row r="23823" spans="20:23" x14ac:dyDescent="0.3">
      <c r="T23823" t="b">
        <f>U23823&gt;10</f>
        <v>1</v>
      </c>
      <c r="U23823" s="7">
        <v>11.411201385013801</v>
      </c>
      <c r="V23823" t="s">
        <v>1591</v>
      </c>
      <c r="W23823" t="s">
        <v>6189</v>
      </c>
    </row>
    <row r="23824" spans="20:23" x14ac:dyDescent="0.3">
      <c r="T23824" t="b">
        <f>U23824&gt;10</f>
        <v>1</v>
      </c>
      <c r="U23824" s="7">
        <v>10.7180542044539</v>
      </c>
      <c r="V23824" t="s">
        <v>6189</v>
      </c>
      <c r="W23824" t="s">
        <v>5336</v>
      </c>
    </row>
    <row r="23825" spans="20:23" x14ac:dyDescent="0.3">
      <c r="T23825" t="b">
        <f>U23825&gt;10</f>
        <v>1</v>
      </c>
      <c r="U23825" s="7">
        <v>10.6002711687975</v>
      </c>
      <c r="V23825" t="s">
        <v>7095</v>
      </c>
      <c r="W23825" t="s">
        <v>7096</v>
      </c>
    </row>
    <row r="23826" spans="20:23" x14ac:dyDescent="0.3">
      <c r="T23826" t="b">
        <f>U23826&gt;10</f>
        <v>1</v>
      </c>
      <c r="U23826" s="7">
        <v>11.0927476538953</v>
      </c>
      <c r="V23826" t="s">
        <v>10103</v>
      </c>
      <c r="W23826" t="s">
        <v>4101</v>
      </c>
    </row>
    <row r="23827" spans="20:23" x14ac:dyDescent="0.3">
      <c r="T23827" t="b">
        <f>U23827&gt;10</f>
        <v>1</v>
      </c>
      <c r="U23827" s="7">
        <v>12.7974957461337</v>
      </c>
      <c r="V23827" t="s">
        <v>15230</v>
      </c>
      <c r="W23827" t="s">
        <v>15231</v>
      </c>
    </row>
    <row r="23828" spans="20:23" x14ac:dyDescent="0.3">
      <c r="T23828" t="b">
        <f>U23828&gt;10</f>
        <v>1</v>
      </c>
      <c r="U23828" s="7">
        <v>11.6988834574656</v>
      </c>
      <c r="V23828" t="s">
        <v>13348</v>
      </c>
      <c r="W23828" t="s">
        <v>13349</v>
      </c>
    </row>
    <row r="23829" spans="20:23" x14ac:dyDescent="0.3">
      <c r="T23829" t="b">
        <f>U23829&gt;10</f>
        <v>1</v>
      </c>
      <c r="U23829" s="7">
        <v>10.3125890963457</v>
      </c>
      <c r="V23829" t="s">
        <v>4828</v>
      </c>
      <c r="W23829" t="s">
        <v>4829</v>
      </c>
    </row>
    <row r="23830" spans="20:23" x14ac:dyDescent="0.3">
      <c r="T23830" t="b">
        <f>U23830&gt;10</f>
        <v>1</v>
      </c>
      <c r="U23830" s="7">
        <v>13.490642926693599</v>
      </c>
      <c r="V23830" t="s">
        <v>15232</v>
      </c>
      <c r="W23830" t="s">
        <v>15233</v>
      </c>
    </row>
    <row r="23831" spans="20:23" x14ac:dyDescent="0.3">
      <c r="T23831" t="b">
        <f>U23831&gt;10</f>
        <v>1</v>
      </c>
      <c r="U23831" s="7">
        <v>13.490642926693599</v>
      </c>
      <c r="V23831" t="s">
        <v>15233</v>
      </c>
      <c r="W23831" t="s">
        <v>15234</v>
      </c>
    </row>
    <row r="23832" spans="20:23" x14ac:dyDescent="0.3">
      <c r="T23832" t="b">
        <f>U23832&gt;10</f>
        <v>1</v>
      </c>
      <c r="U23832" s="7">
        <v>11.8812050142595</v>
      </c>
      <c r="V23832" t="s">
        <v>13685</v>
      </c>
      <c r="W23832" t="s">
        <v>13686</v>
      </c>
    </row>
    <row r="23833" spans="20:23" x14ac:dyDescent="0.3">
      <c r="T23833" t="b">
        <f>U23833&gt;10</f>
        <v>1</v>
      </c>
      <c r="U23833" s="7">
        <v>12.392030638025499</v>
      </c>
      <c r="V23833" t="s">
        <v>15235</v>
      </c>
      <c r="W23833" t="s">
        <v>15236</v>
      </c>
    </row>
    <row r="23834" spans="20:23" x14ac:dyDescent="0.3">
      <c r="T23834" t="b">
        <f>U23834&gt;10</f>
        <v>1</v>
      </c>
      <c r="U23834" s="7">
        <v>12.7974957461337</v>
      </c>
      <c r="V23834" t="s">
        <v>15237</v>
      </c>
      <c r="W23834" t="s">
        <v>15238</v>
      </c>
    </row>
    <row r="23835" spans="20:23" x14ac:dyDescent="0.3">
      <c r="T23835" t="b">
        <f>U23835&gt;10</f>
        <v>1</v>
      </c>
      <c r="U23835" s="7">
        <v>12.7974957461337</v>
      </c>
      <c r="V23835" t="s">
        <v>15238</v>
      </c>
      <c r="W23835" t="s">
        <v>15239</v>
      </c>
    </row>
    <row r="23836" spans="20:23" x14ac:dyDescent="0.3">
      <c r="T23836" t="b">
        <f>U23836&gt;10</f>
        <v>1</v>
      </c>
      <c r="U23836" s="7">
        <v>10.851585597078399</v>
      </c>
      <c r="V23836" t="s">
        <v>8862</v>
      </c>
      <c r="W23836" t="s">
        <v>3184</v>
      </c>
    </row>
    <row r="23837" spans="20:23" x14ac:dyDescent="0.3">
      <c r="T23837" t="b">
        <f>U23837&gt;10</f>
        <v>1</v>
      </c>
      <c r="U23837" s="7">
        <v>10.851585597078399</v>
      </c>
      <c r="V23837" t="s">
        <v>3184</v>
      </c>
      <c r="W23837" t="s">
        <v>8894</v>
      </c>
    </row>
    <row r="23838" spans="20:23" x14ac:dyDescent="0.3">
      <c r="T23838" t="b">
        <f>U23838&gt;10</f>
        <v>1</v>
      </c>
      <c r="U23838" s="7">
        <v>10.6574295826374</v>
      </c>
      <c r="V23838" t="s">
        <v>7404</v>
      </c>
      <c r="W23838" t="s">
        <v>7405</v>
      </c>
    </row>
    <row r="23839" spans="20:23" x14ac:dyDescent="0.3">
      <c r="T23839" t="b">
        <f>U23839&gt;10</f>
        <v>1</v>
      </c>
      <c r="U23839" s="7">
        <v>11.0927476538953</v>
      </c>
      <c r="V23839" t="s">
        <v>10278</v>
      </c>
      <c r="W23839" t="s">
        <v>5299</v>
      </c>
    </row>
    <row r="23840" spans="20:23" x14ac:dyDescent="0.3">
      <c r="T23840" t="b">
        <f>U23840&gt;10</f>
        <v>1</v>
      </c>
      <c r="U23840" s="7">
        <v>11.411201385013801</v>
      </c>
      <c r="V23840" t="s">
        <v>11873</v>
      </c>
      <c r="W23840" t="s">
        <v>12090</v>
      </c>
    </row>
    <row r="23841" spans="20:23" x14ac:dyDescent="0.3">
      <c r="T23841" t="b">
        <f>U23841&gt;10</f>
        <v>1</v>
      </c>
      <c r="U23841" s="7">
        <v>10.4949106531397</v>
      </c>
      <c r="V23841" t="s">
        <v>6233</v>
      </c>
      <c r="W23841" t="s">
        <v>1824</v>
      </c>
    </row>
    <row r="23842" spans="20:23" x14ac:dyDescent="0.3">
      <c r="T23842" t="b">
        <f>U23842&gt;10</f>
        <v>1</v>
      </c>
      <c r="U23842" s="7">
        <v>12.104348565573799</v>
      </c>
      <c r="V23842" t="s">
        <v>1824</v>
      </c>
      <c r="W23842" t="s">
        <v>15240</v>
      </c>
    </row>
    <row r="23843" spans="20:23" x14ac:dyDescent="0.3">
      <c r="T23843" t="b">
        <f>U23843&gt;10</f>
        <v>1</v>
      </c>
      <c r="U23843" s="7">
        <v>12.104348565573799</v>
      </c>
      <c r="V23843" t="s">
        <v>15241</v>
      </c>
      <c r="W23843" t="s">
        <v>1948</v>
      </c>
    </row>
    <row r="23844" spans="20:23" x14ac:dyDescent="0.3">
      <c r="T23844" t="b">
        <f>U23844&gt;10</f>
        <v>1</v>
      </c>
      <c r="U23844" s="7">
        <v>11.411201385013801</v>
      </c>
      <c r="V23844" t="s">
        <v>1841</v>
      </c>
      <c r="W23844" t="s">
        <v>11803</v>
      </c>
    </row>
    <row r="23845" spans="20:23" x14ac:dyDescent="0.3">
      <c r="T23845" t="b">
        <f>U23845&gt;10</f>
        <v>1</v>
      </c>
      <c r="U23845" s="7">
        <v>12.392030638025499</v>
      </c>
      <c r="V23845" t="s">
        <v>15242</v>
      </c>
      <c r="W23845" t="s">
        <v>13349</v>
      </c>
    </row>
    <row r="23846" spans="20:23" x14ac:dyDescent="0.3">
      <c r="T23846" t="b">
        <f>U23846&gt;10</f>
        <v>1</v>
      </c>
      <c r="U23846" s="7">
        <v>12.392030638025499</v>
      </c>
      <c r="V23846" t="s">
        <v>15243</v>
      </c>
      <c r="W23846" t="s">
        <v>15244</v>
      </c>
    </row>
    <row r="23847" spans="20:23" x14ac:dyDescent="0.3">
      <c r="T23847" t="b">
        <f>U23847&gt;10</f>
        <v>1</v>
      </c>
      <c r="U23847" s="7">
        <v>10.0894455450315</v>
      </c>
      <c r="V23847" t="s">
        <v>2456</v>
      </c>
      <c r="W23847" t="s">
        <v>2457</v>
      </c>
    </row>
    <row r="23848" spans="20:23" x14ac:dyDescent="0.3">
      <c r="T23848" t="b">
        <f>U23848&gt;10</f>
        <v>1</v>
      </c>
      <c r="U23848" s="7">
        <v>10.2717671018254</v>
      </c>
      <c r="V23848" t="s">
        <v>2799</v>
      </c>
      <c r="W23848" t="s">
        <v>4362</v>
      </c>
    </row>
    <row r="23849" spans="20:23" x14ac:dyDescent="0.3">
      <c r="T23849" t="b">
        <f>U23849&gt;10</f>
        <v>1</v>
      </c>
      <c r="U23849" s="7">
        <v>12.7974957461337</v>
      </c>
      <c r="V23849" t="s">
        <v>15245</v>
      </c>
      <c r="W23849" t="s">
        <v>1943</v>
      </c>
    </row>
    <row r="23850" spans="20:23" x14ac:dyDescent="0.3">
      <c r="T23850" t="b">
        <f>U23850&gt;10</f>
        <v>1</v>
      </c>
      <c r="U23850" s="7">
        <v>10.024907023893901</v>
      </c>
      <c r="V23850" t="s">
        <v>1943</v>
      </c>
      <c r="W23850" t="s">
        <v>1944</v>
      </c>
    </row>
    <row r="23851" spans="20:23" x14ac:dyDescent="0.3">
      <c r="T23851" t="b">
        <f>U23851&gt;10</f>
        <v>1</v>
      </c>
      <c r="U23851" s="7">
        <v>11.188057833699601</v>
      </c>
      <c r="V23851" t="s">
        <v>10643</v>
      </c>
      <c r="W23851" t="s">
        <v>10644</v>
      </c>
    </row>
    <row r="23852" spans="20:23" x14ac:dyDescent="0.3">
      <c r="T23852" t="b">
        <f>U23852&gt;10</f>
        <v>1</v>
      </c>
      <c r="U23852" s="7">
        <v>11.0927476538953</v>
      </c>
      <c r="V23852" t="s">
        <v>10281</v>
      </c>
      <c r="W23852" t="s">
        <v>4101</v>
      </c>
    </row>
    <row r="23853" spans="20:23" x14ac:dyDescent="0.3">
      <c r="T23853" t="b">
        <f>U23853&gt;10</f>
        <v>1</v>
      </c>
      <c r="U23853" s="7">
        <v>10.399600473335299</v>
      </c>
      <c r="V23853" t="s">
        <v>4101</v>
      </c>
      <c r="W23853" t="s">
        <v>5404</v>
      </c>
    </row>
    <row r="23854" spans="20:23" x14ac:dyDescent="0.3">
      <c r="T23854" t="b">
        <f>U23854&gt;10</f>
        <v>1</v>
      </c>
      <c r="U23854" s="7">
        <v>10.0894455450315</v>
      </c>
      <c r="V23854" t="s">
        <v>2482</v>
      </c>
      <c r="W23854" t="s">
        <v>2328</v>
      </c>
    </row>
    <row r="23855" spans="20:23" x14ac:dyDescent="0.3">
      <c r="T23855" t="b">
        <f>U23855&gt;10</f>
        <v>1</v>
      </c>
      <c r="U23855" s="7">
        <v>10.355148710764499</v>
      </c>
      <c r="V23855" t="s">
        <v>5170</v>
      </c>
      <c r="W23855" t="s">
        <v>5077</v>
      </c>
    </row>
    <row r="23856" spans="20:23" x14ac:dyDescent="0.3">
      <c r="T23856" t="b">
        <f>U23856&gt;10</f>
        <v>1</v>
      </c>
      <c r="U23856" s="7">
        <v>10.3125890963457</v>
      </c>
      <c r="V23856" t="s">
        <v>2799</v>
      </c>
      <c r="W23856" t="s">
        <v>4907</v>
      </c>
    </row>
    <row r="23857" spans="20:23" x14ac:dyDescent="0.3">
      <c r="T23857" t="b">
        <f>U23857&gt;10</f>
        <v>1</v>
      </c>
      <c r="U23857" s="7">
        <v>12.392030638025499</v>
      </c>
      <c r="V23857" t="s">
        <v>15246</v>
      </c>
      <c r="W23857" t="s">
        <v>15247</v>
      </c>
    </row>
    <row r="23858" spans="20:23" x14ac:dyDescent="0.3">
      <c r="T23858" t="b">
        <f>U23858&gt;10</f>
        <v>1</v>
      </c>
      <c r="U23858" s="7">
        <v>10.4949106531397</v>
      </c>
      <c r="V23858" t="s">
        <v>6110</v>
      </c>
      <c r="W23858" t="s">
        <v>6111</v>
      </c>
    </row>
    <row r="23859" spans="20:23" x14ac:dyDescent="0.3">
      <c r="T23859" t="b">
        <f>U23859&gt;10</f>
        <v>1</v>
      </c>
      <c r="U23859" s="7">
        <v>13.490642926693599</v>
      </c>
      <c r="V23859" t="s">
        <v>15248</v>
      </c>
      <c r="W23859" t="s">
        <v>15249</v>
      </c>
    </row>
    <row r="23860" spans="20:23" x14ac:dyDescent="0.3">
      <c r="T23860" t="b">
        <f>U23860&gt;10</f>
        <v>1</v>
      </c>
      <c r="U23860" s="7">
        <v>11.293418349357401</v>
      </c>
      <c r="V23860" t="s">
        <v>2483</v>
      </c>
      <c r="W23860" t="s">
        <v>11338</v>
      </c>
    </row>
    <row r="23861" spans="20:23" x14ac:dyDescent="0.3">
      <c r="T23861" t="b">
        <f>U23861&gt;10</f>
        <v>1</v>
      </c>
      <c r="U23861" s="7">
        <v>10.0894455450315</v>
      </c>
      <c r="V23861" t="s">
        <v>2483</v>
      </c>
      <c r="W23861" t="s">
        <v>2484</v>
      </c>
    </row>
    <row r="23862" spans="20:23" x14ac:dyDescent="0.3">
      <c r="T23862" t="b">
        <f>U23862&gt;10</f>
        <v>1</v>
      </c>
      <c r="U23862" s="7">
        <v>10.4949106531397</v>
      </c>
      <c r="V23862" t="s">
        <v>5983</v>
      </c>
      <c r="W23862" t="s">
        <v>5984</v>
      </c>
    </row>
    <row r="23863" spans="20:23" x14ac:dyDescent="0.3">
      <c r="T23863" t="b">
        <f>U23863&gt;10</f>
        <v>1</v>
      </c>
      <c r="U23863" s="7">
        <v>10.3125890963457</v>
      </c>
      <c r="V23863" t="s">
        <v>4707</v>
      </c>
      <c r="W23863" t="s">
        <v>4708</v>
      </c>
    </row>
    <row r="23864" spans="20:23" x14ac:dyDescent="0.3">
      <c r="T23864" t="b">
        <f>U23864&gt;10</f>
        <v>1</v>
      </c>
      <c r="U23864" s="7">
        <v>12.104348565573799</v>
      </c>
      <c r="V23864" t="s">
        <v>15250</v>
      </c>
      <c r="W23864" t="s">
        <v>15251</v>
      </c>
    </row>
    <row r="23865" spans="20:23" x14ac:dyDescent="0.3">
      <c r="T23865" t="b">
        <f>U23865&gt;10</f>
        <v>1</v>
      </c>
      <c r="U23865" s="7">
        <v>10.6574295826374</v>
      </c>
      <c r="V23865" t="s">
        <v>7418</v>
      </c>
      <c r="W23865" t="s">
        <v>7419</v>
      </c>
    </row>
    <row r="23866" spans="20:23" x14ac:dyDescent="0.3">
      <c r="T23866" t="b">
        <f>U23866&gt;10</f>
        <v>1</v>
      </c>
      <c r="U23866" s="7">
        <v>10.158438416518401</v>
      </c>
      <c r="V23866" t="s">
        <v>3125</v>
      </c>
      <c r="W23866" t="s">
        <v>3126</v>
      </c>
    </row>
    <row r="23867" spans="20:23" x14ac:dyDescent="0.3">
      <c r="T23867" t="b">
        <f>U23867&gt;10</f>
        <v>1</v>
      </c>
      <c r="U23867" s="7">
        <v>10.9256935692321</v>
      </c>
      <c r="V23867" t="s">
        <v>9252</v>
      </c>
      <c r="W23867" t="s">
        <v>3882</v>
      </c>
    </row>
    <row r="23868" spans="20:23" x14ac:dyDescent="0.3">
      <c r="T23868" t="b">
        <f>U23868&gt;10</f>
        <v>1</v>
      </c>
      <c r="U23868" s="7">
        <v>10.232546388672199</v>
      </c>
      <c r="V23868" t="s">
        <v>3940</v>
      </c>
      <c r="W23868" t="s">
        <v>3882</v>
      </c>
    </row>
    <row r="23869" spans="20:23" x14ac:dyDescent="0.3">
      <c r="T23869" t="b">
        <f>U23869&gt;10</f>
        <v>1</v>
      </c>
      <c r="U23869" s="7">
        <v>10.6002711687975</v>
      </c>
      <c r="V23869" t="s">
        <v>7000</v>
      </c>
      <c r="W23869" t="s">
        <v>7001</v>
      </c>
    </row>
    <row r="23870" spans="20:23" x14ac:dyDescent="0.3">
      <c r="T23870" t="b">
        <f>U23870&gt;10</f>
        <v>1</v>
      </c>
      <c r="U23870" s="7">
        <v>11.6988834574656</v>
      </c>
      <c r="V23870" t="s">
        <v>13204</v>
      </c>
      <c r="W23870" t="s">
        <v>13205</v>
      </c>
    </row>
    <row r="23871" spans="20:23" x14ac:dyDescent="0.3">
      <c r="T23871" t="b">
        <f>U23871&gt;10</f>
        <v>1</v>
      </c>
      <c r="U23871" s="7">
        <v>11.8812050142595</v>
      </c>
      <c r="V23871" t="s">
        <v>13987</v>
      </c>
      <c r="W23871" t="s">
        <v>13881</v>
      </c>
    </row>
    <row r="23872" spans="20:23" x14ac:dyDescent="0.3">
      <c r="T23872" t="b">
        <f>U23872&gt;10</f>
        <v>1</v>
      </c>
      <c r="U23872" s="7">
        <v>11.8812050142595</v>
      </c>
      <c r="V23872" t="s">
        <v>13881</v>
      </c>
      <c r="W23872" t="s">
        <v>13882</v>
      </c>
    </row>
    <row r="23873" spans="20:23" x14ac:dyDescent="0.3">
      <c r="T23873" t="b">
        <f>U23873&gt;10</f>
        <v>1</v>
      </c>
      <c r="U23873" s="7">
        <v>11.8812050142595</v>
      </c>
      <c r="V23873" t="s">
        <v>13918</v>
      </c>
      <c r="W23873" t="s">
        <v>13919</v>
      </c>
    </row>
    <row r="23874" spans="20:23" x14ac:dyDescent="0.3">
      <c r="T23874" t="b">
        <f>U23874&gt;10</f>
        <v>1</v>
      </c>
      <c r="U23874" s="7">
        <v>13.490642926693599</v>
      </c>
      <c r="V23874" t="s">
        <v>13919</v>
      </c>
      <c r="W23874" t="s">
        <v>12509</v>
      </c>
    </row>
    <row r="23875" spans="20:23" x14ac:dyDescent="0.3">
      <c r="T23875" t="b">
        <f>U23875&gt;10</f>
        <v>1</v>
      </c>
      <c r="U23875" s="7">
        <v>11.5447327776383</v>
      </c>
      <c r="V23875" t="s">
        <v>12509</v>
      </c>
      <c r="W23875" t="s">
        <v>12510</v>
      </c>
    </row>
    <row r="23876" spans="20:23" x14ac:dyDescent="0.3">
      <c r="T23876" t="b">
        <f>U23876&gt;10</f>
        <v>1</v>
      </c>
      <c r="U23876" s="7">
        <v>11.6988834574656</v>
      </c>
      <c r="V23876" t="s">
        <v>10567</v>
      </c>
      <c r="W23876" t="s">
        <v>12869</v>
      </c>
    </row>
    <row r="23877" spans="20:23" x14ac:dyDescent="0.3">
      <c r="T23877" t="b">
        <f>U23877&gt;10</f>
        <v>1</v>
      </c>
      <c r="U23877" s="7">
        <v>10.024907023893901</v>
      </c>
      <c r="V23877" t="s">
        <v>1708</v>
      </c>
      <c r="W23877" t="s">
        <v>1743</v>
      </c>
    </row>
    <row r="23878" spans="20:23" x14ac:dyDescent="0.3">
      <c r="T23878" t="b">
        <f>U23878&gt;10</f>
        <v>1</v>
      </c>
      <c r="U23878" s="7">
        <v>13.490642926693599</v>
      </c>
      <c r="V23878" t="s">
        <v>1743</v>
      </c>
      <c r="W23878" t="s">
        <v>15252</v>
      </c>
    </row>
    <row r="23879" spans="20:23" x14ac:dyDescent="0.3">
      <c r="T23879" t="b">
        <f>U23879&gt;10</f>
        <v>1</v>
      </c>
      <c r="U23879" s="7">
        <v>11.293418349357401</v>
      </c>
      <c r="V23879" t="s">
        <v>10967</v>
      </c>
      <c r="W23879" t="s">
        <v>10968</v>
      </c>
    </row>
    <row r="23880" spans="20:23" x14ac:dyDescent="0.3">
      <c r="T23880" t="b">
        <f>U23880&gt;10</f>
        <v>1</v>
      </c>
      <c r="U23880" s="7">
        <v>12.392030638025499</v>
      </c>
      <c r="V23880" t="s">
        <v>15253</v>
      </c>
      <c r="W23880" t="s">
        <v>9562</v>
      </c>
    </row>
    <row r="23881" spans="20:23" x14ac:dyDescent="0.3">
      <c r="T23881" t="b">
        <f>U23881&gt;10</f>
        <v>1</v>
      </c>
      <c r="U23881" s="7">
        <v>11.6988834574656</v>
      </c>
      <c r="V23881" t="s">
        <v>13344</v>
      </c>
      <c r="W23881" t="s">
        <v>2502</v>
      </c>
    </row>
    <row r="23882" spans="20:23" x14ac:dyDescent="0.3">
      <c r="T23882" t="b">
        <f>U23882&gt;10</f>
        <v>1</v>
      </c>
      <c r="U23882" s="7">
        <v>11.188057833699601</v>
      </c>
      <c r="V23882" t="s">
        <v>10838</v>
      </c>
      <c r="W23882" t="s">
        <v>6084</v>
      </c>
    </row>
    <row r="23883" spans="20:23" x14ac:dyDescent="0.3">
      <c r="T23883" t="b">
        <f>U23883&gt;10</f>
        <v>1</v>
      </c>
      <c r="U23883" s="7">
        <v>10.4949106531397</v>
      </c>
      <c r="V23883" t="s">
        <v>6084</v>
      </c>
      <c r="W23883" t="s">
        <v>6085</v>
      </c>
    </row>
    <row r="23884" spans="20:23" x14ac:dyDescent="0.3">
      <c r="T23884" t="b">
        <f>U23884&gt;10</f>
        <v>1</v>
      </c>
      <c r="U23884" s="7">
        <v>11.0057362769056</v>
      </c>
      <c r="V23884" t="s">
        <v>9401</v>
      </c>
      <c r="W23884" t="s">
        <v>9402</v>
      </c>
    </row>
    <row r="23885" spans="20:23" x14ac:dyDescent="0.3">
      <c r="T23885" t="b">
        <f>U23885&gt;10</f>
        <v>1</v>
      </c>
      <c r="U23885" s="7">
        <v>11.5447327776383</v>
      </c>
      <c r="V23885" t="s">
        <v>12368</v>
      </c>
      <c r="W23885" t="s">
        <v>3299</v>
      </c>
    </row>
    <row r="23886" spans="20:23" x14ac:dyDescent="0.3">
      <c r="T23886" t="b">
        <f>U23886&gt;10</f>
        <v>1</v>
      </c>
      <c r="U23886" s="7">
        <v>11.5447327776383</v>
      </c>
      <c r="V23886" t="s">
        <v>3299</v>
      </c>
      <c r="W23886" t="s">
        <v>12546</v>
      </c>
    </row>
    <row r="23887" spans="20:23" x14ac:dyDescent="0.3">
      <c r="T23887" t="b">
        <f>U23887&gt;10</f>
        <v>1</v>
      </c>
      <c r="U23887" s="7">
        <v>11.8812050142595</v>
      </c>
      <c r="V23887" t="s">
        <v>12546</v>
      </c>
      <c r="W23887" t="s">
        <v>4329</v>
      </c>
    </row>
    <row r="23888" spans="20:23" x14ac:dyDescent="0.3">
      <c r="T23888" t="b">
        <f>U23888&gt;10</f>
        <v>1</v>
      </c>
      <c r="U23888" s="7">
        <v>12.7974957461337</v>
      </c>
      <c r="V23888" t="s">
        <v>15254</v>
      </c>
      <c r="W23888" t="s">
        <v>15255</v>
      </c>
    </row>
    <row r="23889" spans="20:23" x14ac:dyDescent="0.3">
      <c r="T23889" t="b">
        <f>U23889&gt;10</f>
        <v>1</v>
      </c>
      <c r="U23889" s="7">
        <v>12.7974957461337</v>
      </c>
      <c r="V23889" t="s">
        <v>15256</v>
      </c>
      <c r="W23889" t="s">
        <v>15257</v>
      </c>
    </row>
    <row r="23890" spans="20:23" x14ac:dyDescent="0.3">
      <c r="T23890" t="b">
        <f>U23890&gt;10</f>
        <v>1</v>
      </c>
      <c r="U23890" s="7">
        <v>12.7974957461337</v>
      </c>
      <c r="V23890" t="s">
        <v>15257</v>
      </c>
      <c r="W23890" t="s">
        <v>6085</v>
      </c>
    </row>
    <row r="23891" spans="20:23" x14ac:dyDescent="0.3">
      <c r="T23891" t="b">
        <f>U23891&gt;10</f>
        <v>1</v>
      </c>
      <c r="U23891" s="7">
        <v>12.7974957461337</v>
      </c>
      <c r="V23891" t="s">
        <v>15258</v>
      </c>
      <c r="W23891" t="s">
        <v>15259</v>
      </c>
    </row>
    <row r="23892" spans="20:23" x14ac:dyDescent="0.3">
      <c r="T23892" t="b">
        <f>U23892&gt;10</f>
        <v>1</v>
      </c>
      <c r="U23892" s="7">
        <v>13.490642926693599</v>
      </c>
      <c r="V23892" t="s">
        <v>15259</v>
      </c>
      <c r="W23892" t="s">
        <v>15260</v>
      </c>
    </row>
    <row r="23893" spans="20:23" x14ac:dyDescent="0.3">
      <c r="T23893" t="b">
        <f>U23893&gt;10</f>
        <v>1</v>
      </c>
      <c r="U23893" s="7">
        <v>13.490642926693599</v>
      </c>
      <c r="V23893" t="s">
        <v>15260</v>
      </c>
      <c r="W23893" t="s">
        <v>15261</v>
      </c>
    </row>
    <row r="23894" spans="20:23" x14ac:dyDescent="0.3">
      <c r="T23894" t="b">
        <f>U23894&gt;10</f>
        <v>1</v>
      </c>
      <c r="U23894" s="7">
        <v>12.7974957461337</v>
      </c>
      <c r="V23894" t="s">
        <v>15261</v>
      </c>
      <c r="W23894" t="s">
        <v>15262</v>
      </c>
    </row>
    <row r="23895" spans="20:23" x14ac:dyDescent="0.3">
      <c r="T23895" t="b">
        <f>U23895&gt;10</f>
        <v>1</v>
      </c>
      <c r="U23895" s="7">
        <v>11.8812050142595</v>
      </c>
      <c r="V23895" t="s">
        <v>10392</v>
      </c>
      <c r="W23895" t="s">
        <v>13603</v>
      </c>
    </row>
    <row r="23896" spans="20:23" x14ac:dyDescent="0.3">
      <c r="T23896" t="b">
        <f>U23896&gt;10</f>
        <v>1</v>
      </c>
      <c r="U23896" s="7">
        <v>10.7180542044539</v>
      </c>
      <c r="V23896" t="s">
        <v>8045</v>
      </c>
      <c r="W23896" t="s">
        <v>2048</v>
      </c>
    </row>
    <row r="23897" spans="20:23" x14ac:dyDescent="0.3">
      <c r="T23897" t="b">
        <f>U23897&gt;10</f>
        <v>1</v>
      </c>
      <c r="U23897" s="7">
        <v>12.7974957461337</v>
      </c>
      <c r="V23897" t="s">
        <v>15263</v>
      </c>
      <c r="W23897" t="s">
        <v>13653</v>
      </c>
    </row>
    <row r="23898" spans="20:23" x14ac:dyDescent="0.3">
      <c r="T23898" t="b">
        <f>U23898&gt;10</f>
        <v>1</v>
      </c>
      <c r="U23898" s="7">
        <v>11.8812050142595</v>
      </c>
      <c r="V23898" t="s">
        <v>13653</v>
      </c>
      <c r="W23898" t="s">
        <v>8355</v>
      </c>
    </row>
    <row r="23899" spans="20:23" x14ac:dyDescent="0.3">
      <c r="T23899" t="b">
        <f>U23899&gt;10</f>
        <v>1</v>
      </c>
      <c r="U23899" s="7">
        <v>13.490642926693599</v>
      </c>
      <c r="V23899" t="s">
        <v>15264</v>
      </c>
      <c r="W23899" t="s">
        <v>15265</v>
      </c>
    </row>
    <row r="23900" spans="20:23" x14ac:dyDescent="0.3">
      <c r="T23900" t="b">
        <f>U23900&gt;10</f>
        <v>1</v>
      </c>
      <c r="U23900" s="7">
        <v>12.7974957461337</v>
      </c>
      <c r="V23900" t="s">
        <v>15266</v>
      </c>
      <c r="W23900" t="s">
        <v>15267</v>
      </c>
    </row>
    <row r="23901" spans="20:23" x14ac:dyDescent="0.3">
      <c r="T23901" t="b">
        <f>U23901&gt;10</f>
        <v>1</v>
      </c>
      <c r="U23901" s="7">
        <v>11.188057833699601</v>
      </c>
      <c r="V23901" t="s">
        <v>10392</v>
      </c>
      <c r="W23901" t="s">
        <v>10393</v>
      </c>
    </row>
    <row r="23902" spans="20:23" x14ac:dyDescent="0.3">
      <c r="T23902" t="b">
        <f>U23902&gt;10</f>
        <v>1</v>
      </c>
      <c r="U23902" s="7">
        <v>12.7974957461337</v>
      </c>
      <c r="V23902" t="s">
        <v>10393</v>
      </c>
      <c r="W23902" t="s">
        <v>15268</v>
      </c>
    </row>
    <row r="23903" spans="20:23" x14ac:dyDescent="0.3">
      <c r="T23903" t="b">
        <f>U23903&gt;10</f>
        <v>1</v>
      </c>
      <c r="U23903" s="7">
        <v>10.851585597078399</v>
      </c>
      <c r="V23903" t="s">
        <v>3299</v>
      </c>
      <c r="W23903" t="s">
        <v>8913</v>
      </c>
    </row>
    <row r="23904" spans="20:23" x14ac:dyDescent="0.3">
      <c r="T23904" t="b">
        <f>U23904&gt;10</f>
        <v>1</v>
      </c>
      <c r="U23904" s="7">
        <v>12.104348565573799</v>
      </c>
      <c r="V23904" t="s">
        <v>8913</v>
      </c>
      <c r="W23904" t="s">
        <v>10393</v>
      </c>
    </row>
    <row r="23905" spans="20:23" x14ac:dyDescent="0.3">
      <c r="T23905" t="b">
        <f>U23905&gt;10</f>
        <v>1</v>
      </c>
      <c r="U23905" s="7">
        <v>12.7974957461337</v>
      </c>
      <c r="V23905" t="s">
        <v>10393</v>
      </c>
      <c r="W23905" t="s">
        <v>15269</v>
      </c>
    </row>
    <row r="23906" spans="20:23" x14ac:dyDescent="0.3">
      <c r="T23906" t="b">
        <f>U23906&gt;10</f>
        <v>1</v>
      </c>
      <c r="U23906" s="7">
        <v>13.490642926693599</v>
      </c>
      <c r="V23906" t="s">
        <v>15269</v>
      </c>
      <c r="W23906" t="s">
        <v>15270</v>
      </c>
    </row>
    <row r="23907" spans="20:23" x14ac:dyDescent="0.3">
      <c r="T23907" t="b">
        <f>U23907&gt;10</f>
        <v>1</v>
      </c>
      <c r="U23907" s="7">
        <v>13.490642926693599</v>
      </c>
      <c r="V23907" t="s">
        <v>15270</v>
      </c>
      <c r="W23907" t="s">
        <v>15271</v>
      </c>
    </row>
    <row r="23908" spans="20:23" x14ac:dyDescent="0.3">
      <c r="T23908" t="b">
        <f>U23908&gt;10</f>
        <v>1</v>
      </c>
      <c r="U23908" s="7">
        <v>13.490642926693599</v>
      </c>
      <c r="V23908" t="s">
        <v>15272</v>
      </c>
      <c r="W23908" t="s">
        <v>15273</v>
      </c>
    </row>
    <row r="23909" spans="20:23" x14ac:dyDescent="0.3">
      <c r="T23909" t="b">
        <f>U23909&gt;10</f>
        <v>1</v>
      </c>
      <c r="U23909" s="7">
        <v>12.392030638025499</v>
      </c>
      <c r="V23909" t="s">
        <v>15274</v>
      </c>
      <c r="W23909" t="s">
        <v>6959</v>
      </c>
    </row>
    <row r="23910" spans="20:23" x14ac:dyDescent="0.3">
      <c r="T23910" t="b">
        <f>U23910&gt;10</f>
        <v>1</v>
      </c>
      <c r="U23910" s="7">
        <v>12.392030638025499</v>
      </c>
      <c r="V23910" t="s">
        <v>15275</v>
      </c>
      <c r="W23910" t="s">
        <v>15276</v>
      </c>
    </row>
    <row r="23911" spans="20:23" x14ac:dyDescent="0.3">
      <c r="T23911" t="b">
        <f>U23911&gt;10</f>
        <v>1</v>
      </c>
      <c r="U23911" s="7">
        <v>12.392030638025499</v>
      </c>
      <c r="V23911" t="s">
        <v>15276</v>
      </c>
      <c r="W23911" t="s">
        <v>15277</v>
      </c>
    </row>
    <row r="23912" spans="20:23" x14ac:dyDescent="0.3">
      <c r="T23912" t="b">
        <f>U23912&gt;10</f>
        <v>1</v>
      </c>
      <c r="U23912" s="7">
        <v>13.490642926693599</v>
      </c>
      <c r="V23912" t="s">
        <v>15278</v>
      </c>
      <c r="W23912" t="s">
        <v>15279</v>
      </c>
    </row>
    <row r="23913" spans="20:23" x14ac:dyDescent="0.3">
      <c r="T23913" t="b">
        <f>U23913&gt;10</f>
        <v>1</v>
      </c>
      <c r="U23913" s="7">
        <v>13.490642926693599</v>
      </c>
      <c r="V23913" t="s">
        <v>15280</v>
      </c>
      <c r="W23913" t="s">
        <v>15281</v>
      </c>
    </row>
    <row r="23914" spans="20:23" x14ac:dyDescent="0.3">
      <c r="T23914" t="b">
        <f>U23914&gt;10</f>
        <v>1</v>
      </c>
      <c r="U23914" s="7">
        <v>13.490642926693599</v>
      </c>
      <c r="V23914" t="s">
        <v>15282</v>
      </c>
      <c r="W23914" t="s">
        <v>15283</v>
      </c>
    </row>
    <row r="23915" spans="20:23" x14ac:dyDescent="0.3">
      <c r="T23915" t="b">
        <f>U23915&gt;10</f>
        <v>1</v>
      </c>
      <c r="U23915" s="7">
        <v>13.490642926693599</v>
      </c>
      <c r="V23915" t="s">
        <v>15283</v>
      </c>
      <c r="W23915" t="s">
        <v>15284</v>
      </c>
    </row>
    <row r="23916" spans="20:23" x14ac:dyDescent="0.3">
      <c r="T23916" t="b">
        <f>U23916&gt;10</f>
        <v>1</v>
      </c>
      <c r="U23916" s="7">
        <v>11.8812050142595</v>
      </c>
      <c r="V23916" t="s">
        <v>13991</v>
      </c>
      <c r="W23916" t="s">
        <v>13992</v>
      </c>
    </row>
    <row r="23917" spans="20:23" x14ac:dyDescent="0.3">
      <c r="T23917" t="b">
        <f>U23917&gt;10</f>
        <v>1</v>
      </c>
      <c r="U23917" s="7">
        <v>13.490642926693599</v>
      </c>
      <c r="V23917" t="s">
        <v>13992</v>
      </c>
      <c r="W23917" t="s">
        <v>15285</v>
      </c>
    </row>
    <row r="23918" spans="20:23" x14ac:dyDescent="0.3">
      <c r="T23918" t="b">
        <f>U23918&gt;10</f>
        <v>1</v>
      </c>
      <c r="U23918" s="7">
        <v>11.188057833699601</v>
      </c>
      <c r="V23918" t="s">
        <v>10564</v>
      </c>
      <c r="W23918" t="s">
        <v>6395</v>
      </c>
    </row>
    <row r="23919" spans="20:23" x14ac:dyDescent="0.3">
      <c r="T23919" t="b">
        <f>U23919&gt;10</f>
        <v>1</v>
      </c>
      <c r="U23919" s="7">
        <v>10.399600473335299</v>
      </c>
      <c r="V23919" t="s">
        <v>5331</v>
      </c>
      <c r="W23919" t="s">
        <v>5332</v>
      </c>
    </row>
    <row r="23920" spans="20:23" x14ac:dyDescent="0.3">
      <c r="T23920" t="b">
        <f>U23920&gt;10</f>
        <v>1</v>
      </c>
      <c r="U23920" s="7">
        <v>11.8812050142595</v>
      </c>
      <c r="V23920" t="s">
        <v>13993</v>
      </c>
      <c r="W23920" t="s">
        <v>13994</v>
      </c>
    </row>
    <row r="23921" spans="20:23" x14ac:dyDescent="0.3">
      <c r="T23921" t="b">
        <f>U23921&gt;10</f>
        <v>1</v>
      </c>
      <c r="U23921" s="7">
        <v>13.490642926693599</v>
      </c>
      <c r="V23921" t="s">
        <v>15286</v>
      </c>
      <c r="W23921" t="s">
        <v>15287</v>
      </c>
    </row>
    <row r="23922" spans="20:23" x14ac:dyDescent="0.3">
      <c r="T23922" t="b">
        <f>U23922&gt;10</f>
        <v>1</v>
      </c>
      <c r="U23922" s="7">
        <v>11.8812050142595</v>
      </c>
      <c r="V23922" t="s">
        <v>8272</v>
      </c>
      <c r="W23922" t="s">
        <v>13757</v>
      </c>
    </row>
    <row r="23923" spans="20:23" x14ac:dyDescent="0.3">
      <c r="T23923" t="b">
        <f>U23923&gt;10</f>
        <v>1</v>
      </c>
      <c r="U23923" s="7">
        <v>11.0927476538953</v>
      </c>
      <c r="V23923" t="s">
        <v>10263</v>
      </c>
      <c r="W23923" t="s">
        <v>5459</v>
      </c>
    </row>
    <row r="23924" spans="20:23" x14ac:dyDescent="0.3">
      <c r="T23924" t="b">
        <f>U23924&gt;10</f>
        <v>1</v>
      </c>
      <c r="U23924" s="7">
        <v>11.5447327776383</v>
      </c>
      <c r="V23924" t="s">
        <v>12356</v>
      </c>
      <c r="W23924" t="s">
        <v>12480</v>
      </c>
    </row>
    <row r="23925" spans="20:23" x14ac:dyDescent="0.3">
      <c r="T23925" t="b">
        <f>U23925&gt;10</f>
        <v>1</v>
      </c>
      <c r="U23925" s="7">
        <v>13.490642926693599</v>
      </c>
      <c r="V23925" t="s">
        <v>12480</v>
      </c>
      <c r="W23925" t="s">
        <v>15288</v>
      </c>
    </row>
    <row r="23926" spans="20:23" x14ac:dyDescent="0.3">
      <c r="T23926" t="b">
        <f>U23926&gt;10</f>
        <v>1</v>
      </c>
      <c r="U23926" s="7">
        <v>13.490642926693599</v>
      </c>
      <c r="V23926" t="s">
        <v>15289</v>
      </c>
      <c r="W23926" t="s">
        <v>15290</v>
      </c>
    </row>
    <row r="23927" spans="20:23" x14ac:dyDescent="0.3">
      <c r="T23927" t="b">
        <f>U23927&gt;10</f>
        <v>1</v>
      </c>
      <c r="U23927" s="7">
        <v>13.490642926693599</v>
      </c>
      <c r="V23927" t="s">
        <v>15291</v>
      </c>
      <c r="W23927" t="s">
        <v>15292</v>
      </c>
    </row>
    <row r="23928" spans="20:23" x14ac:dyDescent="0.3">
      <c r="T23928" t="b">
        <f>U23928&gt;10</f>
        <v>1</v>
      </c>
      <c r="U23928" s="7">
        <v>13.490642926693599</v>
      </c>
      <c r="V23928" t="s">
        <v>15293</v>
      </c>
      <c r="W23928" t="s">
        <v>15294</v>
      </c>
    </row>
    <row r="23929" spans="20:23" x14ac:dyDescent="0.3">
      <c r="T23929" t="b">
        <f>U23929&gt;10</f>
        <v>1</v>
      </c>
      <c r="U23929" s="7">
        <v>10.7825927255914</v>
      </c>
      <c r="V23929" t="s">
        <v>8271</v>
      </c>
      <c r="W23929" t="s">
        <v>8272</v>
      </c>
    </row>
    <row r="23930" spans="20:23" x14ac:dyDescent="0.3">
      <c r="T23930" t="b">
        <f>U23930&gt;10</f>
        <v>1</v>
      </c>
      <c r="U23930" s="7">
        <v>11.8812050142595</v>
      </c>
      <c r="V23930" t="s">
        <v>8272</v>
      </c>
      <c r="W23930" t="s">
        <v>13755</v>
      </c>
    </row>
    <row r="23931" spans="20:23" x14ac:dyDescent="0.3">
      <c r="T23931" t="b">
        <f>U23931&gt;10</f>
        <v>1</v>
      </c>
      <c r="U23931" s="7">
        <v>13.490642926693599</v>
      </c>
      <c r="V23931" t="s">
        <v>15295</v>
      </c>
      <c r="W23931" t="s">
        <v>15296</v>
      </c>
    </row>
    <row r="23932" spans="20:23" x14ac:dyDescent="0.3">
      <c r="T23932" t="b">
        <f>U23932&gt;10</f>
        <v>1</v>
      </c>
      <c r="U23932" s="7">
        <v>10.123347096707199</v>
      </c>
      <c r="V23932" t="s">
        <v>2947</v>
      </c>
      <c r="W23932" t="s">
        <v>2948</v>
      </c>
    </row>
    <row r="23933" spans="20:23" x14ac:dyDescent="0.3">
      <c r="T23933" t="b">
        <f>U23933&gt;10</f>
        <v>1</v>
      </c>
      <c r="U23933" s="7">
        <v>13.490642926693599</v>
      </c>
      <c r="V23933" t="s">
        <v>15297</v>
      </c>
      <c r="W23933" t="s">
        <v>15298</v>
      </c>
    </row>
    <row r="23934" spans="20:23" x14ac:dyDescent="0.3">
      <c r="T23934" t="b">
        <f>U23934&gt;10</f>
        <v>1</v>
      </c>
      <c r="U23934" s="7">
        <v>11.411201385013801</v>
      </c>
      <c r="V23934" t="s">
        <v>9509</v>
      </c>
      <c r="W23934" t="s">
        <v>10564</v>
      </c>
    </row>
    <row r="23935" spans="20:23" x14ac:dyDescent="0.3">
      <c r="T23935" t="b">
        <f>U23935&gt;10</f>
        <v>1</v>
      </c>
      <c r="U23935" s="7">
        <v>13.490642926693599</v>
      </c>
      <c r="V23935" t="s">
        <v>15299</v>
      </c>
      <c r="W23935" t="s">
        <v>15300</v>
      </c>
    </row>
    <row r="23936" spans="20:23" x14ac:dyDescent="0.3">
      <c r="T23936" t="b">
        <f>U23936&gt;10</f>
        <v>1</v>
      </c>
      <c r="U23936" s="7">
        <v>10.6574295826374</v>
      </c>
      <c r="V23936" t="s">
        <v>7527</v>
      </c>
      <c r="W23936" t="s">
        <v>7529</v>
      </c>
    </row>
    <row r="23937" spans="20:23" x14ac:dyDescent="0.3">
      <c r="T23937" t="b">
        <f>U23937&gt;10</f>
        <v>1</v>
      </c>
      <c r="U23937" s="7">
        <v>13.490642926693599</v>
      </c>
      <c r="V23937" t="s">
        <v>15301</v>
      </c>
      <c r="W23937" t="s">
        <v>15302</v>
      </c>
    </row>
    <row r="23938" spans="20:23" x14ac:dyDescent="0.3">
      <c r="T23938" t="b">
        <f>U23938&gt;10</f>
        <v>1</v>
      </c>
      <c r="U23938" s="7">
        <v>10.123347096707199</v>
      </c>
      <c r="V23938" t="s">
        <v>2997</v>
      </c>
      <c r="W23938" t="s">
        <v>2931</v>
      </c>
    </row>
    <row r="23939" spans="20:23" x14ac:dyDescent="0.3">
      <c r="T23939" t="b">
        <f>U23939&gt;10</f>
        <v>1</v>
      </c>
      <c r="U23939" s="7">
        <v>12.392030638025499</v>
      </c>
      <c r="V23939" s="12" t="s">
        <v>3726</v>
      </c>
      <c r="W23939" t="s">
        <v>9535</v>
      </c>
    </row>
    <row r="23940" spans="20:23" x14ac:dyDescent="0.3">
      <c r="T23940" t="b">
        <f>U23940&gt;10</f>
        <v>1</v>
      </c>
      <c r="U23940" s="7">
        <v>11.0057362769056</v>
      </c>
      <c r="V23940" t="s">
        <v>9535</v>
      </c>
      <c r="W23940">
        <v>11</v>
      </c>
    </row>
    <row r="23941" spans="20:23" x14ac:dyDescent="0.3">
      <c r="T23941" t="b">
        <f>U23941&gt;10</f>
        <v>1</v>
      </c>
      <c r="U23941" s="7">
        <v>13.490642926693599</v>
      </c>
      <c r="V23941" t="s">
        <v>15303</v>
      </c>
      <c r="W23941" t="s">
        <v>15304</v>
      </c>
    </row>
    <row r="23942" spans="20:23" x14ac:dyDescent="0.3">
      <c r="T23942" t="b">
        <f>U23942&gt;10</f>
        <v>1</v>
      </c>
      <c r="U23942" s="7">
        <v>13.490642926693599</v>
      </c>
      <c r="V23942" t="s">
        <v>15304</v>
      </c>
      <c r="W23942" t="s">
        <v>15305</v>
      </c>
    </row>
    <row r="23943" spans="20:23" x14ac:dyDescent="0.3">
      <c r="T23943" t="b">
        <f>U23943&gt;10</f>
        <v>1</v>
      </c>
      <c r="U23943" s="7">
        <v>13.490642926693599</v>
      </c>
      <c r="V23943" t="s">
        <v>15305</v>
      </c>
      <c r="W23943" t="s">
        <v>15306</v>
      </c>
    </row>
    <row r="23944" spans="20:23" x14ac:dyDescent="0.3">
      <c r="T23944" t="b">
        <f>U23944&gt;10</f>
        <v>1</v>
      </c>
      <c r="U23944" s="7">
        <v>13.490642926693599</v>
      </c>
      <c r="V23944" t="s">
        <v>15306</v>
      </c>
      <c r="W23944" t="s">
        <v>15307</v>
      </c>
    </row>
    <row r="23945" spans="20:23" x14ac:dyDescent="0.3">
      <c r="T23945" t="b">
        <f>U23945&gt;10</f>
        <v>1</v>
      </c>
      <c r="U23945" s="7">
        <v>10.024907023893901</v>
      </c>
      <c r="V23945" t="s">
        <v>1954</v>
      </c>
      <c r="W23945" t="s">
        <v>1933</v>
      </c>
    </row>
    <row r="23946" spans="20:23" x14ac:dyDescent="0.3">
      <c r="T23946" t="b">
        <f>U23946&gt;10</f>
        <v>1</v>
      </c>
      <c r="U23946" s="7">
        <v>11.6988834574656</v>
      </c>
      <c r="V23946" t="s">
        <v>13247</v>
      </c>
      <c r="W23946">
        <v>258</v>
      </c>
    </row>
    <row r="23947" spans="20:23" x14ac:dyDescent="0.3">
      <c r="T23947" t="b">
        <f>U23947&gt;10</f>
        <v>1</v>
      </c>
      <c r="U23947" s="7">
        <v>13.490642926693599</v>
      </c>
      <c r="V23947" t="s">
        <v>15308</v>
      </c>
      <c r="W23947" t="s">
        <v>15309</v>
      </c>
    </row>
    <row r="23948" spans="20:23" x14ac:dyDescent="0.3">
      <c r="T23948" t="b">
        <f>U23948&gt;10</f>
        <v>1</v>
      </c>
      <c r="U23948" s="7">
        <v>13.490642926693599</v>
      </c>
      <c r="V23948" t="s">
        <v>15310</v>
      </c>
      <c r="W23948" t="s">
        <v>15311</v>
      </c>
    </row>
    <row r="23949" spans="20:23" x14ac:dyDescent="0.3">
      <c r="T23949" t="b">
        <f>U23949&gt;10</f>
        <v>1</v>
      </c>
      <c r="U23949" s="7">
        <v>11.5447327776383</v>
      </c>
      <c r="V23949" t="s">
        <v>12355</v>
      </c>
      <c r="W23949" t="s">
        <v>12356</v>
      </c>
    </row>
    <row r="23950" spans="20:23" x14ac:dyDescent="0.3">
      <c r="T23950" t="b">
        <f>U23950&gt;10</f>
        <v>1</v>
      </c>
      <c r="U23950" s="7">
        <v>11.188057833699601</v>
      </c>
      <c r="V23950" t="s">
        <v>6190</v>
      </c>
      <c r="W23950" t="s">
        <v>10563</v>
      </c>
    </row>
    <row r="23951" spans="20:23" x14ac:dyDescent="0.3">
      <c r="T23951" t="b">
        <f>U23951&gt;10</f>
        <v>1</v>
      </c>
      <c r="U23951" s="7">
        <v>10.4461204889702</v>
      </c>
      <c r="V23951" t="s">
        <v>5722</v>
      </c>
      <c r="W23951" t="s">
        <v>5723</v>
      </c>
    </row>
    <row r="23952" spans="20:23" x14ac:dyDescent="0.3">
      <c r="T23952" t="b">
        <f>U23952&gt;10</f>
        <v>1</v>
      </c>
      <c r="U23952" s="7">
        <v>13.490642926693599</v>
      </c>
      <c r="V23952" t="s">
        <v>5723</v>
      </c>
      <c r="W23952" t="s">
        <v>15312</v>
      </c>
    </row>
    <row r="23953" spans="20:23" x14ac:dyDescent="0.3">
      <c r="T23953" t="b">
        <f>U23953&gt;10</f>
        <v>1</v>
      </c>
      <c r="U23953" s="7">
        <v>10.3125890963457</v>
      </c>
      <c r="V23953" t="s">
        <v>4552</v>
      </c>
      <c r="W23953">
        <v>11</v>
      </c>
    </row>
    <row r="23954" spans="20:23" x14ac:dyDescent="0.3">
      <c r="T23954" t="b">
        <f>U23954&gt;10</f>
        <v>1</v>
      </c>
      <c r="U23954" s="7">
        <v>13.490642926693599</v>
      </c>
      <c r="V23954" t="s">
        <v>15313</v>
      </c>
      <c r="W23954" t="s">
        <v>15314</v>
      </c>
    </row>
    <row r="23955" spans="20:23" x14ac:dyDescent="0.3">
      <c r="T23955" t="b">
        <f>U23955&gt;10</f>
        <v>1</v>
      </c>
      <c r="U23955" s="7">
        <v>13.490642926693599</v>
      </c>
      <c r="V23955" t="s">
        <v>15314</v>
      </c>
      <c r="W23955" t="s">
        <v>15315</v>
      </c>
    </row>
    <row r="23956" spans="20:23" x14ac:dyDescent="0.3">
      <c r="T23956" t="b">
        <f>U23956&gt;10</f>
        <v>1</v>
      </c>
      <c r="U23956" s="7">
        <v>10.6574295826374</v>
      </c>
      <c r="V23956" t="s">
        <v>7358</v>
      </c>
      <c r="W23956" t="s">
        <v>7360</v>
      </c>
    </row>
    <row r="23957" spans="20:23" x14ac:dyDescent="0.3">
      <c r="T23957" t="b">
        <f>U23957&gt;10</f>
        <v>1</v>
      </c>
      <c r="U23957" s="7">
        <v>13.490642926693599</v>
      </c>
      <c r="V23957" t="s">
        <v>15316</v>
      </c>
      <c r="W23957" t="s">
        <v>15317</v>
      </c>
    </row>
    <row r="23958" spans="20:23" x14ac:dyDescent="0.3">
      <c r="T23958" t="b">
        <f>U23958&gt;10</f>
        <v>1</v>
      </c>
      <c r="U23958" s="7">
        <v>10.4949106531397</v>
      </c>
      <c r="V23958" t="s">
        <v>6394</v>
      </c>
      <c r="W23958" t="s">
        <v>6395</v>
      </c>
    </row>
    <row r="23959" spans="20:23" x14ac:dyDescent="0.3">
      <c r="T23959" t="b">
        <f>U23959&gt;10</f>
        <v>1</v>
      </c>
      <c r="U23959" s="7">
        <v>12.104348565573799</v>
      </c>
      <c r="V23959" t="s">
        <v>4630</v>
      </c>
      <c r="W23959" t="s">
        <v>15318</v>
      </c>
    </row>
    <row r="23960" spans="20:23" x14ac:dyDescent="0.3">
      <c r="T23960" t="b">
        <f>U23960&gt;10</f>
        <v>1</v>
      </c>
      <c r="U23960" s="7">
        <v>11.8812050142595</v>
      </c>
      <c r="V23960" t="s">
        <v>13804</v>
      </c>
      <c r="W23960" t="s">
        <v>8272</v>
      </c>
    </row>
    <row r="23961" spans="20:23" x14ac:dyDescent="0.3">
      <c r="T23961" t="b">
        <f>U23961&gt;10</f>
        <v>1</v>
      </c>
      <c r="U23961" s="7">
        <v>11.8812050142595</v>
      </c>
      <c r="V23961" t="s">
        <v>8272</v>
      </c>
      <c r="W23961" t="s">
        <v>13758</v>
      </c>
    </row>
    <row r="23962" spans="20:23" x14ac:dyDescent="0.3">
      <c r="T23962" t="b">
        <f>U23962&gt;10</f>
        <v>1</v>
      </c>
      <c r="U23962" s="7">
        <v>13.490642926693599</v>
      </c>
      <c r="V23962" t="s">
        <v>13758</v>
      </c>
      <c r="W23962" t="s">
        <v>12400</v>
      </c>
    </row>
    <row r="23963" spans="20:23" x14ac:dyDescent="0.3">
      <c r="T23963" t="b">
        <f>U23963&gt;10</f>
        <v>1</v>
      </c>
      <c r="U23963" s="7">
        <v>11.5447327776383</v>
      </c>
      <c r="V23963" t="s">
        <v>12400</v>
      </c>
      <c r="W23963" t="s">
        <v>8978</v>
      </c>
    </row>
    <row r="23964" spans="20:23" x14ac:dyDescent="0.3">
      <c r="T23964" t="b">
        <f>U23964&gt;10</f>
        <v>1</v>
      </c>
      <c r="U23964" s="7">
        <v>13.490642926693599</v>
      </c>
      <c r="V23964" t="s">
        <v>15319</v>
      </c>
      <c r="W23964" t="s">
        <v>15320</v>
      </c>
    </row>
    <row r="23965" spans="20:23" x14ac:dyDescent="0.3">
      <c r="T23965" t="b">
        <f>U23965&gt;10</f>
        <v>1</v>
      </c>
      <c r="U23965" s="7">
        <v>12.7974957461337</v>
      </c>
      <c r="V23965" t="s">
        <v>15321</v>
      </c>
      <c r="W23965" t="s">
        <v>15322</v>
      </c>
    </row>
    <row r="23966" spans="20:23" x14ac:dyDescent="0.3">
      <c r="T23966" t="b">
        <f>U23966&gt;10</f>
        <v>1</v>
      </c>
      <c r="U23966" s="7">
        <v>12.7974957461337</v>
      </c>
      <c r="V23966" t="s">
        <v>15321</v>
      </c>
      <c r="W23966" t="s">
        <v>15323</v>
      </c>
    </row>
    <row r="23967" spans="20:23" x14ac:dyDescent="0.3">
      <c r="T23967" t="b">
        <f>U23967&gt;10</f>
        <v>1</v>
      </c>
      <c r="U23967" s="7">
        <v>13.490642926693599</v>
      </c>
      <c r="V23967" t="s">
        <v>15324</v>
      </c>
      <c r="W23967" t="s">
        <v>15325</v>
      </c>
    </row>
    <row r="23968" spans="20:23" x14ac:dyDescent="0.3">
      <c r="T23968" t="b">
        <f>U23968&gt;10</f>
        <v>1</v>
      </c>
      <c r="U23968" s="7">
        <v>13.490642926693599</v>
      </c>
      <c r="V23968" t="s">
        <v>15325</v>
      </c>
      <c r="W23968" t="s">
        <v>15326</v>
      </c>
    </row>
    <row r="23969" spans="20:23" x14ac:dyDescent="0.3">
      <c r="T23969" t="b">
        <f>U23969&gt;10</f>
        <v>1</v>
      </c>
      <c r="U23969" s="7">
        <v>10.194806060689301</v>
      </c>
      <c r="V23969" t="s">
        <v>3680</v>
      </c>
      <c r="W23969" t="s">
        <v>3769</v>
      </c>
    </row>
    <row r="23970" spans="20:23" x14ac:dyDescent="0.3">
      <c r="T23970" t="b">
        <f>U23970&gt;10</f>
        <v>1</v>
      </c>
      <c r="U23970" s="7">
        <v>13.490642926693599</v>
      </c>
      <c r="V23970" t="s">
        <v>3769</v>
      </c>
      <c r="W23970" t="s">
        <v>15327</v>
      </c>
    </row>
    <row r="23971" spans="20:23" x14ac:dyDescent="0.3">
      <c r="T23971" t="b">
        <f>U23971&gt;10</f>
        <v>1</v>
      </c>
      <c r="U23971" s="7">
        <v>10.4949106531397</v>
      </c>
      <c r="V23971" t="s">
        <v>6505</v>
      </c>
      <c r="W23971" t="s">
        <v>6507</v>
      </c>
    </row>
    <row r="23972" spans="20:23" x14ac:dyDescent="0.3">
      <c r="T23972" t="b">
        <f>U23972&gt;10</f>
        <v>1</v>
      </c>
      <c r="U23972" s="7">
        <v>11.188057833699601</v>
      </c>
      <c r="V23972" t="s">
        <v>2467</v>
      </c>
      <c r="W23972" t="s">
        <v>10650</v>
      </c>
    </row>
    <row r="23973" spans="20:23" x14ac:dyDescent="0.3">
      <c r="T23973" t="b">
        <f>U23973&gt;10</f>
        <v>1</v>
      </c>
      <c r="U23973" s="7">
        <v>12.104348565573799</v>
      </c>
      <c r="V23973" t="s">
        <v>15328</v>
      </c>
      <c r="W23973" t="s">
        <v>1813</v>
      </c>
    </row>
    <row r="23974" spans="20:23" x14ac:dyDescent="0.3">
      <c r="T23974" t="b">
        <f>U23974&gt;10</f>
        <v>1</v>
      </c>
      <c r="U23974" s="7">
        <v>10.7180542044539</v>
      </c>
      <c r="V23974" t="s">
        <v>1813</v>
      </c>
      <c r="W23974">
        <v>735</v>
      </c>
    </row>
    <row r="23975" spans="20:23" x14ac:dyDescent="0.3">
      <c r="T23975" t="b">
        <f>U23975&gt;10</f>
        <v>1</v>
      </c>
      <c r="U23975" s="7">
        <v>12.392030638025499</v>
      </c>
      <c r="V23975" t="s">
        <v>15329</v>
      </c>
      <c r="W23975" t="s">
        <v>15330</v>
      </c>
    </row>
    <row r="23976" spans="20:23" x14ac:dyDescent="0.3">
      <c r="T23976" t="b">
        <f>U23976&gt;10</f>
        <v>1</v>
      </c>
      <c r="U23976" s="7">
        <v>11.188057833699601</v>
      </c>
      <c r="V23976" t="s">
        <v>10859</v>
      </c>
      <c r="W23976">
        <v>505</v>
      </c>
    </row>
    <row r="23977" spans="20:23" x14ac:dyDescent="0.3">
      <c r="T23977" t="b">
        <f>U23977&gt;10</f>
        <v>1</v>
      </c>
      <c r="U23977" s="7">
        <v>13.490642926693599</v>
      </c>
      <c r="V23977" t="s">
        <v>15331</v>
      </c>
      <c r="W23977" t="s">
        <v>15332</v>
      </c>
    </row>
    <row r="23978" spans="20:23" x14ac:dyDescent="0.3">
      <c r="T23978" t="b">
        <f>U23978&gt;10</f>
        <v>1</v>
      </c>
      <c r="U23978" s="7">
        <v>12.7974957461337</v>
      </c>
      <c r="V23978" t="s">
        <v>15332</v>
      </c>
      <c r="W23978" t="s">
        <v>15333</v>
      </c>
    </row>
    <row r="23979" spans="20:23" x14ac:dyDescent="0.3">
      <c r="T23979" t="b">
        <f>U23979&gt;10</f>
        <v>1</v>
      </c>
      <c r="U23979" s="7">
        <v>12.7974957461337</v>
      </c>
      <c r="V23979" t="s">
        <v>15334</v>
      </c>
      <c r="W23979" t="s">
        <v>3071</v>
      </c>
    </row>
    <row r="23980" spans="20:23" x14ac:dyDescent="0.3">
      <c r="T23980" t="b">
        <f>U23980&gt;10</f>
        <v>1</v>
      </c>
      <c r="U23980" s="7">
        <v>10.158438416518401</v>
      </c>
      <c r="V23980" t="s">
        <v>3070</v>
      </c>
      <c r="W23980" t="s">
        <v>3071</v>
      </c>
    </row>
    <row r="23981" spans="20:23" x14ac:dyDescent="0.3">
      <c r="T23981" t="b">
        <f>U23981&gt;10</f>
        <v>1</v>
      </c>
      <c r="U23981" s="7">
        <v>13.490642926693599</v>
      </c>
      <c r="V23981" t="s">
        <v>15335</v>
      </c>
      <c r="W23981" t="s">
        <v>15336</v>
      </c>
    </row>
    <row r="23982" spans="20:23" x14ac:dyDescent="0.3">
      <c r="T23982" t="b">
        <f>U23982&gt;10</f>
        <v>1</v>
      </c>
      <c r="U23982" s="7">
        <v>10.399600473335299</v>
      </c>
      <c r="V23982" t="s">
        <v>5282</v>
      </c>
      <c r="W23982" t="s">
        <v>5283</v>
      </c>
    </row>
    <row r="23983" spans="20:23" x14ac:dyDescent="0.3">
      <c r="T23983" t="b">
        <f>U23983&gt;10</f>
        <v>1</v>
      </c>
      <c r="U23983" s="7">
        <v>13.490642926693599</v>
      </c>
      <c r="V23983" t="s">
        <v>5283</v>
      </c>
      <c r="W23983" t="s">
        <v>15337</v>
      </c>
    </row>
    <row r="23984" spans="20:23" x14ac:dyDescent="0.3">
      <c r="T23984" t="b">
        <f>U23984&gt;10</f>
        <v>1</v>
      </c>
      <c r="U23984" s="7">
        <v>12.7974957461337</v>
      </c>
      <c r="V23984" t="s">
        <v>15338</v>
      </c>
      <c r="W23984" t="s">
        <v>15339</v>
      </c>
    </row>
    <row r="23985" spans="20:23" x14ac:dyDescent="0.3">
      <c r="T23985" t="b">
        <f>U23985&gt;10</f>
        <v>1</v>
      </c>
      <c r="U23985" s="7">
        <v>13.490642926693599</v>
      </c>
      <c r="V23985" t="s">
        <v>15340</v>
      </c>
      <c r="W23985" t="s">
        <v>15341</v>
      </c>
    </row>
    <row r="23986" spans="20:23" x14ac:dyDescent="0.3">
      <c r="T23986" t="b">
        <f>U23986&gt;10</f>
        <v>1</v>
      </c>
      <c r="U23986" s="7">
        <v>11.8812050142595</v>
      </c>
      <c r="V23986" t="s">
        <v>13905</v>
      </c>
      <c r="W23986" t="s">
        <v>13705</v>
      </c>
    </row>
    <row r="23987" spans="20:23" x14ac:dyDescent="0.3">
      <c r="T23987" t="b">
        <f>U23987&gt;10</f>
        <v>1</v>
      </c>
      <c r="U23987" s="7">
        <v>10.0894455450315</v>
      </c>
      <c r="V23987" t="s">
        <v>2761</v>
      </c>
      <c r="W23987" t="s">
        <v>2762</v>
      </c>
    </row>
    <row r="23988" spans="20:23" x14ac:dyDescent="0.3">
      <c r="T23988" t="b">
        <f>U23988&gt;10</f>
        <v>1</v>
      </c>
      <c r="U23988" s="7">
        <v>12.104348565573799</v>
      </c>
      <c r="V23988" t="s">
        <v>15342</v>
      </c>
      <c r="W23988" t="e">
        <f>-se</f>
        <v>#NAME?</v>
      </c>
    </row>
    <row r="23989" spans="20:23" x14ac:dyDescent="0.3">
      <c r="T23989" t="b">
        <f>U23989&gt;10</f>
        <v>1</v>
      </c>
      <c r="U23989" s="7">
        <v>11.411201385013801</v>
      </c>
      <c r="V23989" t="s">
        <v>11881</v>
      </c>
      <c r="W23989" t="s">
        <v>11882</v>
      </c>
    </row>
    <row r="23990" spans="20:23" x14ac:dyDescent="0.3">
      <c r="T23990" t="b">
        <f>U23990&gt;10</f>
        <v>1</v>
      </c>
      <c r="U23990" s="7">
        <v>12.7974957461337</v>
      </c>
      <c r="V23990" t="s">
        <v>15343</v>
      </c>
      <c r="W23990" t="s">
        <v>15344</v>
      </c>
    </row>
    <row r="23991" spans="20:23" x14ac:dyDescent="0.3">
      <c r="T23991" t="b">
        <f>U23991&gt;10</f>
        <v>1</v>
      </c>
      <c r="U23991" s="7">
        <v>10.194806060689301</v>
      </c>
      <c r="V23991" t="s">
        <v>3679</v>
      </c>
      <c r="W23991" t="s">
        <v>3680</v>
      </c>
    </row>
    <row r="23992" spans="20:23" x14ac:dyDescent="0.3">
      <c r="T23992" t="b">
        <f>U23992&gt;10</f>
        <v>1</v>
      </c>
      <c r="U23992" s="7">
        <v>11.5447327776383</v>
      </c>
      <c r="V23992" t="s">
        <v>12432</v>
      </c>
      <c r="W23992" t="s">
        <v>12312</v>
      </c>
    </row>
    <row r="23993" spans="20:23" x14ac:dyDescent="0.3">
      <c r="T23993" t="b">
        <f>U23993&gt;10</f>
        <v>1</v>
      </c>
      <c r="U23993" s="7">
        <v>11.5447327776383</v>
      </c>
      <c r="V23993" t="s">
        <v>8978</v>
      </c>
      <c r="W23993" t="s">
        <v>12624</v>
      </c>
    </row>
    <row r="23994" spans="20:23" x14ac:dyDescent="0.3">
      <c r="T23994" t="b">
        <f>U23994&gt;10</f>
        <v>1</v>
      </c>
      <c r="U23994" s="7">
        <v>12.7974957461337</v>
      </c>
      <c r="V23994" t="s">
        <v>12624</v>
      </c>
      <c r="W23994" t="s">
        <v>15263</v>
      </c>
    </row>
    <row r="23995" spans="20:23" x14ac:dyDescent="0.3">
      <c r="T23995" t="b">
        <f>U23995&gt;10</f>
        <v>1</v>
      </c>
      <c r="U23995" s="7">
        <v>12.7974957461337</v>
      </c>
      <c r="V23995" t="s">
        <v>15345</v>
      </c>
      <c r="W23995" t="s">
        <v>15346</v>
      </c>
    </row>
    <row r="23996" spans="20:23" x14ac:dyDescent="0.3">
      <c r="T23996" t="b">
        <f>U23996&gt;10</f>
        <v>1</v>
      </c>
      <c r="U23996" s="7">
        <v>12.7974957461337</v>
      </c>
      <c r="V23996" t="s">
        <v>15346</v>
      </c>
      <c r="W23996" t="s">
        <v>15347</v>
      </c>
    </row>
    <row r="23997" spans="20:23" x14ac:dyDescent="0.3">
      <c r="T23997" t="b">
        <f>U23997&gt;10</f>
        <v>1</v>
      </c>
      <c r="U23997" s="7">
        <v>12.104348565573799</v>
      </c>
      <c r="V23997" t="s">
        <v>15347</v>
      </c>
      <c r="W23997" t="s">
        <v>15347</v>
      </c>
    </row>
    <row r="23998" spans="20:23" x14ac:dyDescent="0.3">
      <c r="T23998" t="b">
        <f>U23998&gt;10</f>
        <v>1</v>
      </c>
      <c r="U23998" s="7">
        <v>11.6988834574656</v>
      </c>
      <c r="V23998" t="s">
        <v>13443</v>
      </c>
      <c r="W23998" t="s">
        <v>13444</v>
      </c>
    </row>
    <row r="23999" spans="20:23" x14ac:dyDescent="0.3">
      <c r="T23999" t="b">
        <f>U23999&gt;10</f>
        <v>1</v>
      </c>
      <c r="U23999" s="7">
        <v>10.194806060689301</v>
      </c>
      <c r="V23999" t="s">
        <v>3574</v>
      </c>
      <c r="W23999" t="s">
        <v>3575</v>
      </c>
    </row>
    <row r="24000" spans="20:23" x14ac:dyDescent="0.3">
      <c r="T24000" t="b">
        <f>U24000&gt;10</f>
        <v>1</v>
      </c>
      <c r="U24000" s="7">
        <v>13.490642926693599</v>
      </c>
      <c r="V24000" t="s">
        <v>15348</v>
      </c>
      <c r="W24000" t="s">
        <v>15349</v>
      </c>
    </row>
    <row r="24001" spans="20:23" x14ac:dyDescent="0.3">
      <c r="T24001" t="b">
        <f>U24001&gt;10</f>
        <v>1</v>
      </c>
      <c r="U24001" s="7">
        <v>10.6002711687975</v>
      </c>
      <c r="V24001" t="s">
        <v>7158</v>
      </c>
      <c r="W24001" t="s">
        <v>7159</v>
      </c>
    </row>
    <row r="24002" spans="20:23" x14ac:dyDescent="0.3">
      <c r="T24002" t="b">
        <f>U24002&gt;10</f>
        <v>1</v>
      </c>
      <c r="U24002" s="7">
        <v>10.194806060689301</v>
      </c>
      <c r="V24002" t="s">
        <v>3698</v>
      </c>
      <c r="W24002" t="s">
        <v>3699</v>
      </c>
    </row>
    <row r="24003" spans="20:23" x14ac:dyDescent="0.3">
      <c r="T24003" t="b">
        <f>U24003&gt;10</f>
        <v>1</v>
      </c>
      <c r="U24003" s="7">
        <v>10.232546388672199</v>
      </c>
      <c r="V24003" t="s">
        <v>4006</v>
      </c>
      <c r="W24003" t="s">
        <v>4007</v>
      </c>
    </row>
    <row r="24004" spans="20:23" x14ac:dyDescent="0.3">
      <c r="T24004" t="b">
        <f>U24004&gt;10</f>
        <v>1</v>
      </c>
      <c r="U24004" s="7">
        <v>12.104348565573799</v>
      </c>
      <c r="V24004" t="s">
        <v>15350</v>
      </c>
      <c r="W24004" t="s">
        <v>15351</v>
      </c>
    </row>
    <row r="24005" spans="20:23" x14ac:dyDescent="0.3">
      <c r="T24005" t="b">
        <f>U24005&gt;10</f>
        <v>1</v>
      </c>
      <c r="U24005" s="7">
        <v>11.816666493122</v>
      </c>
      <c r="V24005" t="s">
        <v>9693</v>
      </c>
      <c r="W24005" t="s">
        <v>13534</v>
      </c>
    </row>
    <row r="24006" spans="20:23" x14ac:dyDescent="0.3">
      <c r="T24006" t="b">
        <f>U24006&gt;10</f>
        <v>1</v>
      </c>
      <c r="U24006" s="7">
        <v>12.392030638025499</v>
      </c>
      <c r="V24006" t="s">
        <v>4111</v>
      </c>
      <c r="W24006" t="s">
        <v>15352</v>
      </c>
    </row>
    <row r="24007" spans="20:23" x14ac:dyDescent="0.3">
      <c r="T24007" t="b">
        <f>U24007&gt;10</f>
        <v>1</v>
      </c>
      <c r="U24007" s="7">
        <v>12.392030638025499</v>
      </c>
      <c r="V24007" t="s">
        <v>15352</v>
      </c>
      <c r="W24007" t="s">
        <v>15353</v>
      </c>
    </row>
    <row r="24008" spans="20:23" x14ac:dyDescent="0.3">
      <c r="T24008" t="b">
        <f>U24008&gt;10</f>
        <v>1</v>
      </c>
      <c r="U24008" s="7">
        <v>10.9256935692321</v>
      </c>
      <c r="V24008" t="s">
        <v>9105</v>
      </c>
      <c r="W24008" t="s">
        <v>9106</v>
      </c>
    </row>
    <row r="24009" spans="20:23" x14ac:dyDescent="0.3">
      <c r="T24009" t="b">
        <f>U24009&gt;10</f>
        <v>1</v>
      </c>
      <c r="U24009" s="7">
        <v>12.392030638025499</v>
      </c>
      <c r="V24009" t="s">
        <v>15354</v>
      </c>
      <c r="W24009" t="s">
        <v>15355</v>
      </c>
    </row>
    <row r="24010" spans="20:23" x14ac:dyDescent="0.3">
      <c r="T24010" t="b">
        <f>U24010&gt;10</f>
        <v>1</v>
      </c>
      <c r="U24010" s="7">
        <v>12.392030638025499</v>
      </c>
      <c r="V24010" t="s">
        <v>13353</v>
      </c>
      <c r="W24010" t="s">
        <v>15356</v>
      </c>
    </row>
    <row r="24011" spans="20:23" x14ac:dyDescent="0.3">
      <c r="T24011" t="b">
        <f>U24011&gt;10</f>
        <v>1</v>
      </c>
      <c r="U24011" s="7">
        <v>10.7180542044539</v>
      </c>
      <c r="V24011" t="s">
        <v>7963</v>
      </c>
      <c r="W24011" t="s">
        <v>7964</v>
      </c>
    </row>
    <row r="24012" spans="20:23" x14ac:dyDescent="0.3">
      <c r="T24012" t="b">
        <f>U24012&gt;10</f>
        <v>1</v>
      </c>
      <c r="U24012" s="7">
        <v>10.6002711687975</v>
      </c>
      <c r="V24012" t="s">
        <v>7013</v>
      </c>
      <c r="W24012" t="s">
        <v>7126</v>
      </c>
    </row>
    <row r="24013" spans="20:23" x14ac:dyDescent="0.3">
      <c r="T24013" t="b">
        <f>U24013&gt;10</f>
        <v>1</v>
      </c>
      <c r="U24013" s="7">
        <v>10.7825927255914</v>
      </c>
      <c r="V24013" t="s">
        <v>7013</v>
      </c>
      <c r="W24013" t="s">
        <v>4363</v>
      </c>
    </row>
    <row r="24014" spans="20:23" x14ac:dyDescent="0.3">
      <c r="T24014" t="b">
        <f>U24014&gt;10</f>
        <v>1</v>
      </c>
      <c r="U24014" s="7">
        <v>10.2717671018254</v>
      </c>
      <c r="V24014" t="s">
        <v>4363</v>
      </c>
      <c r="W24014" t="s">
        <v>2867</v>
      </c>
    </row>
    <row r="24015" spans="20:23" x14ac:dyDescent="0.3">
      <c r="T24015" t="b">
        <f>U24015&gt;10</f>
        <v>1</v>
      </c>
      <c r="U24015" s="7">
        <v>10.024907023893901</v>
      </c>
      <c r="V24015" t="s">
        <v>1759</v>
      </c>
      <c r="W24015" t="s">
        <v>1760</v>
      </c>
    </row>
    <row r="24016" spans="20:23" x14ac:dyDescent="0.3">
      <c r="T24016" t="b">
        <f>U24016&gt;10</f>
        <v>1</v>
      </c>
      <c r="U24016" s="7">
        <v>10.6002711687975</v>
      </c>
      <c r="V24016" t="s">
        <v>7133</v>
      </c>
      <c r="W24016" t="s">
        <v>7134</v>
      </c>
    </row>
    <row r="24017" spans="20:23" x14ac:dyDescent="0.3">
      <c r="T24017" t="b">
        <f>U24017&gt;10</f>
        <v>1</v>
      </c>
      <c r="U24017" s="7">
        <v>10.024907023893901</v>
      </c>
      <c r="V24017" t="s">
        <v>1870</v>
      </c>
      <c r="W24017" t="s">
        <v>1871</v>
      </c>
    </row>
    <row r="24018" spans="20:23" x14ac:dyDescent="0.3">
      <c r="T24018" t="b">
        <f>U24018&gt;10</f>
        <v>1</v>
      </c>
      <c r="U24018" s="7">
        <v>11.6988834574656</v>
      </c>
      <c r="V24018" t="s">
        <v>10028</v>
      </c>
      <c r="W24018" t="s">
        <v>13498</v>
      </c>
    </row>
    <row r="24019" spans="20:23" x14ac:dyDescent="0.3">
      <c r="T24019" t="b">
        <f>U24019&gt;10</f>
        <v>1</v>
      </c>
      <c r="U24019" s="7">
        <v>12.104348565573799</v>
      </c>
      <c r="V24019" t="s">
        <v>13498</v>
      </c>
      <c r="W24019" t="s">
        <v>1948</v>
      </c>
    </row>
    <row r="24020" spans="20:23" x14ac:dyDescent="0.3">
      <c r="T24020" t="b">
        <f>U24020&gt;10</f>
        <v>1</v>
      </c>
      <c r="U24020" s="7">
        <v>10.232546388672199</v>
      </c>
      <c r="V24020" t="s">
        <v>3810</v>
      </c>
      <c r="W24020" t="s">
        <v>2136</v>
      </c>
    </row>
    <row r="24021" spans="20:23" x14ac:dyDescent="0.3">
      <c r="T24021" t="b">
        <f>U24021&gt;10</f>
        <v>1</v>
      </c>
      <c r="U24021" s="7">
        <v>12.392030638025499</v>
      </c>
      <c r="V24021" t="s">
        <v>15357</v>
      </c>
      <c r="W24021" t="s">
        <v>15358</v>
      </c>
    </row>
    <row r="24022" spans="20:23" x14ac:dyDescent="0.3">
      <c r="T24022" t="b">
        <f>U24022&gt;10</f>
        <v>1</v>
      </c>
      <c r="U24022" s="7">
        <v>12.392030638025499</v>
      </c>
      <c r="V24022" t="s">
        <v>15358</v>
      </c>
      <c r="W24022" t="s">
        <v>2220</v>
      </c>
    </row>
    <row r="24023" spans="20:23" x14ac:dyDescent="0.3">
      <c r="T24023" t="b">
        <f>U24023&gt;10</f>
        <v>1</v>
      </c>
      <c r="U24023" s="7">
        <v>10.0566557222085</v>
      </c>
      <c r="V24023" t="s">
        <v>2220</v>
      </c>
      <c r="W24023" t="s">
        <v>2219</v>
      </c>
    </row>
    <row r="24024" spans="20:23" x14ac:dyDescent="0.3">
      <c r="T24024" t="b">
        <f>U24024&gt;10</f>
        <v>1</v>
      </c>
      <c r="U24024" s="7">
        <v>10.232546388672199</v>
      </c>
      <c r="V24024" t="s">
        <v>4019</v>
      </c>
      <c r="W24024" t="s">
        <v>4020</v>
      </c>
    </row>
    <row r="24025" spans="20:23" x14ac:dyDescent="0.3">
      <c r="T24025" t="b">
        <f>U24025&gt;10</f>
        <v>1</v>
      </c>
      <c r="U24025" s="7">
        <v>10.4949106531397</v>
      </c>
      <c r="V24025" t="s">
        <v>6343</v>
      </c>
      <c r="W24025" t="s">
        <v>2460</v>
      </c>
    </row>
    <row r="24026" spans="20:23" x14ac:dyDescent="0.3">
      <c r="T24026" t="b">
        <f>U24026&gt;10</f>
        <v>1</v>
      </c>
      <c r="U24026" s="7">
        <v>10.7180542044539</v>
      </c>
      <c r="V24026" t="s">
        <v>7737</v>
      </c>
      <c r="W24026" t="s">
        <v>7738</v>
      </c>
    </row>
    <row r="24027" spans="20:23" x14ac:dyDescent="0.3">
      <c r="T24027" t="b">
        <f>U24027&gt;10</f>
        <v>1</v>
      </c>
      <c r="U24027" s="7">
        <v>10.6574295826374</v>
      </c>
      <c r="V24027" t="s">
        <v>7406</v>
      </c>
      <c r="W24027" t="s">
        <v>7405</v>
      </c>
    </row>
    <row r="24028" spans="20:23" x14ac:dyDescent="0.3">
      <c r="T24028" t="b">
        <f>U24028&gt;10</f>
        <v>1</v>
      </c>
      <c r="U24028" s="7">
        <v>10.7825927255914</v>
      </c>
      <c r="V24028" t="s">
        <v>8517</v>
      </c>
      <c r="W24028" t="s">
        <v>8518</v>
      </c>
    </row>
    <row r="24029" spans="20:23" x14ac:dyDescent="0.3">
      <c r="T24029" t="b">
        <f>U24029&gt;10</f>
        <v>1</v>
      </c>
      <c r="U24029" s="7">
        <v>11.411201385013801</v>
      </c>
      <c r="V24029" t="s">
        <v>1722</v>
      </c>
      <c r="W24029" t="s">
        <v>12144</v>
      </c>
    </row>
    <row r="24030" spans="20:23" x14ac:dyDescent="0.3">
      <c r="T24030" t="b">
        <f>U24030&gt;10</f>
        <v>1</v>
      </c>
      <c r="U24030" s="7">
        <v>10.355148710764499</v>
      </c>
      <c r="V24030" t="s">
        <v>5175</v>
      </c>
      <c r="W24030" t="s">
        <v>5077</v>
      </c>
    </row>
    <row r="24031" spans="20:23" x14ac:dyDescent="0.3">
      <c r="T24031" t="b">
        <f>U24031&gt;10</f>
        <v>1</v>
      </c>
      <c r="U24031" s="7">
        <v>11.0057362769056</v>
      </c>
      <c r="V24031" t="s">
        <v>9349</v>
      </c>
      <c r="W24031" t="s">
        <v>7276</v>
      </c>
    </row>
    <row r="24032" spans="20:23" x14ac:dyDescent="0.3">
      <c r="T24032" t="b">
        <f>U24032&gt;10</f>
        <v>1</v>
      </c>
      <c r="U24032" s="7">
        <v>10.6002711687975</v>
      </c>
      <c r="V24032" t="s">
        <v>7276</v>
      </c>
      <c r="W24032" t="s">
        <v>7278</v>
      </c>
    </row>
    <row r="24033" spans="20:23" x14ac:dyDescent="0.3">
      <c r="T24033" t="b">
        <f>U24033&gt;10</f>
        <v>1</v>
      </c>
      <c r="U24033" s="7">
        <v>10.6002711687975</v>
      </c>
      <c r="V24033" t="s">
        <v>6917</v>
      </c>
      <c r="W24033" t="s">
        <v>6781</v>
      </c>
    </row>
    <row r="24034" spans="20:23" x14ac:dyDescent="0.3">
      <c r="T24034" t="b">
        <f>U24034&gt;10</f>
        <v>1</v>
      </c>
      <c r="U24034" s="7">
        <v>10.194806060689301</v>
      </c>
      <c r="V24034" t="s">
        <v>3489</v>
      </c>
      <c r="W24034" t="s">
        <v>2397</v>
      </c>
    </row>
    <row r="24035" spans="20:23" x14ac:dyDescent="0.3">
      <c r="T24035" t="b">
        <f>U24035&gt;10</f>
        <v>1</v>
      </c>
      <c r="U24035" s="7">
        <v>12.7974957461337</v>
      </c>
      <c r="V24035" t="s">
        <v>15359</v>
      </c>
      <c r="W24035" t="s">
        <v>6437</v>
      </c>
    </row>
    <row r="24036" spans="20:23" x14ac:dyDescent="0.3">
      <c r="T24036" t="b">
        <f>U24036&gt;10</f>
        <v>1</v>
      </c>
      <c r="U24036" s="7">
        <v>12.7974957461337</v>
      </c>
      <c r="V24036" t="s">
        <v>15360</v>
      </c>
      <c r="W24036" t="s">
        <v>15361</v>
      </c>
    </row>
    <row r="24037" spans="20:23" x14ac:dyDescent="0.3">
      <c r="T24037" t="b">
        <f>U24037&gt;10</f>
        <v>1</v>
      </c>
      <c r="U24037" s="7">
        <v>10.7825927255914</v>
      </c>
      <c r="V24037" t="s">
        <v>5772</v>
      </c>
      <c r="W24037" t="s">
        <v>8161</v>
      </c>
    </row>
    <row r="24038" spans="20:23" x14ac:dyDescent="0.3">
      <c r="T24038" t="b">
        <f>U24038&gt;10</f>
        <v>1</v>
      </c>
      <c r="U24038" s="7">
        <v>12.7974957461337</v>
      </c>
      <c r="V24038" t="s">
        <v>15362</v>
      </c>
      <c r="W24038" t="s">
        <v>10082</v>
      </c>
    </row>
    <row r="24039" spans="20:23" x14ac:dyDescent="0.3">
      <c r="T24039" t="b">
        <f>U24039&gt;10</f>
        <v>1</v>
      </c>
      <c r="U24039" s="7">
        <v>11.0927476538953</v>
      </c>
      <c r="V24039" t="s">
        <v>10082</v>
      </c>
      <c r="W24039" t="s">
        <v>5560</v>
      </c>
    </row>
    <row r="24040" spans="20:23" x14ac:dyDescent="0.3">
      <c r="T24040" t="b">
        <f>U24040&gt;10</f>
        <v>1</v>
      </c>
      <c r="U24040" s="7">
        <v>11.8812050142595</v>
      </c>
      <c r="V24040" t="s">
        <v>13571</v>
      </c>
      <c r="W24040" t="s">
        <v>8161</v>
      </c>
    </row>
    <row r="24041" spans="20:23" x14ac:dyDescent="0.3">
      <c r="T24041" t="b">
        <f>U24041&gt;10</f>
        <v>1</v>
      </c>
      <c r="U24041" s="7">
        <v>11.188057833699601</v>
      </c>
      <c r="V24041" t="s">
        <v>10426</v>
      </c>
      <c r="W24041" t="s">
        <v>2328</v>
      </c>
    </row>
    <row r="24042" spans="20:23" x14ac:dyDescent="0.3">
      <c r="T24042" t="b">
        <f>U24042&gt;10</f>
        <v>1</v>
      </c>
      <c r="U24042" s="7">
        <v>10.3125890963457</v>
      </c>
      <c r="V24042" t="s">
        <v>4737</v>
      </c>
      <c r="W24042" t="s">
        <v>4738</v>
      </c>
    </row>
    <row r="24043" spans="20:23" x14ac:dyDescent="0.3">
      <c r="T24043" t="b">
        <f>U24043&gt;10</f>
        <v>1</v>
      </c>
      <c r="U24043" s="7">
        <v>12.7974957461337</v>
      </c>
      <c r="V24043" t="s">
        <v>4738</v>
      </c>
      <c r="W24043" t="s">
        <v>15363</v>
      </c>
    </row>
    <row r="24044" spans="20:23" x14ac:dyDescent="0.3">
      <c r="T24044" t="b">
        <f>U24044&gt;10</f>
        <v>1</v>
      </c>
      <c r="U24044" s="7">
        <v>12.7974957461337</v>
      </c>
      <c r="V24044" t="s">
        <v>15363</v>
      </c>
      <c r="W24044" t="s">
        <v>15239</v>
      </c>
    </row>
    <row r="24045" spans="20:23" x14ac:dyDescent="0.3">
      <c r="T24045" t="b">
        <f>U24045&gt;10</f>
        <v>1</v>
      </c>
      <c r="U24045" s="7">
        <v>12.7974957461337</v>
      </c>
      <c r="V24045" t="s">
        <v>15239</v>
      </c>
      <c r="W24045" t="s">
        <v>15364</v>
      </c>
    </row>
    <row r="24046" spans="20:23" x14ac:dyDescent="0.3">
      <c r="T24046" t="b">
        <f>U24046&gt;10</f>
        <v>1</v>
      </c>
      <c r="U24046" s="7">
        <v>11.411201385013801</v>
      </c>
      <c r="V24046" t="s">
        <v>11623</v>
      </c>
      <c r="W24046" t="s">
        <v>11624</v>
      </c>
    </row>
    <row r="24047" spans="20:23" x14ac:dyDescent="0.3">
      <c r="T24047" t="b">
        <f>U24047&gt;10</f>
        <v>1</v>
      </c>
      <c r="U24047" s="7">
        <v>10.232546388672199</v>
      </c>
      <c r="V24047" t="s">
        <v>4062</v>
      </c>
      <c r="W24047" t="s">
        <v>4063</v>
      </c>
    </row>
    <row r="24048" spans="20:23" x14ac:dyDescent="0.3">
      <c r="T24048" t="b">
        <f>U24048&gt;10</f>
        <v>1</v>
      </c>
      <c r="U24048" s="7">
        <v>11.0927476538953</v>
      </c>
      <c r="V24048" t="s">
        <v>10269</v>
      </c>
      <c r="W24048" t="s">
        <v>5299</v>
      </c>
    </row>
    <row r="24049" spans="20:23" x14ac:dyDescent="0.3">
      <c r="T24049" t="b">
        <f>U24049&gt;10</f>
        <v>1</v>
      </c>
      <c r="U24049" s="7">
        <v>11.0927476538953</v>
      </c>
      <c r="V24049" t="s">
        <v>5299</v>
      </c>
      <c r="W24049" t="s">
        <v>10287</v>
      </c>
    </row>
    <row r="24050" spans="20:23" x14ac:dyDescent="0.3">
      <c r="T24050" t="b">
        <f>U24050&gt;10</f>
        <v>1</v>
      </c>
      <c r="U24050" s="7">
        <v>11.8812050142595</v>
      </c>
      <c r="V24050" t="s">
        <v>14043</v>
      </c>
      <c r="W24050" t="s">
        <v>5263</v>
      </c>
    </row>
    <row r="24051" spans="20:23" x14ac:dyDescent="0.3">
      <c r="T24051" t="b">
        <f>U24051&gt;10</f>
        <v>1</v>
      </c>
      <c r="U24051" s="7">
        <v>10.5462039475272</v>
      </c>
      <c r="V24051" t="s">
        <v>6567</v>
      </c>
      <c r="W24051" t="s">
        <v>6687</v>
      </c>
    </row>
    <row r="24052" spans="20:23" x14ac:dyDescent="0.3">
      <c r="T24052" t="b">
        <f>U24052&gt;10</f>
        <v>1</v>
      </c>
      <c r="U24052" s="7">
        <v>13.490642926693599</v>
      </c>
      <c r="V24052" t="s">
        <v>6687</v>
      </c>
      <c r="W24052" t="s">
        <v>15365</v>
      </c>
    </row>
    <row r="24053" spans="20:23" x14ac:dyDescent="0.3">
      <c r="T24053" t="b">
        <f>U24053&gt;10</f>
        <v>1</v>
      </c>
      <c r="U24053" s="7">
        <v>11.0927476538953</v>
      </c>
      <c r="V24053" t="s">
        <v>10234</v>
      </c>
      <c r="W24053" t="s">
        <v>5270</v>
      </c>
    </row>
    <row r="24054" spans="20:23" x14ac:dyDescent="0.3">
      <c r="T24054" t="b">
        <f>U24054&gt;10</f>
        <v>1</v>
      </c>
      <c r="U24054" s="7">
        <v>13.490642926693599</v>
      </c>
      <c r="V24054" t="s">
        <v>15366</v>
      </c>
      <c r="W24054" t="s">
        <v>15367</v>
      </c>
    </row>
    <row r="24055" spans="20:23" x14ac:dyDescent="0.3">
      <c r="T24055" t="b">
        <f>U24055&gt;10</f>
        <v>1</v>
      </c>
      <c r="U24055" s="7">
        <v>12.104348565573799</v>
      </c>
      <c r="V24055" t="s">
        <v>15367</v>
      </c>
      <c r="W24055" t="s">
        <v>15368</v>
      </c>
    </row>
    <row r="24056" spans="20:23" x14ac:dyDescent="0.3">
      <c r="T24056" t="b">
        <f>U24056&gt;10</f>
        <v>1</v>
      </c>
      <c r="U24056" s="7">
        <v>10.355148710764499</v>
      </c>
      <c r="V24056" t="s">
        <v>5077</v>
      </c>
      <c r="W24056" t="s">
        <v>5220</v>
      </c>
    </row>
    <row r="24057" spans="20:23" x14ac:dyDescent="0.3">
      <c r="T24057" t="b">
        <f>U24057&gt;10</f>
        <v>1</v>
      </c>
      <c r="U24057" s="7">
        <v>12.7974957461337</v>
      </c>
      <c r="V24057" t="s">
        <v>5220</v>
      </c>
      <c r="W24057" t="s">
        <v>15369</v>
      </c>
    </row>
    <row r="24058" spans="20:23" x14ac:dyDescent="0.3">
      <c r="T24058" t="b">
        <f>U24058&gt;10</f>
        <v>1</v>
      </c>
      <c r="U24058" s="7">
        <v>11.188057833699601</v>
      </c>
      <c r="V24058" t="s">
        <v>5298</v>
      </c>
      <c r="W24058" t="s">
        <v>6520</v>
      </c>
    </row>
    <row r="24059" spans="20:23" x14ac:dyDescent="0.3">
      <c r="T24059" t="b">
        <f>U24059&gt;10</f>
        <v>1</v>
      </c>
      <c r="U24059" s="7">
        <v>11.0927476538953</v>
      </c>
      <c r="V24059" t="s">
        <v>5317</v>
      </c>
      <c r="W24059" t="s">
        <v>10259</v>
      </c>
    </row>
    <row r="24060" spans="20:23" x14ac:dyDescent="0.3">
      <c r="T24060" t="b">
        <f>U24060&gt;10</f>
        <v>1</v>
      </c>
      <c r="U24060" s="7">
        <v>13.490642926693599</v>
      </c>
      <c r="V24060" t="s">
        <v>15370</v>
      </c>
      <c r="W24060" t="s">
        <v>15371</v>
      </c>
    </row>
    <row r="24061" spans="20:23" x14ac:dyDescent="0.3">
      <c r="T24061" t="b">
        <f>U24061&gt;10</f>
        <v>1</v>
      </c>
      <c r="U24061" s="7">
        <v>12.104348565573799</v>
      </c>
      <c r="V24061" t="s">
        <v>15372</v>
      </c>
      <c r="W24061" t="s">
        <v>15373</v>
      </c>
    </row>
    <row r="24062" spans="20:23" x14ac:dyDescent="0.3">
      <c r="T24062" t="b">
        <f>U24062&gt;10</f>
        <v>1</v>
      </c>
      <c r="U24062" s="7">
        <v>10.158438416518401</v>
      </c>
      <c r="V24062" t="s">
        <v>3399</v>
      </c>
      <c r="W24062" t="s">
        <v>3400</v>
      </c>
    </row>
    <row r="24063" spans="20:23" x14ac:dyDescent="0.3">
      <c r="T24063" t="b">
        <f>U24063&gt;10</f>
        <v>1</v>
      </c>
      <c r="U24063" s="7">
        <v>12.7974957461337</v>
      </c>
      <c r="V24063" t="s">
        <v>15374</v>
      </c>
      <c r="W24063" t="s">
        <v>5316</v>
      </c>
    </row>
    <row r="24064" spans="20:23" x14ac:dyDescent="0.3">
      <c r="T24064" t="b">
        <f>U24064&gt;10</f>
        <v>1</v>
      </c>
      <c r="U24064" s="7">
        <v>10.399600473335299</v>
      </c>
      <c r="V24064" t="s">
        <v>5316</v>
      </c>
      <c r="W24064" t="s">
        <v>5317</v>
      </c>
    </row>
    <row r="24065" spans="20:23" x14ac:dyDescent="0.3">
      <c r="T24065" t="b">
        <f>U24065&gt;10</f>
        <v>1</v>
      </c>
      <c r="U24065" s="7">
        <v>11.5447327776383</v>
      </c>
      <c r="V24065" t="s">
        <v>12328</v>
      </c>
      <c r="W24065" t="s">
        <v>4100</v>
      </c>
    </row>
    <row r="24066" spans="20:23" x14ac:dyDescent="0.3">
      <c r="T24066" t="b">
        <f>U24066&gt;10</f>
        <v>1</v>
      </c>
      <c r="U24066" s="7">
        <v>10.6002711687975</v>
      </c>
      <c r="V24066" t="s">
        <v>3343</v>
      </c>
      <c r="W24066" t="s">
        <v>6980</v>
      </c>
    </row>
    <row r="24067" spans="20:23" x14ac:dyDescent="0.3">
      <c r="T24067" t="b">
        <f>U24067&gt;10</f>
        <v>1</v>
      </c>
      <c r="U24067" s="7">
        <v>12.104348565573799</v>
      </c>
      <c r="V24067" t="s">
        <v>15375</v>
      </c>
      <c r="W24067" t="s">
        <v>9658</v>
      </c>
    </row>
    <row r="24068" spans="20:23" x14ac:dyDescent="0.3">
      <c r="T24068" t="b">
        <f>U24068&gt;10</f>
        <v>1</v>
      </c>
      <c r="U24068" s="7">
        <v>13.490642926693599</v>
      </c>
      <c r="V24068" t="s">
        <v>15376</v>
      </c>
      <c r="W24068" t="s">
        <v>15377</v>
      </c>
    </row>
    <row r="24069" spans="20:23" x14ac:dyDescent="0.3">
      <c r="T24069" t="b">
        <f>U24069&gt;10</f>
        <v>1</v>
      </c>
      <c r="U24069" s="7">
        <v>11.188057833699601</v>
      </c>
      <c r="V24069" t="s">
        <v>6426</v>
      </c>
      <c r="W24069" t="s">
        <v>10829</v>
      </c>
    </row>
    <row r="24070" spans="20:23" x14ac:dyDescent="0.3">
      <c r="T24070" t="b">
        <f>U24070&gt;10</f>
        <v>1</v>
      </c>
      <c r="U24070" s="7">
        <v>10.355148710764499</v>
      </c>
      <c r="V24070" t="s">
        <v>5077</v>
      </c>
      <c r="W24070" t="s">
        <v>5221</v>
      </c>
    </row>
    <row r="24071" spans="20:23" x14ac:dyDescent="0.3">
      <c r="T24071" t="b">
        <f>U24071&gt;10</f>
        <v>1</v>
      </c>
      <c r="U24071" s="7">
        <v>11.6988834574656</v>
      </c>
      <c r="V24071" t="s">
        <v>10684</v>
      </c>
      <c r="W24071" t="s">
        <v>12972</v>
      </c>
    </row>
    <row r="24072" spans="20:23" x14ac:dyDescent="0.3">
      <c r="T24072" t="b">
        <f>U24072&gt;10</f>
        <v>1</v>
      </c>
      <c r="U24072" s="7">
        <v>13.490642926693599</v>
      </c>
      <c r="V24072" t="s">
        <v>15378</v>
      </c>
      <c r="W24072" t="s">
        <v>15379</v>
      </c>
    </row>
    <row r="24073" spans="20:23" x14ac:dyDescent="0.3">
      <c r="T24073" t="b">
        <f>U24073&gt;10</f>
        <v>1</v>
      </c>
      <c r="U24073" s="7">
        <v>12.7974957461337</v>
      </c>
      <c r="V24073" t="s">
        <v>15380</v>
      </c>
      <c r="W24073" t="s">
        <v>5404</v>
      </c>
    </row>
    <row r="24074" spans="20:23" x14ac:dyDescent="0.3">
      <c r="T24074" t="b">
        <f>U24074&gt;10</f>
        <v>1</v>
      </c>
      <c r="U24074" s="7">
        <v>11.0057362769056</v>
      </c>
      <c r="V24074" t="s">
        <v>5404</v>
      </c>
      <c r="W24074" t="s">
        <v>2412</v>
      </c>
    </row>
    <row r="24075" spans="20:23" x14ac:dyDescent="0.3">
      <c r="T24075" t="b">
        <f>U24075&gt;10</f>
        <v>1</v>
      </c>
      <c r="U24075" s="7">
        <v>11.188057833699601</v>
      </c>
      <c r="V24075" t="s">
        <v>6426</v>
      </c>
      <c r="W24075" t="s">
        <v>10830</v>
      </c>
    </row>
    <row r="24076" spans="20:23" x14ac:dyDescent="0.3">
      <c r="T24076" t="b">
        <f>U24076&gt;10</f>
        <v>1</v>
      </c>
      <c r="U24076" s="7">
        <v>10.3125890963457</v>
      </c>
      <c r="V24076" t="s">
        <v>4962</v>
      </c>
      <c r="W24076" t="s">
        <v>4963</v>
      </c>
    </row>
    <row r="24077" spans="20:23" x14ac:dyDescent="0.3">
      <c r="T24077" t="b">
        <f>U24077&gt;10</f>
        <v>1</v>
      </c>
      <c r="U24077" s="7">
        <v>10.6574295826374</v>
      </c>
      <c r="V24077" t="s">
        <v>7535</v>
      </c>
      <c r="W24077" t="s">
        <v>7534</v>
      </c>
    </row>
    <row r="24078" spans="20:23" x14ac:dyDescent="0.3">
      <c r="T24078" t="b">
        <f>U24078&gt;10</f>
        <v>1</v>
      </c>
      <c r="U24078" s="7">
        <v>10.6574295826374</v>
      </c>
      <c r="V24078" t="s">
        <v>7444</v>
      </c>
      <c r="W24078" t="s">
        <v>7405</v>
      </c>
    </row>
    <row r="24079" spans="20:23" x14ac:dyDescent="0.3">
      <c r="T24079" t="b">
        <f>U24079&gt;10</f>
        <v>1</v>
      </c>
      <c r="U24079" s="7">
        <v>13.490642926693599</v>
      </c>
      <c r="V24079" t="s">
        <v>15381</v>
      </c>
      <c r="W24079" t="s">
        <v>15382</v>
      </c>
    </row>
    <row r="24080" spans="20:23" x14ac:dyDescent="0.3">
      <c r="T24080" t="b">
        <f>U24080&gt;10</f>
        <v>1</v>
      </c>
      <c r="U24080" s="7">
        <v>13.490642926693599</v>
      </c>
      <c r="V24080" t="s">
        <v>15383</v>
      </c>
      <c r="W24080" t="s">
        <v>15384</v>
      </c>
    </row>
    <row r="24081" spans="20:23" x14ac:dyDescent="0.3">
      <c r="T24081" t="b">
        <f>U24081&gt;10</f>
        <v>1</v>
      </c>
      <c r="U24081" s="7">
        <v>10.194806060689301</v>
      </c>
      <c r="V24081" t="s">
        <v>3498</v>
      </c>
      <c r="W24081" t="s">
        <v>3501</v>
      </c>
    </row>
    <row r="24082" spans="20:23" x14ac:dyDescent="0.3">
      <c r="T24082" t="b">
        <f>U24082&gt;10</f>
        <v>1</v>
      </c>
      <c r="U24082" s="7">
        <v>11.6988834574656</v>
      </c>
      <c r="V24082" t="s">
        <v>7133</v>
      </c>
      <c r="W24082" t="s">
        <v>13208</v>
      </c>
    </row>
    <row r="24083" spans="20:23" x14ac:dyDescent="0.3">
      <c r="T24083" t="b">
        <f>U24083&gt;10</f>
        <v>1</v>
      </c>
      <c r="U24083" s="7">
        <v>10.123347096707199</v>
      </c>
      <c r="V24083" t="s">
        <v>2957</v>
      </c>
      <c r="W24083" t="s">
        <v>2958</v>
      </c>
    </row>
    <row r="24084" spans="20:23" x14ac:dyDescent="0.3">
      <c r="T24084" t="b">
        <f>U24084&gt;10</f>
        <v>1</v>
      </c>
      <c r="U24084" s="7">
        <v>10.8696041025811</v>
      </c>
      <c r="V24084" t="s">
        <v>7626</v>
      </c>
      <c r="W24084" t="s">
        <v>2328</v>
      </c>
    </row>
    <row r="24085" spans="20:23" x14ac:dyDescent="0.3">
      <c r="T24085" t="b">
        <f>U24085&gt;10</f>
        <v>1</v>
      </c>
      <c r="U24085" s="7">
        <v>11.188057833699601</v>
      </c>
      <c r="V24085" t="s">
        <v>10415</v>
      </c>
      <c r="W24085" t="s">
        <v>6426</v>
      </c>
    </row>
    <row r="24086" spans="20:23" x14ac:dyDescent="0.3">
      <c r="T24086" t="b">
        <f>U24086&gt;10</f>
        <v>1</v>
      </c>
      <c r="U24086" s="7">
        <v>12.392030638025499</v>
      </c>
      <c r="V24086" t="s">
        <v>9981</v>
      </c>
      <c r="W24086" t="s">
        <v>15385</v>
      </c>
    </row>
    <row r="24087" spans="20:23" x14ac:dyDescent="0.3">
      <c r="T24087" t="b">
        <f>U24087&gt;10</f>
        <v>1</v>
      </c>
      <c r="U24087" s="7">
        <v>10.900375761247799</v>
      </c>
      <c r="V24087" t="s">
        <v>9019</v>
      </c>
      <c r="W24087" t="s">
        <v>9020</v>
      </c>
    </row>
    <row r="24088" spans="20:23" x14ac:dyDescent="0.3">
      <c r="T24088" t="b">
        <f>U24088&gt;10</f>
        <v>1</v>
      </c>
      <c r="U24088" s="7">
        <v>10.5462039475272</v>
      </c>
      <c r="V24088" t="s">
        <v>6566</v>
      </c>
      <c r="W24088" t="s">
        <v>6567</v>
      </c>
    </row>
    <row r="24089" spans="20:23" x14ac:dyDescent="0.3">
      <c r="T24089" t="b">
        <f>U24089&gt;10</f>
        <v>1</v>
      </c>
      <c r="U24089" s="7">
        <v>10.5462039475272</v>
      </c>
      <c r="V24089" t="s">
        <v>6567</v>
      </c>
      <c r="W24089" t="s">
        <v>6686</v>
      </c>
    </row>
    <row r="24090" spans="20:23" x14ac:dyDescent="0.3">
      <c r="T24090" t="b">
        <f>U24090&gt;10</f>
        <v>1</v>
      </c>
      <c r="U24090" s="7">
        <v>11.6988834574656</v>
      </c>
      <c r="V24090" t="s">
        <v>13146</v>
      </c>
      <c r="W24090" t="s">
        <v>8146</v>
      </c>
    </row>
    <row r="24091" spans="20:23" x14ac:dyDescent="0.3">
      <c r="T24091" t="b">
        <f>U24091&gt;10</f>
        <v>1</v>
      </c>
      <c r="U24091" s="7">
        <v>11.6988834574656</v>
      </c>
      <c r="V24091" t="s">
        <v>8146</v>
      </c>
      <c r="W24091" t="s">
        <v>12959</v>
      </c>
    </row>
    <row r="24092" spans="20:23" x14ac:dyDescent="0.3">
      <c r="T24092" t="b">
        <f>U24092&gt;10</f>
        <v>1</v>
      </c>
      <c r="U24092" s="7">
        <v>12.7974957461337</v>
      </c>
      <c r="V24092" t="s">
        <v>15386</v>
      </c>
      <c r="W24092" t="s">
        <v>706</v>
      </c>
    </row>
    <row r="24093" spans="20:23" x14ac:dyDescent="0.3">
      <c r="T24093" t="b">
        <f>U24093&gt;10</f>
        <v>1</v>
      </c>
      <c r="U24093" s="7">
        <v>10.5462039475272</v>
      </c>
      <c r="V24093" t="s">
        <v>6567</v>
      </c>
      <c r="W24093" t="s">
        <v>6688</v>
      </c>
    </row>
    <row r="24094" spans="20:23" x14ac:dyDescent="0.3">
      <c r="T24094" t="b">
        <f>U24094&gt;10</f>
        <v>1</v>
      </c>
      <c r="U24094" s="7">
        <v>10.194806060689301</v>
      </c>
      <c r="V24094" t="s">
        <v>3713</v>
      </c>
      <c r="W24094" t="s">
        <v>3714</v>
      </c>
    </row>
    <row r="24095" spans="20:23" x14ac:dyDescent="0.3">
      <c r="T24095" t="b">
        <f>U24095&gt;10</f>
        <v>1</v>
      </c>
      <c r="U24095" s="7">
        <v>13.490642926693599</v>
      </c>
      <c r="V24095" t="s">
        <v>15387</v>
      </c>
      <c r="W24095" t="s">
        <v>15388</v>
      </c>
    </row>
    <row r="24096" spans="20:23" x14ac:dyDescent="0.3">
      <c r="T24096" t="b">
        <f>U24096&gt;10</f>
        <v>1</v>
      </c>
      <c r="U24096" s="7">
        <v>12.392030638025499</v>
      </c>
      <c r="V24096" t="s">
        <v>15389</v>
      </c>
      <c r="W24096" t="s">
        <v>15358</v>
      </c>
    </row>
    <row r="24097" spans="20:23" x14ac:dyDescent="0.3">
      <c r="T24097" t="b">
        <f>U24097&gt;10</f>
        <v>1</v>
      </c>
      <c r="U24097" s="7">
        <v>11.0057362769056</v>
      </c>
      <c r="V24097" t="s">
        <v>9783</v>
      </c>
      <c r="W24097" t="s">
        <v>4828</v>
      </c>
    </row>
    <row r="24098" spans="20:23" x14ac:dyDescent="0.3">
      <c r="T24098" t="b">
        <f>U24098&gt;10</f>
        <v>1</v>
      </c>
      <c r="U24098" s="7">
        <v>10.7825927255914</v>
      </c>
      <c r="V24098" t="s">
        <v>8374</v>
      </c>
      <c r="W24098" t="s">
        <v>2867</v>
      </c>
    </row>
    <row r="24099" spans="20:23" x14ac:dyDescent="0.3">
      <c r="T24099" t="b">
        <f>U24099&gt;10</f>
        <v>1</v>
      </c>
      <c r="U24099" s="7">
        <v>10.6574295826374</v>
      </c>
      <c r="V24099" t="s">
        <v>7546</v>
      </c>
      <c r="W24099" t="s">
        <v>3056</v>
      </c>
    </row>
    <row r="24100" spans="20:23" x14ac:dyDescent="0.3">
      <c r="T24100" t="b">
        <f>U24100&gt;10</f>
        <v>1</v>
      </c>
      <c r="U24100" s="7">
        <v>12.104348565573799</v>
      </c>
      <c r="V24100" t="s">
        <v>15390</v>
      </c>
      <c r="W24100" t="s">
        <v>15391</v>
      </c>
    </row>
    <row r="24101" spans="20:23" x14ac:dyDescent="0.3">
      <c r="T24101" t="b">
        <f>U24101&gt;10</f>
        <v>1</v>
      </c>
      <c r="U24101" s="7">
        <v>12.7974957461337</v>
      </c>
      <c r="V24101" t="s">
        <v>15392</v>
      </c>
      <c r="W24101" t="s">
        <v>15393</v>
      </c>
    </row>
    <row r="24102" spans="20:23" x14ac:dyDescent="0.3">
      <c r="T24102" t="b">
        <f>U24102&gt;10</f>
        <v>1</v>
      </c>
      <c r="U24102" s="7">
        <v>13.490642926693599</v>
      </c>
      <c r="V24102" t="s">
        <v>15393</v>
      </c>
      <c r="W24102" t="s">
        <v>15394</v>
      </c>
    </row>
    <row r="24103" spans="20:23" x14ac:dyDescent="0.3">
      <c r="T24103" t="b">
        <f>U24103&gt;10</f>
        <v>1</v>
      </c>
      <c r="U24103" s="7">
        <v>10.0894455450315</v>
      </c>
      <c r="V24103" t="s">
        <v>2783</v>
      </c>
      <c r="W24103" t="s">
        <v>2784</v>
      </c>
    </row>
    <row r="24104" spans="20:23" x14ac:dyDescent="0.3">
      <c r="T24104" t="b">
        <f>U24104&gt;10</f>
        <v>1</v>
      </c>
      <c r="U24104" s="7">
        <v>10.7825927255914</v>
      </c>
      <c r="V24104" t="s">
        <v>8327</v>
      </c>
      <c r="W24104" t="s">
        <v>8328</v>
      </c>
    </row>
    <row r="24105" spans="20:23" x14ac:dyDescent="0.3">
      <c r="T24105" t="b">
        <f>U24105&gt;10</f>
        <v>1</v>
      </c>
      <c r="U24105" s="7">
        <v>10.5462039475272</v>
      </c>
      <c r="V24105" t="s">
        <v>6575</v>
      </c>
      <c r="W24105" t="s">
        <v>2218</v>
      </c>
    </row>
    <row r="24106" spans="20:23" x14ac:dyDescent="0.3">
      <c r="T24106" t="b">
        <f>U24106&gt;10</f>
        <v>1</v>
      </c>
      <c r="U24106" s="7">
        <v>10.0566557222085</v>
      </c>
      <c r="V24106" t="s">
        <v>2218</v>
      </c>
      <c r="W24106" t="s">
        <v>2219</v>
      </c>
    </row>
    <row r="24107" spans="20:23" x14ac:dyDescent="0.3">
      <c r="T24107" t="b">
        <f>U24107&gt;10</f>
        <v>1</v>
      </c>
      <c r="U24107" s="7">
        <v>10.355148710764499</v>
      </c>
      <c r="V24107" t="s">
        <v>5213</v>
      </c>
      <c r="W24107" t="s">
        <v>5214</v>
      </c>
    </row>
    <row r="24108" spans="20:23" x14ac:dyDescent="0.3">
      <c r="T24108" t="b">
        <f>U24108&gt;10</f>
        <v>1</v>
      </c>
      <c r="U24108" s="7">
        <v>12.392030638025499</v>
      </c>
      <c r="V24108" t="s">
        <v>5214</v>
      </c>
      <c r="W24108" t="s">
        <v>15395</v>
      </c>
    </row>
    <row r="24109" spans="20:23" x14ac:dyDescent="0.3">
      <c r="T24109" t="b">
        <f>U24109&gt;10</f>
        <v>1</v>
      </c>
      <c r="U24109" s="7">
        <v>11.411201385013801</v>
      </c>
      <c r="V24109" t="s">
        <v>1722</v>
      </c>
      <c r="W24109" t="s">
        <v>12143</v>
      </c>
    </row>
    <row r="24110" spans="20:23" x14ac:dyDescent="0.3">
      <c r="T24110" t="b">
        <f>U24110&gt;10</f>
        <v>1</v>
      </c>
      <c r="U24110" s="7">
        <v>10.9256935692321</v>
      </c>
      <c r="V24110" t="s">
        <v>9191</v>
      </c>
      <c r="W24110" t="s">
        <v>4020</v>
      </c>
    </row>
    <row r="24111" spans="20:23" x14ac:dyDescent="0.3">
      <c r="T24111" t="b">
        <f>U24111&gt;10</f>
        <v>1</v>
      </c>
      <c r="U24111" s="7">
        <v>11.411201385013801</v>
      </c>
      <c r="V24111" t="s">
        <v>11713</v>
      </c>
      <c r="W24111" t="s">
        <v>1947</v>
      </c>
    </row>
    <row r="24112" spans="20:23" x14ac:dyDescent="0.3">
      <c r="T24112" t="b">
        <f>U24112&gt;10</f>
        <v>1</v>
      </c>
      <c r="U24112" s="7">
        <v>10.024907023893901</v>
      </c>
      <c r="V24112" t="s">
        <v>1947</v>
      </c>
      <c r="W24112" t="s">
        <v>1948</v>
      </c>
    </row>
    <row r="24113" spans="20:23" x14ac:dyDescent="0.3">
      <c r="T24113" t="b">
        <f>U24113&gt;10</f>
        <v>1</v>
      </c>
      <c r="U24113" s="7">
        <v>10.5462039475272</v>
      </c>
      <c r="V24113" t="s">
        <v>6567</v>
      </c>
      <c r="W24113" t="s">
        <v>6689</v>
      </c>
    </row>
    <row r="24114" spans="20:23" x14ac:dyDescent="0.3">
      <c r="T24114" t="b">
        <f>U24114&gt;10</f>
        <v>1</v>
      </c>
      <c r="U24114" s="7">
        <v>12.104348565573799</v>
      </c>
      <c r="V24114" t="s">
        <v>15396</v>
      </c>
      <c r="W24114" t="s">
        <v>2866</v>
      </c>
    </row>
    <row r="24115" spans="20:23" x14ac:dyDescent="0.3">
      <c r="T24115" t="b">
        <f>U24115&gt;10</f>
        <v>1</v>
      </c>
      <c r="U24115" s="7">
        <v>10.399600473335299</v>
      </c>
      <c r="V24115" t="s">
        <v>5298</v>
      </c>
      <c r="W24115" t="s">
        <v>5299</v>
      </c>
    </row>
    <row r="24116" spans="20:23" x14ac:dyDescent="0.3">
      <c r="T24116" t="b">
        <f>U24116&gt;10</f>
        <v>1</v>
      </c>
      <c r="U24116" s="7">
        <v>11.188057833699601</v>
      </c>
      <c r="V24116" t="s">
        <v>10368</v>
      </c>
      <c r="W24116" t="s">
        <v>2866</v>
      </c>
    </row>
    <row r="24117" spans="20:23" x14ac:dyDescent="0.3">
      <c r="T24117" t="b">
        <f>U24117&gt;10</f>
        <v>1</v>
      </c>
      <c r="U24117" s="7">
        <v>10.0894455450315</v>
      </c>
      <c r="V24117" t="s">
        <v>2866</v>
      </c>
      <c r="W24117" t="s">
        <v>2867</v>
      </c>
    </row>
    <row r="24118" spans="20:23" x14ac:dyDescent="0.3">
      <c r="T24118" t="b">
        <f>U24118&gt;10</f>
        <v>1</v>
      </c>
      <c r="U24118" s="7">
        <v>13.490642926693599</v>
      </c>
      <c r="V24118" t="s">
        <v>15397</v>
      </c>
      <c r="W24118" t="s">
        <v>15398</v>
      </c>
    </row>
    <row r="24119" spans="20:23" x14ac:dyDescent="0.3">
      <c r="T24119" t="b">
        <f>U24119&gt;10</f>
        <v>1</v>
      </c>
      <c r="U24119" s="7">
        <v>11.0927476538953</v>
      </c>
      <c r="V24119" t="s">
        <v>10271</v>
      </c>
      <c r="W24119" t="s">
        <v>5556</v>
      </c>
    </row>
    <row r="24120" spans="20:23" x14ac:dyDescent="0.3">
      <c r="T24120" t="b">
        <f>U24120&gt;10</f>
        <v>1</v>
      </c>
      <c r="U24120" s="7">
        <v>10.6002711687975</v>
      </c>
      <c r="V24120" t="s">
        <v>7177</v>
      </c>
      <c r="W24120" t="s">
        <v>7178</v>
      </c>
    </row>
    <row r="24121" spans="20:23" x14ac:dyDescent="0.3">
      <c r="T24121" t="b">
        <f>U24121&gt;10</f>
        <v>1</v>
      </c>
      <c r="U24121" s="7">
        <v>10.6574295826374</v>
      </c>
      <c r="V24121" t="s">
        <v>7533</v>
      </c>
      <c r="W24121" t="s">
        <v>7534</v>
      </c>
    </row>
    <row r="24122" spans="20:23" x14ac:dyDescent="0.3">
      <c r="T24122" t="b">
        <f>U24122&gt;10</f>
        <v>1</v>
      </c>
      <c r="U24122" s="7">
        <v>11.411201385013801</v>
      </c>
      <c r="V24122" t="s">
        <v>3399</v>
      </c>
      <c r="W24122" t="s">
        <v>12176</v>
      </c>
    </row>
    <row r="24123" spans="20:23" x14ac:dyDescent="0.3">
      <c r="T24123" t="b">
        <f>U24123&gt;10</f>
        <v>1</v>
      </c>
      <c r="U24123" s="7">
        <v>12.392030638025499</v>
      </c>
      <c r="V24123" t="s">
        <v>15399</v>
      </c>
      <c r="W24123" t="s">
        <v>9459</v>
      </c>
    </row>
    <row r="24124" spans="20:23" x14ac:dyDescent="0.3">
      <c r="T24124" t="b">
        <f>U24124&gt;10</f>
        <v>1</v>
      </c>
      <c r="U24124" s="7">
        <v>11.188057833699601</v>
      </c>
      <c r="V24124" t="s">
        <v>10454</v>
      </c>
      <c r="W24124" t="s">
        <v>2456</v>
      </c>
    </row>
    <row r="24125" spans="20:23" x14ac:dyDescent="0.3">
      <c r="T24125" t="b">
        <f>U24125&gt;10</f>
        <v>1</v>
      </c>
      <c r="U24125" s="7">
        <v>11.6988834574656</v>
      </c>
      <c r="V24125" t="s">
        <v>13515</v>
      </c>
      <c r="W24125" t="s">
        <v>11263</v>
      </c>
    </row>
    <row r="24126" spans="20:23" x14ac:dyDescent="0.3">
      <c r="T24126" t="b">
        <f>U24126&gt;10</f>
        <v>1</v>
      </c>
      <c r="U24126" s="7">
        <v>11.0057362769056</v>
      </c>
      <c r="V24126" t="s">
        <v>9370</v>
      </c>
      <c r="W24126" t="s">
        <v>9371</v>
      </c>
    </row>
    <row r="24127" spans="20:23" x14ac:dyDescent="0.3">
      <c r="T24127" t="b">
        <f>U24127&gt;10</f>
        <v>1</v>
      </c>
      <c r="U24127" s="7">
        <v>11.6988834574656</v>
      </c>
      <c r="V24127" t="s">
        <v>12846</v>
      </c>
      <c r="W24127" t="s">
        <v>4828</v>
      </c>
    </row>
    <row r="24128" spans="20:23" x14ac:dyDescent="0.3">
      <c r="T24128" t="b">
        <f>U24128&gt;10</f>
        <v>1</v>
      </c>
      <c r="U24128" s="7">
        <v>12.7974957461337</v>
      </c>
      <c r="V24128" t="s">
        <v>15400</v>
      </c>
      <c r="W24128" t="s">
        <v>9951</v>
      </c>
    </row>
    <row r="24129" spans="20:23" x14ac:dyDescent="0.3">
      <c r="T24129" t="b">
        <f>U24129&gt;10</f>
        <v>1</v>
      </c>
      <c r="U24129" s="7">
        <v>11.0057362769056</v>
      </c>
      <c r="V24129" t="s">
        <v>9951</v>
      </c>
      <c r="W24129" t="s">
        <v>9775</v>
      </c>
    </row>
    <row r="24130" spans="20:23" x14ac:dyDescent="0.3">
      <c r="T24130" t="b">
        <f>U24130&gt;10</f>
        <v>1</v>
      </c>
      <c r="U24130" s="7">
        <v>11.5447327776383</v>
      </c>
      <c r="V24130" t="s">
        <v>12525</v>
      </c>
      <c r="W24130" t="s">
        <v>12526</v>
      </c>
    </row>
    <row r="24131" spans="20:23" x14ac:dyDescent="0.3">
      <c r="T24131" t="b">
        <f>U24131&gt;10</f>
        <v>1</v>
      </c>
      <c r="U24131" s="7">
        <v>10.9256935692321</v>
      </c>
      <c r="V24131" t="s">
        <v>9271</v>
      </c>
      <c r="W24131" t="s">
        <v>3906</v>
      </c>
    </row>
    <row r="24132" spans="20:23" x14ac:dyDescent="0.3">
      <c r="T24132" t="b">
        <f>U24132&gt;10</f>
        <v>1</v>
      </c>
      <c r="U24132" s="7">
        <v>10.024907023893901</v>
      </c>
      <c r="V24132" t="s">
        <v>1824</v>
      </c>
      <c r="W24132" t="s">
        <v>1825</v>
      </c>
    </row>
    <row r="24133" spans="20:23" x14ac:dyDescent="0.3">
      <c r="T24133" t="b">
        <f>U24133&gt;10</f>
        <v>1</v>
      </c>
      <c r="U24133" s="7">
        <v>10.0566557222085</v>
      </c>
      <c r="V24133" t="s">
        <v>2227</v>
      </c>
      <c r="W24133" t="s">
        <v>2219</v>
      </c>
    </row>
    <row r="24134" spans="20:23" x14ac:dyDescent="0.3">
      <c r="T24134" t="b">
        <f>U24134&gt;10</f>
        <v>1</v>
      </c>
      <c r="U24134" s="7">
        <v>11.293418349357401</v>
      </c>
      <c r="V24134" t="s">
        <v>11267</v>
      </c>
      <c r="W24134" t="s">
        <v>11268</v>
      </c>
    </row>
    <row r="24135" spans="20:23" x14ac:dyDescent="0.3">
      <c r="T24135" t="b">
        <f>U24135&gt;10</f>
        <v>1</v>
      </c>
      <c r="U24135" s="7">
        <v>10.4949106531397</v>
      </c>
      <c r="V24135" t="s">
        <v>6426</v>
      </c>
      <c r="W24135" t="s">
        <v>6427</v>
      </c>
    </row>
    <row r="24136" spans="20:23" x14ac:dyDescent="0.3">
      <c r="T24136" t="b">
        <f>U24136&gt;10</f>
        <v>1</v>
      </c>
      <c r="U24136" s="7">
        <v>13.490642926693599</v>
      </c>
      <c r="V24136" t="s">
        <v>15401</v>
      </c>
      <c r="W24136" t="s">
        <v>15402</v>
      </c>
    </row>
    <row r="24137" spans="20:23" x14ac:dyDescent="0.3">
      <c r="T24137" t="b">
        <f>U24137&gt;10</f>
        <v>1</v>
      </c>
      <c r="U24137" s="7">
        <v>13.490642926693599</v>
      </c>
      <c r="V24137" t="s">
        <v>15403</v>
      </c>
      <c r="W24137" t="s">
        <v>15404</v>
      </c>
    </row>
    <row r="24138" spans="20:23" x14ac:dyDescent="0.3">
      <c r="T24138" t="b">
        <f>U24138&gt;10</f>
        <v>1</v>
      </c>
      <c r="U24138" s="7">
        <v>12.104348565573799</v>
      </c>
      <c r="V24138" t="s">
        <v>15405</v>
      </c>
      <c r="W24138" t="s">
        <v>15406</v>
      </c>
    </row>
    <row r="24139" spans="20:23" x14ac:dyDescent="0.3">
      <c r="T24139" t="b">
        <f>U24139&gt;10</f>
        <v>1</v>
      </c>
      <c r="U24139" s="7">
        <v>11.293418349357401</v>
      </c>
      <c r="V24139" t="s">
        <v>7040</v>
      </c>
      <c r="W24139" t="s">
        <v>11162</v>
      </c>
    </row>
    <row r="24140" spans="20:23" x14ac:dyDescent="0.3">
      <c r="T24140" t="b">
        <f>U24140&gt;10</f>
        <v>1</v>
      </c>
      <c r="U24140" s="7">
        <v>11.8812050142595</v>
      </c>
      <c r="V24140" t="s">
        <v>11162</v>
      </c>
      <c r="W24140" t="s">
        <v>9019</v>
      </c>
    </row>
    <row r="24141" spans="20:23" x14ac:dyDescent="0.3">
      <c r="T24141" t="b">
        <f>U24141&gt;10</f>
        <v>1</v>
      </c>
      <c r="U24141" s="7">
        <v>10.6002711687975</v>
      </c>
      <c r="V24141" t="s">
        <v>7012</v>
      </c>
      <c r="W24141" t="s">
        <v>7013</v>
      </c>
    </row>
    <row r="24142" spans="20:23" x14ac:dyDescent="0.3">
      <c r="T24142" t="b">
        <f>U24142&gt;10</f>
        <v>1</v>
      </c>
      <c r="U24142" s="7">
        <v>10.158438416518401</v>
      </c>
      <c r="V24142" t="s">
        <v>3183</v>
      </c>
      <c r="W24142" t="s">
        <v>3184</v>
      </c>
    </row>
    <row r="24143" spans="20:23" x14ac:dyDescent="0.3">
      <c r="T24143" t="b">
        <f>U24143&gt;10</f>
        <v>1</v>
      </c>
      <c r="U24143" s="7">
        <v>10.4461204889702</v>
      </c>
      <c r="V24143" t="s">
        <v>5942</v>
      </c>
      <c r="W24143" t="s">
        <v>5943</v>
      </c>
    </row>
    <row r="24144" spans="20:23" x14ac:dyDescent="0.3">
      <c r="T24144" t="b">
        <f>U24144&gt;10</f>
        <v>1</v>
      </c>
      <c r="U24144" s="7">
        <v>11.4757399061514</v>
      </c>
      <c r="V24144" t="s">
        <v>10811</v>
      </c>
      <c r="W24144" t="s">
        <v>5942</v>
      </c>
    </row>
    <row r="24145" spans="20:23" x14ac:dyDescent="0.3">
      <c r="T24145" t="b">
        <f>U24145&gt;10</f>
        <v>1</v>
      </c>
      <c r="U24145" s="7">
        <v>11.188057833699601</v>
      </c>
      <c r="V24145" t="s">
        <v>10601</v>
      </c>
      <c r="W24145" t="s">
        <v>10602</v>
      </c>
    </row>
    <row r="24146" spans="20:23" x14ac:dyDescent="0.3">
      <c r="T24146" t="b">
        <f>U24146&gt;10</f>
        <v>1</v>
      </c>
      <c r="U24146" s="7">
        <v>11.188057833699601</v>
      </c>
      <c r="V24146" t="s">
        <v>10602</v>
      </c>
      <c r="W24146" t="s">
        <v>10641</v>
      </c>
    </row>
    <row r="24147" spans="20:23" x14ac:dyDescent="0.3">
      <c r="T24147" t="b">
        <f>U24147&gt;10</f>
        <v>1</v>
      </c>
      <c r="U24147" s="7">
        <v>11.6988834574656</v>
      </c>
      <c r="V24147" t="s">
        <v>9727</v>
      </c>
      <c r="W24147" t="s">
        <v>13140</v>
      </c>
    </row>
    <row r="24148" spans="20:23" x14ac:dyDescent="0.3">
      <c r="T24148" t="b">
        <f>U24148&gt;10</f>
        <v>1</v>
      </c>
      <c r="U24148" s="7">
        <v>13.490642926693599</v>
      </c>
      <c r="V24148" t="s">
        <v>15407</v>
      </c>
      <c r="W24148" t="s">
        <v>15408</v>
      </c>
    </row>
    <row r="24149" spans="20:23" x14ac:dyDescent="0.3">
      <c r="T24149" t="b">
        <f>U24149&gt;10</f>
        <v>1</v>
      </c>
      <c r="U24149" s="7">
        <v>13.490642926693599</v>
      </c>
      <c r="V24149" t="s">
        <v>15409</v>
      </c>
      <c r="W24149" t="s">
        <v>15410</v>
      </c>
    </row>
    <row r="24150" spans="20:23" x14ac:dyDescent="0.3">
      <c r="T24150" t="b">
        <f>U24150&gt;10</f>
        <v>1</v>
      </c>
      <c r="U24150" s="7">
        <v>11.411201385013801</v>
      </c>
      <c r="V24150">
        <v>0</v>
      </c>
      <c r="W24150" t="s">
        <v>11496</v>
      </c>
    </row>
    <row r="24151" spans="20:23" x14ac:dyDescent="0.3">
      <c r="T24151" t="b">
        <f>U24151&gt;10</f>
        <v>1</v>
      </c>
      <c r="U24151" s="7">
        <v>12.392030638025499</v>
      </c>
      <c r="V24151" t="s">
        <v>13334</v>
      </c>
      <c r="W24151" t="s">
        <v>15411</v>
      </c>
    </row>
    <row r="24152" spans="20:23" x14ac:dyDescent="0.3">
      <c r="T24152" t="b">
        <f>U24152&gt;10</f>
        <v>1</v>
      </c>
      <c r="U24152" s="7">
        <v>13.490642926693599</v>
      </c>
      <c r="V24152" t="s">
        <v>15412</v>
      </c>
      <c r="W24152" t="s">
        <v>15413</v>
      </c>
    </row>
    <row r="24153" spans="20:23" x14ac:dyDescent="0.3">
      <c r="T24153" t="b">
        <f>U24153&gt;10</f>
        <v>1</v>
      </c>
      <c r="U24153" s="7">
        <v>11.0927476538953</v>
      </c>
      <c r="V24153" t="s">
        <v>3443</v>
      </c>
      <c r="W24153" t="s">
        <v>10226</v>
      </c>
    </row>
    <row r="24154" spans="20:23" x14ac:dyDescent="0.3">
      <c r="T24154" t="b">
        <f>U24154&gt;10</f>
        <v>1</v>
      </c>
      <c r="U24154" s="7">
        <v>12.7974957461337</v>
      </c>
      <c r="V24154" t="s">
        <v>12777</v>
      </c>
      <c r="W24154" t="s">
        <v>15414</v>
      </c>
    </row>
    <row r="24155" spans="20:23" x14ac:dyDescent="0.3">
      <c r="T24155" t="b">
        <f>U24155&gt;10</f>
        <v>1</v>
      </c>
      <c r="U24155" s="7">
        <v>11.8812050142595</v>
      </c>
      <c r="V24155" t="s">
        <v>6064</v>
      </c>
      <c r="W24155" t="s">
        <v>13663</v>
      </c>
    </row>
    <row r="24156" spans="20:23" x14ac:dyDescent="0.3">
      <c r="T24156" t="b">
        <f>U24156&gt;10</f>
        <v>1</v>
      </c>
      <c r="U24156" s="7">
        <v>10.964914282385401</v>
      </c>
      <c r="V24156" t="s">
        <v>6064</v>
      </c>
      <c r="W24156" t="s">
        <v>8161</v>
      </c>
    </row>
    <row r="24157" spans="20:23" x14ac:dyDescent="0.3">
      <c r="T24157" t="b">
        <f>U24157&gt;10</f>
        <v>1</v>
      </c>
      <c r="U24157" s="7">
        <v>11.188057833699601</v>
      </c>
      <c r="V24157" t="s">
        <v>10665</v>
      </c>
      <c r="W24157" t="s">
        <v>10666</v>
      </c>
    </row>
    <row r="24158" spans="20:23" x14ac:dyDescent="0.3">
      <c r="T24158" t="b">
        <f>U24158&gt;10</f>
        <v>1</v>
      </c>
      <c r="U24158" s="7">
        <v>11.8812050142595</v>
      </c>
      <c r="V24158" t="s">
        <v>13956</v>
      </c>
      <c r="W24158" t="s">
        <v>6179</v>
      </c>
    </row>
    <row r="24159" spans="20:23" x14ac:dyDescent="0.3">
      <c r="T24159" t="b">
        <f>U24159&gt;10</f>
        <v>1</v>
      </c>
      <c r="U24159" s="7">
        <v>12.7974957461337</v>
      </c>
      <c r="V24159" t="s">
        <v>15415</v>
      </c>
      <c r="W24159" t="s">
        <v>15416</v>
      </c>
    </row>
    <row r="24160" spans="20:23" x14ac:dyDescent="0.3">
      <c r="T24160" t="b">
        <f>U24160&gt;10</f>
        <v>1</v>
      </c>
      <c r="U24160" s="7">
        <v>12.7974957461337</v>
      </c>
      <c r="V24160" t="s">
        <v>15417</v>
      </c>
      <c r="W24160" t="s">
        <v>15418</v>
      </c>
    </row>
    <row r="24161" spans="20:23" x14ac:dyDescent="0.3">
      <c r="T24161" t="b">
        <f>U24161&gt;10</f>
        <v>1</v>
      </c>
      <c r="U24161" s="7">
        <v>10.2717671018254</v>
      </c>
      <c r="V24161" t="s">
        <v>2413</v>
      </c>
      <c r="W24161" t="s">
        <v>4164</v>
      </c>
    </row>
    <row r="24162" spans="20:23" x14ac:dyDescent="0.3">
      <c r="T24162" t="b">
        <f>U24162&gt;10</f>
        <v>1</v>
      </c>
      <c r="U24162" s="7">
        <v>13.490642926693599</v>
      </c>
      <c r="V24162" t="s">
        <v>15419</v>
      </c>
      <c r="W24162" t="s">
        <v>15420</v>
      </c>
    </row>
    <row r="24163" spans="20:23" x14ac:dyDescent="0.3">
      <c r="T24163" t="b">
        <f>U24163&gt;10</f>
        <v>1</v>
      </c>
      <c r="U24163" s="7">
        <v>11.0927476538953</v>
      </c>
      <c r="V24163" t="s">
        <v>10216</v>
      </c>
      <c r="W24163" t="s">
        <v>10217</v>
      </c>
    </row>
    <row r="24164" spans="20:23" x14ac:dyDescent="0.3">
      <c r="T24164" t="b">
        <f>U24164&gt;10</f>
        <v>1</v>
      </c>
      <c r="U24164" s="7">
        <v>10.194806060689301</v>
      </c>
      <c r="V24164" t="s">
        <v>3561</v>
      </c>
      <c r="W24164" t="s">
        <v>3562</v>
      </c>
    </row>
    <row r="24165" spans="20:23" x14ac:dyDescent="0.3">
      <c r="T24165" t="b">
        <f>U24165&gt;10</f>
        <v>1</v>
      </c>
      <c r="U24165" s="7">
        <v>10.355148710764499</v>
      </c>
      <c r="V24165" t="s">
        <v>5176</v>
      </c>
      <c r="W24165" t="s">
        <v>5177</v>
      </c>
    </row>
    <row r="24166" spans="20:23" x14ac:dyDescent="0.3">
      <c r="T24166" t="b">
        <f>U24166&gt;10</f>
        <v>1</v>
      </c>
      <c r="U24166" s="7">
        <v>11.8812050142595</v>
      </c>
      <c r="V24166" t="s">
        <v>13970</v>
      </c>
      <c r="W24166" t="s">
        <v>13971</v>
      </c>
    </row>
    <row r="24167" spans="20:23" x14ac:dyDescent="0.3">
      <c r="T24167" t="b">
        <f>U24167&gt;10</f>
        <v>1</v>
      </c>
      <c r="U24167" s="7">
        <v>10.194806060689301</v>
      </c>
      <c r="V24167" t="s">
        <v>3589</v>
      </c>
      <c r="W24167" t="s">
        <v>3590</v>
      </c>
    </row>
    <row r="24168" spans="20:23" x14ac:dyDescent="0.3">
      <c r="T24168" t="b">
        <f>U24168&gt;10</f>
        <v>1</v>
      </c>
      <c r="U24168" s="7">
        <v>10.0894455450315</v>
      </c>
      <c r="V24168" t="s">
        <v>2448</v>
      </c>
      <c r="W24168" t="s">
        <v>2449</v>
      </c>
    </row>
    <row r="24169" spans="20:23" x14ac:dyDescent="0.3">
      <c r="T24169" t="b">
        <f>U24169&gt;10</f>
        <v>1</v>
      </c>
      <c r="U24169" s="7">
        <v>10.6574295826374</v>
      </c>
      <c r="V24169" t="s">
        <v>7495</v>
      </c>
      <c r="W24169" t="s">
        <v>7496</v>
      </c>
    </row>
    <row r="24170" spans="20:23" x14ac:dyDescent="0.3">
      <c r="T24170" t="b">
        <f>U24170&gt;10</f>
        <v>1</v>
      </c>
      <c r="U24170" s="7">
        <v>11.411201385013801</v>
      </c>
      <c r="V24170" t="s">
        <v>11548</v>
      </c>
      <c r="W24170" t="s">
        <v>11549</v>
      </c>
    </row>
    <row r="24171" spans="20:23" x14ac:dyDescent="0.3">
      <c r="T24171" t="b">
        <f>U24171&gt;10</f>
        <v>1</v>
      </c>
      <c r="U24171" s="7">
        <v>12.104348565573799</v>
      </c>
      <c r="V24171" t="s">
        <v>15421</v>
      </c>
      <c r="W24171" t="s">
        <v>9832</v>
      </c>
    </row>
    <row r="24172" spans="20:23" x14ac:dyDescent="0.3">
      <c r="T24172" t="b">
        <f>U24172&gt;10</f>
        <v>1</v>
      </c>
      <c r="U24172" s="7">
        <v>11.0057362769056</v>
      </c>
      <c r="V24172" t="s">
        <v>9832</v>
      </c>
      <c r="W24172" t="s">
        <v>3481</v>
      </c>
    </row>
    <row r="24173" spans="20:23" x14ac:dyDescent="0.3">
      <c r="T24173" t="b">
        <f>U24173&gt;10</f>
        <v>1</v>
      </c>
      <c r="U24173" s="7">
        <v>10.194806060689301</v>
      </c>
      <c r="V24173" t="s">
        <v>3481</v>
      </c>
      <c r="W24173" t="s">
        <v>2123</v>
      </c>
    </row>
    <row r="24174" spans="20:23" x14ac:dyDescent="0.3">
      <c r="T24174" t="b">
        <f>U24174&gt;10</f>
        <v>1</v>
      </c>
      <c r="U24174" s="7">
        <v>10.4949106531397</v>
      </c>
      <c r="V24174" t="s">
        <v>6182</v>
      </c>
      <c r="W24174" t="s">
        <v>6183</v>
      </c>
    </row>
    <row r="24175" spans="20:23" x14ac:dyDescent="0.3">
      <c r="T24175" t="b">
        <f>U24175&gt;10</f>
        <v>1</v>
      </c>
      <c r="U24175" s="7">
        <v>13.490642926693599</v>
      </c>
      <c r="V24175" t="s">
        <v>15422</v>
      </c>
      <c r="W24175" t="s">
        <v>15423</v>
      </c>
    </row>
    <row r="24176" spans="20:23" x14ac:dyDescent="0.3">
      <c r="T24176" t="b">
        <f>U24176&gt;10</f>
        <v>1</v>
      </c>
      <c r="U24176" s="7">
        <v>13.490642926693599</v>
      </c>
      <c r="V24176" t="s">
        <v>15423</v>
      </c>
      <c r="W24176" t="s">
        <v>15424</v>
      </c>
    </row>
    <row r="24177" spans="20:23" x14ac:dyDescent="0.3">
      <c r="T24177" t="b">
        <f>U24177&gt;10</f>
        <v>1</v>
      </c>
      <c r="U24177" s="7">
        <v>12.392030638025499</v>
      </c>
      <c r="V24177" t="s">
        <v>3589</v>
      </c>
      <c r="W24177" t="s">
        <v>15425</v>
      </c>
    </row>
    <row r="24178" spans="20:23" x14ac:dyDescent="0.3">
      <c r="T24178" t="b">
        <f>U24178&gt;10</f>
        <v>1</v>
      </c>
      <c r="U24178" s="7">
        <v>12.7974957461337</v>
      </c>
      <c r="V24178" t="s">
        <v>15426</v>
      </c>
      <c r="W24178" t="s">
        <v>15427</v>
      </c>
    </row>
    <row r="24179" spans="20:23" x14ac:dyDescent="0.3">
      <c r="T24179" t="b">
        <f>U24179&gt;10</f>
        <v>1</v>
      </c>
      <c r="U24179" s="7">
        <v>10.6574295826374</v>
      </c>
      <c r="V24179" t="s">
        <v>7507</v>
      </c>
      <c r="W24179" t="s">
        <v>7508</v>
      </c>
    </row>
    <row r="24180" spans="20:23" x14ac:dyDescent="0.3">
      <c r="T24180" t="b">
        <f>U24180&gt;10</f>
        <v>1</v>
      </c>
      <c r="U24180" s="7">
        <v>12.7974957461337</v>
      </c>
      <c r="V24180" t="s">
        <v>15428</v>
      </c>
      <c r="W24180" t="s">
        <v>15429</v>
      </c>
    </row>
    <row r="24181" spans="20:23" x14ac:dyDescent="0.3">
      <c r="T24181" t="b">
        <f>U24181&gt;10</f>
        <v>1</v>
      </c>
      <c r="U24181" s="7">
        <v>12.7974957461337</v>
      </c>
      <c r="V24181" t="s">
        <v>15429</v>
      </c>
      <c r="W24181" t="s">
        <v>15430</v>
      </c>
    </row>
    <row r="24182" spans="20:23" x14ac:dyDescent="0.3">
      <c r="T24182" t="b">
        <f>U24182&gt;10</f>
        <v>1</v>
      </c>
      <c r="U24182" s="7">
        <v>11.411201385013801</v>
      </c>
      <c r="V24182" t="s">
        <v>1722</v>
      </c>
      <c r="W24182" t="s">
        <v>12142</v>
      </c>
    </row>
    <row r="24183" spans="20:23" x14ac:dyDescent="0.3">
      <c r="T24183" t="b">
        <f>U24183&gt;10</f>
        <v>1</v>
      </c>
      <c r="U24183" s="7">
        <v>11.8812050142595</v>
      </c>
      <c r="V24183" t="s">
        <v>12142</v>
      </c>
      <c r="W24183" t="s">
        <v>13699</v>
      </c>
    </row>
    <row r="24184" spans="20:23" x14ac:dyDescent="0.3">
      <c r="T24184" t="b">
        <f>U24184&gt;10</f>
        <v>1</v>
      </c>
      <c r="U24184" s="7">
        <v>10.355148710764499</v>
      </c>
      <c r="V24184" t="s">
        <v>5077</v>
      </c>
      <c r="W24184" t="s">
        <v>5222</v>
      </c>
    </row>
    <row r="24185" spans="20:23" x14ac:dyDescent="0.3">
      <c r="T24185" t="b">
        <f>U24185&gt;10</f>
        <v>1</v>
      </c>
      <c r="U24185" s="7">
        <v>12.392030638025499</v>
      </c>
      <c r="V24185" t="s">
        <v>15246</v>
      </c>
      <c r="W24185" t="s">
        <v>15431</v>
      </c>
    </row>
    <row r="24186" spans="20:23" x14ac:dyDescent="0.3">
      <c r="T24186" t="b">
        <f>U24186&gt;10</f>
        <v>1</v>
      </c>
      <c r="U24186" s="7">
        <v>11.0057362769056</v>
      </c>
      <c r="V24186" t="s">
        <v>9944</v>
      </c>
      <c r="W24186" t="s">
        <v>9945</v>
      </c>
    </row>
    <row r="24187" spans="20:23" x14ac:dyDescent="0.3">
      <c r="T24187" t="b">
        <f>U24187&gt;10</f>
        <v>1</v>
      </c>
      <c r="U24187" s="7">
        <v>11.0057362769056</v>
      </c>
      <c r="V24187" t="s">
        <v>9799</v>
      </c>
      <c r="W24187" t="s">
        <v>9800</v>
      </c>
    </row>
    <row r="24188" spans="20:23" x14ac:dyDescent="0.3">
      <c r="T24188" t="b">
        <f>U24188&gt;10</f>
        <v>1</v>
      </c>
      <c r="U24188" s="7">
        <v>10.4949106531397</v>
      </c>
      <c r="V24188" t="s">
        <v>6063</v>
      </c>
      <c r="W24188" t="s">
        <v>6064</v>
      </c>
    </row>
    <row r="24189" spans="20:23" x14ac:dyDescent="0.3">
      <c r="T24189" t="b">
        <f>U24189&gt;10</f>
        <v>1</v>
      </c>
      <c r="U24189" s="7">
        <v>11.8812050142595</v>
      </c>
      <c r="V24189" t="s">
        <v>8272</v>
      </c>
      <c r="W24189" t="s">
        <v>13756</v>
      </c>
    </row>
    <row r="24190" spans="20:23" x14ac:dyDescent="0.3">
      <c r="T24190" t="b">
        <f>U24190&gt;10</f>
        <v>1</v>
      </c>
      <c r="U24190" s="7">
        <v>13.490642926693599</v>
      </c>
      <c r="V24190" t="s">
        <v>15432</v>
      </c>
      <c r="W24190" t="s">
        <v>15433</v>
      </c>
    </row>
    <row r="24191" spans="20:23" x14ac:dyDescent="0.3">
      <c r="T24191" t="b">
        <f>U24191&gt;10</f>
        <v>1</v>
      </c>
      <c r="U24191" s="7">
        <v>11.188057833699601</v>
      </c>
      <c r="V24191" t="s">
        <v>5999</v>
      </c>
      <c r="W24191" t="s">
        <v>10372</v>
      </c>
    </row>
    <row r="24192" spans="20:23" x14ac:dyDescent="0.3">
      <c r="T24192" t="b">
        <f>U24192&gt;10</f>
        <v>1</v>
      </c>
      <c r="U24192" s="7">
        <v>13.490642926693599</v>
      </c>
      <c r="V24192" t="s">
        <v>10372</v>
      </c>
      <c r="W24192" t="s">
        <v>15434</v>
      </c>
    </row>
    <row r="24193" spans="20:23" x14ac:dyDescent="0.3">
      <c r="T24193" t="b">
        <f>U24193&gt;10</f>
        <v>1</v>
      </c>
      <c r="U24193" s="7">
        <v>11.0057362769056</v>
      </c>
      <c r="V24193" t="s">
        <v>9561</v>
      </c>
      <c r="W24193" t="s">
        <v>9562</v>
      </c>
    </row>
    <row r="24194" spans="20:23" x14ac:dyDescent="0.3">
      <c r="T24194" t="b">
        <f>U24194&gt;10</f>
        <v>1</v>
      </c>
      <c r="U24194" s="7">
        <v>11.5447327776383</v>
      </c>
      <c r="V24194" t="s">
        <v>12289</v>
      </c>
      <c r="W24194" t="s">
        <v>12290</v>
      </c>
    </row>
    <row r="24195" spans="20:23" x14ac:dyDescent="0.3">
      <c r="T24195" t="b">
        <f>U24195&gt;10</f>
        <v>1</v>
      </c>
      <c r="U24195" s="7">
        <v>13.490642926693599</v>
      </c>
      <c r="V24195" t="s">
        <v>12290</v>
      </c>
      <c r="W24195" t="s">
        <v>12533</v>
      </c>
    </row>
    <row r="24196" spans="20:23" x14ac:dyDescent="0.3">
      <c r="T24196" t="b">
        <f>U24196&gt;10</f>
        <v>1</v>
      </c>
      <c r="U24196" s="7">
        <v>11.5447327776383</v>
      </c>
      <c r="V24196" t="s">
        <v>12533</v>
      </c>
      <c r="W24196" t="s">
        <v>12356</v>
      </c>
    </row>
    <row r="24197" spans="20:23" x14ac:dyDescent="0.3">
      <c r="T24197" t="b">
        <f>U24197&gt;10</f>
        <v>1</v>
      </c>
      <c r="U24197" s="7">
        <v>13.490642926693599</v>
      </c>
      <c r="V24197" t="s">
        <v>15435</v>
      </c>
      <c r="W24197" t="s">
        <v>15436</v>
      </c>
    </row>
    <row r="24198" spans="20:23" x14ac:dyDescent="0.3">
      <c r="T24198" t="b">
        <f>U24198&gt;10</f>
        <v>1</v>
      </c>
      <c r="U24198" s="7">
        <v>13.490642926693599</v>
      </c>
      <c r="V24198" t="s">
        <v>15437</v>
      </c>
      <c r="W24198" t="s">
        <v>2007</v>
      </c>
    </row>
    <row r="24199" spans="20:23" x14ac:dyDescent="0.3">
      <c r="T24199" t="b">
        <f>U24199&gt;10</f>
        <v>1</v>
      </c>
      <c r="U24199" s="7">
        <v>10.024907023893901</v>
      </c>
      <c r="V24199" t="s">
        <v>2007</v>
      </c>
      <c r="W24199" t="s">
        <v>1688</v>
      </c>
    </row>
    <row r="24200" spans="20:23" x14ac:dyDescent="0.3">
      <c r="T24200" t="b">
        <f>U24200&gt;10</f>
        <v>1</v>
      </c>
      <c r="U24200" s="7">
        <v>10.194806060689301</v>
      </c>
      <c r="V24200" t="s">
        <v>3784</v>
      </c>
      <c r="W24200" t="e">
        <f>ð</f>
        <v>#NAME?</v>
      </c>
    </row>
    <row r="24201" spans="20:23" x14ac:dyDescent="0.3">
      <c r="T24201" t="b">
        <f>U24201&gt;10</f>
        <v>1</v>
      </c>
      <c r="U24201" s="7">
        <v>10.194806060689301</v>
      </c>
      <c r="V24201" t="s">
        <v>3558</v>
      </c>
      <c r="W24201" t="e">
        <f>ð</f>
        <v>#NAME?</v>
      </c>
    </row>
    <row r="24202" spans="20:23" x14ac:dyDescent="0.3">
      <c r="T24202" t="b">
        <f>U24202&gt;10</f>
        <v>1</v>
      </c>
      <c r="U24202" s="7">
        <v>10.194806060689301</v>
      </c>
      <c r="V24202" t="s">
        <v>3787</v>
      </c>
      <c r="W24202" t="e">
        <f>ð</f>
        <v>#NAME?</v>
      </c>
    </row>
    <row r="24203" spans="20:23" x14ac:dyDescent="0.3">
      <c r="T24203" t="b">
        <f>U24203&gt;10</f>
        <v>1</v>
      </c>
      <c r="U24203" s="7">
        <v>10.194806060689301</v>
      </c>
      <c r="V24203" t="s">
        <v>3749</v>
      </c>
      <c r="W24203" t="e">
        <f>ð</f>
        <v>#NAME?</v>
      </c>
    </row>
    <row r="24204" spans="20:23" x14ac:dyDescent="0.3">
      <c r="T24204" t="b">
        <f>U24204&gt;10</f>
        <v>1</v>
      </c>
      <c r="U24204" s="7">
        <v>10.194806060689301</v>
      </c>
      <c r="V24204" t="e">
        <f>ð</f>
        <v>#NAME?</v>
      </c>
      <c r="W24204" t="s">
        <v>3451</v>
      </c>
    </row>
    <row r="24205" spans="20:23" x14ac:dyDescent="0.3">
      <c r="T24205" t="b">
        <f>U24205&gt;10</f>
        <v>1</v>
      </c>
      <c r="U24205" s="7">
        <v>10.194806060689301</v>
      </c>
      <c r="V24205" t="s">
        <v>3451</v>
      </c>
      <c r="W24205" t="e">
        <f>ð</f>
        <v>#NAME?</v>
      </c>
    </row>
    <row r="24206" spans="20:23" x14ac:dyDescent="0.3">
      <c r="T24206" t="b">
        <f>U24206&gt;10</f>
        <v>1</v>
      </c>
      <c r="U24206" s="7">
        <v>10.194806060689301</v>
      </c>
      <c r="V24206" t="s">
        <v>3616</v>
      </c>
      <c r="W24206" t="e">
        <f>ð</f>
        <v>#NAME?</v>
      </c>
    </row>
    <row r="24207" spans="20:23" x14ac:dyDescent="0.3">
      <c r="T24207" t="b">
        <f>U24207&gt;10</f>
        <v>1</v>
      </c>
      <c r="U24207" s="7">
        <v>10.194806060689301</v>
      </c>
      <c r="V24207" t="s">
        <v>3605</v>
      </c>
      <c r="W24207" t="e">
        <f>ð</f>
        <v>#NAME?</v>
      </c>
    </row>
    <row r="24208" spans="20:23" x14ac:dyDescent="0.3">
      <c r="T24208" t="b">
        <f>U24208&gt;10</f>
        <v>1</v>
      </c>
      <c r="U24208" s="7">
        <v>10.194806060689301</v>
      </c>
      <c r="V24208" t="e">
        <f>ð</f>
        <v>#NAME?</v>
      </c>
      <c r="W24208" t="s">
        <v>3450</v>
      </c>
    </row>
    <row r="24209" spans="20:23" x14ac:dyDescent="0.3">
      <c r="T24209" t="b">
        <f>U24209&gt;10</f>
        <v>1</v>
      </c>
      <c r="U24209" s="7">
        <v>10.194806060689301</v>
      </c>
      <c r="V24209" t="s">
        <v>3450</v>
      </c>
      <c r="W24209" t="e">
        <f>ð</f>
        <v>#NAME?</v>
      </c>
    </row>
    <row r="24210" spans="20:23" x14ac:dyDescent="0.3">
      <c r="T24210" t="b">
        <f>U24210&gt;10</f>
        <v>1</v>
      </c>
      <c r="U24210" s="7">
        <v>10.194806060689301</v>
      </c>
      <c r="V24210" t="e">
        <f>ð</f>
        <v>#NAME?</v>
      </c>
      <c r="W24210" t="s">
        <v>3449</v>
      </c>
    </row>
    <row r="24211" spans="20:23" x14ac:dyDescent="0.3">
      <c r="T24211" t="b">
        <f>U24211&gt;10</f>
        <v>1</v>
      </c>
      <c r="U24211" s="7">
        <v>12.7974957461337</v>
      </c>
      <c r="V24211" t="e">
        <f>+ð</f>
        <v>#NAME?</v>
      </c>
      <c r="W24211" t="s">
        <v>15438</v>
      </c>
    </row>
    <row r="24212" spans="20:23" x14ac:dyDescent="0.3">
      <c r="T24212" t="b">
        <f>U24212&gt;10</f>
        <v>1</v>
      </c>
      <c r="U24212" s="7">
        <v>10.194806060689301</v>
      </c>
      <c r="V24212" t="s">
        <v>3511</v>
      </c>
      <c r="W24212" t="e">
        <f>ð</f>
        <v>#NAME?</v>
      </c>
    </row>
    <row r="24213" spans="20:23" x14ac:dyDescent="0.3">
      <c r="T24213" t="b">
        <f>U24213&gt;10</f>
        <v>1</v>
      </c>
      <c r="U24213" s="7">
        <v>12.104348565573799</v>
      </c>
      <c r="V24213" t="s">
        <v>15439</v>
      </c>
      <c r="W24213" t="s">
        <v>15440</v>
      </c>
    </row>
    <row r="24214" spans="20:23" x14ac:dyDescent="0.3">
      <c r="T24214" t="b">
        <f>U24214&gt;10</f>
        <v>1</v>
      </c>
      <c r="U24214" s="7">
        <v>12.7974957461337</v>
      </c>
      <c r="V24214" t="s">
        <v>15441</v>
      </c>
      <c r="W24214" t="s">
        <v>15442</v>
      </c>
    </row>
    <row r="24215" spans="20:23" x14ac:dyDescent="0.3">
      <c r="T24215" t="b">
        <f>U24215&gt;10</f>
        <v>1</v>
      </c>
      <c r="U24215" s="7">
        <v>10.7825927255914</v>
      </c>
      <c r="V24215" t="s">
        <v>2615</v>
      </c>
      <c r="W24215" t="s">
        <v>8415</v>
      </c>
    </row>
    <row r="24216" spans="20:23" x14ac:dyDescent="0.3">
      <c r="T24216" t="b">
        <f>U24216&gt;10</f>
        <v>1</v>
      </c>
      <c r="U24216" s="7">
        <v>12.7974957461337</v>
      </c>
      <c r="V24216" t="s">
        <v>14296</v>
      </c>
      <c r="W24216" t="s">
        <v>15443</v>
      </c>
    </row>
    <row r="24217" spans="20:23" x14ac:dyDescent="0.3">
      <c r="T24217" t="b">
        <f>U24217&gt;10</f>
        <v>1</v>
      </c>
      <c r="U24217" s="7">
        <v>11.0927476538953</v>
      </c>
      <c r="V24217" t="s">
        <v>4101</v>
      </c>
      <c r="W24217" t="s">
        <v>10179</v>
      </c>
    </row>
    <row r="24218" spans="20:23" x14ac:dyDescent="0.3">
      <c r="T24218" t="b">
        <f>U24218&gt;10</f>
        <v>1</v>
      </c>
      <c r="U24218" s="7">
        <v>10.194806060689301</v>
      </c>
      <c r="V24218" t="s">
        <v>3721</v>
      </c>
      <c r="W24218" t="s">
        <v>3537</v>
      </c>
    </row>
    <row r="24219" spans="20:23" x14ac:dyDescent="0.3">
      <c r="T24219" t="b">
        <f>U24219&gt;10</f>
        <v>1</v>
      </c>
      <c r="U24219" s="7">
        <v>11.188057833699601</v>
      </c>
      <c r="V24219" t="s">
        <v>10684</v>
      </c>
      <c r="W24219" t="s">
        <v>10685</v>
      </c>
    </row>
    <row r="24220" spans="20:23" x14ac:dyDescent="0.3">
      <c r="T24220" t="b">
        <f>U24220&gt;10</f>
        <v>1</v>
      </c>
      <c r="U24220" s="7">
        <v>13.490642926693599</v>
      </c>
      <c r="V24220" t="s">
        <v>15444</v>
      </c>
      <c r="W24220" t="s">
        <v>15445</v>
      </c>
    </row>
    <row r="24221" spans="20:23" x14ac:dyDescent="0.3">
      <c r="T24221" t="b">
        <f>U24221&gt;10</f>
        <v>1</v>
      </c>
      <c r="U24221" s="7">
        <v>11.0927476538953</v>
      </c>
      <c r="V24221" t="s">
        <v>750</v>
      </c>
      <c r="W24221" t="s">
        <v>10240</v>
      </c>
    </row>
    <row r="24222" spans="20:23" x14ac:dyDescent="0.3">
      <c r="T24222" t="b">
        <f>U24222&gt;10</f>
        <v>1</v>
      </c>
      <c r="U24222" s="7">
        <v>11.8812050142595</v>
      </c>
      <c r="V24222" t="s">
        <v>10240</v>
      </c>
      <c r="W24222" t="s">
        <v>13874</v>
      </c>
    </row>
    <row r="24223" spans="20:23" x14ac:dyDescent="0.3">
      <c r="T24223" t="b">
        <f>U24223&gt;10</f>
        <v>1</v>
      </c>
      <c r="U24223" s="7">
        <v>10.3125890963457</v>
      </c>
      <c r="V24223" t="s">
        <v>4980</v>
      </c>
      <c r="W24223" t="s">
        <v>4981</v>
      </c>
    </row>
    <row r="24224" spans="20:23" x14ac:dyDescent="0.3">
      <c r="T24224" t="b">
        <f>U24224&gt;10</f>
        <v>1</v>
      </c>
      <c r="U24224" s="7">
        <v>13.490642926693599</v>
      </c>
      <c r="V24224" t="s">
        <v>4981</v>
      </c>
      <c r="W24224" t="s">
        <v>15446</v>
      </c>
    </row>
    <row r="24225" spans="20:23" x14ac:dyDescent="0.3">
      <c r="T24225" t="b">
        <f>U24225&gt;10</f>
        <v>1</v>
      </c>
      <c r="U24225" s="7">
        <v>11.6988834574656</v>
      </c>
      <c r="V24225" t="s">
        <v>13075</v>
      </c>
      <c r="W24225" t="s">
        <v>11289</v>
      </c>
    </row>
    <row r="24226" spans="20:23" x14ac:dyDescent="0.3">
      <c r="T24226" t="b">
        <f>U24226&gt;10</f>
        <v>1</v>
      </c>
      <c r="U24226" s="7">
        <v>11.293418349357401</v>
      </c>
      <c r="V24226" t="s">
        <v>2482</v>
      </c>
      <c r="W24226" t="s">
        <v>7627</v>
      </c>
    </row>
    <row r="24227" spans="20:23" x14ac:dyDescent="0.3">
      <c r="T24227" t="b">
        <f>U24227&gt;10</f>
        <v>1</v>
      </c>
      <c r="U24227" s="7">
        <v>12.104348565573799</v>
      </c>
      <c r="V24227" t="s">
        <v>15447</v>
      </c>
      <c r="W24227" t="s">
        <v>5336</v>
      </c>
    </row>
    <row r="24228" spans="20:23" x14ac:dyDescent="0.3">
      <c r="T24228" t="b">
        <f>U24228&gt;10</f>
        <v>1</v>
      </c>
      <c r="U24228" s="7">
        <v>12.104348565573799</v>
      </c>
      <c r="V24228" t="s">
        <v>5336</v>
      </c>
      <c r="W24228" t="s">
        <v>15448</v>
      </c>
    </row>
    <row r="24229" spans="20:23" x14ac:dyDescent="0.3">
      <c r="T24229" t="b">
        <f>U24229&gt;10</f>
        <v>1</v>
      </c>
      <c r="U24229" s="7">
        <v>12.104348565573799</v>
      </c>
      <c r="V24229" t="s">
        <v>15448</v>
      </c>
      <c r="W24229" t="s">
        <v>7753</v>
      </c>
    </row>
    <row r="24230" spans="20:23" x14ac:dyDescent="0.3">
      <c r="T24230" t="b">
        <f>U24230&gt;10</f>
        <v>1</v>
      </c>
      <c r="U24230" s="7">
        <v>10.355148710764499</v>
      </c>
      <c r="V24230" t="s">
        <v>5182</v>
      </c>
      <c r="W24230" t="s">
        <v>5183</v>
      </c>
    </row>
    <row r="24231" spans="20:23" x14ac:dyDescent="0.3">
      <c r="T24231" t="b">
        <f>U24231&gt;10</f>
        <v>1</v>
      </c>
      <c r="U24231" s="7">
        <v>10.851585597078399</v>
      </c>
      <c r="V24231" t="s">
        <v>8699</v>
      </c>
      <c r="W24231" t="s">
        <v>8795</v>
      </c>
    </row>
    <row r="24232" spans="20:23" x14ac:dyDescent="0.3">
      <c r="T24232" t="b">
        <f>U24232&gt;10</f>
        <v>1</v>
      </c>
      <c r="U24232" s="7">
        <v>13.490642926693599</v>
      </c>
      <c r="V24232" t="s">
        <v>15449</v>
      </c>
      <c r="W24232" t="s">
        <v>15450</v>
      </c>
    </row>
    <row r="24233" spans="20:23" x14ac:dyDescent="0.3">
      <c r="T24233" t="b">
        <f>U24233&gt;10</f>
        <v>1</v>
      </c>
      <c r="U24233" s="7">
        <v>12.7974957461337</v>
      </c>
      <c r="V24233" t="s">
        <v>15451</v>
      </c>
      <c r="W24233" t="s">
        <v>10506</v>
      </c>
    </row>
    <row r="24234" spans="20:23" x14ac:dyDescent="0.3">
      <c r="T24234" t="b">
        <f>U24234&gt;10</f>
        <v>1</v>
      </c>
      <c r="U24234" s="7">
        <v>12.7974957461337</v>
      </c>
      <c r="V24234" t="s">
        <v>10506</v>
      </c>
      <c r="W24234" t="s">
        <v>15452</v>
      </c>
    </row>
    <row r="24235" spans="20:23" x14ac:dyDescent="0.3">
      <c r="T24235" t="b">
        <f>U24235&gt;10</f>
        <v>1</v>
      </c>
      <c r="U24235" s="7">
        <v>11.8812050142595</v>
      </c>
      <c r="V24235" t="s">
        <v>13781</v>
      </c>
      <c r="W24235" t="s">
        <v>2562</v>
      </c>
    </row>
    <row r="24236" spans="20:23" x14ac:dyDescent="0.3">
      <c r="T24236" t="b">
        <f>U24236&gt;10</f>
        <v>1</v>
      </c>
      <c r="U24236" s="7">
        <v>12.7974957461337</v>
      </c>
      <c r="V24236" t="s">
        <v>15453</v>
      </c>
      <c r="W24236" t="s">
        <v>10219</v>
      </c>
    </row>
    <row r="24237" spans="20:23" x14ac:dyDescent="0.3">
      <c r="T24237" t="b">
        <f>U24237&gt;10</f>
        <v>1</v>
      </c>
      <c r="U24237" s="7">
        <v>11.0927476538953</v>
      </c>
      <c r="V24237" t="s">
        <v>10219</v>
      </c>
      <c r="W24237" t="s">
        <v>7626</v>
      </c>
    </row>
    <row r="24238" spans="20:23" x14ac:dyDescent="0.3">
      <c r="T24238" t="b">
        <f>U24238&gt;10</f>
        <v>1</v>
      </c>
      <c r="U24238" s="7">
        <v>12.392030638025499</v>
      </c>
      <c r="V24238" t="s">
        <v>15454</v>
      </c>
      <c r="W24238" t="s">
        <v>15455</v>
      </c>
    </row>
    <row r="24239" spans="20:23" x14ac:dyDescent="0.3">
      <c r="T24239" t="b">
        <f>U24239&gt;10</f>
        <v>1</v>
      </c>
      <c r="U24239" s="7">
        <v>10.7180542044539</v>
      </c>
      <c r="V24239" t="s">
        <v>4868</v>
      </c>
      <c r="W24239" t="s">
        <v>8012</v>
      </c>
    </row>
    <row r="24240" spans="20:23" x14ac:dyDescent="0.3">
      <c r="T24240" t="b">
        <f>U24240&gt;10</f>
        <v>1</v>
      </c>
      <c r="U24240" s="7">
        <v>10.7825927255914</v>
      </c>
      <c r="V24240" t="s">
        <v>4164</v>
      </c>
      <c r="W24240" t="s">
        <v>8224</v>
      </c>
    </row>
    <row r="24241" spans="20:23" x14ac:dyDescent="0.3">
      <c r="T24241" t="b">
        <f>U24241&gt;10</f>
        <v>1</v>
      </c>
      <c r="U24241" s="7">
        <v>11.6988834574656</v>
      </c>
      <c r="V24241" t="s">
        <v>4412</v>
      </c>
      <c r="W24241" t="s">
        <v>12721</v>
      </c>
    </row>
    <row r="24242" spans="20:23" x14ac:dyDescent="0.3">
      <c r="T24242" t="b">
        <f>U24242&gt;10</f>
        <v>1</v>
      </c>
      <c r="U24242" s="7">
        <v>13.490642926693599</v>
      </c>
      <c r="V24242" t="s">
        <v>12721</v>
      </c>
      <c r="W24242" t="s">
        <v>15456</v>
      </c>
    </row>
    <row r="24243" spans="20:23" x14ac:dyDescent="0.3">
      <c r="T24243" t="b">
        <f>U24243&gt;10</f>
        <v>1</v>
      </c>
      <c r="U24243" s="7">
        <v>10.3125890963457</v>
      </c>
      <c r="V24243" t="s">
        <v>4813</v>
      </c>
      <c r="W24243" t="s">
        <v>2399</v>
      </c>
    </row>
    <row r="24244" spans="20:23" x14ac:dyDescent="0.3">
      <c r="T24244" t="b">
        <f>U24244&gt;10</f>
        <v>1</v>
      </c>
      <c r="U24244" s="7">
        <v>12.392030638025499</v>
      </c>
      <c r="V24244" t="s">
        <v>3673</v>
      </c>
      <c r="W24244">
        <v>1066</v>
      </c>
    </row>
    <row r="24245" spans="20:23" x14ac:dyDescent="0.3">
      <c r="T24245" t="b">
        <f>U24245&gt;10</f>
        <v>1</v>
      </c>
      <c r="U24245" s="7">
        <v>10.194806060689301</v>
      </c>
      <c r="V24245" t="s">
        <v>3673</v>
      </c>
      <c r="W24245">
        <v>573</v>
      </c>
    </row>
    <row r="24246" spans="20:23" x14ac:dyDescent="0.3">
      <c r="T24246" t="b">
        <f>U24246&gt;10</f>
        <v>1</v>
      </c>
      <c r="U24246" s="7">
        <v>11.0057362769056</v>
      </c>
      <c r="V24246" t="s">
        <v>9952</v>
      </c>
      <c r="W24246" t="s">
        <v>4845</v>
      </c>
    </row>
    <row r="24247" spans="20:23" x14ac:dyDescent="0.3">
      <c r="T24247" t="b">
        <f>U24247&gt;10</f>
        <v>1</v>
      </c>
      <c r="U24247" s="7">
        <v>10.3125890963457</v>
      </c>
      <c r="V24247" t="s">
        <v>4845</v>
      </c>
      <c r="W24247" t="s">
        <v>4847</v>
      </c>
    </row>
    <row r="24248" spans="20:23" x14ac:dyDescent="0.3">
      <c r="T24248" t="b">
        <f>U24248&gt;10</f>
        <v>1</v>
      </c>
      <c r="U24248" s="7">
        <v>10.024907023893901</v>
      </c>
      <c r="V24248" t="s">
        <v>2025</v>
      </c>
      <c r="W24248" t="s">
        <v>2027</v>
      </c>
    </row>
    <row r="24249" spans="20:23" x14ac:dyDescent="0.3">
      <c r="T24249" t="b">
        <f>U24249&gt;10</f>
        <v>1</v>
      </c>
      <c r="U24249" s="7">
        <v>11.5447327776383</v>
      </c>
      <c r="V24249" t="s">
        <v>12534</v>
      </c>
      <c r="W24249" t="s">
        <v>12535</v>
      </c>
    </row>
    <row r="24250" spans="20:23" x14ac:dyDescent="0.3">
      <c r="T24250" t="b">
        <f>U24250&gt;10</f>
        <v>1</v>
      </c>
      <c r="U24250" s="7">
        <v>11.188057833699601</v>
      </c>
      <c r="V24250" t="s">
        <v>10636</v>
      </c>
      <c r="W24250" t="s">
        <v>10915</v>
      </c>
    </row>
    <row r="24251" spans="20:23" x14ac:dyDescent="0.3">
      <c r="T24251" t="b">
        <f>U24251&gt;10</f>
        <v>1</v>
      </c>
      <c r="U24251" s="7">
        <v>10.4949106531397</v>
      </c>
      <c r="V24251" t="s">
        <v>6481</v>
      </c>
      <c r="W24251" t="s">
        <v>6483</v>
      </c>
    </row>
    <row r="24252" spans="20:23" x14ac:dyDescent="0.3">
      <c r="T24252" t="b">
        <f>U24252&gt;10</f>
        <v>1</v>
      </c>
      <c r="U24252" s="7">
        <v>11.6988834574656</v>
      </c>
      <c r="V24252" t="s">
        <v>9980</v>
      </c>
      <c r="W24252" t="s">
        <v>13052</v>
      </c>
    </row>
    <row r="24253" spans="20:23" x14ac:dyDescent="0.3">
      <c r="T24253" t="b">
        <f>U24253&gt;10</f>
        <v>1</v>
      </c>
      <c r="U24253" s="7">
        <v>12.7974957461337</v>
      </c>
      <c r="V24253" t="s">
        <v>13052</v>
      </c>
      <c r="W24253" t="s">
        <v>15457</v>
      </c>
    </row>
    <row r="24254" spans="20:23" x14ac:dyDescent="0.3">
      <c r="T24254" t="b">
        <f>U24254&gt;10</f>
        <v>1</v>
      </c>
      <c r="U24254" s="7">
        <v>10.628442045764199</v>
      </c>
      <c r="V24254" t="s">
        <v>7339</v>
      </c>
      <c r="W24254" t="s">
        <v>7340</v>
      </c>
    </row>
    <row r="24255" spans="20:23" x14ac:dyDescent="0.3">
      <c r="T24255" t="b">
        <f>U24255&gt;10</f>
        <v>1</v>
      </c>
      <c r="U24255" s="7">
        <v>10.6574295826374</v>
      </c>
      <c r="V24255" t="s">
        <v>7559</v>
      </c>
      <c r="W24255" t="s">
        <v>7560</v>
      </c>
    </row>
    <row r="24256" spans="20:23" x14ac:dyDescent="0.3">
      <c r="T24256" t="b">
        <f>U24256&gt;10</f>
        <v>1</v>
      </c>
      <c r="U24256" s="7">
        <v>13.490642926693599</v>
      </c>
      <c r="V24256" t="s">
        <v>7560</v>
      </c>
      <c r="W24256" t="s">
        <v>15458</v>
      </c>
    </row>
    <row r="24257" spans="20:23" x14ac:dyDescent="0.3">
      <c r="T24257" t="b">
        <f>U24257&gt;10</f>
        <v>1</v>
      </c>
      <c r="U24257" s="7">
        <v>11.293418349357401</v>
      </c>
      <c r="V24257" t="s">
        <v>11394</v>
      </c>
      <c r="W24257" t="s">
        <v>11395</v>
      </c>
    </row>
    <row r="24258" spans="20:23" x14ac:dyDescent="0.3">
      <c r="T24258" t="b">
        <f>U24258&gt;10</f>
        <v>1</v>
      </c>
      <c r="U24258" s="7">
        <v>13.490642926693599</v>
      </c>
      <c r="V24258" t="s">
        <v>15459</v>
      </c>
      <c r="W24258" t="s">
        <v>15460</v>
      </c>
    </row>
    <row r="24259" spans="20:23" x14ac:dyDescent="0.3">
      <c r="T24259" t="b">
        <f>U24259&gt;10</f>
        <v>1</v>
      </c>
      <c r="U24259" s="7">
        <v>12.104348565573799</v>
      </c>
      <c r="V24259" t="s">
        <v>15461</v>
      </c>
      <c r="W24259" t="s">
        <v>15462</v>
      </c>
    </row>
    <row r="24260" spans="20:23" x14ac:dyDescent="0.3">
      <c r="T24260" t="b">
        <f>U24260&gt;10</f>
        <v>1</v>
      </c>
      <c r="U24260" s="7">
        <v>10.158438416518401</v>
      </c>
      <c r="V24260" t="s">
        <v>3390</v>
      </c>
      <c r="W24260" t="s">
        <v>3391</v>
      </c>
    </row>
    <row r="24261" spans="20:23" x14ac:dyDescent="0.3">
      <c r="T24261" t="b">
        <f>U24261&gt;10</f>
        <v>1</v>
      </c>
      <c r="U24261" s="7">
        <v>10.4949106531397</v>
      </c>
      <c r="V24261" t="s">
        <v>6170</v>
      </c>
      <c r="W24261" t="s">
        <v>6171</v>
      </c>
    </row>
    <row r="24262" spans="20:23" x14ac:dyDescent="0.3">
      <c r="T24262" t="b">
        <f>U24262&gt;10</f>
        <v>1</v>
      </c>
      <c r="U24262" s="7">
        <v>12.7974957461337</v>
      </c>
      <c r="V24262" t="s">
        <v>15463</v>
      </c>
      <c r="W24262" t="s">
        <v>15464</v>
      </c>
    </row>
    <row r="24263" spans="20:23" x14ac:dyDescent="0.3">
      <c r="T24263" t="b">
        <f>U24263&gt;10</f>
        <v>1</v>
      </c>
      <c r="U24263" s="7">
        <v>10.4461204889702</v>
      </c>
      <c r="V24263" t="s">
        <v>5708</v>
      </c>
      <c r="W24263" t="s">
        <v>5709</v>
      </c>
    </row>
    <row r="24264" spans="20:23" x14ac:dyDescent="0.3">
      <c r="T24264" t="b">
        <f>U24264&gt;10</f>
        <v>1</v>
      </c>
      <c r="U24264" s="7">
        <v>10.232546388672199</v>
      </c>
      <c r="V24264" t="s">
        <v>4001</v>
      </c>
      <c r="W24264" t="s">
        <v>4002</v>
      </c>
    </row>
    <row r="24265" spans="20:23" x14ac:dyDescent="0.3">
      <c r="T24265" t="b">
        <f>U24265&gt;10</f>
        <v>1</v>
      </c>
      <c r="U24265" s="7">
        <v>10.355148710764499</v>
      </c>
      <c r="V24265" t="s">
        <v>5203</v>
      </c>
      <c r="W24265" t="s">
        <v>5204</v>
      </c>
    </row>
    <row r="24266" spans="20:23" x14ac:dyDescent="0.3">
      <c r="T24266" t="b">
        <f>U24266&gt;10</f>
        <v>1</v>
      </c>
      <c r="U24266" s="7">
        <v>10.232546388672199</v>
      </c>
      <c r="V24266">
        <v>4593</v>
      </c>
      <c r="W24266" t="s">
        <v>3805</v>
      </c>
    </row>
    <row r="24267" spans="20:23" x14ac:dyDescent="0.3">
      <c r="T24267" t="b">
        <f>U24267&gt;10</f>
        <v>1</v>
      </c>
      <c r="U24267" s="7">
        <v>10.7180542044539</v>
      </c>
      <c r="V24267" t="s">
        <v>7861</v>
      </c>
      <c r="W24267" t="s">
        <v>7862</v>
      </c>
    </row>
    <row r="24268" spans="20:23" x14ac:dyDescent="0.3">
      <c r="T24268" t="b">
        <f>U24268&gt;10</f>
        <v>1</v>
      </c>
      <c r="U24268" s="7">
        <v>10.4949106531397</v>
      </c>
      <c r="V24268" t="s">
        <v>6264</v>
      </c>
      <c r="W24268" t="s">
        <v>6265</v>
      </c>
    </row>
    <row r="24269" spans="20:23" x14ac:dyDescent="0.3">
      <c r="T24269" t="b">
        <f>U24269&gt;10</f>
        <v>1</v>
      </c>
      <c r="U24269" s="7">
        <v>10.4949106531397</v>
      </c>
      <c r="V24269" t="s">
        <v>6028</v>
      </c>
      <c r="W24269" t="s">
        <v>6029</v>
      </c>
    </row>
    <row r="24270" spans="20:23" x14ac:dyDescent="0.3">
      <c r="T24270" t="b">
        <f>U24270&gt;10</f>
        <v>1</v>
      </c>
      <c r="U24270" s="7">
        <v>10.851585597078399</v>
      </c>
      <c r="V24270" t="s">
        <v>8664</v>
      </c>
      <c r="W24270" t="s">
        <v>8665</v>
      </c>
    </row>
    <row r="24271" spans="20:23" x14ac:dyDescent="0.3">
      <c r="T24271" t="b">
        <f>U24271&gt;10</f>
        <v>1</v>
      </c>
      <c r="U24271" s="7">
        <v>10.6574295826374</v>
      </c>
      <c r="V24271" t="s">
        <v>7467</v>
      </c>
      <c r="W24271" t="s">
        <v>7468</v>
      </c>
    </row>
    <row r="24272" spans="20:23" x14ac:dyDescent="0.3">
      <c r="T24272" t="b">
        <f>U24272&gt;10</f>
        <v>1</v>
      </c>
      <c r="U24272" s="7">
        <v>11.5447327776383</v>
      </c>
      <c r="V24272">
        <v>4608</v>
      </c>
      <c r="W24272" t="s">
        <v>12264</v>
      </c>
    </row>
    <row r="24273" spans="20:23" x14ac:dyDescent="0.3">
      <c r="T24273" t="b">
        <f>U24273&gt;10</f>
        <v>1</v>
      </c>
      <c r="U24273" s="7">
        <v>10.7825927255914</v>
      </c>
      <c r="V24273" t="s">
        <v>8159</v>
      </c>
      <c r="W24273" t="s">
        <v>4516</v>
      </c>
    </row>
    <row r="24274" spans="20:23" x14ac:dyDescent="0.3">
      <c r="T24274" t="b">
        <f>U24274&gt;10</f>
        <v>1</v>
      </c>
      <c r="U24274" s="7">
        <v>11.0057362769056</v>
      </c>
      <c r="V24274" t="s">
        <v>9979</v>
      </c>
      <c r="W24274" t="s">
        <v>9980</v>
      </c>
    </row>
    <row r="24275" spans="20:23" x14ac:dyDescent="0.3">
      <c r="T24275" t="b">
        <f>U24275&gt;10</f>
        <v>1</v>
      </c>
      <c r="U24275" s="7">
        <v>12.392030638025499</v>
      </c>
      <c r="V24275" t="s">
        <v>15465</v>
      </c>
      <c r="W24275" t="s">
        <v>15466</v>
      </c>
    </row>
    <row r="24276" spans="20:23" x14ac:dyDescent="0.3">
      <c r="T24276" t="b">
        <f>U24276&gt;10</f>
        <v>1</v>
      </c>
      <c r="U24276" s="7">
        <v>10.7180542044539</v>
      </c>
      <c r="V24276" t="s">
        <v>7749</v>
      </c>
      <c r="W24276" t="s">
        <v>7750</v>
      </c>
    </row>
    <row r="24277" spans="20:23" x14ac:dyDescent="0.3">
      <c r="T24277" t="b">
        <f>U24277&gt;10</f>
        <v>1</v>
      </c>
      <c r="U24277" s="7">
        <v>11.6988834574656</v>
      </c>
      <c r="V24277" t="s">
        <v>13486</v>
      </c>
      <c r="W24277" t="s">
        <v>12814</v>
      </c>
    </row>
    <row r="24278" spans="20:23" x14ac:dyDescent="0.3">
      <c r="T24278" t="b">
        <f>U24278&gt;10</f>
        <v>1</v>
      </c>
      <c r="U24278" s="7">
        <v>10.3125890963457</v>
      </c>
      <c r="V24278" t="s">
        <v>4515</v>
      </c>
      <c r="W24278" t="s">
        <v>4516</v>
      </c>
    </row>
    <row r="24279" spans="20:23" x14ac:dyDescent="0.3">
      <c r="T24279" t="b">
        <f>U24279&gt;10</f>
        <v>1</v>
      </c>
      <c r="U24279" s="7">
        <v>10.5462039475272</v>
      </c>
      <c r="V24279" t="s">
        <v>6580</v>
      </c>
      <c r="W24279" t="s">
        <v>6581</v>
      </c>
    </row>
    <row r="24280" spans="20:23" x14ac:dyDescent="0.3">
      <c r="T24280" t="b">
        <f>U24280&gt;10</f>
        <v>1</v>
      </c>
      <c r="U24280" s="7">
        <v>10.0894455450315</v>
      </c>
      <c r="V24280" t="s">
        <v>2670</v>
      </c>
      <c r="W24280" t="s">
        <v>2671</v>
      </c>
    </row>
    <row r="24281" spans="20:23" x14ac:dyDescent="0.3">
      <c r="T24281" t="b">
        <f>U24281&gt;10</f>
        <v>1</v>
      </c>
      <c r="U24281" s="7">
        <v>11.411201385013801</v>
      </c>
      <c r="V24281" t="s">
        <v>11573</v>
      </c>
      <c r="W24281">
        <v>3332</v>
      </c>
    </row>
    <row r="24282" spans="20:23" x14ac:dyDescent="0.3">
      <c r="T24282" t="b">
        <f>U24282&gt;10</f>
        <v>1</v>
      </c>
      <c r="U24282" s="7">
        <v>10.4949106531397</v>
      </c>
      <c r="V24282" t="s">
        <v>6293</v>
      </c>
      <c r="W24282" t="s">
        <v>6294</v>
      </c>
    </row>
    <row r="24283" spans="20:23" x14ac:dyDescent="0.3">
      <c r="T24283" t="b">
        <f>U24283&gt;10</f>
        <v>1</v>
      </c>
      <c r="U24283" s="7">
        <v>12.392030638025499</v>
      </c>
      <c r="V24283" t="s">
        <v>15467</v>
      </c>
      <c r="W24283" t="s">
        <v>15468</v>
      </c>
    </row>
    <row r="24284" spans="20:23" x14ac:dyDescent="0.3">
      <c r="T24284" t="b">
        <f>U24284&gt;10</f>
        <v>1</v>
      </c>
      <c r="U24284" s="7">
        <v>12.392030638025499</v>
      </c>
      <c r="V24284" t="s">
        <v>15469</v>
      </c>
      <c r="W24284" t="s">
        <v>6657</v>
      </c>
    </row>
    <row r="24285" spans="20:23" x14ac:dyDescent="0.3">
      <c r="T24285" t="b">
        <f>U24285&gt;10</f>
        <v>1</v>
      </c>
      <c r="U24285" s="7">
        <v>10.5462039475272</v>
      </c>
      <c r="V24285" t="s">
        <v>6657</v>
      </c>
      <c r="W24285" t="s">
        <v>6658</v>
      </c>
    </row>
    <row r="24286" spans="20:23" x14ac:dyDescent="0.3">
      <c r="T24286" t="b">
        <f>U24286&gt;10</f>
        <v>1</v>
      </c>
      <c r="U24286" s="7">
        <v>10.6002711687975</v>
      </c>
      <c r="V24286" t="s">
        <v>7160</v>
      </c>
      <c r="W24286" t="s">
        <v>7161</v>
      </c>
    </row>
    <row r="24287" spans="20:23" x14ac:dyDescent="0.3">
      <c r="T24287" t="b">
        <f>U24287&gt;10</f>
        <v>1</v>
      </c>
      <c r="U24287" s="7">
        <v>10.7825927255914</v>
      </c>
      <c r="V24287" t="s">
        <v>8154</v>
      </c>
      <c r="W24287" t="s">
        <v>8155</v>
      </c>
    </row>
    <row r="24288" spans="20:23" x14ac:dyDescent="0.3">
      <c r="T24288" t="b">
        <f>U24288&gt;10</f>
        <v>1</v>
      </c>
      <c r="U24288" s="7">
        <v>10.355148710764499</v>
      </c>
      <c r="V24288" t="s">
        <v>5089</v>
      </c>
      <c r="W24288" t="s">
        <v>3060</v>
      </c>
    </row>
    <row r="24289" spans="20:23" x14ac:dyDescent="0.3">
      <c r="T24289" t="b">
        <f>U24289&gt;10</f>
        <v>1</v>
      </c>
      <c r="U24289" s="7">
        <v>12.7974957461337</v>
      </c>
      <c r="V24289" t="s">
        <v>15470</v>
      </c>
      <c r="W24289" t="s">
        <v>15471</v>
      </c>
    </row>
    <row r="24290" spans="20:23" x14ac:dyDescent="0.3">
      <c r="T24290" t="b">
        <f>U24290&gt;10</f>
        <v>1</v>
      </c>
      <c r="U24290" s="7">
        <v>10.7180542044539</v>
      </c>
      <c r="V24290" t="s">
        <v>7918</v>
      </c>
      <c r="W24290" t="s">
        <v>7919</v>
      </c>
    </row>
    <row r="24291" spans="20:23" x14ac:dyDescent="0.3">
      <c r="T24291" t="b">
        <f>U24291&gt;10</f>
        <v>1</v>
      </c>
      <c r="U24291" s="7">
        <v>12.104348565573799</v>
      </c>
      <c r="V24291" t="s">
        <v>15472</v>
      </c>
      <c r="W24291" t="s">
        <v>7918</v>
      </c>
    </row>
    <row r="24292" spans="20:23" x14ac:dyDescent="0.3">
      <c r="T24292" t="b">
        <f>U24292&gt;10</f>
        <v>1</v>
      </c>
      <c r="U24292" s="7">
        <v>10.6002711687975</v>
      </c>
      <c r="V24292" t="s">
        <v>6833</v>
      </c>
      <c r="W24292" t="s">
        <v>6834</v>
      </c>
    </row>
    <row r="24293" spans="20:23" x14ac:dyDescent="0.3">
      <c r="T24293" t="b">
        <f>U24293&gt;10</f>
        <v>1</v>
      </c>
      <c r="U24293" s="7">
        <v>10.0894455450315</v>
      </c>
      <c r="V24293" t="s">
        <v>2597</v>
      </c>
      <c r="W24293" t="s">
        <v>2598</v>
      </c>
    </row>
    <row r="24294" spans="20:23" x14ac:dyDescent="0.3">
      <c r="T24294" t="b">
        <f>U24294&gt;10</f>
        <v>1</v>
      </c>
      <c r="U24294" s="7">
        <v>11.293418349357401</v>
      </c>
      <c r="V24294" t="s">
        <v>10942</v>
      </c>
      <c r="W24294" t="s">
        <v>10943</v>
      </c>
    </row>
    <row r="24295" spans="20:23" x14ac:dyDescent="0.3">
      <c r="T24295" t="b">
        <f>U24295&gt;10</f>
        <v>1</v>
      </c>
      <c r="U24295" s="7">
        <v>13.490642926693599</v>
      </c>
      <c r="V24295" t="s">
        <v>15473</v>
      </c>
      <c r="W24295" t="s">
        <v>9149</v>
      </c>
    </row>
    <row r="24296" spans="20:23" x14ac:dyDescent="0.3">
      <c r="T24296" t="b">
        <f>U24296&gt;10</f>
        <v>1</v>
      </c>
      <c r="U24296" s="7">
        <v>10.9256935692321</v>
      </c>
      <c r="V24296" t="s">
        <v>9149</v>
      </c>
      <c r="W24296" t="s">
        <v>7642</v>
      </c>
    </row>
    <row r="24297" spans="20:23" x14ac:dyDescent="0.3">
      <c r="T24297" t="b">
        <f>U24297&gt;10</f>
        <v>1</v>
      </c>
      <c r="U24297" s="7">
        <v>11.8812050142595</v>
      </c>
      <c r="V24297" t="s">
        <v>10329</v>
      </c>
      <c r="W24297">
        <v>245</v>
      </c>
    </row>
    <row r="24298" spans="20:23" x14ac:dyDescent="0.3">
      <c r="T24298" t="b">
        <f>U24298&gt;10</f>
        <v>1</v>
      </c>
      <c r="U24298" s="7">
        <v>11.8812050142595</v>
      </c>
      <c r="V24298" t="s">
        <v>10329</v>
      </c>
      <c r="W24298">
        <v>238</v>
      </c>
    </row>
    <row r="24299" spans="20:23" x14ac:dyDescent="0.3">
      <c r="T24299" t="b">
        <f>U24299&gt;10</f>
        <v>1</v>
      </c>
      <c r="U24299" s="7">
        <v>10.024907023893901</v>
      </c>
      <c r="V24299" t="s">
        <v>1763</v>
      </c>
      <c r="W24299" t="s">
        <v>1764</v>
      </c>
    </row>
    <row r="24300" spans="20:23" x14ac:dyDescent="0.3">
      <c r="T24300" t="b">
        <f>U24300&gt;10</f>
        <v>1</v>
      </c>
      <c r="U24300" s="7">
        <v>11.188057833699601</v>
      </c>
      <c r="V24300" t="s">
        <v>10329</v>
      </c>
      <c r="W24300">
        <v>281</v>
      </c>
    </row>
    <row r="24301" spans="20:23" x14ac:dyDescent="0.3">
      <c r="T24301" t="b">
        <f>U24301&gt;10</f>
        <v>1</v>
      </c>
      <c r="U24301" s="7">
        <v>11.8812050142595</v>
      </c>
      <c r="V24301" t="s">
        <v>10329</v>
      </c>
      <c r="W24301">
        <v>207</v>
      </c>
    </row>
    <row r="24302" spans="20:23" x14ac:dyDescent="0.3">
      <c r="T24302" t="b">
        <f>U24302&gt;10</f>
        <v>1</v>
      </c>
      <c r="U24302" s="7">
        <v>11.8812050142595</v>
      </c>
      <c r="V24302" t="s">
        <v>10329</v>
      </c>
      <c r="W24302">
        <v>436</v>
      </c>
    </row>
    <row r="24303" spans="20:23" x14ac:dyDescent="0.3">
      <c r="T24303" t="b">
        <f>U24303&gt;10</f>
        <v>1</v>
      </c>
      <c r="U24303" s="7">
        <v>10.9256935692321</v>
      </c>
      <c r="V24303" t="s">
        <v>9053</v>
      </c>
      <c r="W24303" t="s">
        <v>9055</v>
      </c>
    </row>
    <row r="24304" spans="20:23" x14ac:dyDescent="0.3">
      <c r="T24304" t="b">
        <f>U24304&gt;10</f>
        <v>1</v>
      </c>
      <c r="U24304" s="7">
        <v>11.188057833699601</v>
      </c>
      <c r="V24304" t="s">
        <v>10533</v>
      </c>
      <c r="W24304" t="s">
        <v>10534</v>
      </c>
    </row>
    <row r="24305" spans="20:23" x14ac:dyDescent="0.3">
      <c r="T24305" t="b">
        <f>U24305&gt;10</f>
        <v>1</v>
      </c>
      <c r="U24305" s="7">
        <v>10.9256935692321</v>
      </c>
      <c r="V24305" t="s">
        <v>9053</v>
      </c>
      <c r="W24305" t="s">
        <v>9054</v>
      </c>
    </row>
    <row r="24306" spans="20:23" x14ac:dyDescent="0.3">
      <c r="T24306" t="b">
        <f>U24306&gt;10</f>
        <v>1</v>
      </c>
      <c r="U24306" s="7">
        <v>11.0057362769056</v>
      </c>
      <c r="V24306" t="s">
        <v>7919</v>
      </c>
      <c r="W24306" t="s">
        <v>9970</v>
      </c>
    </row>
    <row r="24307" spans="20:23" x14ac:dyDescent="0.3">
      <c r="T24307" t="b">
        <f>U24307&gt;10</f>
        <v>1</v>
      </c>
      <c r="U24307" s="7">
        <v>10.851585597078399</v>
      </c>
      <c r="V24307" t="s">
        <v>8878</v>
      </c>
      <c r="W24307" t="s">
        <v>8879</v>
      </c>
    </row>
    <row r="24308" spans="20:23" x14ac:dyDescent="0.3">
      <c r="T24308" t="b">
        <f>U24308&gt;10</f>
        <v>1</v>
      </c>
      <c r="U24308" s="7">
        <v>11.5447327776383</v>
      </c>
      <c r="V24308" t="s">
        <v>12512</v>
      </c>
      <c r="W24308" t="s">
        <v>12513</v>
      </c>
    </row>
    <row r="24309" spans="20:23" x14ac:dyDescent="0.3">
      <c r="T24309" t="b">
        <f>U24309&gt;10</f>
        <v>1</v>
      </c>
      <c r="U24309" s="7">
        <v>11.5447327776383</v>
      </c>
      <c r="V24309" t="s">
        <v>12512</v>
      </c>
      <c r="W24309" t="s">
        <v>12514</v>
      </c>
    </row>
    <row r="24310" spans="20:23" x14ac:dyDescent="0.3">
      <c r="T24310" t="b">
        <f>U24310&gt;10</f>
        <v>1</v>
      </c>
      <c r="U24310" s="7">
        <v>11.5447327776383</v>
      </c>
      <c r="V24310" t="s">
        <v>12512</v>
      </c>
      <c r="W24310" t="s">
        <v>12515</v>
      </c>
    </row>
    <row r="24311" spans="20:23" x14ac:dyDescent="0.3">
      <c r="T24311" t="b">
        <f>U24311&gt;10</f>
        <v>1</v>
      </c>
      <c r="U24311" s="7">
        <v>10.194806060689301</v>
      </c>
      <c r="V24311" t="s">
        <v>3538</v>
      </c>
      <c r="W24311" t="s">
        <v>3539</v>
      </c>
    </row>
    <row r="24312" spans="20:23" x14ac:dyDescent="0.3">
      <c r="T24312" t="b">
        <f>U24312&gt;10</f>
        <v>1</v>
      </c>
      <c r="U24312" s="7">
        <v>10.4949106531397</v>
      </c>
      <c r="V24312" t="s">
        <v>6051</v>
      </c>
      <c r="W24312" t="s">
        <v>6052</v>
      </c>
    </row>
    <row r="24313" spans="20:23" x14ac:dyDescent="0.3">
      <c r="T24313" t="b">
        <f>U24313&gt;10</f>
        <v>1</v>
      </c>
      <c r="U24313" s="7">
        <v>11.6988834574656</v>
      </c>
      <c r="V24313" t="s">
        <v>8293</v>
      </c>
      <c r="W24313" t="s">
        <v>13250</v>
      </c>
    </row>
    <row r="24314" spans="20:23" x14ac:dyDescent="0.3">
      <c r="T24314" t="b">
        <f>U24314&gt;10</f>
        <v>1</v>
      </c>
      <c r="U24314" s="7">
        <v>12.7974957461337</v>
      </c>
      <c r="V24314" t="s">
        <v>13250</v>
      </c>
      <c r="W24314" t="s">
        <v>15474</v>
      </c>
    </row>
    <row r="24315" spans="20:23" x14ac:dyDescent="0.3">
      <c r="T24315" t="b">
        <f>U24315&gt;10</f>
        <v>1</v>
      </c>
      <c r="U24315" s="7">
        <v>11.293418349357401</v>
      </c>
      <c r="V24315" t="s">
        <v>7160</v>
      </c>
      <c r="W24315" t="s">
        <v>11301</v>
      </c>
    </row>
    <row r="24316" spans="20:23" x14ac:dyDescent="0.3">
      <c r="T24316" t="b">
        <f>U24316&gt;10</f>
        <v>1</v>
      </c>
      <c r="U24316" s="7">
        <v>11.411201385013801</v>
      </c>
      <c r="V24316" t="s">
        <v>11740</v>
      </c>
      <c r="W24316" t="s">
        <v>11741</v>
      </c>
    </row>
    <row r="24317" spans="20:23" x14ac:dyDescent="0.3">
      <c r="T24317" t="b">
        <f>U24317&gt;10</f>
        <v>1</v>
      </c>
      <c r="U24317" s="7">
        <v>10.024907023893901</v>
      </c>
      <c r="V24317" t="s">
        <v>2025</v>
      </c>
      <c r="W24317" t="s">
        <v>2026</v>
      </c>
    </row>
    <row r="24318" spans="20:23" x14ac:dyDescent="0.3">
      <c r="T24318" t="b">
        <f>U24318&gt;10</f>
        <v>1</v>
      </c>
      <c r="U24318" s="7">
        <v>10.9256935692321</v>
      </c>
      <c r="V24318" t="s">
        <v>9120</v>
      </c>
      <c r="W24318" t="s">
        <v>9053</v>
      </c>
    </row>
    <row r="24319" spans="20:23" x14ac:dyDescent="0.3">
      <c r="T24319" t="b">
        <f>U24319&gt;10</f>
        <v>1</v>
      </c>
      <c r="U24319" s="7">
        <v>12.7974957461337</v>
      </c>
      <c r="V24319" t="s">
        <v>15475</v>
      </c>
      <c r="W24319" t="s">
        <v>15476</v>
      </c>
    </row>
    <row r="24320" spans="20:23" x14ac:dyDescent="0.3">
      <c r="T24320" t="b">
        <f>U24320&gt;10</f>
        <v>1</v>
      </c>
      <c r="U24320" s="7">
        <v>12.104348565573799</v>
      </c>
      <c r="V24320" t="s">
        <v>15477</v>
      </c>
      <c r="W24320" t="s">
        <v>15476</v>
      </c>
    </row>
    <row r="24321" spans="20:23" x14ac:dyDescent="0.3">
      <c r="T24321" t="b">
        <f>U24321&gt;10</f>
        <v>1</v>
      </c>
      <c r="U24321" s="7">
        <v>10.6002711687975</v>
      </c>
      <c r="V24321" t="s">
        <v>6899</v>
      </c>
      <c r="W24321" t="s">
        <v>6900</v>
      </c>
    </row>
    <row r="24322" spans="20:23" x14ac:dyDescent="0.3">
      <c r="T24322" t="b">
        <f>U24322&gt;10</f>
        <v>1</v>
      </c>
      <c r="U24322" s="7">
        <v>10.7180542044539</v>
      </c>
      <c r="V24322" t="s">
        <v>7936</v>
      </c>
      <c r="W24322" t="s">
        <v>7937</v>
      </c>
    </row>
    <row r="24323" spans="20:23" x14ac:dyDescent="0.3">
      <c r="T24323" t="b">
        <f>U24323&gt;10</f>
        <v>1</v>
      </c>
      <c r="U24323" s="7">
        <v>11.0927476538953</v>
      </c>
      <c r="V24323" t="s">
        <v>10109</v>
      </c>
      <c r="W24323" t="s">
        <v>10110</v>
      </c>
    </row>
    <row r="24324" spans="20:23" x14ac:dyDescent="0.3">
      <c r="T24324" t="b">
        <f>U24324&gt;10</f>
        <v>1</v>
      </c>
      <c r="U24324" s="7">
        <v>10.7180542044539</v>
      </c>
      <c r="V24324" t="s">
        <v>8085</v>
      </c>
      <c r="W24324" t="s">
        <v>8086</v>
      </c>
    </row>
    <row r="24325" spans="20:23" x14ac:dyDescent="0.3">
      <c r="T24325" t="b">
        <f>U24325&gt;10</f>
        <v>1</v>
      </c>
      <c r="U24325" s="7">
        <v>10.0894455450315</v>
      </c>
      <c r="V24325" t="s">
        <v>2662</v>
      </c>
      <c r="W24325" t="s">
        <v>2663</v>
      </c>
    </row>
    <row r="24326" spans="20:23" x14ac:dyDescent="0.3">
      <c r="T24326" t="b">
        <f>U24326&gt;10</f>
        <v>1</v>
      </c>
      <c r="U24326" s="7">
        <v>10.4461204889702</v>
      </c>
      <c r="V24326" t="s">
        <v>5719</v>
      </c>
      <c r="W24326" t="s">
        <v>5720</v>
      </c>
    </row>
    <row r="24327" spans="20:23" x14ac:dyDescent="0.3">
      <c r="T24327" t="b">
        <f>U24327&gt;10</f>
        <v>1</v>
      </c>
      <c r="U24327" s="7">
        <v>10.158438416518401</v>
      </c>
      <c r="V24327" t="s">
        <v>3119</v>
      </c>
      <c r="W24327" t="s">
        <v>3120</v>
      </c>
    </row>
    <row r="24328" spans="20:23" x14ac:dyDescent="0.3">
      <c r="T24328" t="b">
        <f>U24328&gt;10</f>
        <v>1</v>
      </c>
      <c r="U24328" s="7">
        <v>10.0894455450315</v>
      </c>
      <c r="V24328" t="s">
        <v>2509</v>
      </c>
      <c r="W24328" t="s">
        <v>2510</v>
      </c>
    </row>
    <row r="24329" spans="20:23" x14ac:dyDescent="0.3">
      <c r="T24329" t="b">
        <f>U24329&gt;10</f>
        <v>1</v>
      </c>
      <c r="U24329" s="7">
        <v>10.0894455450315</v>
      </c>
      <c r="V24329" t="s">
        <v>2666</v>
      </c>
      <c r="W24329" t="s">
        <v>2667</v>
      </c>
    </row>
    <row r="24330" spans="20:23" x14ac:dyDescent="0.3">
      <c r="T24330" t="b">
        <f>U24330&gt;10</f>
        <v>1</v>
      </c>
      <c r="U24330" s="7">
        <v>11.188057833699601</v>
      </c>
      <c r="V24330" t="s">
        <v>10758</v>
      </c>
      <c r="W24330" t="s">
        <v>2510</v>
      </c>
    </row>
    <row r="24331" spans="20:23" x14ac:dyDescent="0.3">
      <c r="T24331" t="b">
        <f>U24331&gt;10</f>
        <v>1</v>
      </c>
      <c r="U24331" s="7">
        <v>10.158438416518401</v>
      </c>
      <c r="V24331" t="s">
        <v>3409</v>
      </c>
      <c r="W24331" t="e">
        <f>+jy</f>
        <v>#NAME?</v>
      </c>
    </row>
    <row r="24332" spans="20:23" x14ac:dyDescent="0.3">
      <c r="T24332" t="b">
        <f>U24332&gt;10</f>
        <v>1</v>
      </c>
      <c r="U24332" s="7">
        <v>11.6988834574656</v>
      </c>
      <c r="V24332" t="s">
        <v>13374</v>
      </c>
      <c r="W24332" t="s">
        <v>12820</v>
      </c>
    </row>
    <row r="24333" spans="20:23" x14ac:dyDescent="0.3">
      <c r="T24333" t="b">
        <f>U24333&gt;10</f>
        <v>1</v>
      </c>
      <c r="U24333" s="7">
        <v>10.851585597078399</v>
      </c>
      <c r="V24333" t="s">
        <v>8904</v>
      </c>
      <c r="W24333" t="s">
        <v>8905</v>
      </c>
    </row>
    <row r="24334" spans="20:23" x14ac:dyDescent="0.3">
      <c r="T24334" t="b">
        <f>U24334&gt;10</f>
        <v>1</v>
      </c>
      <c r="U24334" s="7">
        <v>10.0406553808621</v>
      </c>
      <c r="V24334" t="s">
        <v>2125</v>
      </c>
      <c r="W24334" t="s">
        <v>2126</v>
      </c>
    </row>
    <row r="24335" spans="20:23" x14ac:dyDescent="0.3">
      <c r="T24335" t="b">
        <f>U24335&gt;10</f>
        <v>1</v>
      </c>
      <c r="U24335" s="7">
        <v>10.851585597078399</v>
      </c>
      <c r="V24335" t="s">
        <v>8691</v>
      </c>
      <c r="W24335" t="s">
        <v>8692</v>
      </c>
    </row>
    <row r="24336" spans="20:23" x14ac:dyDescent="0.3">
      <c r="T24336" t="b">
        <f>U24336&gt;10</f>
        <v>1</v>
      </c>
      <c r="U24336" s="7">
        <v>10.6002711687975</v>
      </c>
      <c r="V24336" t="s">
        <v>2126</v>
      </c>
      <c r="W24336" t="s">
        <v>7253</v>
      </c>
    </row>
    <row r="24337" spans="20:23" x14ac:dyDescent="0.3">
      <c r="T24337" t="b">
        <f>U24337&gt;10</f>
        <v>1</v>
      </c>
      <c r="U24337" s="7">
        <v>11.411201385013801</v>
      </c>
      <c r="V24337" t="s">
        <v>12118</v>
      </c>
      <c r="W24337" t="s">
        <v>12119</v>
      </c>
    </row>
    <row r="24338" spans="20:23" x14ac:dyDescent="0.3">
      <c r="T24338" t="b">
        <f>U24338&gt;10</f>
        <v>1</v>
      </c>
      <c r="U24338" s="7">
        <v>10.158438416518401</v>
      </c>
      <c r="V24338" t="s">
        <v>3171</v>
      </c>
      <c r="W24338" t="s">
        <v>3172</v>
      </c>
    </row>
    <row r="24339" spans="20:23" x14ac:dyDescent="0.3">
      <c r="T24339" t="b">
        <f>U24339&gt;10</f>
        <v>1</v>
      </c>
      <c r="U24339" s="7">
        <v>10.4949106531397</v>
      </c>
      <c r="V24339" t="s">
        <v>6449</v>
      </c>
      <c r="W24339" t="s">
        <v>6450</v>
      </c>
    </row>
    <row r="24340" spans="20:23" x14ac:dyDescent="0.3">
      <c r="T24340" t="b">
        <f>U24340&gt;10</f>
        <v>1</v>
      </c>
      <c r="U24340" s="7">
        <v>10.194806060689301</v>
      </c>
      <c r="V24340" t="s">
        <v>3509</v>
      </c>
      <c r="W24340" t="s">
        <v>3510</v>
      </c>
    </row>
    <row r="24341" spans="20:23" x14ac:dyDescent="0.3">
      <c r="T24341" t="b">
        <f>U24341&gt;10</f>
        <v>1</v>
      </c>
      <c r="U24341" s="7">
        <v>10.4949106531397</v>
      </c>
      <c r="V24341" t="s">
        <v>6467</v>
      </c>
      <c r="W24341" t="s">
        <v>6468</v>
      </c>
    </row>
    <row r="24342" spans="20:23" x14ac:dyDescent="0.3">
      <c r="T24342" t="b">
        <f>U24342&gt;10</f>
        <v>1</v>
      </c>
      <c r="U24342" s="7">
        <v>12.104348565573799</v>
      </c>
      <c r="V24342" t="s">
        <v>6468</v>
      </c>
      <c r="W24342" t="s">
        <v>15478</v>
      </c>
    </row>
    <row r="24343" spans="20:23" x14ac:dyDescent="0.3">
      <c r="T24343" t="b">
        <f>U24343&gt;10</f>
        <v>1</v>
      </c>
      <c r="U24343" s="7">
        <v>10.7180542044539</v>
      </c>
      <c r="V24343" t="s">
        <v>7842</v>
      </c>
      <c r="W24343">
        <f>10</f>
        <v>10</v>
      </c>
    </row>
    <row r="24344" spans="20:23" x14ac:dyDescent="0.3">
      <c r="T24344" t="b">
        <f>U24344&gt;10</f>
        <v>1</v>
      </c>
      <c r="U24344" s="7">
        <v>10.7180542044539</v>
      </c>
      <c r="V24344" t="s">
        <v>7923</v>
      </c>
      <c r="W24344" t="s">
        <v>7924</v>
      </c>
    </row>
    <row r="24345" spans="20:23" x14ac:dyDescent="0.3">
      <c r="T24345" t="b">
        <f>U24345&gt;10</f>
        <v>1</v>
      </c>
      <c r="U24345" s="7">
        <v>11.188057833699601</v>
      </c>
      <c r="V24345" t="s">
        <v>10918</v>
      </c>
      <c r="W24345" t="s">
        <v>10919</v>
      </c>
    </row>
    <row r="24346" spans="20:23" x14ac:dyDescent="0.3">
      <c r="T24346" t="b">
        <f>U24346&gt;10</f>
        <v>1</v>
      </c>
      <c r="U24346" s="7">
        <v>13.490642926693599</v>
      </c>
      <c r="V24346" t="s">
        <v>15479</v>
      </c>
      <c r="W24346" t="s">
        <v>13676</v>
      </c>
    </row>
    <row r="24347" spans="20:23" x14ac:dyDescent="0.3">
      <c r="T24347" t="b">
        <f>U24347&gt;10</f>
        <v>1</v>
      </c>
      <c r="U24347" s="7">
        <v>11.8812050142595</v>
      </c>
      <c r="V24347" t="s">
        <v>13676</v>
      </c>
      <c r="W24347" t="s">
        <v>149</v>
      </c>
    </row>
    <row r="24348" spans="20:23" x14ac:dyDescent="0.3">
      <c r="T24348" t="b">
        <f>U24348&gt;10</f>
        <v>1</v>
      </c>
      <c r="U24348" s="7">
        <v>10.232546388672199</v>
      </c>
      <c r="V24348" t="s">
        <v>3908</v>
      </c>
      <c r="W24348" t="s">
        <v>4038</v>
      </c>
    </row>
    <row r="24349" spans="20:23" x14ac:dyDescent="0.3">
      <c r="T24349" t="b">
        <f>U24349&gt;10</f>
        <v>1</v>
      </c>
      <c r="U24349" s="7">
        <v>10.024907023893901</v>
      </c>
      <c r="V24349" t="s">
        <v>1761</v>
      </c>
      <c r="W24349" t="s">
        <v>1762</v>
      </c>
    </row>
    <row r="24350" spans="20:23" x14ac:dyDescent="0.3">
      <c r="T24350" t="b">
        <f>U24350&gt;10</f>
        <v>1</v>
      </c>
      <c r="U24350" s="7">
        <v>10.6574295826374</v>
      </c>
      <c r="V24350" t="s">
        <v>7617</v>
      </c>
      <c r="W24350" t="s">
        <v>4117</v>
      </c>
    </row>
    <row r="24351" spans="20:23" x14ac:dyDescent="0.3">
      <c r="T24351" t="b">
        <f>U24351&gt;10</f>
        <v>1</v>
      </c>
      <c r="U24351" s="7">
        <v>11.411201385013801</v>
      </c>
      <c r="V24351">
        <v>16880</v>
      </c>
      <c r="W24351" t="s">
        <v>11499</v>
      </c>
    </row>
    <row r="24352" spans="20:23" x14ac:dyDescent="0.3">
      <c r="T24352" t="b">
        <f>U24352&gt;10</f>
        <v>1</v>
      </c>
      <c r="U24352" s="7">
        <v>11.411201385013801</v>
      </c>
      <c r="V24352">
        <v>8520</v>
      </c>
      <c r="W24352" t="s">
        <v>11499</v>
      </c>
    </row>
    <row r="24353" spans="20:23" x14ac:dyDescent="0.3">
      <c r="T24353" t="b">
        <f>U24353&gt;10</f>
        <v>1</v>
      </c>
      <c r="U24353" s="7">
        <v>11.411201385013801</v>
      </c>
      <c r="V24353">
        <v>10080</v>
      </c>
      <c r="W24353" t="s">
        <v>11499</v>
      </c>
    </row>
    <row r="24354" spans="20:23" x14ac:dyDescent="0.3">
      <c r="T24354" t="b">
        <f>U24354&gt;10</f>
        <v>1</v>
      </c>
      <c r="U24354" s="7">
        <v>11.411201385013801</v>
      </c>
      <c r="V24354">
        <v>8670</v>
      </c>
      <c r="W24354" t="s">
        <v>11499</v>
      </c>
    </row>
    <row r="24355" spans="20:23" x14ac:dyDescent="0.3">
      <c r="T24355" t="b">
        <f>U24355&gt;10</f>
        <v>1</v>
      </c>
      <c r="U24355" s="7">
        <v>11.411201385013801</v>
      </c>
      <c r="V24355">
        <v>15920</v>
      </c>
      <c r="W24355" t="s">
        <v>11499</v>
      </c>
    </row>
    <row r="24356" spans="20:23" x14ac:dyDescent="0.3">
      <c r="T24356" t="b">
        <f>U24356&gt;10</f>
        <v>1</v>
      </c>
      <c r="U24356" s="7">
        <v>10.320957346016201</v>
      </c>
      <c r="V24356" t="s">
        <v>5041</v>
      </c>
      <c r="W24356" t="s">
        <v>4117</v>
      </c>
    </row>
    <row r="24357" spans="20:23" x14ac:dyDescent="0.3">
      <c r="T24357" t="b">
        <f>U24357&gt;10</f>
        <v>1</v>
      </c>
      <c r="U24357" s="7">
        <v>10.2519644745293</v>
      </c>
      <c r="V24357" t="s">
        <v>4116</v>
      </c>
      <c r="W24357" t="s">
        <v>4117</v>
      </c>
    </row>
    <row r="24358" spans="20:23" x14ac:dyDescent="0.3">
      <c r="T24358" t="b">
        <f>U24358&gt;10</f>
        <v>1</v>
      </c>
      <c r="U24358" s="7">
        <v>12.104348565573799</v>
      </c>
      <c r="V24358" t="s">
        <v>15480</v>
      </c>
      <c r="W24358" t="s">
        <v>15481</v>
      </c>
    </row>
    <row r="24359" spans="20:23" x14ac:dyDescent="0.3">
      <c r="T24359" t="b">
        <f>U24359&gt;10</f>
        <v>1</v>
      </c>
      <c r="U24359" s="7">
        <v>10.3125890963457</v>
      </c>
      <c r="V24359" t="s">
        <v>4921</v>
      </c>
      <c r="W24359" t="s">
        <v>4922</v>
      </c>
    </row>
    <row r="24360" spans="20:23" x14ac:dyDescent="0.3">
      <c r="T24360" t="b">
        <f>U24360&gt;10</f>
        <v>1</v>
      </c>
      <c r="U24360" s="7">
        <v>10.6490613329669</v>
      </c>
      <c r="V24360" t="s">
        <v>7348</v>
      </c>
      <c r="W24360" t="s">
        <v>4742</v>
      </c>
    </row>
    <row r="24361" spans="20:23" x14ac:dyDescent="0.3">
      <c r="T24361" t="b">
        <f>U24361&gt;10</f>
        <v>1</v>
      </c>
      <c r="U24361" s="7">
        <v>12.392030638025499</v>
      </c>
      <c r="V24361" t="s">
        <v>15482</v>
      </c>
      <c r="W24361" t="s">
        <v>15483</v>
      </c>
    </row>
    <row r="24362" spans="20:23" x14ac:dyDescent="0.3">
      <c r="T24362" t="b">
        <f>U24362&gt;10</f>
        <v>1</v>
      </c>
      <c r="U24362" s="7">
        <v>11.0057362769056</v>
      </c>
      <c r="V24362" t="s">
        <v>10049</v>
      </c>
      <c r="W24362" t="s">
        <v>10050</v>
      </c>
    </row>
    <row r="24363" spans="20:23" x14ac:dyDescent="0.3">
      <c r="T24363" t="b">
        <f>U24363&gt;10</f>
        <v>1</v>
      </c>
      <c r="U24363" s="7">
        <v>10.4461204889702</v>
      </c>
      <c r="V24363" t="s">
        <v>5790</v>
      </c>
      <c r="W24363" t="s">
        <v>5607</v>
      </c>
    </row>
    <row r="24364" spans="20:23" x14ac:dyDescent="0.3">
      <c r="T24364" t="b">
        <f>U24364&gt;10</f>
        <v>1</v>
      </c>
      <c r="U24364" s="7">
        <v>10.0894455450315</v>
      </c>
      <c r="V24364" t="s">
        <v>2426</v>
      </c>
      <c r="W24364" t="s">
        <v>2427</v>
      </c>
    </row>
    <row r="24365" spans="20:23" x14ac:dyDescent="0.3">
      <c r="T24365" t="b">
        <f>U24365&gt;10</f>
        <v>1</v>
      </c>
      <c r="U24365" s="7">
        <v>10.024907023893901</v>
      </c>
      <c r="V24365" t="s">
        <v>1800</v>
      </c>
      <c r="W24365">
        <v>2</v>
      </c>
    </row>
    <row r="24366" spans="20:23" x14ac:dyDescent="0.3">
      <c r="T24366" t="b">
        <f>U24366&gt;10</f>
        <v>1</v>
      </c>
      <c r="U24366" s="7">
        <v>11.5447327776383</v>
      </c>
      <c r="V24366" t="s">
        <v>12459</v>
      </c>
      <c r="W24366" t="s">
        <v>12460</v>
      </c>
    </row>
    <row r="24367" spans="20:23" x14ac:dyDescent="0.3">
      <c r="T24367" t="b">
        <f>U24367&gt;10</f>
        <v>1</v>
      </c>
      <c r="U24367" s="7">
        <v>10.4461204889702</v>
      </c>
      <c r="V24367" t="s">
        <v>5920</v>
      </c>
      <c r="W24367" t="s">
        <v>4404</v>
      </c>
    </row>
    <row r="24368" spans="20:23" x14ac:dyDescent="0.3">
      <c r="T24368" t="b">
        <f>U24368&gt;10</f>
        <v>1</v>
      </c>
      <c r="U24368" s="7">
        <v>10.3125890963457</v>
      </c>
      <c r="V24368" t="s">
        <v>4404</v>
      </c>
      <c r="W24368" t="s">
        <v>4405</v>
      </c>
    </row>
    <row r="24369" spans="20:23" x14ac:dyDescent="0.3">
      <c r="T24369" t="b">
        <f>U24369&gt;10</f>
        <v>1</v>
      </c>
      <c r="U24369" s="7">
        <v>13.490642926693599</v>
      </c>
      <c r="V24369" t="s">
        <v>15484</v>
      </c>
      <c r="W24369" t="s">
        <v>15485</v>
      </c>
    </row>
    <row r="24370" spans="20:23" x14ac:dyDescent="0.3">
      <c r="T24370" t="b">
        <f>U24370&gt;10</f>
        <v>1</v>
      </c>
      <c r="U24370" s="7">
        <v>11.8812050142595</v>
      </c>
      <c r="V24370" t="s">
        <v>13824</v>
      </c>
      <c r="W24370" t="s">
        <v>13825</v>
      </c>
    </row>
    <row r="24371" spans="20:23" x14ac:dyDescent="0.3">
      <c r="T24371" t="b">
        <f>U24371&gt;10</f>
        <v>1</v>
      </c>
      <c r="U24371" s="7">
        <v>12.104348565573799</v>
      </c>
      <c r="V24371" t="s">
        <v>2701</v>
      </c>
      <c r="W24371" t="s">
        <v>15486</v>
      </c>
    </row>
    <row r="24372" spans="20:23" x14ac:dyDescent="0.3">
      <c r="T24372" t="b">
        <f>U24372&gt;10</f>
        <v>1</v>
      </c>
      <c r="U24372" s="7">
        <v>11.411201385013801</v>
      </c>
      <c r="V24372" t="s">
        <v>4404</v>
      </c>
      <c r="W24372" t="s">
        <v>11524</v>
      </c>
    </row>
    <row r="24373" spans="20:23" x14ac:dyDescent="0.3">
      <c r="T24373" t="b">
        <f>U24373&gt;10</f>
        <v>1</v>
      </c>
      <c r="U24373" s="7">
        <v>10.6574295826374</v>
      </c>
      <c r="V24373" t="s">
        <v>7442</v>
      </c>
      <c r="W24373" t="s">
        <v>7443</v>
      </c>
    </row>
    <row r="24374" spans="20:23" x14ac:dyDescent="0.3">
      <c r="T24374" t="b">
        <f>U24374&gt;10</f>
        <v>1</v>
      </c>
      <c r="U24374" s="7">
        <v>11.6988834574656</v>
      </c>
      <c r="V24374" t="s">
        <v>12740</v>
      </c>
      <c r="W24374" t="s">
        <v>12741</v>
      </c>
    </row>
    <row r="24375" spans="20:23" x14ac:dyDescent="0.3">
      <c r="T24375" t="b">
        <f>U24375&gt;10</f>
        <v>1</v>
      </c>
      <c r="U24375" s="7">
        <v>10.158438416518401</v>
      </c>
      <c r="V24375" t="s">
        <v>3127</v>
      </c>
      <c r="W24375" t="s">
        <v>3128</v>
      </c>
    </row>
    <row r="24376" spans="20:23" x14ac:dyDescent="0.3">
      <c r="T24376" t="b">
        <f>U24376&gt;10</f>
        <v>1</v>
      </c>
      <c r="U24376" s="7">
        <v>12.104348565573799</v>
      </c>
      <c r="V24376" t="s">
        <v>15487</v>
      </c>
      <c r="W24376" t="s">
        <v>15488</v>
      </c>
    </row>
    <row r="24377" spans="20:23" x14ac:dyDescent="0.3">
      <c r="T24377" t="b">
        <f>U24377&gt;10</f>
        <v>1</v>
      </c>
      <c r="U24377" s="7">
        <v>10.4461204889702</v>
      </c>
      <c r="V24377" t="s">
        <v>5734</v>
      </c>
      <c r="W24377" t="s">
        <v>5736</v>
      </c>
    </row>
    <row r="24378" spans="20:23" x14ac:dyDescent="0.3">
      <c r="T24378" t="b">
        <f>U24378&gt;10</f>
        <v>1</v>
      </c>
      <c r="U24378" s="7">
        <v>12.7974957461337</v>
      </c>
      <c r="V24378" t="s">
        <v>8707</v>
      </c>
      <c r="W24378" t="s">
        <v>15489</v>
      </c>
    </row>
    <row r="24379" spans="20:23" x14ac:dyDescent="0.3">
      <c r="T24379" t="b">
        <f>U24379&gt;10</f>
        <v>1</v>
      </c>
      <c r="U24379" s="7">
        <v>11.411201385013801</v>
      </c>
      <c r="V24379" t="s">
        <v>11886</v>
      </c>
      <c r="W24379" t="s">
        <v>11887</v>
      </c>
    </row>
    <row r="24380" spans="20:23" x14ac:dyDescent="0.3">
      <c r="T24380" t="b">
        <f>U24380&gt;10</f>
        <v>1</v>
      </c>
      <c r="U24380" s="7">
        <v>10.4461204889702</v>
      </c>
      <c r="V24380" t="s">
        <v>5734</v>
      </c>
      <c r="W24380" t="s">
        <v>5735</v>
      </c>
    </row>
    <row r="24381" spans="20:23" x14ac:dyDescent="0.3">
      <c r="T24381" t="b">
        <f>U24381&gt;10</f>
        <v>1</v>
      </c>
      <c r="U24381" s="7">
        <v>10.4949106531397</v>
      </c>
      <c r="V24381" t="s">
        <v>6168</v>
      </c>
      <c r="W24381" t="s">
        <v>6169</v>
      </c>
    </row>
    <row r="24382" spans="20:23" x14ac:dyDescent="0.3">
      <c r="T24382" t="b">
        <f>U24382&gt;10</f>
        <v>1</v>
      </c>
      <c r="U24382" s="7">
        <v>10.7180542044539</v>
      </c>
      <c r="V24382" t="s">
        <v>6169</v>
      </c>
      <c r="W24382" t="s">
        <v>7711</v>
      </c>
    </row>
    <row r="24383" spans="20:23" x14ac:dyDescent="0.3">
      <c r="T24383" t="b">
        <f>U24383&gt;10</f>
        <v>1</v>
      </c>
      <c r="U24383" s="7">
        <v>12.104348565573799</v>
      </c>
      <c r="V24383" t="s">
        <v>15490</v>
      </c>
      <c r="W24383" t="s">
        <v>15491</v>
      </c>
    </row>
    <row r="24384" spans="20:23" x14ac:dyDescent="0.3">
      <c r="T24384" t="b">
        <f>U24384&gt;10</f>
        <v>1</v>
      </c>
      <c r="U24384" s="7">
        <v>11.411201385013801</v>
      </c>
      <c r="V24384" t="s">
        <v>11546</v>
      </c>
      <c r="W24384" t="s">
        <v>11547</v>
      </c>
    </row>
    <row r="24385" spans="20:23" x14ac:dyDescent="0.3">
      <c r="T24385" t="b">
        <f>U24385&gt;10</f>
        <v>1</v>
      </c>
      <c r="U24385" s="7">
        <v>12.104348565573799</v>
      </c>
      <c r="V24385" t="s">
        <v>15492</v>
      </c>
      <c r="W24385" t="s">
        <v>15493</v>
      </c>
    </row>
    <row r="24386" spans="20:23" x14ac:dyDescent="0.3">
      <c r="T24386" t="b">
        <f>U24386&gt;10</f>
        <v>1</v>
      </c>
      <c r="U24386" s="7">
        <v>11.0927476538953</v>
      </c>
      <c r="V24386" t="s">
        <v>10188</v>
      </c>
      <c r="W24386" t="s">
        <v>10189</v>
      </c>
    </row>
    <row r="24387" spans="20:23" x14ac:dyDescent="0.3">
      <c r="T24387" t="b">
        <f>U24387&gt;10</f>
        <v>1</v>
      </c>
      <c r="U24387" s="7">
        <v>10.232546388672199</v>
      </c>
      <c r="V24387" t="s">
        <v>3973</v>
      </c>
      <c r="W24387" t="s">
        <v>3976</v>
      </c>
    </row>
    <row r="24388" spans="20:23" x14ac:dyDescent="0.3">
      <c r="T24388" t="b">
        <f>U24388&gt;10</f>
        <v>1</v>
      </c>
      <c r="U24388" s="7">
        <v>10.7825927255914</v>
      </c>
      <c r="V24388" t="s">
        <v>3976</v>
      </c>
      <c r="W24388" t="s">
        <v>8556</v>
      </c>
    </row>
    <row r="24389" spans="20:23" x14ac:dyDescent="0.3">
      <c r="T24389" t="b">
        <f>U24389&gt;10</f>
        <v>1</v>
      </c>
      <c r="U24389" s="7">
        <v>11.6988834574656</v>
      </c>
      <c r="V24389" t="s">
        <v>9496</v>
      </c>
      <c r="W24389" t="s">
        <v>12915</v>
      </c>
    </row>
    <row r="24390" spans="20:23" x14ac:dyDescent="0.3">
      <c r="T24390" t="b">
        <f>U24390&gt;10</f>
        <v>1</v>
      </c>
      <c r="U24390" s="7">
        <v>10.2519644745293</v>
      </c>
      <c r="V24390" t="s">
        <v>4107</v>
      </c>
      <c r="W24390" t="s">
        <v>4108</v>
      </c>
    </row>
    <row r="24391" spans="20:23" x14ac:dyDescent="0.3">
      <c r="T24391" t="b">
        <f>U24391&gt;10</f>
        <v>1</v>
      </c>
      <c r="U24391" s="7">
        <v>11.188057833699601</v>
      </c>
      <c r="V24391" t="s">
        <v>10605</v>
      </c>
      <c r="W24391" t="s">
        <v>10606</v>
      </c>
    </row>
    <row r="24392" spans="20:23" x14ac:dyDescent="0.3">
      <c r="T24392" t="b">
        <f>U24392&gt;10</f>
        <v>1</v>
      </c>
      <c r="U24392" s="7">
        <v>10.0566557222085</v>
      </c>
      <c r="V24392" t="s">
        <v>2243</v>
      </c>
      <c r="W24392" t="s">
        <v>2244</v>
      </c>
    </row>
    <row r="24393" spans="20:23" x14ac:dyDescent="0.3">
      <c r="T24393" t="b">
        <f>U24393&gt;10</f>
        <v>1</v>
      </c>
      <c r="U24393" s="7">
        <v>10.887953241249299</v>
      </c>
      <c r="V24393" t="s">
        <v>7224</v>
      </c>
      <c r="W24393" t="s">
        <v>9010</v>
      </c>
    </row>
    <row r="24394" spans="20:23" x14ac:dyDescent="0.3">
      <c r="T24394" t="b">
        <f>U24394&gt;10</f>
        <v>1</v>
      </c>
      <c r="U24394" s="7">
        <v>12.104348565573799</v>
      </c>
      <c r="V24394" t="s">
        <v>15494</v>
      </c>
      <c r="W24394" t="s">
        <v>15495</v>
      </c>
    </row>
    <row r="24395" spans="20:23" x14ac:dyDescent="0.3">
      <c r="T24395" t="b">
        <f>U24395&gt;10</f>
        <v>1</v>
      </c>
      <c r="U24395" s="7">
        <v>10.7180542044539</v>
      </c>
      <c r="V24395" t="s">
        <v>7758</v>
      </c>
      <c r="W24395" t="s">
        <v>7759</v>
      </c>
    </row>
    <row r="24396" spans="20:23" x14ac:dyDescent="0.3">
      <c r="T24396" t="b">
        <f>U24396&gt;10</f>
        <v>1</v>
      </c>
      <c r="U24396" s="7">
        <v>12.7974957461337</v>
      </c>
      <c r="V24396" t="s">
        <v>15496</v>
      </c>
      <c r="W24396" t="s">
        <v>15497</v>
      </c>
    </row>
    <row r="24397" spans="20:23" x14ac:dyDescent="0.3">
      <c r="T24397" t="b">
        <f>U24397&gt;10</f>
        <v>1</v>
      </c>
      <c r="U24397" s="7">
        <v>13.490642926693599</v>
      </c>
      <c r="V24397" t="s">
        <v>15497</v>
      </c>
      <c r="W24397" t="s">
        <v>15498</v>
      </c>
    </row>
    <row r="24398" spans="20:23" x14ac:dyDescent="0.3">
      <c r="T24398" t="b">
        <f>U24398&gt;10</f>
        <v>1</v>
      </c>
      <c r="U24398" s="7">
        <v>10.6002711687975</v>
      </c>
      <c r="V24398" t="s">
        <v>6947</v>
      </c>
      <c r="W24398" t="s">
        <v>6948</v>
      </c>
    </row>
    <row r="24399" spans="20:23" x14ac:dyDescent="0.3">
      <c r="T24399" t="b">
        <f>U24399&gt;10</f>
        <v>1</v>
      </c>
      <c r="U24399" s="7">
        <v>10.158438416518401</v>
      </c>
      <c r="V24399" t="s">
        <v>3173</v>
      </c>
      <c r="W24399" t="s">
        <v>3174</v>
      </c>
    </row>
    <row r="24400" spans="20:23" x14ac:dyDescent="0.3">
      <c r="T24400" t="b">
        <f>U24400&gt;10</f>
        <v>1</v>
      </c>
      <c r="U24400" s="7">
        <v>10.851585597078399</v>
      </c>
      <c r="V24400" t="s">
        <v>8771</v>
      </c>
      <c r="W24400" t="s">
        <v>8773</v>
      </c>
    </row>
    <row r="24401" spans="20:23" x14ac:dyDescent="0.3">
      <c r="T24401" t="b">
        <f>U24401&gt;10</f>
        <v>1</v>
      </c>
      <c r="U24401" s="7">
        <v>10.851585597078399</v>
      </c>
      <c r="V24401" t="s">
        <v>5920</v>
      </c>
      <c r="W24401" t="s">
        <v>8945</v>
      </c>
    </row>
    <row r="24402" spans="20:23" x14ac:dyDescent="0.3">
      <c r="T24402" t="b">
        <f>U24402&gt;10</f>
        <v>1</v>
      </c>
      <c r="U24402" s="7">
        <v>12.104348565573799</v>
      </c>
      <c r="V24402" t="s">
        <v>8945</v>
      </c>
      <c r="W24402" t="s">
        <v>11524</v>
      </c>
    </row>
    <row r="24403" spans="20:23" x14ac:dyDescent="0.3">
      <c r="T24403" t="b">
        <f>U24403&gt;10</f>
        <v>1</v>
      </c>
      <c r="U24403" s="7">
        <v>11.6988834574656</v>
      </c>
      <c r="V24403" t="s">
        <v>13484</v>
      </c>
      <c r="W24403" t="s">
        <v>13485</v>
      </c>
    </row>
    <row r="24404" spans="20:23" x14ac:dyDescent="0.3">
      <c r="T24404" t="b">
        <f>U24404&gt;10</f>
        <v>1</v>
      </c>
      <c r="U24404" s="7">
        <v>10.7825927255914</v>
      </c>
      <c r="V24404" t="s">
        <v>8265</v>
      </c>
      <c r="W24404" t="s">
        <v>2322</v>
      </c>
    </row>
    <row r="24405" spans="20:23" x14ac:dyDescent="0.3">
      <c r="T24405" t="b">
        <f>U24405&gt;10</f>
        <v>1</v>
      </c>
      <c r="U24405" s="7">
        <v>10.0894455450315</v>
      </c>
      <c r="V24405" t="s">
        <v>2322</v>
      </c>
      <c r="W24405" t="s">
        <v>2323</v>
      </c>
    </row>
    <row r="24406" spans="20:23" x14ac:dyDescent="0.3">
      <c r="T24406" t="b">
        <f>U24406&gt;10</f>
        <v>1</v>
      </c>
      <c r="U24406" s="7">
        <v>10.0894455450315</v>
      </c>
      <c r="V24406" t="s">
        <v>2563</v>
      </c>
      <c r="W24406" t="s">
        <v>2564</v>
      </c>
    </row>
    <row r="24407" spans="20:23" x14ac:dyDescent="0.3">
      <c r="T24407" t="b">
        <f>U24407&gt;10</f>
        <v>1</v>
      </c>
      <c r="U24407" s="7">
        <v>10.7180542044539</v>
      </c>
      <c r="V24407" t="s">
        <v>7697</v>
      </c>
      <c r="W24407" t="s">
        <v>7698</v>
      </c>
    </row>
    <row r="24408" spans="20:23" x14ac:dyDescent="0.3">
      <c r="T24408" t="b">
        <f>U24408&gt;10</f>
        <v>1</v>
      </c>
      <c r="U24408" s="7">
        <v>10.4949106531397</v>
      </c>
      <c r="V24408" t="s">
        <v>6352</v>
      </c>
      <c r="W24408" t="s">
        <v>6054</v>
      </c>
    </row>
    <row r="24409" spans="20:23" x14ac:dyDescent="0.3">
      <c r="T24409" t="b">
        <f>U24409&gt;10</f>
        <v>1</v>
      </c>
      <c r="U24409" s="7">
        <v>10.6002711687975</v>
      </c>
      <c r="V24409" t="s">
        <v>6851</v>
      </c>
      <c r="W24409" t="s">
        <v>5720</v>
      </c>
    </row>
    <row r="24410" spans="20:23" x14ac:dyDescent="0.3">
      <c r="T24410" t="b">
        <f>U24410&gt;10</f>
        <v>1</v>
      </c>
      <c r="U24410" s="7">
        <v>10.3125890963457</v>
      </c>
      <c r="V24410" t="s">
        <v>4563</v>
      </c>
      <c r="W24410" t="s">
        <v>4856</v>
      </c>
    </row>
    <row r="24411" spans="20:23" x14ac:dyDescent="0.3">
      <c r="T24411" t="b">
        <f>U24411&gt;10</f>
        <v>1</v>
      </c>
      <c r="U24411" s="7">
        <v>12.7974957461337</v>
      </c>
      <c r="V24411" t="s">
        <v>4856</v>
      </c>
      <c r="W24411" t="s">
        <v>15499</v>
      </c>
    </row>
    <row r="24412" spans="20:23" x14ac:dyDescent="0.3">
      <c r="T24412" t="b">
        <f>U24412&gt;10</f>
        <v>1</v>
      </c>
      <c r="U24412" s="7">
        <v>11.188057833699601</v>
      </c>
      <c r="V24412" t="s">
        <v>10636</v>
      </c>
      <c r="W24412" t="s">
        <v>10916</v>
      </c>
    </row>
    <row r="24413" spans="20:23" x14ac:dyDescent="0.3">
      <c r="T24413" t="b">
        <f>U24413&gt;10</f>
        <v>1</v>
      </c>
      <c r="U24413" s="7">
        <v>10.5462039475272</v>
      </c>
      <c r="V24413" t="s">
        <v>2114</v>
      </c>
      <c r="W24413" t="s">
        <v>6745</v>
      </c>
    </row>
    <row r="24414" spans="20:23" x14ac:dyDescent="0.3">
      <c r="T24414" t="b">
        <f>U24414&gt;10</f>
        <v>1</v>
      </c>
      <c r="U24414" s="7">
        <v>12.104348565573799</v>
      </c>
      <c r="V24414" t="s">
        <v>6745</v>
      </c>
      <c r="W24414" t="s">
        <v>12738</v>
      </c>
    </row>
    <row r="24415" spans="20:23" x14ac:dyDescent="0.3">
      <c r="T24415" t="b">
        <f>U24415&gt;10</f>
        <v>1</v>
      </c>
      <c r="U24415" s="7">
        <v>12.7974957461337</v>
      </c>
      <c r="V24415" t="s">
        <v>4745</v>
      </c>
      <c r="W24415" t="s">
        <v>15500</v>
      </c>
    </row>
    <row r="24416" spans="20:23" x14ac:dyDescent="0.3">
      <c r="T24416" t="b">
        <f>U24416&gt;10</f>
        <v>1</v>
      </c>
      <c r="U24416" s="7">
        <v>10.0894455450315</v>
      </c>
      <c r="V24416" t="s">
        <v>2310</v>
      </c>
      <c r="W24416" t="s">
        <v>2311</v>
      </c>
    </row>
    <row r="24417" spans="20:23" x14ac:dyDescent="0.3">
      <c r="T24417" t="b">
        <f>U24417&gt;10</f>
        <v>1</v>
      </c>
      <c r="U24417" s="7">
        <v>11.6988834574656</v>
      </c>
      <c r="V24417" t="s">
        <v>13456</v>
      </c>
      <c r="W24417" t="s">
        <v>8273</v>
      </c>
    </row>
    <row r="24418" spans="20:23" x14ac:dyDescent="0.3">
      <c r="T24418" t="b">
        <f>U24418&gt;10</f>
        <v>1</v>
      </c>
      <c r="U24418" s="7">
        <v>11.0057362769056</v>
      </c>
      <c r="V24418" t="s">
        <v>2310</v>
      </c>
      <c r="W24418" t="s">
        <v>9392</v>
      </c>
    </row>
    <row r="24419" spans="20:23" x14ac:dyDescent="0.3">
      <c r="T24419" t="b">
        <f>U24419&gt;10</f>
        <v>1</v>
      </c>
      <c r="U24419" s="7">
        <v>10.7825927255914</v>
      </c>
      <c r="V24419" t="s">
        <v>8273</v>
      </c>
      <c r="W24419" t="s">
        <v>8274</v>
      </c>
    </row>
    <row r="24420" spans="20:23" x14ac:dyDescent="0.3">
      <c r="T24420" t="b">
        <f>U24420&gt;10</f>
        <v>1</v>
      </c>
      <c r="U24420" s="7">
        <v>11.0057362769056</v>
      </c>
      <c r="V24420" t="s">
        <v>9496</v>
      </c>
      <c r="W24420" t="s">
        <v>9497</v>
      </c>
    </row>
    <row r="24421" spans="20:23" x14ac:dyDescent="0.3">
      <c r="T24421" t="b">
        <f>U24421&gt;10</f>
        <v>1</v>
      </c>
      <c r="U24421" s="7">
        <v>10.399600473335299</v>
      </c>
      <c r="V24421" t="s">
        <v>5444</v>
      </c>
      <c r="W24421">
        <v>1908</v>
      </c>
    </row>
    <row r="24422" spans="20:23" x14ac:dyDescent="0.3">
      <c r="T24422" t="b">
        <f>U24422&gt;10</f>
        <v>1</v>
      </c>
      <c r="U24422" s="7">
        <v>12.392030638025499</v>
      </c>
      <c r="V24422" t="s">
        <v>8252</v>
      </c>
      <c r="W24422" t="s">
        <v>15501</v>
      </c>
    </row>
    <row r="24423" spans="20:23" x14ac:dyDescent="0.3">
      <c r="T24423" t="b">
        <f>U24423&gt;10</f>
        <v>1</v>
      </c>
      <c r="U24423" s="7">
        <v>12.392030638025499</v>
      </c>
      <c r="V24423" t="s">
        <v>15501</v>
      </c>
      <c r="W24423" t="s">
        <v>9500</v>
      </c>
    </row>
    <row r="24424" spans="20:23" x14ac:dyDescent="0.3">
      <c r="T24424" t="b">
        <f>U24424&gt;10</f>
        <v>1</v>
      </c>
      <c r="U24424" s="7">
        <v>11.0057362769056</v>
      </c>
      <c r="V24424" t="s">
        <v>9500</v>
      </c>
      <c r="W24424" t="s">
        <v>9501</v>
      </c>
    </row>
    <row r="24425" spans="20:23" x14ac:dyDescent="0.3">
      <c r="T24425" t="b">
        <f>U24425&gt;10</f>
        <v>1</v>
      </c>
      <c r="U24425" s="7">
        <v>11.411201385013801</v>
      </c>
      <c r="V24425" t="s">
        <v>9501</v>
      </c>
      <c r="W24425" t="s">
        <v>11898</v>
      </c>
    </row>
    <row r="24426" spans="20:23" x14ac:dyDescent="0.3">
      <c r="T24426" t="b">
        <f>U24426&gt;10</f>
        <v>1</v>
      </c>
      <c r="U24426" s="7">
        <v>12.7974957461337</v>
      </c>
      <c r="V24426" t="s">
        <v>11898</v>
      </c>
      <c r="W24426" t="s">
        <v>15502</v>
      </c>
    </row>
    <row r="24427" spans="20:23" x14ac:dyDescent="0.3">
      <c r="T24427" t="b">
        <f>U24427&gt;10</f>
        <v>1</v>
      </c>
      <c r="U24427" s="7">
        <v>11.6988834574656</v>
      </c>
      <c r="V24427" t="s">
        <v>13371</v>
      </c>
      <c r="W24427" t="s">
        <v>13372</v>
      </c>
    </row>
    <row r="24428" spans="20:23" x14ac:dyDescent="0.3">
      <c r="T24428" t="b">
        <f>U24428&gt;10</f>
        <v>1</v>
      </c>
      <c r="U24428" s="7">
        <v>11.411201385013801</v>
      </c>
      <c r="V24428" t="s">
        <v>11571</v>
      </c>
      <c r="W24428" t="s">
        <v>11586</v>
      </c>
    </row>
    <row r="24429" spans="20:23" x14ac:dyDescent="0.3">
      <c r="T24429" t="b">
        <f>U24429&gt;10</f>
        <v>1</v>
      </c>
      <c r="U24429" s="7">
        <v>12.392030638025499</v>
      </c>
      <c r="V24429" t="s">
        <v>15503</v>
      </c>
      <c r="W24429" t="s">
        <v>15504</v>
      </c>
    </row>
    <row r="24430" spans="20:23" x14ac:dyDescent="0.3">
      <c r="T24430" t="b">
        <f>U24430&gt;10</f>
        <v>1</v>
      </c>
      <c r="U24430" s="7">
        <v>10.7825927255914</v>
      </c>
      <c r="V24430" t="s">
        <v>8522</v>
      </c>
      <c r="W24430" t="s">
        <v>8494</v>
      </c>
    </row>
    <row r="24431" spans="20:23" x14ac:dyDescent="0.3">
      <c r="T24431" t="b">
        <f>U24431&gt;10</f>
        <v>1</v>
      </c>
      <c r="U24431" s="7">
        <v>10.7825927255914</v>
      </c>
      <c r="V24431" t="s">
        <v>8494</v>
      </c>
      <c r="W24431" t="s">
        <v>5721</v>
      </c>
    </row>
    <row r="24432" spans="20:23" x14ac:dyDescent="0.3">
      <c r="T24432" t="b">
        <f>U24432&gt;10</f>
        <v>1</v>
      </c>
      <c r="U24432" s="7">
        <v>10.4461204889702</v>
      </c>
      <c r="V24432" t="s">
        <v>5721</v>
      </c>
      <c r="W24432" t="s">
        <v>5701</v>
      </c>
    </row>
    <row r="24433" spans="20:23" x14ac:dyDescent="0.3">
      <c r="T24433" t="b">
        <f>U24433&gt;10</f>
        <v>1</v>
      </c>
      <c r="U24433" s="7">
        <v>10.4461204889702</v>
      </c>
      <c r="V24433" t="s">
        <v>5701</v>
      </c>
      <c r="W24433" t="s">
        <v>5705</v>
      </c>
    </row>
    <row r="24434" spans="20:23" x14ac:dyDescent="0.3">
      <c r="T24434" t="b">
        <f>U24434&gt;10</f>
        <v>1</v>
      </c>
      <c r="U24434" s="7">
        <v>12.392030638025499</v>
      </c>
      <c r="V24434" t="s">
        <v>5705</v>
      </c>
      <c r="W24434" t="s">
        <v>9500</v>
      </c>
    </row>
    <row r="24435" spans="20:23" x14ac:dyDescent="0.3">
      <c r="T24435" t="b">
        <f>U24435&gt;10</f>
        <v>1</v>
      </c>
      <c r="U24435" s="7">
        <v>13.490642926693599</v>
      </c>
      <c r="V24435" t="s">
        <v>15505</v>
      </c>
      <c r="W24435" t="s">
        <v>10500</v>
      </c>
    </row>
    <row r="24436" spans="20:23" x14ac:dyDescent="0.3">
      <c r="T24436" t="b">
        <f>U24436&gt;10</f>
        <v>1</v>
      </c>
      <c r="U24436" s="7">
        <v>11.188057833699601</v>
      </c>
      <c r="V24436" t="s">
        <v>10500</v>
      </c>
      <c r="W24436" t="s">
        <v>4147</v>
      </c>
    </row>
    <row r="24437" spans="20:23" x14ac:dyDescent="0.3">
      <c r="T24437" t="b">
        <f>U24437&gt;10</f>
        <v>1</v>
      </c>
      <c r="U24437" s="7">
        <v>11.293418349357401</v>
      </c>
      <c r="V24437" t="s">
        <v>11134</v>
      </c>
      <c r="W24437" t="s">
        <v>11135</v>
      </c>
    </row>
    <row r="24438" spans="20:23" x14ac:dyDescent="0.3">
      <c r="T24438" t="b">
        <f>U24438&gt;10</f>
        <v>1</v>
      </c>
      <c r="U24438" s="7">
        <v>11.411201385013801</v>
      </c>
      <c r="V24438" t="s">
        <v>9501</v>
      </c>
      <c r="W24438" t="s">
        <v>11899</v>
      </c>
    </row>
    <row r="24439" spans="20:23" x14ac:dyDescent="0.3">
      <c r="T24439" t="b">
        <f>U24439&gt;10</f>
        <v>1</v>
      </c>
      <c r="U24439" s="7">
        <v>10.7825927255914</v>
      </c>
      <c r="V24439" t="s">
        <v>8494</v>
      </c>
      <c r="W24439" t="s">
        <v>8495</v>
      </c>
    </row>
    <row r="24440" spans="20:23" x14ac:dyDescent="0.3">
      <c r="T24440" t="b">
        <f>U24440&gt;10</f>
        <v>1</v>
      </c>
      <c r="U24440" s="7">
        <v>12.104348565573799</v>
      </c>
      <c r="V24440" t="s">
        <v>14624</v>
      </c>
      <c r="W24440" t="s">
        <v>15506</v>
      </c>
    </row>
    <row r="24441" spans="20:23" x14ac:dyDescent="0.3">
      <c r="T24441" t="b">
        <f>U24441&gt;10</f>
        <v>1</v>
      </c>
      <c r="U24441" s="7">
        <v>10.6002711687975</v>
      </c>
      <c r="V24441" t="s">
        <v>6924</v>
      </c>
      <c r="W24441" t="s">
        <v>6925</v>
      </c>
    </row>
    <row r="24442" spans="20:23" x14ac:dyDescent="0.3">
      <c r="T24442" t="b">
        <f>U24442&gt;10</f>
        <v>1</v>
      </c>
      <c r="U24442" s="7">
        <v>10.6002711687975</v>
      </c>
      <c r="V24442" t="s">
        <v>6441</v>
      </c>
      <c r="W24442" t="s">
        <v>6840</v>
      </c>
    </row>
    <row r="24443" spans="20:23" x14ac:dyDescent="0.3">
      <c r="T24443" t="b">
        <f>U24443&gt;10</f>
        <v>1</v>
      </c>
      <c r="U24443" s="7">
        <v>11.293418349357401</v>
      </c>
      <c r="V24443" t="s">
        <v>6840</v>
      </c>
      <c r="W24443" t="s">
        <v>10991</v>
      </c>
    </row>
    <row r="24444" spans="20:23" x14ac:dyDescent="0.3">
      <c r="T24444" t="b">
        <f>U24444&gt;10</f>
        <v>1</v>
      </c>
      <c r="U24444" s="7">
        <v>10.4949106531397</v>
      </c>
      <c r="V24444" t="s">
        <v>6521</v>
      </c>
      <c r="W24444" t="s">
        <v>6522</v>
      </c>
    </row>
    <row r="24445" spans="20:23" x14ac:dyDescent="0.3">
      <c r="T24445" t="b">
        <f>U24445&gt;10</f>
        <v>1</v>
      </c>
      <c r="U24445" s="7">
        <v>12.104348565573799</v>
      </c>
      <c r="V24445" t="s">
        <v>10933</v>
      </c>
      <c r="W24445" t="s">
        <v>15507</v>
      </c>
    </row>
    <row r="24446" spans="20:23" x14ac:dyDescent="0.3">
      <c r="T24446" t="b">
        <f>U24446&gt;10</f>
        <v>1</v>
      </c>
      <c r="U24446" s="7">
        <v>11.2570507051866</v>
      </c>
      <c r="V24446" t="s">
        <v>10932</v>
      </c>
      <c r="W24446" t="s">
        <v>10933</v>
      </c>
    </row>
    <row r="24447" spans="20:23" x14ac:dyDescent="0.3">
      <c r="T24447" t="b">
        <f>U24447&gt;10</f>
        <v>1</v>
      </c>
      <c r="U24447" s="7">
        <v>11.8812050142595</v>
      </c>
      <c r="V24447" t="s">
        <v>13930</v>
      </c>
      <c r="W24447" t="s">
        <v>13931</v>
      </c>
    </row>
    <row r="24448" spans="20:23" x14ac:dyDescent="0.3">
      <c r="T24448" t="b">
        <f>U24448&gt;10</f>
        <v>1</v>
      </c>
      <c r="U24448" s="7">
        <v>13.490642926693599</v>
      </c>
      <c r="V24448" t="s">
        <v>15508</v>
      </c>
      <c r="W24448" t="s">
        <v>15509</v>
      </c>
    </row>
    <row r="24449" spans="20:23" x14ac:dyDescent="0.3">
      <c r="T24449" t="b">
        <f>U24449&gt;10</f>
        <v>1</v>
      </c>
      <c r="U24449" s="7">
        <v>12.7974957461337</v>
      </c>
      <c r="V24449" t="s">
        <v>15510</v>
      </c>
      <c r="W24449" t="s">
        <v>15511</v>
      </c>
    </row>
    <row r="24450" spans="20:23" x14ac:dyDescent="0.3">
      <c r="T24450" t="b">
        <f>U24450&gt;10</f>
        <v>1</v>
      </c>
      <c r="U24450" s="7">
        <v>13.490642926693599</v>
      </c>
      <c r="V24450" t="s">
        <v>15512</v>
      </c>
      <c r="W24450" t="s">
        <v>15513</v>
      </c>
    </row>
    <row r="24451" spans="20:23" x14ac:dyDescent="0.3">
      <c r="T24451" t="b">
        <f>U24451&gt;10</f>
        <v>1</v>
      </c>
      <c r="U24451" s="7">
        <v>11.0057362769056</v>
      </c>
      <c r="V24451" t="s">
        <v>9653</v>
      </c>
      <c r="W24451" t="s">
        <v>4563</v>
      </c>
    </row>
    <row r="24452" spans="20:23" x14ac:dyDescent="0.3">
      <c r="T24452" t="b">
        <f>U24452&gt;10</f>
        <v>1</v>
      </c>
      <c r="U24452" s="7">
        <v>12.104348565573799</v>
      </c>
      <c r="V24452" t="s">
        <v>15514</v>
      </c>
      <c r="W24452" t="s">
        <v>3226</v>
      </c>
    </row>
    <row r="24453" spans="20:23" x14ac:dyDescent="0.3">
      <c r="T24453" t="b">
        <f>U24453&gt;10</f>
        <v>1</v>
      </c>
      <c r="U24453" s="7">
        <v>10.0894455450315</v>
      </c>
      <c r="V24453" t="s">
        <v>2312</v>
      </c>
      <c r="W24453" t="s">
        <v>2313</v>
      </c>
    </row>
    <row r="24454" spans="20:23" x14ac:dyDescent="0.3">
      <c r="T24454" t="b">
        <f>U24454&gt;10</f>
        <v>1</v>
      </c>
      <c r="U24454" s="7">
        <v>13.490642926693599</v>
      </c>
      <c r="V24454" t="s">
        <v>15515</v>
      </c>
      <c r="W24454" t="s">
        <v>15516</v>
      </c>
    </row>
    <row r="24455" spans="20:23" x14ac:dyDescent="0.3">
      <c r="T24455" t="b">
        <f>U24455&gt;10</f>
        <v>1</v>
      </c>
      <c r="U24455" s="7">
        <v>13.490642926693599</v>
      </c>
      <c r="V24455" t="s">
        <v>15516</v>
      </c>
      <c r="W24455" t="s">
        <v>15517</v>
      </c>
    </row>
    <row r="24456" spans="20:23" x14ac:dyDescent="0.3">
      <c r="T24456" t="b">
        <f>U24456&gt;10</f>
        <v>1</v>
      </c>
      <c r="U24456" s="7">
        <v>10.4461204889702</v>
      </c>
      <c r="V24456" t="s">
        <v>5773</v>
      </c>
      <c r="W24456" t="s">
        <v>5774</v>
      </c>
    </row>
    <row r="24457" spans="20:23" x14ac:dyDescent="0.3">
      <c r="T24457" t="b">
        <f>U24457&gt;10</f>
        <v>1</v>
      </c>
      <c r="U24457" s="7">
        <v>10.851585597078399</v>
      </c>
      <c r="V24457" t="s">
        <v>5774</v>
      </c>
      <c r="W24457" t="s">
        <v>8877</v>
      </c>
    </row>
    <row r="24458" spans="20:23" x14ac:dyDescent="0.3">
      <c r="T24458" t="b">
        <f>U24458&gt;10</f>
        <v>1</v>
      </c>
      <c r="U24458" s="7">
        <v>11.6988834574656</v>
      </c>
      <c r="V24458" t="s">
        <v>12822</v>
      </c>
      <c r="W24458" t="s">
        <v>12823</v>
      </c>
    </row>
    <row r="24459" spans="20:23" x14ac:dyDescent="0.3">
      <c r="T24459" t="b">
        <f>U24459&gt;10</f>
        <v>1</v>
      </c>
      <c r="U24459" s="7">
        <v>10.3125890963457</v>
      </c>
      <c r="V24459" t="s">
        <v>4632</v>
      </c>
      <c r="W24459" t="s">
        <v>4831</v>
      </c>
    </row>
    <row r="24460" spans="20:23" x14ac:dyDescent="0.3">
      <c r="T24460" t="b">
        <f>U24460&gt;10</f>
        <v>1</v>
      </c>
      <c r="U24460" s="7">
        <v>13.490642926693599</v>
      </c>
      <c r="V24460" t="s">
        <v>15518</v>
      </c>
      <c r="W24460" t="s">
        <v>15519</v>
      </c>
    </row>
    <row r="24461" spans="20:23" x14ac:dyDescent="0.3">
      <c r="T24461" t="b">
        <f>U24461&gt;10</f>
        <v>1</v>
      </c>
      <c r="U24461" s="7">
        <v>10.851585597078399</v>
      </c>
      <c r="V24461" t="s">
        <v>8693</v>
      </c>
      <c r="W24461" t="s">
        <v>8694</v>
      </c>
    </row>
    <row r="24462" spans="20:23" x14ac:dyDescent="0.3">
      <c r="T24462" t="b">
        <f>U24462&gt;10</f>
        <v>1</v>
      </c>
      <c r="U24462" s="7">
        <v>11.411201385013801</v>
      </c>
      <c r="V24462" t="s">
        <v>12198</v>
      </c>
      <c r="W24462" t="s">
        <v>12199</v>
      </c>
    </row>
    <row r="24463" spans="20:23" x14ac:dyDescent="0.3">
      <c r="T24463" t="b">
        <f>U24463&gt;10</f>
        <v>1</v>
      </c>
      <c r="U24463" s="7">
        <v>11.6988834574656</v>
      </c>
      <c r="V24463" t="s">
        <v>5414</v>
      </c>
      <c r="W24463" t="s">
        <v>5736</v>
      </c>
    </row>
    <row r="24464" spans="20:23" x14ac:dyDescent="0.3">
      <c r="T24464" t="b">
        <f>U24464&gt;10</f>
        <v>1</v>
      </c>
      <c r="U24464" s="7">
        <v>11.8812050142595</v>
      </c>
      <c r="V24464" t="s">
        <v>13856</v>
      </c>
      <c r="W24464" t="s">
        <v>8274</v>
      </c>
    </row>
    <row r="24465" spans="20:23" x14ac:dyDescent="0.3">
      <c r="T24465" t="b">
        <f>U24465&gt;10</f>
        <v>1</v>
      </c>
      <c r="U24465" s="7">
        <v>10.194806060689301</v>
      </c>
      <c r="V24465" t="s">
        <v>3494</v>
      </c>
      <c r="W24465" t="s">
        <v>3495</v>
      </c>
    </row>
    <row r="24466" spans="20:23" x14ac:dyDescent="0.3">
      <c r="T24466" t="b">
        <f>U24466&gt;10</f>
        <v>1</v>
      </c>
      <c r="U24466" s="7">
        <v>10.6002711687975</v>
      </c>
      <c r="V24466" t="s">
        <v>3495</v>
      </c>
      <c r="W24466" t="s">
        <v>6835</v>
      </c>
    </row>
    <row r="24467" spans="20:23" x14ac:dyDescent="0.3">
      <c r="T24467" t="b">
        <f>U24467&gt;10</f>
        <v>1</v>
      </c>
      <c r="U24467" s="7">
        <v>13.490642926693599</v>
      </c>
      <c r="V24467" t="s">
        <v>15520</v>
      </c>
      <c r="W24467" t="s">
        <v>15521</v>
      </c>
    </row>
    <row r="24468" spans="20:23" x14ac:dyDescent="0.3">
      <c r="T24468" t="b">
        <f>U24468&gt;10</f>
        <v>1</v>
      </c>
      <c r="U24468" s="7">
        <v>10.6574295826374</v>
      </c>
      <c r="V24468" t="s">
        <v>7485</v>
      </c>
      <c r="W24468" t="s">
        <v>7486</v>
      </c>
    </row>
    <row r="24469" spans="20:23" x14ac:dyDescent="0.3">
      <c r="T24469" t="b">
        <f>U24469&gt;10</f>
        <v>1</v>
      </c>
      <c r="U24469" s="7">
        <v>11.6988834574656</v>
      </c>
      <c r="V24469" t="s">
        <v>13500</v>
      </c>
      <c r="W24469" t="s">
        <v>13501</v>
      </c>
    </row>
    <row r="24470" spans="20:23" x14ac:dyDescent="0.3">
      <c r="T24470" t="b">
        <f>U24470&gt;10</f>
        <v>1</v>
      </c>
      <c r="U24470" s="7">
        <v>11.0057362769056</v>
      </c>
      <c r="V24470" t="s">
        <v>9584</v>
      </c>
      <c r="W24470" t="s">
        <v>10019</v>
      </c>
    </row>
    <row r="24471" spans="20:23" x14ac:dyDescent="0.3">
      <c r="T24471" t="b">
        <f>U24471&gt;10</f>
        <v>1</v>
      </c>
      <c r="U24471" s="7">
        <v>10.123347096707199</v>
      </c>
      <c r="V24471" t="s">
        <v>2891</v>
      </c>
      <c r="W24471" t="s">
        <v>2897</v>
      </c>
    </row>
    <row r="24472" spans="20:23" x14ac:dyDescent="0.3">
      <c r="T24472" t="b">
        <f>U24472&gt;10</f>
        <v>1</v>
      </c>
      <c r="U24472" s="7">
        <v>10.355148710764499</v>
      </c>
      <c r="V24472" t="s">
        <v>5154</v>
      </c>
      <c r="W24472" t="s">
        <v>5155</v>
      </c>
    </row>
    <row r="24473" spans="20:23" x14ac:dyDescent="0.3">
      <c r="T24473" t="b">
        <f>U24473&gt;10</f>
        <v>1</v>
      </c>
      <c r="U24473" s="7">
        <v>10.851585597078399</v>
      </c>
      <c r="V24473" t="s">
        <v>8843</v>
      </c>
      <c r="W24473" t="s">
        <v>3375</v>
      </c>
    </row>
    <row r="24474" spans="20:23" x14ac:dyDescent="0.3">
      <c r="T24474" t="b">
        <f>U24474&gt;10</f>
        <v>1</v>
      </c>
      <c r="U24474" s="7">
        <v>11.6988834574656</v>
      </c>
      <c r="V24474" t="s">
        <v>9460</v>
      </c>
      <c r="W24474" t="s">
        <v>12137</v>
      </c>
    </row>
    <row r="24475" spans="20:23" x14ac:dyDescent="0.3">
      <c r="T24475" t="b">
        <f>U24475&gt;10</f>
        <v>1</v>
      </c>
      <c r="U24475" s="7">
        <v>12.104348565573799</v>
      </c>
      <c r="V24475" t="s">
        <v>15522</v>
      </c>
      <c r="W24475" t="s">
        <v>15523</v>
      </c>
    </row>
    <row r="24476" spans="20:23" x14ac:dyDescent="0.3">
      <c r="T24476" t="b">
        <f>U24476&gt;10</f>
        <v>1</v>
      </c>
      <c r="U24476" s="7">
        <v>12.104348565573799</v>
      </c>
      <c r="V24476" t="s">
        <v>3183</v>
      </c>
      <c r="W24476" t="s">
        <v>15524</v>
      </c>
    </row>
    <row r="24477" spans="20:23" x14ac:dyDescent="0.3">
      <c r="T24477" t="b">
        <f>U24477&gt;10</f>
        <v>1</v>
      </c>
      <c r="U24477" s="7">
        <v>10.6574295826374</v>
      </c>
      <c r="V24477" t="s">
        <v>7555</v>
      </c>
      <c r="W24477" t="s">
        <v>7483</v>
      </c>
    </row>
    <row r="24478" spans="20:23" x14ac:dyDescent="0.3">
      <c r="T24478" t="b">
        <f>U24478&gt;10</f>
        <v>1</v>
      </c>
      <c r="U24478" s="7">
        <v>10.123347096707199</v>
      </c>
      <c r="V24478" t="s">
        <v>2998</v>
      </c>
      <c r="W24478" t="s">
        <v>2999</v>
      </c>
    </row>
    <row r="24479" spans="20:23" x14ac:dyDescent="0.3">
      <c r="T24479" t="b">
        <f>U24479&gt;10</f>
        <v>1</v>
      </c>
      <c r="U24479" s="7">
        <v>12.104348565573799</v>
      </c>
      <c r="V24479">
        <v>866</v>
      </c>
      <c r="W24479" t="s">
        <v>11509</v>
      </c>
    </row>
    <row r="24480" spans="20:23" x14ac:dyDescent="0.3">
      <c r="T24480" t="b">
        <f>U24480&gt;10</f>
        <v>1</v>
      </c>
      <c r="U24480" s="7">
        <v>10.024907023893901</v>
      </c>
      <c r="V24480" t="s">
        <v>1749</v>
      </c>
      <c r="W24480" t="s">
        <v>1750</v>
      </c>
    </row>
    <row r="24481" spans="20:23" x14ac:dyDescent="0.3">
      <c r="T24481" t="b">
        <f>U24481&gt;10</f>
        <v>1</v>
      </c>
      <c r="U24481" s="7">
        <v>10.3125890963457</v>
      </c>
      <c r="V24481" t="s">
        <v>4728</v>
      </c>
      <c r="W24481" t="s">
        <v>4729</v>
      </c>
    </row>
    <row r="24482" spans="20:23" x14ac:dyDescent="0.3">
      <c r="T24482" t="b">
        <f>U24482&gt;10</f>
        <v>1</v>
      </c>
      <c r="U24482" s="7">
        <v>12.392030638025499</v>
      </c>
      <c r="V24482" t="s">
        <v>15525</v>
      </c>
      <c r="W24482" t="s">
        <v>15526</v>
      </c>
    </row>
    <row r="24483" spans="20:23" x14ac:dyDescent="0.3">
      <c r="T24483" t="b">
        <f>U24483&gt;10</f>
        <v>1</v>
      </c>
      <c r="U24483" s="7">
        <v>10.399600473335299</v>
      </c>
      <c r="V24483" t="s">
        <v>5414</v>
      </c>
      <c r="W24483" t="s">
        <v>5415</v>
      </c>
    </row>
    <row r="24484" spans="20:23" x14ac:dyDescent="0.3">
      <c r="T24484" t="b">
        <f>U24484&gt;10</f>
        <v>1</v>
      </c>
      <c r="U24484" s="7">
        <v>11.6988834574656</v>
      </c>
      <c r="V24484" t="s">
        <v>13330</v>
      </c>
      <c r="W24484" t="s">
        <v>13331</v>
      </c>
    </row>
    <row r="24485" spans="20:23" x14ac:dyDescent="0.3">
      <c r="T24485" t="b">
        <f>U24485&gt;10</f>
        <v>1</v>
      </c>
      <c r="U24485" s="7">
        <v>11.293418349357401</v>
      </c>
      <c r="V24485" t="s">
        <v>3762</v>
      </c>
      <c r="W24485" t="s">
        <v>11065</v>
      </c>
    </row>
    <row r="24486" spans="20:23" x14ac:dyDescent="0.3">
      <c r="T24486" t="b">
        <f>U24486&gt;10</f>
        <v>1</v>
      </c>
      <c r="U24486" s="7">
        <v>10.3125890963457</v>
      </c>
      <c r="V24486" t="s">
        <v>4524</v>
      </c>
      <c r="W24486" t="s">
        <v>4530</v>
      </c>
    </row>
    <row r="24487" spans="20:23" x14ac:dyDescent="0.3">
      <c r="T24487" t="b">
        <f>U24487&gt;10</f>
        <v>1</v>
      </c>
      <c r="U24487" s="7">
        <v>10.3125890963457</v>
      </c>
      <c r="V24487" t="s">
        <v>4586</v>
      </c>
      <c r="W24487" t="s">
        <v>4471</v>
      </c>
    </row>
    <row r="24488" spans="20:23" x14ac:dyDescent="0.3">
      <c r="T24488" t="b">
        <f>U24488&gt;10</f>
        <v>1</v>
      </c>
      <c r="U24488" s="7">
        <v>10.194806060689301</v>
      </c>
      <c r="V24488" t="s">
        <v>3606</v>
      </c>
      <c r="W24488" t="s">
        <v>3607</v>
      </c>
    </row>
    <row r="24489" spans="20:23" x14ac:dyDescent="0.3">
      <c r="T24489" t="b">
        <f>U24489&gt;10</f>
        <v>1</v>
      </c>
      <c r="U24489" s="7">
        <v>12.7974957461337</v>
      </c>
      <c r="V24489" t="s">
        <v>15527</v>
      </c>
      <c r="W24489" t="s">
        <v>15528</v>
      </c>
    </row>
    <row r="24490" spans="20:23" x14ac:dyDescent="0.3">
      <c r="T24490" t="b">
        <f>U24490&gt;10</f>
        <v>1</v>
      </c>
      <c r="U24490" s="7">
        <v>12.7974957461337</v>
      </c>
      <c r="V24490" t="s">
        <v>15529</v>
      </c>
      <c r="W24490" t="s">
        <v>15530</v>
      </c>
    </row>
    <row r="24491" spans="20:23" x14ac:dyDescent="0.3">
      <c r="T24491" t="b">
        <f>U24491&gt;10</f>
        <v>1</v>
      </c>
      <c r="U24491" s="7">
        <v>11.8812050142595</v>
      </c>
      <c r="V24491" t="s">
        <v>13858</v>
      </c>
      <c r="W24491" t="s">
        <v>13859</v>
      </c>
    </row>
    <row r="24492" spans="20:23" x14ac:dyDescent="0.3">
      <c r="T24492" t="b">
        <f>U24492&gt;10</f>
        <v>1</v>
      </c>
      <c r="U24492" s="7">
        <v>11.986565529917399</v>
      </c>
      <c r="V24492" t="s">
        <v>11044</v>
      </c>
      <c r="W24492" t="s">
        <v>3560</v>
      </c>
    </row>
    <row r="24493" spans="20:23" x14ac:dyDescent="0.3">
      <c r="T24493" t="b">
        <f>U24493&gt;10</f>
        <v>1</v>
      </c>
      <c r="U24493" s="7">
        <v>11.5447327776383</v>
      </c>
      <c r="V24493" t="s">
        <v>12473</v>
      </c>
      <c r="W24493" t="s">
        <v>12374</v>
      </c>
    </row>
    <row r="24494" spans="20:23" x14ac:dyDescent="0.3">
      <c r="T24494" t="b">
        <f>U24494&gt;10</f>
        <v>1</v>
      </c>
      <c r="U24494" s="7">
        <v>12.7974957461337</v>
      </c>
      <c r="V24494" t="s">
        <v>10721</v>
      </c>
      <c r="W24494" t="s">
        <v>15531</v>
      </c>
    </row>
    <row r="24495" spans="20:23" x14ac:dyDescent="0.3">
      <c r="T24495" t="b">
        <f>U24495&gt;10</f>
        <v>1</v>
      </c>
      <c r="U24495" s="7">
        <v>13.490642926693599</v>
      </c>
      <c r="V24495" t="s">
        <v>15531</v>
      </c>
      <c r="W24495" t="s">
        <v>15532</v>
      </c>
    </row>
    <row r="24496" spans="20:23" x14ac:dyDescent="0.3">
      <c r="T24496" t="b">
        <f>U24496&gt;10</f>
        <v>1</v>
      </c>
      <c r="U24496" s="7">
        <v>10.4949106531397</v>
      </c>
      <c r="V24496" t="s">
        <v>6441</v>
      </c>
      <c r="W24496" t="s">
        <v>2560</v>
      </c>
    </row>
    <row r="24497" spans="20:23" x14ac:dyDescent="0.3">
      <c r="T24497" t="b">
        <f>U24497&gt;10</f>
        <v>1</v>
      </c>
      <c r="U24497" s="7">
        <v>10.7825927255914</v>
      </c>
      <c r="V24497" t="s">
        <v>2560</v>
      </c>
      <c r="W24497" t="s">
        <v>8266</v>
      </c>
    </row>
    <row r="24498" spans="20:23" x14ac:dyDescent="0.3">
      <c r="T24498" t="b">
        <f>U24498&gt;10</f>
        <v>1</v>
      </c>
      <c r="U24498" s="7">
        <v>11.0927476538953</v>
      </c>
      <c r="V24498" t="s">
        <v>5396</v>
      </c>
      <c r="W24498" t="s">
        <v>10173</v>
      </c>
    </row>
    <row r="24499" spans="20:23" x14ac:dyDescent="0.3">
      <c r="T24499" t="b">
        <f>U24499&gt;10</f>
        <v>1</v>
      </c>
      <c r="U24499" s="7">
        <v>11.8812050142595</v>
      </c>
      <c r="V24499" t="s">
        <v>1671</v>
      </c>
      <c r="W24499" t="s">
        <v>1672</v>
      </c>
    </row>
    <row r="24500" spans="20:23" x14ac:dyDescent="0.3">
      <c r="T24500" t="b">
        <f>U24500&gt;10</f>
        <v>1</v>
      </c>
      <c r="U24500" s="7">
        <v>12.7974957461337</v>
      </c>
      <c r="V24500" t="s">
        <v>15533</v>
      </c>
      <c r="W24500" t="s">
        <v>15534</v>
      </c>
    </row>
    <row r="24501" spans="20:23" x14ac:dyDescent="0.3">
      <c r="T24501" t="b">
        <f>U24501&gt;10</f>
        <v>1</v>
      </c>
      <c r="U24501" s="7">
        <v>12.7974957461337</v>
      </c>
      <c r="V24501" t="s">
        <v>15534</v>
      </c>
      <c r="W24501" t="s">
        <v>15535</v>
      </c>
    </row>
    <row r="24502" spans="20:23" x14ac:dyDescent="0.3">
      <c r="T24502" t="b">
        <f>U24502&gt;10</f>
        <v>1</v>
      </c>
      <c r="U24502" s="7">
        <v>11.5447327776383</v>
      </c>
      <c r="V24502" t="s">
        <v>12273</v>
      </c>
      <c r="W24502" t="s">
        <v>12274</v>
      </c>
    </row>
    <row r="24503" spans="20:23" x14ac:dyDescent="0.3">
      <c r="T24503" t="b">
        <f>U24503&gt;10</f>
        <v>1</v>
      </c>
      <c r="U24503" s="7">
        <v>13.490642926693599</v>
      </c>
      <c r="V24503" t="s">
        <v>12274</v>
      </c>
      <c r="W24503" t="s">
        <v>15536</v>
      </c>
    </row>
    <row r="24504" spans="20:23" x14ac:dyDescent="0.3">
      <c r="T24504" t="b">
        <f>U24504&gt;10</f>
        <v>1</v>
      </c>
      <c r="U24504" s="7">
        <v>12.7974957461337</v>
      </c>
      <c r="V24504" t="s">
        <v>15537</v>
      </c>
      <c r="W24504" t="s">
        <v>15538</v>
      </c>
    </row>
    <row r="24505" spans="20:23" x14ac:dyDescent="0.3">
      <c r="T24505" t="b">
        <f>U24505&gt;10</f>
        <v>1</v>
      </c>
      <c r="U24505" s="7">
        <v>12.7974957461337</v>
      </c>
      <c r="V24505" t="s">
        <v>15539</v>
      </c>
      <c r="W24505" t="s">
        <v>15534</v>
      </c>
    </row>
    <row r="24506" spans="20:23" x14ac:dyDescent="0.3">
      <c r="T24506" t="b">
        <f>U24506&gt;10</f>
        <v>1</v>
      </c>
      <c r="U24506" s="7">
        <v>10.7180542044539</v>
      </c>
      <c r="V24506" t="s">
        <v>7774</v>
      </c>
      <c r="W24506" t="s">
        <v>7775</v>
      </c>
    </row>
    <row r="24507" spans="20:23" x14ac:dyDescent="0.3">
      <c r="T24507" t="b">
        <f>U24507&gt;10</f>
        <v>1</v>
      </c>
      <c r="U24507" s="7">
        <v>13.490642926693599</v>
      </c>
      <c r="V24507" t="s">
        <v>15540</v>
      </c>
      <c r="W24507" t="s">
        <v>15541</v>
      </c>
    </row>
    <row r="24508" spans="20:23" x14ac:dyDescent="0.3">
      <c r="T24508" t="b">
        <f>U24508&gt;10</f>
        <v>1</v>
      </c>
      <c r="U24508" s="7">
        <v>11.0927476538953</v>
      </c>
      <c r="V24508" t="s">
        <v>10190</v>
      </c>
      <c r="W24508" t="s">
        <v>10191</v>
      </c>
    </row>
    <row r="24509" spans="20:23" x14ac:dyDescent="0.3">
      <c r="T24509" t="b">
        <f>U24509&gt;10</f>
        <v>1</v>
      </c>
      <c r="U24509" s="7">
        <v>11.411201385013801</v>
      </c>
      <c r="V24509" t="s">
        <v>11673</v>
      </c>
      <c r="W24509" t="s">
        <v>11674</v>
      </c>
    </row>
    <row r="24510" spans="20:23" x14ac:dyDescent="0.3">
      <c r="T24510" t="b">
        <f>U24510&gt;10</f>
        <v>1</v>
      </c>
      <c r="U24510" s="7">
        <v>11.8812050142595</v>
      </c>
      <c r="V24510" t="s">
        <v>13893</v>
      </c>
      <c r="W24510" t="s">
        <v>13894</v>
      </c>
    </row>
    <row r="24511" spans="20:23" x14ac:dyDescent="0.3">
      <c r="T24511" t="b">
        <f>U24511&gt;10</f>
        <v>1</v>
      </c>
      <c r="U24511" s="7">
        <v>10.024907023893901</v>
      </c>
      <c r="V24511" t="s">
        <v>2004</v>
      </c>
      <c r="W24511" t="s">
        <v>2006</v>
      </c>
    </row>
    <row r="24512" spans="20:23" x14ac:dyDescent="0.3">
      <c r="T24512" t="b">
        <f>U24512&gt;10</f>
        <v>1</v>
      </c>
      <c r="U24512" s="7">
        <v>10.355148710764499</v>
      </c>
      <c r="V24512" t="s">
        <v>5097</v>
      </c>
      <c r="W24512" t="s">
        <v>5098</v>
      </c>
    </row>
    <row r="24513" spans="20:23" x14ac:dyDescent="0.3">
      <c r="T24513" t="b">
        <f>U24513&gt;10</f>
        <v>1</v>
      </c>
      <c r="U24513" s="7">
        <v>10.3125890963457</v>
      </c>
      <c r="V24513" t="s">
        <v>4902</v>
      </c>
      <c r="W24513" t="s">
        <v>4903</v>
      </c>
    </row>
    <row r="24514" spans="20:23" x14ac:dyDescent="0.3">
      <c r="T24514" t="b">
        <f>U24514&gt;10</f>
        <v>1</v>
      </c>
      <c r="U24514" s="7">
        <v>11.8812050142595</v>
      </c>
      <c r="V24514" t="s">
        <v>8265</v>
      </c>
      <c r="W24514" t="s">
        <v>13850</v>
      </c>
    </row>
    <row r="24515" spans="20:23" x14ac:dyDescent="0.3">
      <c r="T24515" t="b">
        <f>U24515&gt;10</f>
        <v>1</v>
      </c>
      <c r="U24515" s="7">
        <v>10.6002711687975</v>
      </c>
      <c r="V24515" t="s">
        <v>2322</v>
      </c>
      <c r="W24515" t="s">
        <v>6855</v>
      </c>
    </row>
    <row r="24516" spans="20:23" x14ac:dyDescent="0.3">
      <c r="T24516" t="b">
        <f>U24516&gt;10</f>
        <v>1</v>
      </c>
      <c r="U24516" s="7">
        <v>13.490642926693599</v>
      </c>
      <c r="V24516" t="s">
        <v>15542</v>
      </c>
      <c r="W24516" t="s">
        <v>15543</v>
      </c>
    </row>
    <row r="24517" spans="20:23" x14ac:dyDescent="0.3">
      <c r="T24517" t="b">
        <f>U24517&gt;10</f>
        <v>1</v>
      </c>
      <c r="U24517" s="7">
        <v>13.490642926693599</v>
      </c>
      <c r="V24517" t="s">
        <v>15544</v>
      </c>
      <c r="W24517" t="s">
        <v>15545</v>
      </c>
    </row>
    <row r="24518" spans="20:23" x14ac:dyDescent="0.3">
      <c r="T24518" t="b">
        <f>U24518&gt;10</f>
        <v>1</v>
      </c>
      <c r="U24518" s="7">
        <v>12.7974957461337</v>
      </c>
      <c r="V24518" t="s">
        <v>15546</v>
      </c>
      <c r="W24518" t="s">
        <v>12532</v>
      </c>
    </row>
    <row r="24519" spans="20:23" x14ac:dyDescent="0.3">
      <c r="T24519" t="b">
        <f>U24519&gt;10</f>
        <v>1</v>
      </c>
      <c r="U24519" s="7">
        <v>11.5447327776383</v>
      </c>
      <c r="V24519" t="s">
        <v>12532</v>
      </c>
      <c r="W24519" t="s">
        <v>12482</v>
      </c>
    </row>
    <row r="24520" spans="20:23" x14ac:dyDescent="0.3">
      <c r="T24520" t="b">
        <f>U24520&gt;10</f>
        <v>1</v>
      </c>
      <c r="U24520" s="7">
        <v>11.6988834574656</v>
      </c>
      <c r="V24520" t="s">
        <v>12993</v>
      </c>
      <c r="W24520" t="s">
        <v>12994</v>
      </c>
    </row>
    <row r="24521" spans="20:23" x14ac:dyDescent="0.3">
      <c r="T24521" t="b">
        <f>U24521&gt;10</f>
        <v>1</v>
      </c>
      <c r="U24521" s="7">
        <v>12.104348565573799</v>
      </c>
      <c r="V24521" t="s">
        <v>15547</v>
      </c>
      <c r="W24521" t="s">
        <v>15548</v>
      </c>
    </row>
    <row r="24522" spans="20:23" x14ac:dyDescent="0.3">
      <c r="T24522" t="b">
        <f>U24522&gt;10</f>
        <v>1</v>
      </c>
      <c r="U24522" s="7">
        <v>10.009402837358</v>
      </c>
      <c r="V24522" t="s">
        <v>1671</v>
      </c>
      <c r="W24522" t="s">
        <v>1672</v>
      </c>
    </row>
    <row r="24523" spans="20:23" x14ac:dyDescent="0.3">
      <c r="T24523" t="b">
        <f>U24523&gt;10</f>
        <v>1</v>
      </c>
      <c r="U24523" s="7">
        <v>10.2717671018254</v>
      </c>
      <c r="V24523" t="s">
        <v>1672</v>
      </c>
      <c r="W24523" t="s">
        <v>4268</v>
      </c>
    </row>
    <row r="24524" spans="20:23" x14ac:dyDescent="0.3">
      <c r="T24524" t="b">
        <f>U24524&gt;10</f>
        <v>1</v>
      </c>
      <c r="U24524" s="7">
        <v>13.490642926693599</v>
      </c>
      <c r="V24524" t="s">
        <v>15549</v>
      </c>
      <c r="W24524" t="s">
        <v>15550</v>
      </c>
    </row>
    <row r="24525" spans="20:23" x14ac:dyDescent="0.3">
      <c r="T24525" t="b">
        <f>U24525&gt;10</f>
        <v>1</v>
      </c>
      <c r="U24525" s="7">
        <v>10.956946112736199</v>
      </c>
      <c r="V24525" t="s">
        <v>7138</v>
      </c>
      <c r="W24525" t="s">
        <v>8733</v>
      </c>
    </row>
    <row r="24526" spans="20:23" x14ac:dyDescent="0.3">
      <c r="T24526" t="b">
        <f>U24526&gt;10</f>
        <v>1</v>
      </c>
      <c r="U24526" s="7">
        <v>11.5447327776383</v>
      </c>
      <c r="V24526" t="s">
        <v>8733</v>
      </c>
      <c r="W24526" t="s">
        <v>12384</v>
      </c>
    </row>
    <row r="24527" spans="20:23" x14ac:dyDescent="0.3">
      <c r="T24527" t="b">
        <f>U24527&gt;10</f>
        <v>1</v>
      </c>
      <c r="U24527" s="7">
        <v>11.0057362769056</v>
      </c>
      <c r="V24527" t="s">
        <v>9354</v>
      </c>
      <c r="W24527" t="s">
        <v>9355</v>
      </c>
    </row>
    <row r="24528" spans="20:23" x14ac:dyDescent="0.3">
      <c r="T24528" t="b">
        <f>U24528&gt;10</f>
        <v>1</v>
      </c>
      <c r="U24528" s="7">
        <v>11.411201385013801</v>
      </c>
      <c r="V24528" t="s">
        <v>11544</v>
      </c>
      <c r="W24528" t="s">
        <v>9716</v>
      </c>
    </row>
    <row r="24529" spans="20:23" x14ac:dyDescent="0.3">
      <c r="T24529" t="b">
        <f>U24529&gt;10</f>
        <v>1</v>
      </c>
      <c r="U24529" s="7">
        <v>12.7974957461337</v>
      </c>
      <c r="V24529" t="s">
        <v>9716</v>
      </c>
      <c r="W24529" t="s">
        <v>15551</v>
      </c>
    </row>
    <row r="24530" spans="20:23" x14ac:dyDescent="0.3">
      <c r="T24530" t="b">
        <f>U24530&gt;10</f>
        <v>1</v>
      </c>
      <c r="U24530" s="7">
        <v>11.188057833699601</v>
      </c>
      <c r="V24530" t="s">
        <v>10712</v>
      </c>
      <c r="W24530" t="s">
        <v>10713</v>
      </c>
    </row>
    <row r="24531" spans="20:23" x14ac:dyDescent="0.3">
      <c r="T24531" t="b">
        <f>U24531&gt;10</f>
        <v>1</v>
      </c>
      <c r="U24531" s="7">
        <v>13.490642926693599</v>
      </c>
      <c r="V24531" t="s">
        <v>15552</v>
      </c>
      <c r="W24531" t="s">
        <v>15553</v>
      </c>
    </row>
    <row r="24532" spans="20:23" x14ac:dyDescent="0.3">
      <c r="T24532" t="b">
        <f>U24532&gt;10</f>
        <v>1</v>
      </c>
      <c r="U24532" s="7">
        <v>12.7974957461337</v>
      </c>
      <c r="V24532" t="s">
        <v>15554</v>
      </c>
      <c r="W24532" t="s">
        <v>15555</v>
      </c>
    </row>
    <row r="24533" spans="20:23" x14ac:dyDescent="0.3">
      <c r="T24533" t="b">
        <f>U24533&gt;10</f>
        <v>1</v>
      </c>
      <c r="U24533" s="7">
        <v>12.104348565573799</v>
      </c>
      <c r="V24533" t="s">
        <v>15555</v>
      </c>
      <c r="W24533" t="s">
        <v>15556</v>
      </c>
    </row>
    <row r="24534" spans="20:23" x14ac:dyDescent="0.3">
      <c r="T24534" t="b">
        <f>U24534&gt;10</f>
        <v>1</v>
      </c>
      <c r="U24534" s="7">
        <v>12.7974957461337</v>
      </c>
      <c r="V24534" t="s">
        <v>15557</v>
      </c>
      <c r="W24534" t="s">
        <v>15558</v>
      </c>
    </row>
    <row r="24535" spans="20:23" x14ac:dyDescent="0.3">
      <c r="T24535" t="b">
        <f>U24535&gt;10</f>
        <v>1</v>
      </c>
      <c r="U24535" s="7">
        <v>13.490642926693599</v>
      </c>
      <c r="V24535" t="s">
        <v>15558</v>
      </c>
      <c r="W24535" t="s">
        <v>15559</v>
      </c>
    </row>
    <row r="24536" spans="20:23" x14ac:dyDescent="0.3">
      <c r="T24536" t="b">
        <f>U24536&gt;10</f>
        <v>1</v>
      </c>
      <c r="U24536" s="7">
        <v>10.3125890963457</v>
      </c>
      <c r="V24536" t="s">
        <v>4654</v>
      </c>
      <c r="W24536" t="s">
        <v>4576</v>
      </c>
    </row>
    <row r="24537" spans="20:23" x14ac:dyDescent="0.3">
      <c r="T24537" t="b">
        <f>U24537&gt;10</f>
        <v>1</v>
      </c>
      <c r="U24537" s="7">
        <v>11.411201385013801</v>
      </c>
      <c r="V24537" t="s">
        <v>12224</v>
      </c>
      <c r="W24537" t="s">
        <v>1749</v>
      </c>
    </row>
    <row r="24538" spans="20:23" x14ac:dyDescent="0.3">
      <c r="T24538" t="b">
        <f>U24538&gt;10</f>
        <v>1</v>
      </c>
      <c r="U24538" s="7">
        <v>13.490642926693599</v>
      </c>
      <c r="V24538" t="s">
        <v>15560</v>
      </c>
      <c r="W24538" t="s">
        <v>15561</v>
      </c>
    </row>
    <row r="24539" spans="20:23" x14ac:dyDescent="0.3">
      <c r="T24539" t="b">
        <f>U24539&gt;10</f>
        <v>1</v>
      </c>
      <c r="U24539" s="7">
        <v>13.490642926693599</v>
      </c>
      <c r="V24539" t="s">
        <v>15562</v>
      </c>
      <c r="W24539" t="s">
        <v>15563</v>
      </c>
    </row>
    <row r="24540" spans="20:23" x14ac:dyDescent="0.3">
      <c r="T24540" t="b">
        <f>U24540&gt;10</f>
        <v>1</v>
      </c>
      <c r="U24540" s="7">
        <v>11.8812050142595</v>
      </c>
      <c r="V24540" t="s">
        <v>8265</v>
      </c>
      <c r="W24540" t="s">
        <v>13848</v>
      </c>
    </row>
    <row r="24541" spans="20:23" x14ac:dyDescent="0.3">
      <c r="T24541" t="b">
        <f>U24541&gt;10</f>
        <v>1</v>
      </c>
      <c r="U24541" s="7">
        <v>11.5447327776383</v>
      </c>
      <c r="V24541" t="s">
        <v>3299</v>
      </c>
      <c r="W24541" t="s">
        <v>12545</v>
      </c>
    </row>
    <row r="24542" spans="20:23" x14ac:dyDescent="0.3">
      <c r="T24542" t="b">
        <f>U24542&gt;10</f>
        <v>1</v>
      </c>
      <c r="U24542" s="7">
        <v>13.490642926693599</v>
      </c>
      <c r="V24542" t="s">
        <v>15564</v>
      </c>
      <c r="W24542" t="s">
        <v>15565</v>
      </c>
    </row>
    <row r="24543" spans="20:23" x14ac:dyDescent="0.3">
      <c r="T24543" t="b">
        <f>U24543&gt;10</f>
        <v>1</v>
      </c>
      <c r="U24543" s="7">
        <v>12.392030638025499</v>
      </c>
      <c r="V24543" t="s">
        <v>15566</v>
      </c>
      <c r="W24543" t="s">
        <v>4490</v>
      </c>
    </row>
    <row r="24544" spans="20:23" x14ac:dyDescent="0.3">
      <c r="T24544" t="b">
        <f>U24544&gt;10</f>
        <v>1</v>
      </c>
      <c r="U24544" s="7">
        <v>10.3125890963457</v>
      </c>
      <c r="V24544" t="s">
        <v>4490</v>
      </c>
      <c r="W24544" t="s">
        <v>4491</v>
      </c>
    </row>
    <row r="24545" spans="20:23" x14ac:dyDescent="0.3">
      <c r="T24545" t="b">
        <f>U24545&gt;10</f>
        <v>1</v>
      </c>
      <c r="U24545" s="7">
        <v>10.355148710764499</v>
      </c>
      <c r="V24545" t="s">
        <v>5167</v>
      </c>
      <c r="W24545" t="s">
        <v>5169</v>
      </c>
    </row>
    <row r="24546" spans="20:23" x14ac:dyDescent="0.3">
      <c r="T24546" t="b">
        <f>U24546&gt;10</f>
        <v>1</v>
      </c>
      <c r="U24546" s="7">
        <v>11.188057833699601</v>
      </c>
      <c r="V24546" t="s">
        <v>10420</v>
      </c>
      <c r="W24546" t="s">
        <v>10421</v>
      </c>
    </row>
    <row r="24547" spans="20:23" x14ac:dyDescent="0.3">
      <c r="T24547" t="b">
        <f>U24547&gt;10</f>
        <v>1</v>
      </c>
      <c r="U24547" s="7">
        <v>12.104348565573799</v>
      </c>
      <c r="V24547" t="s">
        <v>11616</v>
      </c>
      <c r="W24547" t="s">
        <v>4562</v>
      </c>
    </row>
    <row r="24548" spans="20:23" x14ac:dyDescent="0.3">
      <c r="T24548" t="b">
        <f>U24548&gt;10</f>
        <v>1</v>
      </c>
      <c r="U24548" s="7">
        <v>10.3125890963457</v>
      </c>
      <c r="V24548" t="s">
        <v>4562</v>
      </c>
      <c r="W24548" t="s">
        <v>4563</v>
      </c>
    </row>
    <row r="24549" spans="20:23" x14ac:dyDescent="0.3">
      <c r="T24549" t="b">
        <f>U24549&gt;10</f>
        <v>1</v>
      </c>
      <c r="U24549" s="7">
        <v>10.2717671018254</v>
      </c>
      <c r="V24549" t="s">
        <v>4317</v>
      </c>
      <c r="W24549" t="s">
        <v>4318</v>
      </c>
    </row>
    <row r="24550" spans="20:23" x14ac:dyDescent="0.3">
      <c r="T24550" t="b">
        <f>U24550&gt;10</f>
        <v>1</v>
      </c>
      <c r="U24550" s="7">
        <v>10.7825927255914</v>
      </c>
      <c r="V24550" t="s">
        <v>4318</v>
      </c>
      <c r="W24550" t="s">
        <v>8259</v>
      </c>
    </row>
    <row r="24551" spans="20:23" x14ac:dyDescent="0.3">
      <c r="T24551" t="b">
        <f>U24551&gt;10</f>
        <v>1</v>
      </c>
      <c r="U24551" s="7">
        <v>11.6988834574656</v>
      </c>
      <c r="V24551" t="s">
        <v>13375</v>
      </c>
      <c r="W24551" t="s">
        <v>13376</v>
      </c>
    </row>
    <row r="24552" spans="20:23" x14ac:dyDescent="0.3">
      <c r="T24552" t="b">
        <f>U24552&gt;10</f>
        <v>1</v>
      </c>
      <c r="U24552" s="7">
        <v>12.104348565573799</v>
      </c>
      <c r="V24552" t="s">
        <v>15567</v>
      </c>
      <c r="W24552" t="s">
        <v>15568</v>
      </c>
    </row>
    <row r="24553" spans="20:23" x14ac:dyDescent="0.3">
      <c r="T24553" t="b">
        <f>U24553&gt;10</f>
        <v>1</v>
      </c>
      <c r="U24553" s="7">
        <v>10.6002711687975</v>
      </c>
      <c r="V24553" t="s">
        <v>6903</v>
      </c>
      <c r="W24553" t="s">
        <v>6904</v>
      </c>
    </row>
    <row r="24554" spans="20:23" x14ac:dyDescent="0.3">
      <c r="T24554" t="b">
        <f>U24554&gt;10</f>
        <v>1</v>
      </c>
      <c r="U24554" s="7">
        <v>11.411201385013801</v>
      </c>
      <c r="V24554" t="s">
        <v>11886</v>
      </c>
      <c r="W24554" t="s">
        <v>11888</v>
      </c>
    </row>
    <row r="24555" spans="20:23" x14ac:dyDescent="0.3">
      <c r="T24555" t="b">
        <f>U24555&gt;10</f>
        <v>1</v>
      </c>
      <c r="U24555" s="7">
        <v>10.677232209933599</v>
      </c>
      <c r="V24555" t="s">
        <v>7621</v>
      </c>
      <c r="W24555" t="s">
        <v>4181</v>
      </c>
    </row>
    <row r="24556" spans="20:23" x14ac:dyDescent="0.3">
      <c r="T24556" t="b">
        <f>U24556&gt;10</f>
        <v>1</v>
      </c>
      <c r="U24556" s="7">
        <v>10.2717671018254</v>
      </c>
      <c r="V24556" t="s">
        <v>4181</v>
      </c>
      <c r="W24556" t="s">
        <v>4182</v>
      </c>
    </row>
    <row r="24557" spans="20:23" x14ac:dyDescent="0.3">
      <c r="T24557" t="b">
        <f>U24557&gt;10</f>
        <v>1</v>
      </c>
      <c r="U24557" s="7">
        <v>10.3125890963457</v>
      </c>
      <c r="V24557" t="s">
        <v>4547</v>
      </c>
      <c r="W24557" t="s">
        <v>4548</v>
      </c>
    </row>
    <row r="24558" spans="20:23" x14ac:dyDescent="0.3">
      <c r="T24558" t="b">
        <f>U24558&gt;10</f>
        <v>1</v>
      </c>
      <c r="U24558" s="7">
        <v>11.411201385013801</v>
      </c>
      <c r="V24558" t="s">
        <v>11534</v>
      </c>
      <c r="W24558" t="s">
        <v>1237</v>
      </c>
    </row>
    <row r="24559" spans="20:23" x14ac:dyDescent="0.3">
      <c r="T24559" t="b">
        <f>U24559&gt;10</f>
        <v>1</v>
      </c>
      <c r="U24559" s="7">
        <v>11.8812050142595</v>
      </c>
      <c r="V24559" t="s">
        <v>8265</v>
      </c>
      <c r="W24559" t="s">
        <v>13849</v>
      </c>
    </row>
    <row r="24560" spans="20:23" x14ac:dyDescent="0.3">
      <c r="T24560" t="b">
        <f>U24560&gt;10</f>
        <v>1</v>
      </c>
      <c r="U24560" s="7">
        <v>11.188057833699601</v>
      </c>
      <c r="V24560" t="s">
        <v>10885</v>
      </c>
      <c r="W24560" t="s">
        <v>10886</v>
      </c>
    </row>
    <row r="24561" spans="20:23" x14ac:dyDescent="0.3">
      <c r="T24561" t="b">
        <f>U24561&gt;10</f>
        <v>1</v>
      </c>
      <c r="U24561" s="7">
        <v>10.355148710764499</v>
      </c>
      <c r="V24561" t="s">
        <v>5230</v>
      </c>
      <c r="W24561" t="s">
        <v>5231</v>
      </c>
    </row>
    <row r="24562" spans="20:23" x14ac:dyDescent="0.3">
      <c r="T24562" t="b">
        <f>U24562&gt;10</f>
        <v>1</v>
      </c>
      <c r="U24562" s="7">
        <v>11.6988834574656</v>
      </c>
      <c r="V24562" t="s">
        <v>12930</v>
      </c>
      <c r="W24562" t="s">
        <v>13134</v>
      </c>
    </row>
    <row r="24563" spans="20:23" x14ac:dyDescent="0.3">
      <c r="T24563" t="b">
        <f>U24563&gt;10</f>
        <v>1</v>
      </c>
      <c r="U24563" s="7">
        <v>12.7974957461337</v>
      </c>
      <c r="V24563" t="s">
        <v>15569</v>
      </c>
      <c r="W24563" t="s">
        <v>15570</v>
      </c>
    </row>
    <row r="24564" spans="20:23" x14ac:dyDescent="0.3">
      <c r="T24564" t="b">
        <f>U24564&gt;10</f>
        <v>1</v>
      </c>
      <c r="U24564" s="7">
        <v>11.0057362769056</v>
      </c>
      <c r="V24564" t="s">
        <v>9791</v>
      </c>
      <c r="W24564" t="s">
        <v>9792</v>
      </c>
    </row>
    <row r="24565" spans="20:23" x14ac:dyDescent="0.3">
      <c r="T24565" t="b">
        <f>U24565&gt;10</f>
        <v>1</v>
      </c>
      <c r="U24565" s="7">
        <v>11.8812050142595</v>
      </c>
      <c r="V24565" t="s">
        <v>13570</v>
      </c>
      <c r="W24565" t="s">
        <v>10586</v>
      </c>
    </row>
    <row r="24566" spans="20:23" x14ac:dyDescent="0.3">
      <c r="T24566" t="b">
        <f>U24566&gt;10</f>
        <v>1</v>
      </c>
      <c r="U24566" s="7">
        <v>11.188057833699601</v>
      </c>
      <c r="V24566" t="s">
        <v>10586</v>
      </c>
      <c r="W24566" t="s">
        <v>10587</v>
      </c>
    </row>
    <row r="24567" spans="20:23" x14ac:dyDescent="0.3">
      <c r="T24567" t="b">
        <f>U24567&gt;10</f>
        <v>1</v>
      </c>
      <c r="U24567" s="7">
        <v>11.411201385013801</v>
      </c>
      <c r="V24567" t="s">
        <v>4421</v>
      </c>
      <c r="W24567" t="s">
        <v>4420</v>
      </c>
    </row>
    <row r="24568" spans="20:23" x14ac:dyDescent="0.3">
      <c r="T24568" t="b">
        <f>U24568&gt;10</f>
        <v>1</v>
      </c>
      <c r="U24568" s="7">
        <v>10.3125890963457</v>
      </c>
      <c r="V24568" t="s">
        <v>4420</v>
      </c>
      <c r="W24568" t="s">
        <v>4421</v>
      </c>
    </row>
    <row r="24569" spans="20:23" x14ac:dyDescent="0.3">
      <c r="T24569" t="b">
        <f>U24569&gt;10</f>
        <v>1</v>
      </c>
      <c r="U24569" s="7">
        <v>11.411201385013801</v>
      </c>
      <c r="V24569" t="s">
        <v>4421</v>
      </c>
      <c r="W24569" t="s">
        <v>11545</v>
      </c>
    </row>
    <row r="24570" spans="20:23" x14ac:dyDescent="0.3">
      <c r="T24570" t="b">
        <f>U24570&gt;10</f>
        <v>1</v>
      </c>
      <c r="U24570" s="7">
        <v>11.188057833699601</v>
      </c>
      <c r="V24570" t="s">
        <v>10890</v>
      </c>
      <c r="W24570" t="s">
        <v>10891</v>
      </c>
    </row>
    <row r="24571" spans="20:23" x14ac:dyDescent="0.3">
      <c r="T24571" t="b">
        <f>U24571&gt;10</f>
        <v>1</v>
      </c>
      <c r="U24571" s="7">
        <v>10.3125890963457</v>
      </c>
      <c r="V24571" t="s">
        <v>4807</v>
      </c>
      <c r="W24571" t="s">
        <v>4808</v>
      </c>
    </row>
    <row r="24572" spans="20:23" x14ac:dyDescent="0.3">
      <c r="T24572" t="b">
        <f>U24572&gt;10</f>
        <v>1</v>
      </c>
      <c r="U24572" s="7">
        <v>12.392030638025499</v>
      </c>
      <c r="V24572" t="s">
        <v>15571</v>
      </c>
      <c r="W24572" t="s">
        <v>2599</v>
      </c>
    </row>
    <row r="24573" spans="20:23" x14ac:dyDescent="0.3">
      <c r="T24573" t="b">
        <f>U24573&gt;10</f>
        <v>1</v>
      </c>
      <c r="U24573" s="7">
        <v>10.0894455450315</v>
      </c>
      <c r="V24573" t="s">
        <v>2599</v>
      </c>
      <c r="W24573" t="s">
        <v>1898</v>
      </c>
    </row>
    <row r="24574" spans="20:23" x14ac:dyDescent="0.3">
      <c r="T24574" t="b">
        <f>U24574&gt;10</f>
        <v>1</v>
      </c>
      <c r="U24574" s="7">
        <v>10.158438416518401</v>
      </c>
      <c r="V24574" t="s">
        <v>3281</v>
      </c>
      <c r="W24574" t="s">
        <v>3282</v>
      </c>
    </row>
    <row r="24575" spans="20:23" x14ac:dyDescent="0.3">
      <c r="T24575" t="b">
        <f>U24575&gt;10</f>
        <v>1</v>
      </c>
      <c r="U24575" s="7">
        <v>10.158438416518401</v>
      </c>
      <c r="V24575" t="s">
        <v>3114</v>
      </c>
      <c r="W24575" t="s">
        <v>3115</v>
      </c>
    </row>
    <row r="24576" spans="20:23" x14ac:dyDescent="0.3">
      <c r="T24576" t="b">
        <f>U24576&gt;10</f>
        <v>1</v>
      </c>
      <c r="U24576" s="7">
        <v>12.392030638025499</v>
      </c>
      <c r="V24576" t="s">
        <v>4420</v>
      </c>
      <c r="W24576" t="s">
        <v>15572</v>
      </c>
    </row>
    <row r="24577" spans="20:23" x14ac:dyDescent="0.3">
      <c r="T24577" t="b">
        <f>U24577&gt;10</f>
        <v>1</v>
      </c>
      <c r="U24577" s="7">
        <v>10.6574295826374</v>
      </c>
      <c r="V24577" t="s">
        <v>7372</v>
      </c>
      <c r="W24577" t="s">
        <v>7373</v>
      </c>
    </row>
    <row r="24578" spans="20:23" x14ac:dyDescent="0.3">
      <c r="T24578" t="b">
        <f>U24578&gt;10</f>
        <v>1</v>
      </c>
      <c r="U24578" s="7">
        <v>11.293418349357401</v>
      </c>
      <c r="V24578" t="s">
        <v>11452</v>
      </c>
      <c r="W24578" t="s">
        <v>11453</v>
      </c>
    </row>
    <row r="24579" spans="20:23" x14ac:dyDescent="0.3">
      <c r="T24579" t="b">
        <f>U24579&gt;10</f>
        <v>1</v>
      </c>
      <c r="U24579" s="7">
        <v>11.411201385013801</v>
      </c>
      <c r="V24579" t="s">
        <v>11795</v>
      </c>
      <c r="W24579" t="s">
        <v>11796</v>
      </c>
    </row>
    <row r="24580" spans="20:23" x14ac:dyDescent="0.3">
      <c r="T24580" t="b">
        <f>U24580&gt;10</f>
        <v>1</v>
      </c>
      <c r="U24580" s="7">
        <v>10.399600473335299</v>
      </c>
      <c r="V24580" t="s">
        <v>5306</v>
      </c>
      <c r="W24580" t="s">
        <v>5307</v>
      </c>
    </row>
    <row r="24581" spans="20:23" x14ac:dyDescent="0.3">
      <c r="T24581" t="b">
        <f>U24581&gt;10</f>
        <v>1</v>
      </c>
      <c r="U24581" s="7">
        <v>11.033907153872301</v>
      </c>
      <c r="V24581" t="s">
        <v>10061</v>
      </c>
      <c r="W24581" t="s">
        <v>10062</v>
      </c>
    </row>
    <row r="24582" spans="20:23" x14ac:dyDescent="0.3">
      <c r="T24582" t="b">
        <f>U24582&gt;10</f>
        <v>1</v>
      </c>
      <c r="U24582" s="7">
        <v>11.293418349357401</v>
      </c>
      <c r="V24582" t="s">
        <v>11302</v>
      </c>
      <c r="W24582" t="s">
        <v>7140</v>
      </c>
    </row>
    <row r="24583" spans="20:23" x14ac:dyDescent="0.3">
      <c r="T24583" t="b">
        <f>U24583&gt;10</f>
        <v>1</v>
      </c>
      <c r="U24583" s="7">
        <v>10.024907023893901</v>
      </c>
      <c r="V24583" t="s">
        <v>1836</v>
      </c>
      <c r="W24583" t="s">
        <v>1837</v>
      </c>
    </row>
    <row r="24584" spans="20:23" x14ac:dyDescent="0.3">
      <c r="T24584" t="b">
        <f>U24584&gt;10</f>
        <v>1</v>
      </c>
      <c r="U24584" s="7">
        <v>10.6002711687975</v>
      </c>
      <c r="V24584" t="s">
        <v>7221</v>
      </c>
      <c r="W24584" t="s">
        <v>7222</v>
      </c>
    </row>
    <row r="24585" spans="20:23" x14ac:dyDescent="0.3">
      <c r="T24585" t="b">
        <f>U24585&gt;10</f>
        <v>1</v>
      </c>
      <c r="U24585" s="7">
        <v>11.411201385013801</v>
      </c>
      <c r="V24585" t="s">
        <v>4421</v>
      </c>
      <c r="W24585" t="s">
        <v>9715</v>
      </c>
    </row>
    <row r="24586" spans="20:23" x14ac:dyDescent="0.3">
      <c r="T24586" t="b">
        <f>U24586&gt;10</f>
        <v>1</v>
      </c>
      <c r="U24586" s="7">
        <v>11.411201385013801</v>
      </c>
      <c r="V24586" t="s">
        <v>12038</v>
      </c>
      <c r="W24586" t="s">
        <v>12040</v>
      </c>
    </row>
    <row r="24587" spans="20:23" x14ac:dyDescent="0.3">
      <c r="T24587" t="b">
        <f>U24587&gt;10</f>
        <v>1</v>
      </c>
      <c r="U24587" s="7">
        <v>11.188057833699601</v>
      </c>
      <c r="V24587" t="s">
        <v>10687</v>
      </c>
      <c r="W24587" t="s">
        <v>10400</v>
      </c>
    </row>
    <row r="24588" spans="20:23" x14ac:dyDescent="0.3">
      <c r="T24588" t="b">
        <f>U24588&gt;10</f>
        <v>1</v>
      </c>
      <c r="U24588" s="7">
        <v>11.0057362769056</v>
      </c>
      <c r="V24588" t="s">
        <v>9715</v>
      </c>
      <c r="W24588" t="s">
        <v>9716</v>
      </c>
    </row>
    <row r="24589" spans="20:23" x14ac:dyDescent="0.3">
      <c r="T24589" t="b">
        <f>U24589&gt;10</f>
        <v>1</v>
      </c>
      <c r="U24589" s="7">
        <v>11.6988834574656</v>
      </c>
      <c r="V24589" t="s">
        <v>9715</v>
      </c>
      <c r="W24589" t="s">
        <v>13124</v>
      </c>
    </row>
    <row r="24590" spans="20:23" x14ac:dyDescent="0.3">
      <c r="T24590" t="b">
        <f>U24590&gt;10</f>
        <v>1</v>
      </c>
      <c r="U24590" s="7">
        <v>13.490642926693599</v>
      </c>
      <c r="V24590" t="s">
        <v>15573</v>
      </c>
      <c r="W24590" t="s">
        <v>13788</v>
      </c>
    </row>
    <row r="24591" spans="20:23" x14ac:dyDescent="0.3">
      <c r="T24591" t="b">
        <f>U24591&gt;10</f>
        <v>1</v>
      </c>
      <c r="U24591" s="7">
        <v>11.8812050142595</v>
      </c>
      <c r="V24591" t="s">
        <v>13788</v>
      </c>
      <c r="W24591" t="s">
        <v>13789</v>
      </c>
    </row>
    <row r="24592" spans="20:23" x14ac:dyDescent="0.3">
      <c r="T24592" t="b">
        <f>U24592&gt;10</f>
        <v>1</v>
      </c>
      <c r="U24592" s="7">
        <v>10.0566557222085</v>
      </c>
      <c r="V24592" t="s">
        <v>2222</v>
      </c>
      <c r="W24592" t="s">
        <v>2223</v>
      </c>
    </row>
    <row r="24593" spans="20:23" x14ac:dyDescent="0.3">
      <c r="T24593" t="b">
        <f>U24593&gt;10</f>
        <v>1</v>
      </c>
      <c r="U24593" s="7">
        <v>12.7974957461337</v>
      </c>
      <c r="V24593" t="s">
        <v>15574</v>
      </c>
      <c r="W24593" t="s">
        <v>15575</v>
      </c>
    </row>
    <row r="24594" spans="20:23" x14ac:dyDescent="0.3">
      <c r="T24594" t="b">
        <f>U24594&gt;10</f>
        <v>1</v>
      </c>
      <c r="U24594" s="7">
        <v>11.293418349357401</v>
      </c>
      <c r="V24594" t="s">
        <v>11331</v>
      </c>
      <c r="W24594" t="s">
        <v>11332</v>
      </c>
    </row>
    <row r="24595" spans="20:23" x14ac:dyDescent="0.3">
      <c r="T24595" t="b">
        <f>U24595&gt;10</f>
        <v>1</v>
      </c>
      <c r="U24595" s="7">
        <v>11.188057833699601</v>
      </c>
      <c r="V24595" t="s">
        <v>10804</v>
      </c>
      <c r="W24595" t="s">
        <v>10805</v>
      </c>
    </row>
    <row r="24596" spans="20:23" x14ac:dyDescent="0.3">
      <c r="T24596" t="b">
        <f>U24596&gt;10</f>
        <v>1</v>
      </c>
      <c r="U24596" s="7">
        <v>10.8696041025811</v>
      </c>
      <c r="V24596" t="s">
        <v>8995</v>
      </c>
      <c r="W24596" t="s">
        <v>8996</v>
      </c>
    </row>
    <row r="24597" spans="20:23" x14ac:dyDescent="0.3">
      <c r="T24597" t="b">
        <f>U24597&gt;10</f>
        <v>1</v>
      </c>
      <c r="U24597" s="7">
        <v>10.2717671018254</v>
      </c>
      <c r="V24597" t="s">
        <v>4223</v>
      </c>
      <c r="W24597" t="s">
        <v>4224</v>
      </c>
    </row>
    <row r="24598" spans="20:23" x14ac:dyDescent="0.3">
      <c r="T24598" t="b">
        <f>U24598&gt;10</f>
        <v>1</v>
      </c>
      <c r="U24598" s="7">
        <v>10.7180542044539</v>
      </c>
      <c r="V24598" t="s">
        <v>8038</v>
      </c>
      <c r="W24598" t="s">
        <v>8039</v>
      </c>
    </row>
    <row r="24599" spans="20:23" x14ac:dyDescent="0.3">
      <c r="T24599" t="b">
        <f>U24599&gt;10</f>
        <v>1</v>
      </c>
      <c r="U24599" s="7">
        <v>10.851585597078399</v>
      </c>
      <c r="V24599" t="s">
        <v>8829</v>
      </c>
      <c r="W24599" t="s">
        <v>8830</v>
      </c>
    </row>
    <row r="24600" spans="20:23" x14ac:dyDescent="0.3">
      <c r="T24600" t="b">
        <f>U24600&gt;10</f>
        <v>1</v>
      </c>
      <c r="U24600" s="7">
        <v>11.293418349357401</v>
      </c>
      <c r="V24600" t="s">
        <v>6805</v>
      </c>
      <c r="W24600" t="s">
        <v>10978</v>
      </c>
    </row>
    <row r="24601" spans="20:23" x14ac:dyDescent="0.3">
      <c r="T24601" t="b">
        <f>U24601&gt;10</f>
        <v>1</v>
      </c>
      <c r="U24601" s="7">
        <v>13.490642926693599</v>
      </c>
      <c r="V24601" t="s">
        <v>15576</v>
      </c>
      <c r="W24601" t="s">
        <v>15577</v>
      </c>
    </row>
    <row r="24602" spans="20:23" x14ac:dyDescent="0.3">
      <c r="T24602" t="b">
        <f>U24602&gt;10</f>
        <v>1</v>
      </c>
      <c r="U24602" s="7">
        <v>12.7974957461337</v>
      </c>
      <c r="V24602" t="s">
        <v>15578</v>
      </c>
      <c r="W24602" t="s">
        <v>15579</v>
      </c>
    </row>
    <row r="24603" spans="20:23" x14ac:dyDescent="0.3">
      <c r="T24603" t="b">
        <f>U24603&gt;10</f>
        <v>1</v>
      </c>
      <c r="U24603" s="7">
        <v>13.490642926693599</v>
      </c>
      <c r="V24603" t="s">
        <v>15579</v>
      </c>
      <c r="W24603" t="s">
        <v>15580</v>
      </c>
    </row>
    <row r="24604" spans="20:23" x14ac:dyDescent="0.3">
      <c r="T24604" t="b">
        <f>U24604&gt;10</f>
        <v>1</v>
      </c>
      <c r="U24604" s="7">
        <v>13.490642926693599</v>
      </c>
      <c r="V24604" t="s">
        <v>15581</v>
      </c>
      <c r="W24604" t="s">
        <v>15582</v>
      </c>
    </row>
    <row r="24605" spans="20:23" x14ac:dyDescent="0.3">
      <c r="T24605" t="b">
        <f>U24605&gt;10</f>
        <v>1</v>
      </c>
      <c r="U24605" s="7">
        <v>11.0057362769056</v>
      </c>
      <c r="V24605" t="s">
        <v>9808</v>
      </c>
      <c r="W24605" t="s">
        <v>9368</v>
      </c>
    </row>
    <row r="24606" spans="20:23" x14ac:dyDescent="0.3">
      <c r="T24606" t="b">
        <f>U24606&gt;10</f>
        <v>1</v>
      </c>
      <c r="U24606" s="7">
        <v>11.0057362769056</v>
      </c>
      <c r="V24606" t="s">
        <v>9368</v>
      </c>
      <c r="W24606" t="s">
        <v>6420</v>
      </c>
    </row>
    <row r="24607" spans="20:23" x14ac:dyDescent="0.3">
      <c r="T24607" t="b">
        <f>U24607&gt;10</f>
        <v>1</v>
      </c>
      <c r="U24607" s="7">
        <v>12.104348565573799</v>
      </c>
      <c r="V24607" t="s">
        <v>9358</v>
      </c>
      <c r="W24607" t="s">
        <v>15583</v>
      </c>
    </row>
    <row r="24608" spans="20:23" x14ac:dyDescent="0.3">
      <c r="T24608" t="b">
        <f>U24608&gt;10</f>
        <v>1</v>
      </c>
      <c r="U24608" s="7">
        <v>13.490642926693599</v>
      </c>
      <c r="V24608" t="s">
        <v>15584</v>
      </c>
      <c r="W24608" t="s">
        <v>15585</v>
      </c>
    </row>
    <row r="24609" spans="20:23" x14ac:dyDescent="0.3">
      <c r="T24609" t="b">
        <f>U24609&gt;10</f>
        <v>1</v>
      </c>
      <c r="U24609" s="7">
        <v>11.8812050142595</v>
      </c>
      <c r="V24609" t="s">
        <v>13677</v>
      </c>
      <c r="W24609" t="s">
        <v>13678</v>
      </c>
    </row>
    <row r="24610" spans="20:23" x14ac:dyDescent="0.3">
      <c r="T24610" t="b">
        <f>U24610&gt;10</f>
        <v>1</v>
      </c>
      <c r="U24610" s="7">
        <v>10.355148710764499</v>
      </c>
      <c r="V24610" t="s">
        <v>5190</v>
      </c>
      <c r="W24610" t="s">
        <v>5111</v>
      </c>
    </row>
    <row r="24611" spans="20:23" x14ac:dyDescent="0.3">
      <c r="T24611" t="b">
        <f>U24611&gt;10</f>
        <v>1</v>
      </c>
      <c r="U24611" s="7">
        <v>10.7180542044539</v>
      </c>
      <c r="V24611" t="s">
        <v>8091</v>
      </c>
      <c r="W24611" t="s">
        <v>8092</v>
      </c>
    </row>
    <row r="24612" spans="20:23" x14ac:dyDescent="0.3">
      <c r="T24612" t="b">
        <f>U24612&gt;10</f>
        <v>1</v>
      </c>
      <c r="U24612" s="7">
        <v>10.7180542044539</v>
      </c>
      <c r="V24612" t="s">
        <v>4798</v>
      </c>
      <c r="W24612" t="s">
        <v>7781</v>
      </c>
    </row>
    <row r="24613" spans="20:23" x14ac:dyDescent="0.3">
      <c r="T24613" t="b">
        <f>U24613&gt;10</f>
        <v>1</v>
      </c>
      <c r="U24613" s="7">
        <v>11.0927476538953</v>
      </c>
      <c r="V24613" t="s">
        <v>10305</v>
      </c>
      <c r="W24613" t="s">
        <v>10306</v>
      </c>
    </row>
    <row r="24614" spans="20:23" x14ac:dyDescent="0.3">
      <c r="T24614" t="b">
        <f>U24614&gt;10</f>
        <v>1</v>
      </c>
      <c r="U24614" s="7">
        <v>11.6988834574656</v>
      </c>
      <c r="V24614" t="s">
        <v>9730</v>
      </c>
      <c r="W24614" t="s">
        <v>13145</v>
      </c>
    </row>
    <row r="24615" spans="20:23" x14ac:dyDescent="0.3">
      <c r="T24615" t="b">
        <f>U24615&gt;10</f>
        <v>1</v>
      </c>
      <c r="U24615" s="7">
        <v>10.3125890963457</v>
      </c>
      <c r="V24615" t="s">
        <v>4900</v>
      </c>
      <c r="W24615" t="s">
        <v>4901</v>
      </c>
    </row>
    <row r="24616" spans="20:23" x14ac:dyDescent="0.3">
      <c r="T24616" t="b">
        <f>U24616&gt;10</f>
        <v>1</v>
      </c>
      <c r="U24616" s="7">
        <v>13.490642926693599</v>
      </c>
      <c r="V24616" t="s">
        <v>15586</v>
      </c>
      <c r="W24616" t="s">
        <v>15587</v>
      </c>
    </row>
    <row r="24617" spans="20:23" x14ac:dyDescent="0.3">
      <c r="T24617" t="b">
        <f>U24617&gt;10</f>
        <v>1</v>
      </c>
      <c r="U24617" s="7">
        <v>13.490642926693599</v>
      </c>
      <c r="V24617" t="s">
        <v>15587</v>
      </c>
      <c r="W24617" t="s">
        <v>15588</v>
      </c>
    </row>
    <row r="24618" spans="20:23" x14ac:dyDescent="0.3">
      <c r="T24618" t="b">
        <f>U24618&gt;10</f>
        <v>1</v>
      </c>
      <c r="U24618" s="7">
        <v>11.188057833699601</v>
      </c>
      <c r="V24618" t="s">
        <v>8995</v>
      </c>
      <c r="W24618" t="s">
        <v>10629</v>
      </c>
    </row>
    <row r="24619" spans="20:23" x14ac:dyDescent="0.3">
      <c r="T24619" t="b">
        <f>U24619&gt;10</f>
        <v>1</v>
      </c>
      <c r="U24619" s="7">
        <v>11.123519312561999</v>
      </c>
      <c r="V24619" t="s">
        <v>10312</v>
      </c>
      <c r="W24619" t="s">
        <v>10313</v>
      </c>
    </row>
    <row r="24620" spans="20:23" x14ac:dyDescent="0.3">
      <c r="T24620" t="b">
        <f>U24620&gt;10</f>
        <v>1</v>
      </c>
      <c r="U24620" s="7">
        <v>13.490642926693599</v>
      </c>
      <c r="V24620" t="s">
        <v>15589</v>
      </c>
      <c r="W24620" t="s">
        <v>6091</v>
      </c>
    </row>
    <row r="24621" spans="20:23" x14ac:dyDescent="0.3">
      <c r="T24621" t="b">
        <f>U24621&gt;10</f>
        <v>1</v>
      </c>
      <c r="U24621" s="7">
        <v>13.490642926693599</v>
      </c>
      <c r="V24621" t="s">
        <v>6091</v>
      </c>
      <c r="W24621" t="s">
        <v>15590</v>
      </c>
    </row>
    <row r="24622" spans="20:23" x14ac:dyDescent="0.3">
      <c r="T24622" t="b">
        <f>U24622&gt;10</f>
        <v>1</v>
      </c>
      <c r="U24622" s="7">
        <v>13.490642926693599</v>
      </c>
      <c r="V24622" t="s">
        <v>15591</v>
      </c>
      <c r="W24622" t="s">
        <v>15592</v>
      </c>
    </row>
    <row r="24623" spans="20:23" x14ac:dyDescent="0.3">
      <c r="T24623" t="b">
        <f>U24623&gt;10</f>
        <v>1</v>
      </c>
      <c r="U24623" s="7">
        <v>13.490642926693599</v>
      </c>
      <c r="V24623" t="s">
        <v>15592</v>
      </c>
      <c r="W24623" t="s">
        <v>15593</v>
      </c>
    </row>
    <row r="24624" spans="20:23" x14ac:dyDescent="0.3">
      <c r="T24624" t="b">
        <f>U24624&gt;10</f>
        <v>1</v>
      </c>
      <c r="U24624" s="7">
        <v>13.490642926693599</v>
      </c>
      <c r="V24624" t="s">
        <v>15593</v>
      </c>
      <c r="W24624" t="s">
        <v>15594</v>
      </c>
    </row>
    <row r="24625" spans="20:23" x14ac:dyDescent="0.3">
      <c r="T24625" t="b">
        <f>U24625&gt;10</f>
        <v>1</v>
      </c>
      <c r="U24625" s="7">
        <v>10.7180542044539</v>
      </c>
      <c r="V24625" t="s">
        <v>8050</v>
      </c>
      <c r="W24625" t="s">
        <v>2048</v>
      </c>
    </row>
    <row r="24626" spans="20:23" x14ac:dyDescent="0.3">
      <c r="T24626" t="b">
        <f>U24626&gt;10</f>
        <v>1</v>
      </c>
      <c r="U24626" s="7">
        <v>11.293418349357401</v>
      </c>
      <c r="V24626" t="s">
        <v>6805</v>
      </c>
      <c r="W24626" t="s">
        <v>10979</v>
      </c>
    </row>
    <row r="24627" spans="20:23" x14ac:dyDescent="0.3">
      <c r="T24627" t="b">
        <f>U24627&gt;10</f>
        <v>1</v>
      </c>
      <c r="U24627" s="7">
        <v>10.3125890963457</v>
      </c>
      <c r="V24627" t="s">
        <v>4797</v>
      </c>
      <c r="W24627" t="s">
        <v>4798</v>
      </c>
    </row>
    <row r="24628" spans="20:23" x14ac:dyDescent="0.3">
      <c r="T24628" t="b">
        <f>U24628&gt;10</f>
        <v>1</v>
      </c>
      <c r="U24628" s="7">
        <v>11.6988834574656</v>
      </c>
      <c r="V24628" t="s">
        <v>9364</v>
      </c>
      <c r="W24628" t="s">
        <v>12745</v>
      </c>
    </row>
    <row r="24629" spans="20:23" x14ac:dyDescent="0.3">
      <c r="T24629" t="b">
        <f>U24629&gt;10</f>
        <v>1</v>
      </c>
      <c r="U24629" s="7">
        <v>12.7974957461337</v>
      </c>
      <c r="V24629" t="s">
        <v>15595</v>
      </c>
      <c r="W24629" t="s">
        <v>15596</v>
      </c>
    </row>
    <row r="24630" spans="20:23" x14ac:dyDescent="0.3">
      <c r="T24630" t="b">
        <f>U24630&gt;10</f>
        <v>1</v>
      </c>
      <c r="U24630" s="7">
        <v>13.490642926693599</v>
      </c>
      <c r="V24630" t="s">
        <v>15597</v>
      </c>
      <c r="W24630" t="s">
        <v>15598</v>
      </c>
    </row>
    <row r="24631" spans="20:23" x14ac:dyDescent="0.3">
      <c r="T24631" t="b">
        <f>U24631&gt;10</f>
        <v>1</v>
      </c>
      <c r="U24631" s="7">
        <v>11.6988834574656</v>
      </c>
      <c r="V24631" t="s">
        <v>12789</v>
      </c>
      <c r="W24631" t="s">
        <v>12790</v>
      </c>
    </row>
    <row r="24632" spans="20:23" x14ac:dyDescent="0.3">
      <c r="T24632" t="b">
        <f>U24632&gt;10</f>
        <v>1</v>
      </c>
      <c r="U24632" s="7">
        <v>11.0927476538953</v>
      </c>
      <c r="V24632" t="s">
        <v>10144</v>
      </c>
      <c r="W24632" t="s">
        <v>7631</v>
      </c>
    </row>
    <row r="24633" spans="20:23" x14ac:dyDescent="0.3">
      <c r="T24633" t="b">
        <f>U24633&gt;10</f>
        <v>1</v>
      </c>
      <c r="U24633" s="7">
        <v>11.411201385013801</v>
      </c>
      <c r="V24633" t="s">
        <v>11742</v>
      </c>
      <c r="W24633" t="s">
        <v>11743</v>
      </c>
    </row>
    <row r="24634" spans="20:23" x14ac:dyDescent="0.3">
      <c r="T24634" t="b">
        <f>U24634&gt;10</f>
        <v>1</v>
      </c>
      <c r="U24634" s="7">
        <v>10.123347096707199</v>
      </c>
      <c r="V24634" t="s">
        <v>2983</v>
      </c>
      <c r="W24634" t="s">
        <v>2984</v>
      </c>
    </row>
    <row r="24635" spans="20:23" x14ac:dyDescent="0.3">
      <c r="T24635" t="b">
        <f>U24635&gt;10</f>
        <v>1</v>
      </c>
      <c r="U24635" s="7">
        <v>10.355148710764499</v>
      </c>
      <c r="V24635" t="s">
        <v>5195</v>
      </c>
      <c r="W24635" t="s">
        <v>5197</v>
      </c>
    </row>
    <row r="24636" spans="20:23" x14ac:dyDescent="0.3">
      <c r="T24636" t="b">
        <f>U24636&gt;10</f>
        <v>1</v>
      </c>
      <c r="U24636" s="7">
        <v>12.7974957461337</v>
      </c>
      <c r="V24636" t="s">
        <v>15599</v>
      </c>
      <c r="W24636" t="s">
        <v>15600</v>
      </c>
    </row>
    <row r="24637" spans="20:23" x14ac:dyDescent="0.3">
      <c r="T24637" t="b">
        <f>U24637&gt;10</f>
        <v>1</v>
      </c>
      <c r="U24637" s="7">
        <v>11.5447327776383</v>
      </c>
      <c r="V24637" t="s">
        <v>12385</v>
      </c>
      <c r="W24637" t="s">
        <v>10347</v>
      </c>
    </row>
    <row r="24638" spans="20:23" x14ac:dyDescent="0.3">
      <c r="T24638" t="b">
        <f>U24638&gt;10</f>
        <v>1</v>
      </c>
      <c r="U24638" s="7">
        <v>11.188057833699601</v>
      </c>
      <c r="V24638" t="s">
        <v>10347</v>
      </c>
      <c r="W24638" t="s">
        <v>6237</v>
      </c>
    </row>
    <row r="24639" spans="20:23" x14ac:dyDescent="0.3">
      <c r="T24639" t="b">
        <f>U24639&gt;10</f>
        <v>1</v>
      </c>
      <c r="U24639" s="7">
        <v>12.104348565573799</v>
      </c>
      <c r="V24639" t="s">
        <v>15601</v>
      </c>
      <c r="W24639" t="s">
        <v>15602</v>
      </c>
    </row>
    <row r="24640" spans="20:23" x14ac:dyDescent="0.3">
      <c r="T24640" t="b">
        <f>U24640&gt;10</f>
        <v>1</v>
      </c>
      <c r="U24640" s="7">
        <v>11.5447327776383</v>
      </c>
      <c r="V24640" t="s">
        <v>12271</v>
      </c>
      <c r="W24640" t="s">
        <v>12307</v>
      </c>
    </row>
    <row r="24641" spans="20:23" x14ac:dyDescent="0.3">
      <c r="T24641" t="b">
        <f>U24641&gt;10</f>
        <v>1</v>
      </c>
      <c r="U24641" s="7">
        <v>12.104348565573799</v>
      </c>
      <c r="V24641" t="s">
        <v>13076</v>
      </c>
      <c r="W24641" t="s">
        <v>15603</v>
      </c>
    </row>
    <row r="24642" spans="20:23" x14ac:dyDescent="0.3">
      <c r="T24642" t="b">
        <f>U24642&gt;10</f>
        <v>1</v>
      </c>
      <c r="U24642" s="7">
        <v>10.4303721320021</v>
      </c>
      <c r="V24642" t="s">
        <v>5599</v>
      </c>
      <c r="W24642" t="s">
        <v>4421</v>
      </c>
    </row>
    <row r="24643" spans="20:23" x14ac:dyDescent="0.3">
      <c r="T24643" t="b">
        <f>U24643&gt;10</f>
        <v>1</v>
      </c>
      <c r="U24643" s="7">
        <v>11.411201385013801</v>
      </c>
      <c r="V24643" t="s">
        <v>4421</v>
      </c>
      <c r="W24643" t="s">
        <v>9390</v>
      </c>
    </row>
    <row r="24644" spans="20:23" x14ac:dyDescent="0.3">
      <c r="T24644" t="b">
        <f>U24644&gt;10</f>
        <v>1</v>
      </c>
      <c r="U24644" s="7">
        <v>10.6002711687975</v>
      </c>
      <c r="V24644" t="s">
        <v>6938</v>
      </c>
      <c r="W24644" t="s">
        <v>6939</v>
      </c>
    </row>
    <row r="24645" spans="20:23" x14ac:dyDescent="0.3">
      <c r="T24645" t="b">
        <f>U24645&gt;10</f>
        <v>1</v>
      </c>
      <c r="U24645" s="7">
        <v>11.188057833699601</v>
      </c>
      <c r="V24645" t="s">
        <v>10732</v>
      </c>
      <c r="W24645" t="s">
        <v>10733</v>
      </c>
    </row>
    <row r="24646" spans="20:23" x14ac:dyDescent="0.3">
      <c r="T24646" t="b">
        <f>U24646&gt;10</f>
        <v>1</v>
      </c>
      <c r="U24646" s="7">
        <v>11.5447327776383</v>
      </c>
      <c r="V24646" t="s">
        <v>12270</v>
      </c>
      <c r="W24646" t="s">
        <v>12271</v>
      </c>
    </row>
    <row r="24647" spans="20:23" x14ac:dyDescent="0.3">
      <c r="T24647" t="b">
        <f>U24647&gt;10</f>
        <v>1</v>
      </c>
      <c r="U24647" s="7">
        <v>11.5447327776383</v>
      </c>
      <c r="V24647" t="s">
        <v>12271</v>
      </c>
      <c r="W24647" t="s">
        <v>12306</v>
      </c>
    </row>
    <row r="24648" spans="20:23" x14ac:dyDescent="0.3">
      <c r="T24648" t="b">
        <f>U24648&gt;10</f>
        <v>1</v>
      </c>
      <c r="U24648" s="7">
        <v>11.293418349357401</v>
      </c>
      <c r="V24648" t="s">
        <v>11272</v>
      </c>
      <c r="W24648" t="s">
        <v>11273</v>
      </c>
    </row>
    <row r="24649" spans="20:23" x14ac:dyDescent="0.3">
      <c r="T24649" t="b">
        <f>U24649&gt;10</f>
        <v>1</v>
      </c>
      <c r="U24649" s="7">
        <v>11.5447327776383</v>
      </c>
      <c r="V24649" t="s">
        <v>12297</v>
      </c>
      <c r="W24649" t="s">
        <v>12271</v>
      </c>
    </row>
    <row r="24650" spans="20:23" x14ac:dyDescent="0.3">
      <c r="T24650" t="b">
        <f>U24650&gt;10</f>
        <v>1</v>
      </c>
      <c r="U24650" s="7">
        <v>10.7825927255914</v>
      </c>
      <c r="V24650" t="s">
        <v>8340</v>
      </c>
      <c r="W24650" t="s">
        <v>8341</v>
      </c>
    </row>
    <row r="24651" spans="20:23" x14ac:dyDescent="0.3">
      <c r="T24651" t="b">
        <f>U24651&gt;10</f>
        <v>1</v>
      </c>
      <c r="U24651" s="7">
        <v>13.490642926693599</v>
      </c>
      <c r="V24651" t="s">
        <v>15604</v>
      </c>
      <c r="W24651" t="s">
        <v>15605</v>
      </c>
    </row>
    <row r="24652" spans="20:23" x14ac:dyDescent="0.3">
      <c r="T24652" t="b">
        <f>U24652&gt;10</f>
        <v>1</v>
      </c>
      <c r="U24652" s="7">
        <v>12.104348565573799</v>
      </c>
      <c r="V24652" t="s">
        <v>15606</v>
      </c>
      <c r="W24652" t="s">
        <v>12738</v>
      </c>
    </row>
    <row r="24653" spans="20:23" x14ac:dyDescent="0.3">
      <c r="T24653" t="b">
        <f>U24653&gt;10</f>
        <v>1</v>
      </c>
      <c r="U24653" s="7">
        <v>11.6988834574656</v>
      </c>
      <c r="V24653" t="s">
        <v>12738</v>
      </c>
      <c r="W24653" t="s">
        <v>12739</v>
      </c>
    </row>
    <row r="24654" spans="20:23" x14ac:dyDescent="0.3">
      <c r="T24654" t="b">
        <f>U24654&gt;10</f>
        <v>1</v>
      </c>
      <c r="U24654" s="7">
        <v>11.4757399061514</v>
      </c>
      <c r="V24654" t="s">
        <v>10062</v>
      </c>
      <c r="W24654" t="s">
        <v>12244</v>
      </c>
    </row>
    <row r="24655" spans="20:23" x14ac:dyDescent="0.3">
      <c r="T24655" t="b">
        <f>U24655&gt;10</f>
        <v>1</v>
      </c>
      <c r="U24655" s="7">
        <v>12.7974957461337</v>
      </c>
      <c r="V24655" t="s">
        <v>15607</v>
      </c>
      <c r="W24655" t="s">
        <v>15608</v>
      </c>
    </row>
    <row r="24656" spans="20:23" x14ac:dyDescent="0.3">
      <c r="T24656" t="b">
        <f>U24656&gt;10</f>
        <v>1</v>
      </c>
      <c r="U24656" s="7">
        <v>12.7974957461337</v>
      </c>
      <c r="V24656" t="s">
        <v>4405</v>
      </c>
      <c r="W24656" t="s">
        <v>15609</v>
      </c>
    </row>
    <row r="24657" spans="20:23" x14ac:dyDescent="0.3">
      <c r="T24657" t="b">
        <f>U24657&gt;10</f>
        <v>1</v>
      </c>
      <c r="U24657" s="7">
        <v>11.8812050142595</v>
      </c>
      <c r="V24657" t="s">
        <v>13749</v>
      </c>
      <c r="W24657" t="s">
        <v>6419</v>
      </c>
    </row>
    <row r="24658" spans="20:23" x14ac:dyDescent="0.3">
      <c r="T24658" t="b">
        <f>U24658&gt;10</f>
        <v>1</v>
      </c>
      <c r="U24658" s="7">
        <v>10.4949106531397</v>
      </c>
      <c r="V24658" t="s">
        <v>6419</v>
      </c>
      <c r="W24658" t="s">
        <v>6420</v>
      </c>
    </row>
    <row r="24659" spans="20:23" x14ac:dyDescent="0.3">
      <c r="T24659" t="b">
        <f>U24659&gt;10</f>
        <v>1</v>
      </c>
      <c r="U24659" s="7">
        <v>11.188057833699601</v>
      </c>
      <c r="V24659" t="s">
        <v>2563</v>
      </c>
      <c r="W24659" t="s">
        <v>10905</v>
      </c>
    </row>
    <row r="24660" spans="20:23" x14ac:dyDescent="0.3">
      <c r="T24660" t="b">
        <f>U24660&gt;10</f>
        <v>1</v>
      </c>
      <c r="U24660" s="7">
        <v>11.411201385013801</v>
      </c>
      <c r="V24660" t="s">
        <v>12086</v>
      </c>
      <c r="W24660" t="s">
        <v>9785</v>
      </c>
    </row>
    <row r="24661" spans="20:23" x14ac:dyDescent="0.3">
      <c r="T24661" t="b">
        <f>U24661&gt;10</f>
        <v>1</v>
      </c>
      <c r="U24661" s="7">
        <v>11.6988834574656</v>
      </c>
      <c r="V24661" t="s">
        <v>13076</v>
      </c>
      <c r="W24661" t="s">
        <v>8340</v>
      </c>
    </row>
    <row r="24662" spans="20:23" x14ac:dyDescent="0.3">
      <c r="T24662" t="b">
        <f>U24662&gt;10</f>
        <v>1</v>
      </c>
      <c r="U24662" s="7">
        <v>11.411201385013801</v>
      </c>
      <c r="V24662" t="s">
        <v>12160</v>
      </c>
      <c r="W24662" t="s">
        <v>10313</v>
      </c>
    </row>
    <row r="24663" spans="20:23" x14ac:dyDescent="0.3">
      <c r="T24663" t="b">
        <f>U24663&gt;10</f>
        <v>1</v>
      </c>
      <c r="U24663" s="7">
        <v>10.6002711687975</v>
      </c>
      <c r="V24663" t="s">
        <v>6964</v>
      </c>
      <c r="W24663" t="s">
        <v>6965</v>
      </c>
    </row>
    <row r="24664" spans="20:23" x14ac:dyDescent="0.3">
      <c r="T24664" t="b">
        <f>U24664&gt;10</f>
        <v>1</v>
      </c>
      <c r="U24664" s="7">
        <v>11.8812050142595</v>
      </c>
      <c r="V24664" t="s">
        <v>13555</v>
      </c>
      <c r="W24664" t="s">
        <v>13556</v>
      </c>
    </row>
    <row r="24665" spans="20:23" x14ac:dyDescent="0.3">
      <c r="T24665" t="b">
        <f>U24665&gt;10</f>
        <v>1</v>
      </c>
      <c r="U24665" s="7">
        <v>11.0057362769056</v>
      </c>
      <c r="V24665" t="s">
        <v>9364</v>
      </c>
      <c r="W24665" t="s">
        <v>9365</v>
      </c>
    </row>
    <row r="24666" spans="20:23" x14ac:dyDescent="0.3">
      <c r="T24666" t="b">
        <f>U24666&gt;10</f>
        <v>1</v>
      </c>
      <c r="U24666" s="7">
        <v>13.490642926693599</v>
      </c>
      <c r="V24666" t="s">
        <v>15610</v>
      </c>
      <c r="W24666" t="s">
        <v>4022</v>
      </c>
    </row>
    <row r="24667" spans="20:23" x14ac:dyDescent="0.3">
      <c r="T24667" t="b">
        <f>U24667&gt;10</f>
        <v>1</v>
      </c>
      <c r="U24667" s="7">
        <v>11.188057833699601</v>
      </c>
      <c r="V24667" t="s">
        <v>6195</v>
      </c>
      <c r="W24667" t="s">
        <v>10570</v>
      </c>
    </row>
    <row r="24668" spans="20:23" x14ac:dyDescent="0.3">
      <c r="T24668" t="b">
        <f>U24668&gt;10</f>
        <v>1</v>
      </c>
      <c r="U24668" s="7">
        <v>11.293418349357401</v>
      </c>
      <c r="V24668" t="s">
        <v>11371</v>
      </c>
      <c r="W24668" t="s">
        <v>11113</v>
      </c>
    </row>
    <row r="24669" spans="20:23" x14ac:dyDescent="0.3">
      <c r="T24669" t="b">
        <f>U24669&gt;10</f>
        <v>1</v>
      </c>
      <c r="U24669" s="7">
        <v>11.8812050142595</v>
      </c>
      <c r="V24669" t="s">
        <v>13779</v>
      </c>
      <c r="W24669" t="s">
        <v>13780</v>
      </c>
    </row>
    <row r="24670" spans="20:23" x14ac:dyDescent="0.3">
      <c r="T24670" t="b">
        <f>U24670&gt;10</f>
        <v>1</v>
      </c>
      <c r="U24670" s="7">
        <v>10.158438416518401</v>
      </c>
      <c r="V24670" t="s">
        <v>3431</v>
      </c>
      <c r="W24670" t="s">
        <v>3432</v>
      </c>
    </row>
    <row r="24671" spans="20:23" x14ac:dyDescent="0.3">
      <c r="T24671" t="b">
        <f>U24671&gt;10</f>
        <v>1</v>
      </c>
      <c r="U24671" s="7">
        <v>10.3125890963457</v>
      </c>
      <c r="V24671" t="s">
        <v>4741</v>
      </c>
      <c r="W24671" t="s">
        <v>4742</v>
      </c>
    </row>
    <row r="24672" spans="20:23" x14ac:dyDescent="0.3">
      <c r="T24672" t="b">
        <f>U24672&gt;10</f>
        <v>1</v>
      </c>
      <c r="U24672" s="7">
        <v>13.490642926693599</v>
      </c>
      <c r="V24672" s="12" t="s">
        <v>15611</v>
      </c>
      <c r="W24672" t="s">
        <v>15612</v>
      </c>
    </row>
    <row r="24673" spans="20:23" x14ac:dyDescent="0.3">
      <c r="T24673" t="b">
        <f>U24673&gt;10</f>
        <v>1</v>
      </c>
      <c r="U24673" s="7">
        <v>10.7180542044539</v>
      </c>
      <c r="V24673" t="s">
        <v>8119</v>
      </c>
      <c r="W24673" t="s">
        <v>8120</v>
      </c>
    </row>
    <row r="24674" spans="20:23" x14ac:dyDescent="0.3">
      <c r="T24674" t="b">
        <f>U24674&gt;10</f>
        <v>1</v>
      </c>
      <c r="U24674" s="7">
        <v>10.0894455450315</v>
      </c>
      <c r="V24674" t="s">
        <v>2739</v>
      </c>
      <c r="W24674" t="s">
        <v>2740</v>
      </c>
    </row>
    <row r="24675" spans="20:23" x14ac:dyDescent="0.3">
      <c r="T24675" t="b">
        <f>U24675&gt;10</f>
        <v>1</v>
      </c>
      <c r="U24675" s="7">
        <v>12.104348565573799</v>
      </c>
      <c r="V24675" t="s">
        <v>15613</v>
      </c>
      <c r="W24675" t="s">
        <v>15614</v>
      </c>
    </row>
    <row r="24676" spans="20:23" x14ac:dyDescent="0.3">
      <c r="T24676" t="b">
        <f>U24676&gt;10</f>
        <v>1</v>
      </c>
      <c r="U24676" s="7">
        <v>13.490642926693599</v>
      </c>
      <c r="V24676" t="s">
        <v>15615</v>
      </c>
      <c r="W24676" t="s">
        <v>15616</v>
      </c>
    </row>
    <row r="24677" spans="20:23" x14ac:dyDescent="0.3">
      <c r="T24677" t="b">
        <f>U24677&gt;10</f>
        <v>1</v>
      </c>
      <c r="U24677" s="7">
        <v>12.392030638025499</v>
      </c>
      <c r="V24677" t="s">
        <v>9837</v>
      </c>
      <c r="W24677" t="s">
        <v>15617</v>
      </c>
    </row>
    <row r="24678" spans="20:23" x14ac:dyDescent="0.3">
      <c r="T24678" t="b">
        <f>U24678&gt;10</f>
        <v>1</v>
      </c>
      <c r="U24678" s="7">
        <v>13.490642926693599</v>
      </c>
      <c r="V24678" t="s">
        <v>15617</v>
      </c>
      <c r="W24678" t="s">
        <v>15618</v>
      </c>
    </row>
    <row r="24679" spans="20:23" x14ac:dyDescent="0.3">
      <c r="T24679" t="b">
        <f>U24679&gt;10</f>
        <v>1</v>
      </c>
      <c r="U24679" s="7">
        <v>12.7974957461337</v>
      </c>
      <c r="V24679" t="s">
        <v>15619</v>
      </c>
      <c r="W24679" t="s">
        <v>15620</v>
      </c>
    </row>
    <row r="24680" spans="20:23" x14ac:dyDescent="0.3">
      <c r="T24680" t="b">
        <f>U24680&gt;10</f>
        <v>1</v>
      </c>
      <c r="U24680" s="7">
        <v>10.2717671018254</v>
      </c>
      <c r="V24680" t="s">
        <v>4188</v>
      </c>
      <c r="W24680" t="s">
        <v>4189</v>
      </c>
    </row>
    <row r="24681" spans="20:23" x14ac:dyDescent="0.3">
      <c r="T24681" t="b">
        <f>U24681&gt;10</f>
        <v>1</v>
      </c>
      <c r="U24681" s="7">
        <v>11.188057833699601</v>
      </c>
      <c r="V24681" t="s">
        <v>4317</v>
      </c>
      <c r="W24681" t="s">
        <v>10815</v>
      </c>
    </row>
    <row r="24682" spans="20:23" x14ac:dyDescent="0.3">
      <c r="T24682" t="b">
        <f>U24682&gt;10</f>
        <v>1</v>
      </c>
      <c r="U24682" s="7">
        <v>13.490642926693599</v>
      </c>
      <c r="V24682" t="s">
        <v>15621</v>
      </c>
      <c r="W24682" t="s">
        <v>15622</v>
      </c>
    </row>
    <row r="24683" spans="20:23" x14ac:dyDescent="0.3">
      <c r="T24683" t="b">
        <f>U24683&gt;10</f>
        <v>1</v>
      </c>
      <c r="U24683" s="7">
        <v>10.4949106531397</v>
      </c>
      <c r="V24683" t="s">
        <v>6266</v>
      </c>
      <c r="W24683" t="s">
        <v>6267</v>
      </c>
    </row>
    <row r="24684" spans="20:23" x14ac:dyDescent="0.3">
      <c r="T24684" t="b">
        <f>U24684&gt;10</f>
        <v>1</v>
      </c>
      <c r="U24684" s="7">
        <v>10.6002711687975</v>
      </c>
      <c r="V24684" t="s">
        <v>7172</v>
      </c>
      <c r="W24684" t="s">
        <v>7173</v>
      </c>
    </row>
    <row r="24685" spans="20:23" x14ac:dyDescent="0.3">
      <c r="T24685" t="b">
        <f>U24685&gt;10</f>
        <v>1</v>
      </c>
      <c r="U24685" s="7">
        <v>11.0057362769056</v>
      </c>
      <c r="V24685">
        <v>1823</v>
      </c>
      <c r="W24685" t="s">
        <v>9322</v>
      </c>
    </row>
    <row r="24686" spans="20:23" x14ac:dyDescent="0.3">
      <c r="T24686" t="b">
        <f>U24686&gt;10</f>
        <v>1</v>
      </c>
      <c r="U24686" s="7">
        <v>11.411201385013801</v>
      </c>
      <c r="V24686">
        <v>321</v>
      </c>
      <c r="W24686" t="s">
        <v>11509</v>
      </c>
    </row>
    <row r="24687" spans="20:23" x14ac:dyDescent="0.3">
      <c r="T24687" t="b">
        <f>U24687&gt;10</f>
        <v>1</v>
      </c>
      <c r="U24687" s="7">
        <v>12.104348565573799</v>
      </c>
      <c r="V24687" t="s">
        <v>4405</v>
      </c>
      <c r="W24687" t="s">
        <v>15623</v>
      </c>
    </row>
    <row r="24688" spans="20:23" x14ac:dyDescent="0.3">
      <c r="T24688" t="b">
        <f>U24688&gt;10</f>
        <v>1</v>
      </c>
      <c r="U24688" s="7">
        <v>13.490642926693599</v>
      </c>
      <c r="V24688" t="s">
        <v>15623</v>
      </c>
      <c r="W24688" t="s">
        <v>15624</v>
      </c>
    </row>
    <row r="24689" spans="20:23" x14ac:dyDescent="0.3">
      <c r="T24689" t="b">
        <f>U24689&gt;10</f>
        <v>1</v>
      </c>
      <c r="U24689" s="7">
        <v>12.7974957461337</v>
      </c>
      <c r="V24689" t="s">
        <v>15624</v>
      </c>
      <c r="W24689" t="s">
        <v>15625</v>
      </c>
    </row>
    <row r="24690" spans="20:23" x14ac:dyDescent="0.3">
      <c r="T24690" t="b">
        <f>U24690&gt;10</f>
        <v>1</v>
      </c>
      <c r="U24690" s="7">
        <v>10.232546388672199</v>
      </c>
      <c r="V24690" t="s">
        <v>4021</v>
      </c>
      <c r="W24690" t="s">
        <v>4022</v>
      </c>
    </row>
    <row r="24691" spans="20:23" x14ac:dyDescent="0.3">
      <c r="T24691" t="b">
        <f>U24691&gt;10</f>
        <v>1</v>
      </c>
      <c r="U24691" s="7">
        <v>10.7825927255914</v>
      </c>
      <c r="V24691" t="s">
        <v>8263</v>
      </c>
      <c r="W24691" t="s">
        <v>8264</v>
      </c>
    </row>
    <row r="24692" spans="20:23" x14ac:dyDescent="0.3">
      <c r="T24692" t="b">
        <f>U24692&gt;10</f>
        <v>1</v>
      </c>
      <c r="U24692" s="7">
        <v>12.7974957461337</v>
      </c>
      <c r="V24692" t="s">
        <v>15626</v>
      </c>
      <c r="W24692" t="s">
        <v>15627</v>
      </c>
    </row>
    <row r="24693" spans="20:23" x14ac:dyDescent="0.3">
      <c r="T24693" t="b">
        <f>U24693&gt;10</f>
        <v>1</v>
      </c>
      <c r="U24693" s="7">
        <v>11.6988834574656</v>
      </c>
      <c r="V24693" t="s">
        <v>13106</v>
      </c>
      <c r="W24693" t="s">
        <v>13107</v>
      </c>
    </row>
    <row r="24694" spans="20:23" x14ac:dyDescent="0.3">
      <c r="T24694" t="b">
        <f>U24694&gt;10</f>
        <v>1</v>
      </c>
      <c r="U24694" s="7">
        <v>12.104348565573799</v>
      </c>
      <c r="V24694" t="s">
        <v>4975</v>
      </c>
      <c r="W24694" t="s">
        <v>15628</v>
      </c>
    </row>
    <row r="24695" spans="20:23" x14ac:dyDescent="0.3">
      <c r="T24695" t="b">
        <f>U24695&gt;10</f>
        <v>1</v>
      </c>
      <c r="U24695" s="7">
        <v>11.411201385013801</v>
      </c>
      <c r="V24695" t="s">
        <v>11616</v>
      </c>
      <c r="W24695" t="s">
        <v>11617</v>
      </c>
    </row>
    <row r="24696" spans="20:23" x14ac:dyDescent="0.3">
      <c r="T24696" t="b">
        <f>U24696&gt;10</f>
        <v>1</v>
      </c>
      <c r="U24696" s="7">
        <v>11.188057833699601</v>
      </c>
      <c r="V24696" t="s">
        <v>2400</v>
      </c>
      <c r="W24696" t="s">
        <v>10549</v>
      </c>
    </row>
    <row r="24697" spans="20:23" x14ac:dyDescent="0.3">
      <c r="T24697" t="b">
        <f>U24697&gt;10</f>
        <v>1</v>
      </c>
      <c r="U24697" s="7">
        <v>10.0894455450315</v>
      </c>
      <c r="V24697" t="s">
        <v>2753</v>
      </c>
      <c r="W24697" t="s">
        <v>2754</v>
      </c>
    </row>
    <row r="24698" spans="20:23" x14ac:dyDescent="0.3">
      <c r="T24698" t="b">
        <f>U24698&gt;10</f>
        <v>1</v>
      </c>
      <c r="U24698" s="7">
        <v>11.0057362769056</v>
      </c>
      <c r="V24698" t="s">
        <v>9507</v>
      </c>
      <c r="W24698" t="s">
        <v>9508</v>
      </c>
    </row>
    <row r="24699" spans="20:23" x14ac:dyDescent="0.3">
      <c r="T24699" t="b">
        <f>U24699&gt;10</f>
        <v>1</v>
      </c>
      <c r="U24699" s="7">
        <v>11.411201385013801</v>
      </c>
      <c r="V24699" t="s">
        <v>11908</v>
      </c>
      <c r="W24699" t="s">
        <v>11909</v>
      </c>
    </row>
    <row r="24700" spans="20:23" x14ac:dyDescent="0.3">
      <c r="T24700" t="b">
        <f>U24700&gt;10</f>
        <v>1</v>
      </c>
      <c r="U24700" s="7">
        <v>10.024907023893901</v>
      </c>
      <c r="V24700" t="s">
        <v>1938</v>
      </c>
      <c r="W24700" t="s">
        <v>2096</v>
      </c>
    </row>
    <row r="24701" spans="20:23" x14ac:dyDescent="0.3">
      <c r="T24701" t="b">
        <f>U24701&gt;10</f>
        <v>1</v>
      </c>
      <c r="U24701" s="7">
        <v>12.7974957461337</v>
      </c>
      <c r="V24701" t="s">
        <v>15629</v>
      </c>
      <c r="W24701" t="s">
        <v>15630</v>
      </c>
    </row>
    <row r="24702" spans="20:23" x14ac:dyDescent="0.3">
      <c r="T24702" t="b">
        <f>U24702&gt;10</f>
        <v>1</v>
      </c>
      <c r="U24702" s="7">
        <v>13.490642926693599</v>
      </c>
      <c r="V24702" t="s">
        <v>15631</v>
      </c>
      <c r="W24702" t="s">
        <v>15632</v>
      </c>
    </row>
    <row r="24703" spans="20:23" x14ac:dyDescent="0.3">
      <c r="T24703" t="b">
        <f>U24703&gt;10</f>
        <v>1</v>
      </c>
      <c r="U24703" s="7">
        <v>13.490642926693599</v>
      </c>
      <c r="V24703" t="s">
        <v>15633</v>
      </c>
      <c r="W24703" t="s">
        <v>15634</v>
      </c>
    </row>
    <row r="24704" spans="20:23" x14ac:dyDescent="0.3">
      <c r="T24704" t="b">
        <f>U24704&gt;10</f>
        <v>1</v>
      </c>
      <c r="U24704" s="7">
        <v>13.490642926693599</v>
      </c>
      <c r="V24704" t="s">
        <v>15635</v>
      </c>
      <c r="W24704" t="s">
        <v>15636</v>
      </c>
    </row>
    <row r="24705" spans="20:23" x14ac:dyDescent="0.3">
      <c r="T24705" t="b">
        <f>U24705&gt;10</f>
        <v>1</v>
      </c>
      <c r="U24705" s="7">
        <v>11.0057362769056</v>
      </c>
      <c r="V24705" t="s">
        <v>9808</v>
      </c>
      <c r="W24705" t="s">
        <v>9809</v>
      </c>
    </row>
    <row r="24706" spans="20:23" x14ac:dyDescent="0.3">
      <c r="T24706" t="b">
        <f>U24706&gt;10</f>
        <v>1</v>
      </c>
      <c r="U24706" s="7">
        <v>11.0927476538953</v>
      </c>
      <c r="V24706" t="s">
        <v>9809</v>
      </c>
      <c r="W24706" t="s">
        <v>5568</v>
      </c>
    </row>
    <row r="24707" spans="20:23" x14ac:dyDescent="0.3">
      <c r="T24707" t="b">
        <f>U24707&gt;10</f>
        <v>1</v>
      </c>
      <c r="U24707" s="7">
        <v>11.8812050142595</v>
      </c>
      <c r="V24707" t="s">
        <v>13592</v>
      </c>
      <c r="W24707" t="s">
        <v>6419</v>
      </c>
    </row>
    <row r="24708" spans="20:23" x14ac:dyDescent="0.3">
      <c r="T24708" t="b">
        <f>U24708&gt;10</f>
        <v>1</v>
      </c>
      <c r="U24708" s="7">
        <v>11.8812050142595</v>
      </c>
      <c r="V24708" t="s">
        <v>6419</v>
      </c>
      <c r="W24708" t="s">
        <v>14014</v>
      </c>
    </row>
    <row r="24709" spans="20:23" x14ac:dyDescent="0.3">
      <c r="T24709" t="b">
        <f>U24709&gt;10</f>
        <v>1</v>
      </c>
      <c r="U24709" s="7">
        <v>10.399600473335299</v>
      </c>
      <c r="V24709" t="s">
        <v>5412</v>
      </c>
      <c r="W24709" t="s">
        <v>5413</v>
      </c>
    </row>
    <row r="24710" spans="20:23" x14ac:dyDescent="0.3">
      <c r="T24710" t="b">
        <f>U24710&gt;10</f>
        <v>1</v>
      </c>
      <c r="U24710" s="7">
        <v>10.6002711687975</v>
      </c>
      <c r="V24710" t="s">
        <v>4913</v>
      </c>
      <c r="W24710" t="s">
        <v>7226</v>
      </c>
    </row>
    <row r="24711" spans="20:23" x14ac:dyDescent="0.3">
      <c r="T24711" t="b">
        <f>U24711&gt;10</f>
        <v>1</v>
      </c>
      <c r="U24711" s="7">
        <v>10.3125890963457</v>
      </c>
      <c r="V24711" t="s">
        <v>4913</v>
      </c>
      <c r="W24711" t="s">
        <v>4914</v>
      </c>
    </row>
    <row r="24712" spans="20:23" x14ac:dyDescent="0.3">
      <c r="T24712" t="b">
        <f>U24712&gt;10</f>
        <v>1</v>
      </c>
      <c r="U24712" s="7">
        <v>10.7180542044539</v>
      </c>
      <c r="V24712" t="s">
        <v>7878</v>
      </c>
      <c r="W24712" t="s">
        <v>7879</v>
      </c>
    </row>
    <row r="24713" spans="20:23" x14ac:dyDescent="0.3">
      <c r="T24713" t="b">
        <f>U24713&gt;10</f>
        <v>1</v>
      </c>
      <c r="U24713" s="7">
        <v>11.411201385013801</v>
      </c>
      <c r="V24713" t="s">
        <v>7879</v>
      </c>
      <c r="W24713" t="s">
        <v>11560</v>
      </c>
    </row>
    <row r="24714" spans="20:23" x14ac:dyDescent="0.3">
      <c r="T24714" t="b">
        <f>U24714&gt;10</f>
        <v>1</v>
      </c>
      <c r="U24714" s="7">
        <v>12.104348565573799</v>
      </c>
      <c r="V24714" t="s">
        <v>11560</v>
      </c>
      <c r="W24714" t="s">
        <v>15637</v>
      </c>
    </row>
    <row r="24715" spans="20:23" x14ac:dyDescent="0.3">
      <c r="T24715" t="b">
        <f>U24715&gt;10</f>
        <v>1</v>
      </c>
      <c r="U24715" s="7">
        <v>12.392030638025499</v>
      </c>
      <c r="V24715" t="s">
        <v>15638</v>
      </c>
      <c r="W24715" t="s">
        <v>15639</v>
      </c>
    </row>
    <row r="24716" spans="20:23" x14ac:dyDescent="0.3">
      <c r="T24716" t="b">
        <f>U24716&gt;10</f>
        <v>1</v>
      </c>
      <c r="U24716" s="7">
        <v>11.6988834574656</v>
      </c>
      <c r="V24716" t="s">
        <v>9364</v>
      </c>
      <c r="W24716" t="s">
        <v>12744</v>
      </c>
    </row>
    <row r="24717" spans="20:23" x14ac:dyDescent="0.3">
      <c r="T24717" t="b">
        <f>U24717&gt;10</f>
        <v>1</v>
      </c>
      <c r="U24717" s="7">
        <v>10.7180542044539</v>
      </c>
      <c r="V24717" t="s">
        <v>1966</v>
      </c>
      <c r="W24717" t="s">
        <v>7980</v>
      </c>
    </row>
    <row r="24718" spans="20:23" x14ac:dyDescent="0.3">
      <c r="T24718" t="b">
        <f>U24718&gt;10</f>
        <v>1</v>
      </c>
      <c r="U24718" s="7">
        <v>11.411201385013801</v>
      </c>
      <c r="V24718" t="s">
        <v>12110</v>
      </c>
      <c r="W24718" t="s">
        <v>12111</v>
      </c>
    </row>
    <row r="24719" spans="20:23" x14ac:dyDescent="0.3">
      <c r="T24719" t="b">
        <f>U24719&gt;10</f>
        <v>1</v>
      </c>
      <c r="U24719" s="7">
        <v>11.293418349357401</v>
      </c>
      <c r="V24719" t="s">
        <v>1651</v>
      </c>
      <c r="W24719" t="s">
        <v>11113</v>
      </c>
    </row>
    <row r="24720" spans="20:23" x14ac:dyDescent="0.3">
      <c r="T24720" t="b">
        <f>U24720&gt;10</f>
        <v>1</v>
      </c>
      <c r="U24720" s="7">
        <v>10.6002711687975</v>
      </c>
      <c r="V24720" t="s">
        <v>7140</v>
      </c>
      <c r="W24720" t="s">
        <v>7141</v>
      </c>
    </row>
    <row r="24721" spans="20:23" x14ac:dyDescent="0.3">
      <c r="T24721" t="b">
        <f>U24721&gt;10</f>
        <v>1</v>
      </c>
      <c r="U24721" s="7">
        <v>12.7974957461337</v>
      </c>
      <c r="V24721" t="s">
        <v>15640</v>
      </c>
      <c r="W24721" t="s">
        <v>3198</v>
      </c>
    </row>
    <row r="24722" spans="20:23" x14ac:dyDescent="0.3">
      <c r="T24722" t="b">
        <f>U24722&gt;10</f>
        <v>1</v>
      </c>
      <c r="U24722" s="7">
        <v>10.851585597078399</v>
      </c>
      <c r="V24722" t="s">
        <v>8953</v>
      </c>
      <c r="W24722" t="s">
        <v>8954</v>
      </c>
    </row>
    <row r="24723" spans="20:23" x14ac:dyDescent="0.3">
      <c r="T24723" t="b">
        <f>U24723&gt;10</f>
        <v>1</v>
      </c>
      <c r="U24723" s="7">
        <v>10.7180542044539</v>
      </c>
      <c r="V24723" t="s">
        <v>7792</v>
      </c>
      <c r="W24723" t="s">
        <v>7793</v>
      </c>
    </row>
    <row r="24724" spans="20:23" x14ac:dyDescent="0.3">
      <c r="T24724" t="b">
        <f>U24724&gt;10</f>
        <v>1</v>
      </c>
      <c r="U24724" s="7">
        <v>11.293418349357401</v>
      </c>
      <c r="V24724" t="s">
        <v>11113</v>
      </c>
      <c r="W24724" t="s">
        <v>11114</v>
      </c>
    </row>
    <row r="24725" spans="20:23" x14ac:dyDescent="0.3">
      <c r="T24725" t="b">
        <f>U24725&gt;10</f>
        <v>1</v>
      </c>
      <c r="U24725" s="7">
        <v>10.158438416518401</v>
      </c>
      <c r="V24725" t="s">
        <v>3233</v>
      </c>
      <c r="W24725" t="s">
        <v>3115</v>
      </c>
    </row>
    <row r="24726" spans="20:23" x14ac:dyDescent="0.3">
      <c r="T24726" t="b">
        <f>U24726&gt;10</f>
        <v>1</v>
      </c>
      <c r="U24726" s="7">
        <v>12.104348565573799</v>
      </c>
      <c r="V24726" t="s">
        <v>11558</v>
      </c>
      <c r="W24726" t="s">
        <v>15641</v>
      </c>
    </row>
    <row r="24727" spans="20:23" x14ac:dyDescent="0.3">
      <c r="T24727" t="b">
        <f>U24727&gt;10</f>
        <v>1</v>
      </c>
      <c r="U24727" s="7">
        <v>11.0057362769056</v>
      </c>
      <c r="V24727" t="s">
        <v>9734</v>
      </c>
      <c r="W24727" t="s">
        <v>9735</v>
      </c>
    </row>
    <row r="24728" spans="20:23" x14ac:dyDescent="0.3">
      <c r="T24728" t="b">
        <f>U24728&gt;10</f>
        <v>1</v>
      </c>
      <c r="U24728" s="7">
        <v>11.8812050142595</v>
      </c>
      <c r="V24728" t="s">
        <v>13660</v>
      </c>
      <c r="W24728" t="s">
        <v>13661</v>
      </c>
    </row>
    <row r="24729" spans="20:23" x14ac:dyDescent="0.3">
      <c r="T24729" t="b">
        <f>U24729&gt;10</f>
        <v>1</v>
      </c>
      <c r="U24729" s="7">
        <v>11.411201385013801</v>
      </c>
      <c r="V24729" t="s">
        <v>12025</v>
      </c>
      <c r="W24729" t="s">
        <v>12026</v>
      </c>
    </row>
    <row r="24730" spans="20:23" x14ac:dyDescent="0.3">
      <c r="T24730" t="b">
        <f>U24730&gt;10</f>
        <v>1</v>
      </c>
      <c r="U24730" s="7">
        <v>10.4949106531397</v>
      </c>
      <c r="V24730" t="s">
        <v>6102</v>
      </c>
      <c r="W24730" t="s">
        <v>6103</v>
      </c>
    </row>
    <row r="24731" spans="20:23" x14ac:dyDescent="0.3">
      <c r="T24731" t="b">
        <f>U24731&gt;10</f>
        <v>1</v>
      </c>
      <c r="U24731" s="7">
        <v>11.8812050142595</v>
      </c>
      <c r="V24731" t="s">
        <v>13590</v>
      </c>
      <c r="W24731" t="s">
        <v>13591</v>
      </c>
    </row>
    <row r="24732" spans="20:23" x14ac:dyDescent="0.3">
      <c r="T24732" t="b">
        <f>U24732&gt;10</f>
        <v>1</v>
      </c>
      <c r="U24732" s="7">
        <v>10.7180542044539</v>
      </c>
      <c r="V24732" t="s">
        <v>1966</v>
      </c>
      <c r="W24732" t="s">
        <v>7981</v>
      </c>
    </row>
    <row r="24733" spans="20:23" x14ac:dyDescent="0.3">
      <c r="T24733" t="b">
        <f>U24733&gt;10</f>
        <v>1</v>
      </c>
      <c r="U24733" s="7">
        <v>10.4949106531397</v>
      </c>
      <c r="V24733" t="s">
        <v>6266</v>
      </c>
      <c r="W24733" t="s">
        <v>6269</v>
      </c>
    </row>
    <row r="24734" spans="20:23" x14ac:dyDescent="0.3">
      <c r="T24734" t="b">
        <f>U24734&gt;10</f>
        <v>1</v>
      </c>
      <c r="U24734" s="7">
        <v>10.158438416518401</v>
      </c>
      <c r="V24734" t="s">
        <v>3226</v>
      </c>
      <c r="W24734" t="s">
        <v>3227</v>
      </c>
    </row>
    <row r="24735" spans="20:23" x14ac:dyDescent="0.3">
      <c r="T24735" t="b">
        <f>U24735&gt;10</f>
        <v>1</v>
      </c>
      <c r="U24735" s="7">
        <v>10.4949106531397</v>
      </c>
      <c r="V24735" t="s">
        <v>6237</v>
      </c>
      <c r="W24735" t="s">
        <v>6238</v>
      </c>
    </row>
    <row r="24736" spans="20:23" x14ac:dyDescent="0.3">
      <c r="T24736" t="b">
        <f>U24736&gt;10</f>
        <v>1</v>
      </c>
      <c r="U24736" s="7">
        <v>11.293418349357401</v>
      </c>
      <c r="V24736" t="s">
        <v>11294</v>
      </c>
      <c r="W24736" t="s">
        <v>11296</v>
      </c>
    </row>
    <row r="24737" spans="20:23" x14ac:dyDescent="0.3">
      <c r="T24737" t="b">
        <f>U24737&gt;10</f>
        <v>1</v>
      </c>
      <c r="U24737" s="7">
        <v>11.0057362769056</v>
      </c>
      <c r="V24737" t="s">
        <v>9583</v>
      </c>
      <c r="W24737" t="s">
        <v>9584</v>
      </c>
    </row>
    <row r="24738" spans="20:23" x14ac:dyDescent="0.3">
      <c r="T24738" t="b">
        <f>U24738&gt;10</f>
        <v>1</v>
      </c>
      <c r="U24738" s="7">
        <v>12.104348565573799</v>
      </c>
      <c r="V24738" t="s">
        <v>3226</v>
      </c>
      <c r="W24738" t="s">
        <v>15642</v>
      </c>
    </row>
    <row r="24739" spans="20:23" x14ac:dyDescent="0.3">
      <c r="T24739" t="b">
        <f>U24739&gt;10</f>
        <v>1</v>
      </c>
      <c r="U24739" s="7">
        <v>11.816666493122</v>
      </c>
      <c r="V24739" t="s">
        <v>11900</v>
      </c>
      <c r="W24739" t="s">
        <v>13529</v>
      </c>
    </row>
    <row r="24740" spans="20:23" x14ac:dyDescent="0.3">
      <c r="T24740" t="b">
        <f>U24740&gt;10</f>
        <v>1</v>
      </c>
      <c r="U24740" s="7">
        <v>11.411201385013801</v>
      </c>
      <c r="V24740" t="s">
        <v>11527</v>
      </c>
      <c r="W24740" t="s">
        <v>11528</v>
      </c>
    </row>
    <row r="24741" spans="20:23" x14ac:dyDescent="0.3">
      <c r="T24741" t="b">
        <f>U24741&gt;10</f>
        <v>1</v>
      </c>
      <c r="U24741" s="7">
        <v>13.490642926693599</v>
      </c>
      <c r="V24741" t="s">
        <v>15643</v>
      </c>
      <c r="W24741" t="s">
        <v>15644</v>
      </c>
    </row>
    <row r="24742" spans="20:23" x14ac:dyDescent="0.3">
      <c r="T24742" t="b">
        <f>U24742&gt;10</f>
        <v>1</v>
      </c>
      <c r="U24742" s="7">
        <v>11.6988834574656</v>
      </c>
      <c r="V24742" t="s">
        <v>13069</v>
      </c>
      <c r="W24742" t="s">
        <v>13070</v>
      </c>
    </row>
    <row r="24743" spans="20:23" x14ac:dyDescent="0.3">
      <c r="T24743" t="b">
        <f>U24743&gt;10</f>
        <v>1</v>
      </c>
      <c r="U24743" s="7">
        <v>11.411201385013801</v>
      </c>
      <c r="V24743" t="s">
        <v>12170</v>
      </c>
      <c r="W24743" t="s">
        <v>1978</v>
      </c>
    </row>
    <row r="24744" spans="20:23" x14ac:dyDescent="0.3">
      <c r="T24744" t="b">
        <f>U24744&gt;10</f>
        <v>1</v>
      </c>
      <c r="U24744" s="7">
        <v>10.024907023893901</v>
      </c>
      <c r="V24744" t="s">
        <v>1978</v>
      </c>
      <c r="W24744" t="s">
        <v>1979</v>
      </c>
    </row>
    <row r="24745" spans="20:23" x14ac:dyDescent="0.3">
      <c r="T24745" t="b">
        <f>U24745&gt;10</f>
        <v>1</v>
      </c>
      <c r="U24745" s="7">
        <v>10.3125890963457</v>
      </c>
      <c r="V24745" t="s">
        <v>4816</v>
      </c>
      <c r="W24745" t="s">
        <v>4817</v>
      </c>
    </row>
    <row r="24746" spans="20:23" x14ac:dyDescent="0.3">
      <c r="T24746" t="b">
        <f>U24746&gt;10</f>
        <v>1</v>
      </c>
      <c r="U24746" s="7">
        <v>10.4949106531397</v>
      </c>
      <c r="V24746" t="s">
        <v>6273</v>
      </c>
      <c r="W24746" t="s">
        <v>6274</v>
      </c>
    </row>
    <row r="24747" spans="20:23" x14ac:dyDescent="0.3">
      <c r="T24747" t="b">
        <f>U24747&gt;10</f>
        <v>1</v>
      </c>
      <c r="U24747" s="7">
        <v>11.5935229418078</v>
      </c>
      <c r="V24747" t="s">
        <v>6274</v>
      </c>
      <c r="W24747" t="s">
        <v>12636</v>
      </c>
    </row>
    <row r="24748" spans="20:23" x14ac:dyDescent="0.3">
      <c r="T24748" t="b">
        <f>U24748&gt;10</f>
        <v>1</v>
      </c>
      <c r="U24748" s="7">
        <v>10.7825927255914</v>
      </c>
      <c r="V24748" t="s">
        <v>8508</v>
      </c>
      <c r="W24748" t="s">
        <v>8510</v>
      </c>
    </row>
    <row r="24749" spans="20:23" x14ac:dyDescent="0.3">
      <c r="T24749" t="b">
        <f>U24749&gt;10</f>
        <v>1</v>
      </c>
      <c r="U24749" s="7">
        <v>10.4949106531397</v>
      </c>
      <c r="V24749" t="s">
        <v>2428</v>
      </c>
      <c r="W24749" t="s">
        <v>3829</v>
      </c>
    </row>
    <row r="24750" spans="20:23" x14ac:dyDescent="0.3">
      <c r="T24750" t="b">
        <f>U24750&gt;10</f>
        <v>1</v>
      </c>
      <c r="U24750" s="7">
        <v>10.2717671018254</v>
      </c>
      <c r="V24750" t="s">
        <v>4221</v>
      </c>
      <c r="W24750" t="s">
        <v>4222</v>
      </c>
    </row>
    <row r="24751" spans="20:23" x14ac:dyDescent="0.3">
      <c r="T24751" t="b">
        <f>U24751&gt;10</f>
        <v>1</v>
      </c>
      <c r="U24751" s="7">
        <v>11.0057362769056</v>
      </c>
      <c r="V24751" t="s">
        <v>9759</v>
      </c>
      <c r="W24751" t="s">
        <v>9760</v>
      </c>
    </row>
    <row r="24752" spans="20:23" x14ac:dyDescent="0.3">
      <c r="T24752" t="b">
        <f>U24752&gt;10</f>
        <v>1</v>
      </c>
      <c r="U24752" s="7">
        <v>12.392030638025499</v>
      </c>
      <c r="V24752" t="s">
        <v>15645</v>
      </c>
      <c r="W24752" t="s">
        <v>15646</v>
      </c>
    </row>
    <row r="24753" spans="20:23" x14ac:dyDescent="0.3">
      <c r="T24753" t="b">
        <f>U24753&gt;10</f>
        <v>1</v>
      </c>
      <c r="U24753" s="7">
        <v>12.7974957461337</v>
      </c>
      <c r="V24753" t="s">
        <v>15647</v>
      </c>
      <c r="W24753" t="s">
        <v>15648</v>
      </c>
    </row>
    <row r="24754" spans="20:23" x14ac:dyDescent="0.3">
      <c r="T24754" t="b">
        <f>U24754&gt;10</f>
        <v>1</v>
      </c>
      <c r="U24754" s="7">
        <v>12.392030638025499</v>
      </c>
      <c r="V24754" t="s">
        <v>15648</v>
      </c>
      <c r="W24754" t="s">
        <v>13480</v>
      </c>
    </row>
    <row r="24755" spans="20:23" x14ac:dyDescent="0.3">
      <c r="T24755" t="b">
        <f>U24755&gt;10</f>
        <v>1</v>
      </c>
      <c r="U24755" s="7">
        <v>11.6988834574656</v>
      </c>
      <c r="V24755" t="s">
        <v>2312</v>
      </c>
      <c r="W24755" t="s">
        <v>12780</v>
      </c>
    </row>
    <row r="24756" spans="20:23" x14ac:dyDescent="0.3">
      <c r="T24756" t="b">
        <f>U24756&gt;10</f>
        <v>1</v>
      </c>
      <c r="U24756" s="7">
        <v>11.188057833699601</v>
      </c>
      <c r="V24756" t="s">
        <v>10504</v>
      </c>
      <c r="W24756" t="s">
        <v>10505</v>
      </c>
    </row>
    <row r="24757" spans="20:23" x14ac:dyDescent="0.3">
      <c r="T24757" t="b">
        <f>U24757&gt;10</f>
        <v>1</v>
      </c>
      <c r="U24757" s="7">
        <v>11.0057362769056</v>
      </c>
      <c r="V24757" t="s">
        <v>9659</v>
      </c>
      <c r="W24757" t="s">
        <v>9660</v>
      </c>
    </row>
    <row r="24758" spans="20:23" x14ac:dyDescent="0.3">
      <c r="T24758" t="b">
        <f>U24758&gt;10</f>
        <v>1</v>
      </c>
      <c r="U24758" s="7">
        <v>10.4461204889702</v>
      </c>
      <c r="V24758" t="s">
        <v>5938</v>
      </c>
      <c r="W24758" t="s">
        <v>5939</v>
      </c>
    </row>
    <row r="24759" spans="20:23" x14ac:dyDescent="0.3">
      <c r="T24759" t="b">
        <f>U24759&gt;10</f>
        <v>1</v>
      </c>
      <c r="U24759" s="7">
        <v>10.2072285806879</v>
      </c>
      <c r="V24759" t="s">
        <v>3796</v>
      </c>
      <c r="W24759" t="s">
        <v>3797</v>
      </c>
    </row>
    <row r="24760" spans="20:23" x14ac:dyDescent="0.3">
      <c r="T24760" t="b">
        <f>U24760&gt;10</f>
        <v>1</v>
      </c>
      <c r="U24760" s="7">
        <v>11.8812050142595</v>
      </c>
      <c r="V24760" t="s">
        <v>13954</v>
      </c>
      <c r="W24760" t="s">
        <v>13955</v>
      </c>
    </row>
    <row r="24761" spans="20:23" x14ac:dyDescent="0.3">
      <c r="T24761" t="b">
        <f>U24761&gt;10</f>
        <v>1</v>
      </c>
      <c r="U24761" s="7">
        <v>12.7974957461337</v>
      </c>
      <c r="V24761" t="s">
        <v>10669</v>
      </c>
      <c r="W24761" t="s">
        <v>15649</v>
      </c>
    </row>
    <row r="24762" spans="20:23" x14ac:dyDescent="0.3">
      <c r="T24762" t="b">
        <f>U24762&gt;10</f>
        <v>1</v>
      </c>
      <c r="U24762" s="7">
        <v>10.158438416518401</v>
      </c>
      <c r="V24762" t="s">
        <v>3418</v>
      </c>
      <c r="W24762" t="s">
        <v>3419</v>
      </c>
    </row>
    <row r="24763" spans="20:23" x14ac:dyDescent="0.3">
      <c r="T24763" t="b">
        <f>U24763&gt;10</f>
        <v>1</v>
      </c>
      <c r="U24763" s="7">
        <v>10.7825927255914</v>
      </c>
      <c r="V24763" t="s">
        <v>4295</v>
      </c>
      <c r="W24763" t="s">
        <v>8299</v>
      </c>
    </row>
    <row r="24764" spans="20:23" x14ac:dyDescent="0.3">
      <c r="T24764" t="b">
        <f>U24764&gt;10</f>
        <v>1</v>
      </c>
      <c r="U24764" s="7">
        <v>10.851585597078399</v>
      </c>
      <c r="V24764" t="s">
        <v>8688</v>
      </c>
      <c r="W24764" t="s">
        <v>8689</v>
      </c>
    </row>
    <row r="24765" spans="20:23" x14ac:dyDescent="0.3">
      <c r="T24765" t="b">
        <f>U24765&gt;10</f>
        <v>1</v>
      </c>
      <c r="U24765" s="7">
        <v>12.392030638025499</v>
      </c>
      <c r="V24765" t="s">
        <v>15650</v>
      </c>
      <c r="W24765" t="s">
        <v>15651</v>
      </c>
    </row>
    <row r="24766" spans="20:23" x14ac:dyDescent="0.3">
      <c r="T24766" t="b">
        <f>U24766&gt;10</f>
        <v>1</v>
      </c>
      <c r="U24766" s="7">
        <v>13.490642926693599</v>
      </c>
      <c r="V24766" t="s">
        <v>15652</v>
      </c>
      <c r="W24766" t="s">
        <v>15653</v>
      </c>
    </row>
    <row r="24767" spans="20:23" x14ac:dyDescent="0.3">
      <c r="T24767" t="b">
        <f>U24767&gt;10</f>
        <v>1</v>
      </c>
      <c r="U24767" s="7">
        <v>11.0057362769056</v>
      </c>
      <c r="V24767" t="s">
        <v>9953</v>
      </c>
      <c r="W24767" t="s">
        <v>9954</v>
      </c>
    </row>
    <row r="24768" spans="20:23" x14ac:dyDescent="0.3">
      <c r="T24768" t="b">
        <f>U24768&gt;10</f>
        <v>1</v>
      </c>
      <c r="U24768" s="7">
        <v>11.293418349357401</v>
      </c>
      <c r="V24768" t="s">
        <v>11230</v>
      </c>
      <c r="W24768" t="s">
        <v>3495</v>
      </c>
    </row>
    <row r="24769" spans="20:23" x14ac:dyDescent="0.3">
      <c r="T24769" t="b">
        <f>U24769&gt;10</f>
        <v>1</v>
      </c>
      <c r="U24769" s="7">
        <v>11.6988834574656</v>
      </c>
      <c r="V24769" t="s">
        <v>13062</v>
      </c>
      <c r="W24769" t="s">
        <v>13063</v>
      </c>
    </row>
    <row r="24770" spans="20:23" x14ac:dyDescent="0.3">
      <c r="T24770" t="b">
        <f>U24770&gt;10</f>
        <v>1</v>
      </c>
      <c r="U24770" s="7">
        <v>11.0057362769056</v>
      </c>
      <c r="V24770" t="s">
        <v>9584</v>
      </c>
      <c r="W24770" t="s">
        <v>10020</v>
      </c>
    </row>
    <row r="24771" spans="20:23" x14ac:dyDescent="0.3">
      <c r="T24771" t="b">
        <f>U24771&gt;10</f>
        <v>1</v>
      </c>
      <c r="U24771" s="7">
        <v>11.188057833699601</v>
      </c>
      <c r="V24771" t="s">
        <v>10874</v>
      </c>
      <c r="W24771" t="s">
        <v>10875</v>
      </c>
    </row>
    <row r="24772" spans="20:23" x14ac:dyDescent="0.3">
      <c r="T24772" t="b">
        <f>U24772&gt;10</f>
        <v>1</v>
      </c>
      <c r="U24772" s="7">
        <v>10.123347096707199</v>
      </c>
      <c r="V24772" t="s">
        <v>2910</v>
      </c>
      <c r="W24772" t="s">
        <v>2916</v>
      </c>
    </row>
    <row r="24773" spans="20:23" x14ac:dyDescent="0.3">
      <c r="T24773" t="b">
        <f>U24773&gt;10</f>
        <v>1</v>
      </c>
      <c r="U24773" s="7">
        <v>10.4949106531397</v>
      </c>
      <c r="V24773" t="s">
        <v>6334</v>
      </c>
      <c r="W24773" t="s">
        <v>6335</v>
      </c>
    </row>
    <row r="24774" spans="20:23" x14ac:dyDescent="0.3">
      <c r="T24774" t="b">
        <f>U24774&gt;10</f>
        <v>1</v>
      </c>
      <c r="U24774" s="7">
        <v>11.0057362769056</v>
      </c>
      <c r="V24774" t="s">
        <v>9836</v>
      </c>
      <c r="W24774" t="s">
        <v>9837</v>
      </c>
    </row>
    <row r="24775" spans="20:23" x14ac:dyDescent="0.3">
      <c r="T24775" t="b">
        <f>U24775&gt;10</f>
        <v>1</v>
      </c>
      <c r="U24775" s="7">
        <v>11.411201385013801</v>
      </c>
      <c r="V24775" t="s">
        <v>11799</v>
      </c>
      <c r="W24775" t="s">
        <v>1981</v>
      </c>
    </row>
    <row r="24776" spans="20:23" x14ac:dyDescent="0.3">
      <c r="T24776" t="b">
        <f>U24776&gt;10</f>
        <v>1</v>
      </c>
      <c r="U24776" s="7">
        <v>10.6002711687975</v>
      </c>
      <c r="V24776" t="s">
        <v>6981</v>
      </c>
      <c r="W24776" t="s">
        <v>3636</v>
      </c>
    </row>
    <row r="24777" spans="20:23" x14ac:dyDescent="0.3">
      <c r="T24777" t="b">
        <f>U24777&gt;10</f>
        <v>1</v>
      </c>
      <c r="U24777" s="7">
        <v>10.0566557222085</v>
      </c>
      <c r="V24777" t="s">
        <v>2182</v>
      </c>
      <c r="W24777" t="s">
        <v>2184</v>
      </c>
    </row>
    <row r="24778" spans="20:23" x14ac:dyDescent="0.3">
      <c r="T24778" t="b">
        <f>U24778&gt;10</f>
        <v>1</v>
      </c>
      <c r="U24778" s="7">
        <v>10.0566557222085</v>
      </c>
      <c r="V24778" t="s">
        <v>2184</v>
      </c>
      <c r="W24778" t="s">
        <v>2200</v>
      </c>
    </row>
    <row r="24779" spans="20:23" x14ac:dyDescent="0.3">
      <c r="T24779" t="b">
        <f>U24779&gt;10</f>
        <v>1</v>
      </c>
      <c r="U24779" s="7">
        <v>11.411201385013801</v>
      </c>
      <c r="V24779" t="s">
        <v>11874</v>
      </c>
      <c r="W24779" t="s">
        <v>3122</v>
      </c>
    </row>
    <row r="24780" spans="20:23" x14ac:dyDescent="0.3">
      <c r="T24780" t="b">
        <f>U24780&gt;10</f>
        <v>1</v>
      </c>
      <c r="U24780" s="7">
        <v>10.3125890963457</v>
      </c>
      <c r="V24780" t="s">
        <v>3122</v>
      </c>
      <c r="W24780" t="s">
        <v>4572</v>
      </c>
    </row>
    <row r="24781" spans="20:23" x14ac:dyDescent="0.3">
      <c r="T24781" t="b">
        <f>U24781&gt;10</f>
        <v>1</v>
      </c>
      <c r="U24781" s="7">
        <v>11.411201385013801</v>
      </c>
      <c r="V24781" t="s">
        <v>12196</v>
      </c>
      <c r="W24781" t="s">
        <v>12197</v>
      </c>
    </row>
    <row r="24782" spans="20:23" x14ac:dyDescent="0.3">
      <c r="T24782" t="b">
        <f>U24782&gt;10</f>
        <v>1</v>
      </c>
      <c r="U24782" s="7">
        <v>10.4461204889702</v>
      </c>
      <c r="V24782" t="s">
        <v>5631</v>
      </c>
      <c r="W24782" t="s">
        <v>5632</v>
      </c>
    </row>
    <row r="24783" spans="20:23" x14ac:dyDescent="0.3">
      <c r="T24783" t="b">
        <f>U24783&gt;10</f>
        <v>1</v>
      </c>
      <c r="U24783" s="7">
        <v>13.490642926693599</v>
      </c>
      <c r="V24783" t="s">
        <v>15654</v>
      </c>
      <c r="W24783" t="s">
        <v>15655</v>
      </c>
    </row>
    <row r="24784" spans="20:23" x14ac:dyDescent="0.3">
      <c r="T24784" t="b">
        <f>U24784&gt;10</f>
        <v>1</v>
      </c>
      <c r="U24784" s="7">
        <v>10.024907023893901</v>
      </c>
      <c r="V24784" t="s">
        <v>2057</v>
      </c>
      <c r="W24784" t="s">
        <v>1804</v>
      </c>
    </row>
    <row r="24785" spans="20:23" x14ac:dyDescent="0.3">
      <c r="T24785" t="b">
        <f>U24785&gt;10</f>
        <v>1</v>
      </c>
      <c r="U24785" s="7">
        <v>10.024907023893901</v>
      </c>
      <c r="V24785" t="s">
        <v>1804</v>
      </c>
      <c r="W24785" t="s">
        <v>1876</v>
      </c>
    </row>
    <row r="24786" spans="20:23" x14ac:dyDescent="0.3">
      <c r="T24786" t="b">
        <f>U24786&gt;10</f>
        <v>1</v>
      </c>
      <c r="U24786" s="7">
        <v>13.490642926693599</v>
      </c>
      <c r="V24786" t="s">
        <v>15656</v>
      </c>
      <c r="W24786" t="s">
        <v>15657</v>
      </c>
    </row>
    <row r="24787" spans="20:23" x14ac:dyDescent="0.3">
      <c r="T24787" t="b">
        <f>U24787&gt;10</f>
        <v>1</v>
      </c>
      <c r="U24787" s="7">
        <v>12.7974957461337</v>
      </c>
      <c r="V24787" t="s">
        <v>15658</v>
      </c>
      <c r="W24787" t="s">
        <v>15659</v>
      </c>
    </row>
    <row r="24788" spans="20:23" x14ac:dyDescent="0.3">
      <c r="T24788" t="b">
        <f>U24788&gt;10</f>
        <v>1</v>
      </c>
      <c r="U24788" s="7">
        <v>12.104348565573799</v>
      </c>
      <c r="V24788" t="s">
        <v>6352</v>
      </c>
      <c r="W24788" t="s">
        <v>15660</v>
      </c>
    </row>
    <row r="24789" spans="20:23" x14ac:dyDescent="0.3">
      <c r="T24789" t="b">
        <f>U24789&gt;10</f>
        <v>1</v>
      </c>
      <c r="U24789" s="7">
        <v>13.490642926693599</v>
      </c>
      <c r="V24789" t="s">
        <v>15661</v>
      </c>
      <c r="W24789" t="s">
        <v>15662</v>
      </c>
    </row>
    <row r="24790" spans="20:23" x14ac:dyDescent="0.3">
      <c r="T24790" t="b">
        <f>U24790&gt;10</f>
        <v>1</v>
      </c>
      <c r="U24790" s="7">
        <v>10.6002711687975</v>
      </c>
      <c r="V24790" t="s">
        <v>7030</v>
      </c>
      <c r="W24790" t="s">
        <v>2096</v>
      </c>
    </row>
    <row r="24791" spans="20:23" x14ac:dyDescent="0.3">
      <c r="T24791" t="b">
        <f>U24791&gt;10</f>
        <v>1</v>
      </c>
      <c r="U24791" s="7">
        <v>11.5447327776383</v>
      </c>
      <c r="V24791" t="s">
        <v>12293</v>
      </c>
      <c r="W24791" t="s">
        <v>12294</v>
      </c>
    </row>
    <row r="24792" spans="20:23" x14ac:dyDescent="0.3">
      <c r="T24792" t="b">
        <f>U24792&gt;10</f>
        <v>1</v>
      </c>
      <c r="U24792" s="7">
        <v>10.7180542044539</v>
      </c>
      <c r="V24792" t="s">
        <v>6048</v>
      </c>
      <c r="W24792" t="s">
        <v>2036</v>
      </c>
    </row>
    <row r="24793" spans="20:23" x14ac:dyDescent="0.3">
      <c r="T24793" t="b">
        <f>U24793&gt;10</f>
        <v>1</v>
      </c>
      <c r="U24793" s="7">
        <v>12.104348565573799</v>
      </c>
      <c r="V24793" t="s">
        <v>2036</v>
      </c>
      <c r="W24793" t="s">
        <v>15663</v>
      </c>
    </row>
    <row r="24794" spans="20:23" x14ac:dyDescent="0.3">
      <c r="T24794" t="b">
        <f>U24794&gt;10</f>
        <v>1</v>
      </c>
      <c r="U24794" s="7">
        <v>10.4949106531397</v>
      </c>
      <c r="V24794" t="s">
        <v>6047</v>
      </c>
      <c r="W24794" t="s">
        <v>6048</v>
      </c>
    </row>
    <row r="24795" spans="20:23" x14ac:dyDescent="0.3">
      <c r="T24795" t="b">
        <f>U24795&gt;10</f>
        <v>1</v>
      </c>
      <c r="U24795" s="7">
        <v>10.4949106531397</v>
      </c>
      <c r="V24795" t="s">
        <v>2341</v>
      </c>
      <c r="W24795" t="s">
        <v>6100</v>
      </c>
    </row>
    <row r="24796" spans="20:23" x14ac:dyDescent="0.3">
      <c r="T24796" t="b">
        <f>U24796&gt;10</f>
        <v>1</v>
      </c>
      <c r="U24796" s="7">
        <v>11.411201385013801</v>
      </c>
      <c r="V24796" t="s">
        <v>12053</v>
      </c>
      <c r="W24796" t="s">
        <v>12054</v>
      </c>
    </row>
    <row r="24797" spans="20:23" x14ac:dyDescent="0.3">
      <c r="T24797" t="b">
        <f>U24797&gt;10</f>
        <v>1</v>
      </c>
      <c r="U24797" s="7">
        <v>10.399600473335299</v>
      </c>
      <c r="V24797" t="s">
        <v>5353</v>
      </c>
      <c r="W24797" t="s">
        <v>5354</v>
      </c>
    </row>
    <row r="24798" spans="20:23" x14ac:dyDescent="0.3">
      <c r="T24798" t="b">
        <f>U24798&gt;10</f>
        <v>1</v>
      </c>
      <c r="U24798" s="7">
        <v>11.188057833699601</v>
      </c>
      <c r="V24798" t="s">
        <v>10766</v>
      </c>
      <c r="W24798" t="s">
        <v>10767</v>
      </c>
    </row>
    <row r="24799" spans="20:23" x14ac:dyDescent="0.3">
      <c r="T24799" t="b">
        <f>U24799&gt;10</f>
        <v>1</v>
      </c>
      <c r="U24799" s="7">
        <v>11.0057362769056</v>
      </c>
      <c r="V24799" t="s">
        <v>9347</v>
      </c>
      <c r="W24799" t="s">
        <v>9348</v>
      </c>
    </row>
    <row r="24800" spans="20:23" x14ac:dyDescent="0.3">
      <c r="T24800" t="b">
        <f>U24800&gt;10</f>
        <v>1</v>
      </c>
      <c r="U24800" s="7">
        <v>11.6988834574656</v>
      </c>
      <c r="V24800" t="s">
        <v>12763</v>
      </c>
      <c r="W24800" t="s">
        <v>12764</v>
      </c>
    </row>
    <row r="24801" spans="20:23" x14ac:dyDescent="0.3">
      <c r="T24801" t="b">
        <f>U24801&gt;10</f>
        <v>1</v>
      </c>
      <c r="U24801" s="7">
        <v>10.4949106531397</v>
      </c>
      <c r="V24801" t="s">
        <v>6266</v>
      </c>
      <c r="W24801" t="s">
        <v>6270</v>
      </c>
    </row>
    <row r="24802" spans="20:23" x14ac:dyDescent="0.3">
      <c r="T24802" t="b">
        <f>U24802&gt;10</f>
        <v>1</v>
      </c>
      <c r="U24802" s="7">
        <v>12.392030638025499</v>
      </c>
      <c r="V24802" t="s">
        <v>6270</v>
      </c>
      <c r="W24802" t="s">
        <v>13009</v>
      </c>
    </row>
    <row r="24803" spans="20:23" x14ac:dyDescent="0.3">
      <c r="T24803" t="b">
        <f>U24803&gt;10</f>
        <v>1</v>
      </c>
      <c r="U24803" s="7">
        <v>11.5447327776383</v>
      </c>
      <c r="V24803" t="s">
        <v>8733</v>
      </c>
      <c r="W24803" t="s">
        <v>12383</v>
      </c>
    </row>
    <row r="24804" spans="20:23" x14ac:dyDescent="0.3">
      <c r="T24804" t="b">
        <f>U24804&gt;10</f>
        <v>1</v>
      </c>
      <c r="U24804" s="7">
        <v>12.392030638025499</v>
      </c>
      <c r="V24804" t="s">
        <v>15664</v>
      </c>
      <c r="W24804" t="s">
        <v>3469</v>
      </c>
    </row>
    <row r="24805" spans="20:23" x14ac:dyDescent="0.3">
      <c r="T24805" t="b">
        <f>U24805&gt;10</f>
        <v>1</v>
      </c>
      <c r="U24805" s="7">
        <v>10.194806060689301</v>
      </c>
      <c r="V24805" t="s">
        <v>3469</v>
      </c>
      <c r="W24805" t="s">
        <v>3470</v>
      </c>
    </row>
    <row r="24806" spans="20:23" x14ac:dyDescent="0.3">
      <c r="T24806" t="b">
        <f>U24806&gt;10</f>
        <v>1</v>
      </c>
      <c r="U24806" s="7">
        <v>12.7974957461337</v>
      </c>
      <c r="V24806" t="s">
        <v>15578</v>
      </c>
      <c r="W24806" t="s">
        <v>15665</v>
      </c>
    </row>
    <row r="24807" spans="20:23" x14ac:dyDescent="0.3">
      <c r="T24807" t="b">
        <f>U24807&gt;10</f>
        <v>1</v>
      </c>
      <c r="U24807" s="7">
        <v>12.104348565573799</v>
      </c>
      <c r="V24807" t="s">
        <v>15665</v>
      </c>
      <c r="W24807" t="s">
        <v>15666</v>
      </c>
    </row>
    <row r="24808" spans="20:23" x14ac:dyDescent="0.3">
      <c r="T24808" t="b">
        <f>U24808&gt;10</f>
        <v>1</v>
      </c>
      <c r="U24808" s="7">
        <v>10.4461204889702</v>
      </c>
      <c r="V24808" t="s">
        <v>5658</v>
      </c>
      <c r="W24808" t="s">
        <v>5659</v>
      </c>
    </row>
    <row r="24809" spans="20:23" x14ac:dyDescent="0.3">
      <c r="T24809" t="b">
        <f>U24809&gt;10</f>
        <v>1</v>
      </c>
      <c r="U24809" s="7">
        <v>10.158438416518401</v>
      </c>
      <c r="V24809" t="s">
        <v>3339</v>
      </c>
      <c r="W24809" t="s">
        <v>3340</v>
      </c>
    </row>
    <row r="24810" spans="20:23" x14ac:dyDescent="0.3">
      <c r="T24810" t="b">
        <f>U24810&gt;10</f>
        <v>1</v>
      </c>
      <c r="U24810" s="7">
        <v>11.8812050142595</v>
      </c>
      <c r="V24810" t="s">
        <v>13974</v>
      </c>
      <c r="W24810" t="s">
        <v>4362</v>
      </c>
    </row>
    <row r="24811" spans="20:23" x14ac:dyDescent="0.3">
      <c r="T24811" t="b">
        <f>U24811&gt;10</f>
        <v>1</v>
      </c>
      <c r="U24811" s="7">
        <v>11.0057362769056</v>
      </c>
      <c r="V24811" t="s">
        <v>9784</v>
      </c>
      <c r="W24811" t="s">
        <v>9785</v>
      </c>
    </row>
    <row r="24812" spans="20:23" x14ac:dyDescent="0.3">
      <c r="T24812" t="b">
        <f>U24812&gt;10</f>
        <v>1</v>
      </c>
      <c r="U24812" s="7">
        <v>13.490642926693599</v>
      </c>
      <c r="V24812" t="s">
        <v>15667</v>
      </c>
      <c r="W24812" t="s">
        <v>15668</v>
      </c>
    </row>
    <row r="24813" spans="20:23" x14ac:dyDescent="0.3">
      <c r="T24813" t="b">
        <f>U24813&gt;10</f>
        <v>1</v>
      </c>
      <c r="U24813" s="7">
        <v>10.6002711687975</v>
      </c>
      <c r="V24813" t="s">
        <v>6805</v>
      </c>
      <c r="W24813" t="s">
        <v>6806</v>
      </c>
    </row>
    <row r="24814" spans="20:23" x14ac:dyDescent="0.3">
      <c r="T24814" t="b">
        <f>U24814&gt;10</f>
        <v>1</v>
      </c>
      <c r="U24814" s="7">
        <v>11.411201385013801</v>
      </c>
      <c r="V24814" t="s">
        <v>8902</v>
      </c>
      <c r="W24814" t="s">
        <v>9760</v>
      </c>
    </row>
    <row r="24815" spans="20:23" x14ac:dyDescent="0.3">
      <c r="T24815" t="b">
        <f>U24815&gt;10</f>
        <v>1</v>
      </c>
      <c r="U24815" s="7">
        <v>10.6002711687975</v>
      </c>
      <c r="V24815" t="s">
        <v>7076</v>
      </c>
      <c r="W24815" t="s">
        <v>7077</v>
      </c>
    </row>
    <row r="24816" spans="20:23" x14ac:dyDescent="0.3">
      <c r="T24816" t="b">
        <f>U24816&gt;10</f>
        <v>1</v>
      </c>
      <c r="U24816" s="7">
        <v>10.7825927255914</v>
      </c>
      <c r="V24816" t="s">
        <v>8255</v>
      </c>
      <c r="W24816" t="s">
        <v>8256</v>
      </c>
    </row>
    <row r="24817" spans="20:23" x14ac:dyDescent="0.3">
      <c r="T24817" t="b">
        <f>U24817&gt;10</f>
        <v>1</v>
      </c>
      <c r="U24817" s="7">
        <v>10.5462039475272</v>
      </c>
      <c r="V24817" t="s">
        <v>6602</v>
      </c>
      <c r="W24817" t="s">
        <v>6603</v>
      </c>
    </row>
    <row r="24818" spans="20:23" x14ac:dyDescent="0.3">
      <c r="T24818" t="b">
        <f>U24818&gt;10</f>
        <v>1</v>
      </c>
      <c r="U24818" s="7">
        <v>10.7180542044539</v>
      </c>
      <c r="V24818" t="s">
        <v>7790</v>
      </c>
      <c r="W24818" t="s">
        <v>7791</v>
      </c>
    </row>
    <row r="24819" spans="20:23" x14ac:dyDescent="0.3">
      <c r="T24819" t="b">
        <f>U24819&gt;10</f>
        <v>1</v>
      </c>
      <c r="U24819" s="7">
        <v>10.024907023893901</v>
      </c>
      <c r="V24819" t="s">
        <v>1975</v>
      </c>
      <c r="W24819" t="s">
        <v>1976</v>
      </c>
    </row>
    <row r="24820" spans="20:23" x14ac:dyDescent="0.3">
      <c r="T24820" t="b">
        <f>U24820&gt;10</f>
        <v>1</v>
      </c>
      <c r="U24820" s="7">
        <v>10.158438416518401</v>
      </c>
      <c r="V24820" t="s">
        <v>3133</v>
      </c>
      <c r="W24820" t="s">
        <v>3134</v>
      </c>
    </row>
    <row r="24821" spans="20:23" x14ac:dyDescent="0.3">
      <c r="T24821" t="b">
        <f>U24821&gt;10</f>
        <v>1</v>
      </c>
      <c r="U24821" s="7">
        <v>10.7825927255914</v>
      </c>
      <c r="V24821" t="s">
        <v>2731</v>
      </c>
      <c r="W24821" t="s">
        <v>8490</v>
      </c>
    </row>
    <row r="24822" spans="20:23" x14ac:dyDescent="0.3">
      <c r="T24822" t="b">
        <f>U24822&gt;10</f>
        <v>1</v>
      </c>
      <c r="U24822" s="7">
        <v>10.9256935692321</v>
      </c>
      <c r="V24822" t="s">
        <v>3878</v>
      </c>
      <c r="W24822" t="s">
        <v>9137</v>
      </c>
    </row>
    <row r="24823" spans="20:23" x14ac:dyDescent="0.3">
      <c r="T24823" t="b">
        <f>U24823&gt;10</f>
        <v>1</v>
      </c>
      <c r="U24823" s="7">
        <v>11.293418349357401</v>
      </c>
      <c r="V24823" t="s">
        <v>11213</v>
      </c>
      <c r="W24823" t="s">
        <v>6805</v>
      </c>
    </row>
    <row r="24824" spans="20:23" x14ac:dyDescent="0.3">
      <c r="T24824" t="b">
        <f>U24824&gt;10</f>
        <v>1</v>
      </c>
      <c r="U24824" s="7">
        <v>11.293418349357401</v>
      </c>
      <c r="V24824" t="s">
        <v>11416</v>
      </c>
      <c r="W24824" t="s">
        <v>11417</v>
      </c>
    </row>
    <row r="24825" spans="20:23" x14ac:dyDescent="0.3">
      <c r="T24825" t="b">
        <f>U24825&gt;10</f>
        <v>1</v>
      </c>
      <c r="U24825" s="7">
        <v>10.194806060689301</v>
      </c>
      <c r="V24825" t="s">
        <v>3591</v>
      </c>
      <c r="W24825" t="s">
        <v>3593</v>
      </c>
    </row>
    <row r="24826" spans="20:23" x14ac:dyDescent="0.3">
      <c r="T24826" t="b">
        <f>U24826&gt;10</f>
        <v>1</v>
      </c>
      <c r="U24826" s="7">
        <v>13.490642926693599</v>
      </c>
      <c r="V24826" t="s">
        <v>15669</v>
      </c>
      <c r="W24826" t="s">
        <v>15670</v>
      </c>
    </row>
    <row r="24827" spans="20:23" x14ac:dyDescent="0.3">
      <c r="T24827" t="b">
        <f>U24827&gt;10</f>
        <v>1</v>
      </c>
      <c r="U24827" s="7">
        <v>10.024907023893901</v>
      </c>
      <c r="V24827" t="s">
        <v>1746</v>
      </c>
      <c r="W24827" t="s">
        <v>1747</v>
      </c>
    </row>
    <row r="24828" spans="20:23" x14ac:dyDescent="0.3">
      <c r="T24828" t="b">
        <f>U24828&gt;10</f>
        <v>1</v>
      </c>
      <c r="U24828" s="7">
        <v>11.6988834574656</v>
      </c>
      <c r="V24828" t="s">
        <v>13459</v>
      </c>
      <c r="W24828" t="s">
        <v>13460</v>
      </c>
    </row>
    <row r="24829" spans="20:23" x14ac:dyDescent="0.3">
      <c r="T24829" t="b">
        <f>U24829&gt;10</f>
        <v>1</v>
      </c>
      <c r="U24829" s="7">
        <v>11.293418349357401</v>
      </c>
      <c r="V24829" t="s">
        <v>11208</v>
      </c>
      <c r="W24829" t="s">
        <v>11209</v>
      </c>
    </row>
    <row r="24830" spans="20:23" x14ac:dyDescent="0.3">
      <c r="T24830" t="b">
        <f>U24830&gt;10</f>
        <v>1</v>
      </c>
      <c r="U24830" s="7">
        <v>10.232546388672199</v>
      </c>
      <c r="V24830" t="s">
        <v>4015</v>
      </c>
      <c r="W24830" t="s">
        <v>4016</v>
      </c>
    </row>
    <row r="24831" spans="20:23" x14ac:dyDescent="0.3">
      <c r="T24831" t="b">
        <f>U24831&gt;10</f>
        <v>1</v>
      </c>
      <c r="U24831" s="7">
        <v>13.490642926693599</v>
      </c>
      <c r="V24831" t="s">
        <v>4016</v>
      </c>
      <c r="W24831" t="s">
        <v>15671</v>
      </c>
    </row>
    <row r="24832" spans="20:23" x14ac:dyDescent="0.3">
      <c r="T24832" t="b">
        <f>U24832&gt;10</f>
        <v>1</v>
      </c>
      <c r="U24832" s="7">
        <v>10.035378323761201</v>
      </c>
      <c r="V24832" t="s">
        <v>2114</v>
      </c>
      <c r="W24832" t="s">
        <v>2115</v>
      </c>
    </row>
    <row r="24833" spans="20:23" x14ac:dyDescent="0.3">
      <c r="T24833" t="b">
        <f>U24833&gt;10</f>
        <v>1</v>
      </c>
      <c r="U24833" s="7">
        <v>10.677232209933599</v>
      </c>
      <c r="V24833" t="s">
        <v>2115</v>
      </c>
      <c r="W24833" t="s">
        <v>4317</v>
      </c>
    </row>
    <row r="24834" spans="20:23" x14ac:dyDescent="0.3">
      <c r="T24834" t="b">
        <f>U24834&gt;10</f>
        <v>1</v>
      </c>
      <c r="U24834" s="7">
        <v>10.158438416518401</v>
      </c>
      <c r="V24834" t="s">
        <v>3270</v>
      </c>
      <c r="W24834" t="s">
        <v>3271</v>
      </c>
    </row>
    <row r="24835" spans="20:23" x14ac:dyDescent="0.3">
      <c r="T24835" t="b">
        <f>U24835&gt;10</f>
        <v>1</v>
      </c>
      <c r="U24835" s="7">
        <v>10.6002711687975</v>
      </c>
      <c r="V24835" t="s">
        <v>7144</v>
      </c>
      <c r="W24835" t="s">
        <v>7145</v>
      </c>
    </row>
    <row r="24836" spans="20:23" x14ac:dyDescent="0.3">
      <c r="T24836" t="b">
        <f>U24836&gt;10</f>
        <v>1</v>
      </c>
      <c r="U24836" s="7">
        <v>11.6988834574656</v>
      </c>
      <c r="V24836" t="s">
        <v>5771</v>
      </c>
      <c r="W24836" t="s">
        <v>13038</v>
      </c>
    </row>
    <row r="24837" spans="20:23" x14ac:dyDescent="0.3">
      <c r="T24837" t="b">
        <f>U24837&gt;10</f>
        <v>1</v>
      </c>
      <c r="U24837" s="7">
        <v>10.3125890963457</v>
      </c>
      <c r="V24837" t="s">
        <v>4928</v>
      </c>
      <c r="W24837" t="s">
        <v>4929</v>
      </c>
    </row>
    <row r="24838" spans="20:23" x14ac:dyDescent="0.3">
      <c r="T24838" t="b">
        <f>U24838&gt;10</f>
        <v>1</v>
      </c>
      <c r="U24838" s="7">
        <v>10.6574295826374</v>
      </c>
      <c r="V24838" t="s">
        <v>2886</v>
      </c>
      <c r="W24838" t="s">
        <v>7429</v>
      </c>
    </row>
    <row r="24839" spans="20:23" x14ac:dyDescent="0.3">
      <c r="T24839" t="b">
        <f>U24839&gt;10</f>
        <v>1</v>
      </c>
      <c r="U24839" s="7">
        <v>10.6002711687975</v>
      </c>
      <c r="V24839" t="s">
        <v>6800</v>
      </c>
      <c r="W24839" t="s">
        <v>6801</v>
      </c>
    </row>
    <row r="24840" spans="20:23" x14ac:dyDescent="0.3">
      <c r="T24840" t="b">
        <f>U24840&gt;10</f>
        <v>1</v>
      </c>
      <c r="U24840" s="7">
        <v>10.7825927255914</v>
      </c>
      <c r="V24840" t="s">
        <v>8358</v>
      </c>
      <c r="W24840" t="s">
        <v>8359</v>
      </c>
    </row>
    <row r="24841" spans="20:23" x14ac:dyDescent="0.3">
      <c r="T24841" t="b">
        <f>U24841&gt;10</f>
        <v>1</v>
      </c>
      <c r="U24841" s="7">
        <v>10.851585597078399</v>
      </c>
      <c r="V24841" t="s">
        <v>8831</v>
      </c>
      <c r="W24841" t="s">
        <v>8832</v>
      </c>
    </row>
    <row r="24842" spans="20:23" x14ac:dyDescent="0.3">
      <c r="T24842" t="b">
        <f>U24842&gt;10</f>
        <v>1</v>
      </c>
      <c r="U24842" s="7">
        <v>13.490642926693599</v>
      </c>
      <c r="V24842" t="s">
        <v>8832</v>
      </c>
      <c r="W24842" t="s">
        <v>15672</v>
      </c>
    </row>
    <row r="24843" spans="20:23" x14ac:dyDescent="0.3">
      <c r="T24843" t="b">
        <f>U24843&gt;10</f>
        <v>1</v>
      </c>
      <c r="U24843" s="7">
        <v>10.6002711687975</v>
      </c>
      <c r="V24843" t="s">
        <v>2490</v>
      </c>
      <c r="W24843" t="s">
        <v>7279</v>
      </c>
    </row>
    <row r="24844" spans="20:23" x14ac:dyDescent="0.3">
      <c r="T24844" t="b">
        <f>U24844&gt;10</f>
        <v>1</v>
      </c>
      <c r="U24844" s="7">
        <v>12.7974957461337</v>
      </c>
      <c r="V24844" t="s">
        <v>15673</v>
      </c>
      <c r="W24844" t="s">
        <v>15630</v>
      </c>
    </row>
    <row r="24845" spans="20:23" x14ac:dyDescent="0.3">
      <c r="T24845" t="b">
        <f>U24845&gt;10</f>
        <v>1</v>
      </c>
      <c r="U24845" s="7">
        <v>12.104348565573799</v>
      </c>
      <c r="V24845" t="s">
        <v>15674</v>
      </c>
      <c r="W24845" t="s">
        <v>15675</v>
      </c>
    </row>
    <row r="24846" spans="20:23" x14ac:dyDescent="0.3">
      <c r="T24846" t="b">
        <f>U24846&gt;10</f>
        <v>1</v>
      </c>
      <c r="U24846" s="7">
        <v>10.997437474091001</v>
      </c>
      <c r="V24846" t="s">
        <v>9300</v>
      </c>
      <c r="W24846" t="s">
        <v>9301</v>
      </c>
    </row>
    <row r="24847" spans="20:23" x14ac:dyDescent="0.3">
      <c r="T24847" t="b">
        <f>U24847&gt;10</f>
        <v>1</v>
      </c>
      <c r="U24847" s="7">
        <v>10.6002711687975</v>
      </c>
      <c r="V24847" t="s">
        <v>6957</v>
      </c>
      <c r="W24847" t="s">
        <v>3636</v>
      </c>
    </row>
    <row r="24848" spans="20:23" x14ac:dyDescent="0.3">
      <c r="T24848" t="b">
        <f>U24848&gt;10</f>
        <v>1</v>
      </c>
      <c r="U24848" s="7">
        <v>12.104348565573799</v>
      </c>
      <c r="V24848" t="s">
        <v>15676</v>
      </c>
      <c r="W24848" t="s">
        <v>15677</v>
      </c>
    </row>
    <row r="24849" spans="20:23" x14ac:dyDescent="0.3">
      <c r="T24849" t="b">
        <f>U24849&gt;10</f>
        <v>1</v>
      </c>
      <c r="U24849" s="7">
        <v>10.6574295826374</v>
      </c>
      <c r="V24849" t="s">
        <v>7414</v>
      </c>
      <c r="W24849" t="s">
        <v>7415</v>
      </c>
    </row>
    <row r="24850" spans="20:23" x14ac:dyDescent="0.3">
      <c r="T24850" t="b">
        <f>U24850&gt;10</f>
        <v>1</v>
      </c>
      <c r="U24850" s="7">
        <v>10.158438416518401</v>
      </c>
      <c r="V24850" t="s">
        <v>3344</v>
      </c>
      <c r="W24850" t="s">
        <v>3345</v>
      </c>
    </row>
    <row r="24851" spans="20:23" x14ac:dyDescent="0.3">
      <c r="T24851" t="b">
        <f>U24851&gt;10</f>
        <v>1</v>
      </c>
      <c r="U24851" s="7">
        <v>10.7825927255914</v>
      </c>
      <c r="V24851" t="s">
        <v>8254</v>
      </c>
      <c r="W24851" t="s">
        <v>5921</v>
      </c>
    </row>
    <row r="24852" spans="20:23" x14ac:dyDescent="0.3">
      <c r="T24852" t="b">
        <f>U24852&gt;10</f>
        <v>1</v>
      </c>
      <c r="U24852" s="7">
        <v>12.7974957461337</v>
      </c>
      <c r="V24852" t="s">
        <v>15678</v>
      </c>
      <c r="W24852" t="s">
        <v>15679</v>
      </c>
    </row>
    <row r="24853" spans="20:23" x14ac:dyDescent="0.3">
      <c r="T24853" t="b">
        <f>U24853&gt;10</f>
        <v>1</v>
      </c>
      <c r="U24853" s="7">
        <v>10.355148710764499</v>
      </c>
      <c r="V24853" t="s">
        <v>5171</v>
      </c>
      <c r="W24853" t="s">
        <v>5172</v>
      </c>
    </row>
    <row r="24854" spans="20:23" x14ac:dyDescent="0.3">
      <c r="T24854" t="b">
        <f>U24854&gt;10</f>
        <v>1</v>
      </c>
      <c r="U24854" s="7">
        <v>10.851585597078399</v>
      </c>
      <c r="V24854" t="s">
        <v>5172</v>
      </c>
      <c r="W24854" t="s">
        <v>8739</v>
      </c>
    </row>
    <row r="24855" spans="20:23" x14ac:dyDescent="0.3">
      <c r="T24855" t="b">
        <f>U24855&gt;10</f>
        <v>1</v>
      </c>
      <c r="U24855" s="7">
        <v>11.188057833699601</v>
      </c>
      <c r="V24855" t="s">
        <v>10849</v>
      </c>
      <c r="W24855" t="s">
        <v>2501</v>
      </c>
    </row>
    <row r="24856" spans="20:23" x14ac:dyDescent="0.3">
      <c r="T24856" t="b">
        <f>U24856&gt;10</f>
        <v>1</v>
      </c>
      <c r="U24856" s="7">
        <v>10.964914282385401</v>
      </c>
      <c r="V24856" t="s">
        <v>2501</v>
      </c>
      <c r="W24856" t="s">
        <v>77</v>
      </c>
    </row>
    <row r="24857" spans="20:23" x14ac:dyDescent="0.3">
      <c r="T24857" t="b">
        <f>U24857&gt;10</f>
        <v>1</v>
      </c>
      <c r="U24857" s="7">
        <v>11.986565529917399</v>
      </c>
      <c r="V24857" t="s">
        <v>14123</v>
      </c>
      <c r="W24857" t="s">
        <v>14124</v>
      </c>
    </row>
    <row r="24858" spans="20:23" x14ac:dyDescent="0.3">
      <c r="T24858" t="b">
        <f>U24858&gt;10</f>
        <v>1</v>
      </c>
      <c r="U24858" s="7">
        <v>11.8812050142595</v>
      </c>
      <c r="V24858" t="s">
        <v>13593</v>
      </c>
      <c r="W24858" t="s">
        <v>8264</v>
      </c>
    </row>
    <row r="24859" spans="20:23" x14ac:dyDescent="0.3">
      <c r="T24859" t="b">
        <f>U24859&gt;10</f>
        <v>1</v>
      </c>
      <c r="U24859" s="7">
        <v>10.2072285806879</v>
      </c>
      <c r="V24859" t="s">
        <v>3790</v>
      </c>
      <c r="W24859" t="s">
        <v>3791</v>
      </c>
    </row>
    <row r="24860" spans="20:23" x14ac:dyDescent="0.3">
      <c r="T24860" t="b">
        <f>U24860&gt;10</f>
        <v>1</v>
      </c>
      <c r="U24860" s="7">
        <v>12.104348565573799</v>
      </c>
      <c r="V24860" t="s">
        <v>15680</v>
      </c>
      <c r="W24860" t="s">
        <v>15681</v>
      </c>
    </row>
    <row r="24861" spans="20:23" x14ac:dyDescent="0.3">
      <c r="T24861" t="b">
        <f>U24861&gt;10</f>
        <v>1</v>
      </c>
      <c r="U24861" s="7">
        <v>12.392030638025499</v>
      </c>
      <c r="V24861" t="s">
        <v>15682</v>
      </c>
      <c r="W24861" t="s">
        <v>15683</v>
      </c>
    </row>
    <row r="24862" spans="20:23" x14ac:dyDescent="0.3">
      <c r="T24862" t="b">
        <f>U24862&gt;10</f>
        <v>1</v>
      </c>
      <c r="U24862" s="7">
        <v>10.024907023893901</v>
      </c>
      <c r="V24862" t="s">
        <v>1854</v>
      </c>
      <c r="W24862" t="s">
        <v>1901</v>
      </c>
    </row>
    <row r="24863" spans="20:23" x14ac:dyDescent="0.3">
      <c r="T24863" t="b">
        <f>U24863&gt;10</f>
        <v>1</v>
      </c>
      <c r="U24863" s="7">
        <v>12.392030638025499</v>
      </c>
      <c r="V24863" t="s">
        <v>1901</v>
      </c>
      <c r="W24863" t="s">
        <v>15684</v>
      </c>
    </row>
    <row r="24864" spans="20:23" x14ac:dyDescent="0.3">
      <c r="T24864" t="b">
        <f>U24864&gt;10</f>
        <v>1</v>
      </c>
      <c r="U24864" s="7">
        <v>10.399600473335299</v>
      </c>
      <c r="V24864" t="s">
        <v>5494</v>
      </c>
      <c r="W24864" t="s">
        <v>5495</v>
      </c>
    </row>
    <row r="24865" spans="20:23" x14ac:dyDescent="0.3">
      <c r="T24865" t="b">
        <f>U24865&gt;10</f>
        <v>1</v>
      </c>
      <c r="U24865" s="7">
        <v>10.9256935692321</v>
      </c>
      <c r="V24865" t="s">
        <v>9122</v>
      </c>
      <c r="W24865" t="s">
        <v>9117</v>
      </c>
    </row>
    <row r="24866" spans="20:23" x14ac:dyDescent="0.3">
      <c r="T24866" t="b">
        <f>U24866&gt;10</f>
        <v>1</v>
      </c>
      <c r="U24866" s="7">
        <v>10.9256935692321</v>
      </c>
      <c r="V24866" t="s">
        <v>9117</v>
      </c>
      <c r="W24866" t="s">
        <v>9119</v>
      </c>
    </row>
    <row r="24867" spans="20:23" x14ac:dyDescent="0.3">
      <c r="T24867" t="b">
        <f>U24867&gt;10</f>
        <v>1</v>
      </c>
      <c r="U24867" s="7">
        <v>10.7180542044539</v>
      </c>
      <c r="V24867" t="s">
        <v>8021</v>
      </c>
      <c r="W24867" t="s">
        <v>8022</v>
      </c>
    </row>
    <row r="24868" spans="20:23" x14ac:dyDescent="0.3">
      <c r="T24868" t="b">
        <f>U24868&gt;10</f>
        <v>1</v>
      </c>
      <c r="U24868" s="7">
        <v>10.7180542044539</v>
      </c>
      <c r="V24868" t="s">
        <v>7999</v>
      </c>
      <c r="W24868" t="s">
        <v>8000</v>
      </c>
    </row>
    <row r="24869" spans="20:23" x14ac:dyDescent="0.3">
      <c r="T24869" t="b">
        <f>U24869&gt;10</f>
        <v>1</v>
      </c>
      <c r="U24869" s="7">
        <v>10.399600473335299</v>
      </c>
      <c r="V24869" t="s">
        <v>5271</v>
      </c>
      <c r="W24869" t="s">
        <v>5273</v>
      </c>
    </row>
    <row r="24870" spans="20:23" x14ac:dyDescent="0.3">
      <c r="T24870" t="b">
        <f>U24870&gt;10</f>
        <v>1</v>
      </c>
      <c r="U24870" s="7">
        <v>10.158438416518401</v>
      </c>
      <c r="V24870" t="s">
        <v>3359</v>
      </c>
      <c r="W24870" t="s">
        <v>3363</v>
      </c>
    </row>
    <row r="24871" spans="20:23" x14ac:dyDescent="0.3">
      <c r="T24871" t="b">
        <f>U24871&gt;10</f>
        <v>1</v>
      </c>
      <c r="U24871" s="7">
        <v>10.6574295826374</v>
      </c>
      <c r="V24871" t="s">
        <v>3363</v>
      </c>
      <c r="W24871" t="s">
        <v>7609</v>
      </c>
    </row>
    <row r="24872" spans="20:23" x14ac:dyDescent="0.3">
      <c r="T24872" t="b">
        <f>U24872&gt;10</f>
        <v>1</v>
      </c>
      <c r="U24872" s="7">
        <v>10.399600473335299</v>
      </c>
      <c r="V24872" t="s">
        <v>5271</v>
      </c>
      <c r="W24872" t="s">
        <v>5272</v>
      </c>
    </row>
    <row r="24873" spans="20:23" x14ac:dyDescent="0.3">
      <c r="T24873" t="b">
        <f>U24873&gt;10</f>
        <v>1</v>
      </c>
      <c r="U24873" s="7">
        <v>11.0057362769056</v>
      </c>
      <c r="V24873" t="s">
        <v>9796</v>
      </c>
      <c r="W24873" t="s">
        <v>9797</v>
      </c>
    </row>
    <row r="24874" spans="20:23" x14ac:dyDescent="0.3">
      <c r="T24874" t="b">
        <f>U24874&gt;10</f>
        <v>1</v>
      </c>
      <c r="U24874" s="7">
        <v>10.6002711687975</v>
      </c>
      <c r="V24874" t="s">
        <v>6901</v>
      </c>
      <c r="W24874" t="s">
        <v>6902</v>
      </c>
    </row>
    <row r="24875" spans="20:23" x14ac:dyDescent="0.3">
      <c r="T24875" t="b">
        <f>U24875&gt;10</f>
        <v>1</v>
      </c>
      <c r="U24875" s="7">
        <v>11.411201385013801</v>
      </c>
      <c r="V24875" t="s">
        <v>11817</v>
      </c>
      <c r="W24875" t="s">
        <v>11818</v>
      </c>
    </row>
    <row r="24876" spans="20:23" x14ac:dyDescent="0.3">
      <c r="T24876" t="b">
        <f>U24876&gt;10</f>
        <v>1</v>
      </c>
      <c r="U24876" s="7">
        <v>13.490642926693599</v>
      </c>
      <c r="V24876" t="s">
        <v>15685</v>
      </c>
      <c r="W24876" t="s">
        <v>15686</v>
      </c>
    </row>
    <row r="24877" spans="20:23" x14ac:dyDescent="0.3">
      <c r="T24877" t="b">
        <f>U24877&gt;10</f>
        <v>1</v>
      </c>
      <c r="U24877" s="7">
        <v>10.355148710764499</v>
      </c>
      <c r="V24877" t="s">
        <v>5171</v>
      </c>
      <c r="W24877" t="s">
        <v>5174</v>
      </c>
    </row>
    <row r="24878" spans="20:23" x14ac:dyDescent="0.3">
      <c r="T24878" t="b">
        <f>U24878&gt;10</f>
        <v>1</v>
      </c>
      <c r="U24878" s="7">
        <v>13.490642926693599</v>
      </c>
      <c r="V24878" t="s">
        <v>5174</v>
      </c>
      <c r="W24878" t="s">
        <v>15687</v>
      </c>
    </row>
    <row r="24879" spans="20:23" x14ac:dyDescent="0.3">
      <c r="T24879" t="b">
        <f>U24879&gt;10</f>
        <v>1</v>
      </c>
      <c r="U24879" s="7">
        <v>12.7974957461337</v>
      </c>
      <c r="V24879" t="s">
        <v>15687</v>
      </c>
      <c r="W24879" t="s">
        <v>15688</v>
      </c>
    </row>
    <row r="24880" spans="20:23" x14ac:dyDescent="0.3">
      <c r="T24880" t="b">
        <f>U24880&gt;10</f>
        <v>1</v>
      </c>
      <c r="U24880" s="7">
        <v>10.024907023893901</v>
      </c>
      <c r="V24880" t="s">
        <v>2053</v>
      </c>
      <c r="W24880" t="s">
        <v>2054</v>
      </c>
    </row>
    <row r="24881" spans="20:23" x14ac:dyDescent="0.3">
      <c r="T24881" t="b">
        <f>U24881&gt;10</f>
        <v>1</v>
      </c>
      <c r="U24881" s="7">
        <v>10.2717671018254</v>
      </c>
      <c r="V24881" t="s">
        <v>4297</v>
      </c>
      <c r="W24881" t="s">
        <v>4298</v>
      </c>
    </row>
    <row r="24882" spans="20:23" x14ac:dyDescent="0.3">
      <c r="T24882" t="b">
        <f>U24882&gt;10</f>
        <v>1</v>
      </c>
      <c r="U24882" s="7">
        <v>10.232546388672199</v>
      </c>
      <c r="V24882" t="s">
        <v>3849</v>
      </c>
      <c r="W24882" t="s">
        <v>3850</v>
      </c>
    </row>
    <row r="24883" spans="20:23" x14ac:dyDescent="0.3">
      <c r="T24883" t="b">
        <f>U24883&gt;10</f>
        <v>1</v>
      </c>
      <c r="U24883" s="7">
        <v>11.411201385013801</v>
      </c>
      <c r="V24883" t="s">
        <v>3290</v>
      </c>
      <c r="W24883" t="s">
        <v>11943</v>
      </c>
    </row>
    <row r="24884" spans="20:23" x14ac:dyDescent="0.3">
      <c r="T24884" t="b">
        <f>U24884&gt;10</f>
        <v>1</v>
      </c>
      <c r="U24884" s="7">
        <v>12.104348565573799</v>
      </c>
      <c r="V24884" t="s">
        <v>11943</v>
      </c>
      <c r="W24884" t="s">
        <v>15689</v>
      </c>
    </row>
    <row r="24885" spans="20:23" x14ac:dyDescent="0.3">
      <c r="T24885" t="b">
        <f>U24885&gt;10</f>
        <v>1</v>
      </c>
      <c r="U24885" s="7">
        <v>11.0057362769056</v>
      </c>
      <c r="V24885" t="s">
        <v>6420</v>
      </c>
      <c r="W24885" t="s">
        <v>9681</v>
      </c>
    </row>
    <row r="24886" spans="20:23" x14ac:dyDescent="0.3">
      <c r="T24886" t="b">
        <f>U24886&gt;10</f>
        <v>1</v>
      </c>
      <c r="U24886" s="7">
        <v>11.6988834574656</v>
      </c>
      <c r="V24886" t="s">
        <v>13257</v>
      </c>
      <c r="W24886" t="s">
        <v>13258</v>
      </c>
    </row>
    <row r="24887" spans="20:23" x14ac:dyDescent="0.3">
      <c r="T24887" t="b">
        <f>U24887&gt;10</f>
        <v>1</v>
      </c>
      <c r="U24887" s="7">
        <v>11.411201385013801</v>
      </c>
      <c r="V24887" t="s">
        <v>3036</v>
      </c>
      <c r="W24887" t="s">
        <v>12220</v>
      </c>
    </row>
    <row r="24888" spans="20:23" x14ac:dyDescent="0.3">
      <c r="T24888" t="b">
        <f>U24888&gt;10</f>
        <v>1</v>
      </c>
      <c r="U24888" s="7">
        <v>10.0566557222085</v>
      </c>
      <c r="V24888" t="s">
        <v>2168</v>
      </c>
      <c r="W24888" t="s">
        <v>2169</v>
      </c>
    </row>
    <row r="24889" spans="20:23" x14ac:dyDescent="0.3">
      <c r="T24889" t="b">
        <f>U24889&gt;10</f>
        <v>1</v>
      </c>
      <c r="U24889" s="7">
        <v>10.355148710764499</v>
      </c>
      <c r="V24889" t="s">
        <v>5167</v>
      </c>
      <c r="W24889" t="s">
        <v>5168</v>
      </c>
    </row>
    <row r="24890" spans="20:23" x14ac:dyDescent="0.3">
      <c r="T24890" t="b">
        <f>U24890&gt;10</f>
        <v>1</v>
      </c>
      <c r="U24890" s="7">
        <v>10.7825927255914</v>
      </c>
      <c r="V24890" t="s">
        <v>8261</v>
      </c>
      <c r="W24890" t="s">
        <v>8262</v>
      </c>
    </row>
    <row r="24891" spans="20:23" x14ac:dyDescent="0.3">
      <c r="T24891" t="b">
        <f>U24891&gt;10</f>
        <v>1</v>
      </c>
      <c r="U24891" s="7">
        <v>11.986565529917399</v>
      </c>
      <c r="V24891" t="s">
        <v>14130</v>
      </c>
      <c r="W24891" t="s">
        <v>14131</v>
      </c>
    </row>
    <row r="24892" spans="20:23" x14ac:dyDescent="0.3">
      <c r="T24892" t="b">
        <f>U24892&gt;10</f>
        <v>1</v>
      </c>
      <c r="U24892" s="7">
        <v>10.6574295826374</v>
      </c>
      <c r="V24892" t="s">
        <v>4109</v>
      </c>
      <c r="W24892" t="s">
        <v>7565</v>
      </c>
    </row>
    <row r="24893" spans="20:23" x14ac:dyDescent="0.3">
      <c r="T24893" t="b">
        <f>U24893&gt;10</f>
        <v>1</v>
      </c>
      <c r="U24893" s="7">
        <v>11.411201385013801</v>
      </c>
      <c r="V24893" t="s">
        <v>12135</v>
      </c>
      <c r="W24893" t="s">
        <v>12013</v>
      </c>
    </row>
    <row r="24894" spans="20:23" x14ac:dyDescent="0.3">
      <c r="T24894" t="b">
        <f>U24894&gt;10</f>
        <v>1</v>
      </c>
      <c r="U24894" s="7">
        <v>13.490642926693599</v>
      </c>
      <c r="V24894" t="s">
        <v>15690</v>
      </c>
      <c r="W24894" t="s">
        <v>15691</v>
      </c>
    </row>
    <row r="24895" spans="20:23" x14ac:dyDescent="0.3">
      <c r="T24895" t="b">
        <f>U24895&gt;10</f>
        <v>1</v>
      </c>
      <c r="U24895" s="7">
        <v>10.851585597078399</v>
      </c>
      <c r="V24895" t="s">
        <v>8892</v>
      </c>
      <c r="W24895" t="s">
        <v>3196</v>
      </c>
    </row>
    <row r="24896" spans="20:23" x14ac:dyDescent="0.3">
      <c r="T24896" t="b">
        <f>U24896&gt;10</f>
        <v>1</v>
      </c>
      <c r="U24896" s="7">
        <v>12.392030638025499</v>
      </c>
      <c r="V24896" t="s">
        <v>15692</v>
      </c>
      <c r="W24896" t="s">
        <v>15693</v>
      </c>
    </row>
    <row r="24897" spans="20:23" x14ac:dyDescent="0.3">
      <c r="T24897" t="b">
        <f>U24897&gt;10</f>
        <v>1</v>
      </c>
      <c r="U24897" s="7">
        <v>13.490642926693599</v>
      </c>
      <c r="V24897" t="s">
        <v>15694</v>
      </c>
      <c r="W24897" t="s">
        <v>15695</v>
      </c>
    </row>
    <row r="24898" spans="20:23" x14ac:dyDescent="0.3">
      <c r="T24898" t="b">
        <f>U24898&gt;10</f>
        <v>1</v>
      </c>
      <c r="U24898" s="7">
        <v>11.5447327776383</v>
      </c>
      <c r="V24898" t="s">
        <v>12393</v>
      </c>
      <c r="W24898" t="s">
        <v>12394</v>
      </c>
    </row>
    <row r="24899" spans="20:23" x14ac:dyDescent="0.3">
      <c r="T24899" t="b">
        <f>U24899&gt;10</f>
        <v>1</v>
      </c>
      <c r="U24899" s="7">
        <v>11.293418349357401</v>
      </c>
      <c r="V24899" t="s">
        <v>11171</v>
      </c>
      <c r="W24899" t="s">
        <v>11172</v>
      </c>
    </row>
    <row r="24900" spans="20:23" x14ac:dyDescent="0.3">
      <c r="T24900" t="b">
        <f>U24900&gt;10</f>
        <v>1</v>
      </c>
      <c r="U24900" s="7">
        <v>12.7974957461337</v>
      </c>
      <c r="V24900" t="s">
        <v>15696</v>
      </c>
      <c r="W24900" t="s">
        <v>7915</v>
      </c>
    </row>
    <row r="24901" spans="20:23" x14ac:dyDescent="0.3">
      <c r="T24901" t="b">
        <f>U24901&gt;10</f>
        <v>1</v>
      </c>
      <c r="U24901" s="7">
        <v>10.194806060689301</v>
      </c>
      <c r="V24901" t="s">
        <v>3553</v>
      </c>
      <c r="W24901" t="s">
        <v>3554</v>
      </c>
    </row>
    <row r="24902" spans="20:23" x14ac:dyDescent="0.3">
      <c r="T24902" t="b">
        <f>U24902&gt;10</f>
        <v>1</v>
      </c>
      <c r="U24902" s="7">
        <v>10.6002711687975</v>
      </c>
      <c r="V24902" t="s">
        <v>3470</v>
      </c>
      <c r="W24902" t="s">
        <v>7155</v>
      </c>
    </row>
    <row r="24903" spans="20:23" x14ac:dyDescent="0.3">
      <c r="T24903" t="b">
        <f>U24903&gt;10</f>
        <v>1</v>
      </c>
      <c r="U24903" s="7">
        <v>10.6002711687975</v>
      </c>
      <c r="V24903" t="s">
        <v>6905</v>
      </c>
      <c r="W24903" t="s">
        <v>6906</v>
      </c>
    </row>
    <row r="24904" spans="20:23" x14ac:dyDescent="0.3">
      <c r="T24904" t="b">
        <f>U24904&gt;10</f>
        <v>1</v>
      </c>
      <c r="U24904" s="7">
        <v>12.7974957461337</v>
      </c>
      <c r="V24904" t="s">
        <v>9623</v>
      </c>
      <c r="W24904" t="s">
        <v>11647</v>
      </c>
    </row>
    <row r="24905" spans="20:23" x14ac:dyDescent="0.3">
      <c r="T24905" t="b">
        <f>U24905&gt;10</f>
        <v>1</v>
      </c>
      <c r="U24905" s="7">
        <v>11.411201385013801</v>
      </c>
      <c r="V24905" t="s">
        <v>11647</v>
      </c>
      <c r="W24905" t="s">
        <v>11648</v>
      </c>
    </row>
    <row r="24906" spans="20:23" x14ac:dyDescent="0.3">
      <c r="T24906" t="b">
        <f>U24906&gt;10</f>
        <v>1</v>
      </c>
      <c r="U24906" s="7">
        <v>10.194806060689301</v>
      </c>
      <c r="V24906" t="s">
        <v>3668</v>
      </c>
      <c r="W24906" t="s">
        <v>3670</v>
      </c>
    </row>
    <row r="24907" spans="20:23" x14ac:dyDescent="0.3">
      <c r="T24907" t="b">
        <f>U24907&gt;10</f>
        <v>1</v>
      </c>
      <c r="U24907" s="7">
        <v>12.7974957461337</v>
      </c>
      <c r="V24907" t="s">
        <v>9643</v>
      </c>
      <c r="W24907" t="s">
        <v>15697</v>
      </c>
    </row>
    <row r="24908" spans="20:23" x14ac:dyDescent="0.3">
      <c r="T24908" t="b">
        <f>U24908&gt;10</f>
        <v>1</v>
      </c>
      <c r="U24908" s="7">
        <v>10.024907023893901</v>
      </c>
      <c r="V24908" t="s">
        <v>1905</v>
      </c>
      <c r="W24908" t="s">
        <v>1906</v>
      </c>
    </row>
    <row r="24909" spans="20:23" x14ac:dyDescent="0.3">
      <c r="T24909" t="b">
        <f>U24909&gt;10</f>
        <v>1</v>
      </c>
      <c r="U24909" s="7">
        <v>11.8812050142595</v>
      </c>
      <c r="V24909" t="s">
        <v>13770</v>
      </c>
      <c r="W24909" t="s">
        <v>13772</v>
      </c>
    </row>
    <row r="24910" spans="20:23" x14ac:dyDescent="0.3">
      <c r="T24910" t="b">
        <f>U24910&gt;10</f>
        <v>1</v>
      </c>
      <c r="U24910" s="7">
        <v>11.8812050142595</v>
      </c>
      <c r="V24910" t="s">
        <v>13555</v>
      </c>
      <c r="W24910" t="s">
        <v>7679</v>
      </c>
    </row>
    <row r="24911" spans="20:23" x14ac:dyDescent="0.3">
      <c r="T24911" t="b">
        <f>U24911&gt;10</f>
        <v>1</v>
      </c>
      <c r="U24911" s="7">
        <v>10.7180542044539</v>
      </c>
      <c r="V24911" t="s">
        <v>7679</v>
      </c>
      <c r="W24911" t="s">
        <v>7680</v>
      </c>
    </row>
    <row r="24912" spans="20:23" x14ac:dyDescent="0.3">
      <c r="T24912" t="b">
        <f>U24912&gt;10</f>
        <v>1</v>
      </c>
      <c r="U24912" s="7">
        <v>10.0894455450315</v>
      </c>
      <c r="V24912" t="s">
        <v>2692</v>
      </c>
      <c r="W24912" t="s">
        <v>2819</v>
      </c>
    </row>
    <row r="24913" spans="20:23" x14ac:dyDescent="0.3">
      <c r="T24913" t="b">
        <f>U24913&gt;10</f>
        <v>1</v>
      </c>
      <c r="U24913" s="7">
        <v>11.8812050142595</v>
      </c>
      <c r="V24913" t="s">
        <v>13555</v>
      </c>
      <c r="W24913" t="s">
        <v>13557</v>
      </c>
    </row>
    <row r="24914" spans="20:23" x14ac:dyDescent="0.3">
      <c r="T24914" t="b">
        <f>U24914&gt;10</f>
        <v>1</v>
      </c>
      <c r="U24914" s="7">
        <v>10.399600473335299</v>
      </c>
      <c r="V24914" t="s">
        <v>5568</v>
      </c>
      <c r="W24914" t="s">
        <v>5569</v>
      </c>
    </row>
    <row r="24915" spans="20:23" x14ac:dyDescent="0.3">
      <c r="T24915" t="b">
        <f>U24915&gt;10</f>
        <v>1</v>
      </c>
      <c r="U24915" s="7">
        <v>11.8812050142595</v>
      </c>
      <c r="V24915" t="s">
        <v>14113</v>
      </c>
      <c r="W24915" t="s">
        <v>8359</v>
      </c>
    </row>
    <row r="24916" spans="20:23" x14ac:dyDescent="0.3">
      <c r="T24916" t="b">
        <f>U24916&gt;10</f>
        <v>1</v>
      </c>
      <c r="U24916" s="7">
        <v>10.024907023893901</v>
      </c>
      <c r="V24916" t="s">
        <v>2019</v>
      </c>
      <c r="W24916" t="s">
        <v>2020</v>
      </c>
    </row>
    <row r="24917" spans="20:23" x14ac:dyDescent="0.3">
      <c r="T24917" t="b">
        <f>U24917&gt;10</f>
        <v>1</v>
      </c>
      <c r="U24917" s="7">
        <v>12.392030638025499</v>
      </c>
      <c r="V24917" t="s">
        <v>8358</v>
      </c>
      <c r="W24917" t="s">
        <v>15698</v>
      </c>
    </row>
    <row r="24918" spans="20:23" x14ac:dyDescent="0.3">
      <c r="T24918" t="b">
        <f>U24918&gt;10</f>
        <v>1</v>
      </c>
      <c r="U24918" s="7">
        <v>10.4949106531397</v>
      </c>
      <c r="V24918" t="s">
        <v>6266</v>
      </c>
      <c r="W24918" t="s">
        <v>6271</v>
      </c>
    </row>
    <row r="24919" spans="20:23" x14ac:dyDescent="0.3">
      <c r="T24919" t="b">
        <f>U24919&gt;10</f>
        <v>1</v>
      </c>
      <c r="U24919" s="7">
        <v>11.8812050142595</v>
      </c>
      <c r="V24919" t="s">
        <v>13996</v>
      </c>
      <c r="W24919" t="s">
        <v>13997</v>
      </c>
    </row>
    <row r="24920" spans="20:23" x14ac:dyDescent="0.3">
      <c r="T24920" t="b">
        <f>U24920&gt;10</f>
        <v>1</v>
      </c>
      <c r="U24920" s="7">
        <v>11.293418349357401</v>
      </c>
      <c r="V24920" t="s">
        <v>11418</v>
      </c>
      <c r="W24920" t="s">
        <v>11419</v>
      </c>
    </row>
    <row r="24921" spans="20:23" x14ac:dyDescent="0.3">
      <c r="T24921" t="b">
        <f>U24921&gt;10</f>
        <v>1</v>
      </c>
      <c r="U24921" s="7">
        <v>10.130267539551699</v>
      </c>
      <c r="V24921" t="s">
        <v>3036</v>
      </c>
      <c r="W24921" t="s">
        <v>3037</v>
      </c>
    </row>
    <row r="24922" spans="20:23" x14ac:dyDescent="0.3">
      <c r="T24922" t="b">
        <f>U24922&gt;10</f>
        <v>1</v>
      </c>
      <c r="U24922" s="7">
        <v>11.5447327776383</v>
      </c>
      <c r="V24922" t="s">
        <v>5924</v>
      </c>
      <c r="W24922" t="s">
        <v>12321</v>
      </c>
    </row>
    <row r="24923" spans="20:23" x14ac:dyDescent="0.3">
      <c r="T24923" t="b">
        <f>U24923&gt;10</f>
        <v>1</v>
      </c>
      <c r="U24923" s="7">
        <v>13.490642926693599</v>
      </c>
      <c r="V24923" t="s">
        <v>15699</v>
      </c>
      <c r="W24923" t="s">
        <v>15700</v>
      </c>
    </row>
    <row r="24924" spans="20:23" x14ac:dyDescent="0.3">
      <c r="T24924" t="b">
        <f>U24924&gt;10</f>
        <v>1</v>
      </c>
      <c r="U24924" s="7">
        <v>11.0057362769056</v>
      </c>
      <c r="V24924" t="s">
        <v>9730</v>
      </c>
      <c r="W24924" t="s">
        <v>9731</v>
      </c>
    </row>
    <row r="24925" spans="20:23" x14ac:dyDescent="0.3">
      <c r="T24925" t="b">
        <f>U24925&gt;10</f>
        <v>1</v>
      </c>
      <c r="U24925" s="7">
        <v>13.490642926693599</v>
      </c>
      <c r="V24925" t="s">
        <v>15701</v>
      </c>
      <c r="W24925" t="s">
        <v>15702</v>
      </c>
    </row>
    <row r="24926" spans="20:23" x14ac:dyDescent="0.3">
      <c r="T24926" t="b">
        <f>U24926&gt;10</f>
        <v>1</v>
      </c>
      <c r="U24926" s="7">
        <v>12.392030638025499</v>
      </c>
      <c r="V24926" t="s">
        <v>15703</v>
      </c>
      <c r="W24926" t="s">
        <v>15704</v>
      </c>
    </row>
    <row r="24927" spans="20:23" x14ac:dyDescent="0.3">
      <c r="T24927" t="b">
        <f>U24927&gt;10</f>
        <v>1</v>
      </c>
      <c r="U24927" s="7">
        <v>10.0894455450315</v>
      </c>
      <c r="V24927" t="s">
        <v>2400</v>
      </c>
      <c r="W24927" t="s">
        <v>2401</v>
      </c>
    </row>
    <row r="24928" spans="20:23" x14ac:dyDescent="0.3">
      <c r="T24928" t="b">
        <f>U24928&gt;10</f>
        <v>1</v>
      </c>
      <c r="U24928" s="7">
        <v>10.851585597078399</v>
      </c>
      <c r="V24928" t="s">
        <v>8758</v>
      </c>
      <c r="W24928" t="s">
        <v>8759</v>
      </c>
    </row>
    <row r="24929" spans="20:23" x14ac:dyDescent="0.3">
      <c r="T24929" t="b">
        <f>U24929&gt;10</f>
        <v>1</v>
      </c>
      <c r="U24929" s="7">
        <v>11.8812050142595</v>
      </c>
      <c r="V24929" t="s">
        <v>10586</v>
      </c>
      <c r="W24929" t="s">
        <v>13792</v>
      </c>
    </row>
    <row r="24930" spans="20:23" x14ac:dyDescent="0.3">
      <c r="T24930" t="b">
        <f>U24930&gt;10</f>
        <v>1</v>
      </c>
      <c r="U24930" s="7">
        <v>11.5447327776383</v>
      </c>
      <c r="V24930" t="s">
        <v>12291</v>
      </c>
      <c r="W24930" t="s">
        <v>12292</v>
      </c>
    </row>
    <row r="24931" spans="20:23" x14ac:dyDescent="0.3">
      <c r="T24931" t="b">
        <f>U24931&gt;10</f>
        <v>1</v>
      </c>
      <c r="U24931" s="7">
        <v>11.8812050142595</v>
      </c>
      <c r="V24931" t="s">
        <v>6419</v>
      </c>
      <c r="W24931" t="s">
        <v>2276</v>
      </c>
    </row>
    <row r="24932" spans="20:23" x14ac:dyDescent="0.3">
      <c r="T24932" t="b">
        <f>U24932&gt;10</f>
        <v>1</v>
      </c>
      <c r="U24932" s="7">
        <v>13.490642926693599</v>
      </c>
      <c r="V24932" t="s">
        <v>2276</v>
      </c>
      <c r="W24932" t="s">
        <v>15705</v>
      </c>
    </row>
    <row r="24933" spans="20:23" x14ac:dyDescent="0.3">
      <c r="T24933" t="b">
        <f>U24933&gt;10</f>
        <v>1</v>
      </c>
      <c r="U24933" s="7">
        <v>12.104348565573799</v>
      </c>
      <c r="V24933" t="s">
        <v>15706</v>
      </c>
      <c r="W24933" t="s">
        <v>15707</v>
      </c>
    </row>
    <row r="24934" spans="20:23" x14ac:dyDescent="0.3">
      <c r="T24934" t="b">
        <f>U24934&gt;10</f>
        <v>1</v>
      </c>
      <c r="U24934" s="7">
        <v>13.490642926693599</v>
      </c>
      <c r="V24934" t="s">
        <v>15708</v>
      </c>
      <c r="W24934" t="s">
        <v>15709</v>
      </c>
    </row>
    <row r="24935" spans="20:23" x14ac:dyDescent="0.3">
      <c r="T24935" t="b">
        <f>U24935&gt;10</f>
        <v>1</v>
      </c>
      <c r="U24935" s="7">
        <v>10.6002711687975</v>
      </c>
      <c r="V24935" t="s">
        <v>7224</v>
      </c>
      <c r="W24935" t="s">
        <v>7225</v>
      </c>
    </row>
    <row r="24936" spans="20:23" x14ac:dyDescent="0.3">
      <c r="T24936" t="b">
        <f>U24936&gt;10</f>
        <v>1</v>
      </c>
      <c r="U24936" s="7">
        <v>12.392030638025499</v>
      </c>
      <c r="V24936" t="s">
        <v>15710</v>
      </c>
      <c r="W24936" t="s">
        <v>11221</v>
      </c>
    </row>
    <row r="24937" spans="20:23" x14ac:dyDescent="0.3">
      <c r="T24937" t="b">
        <f>U24937&gt;10</f>
        <v>1</v>
      </c>
      <c r="U24937" s="7">
        <v>12.7974957461337</v>
      </c>
      <c r="V24937" t="s">
        <v>15711</v>
      </c>
      <c r="W24937" t="s">
        <v>15712</v>
      </c>
    </row>
    <row r="24938" spans="20:23" x14ac:dyDescent="0.3">
      <c r="T24938" t="b">
        <f>U24938&gt;10</f>
        <v>1</v>
      </c>
      <c r="U24938" s="7">
        <v>12.104348565573799</v>
      </c>
      <c r="V24938" t="s">
        <v>15713</v>
      </c>
      <c r="W24938" t="s">
        <v>15714</v>
      </c>
    </row>
    <row r="24939" spans="20:23" x14ac:dyDescent="0.3">
      <c r="T24939" t="b">
        <f>U24939&gt;10</f>
        <v>1</v>
      </c>
      <c r="U24939" s="7">
        <v>12.7974957461337</v>
      </c>
      <c r="V24939">
        <v>882</v>
      </c>
      <c r="W24939" t="s">
        <v>15715</v>
      </c>
    </row>
    <row r="24940" spans="20:23" x14ac:dyDescent="0.3">
      <c r="T24940" t="b">
        <f>U24940&gt;10</f>
        <v>1</v>
      </c>
      <c r="U24940" s="7">
        <v>10.158438416518401</v>
      </c>
      <c r="V24940" t="s">
        <v>3087</v>
      </c>
      <c r="W24940" t="s">
        <v>3088</v>
      </c>
    </row>
    <row r="24941" spans="20:23" x14ac:dyDescent="0.3">
      <c r="T24941" t="b">
        <f>U24941&gt;10</f>
        <v>1</v>
      </c>
      <c r="U24941" s="7">
        <v>11.293418349357401</v>
      </c>
      <c r="V24941" t="s">
        <v>10997</v>
      </c>
      <c r="W24941" t="s">
        <v>10998</v>
      </c>
    </row>
    <row r="24942" spans="20:23" x14ac:dyDescent="0.3">
      <c r="T24942" t="b">
        <f>U24942&gt;10</f>
        <v>1</v>
      </c>
      <c r="U24942" s="7">
        <v>10.4461204889702</v>
      </c>
      <c r="V24942" t="s">
        <v>5833</v>
      </c>
      <c r="W24942" t="s">
        <v>5834</v>
      </c>
    </row>
    <row r="24943" spans="20:23" x14ac:dyDescent="0.3">
      <c r="T24943" t="b">
        <f>U24943&gt;10</f>
        <v>1</v>
      </c>
      <c r="U24943" s="7">
        <v>10.2717671018254</v>
      </c>
      <c r="V24943" t="s">
        <v>4188</v>
      </c>
      <c r="W24943" t="s">
        <v>4191</v>
      </c>
    </row>
    <row r="24944" spans="20:23" x14ac:dyDescent="0.3">
      <c r="T24944" t="b">
        <f>U24944&gt;10</f>
        <v>1</v>
      </c>
      <c r="U24944" s="7">
        <v>12.392030638025499</v>
      </c>
      <c r="V24944" t="s">
        <v>10972</v>
      </c>
      <c r="W24944" t="s">
        <v>15716</v>
      </c>
    </row>
    <row r="24945" spans="20:23" x14ac:dyDescent="0.3">
      <c r="T24945" t="b">
        <f>U24945&gt;10</f>
        <v>1</v>
      </c>
      <c r="U24945" s="7">
        <v>12.7974957461337</v>
      </c>
      <c r="V24945" t="s">
        <v>15717</v>
      </c>
      <c r="W24945" t="s">
        <v>15718</v>
      </c>
    </row>
    <row r="24946" spans="20:23" x14ac:dyDescent="0.3">
      <c r="T24946" t="b">
        <f>U24946&gt;10</f>
        <v>1</v>
      </c>
      <c r="U24946" s="7">
        <v>10.6002711687975</v>
      </c>
      <c r="V24946" t="s">
        <v>7213</v>
      </c>
      <c r="W24946" t="s">
        <v>7214</v>
      </c>
    </row>
    <row r="24947" spans="20:23" x14ac:dyDescent="0.3">
      <c r="T24947" t="b">
        <f>U24947&gt;10</f>
        <v>1</v>
      </c>
      <c r="U24947" s="7">
        <v>10.4949106531397</v>
      </c>
      <c r="V24947" t="s">
        <v>6227</v>
      </c>
      <c r="W24947" t="s">
        <v>6228</v>
      </c>
    </row>
    <row r="24948" spans="20:23" x14ac:dyDescent="0.3">
      <c r="T24948" t="b">
        <f>U24948&gt;10</f>
        <v>1</v>
      </c>
      <c r="U24948" s="7">
        <v>11.293418349357401</v>
      </c>
      <c r="V24948" t="s">
        <v>10964</v>
      </c>
      <c r="W24948" t="s">
        <v>10965</v>
      </c>
    </row>
    <row r="24949" spans="20:23" x14ac:dyDescent="0.3">
      <c r="T24949" t="b">
        <f>U24949&gt;10</f>
        <v>1</v>
      </c>
      <c r="U24949" s="7">
        <v>11.188057833699601</v>
      </c>
      <c r="V24949" t="s">
        <v>10777</v>
      </c>
      <c r="W24949" t="s">
        <v>10778</v>
      </c>
    </row>
    <row r="24950" spans="20:23" x14ac:dyDescent="0.3">
      <c r="T24950" t="b">
        <f>U24950&gt;10</f>
        <v>1</v>
      </c>
      <c r="U24950" s="7">
        <v>11.6988834574656</v>
      </c>
      <c r="V24950" t="s">
        <v>12776</v>
      </c>
      <c r="W24950" t="s">
        <v>6830</v>
      </c>
    </row>
    <row r="24951" spans="20:23" x14ac:dyDescent="0.3">
      <c r="T24951" t="b">
        <f>U24951&gt;10</f>
        <v>1</v>
      </c>
      <c r="U24951" s="7">
        <v>12.7974957461337</v>
      </c>
      <c r="V24951" t="s">
        <v>15719</v>
      </c>
      <c r="W24951" t="s">
        <v>15720</v>
      </c>
    </row>
    <row r="24952" spans="20:23" x14ac:dyDescent="0.3">
      <c r="T24952" t="b">
        <f>U24952&gt;10</f>
        <v>1</v>
      </c>
      <c r="U24952" s="7">
        <v>12.7974957461337</v>
      </c>
      <c r="V24952" t="s">
        <v>15721</v>
      </c>
      <c r="W24952" t="s">
        <v>15722</v>
      </c>
    </row>
    <row r="24953" spans="20:23" x14ac:dyDescent="0.3">
      <c r="T24953" t="b">
        <f>U24953&gt;10</f>
        <v>1</v>
      </c>
      <c r="U24953" s="7">
        <v>11.0057362769056</v>
      </c>
      <c r="V24953" t="s">
        <v>9803</v>
      </c>
      <c r="W24953" t="s">
        <v>9507</v>
      </c>
    </row>
    <row r="24954" spans="20:23" x14ac:dyDescent="0.3">
      <c r="T24954" t="b">
        <f>U24954&gt;10</f>
        <v>1</v>
      </c>
      <c r="U24954" s="7">
        <v>13.490642926693599</v>
      </c>
      <c r="V24954" t="s">
        <v>15723</v>
      </c>
      <c r="W24954" t="s">
        <v>15724</v>
      </c>
    </row>
    <row r="24955" spans="20:23" x14ac:dyDescent="0.3">
      <c r="T24955" t="b">
        <f>U24955&gt;10</f>
        <v>1</v>
      </c>
      <c r="U24955" s="7">
        <v>12.7974957461337</v>
      </c>
      <c r="V24955" t="s">
        <v>15724</v>
      </c>
      <c r="W24955" t="s">
        <v>15721</v>
      </c>
    </row>
    <row r="24956" spans="20:23" x14ac:dyDescent="0.3">
      <c r="T24956" t="b">
        <f>U24956&gt;10</f>
        <v>1</v>
      </c>
      <c r="U24956" s="7">
        <v>12.104348565573799</v>
      </c>
      <c r="V24956" t="s">
        <v>15725</v>
      </c>
      <c r="W24956" t="s">
        <v>15726</v>
      </c>
    </row>
    <row r="24957" spans="20:23" x14ac:dyDescent="0.3">
      <c r="T24957" t="b">
        <f>U24957&gt;10</f>
        <v>1</v>
      </c>
      <c r="U24957" s="7">
        <v>12.7974957461337</v>
      </c>
      <c r="V24957" t="s">
        <v>4405</v>
      </c>
      <c r="W24957" t="s">
        <v>15727</v>
      </c>
    </row>
    <row r="24958" spans="20:23" x14ac:dyDescent="0.3">
      <c r="T24958" t="b">
        <f>U24958&gt;10</f>
        <v>1</v>
      </c>
      <c r="U24958" s="7">
        <v>12.7974957461337</v>
      </c>
      <c r="V24958" t="s">
        <v>15728</v>
      </c>
      <c r="W24958" t="s">
        <v>15729</v>
      </c>
    </row>
    <row r="24959" spans="20:23" x14ac:dyDescent="0.3">
      <c r="T24959" t="b">
        <f>U24959&gt;10</f>
        <v>1</v>
      </c>
      <c r="U24959" s="7">
        <v>10.0894455450315</v>
      </c>
      <c r="V24959" t="s">
        <v>2602</v>
      </c>
      <c r="W24959" t="s">
        <v>2603</v>
      </c>
    </row>
    <row r="24960" spans="20:23" x14ac:dyDescent="0.3">
      <c r="T24960" t="b">
        <f>U24960&gt;10</f>
        <v>1</v>
      </c>
      <c r="U24960" s="7">
        <v>11.8812050142595</v>
      </c>
      <c r="V24960" t="s">
        <v>10586</v>
      </c>
      <c r="W24960" t="s">
        <v>13793</v>
      </c>
    </row>
    <row r="24961" spans="20:23" x14ac:dyDescent="0.3">
      <c r="T24961" t="b">
        <f>U24961&gt;10</f>
        <v>1</v>
      </c>
      <c r="U24961" s="7">
        <v>13.490642926693599</v>
      </c>
      <c r="V24961" t="s">
        <v>5247</v>
      </c>
      <c r="W24961" t="s">
        <v>15730</v>
      </c>
    </row>
    <row r="24962" spans="20:23" x14ac:dyDescent="0.3">
      <c r="T24962" t="b">
        <f>U24962&gt;10</f>
        <v>1</v>
      </c>
      <c r="U24962" s="7">
        <v>11.8812050142595</v>
      </c>
      <c r="V24962" t="s">
        <v>13828</v>
      </c>
      <c r="W24962" t="s">
        <v>13829</v>
      </c>
    </row>
    <row r="24963" spans="20:23" x14ac:dyDescent="0.3">
      <c r="T24963" t="b">
        <f>U24963&gt;10</f>
        <v>1</v>
      </c>
      <c r="U24963" s="7">
        <v>12.104348565573799</v>
      </c>
      <c r="V24963" t="s">
        <v>11768</v>
      </c>
      <c r="W24963" t="s">
        <v>7865</v>
      </c>
    </row>
    <row r="24964" spans="20:23" x14ac:dyDescent="0.3">
      <c r="T24964" t="b">
        <f>U24964&gt;10</f>
        <v>1</v>
      </c>
      <c r="U24964" s="7">
        <v>10.7180542044539</v>
      </c>
      <c r="V24964" t="s">
        <v>7865</v>
      </c>
      <c r="W24964" t="s">
        <v>7866</v>
      </c>
    </row>
    <row r="24965" spans="20:23" x14ac:dyDescent="0.3">
      <c r="T24965" t="b">
        <f>U24965&gt;10</f>
        <v>1</v>
      </c>
      <c r="U24965" s="7">
        <v>10.355148710764499</v>
      </c>
      <c r="V24965" t="s">
        <v>5101</v>
      </c>
      <c r="W24965" t="s">
        <v>5102</v>
      </c>
    </row>
    <row r="24966" spans="20:23" x14ac:dyDescent="0.3">
      <c r="T24966" t="b">
        <f>U24966&gt;10</f>
        <v>1</v>
      </c>
      <c r="U24966" s="7">
        <v>11.5447327776383</v>
      </c>
      <c r="V24966" t="s">
        <v>12376</v>
      </c>
      <c r="W24966" t="s">
        <v>12377</v>
      </c>
    </row>
    <row r="24967" spans="20:23" x14ac:dyDescent="0.3">
      <c r="T24967" t="b">
        <f>U24967&gt;10</f>
        <v>1</v>
      </c>
      <c r="U24967" s="7">
        <v>11.0927476538953</v>
      </c>
      <c r="V24967" t="s">
        <v>5290</v>
      </c>
      <c r="W24967" t="s">
        <v>10091</v>
      </c>
    </row>
    <row r="24968" spans="20:23" x14ac:dyDescent="0.3">
      <c r="T24968" t="b">
        <f>U24968&gt;10</f>
        <v>1</v>
      </c>
      <c r="U24968" s="7">
        <v>13.490642926693599</v>
      </c>
      <c r="V24968" t="s">
        <v>10091</v>
      </c>
      <c r="W24968" t="s">
        <v>15731</v>
      </c>
    </row>
    <row r="24969" spans="20:23" x14ac:dyDescent="0.3">
      <c r="T24969" t="b">
        <f>U24969&gt;10</f>
        <v>1</v>
      </c>
      <c r="U24969" s="7">
        <v>13.490642926693599</v>
      </c>
      <c r="V24969" t="s">
        <v>15731</v>
      </c>
      <c r="W24969" t="s">
        <v>15732</v>
      </c>
    </row>
    <row r="24970" spans="20:23" x14ac:dyDescent="0.3">
      <c r="T24970" t="b">
        <f>U24970&gt;10</f>
        <v>1</v>
      </c>
      <c r="U24970" s="7">
        <v>10.399600473335299</v>
      </c>
      <c r="V24970" t="s">
        <v>5441</v>
      </c>
      <c r="W24970" t="s">
        <v>5442</v>
      </c>
    </row>
    <row r="24971" spans="20:23" x14ac:dyDescent="0.3">
      <c r="T24971" t="b">
        <f>U24971&gt;10</f>
        <v>1</v>
      </c>
      <c r="U24971" s="7">
        <v>10.4461204889702</v>
      </c>
      <c r="V24971" t="s">
        <v>5923</v>
      </c>
      <c r="W24971" t="s">
        <v>5924</v>
      </c>
    </row>
    <row r="24972" spans="20:23" x14ac:dyDescent="0.3">
      <c r="T24972" t="b">
        <f>U24972&gt;10</f>
        <v>1</v>
      </c>
      <c r="U24972" s="7">
        <v>10.851585597078399</v>
      </c>
      <c r="V24972" t="s">
        <v>5924</v>
      </c>
      <c r="W24972" t="s">
        <v>8666</v>
      </c>
    </row>
    <row r="24973" spans="20:23" x14ac:dyDescent="0.3">
      <c r="T24973" t="b">
        <f>U24973&gt;10</f>
        <v>1</v>
      </c>
      <c r="U24973" s="7">
        <v>11.411201385013801</v>
      </c>
      <c r="V24973" t="s">
        <v>12114</v>
      </c>
      <c r="W24973" t="s">
        <v>7879</v>
      </c>
    </row>
    <row r="24974" spans="20:23" x14ac:dyDescent="0.3">
      <c r="T24974" t="b">
        <f>U24974&gt;10</f>
        <v>1</v>
      </c>
      <c r="U24974" s="7">
        <v>12.104348565573799</v>
      </c>
      <c r="V24974" t="s">
        <v>15733</v>
      </c>
      <c r="W24974" t="s">
        <v>15734</v>
      </c>
    </row>
    <row r="24975" spans="20:23" x14ac:dyDescent="0.3">
      <c r="T24975" t="b">
        <f>U24975&gt;10</f>
        <v>1</v>
      </c>
      <c r="U24975" s="7">
        <v>13.490642926693599</v>
      </c>
      <c r="V24975" t="s">
        <v>15735</v>
      </c>
      <c r="W24975" t="s">
        <v>15736</v>
      </c>
    </row>
    <row r="24976" spans="20:23" x14ac:dyDescent="0.3">
      <c r="T24976" t="b">
        <f>U24976&gt;10</f>
        <v>1</v>
      </c>
      <c r="U24976" s="7">
        <v>13.490642926693599</v>
      </c>
      <c r="V24976" t="s">
        <v>15737</v>
      </c>
      <c r="W24976" t="s">
        <v>15738</v>
      </c>
    </row>
    <row r="24977" spans="20:23" x14ac:dyDescent="0.3">
      <c r="T24977" t="b">
        <f>U24977&gt;10</f>
        <v>1</v>
      </c>
      <c r="U24977" s="7">
        <v>13.490642926693599</v>
      </c>
      <c r="V24977" t="s">
        <v>15738</v>
      </c>
      <c r="W24977" t="s">
        <v>15739</v>
      </c>
    </row>
    <row r="24978" spans="20:23" x14ac:dyDescent="0.3">
      <c r="T24978" t="b">
        <f>U24978&gt;10</f>
        <v>1</v>
      </c>
      <c r="U24978" s="7">
        <v>13.490642926693599</v>
      </c>
      <c r="V24978" t="s">
        <v>15740</v>
      </c>
      <c r="W24978" t="s">
        <v>15741</v>
      </c>
    </row>
    <row r="24979" spans="20:23" x14ac:dyDescent="0.3">
      <c r="T24979" t="b">
        <f>U24979&gt;10</f>
        <v>1</v>
      </c>
      <c r="U24979" s="7">
        <v>10.024907023893901</v>
      </c>
      <c r="V24979" t="s">
        <v>1957</v>
      </c>
      <c r="W24979" t="s">
        <v>1958</v>
      </c>
    </row>
    <row r="24980" spans="20:23" x14ac:dyDescent="0.3">
      <c r="T24980" t="b">
        <f>U24980&gt;10</f>
        <v>1</v>
      </c>
      <c r="U24980" s="7">
        <v>11.293418349357401</v>
      </c>
      <c r="V24980" t="s">
        <v>11009</v>
      </c>
      <c r="W24980" t="s">
        <v>3640</v>
      </c>
    </row>
    <row r="24981" spans="20:23" x14ac:dyDescent="0.3">
      <c r="T24981" t="b">
        <f>U24981&gt;10</f>
        <v>1</v>
      </c>
      <c r="U24981" s="7">
        <v>11.411201385013801</v>
      </c>
      <c r="V24981" t="s">
        <v>5922</v>
      </c>
      <c r="W24981" t="s">
        <v>12228</v>
      </c>
    </row>
    <row r="24982" spans="20:23" x14ac:dyDescent="0.3">
      <c r="T24982" t="b">
        <f>U24982&gt;10</f>
        <v>1</v>
      </c>
      <c r="U24982" s="7">
        <v>13.490642926693599</v>
      </c>
      <c r="V24982" t="s">
        <v>15742</v>
      </c>
      <c r="W24982" t="s">
        <v>15743</v>
      </c>
    </row>
    <row r="24983" spans="20:23" x14ac:dyDescent="0.3">
      <c r="T24983" t="b">
        <f>U24983&gt;10</f>
        <v>1</v>
      </c>
      <c r="U24983" s="7">
        <v>12.104348565573799</v>
      </c>
      <c r="V24983" t="s">
        <v>15744</v>
      </c>
      <c r="W24983" t="s">
        <v>15745</v>
      </c>
    </row>
    <row r="24984" spans="20:23" x14ac:dyDescent="0.3">
      <c r="T24984" t="b">
        <f>U24984&gt;10</f>
        <v>1</v>
      </c>
      <c r="U24984" s="7">
        <v>12.104348565573799</v>
      </c>
      <c r="V24984" t="s">
        <v>15744</v>
      </c>
      <c r="W24984" t="s">
        <v>15746</v>
      </c>
    </row>
    <row r="24985" spans="20:23" x14ac:dyDescent="0.3">
      <c r="T24985" t="b">
        <f>U24985&gt;10</f>
        <v>1</v>
      </c>
      <c r="U24985" s="7">
        <v>10.7180542044539</v>
      </c>
      <c r="V24985" t="s">
        <v>4902</v>
      </c>
      <c r="W24985" t="s">
        <v>8031</v>
      </c>
    </row>
    <row r="24986" spans="20:23" x14ac:dyDescent="0.3">
      <c r="T24986" t="b">
        <f>U24986&gt;10</f>
        <v>1</v>
      </c>
      <c r="U24986" s="7">
        <v>13.490642926693599</v>
      </c>
      <c r="V24986" t="s">
        <v>15747</v>
      </c>
      <c r="W24986" t="s">
        <v>15748</v>
      </c>
    </row>
    <row r="24987" spans="20:23" x14ac:dyDescent="0.3">
      <c r="T24987" t="b">
        <f>U24987&gt;10</f>
        <v>1</v>
      </c>
      <c r="U24987" s="7">
        <v>13.490642926693599</v>
      </c>
      <c r="V24987" t="s">
        <v>15748</v>
      </c>
      <c r="W24987" t="s">
        <v>15749</v>
      </c>
    </row>
    <row r="24988" spans="20:23" x14ac:dyDescent="0.3">
      <c r="T24988" t="b">
        <f>U24988&gt;10</f>
        <v>1</v>
      </c>
      <c r="U24988" s="7">
        <v>10.158438416518401</v>
      </c>
      <c r="V24988" t="s">
        <v>3385</v>
      </c>
      <c r="W24988" t="s">
        <v>3386</v>
      </c>
    </row>
    <row r="24989" spans="20:23" x14ac:dyDescent="0.3">
      <c r="T24989" t="b">
        <f>U24989&gt;10</f>
        <v>1</v>
      </c>
      <c r="U24989" s="7">
        <v>10.3125890963457</v>
      </c>
      <c r="V24989" t="s">
        <v>4876</v>
      </c>
      <c r="W24989" t="s">
        <v>4877</v>
      </c>
    </row>
    <row r="24990" spans="20:23" x14ac:dyDescent="0.3">
      <c r="T24990" t="b">
        <f>U24990&gt;10</f>
        <v>1</v>
      </c>
      <c r="U24990" s="7">
        <v>10.2717671018254</v>
      </c>
      <c r="V24990" t="s">
        <v>4332</v>
      </c>
      <c r="W24990" t="s">
        <v>4333</v>
      </c>
    </row>
    <row r="24991" spans="20:23" x14ac:dyDescent="0.3">
      <c r="T24991" t="b">
        <f>U24991&gt;10</f>
        <v>1</v>
      </c>
      <c r="U24991" s="7">
        <v>11.293418349357401</v>
      </c>
      <c r="V24991" t="s">
        <v>10989</v>
      </c>
      <c r="W24991" t="s">
        <v>10990</v>
      </c>
    </row>
    <row r="24992" spans="20:23" x14ac:dyDescent="0.3">
      <c r="T24992" t="b">
        <f>U24992&gt;10</f>
        <v>1</v>
      </c>
      <c r="U24992" s="7">
        <v>10.6002711687975</v>
      </c>
      <c r="V24992" t="s">
        <v>7028</v>
      </c>
      <c r="W24992" t="s">
        <v>7029</v>
      </c>
    </row>
    <row r="24993" spans="20:23" x14ac:dyDescent="0.3">
      <c r="T24993" t="b">
        <f>U24993&gt;10</f>
        <v>1</v>
      </c>
      <c r="U24993" s="7">
        <v>11.293418349357401</v>
      </c>
      <c r="V24993" t="s">
        <v>11442</v>
      </c>
      <c r="W24993" t="s">
        <v>11443</v>
      </c>
    </row>
    <row r="24994" spans="20:23" x14ac:dyDescent="0.3">
      <c r="T24994" t="b">
        <f>U24994&gt;10</f>
        <v>1</v>
      </c>
      <c r="U24994" s="7">
        <v>12.104348565573799</v>
      </c>
      <c r="V24994" t="s">
        <v>15750</v>
      </c>
      <c r="W24994" t="s">
        <v>15751</v>
      </c>
    </row>
    <row r="24995" spans="20:23" x14ac:dyDescent="0.3">
      <c r="T24995" t="b">
        <f>U24995&gt;10</f>
        <v>1</v>
      </c>
      <c r="U24995" s="7">
        <v>11.188057833699601</v>
      </c>
      <c r="V24995" t="s">
        <v>10436</v>
      </c>
      <c r="W24995" t="s">
        <v>10438</v>
      </c>
    </row>
    <row r="24996" spans="20:23" x14ac:dyDescent="0.3">
      <c r="T24996" t="b">
        <f>U24996&gt;10</f>
        <v>1</v>
      </c>
      <c r="U24996" s="7">
        <v>13.490642926693599</v>
      </c>
      <c r="V24996" t="s">
        <v>15752</v>
      </c>
      <c r="W24996" t="s">
        <v>15753</v>
      </c>
    </row>
    <row r="24997" spans="20:23" x14ac:dyDescent="0.3">
      <c r="T24997" t="b">
        <f>U24997&gt;10</f>
        <v>1</v>
      </c>
      <c r="U24997" s="7">
        <v>11.188057833699601</v>
      </c>
      <c r="V24997" t="s">
        <v>10637</v>
      </c>
      <c r="W24997" t="s">
        <v>10638</v>
      </c>
    </row>
    <row r="24998" spans="20:23" x14ac:dyDescent="0.3">
      <c r="T24998" t="b">
        <f>U24998&gt;10</f>
        <v>1</v>
      </c>
      <c r="U24998" s="7">
        <v>10.024907023893901</v>
      </c>
      <c r="V24998" t="s">
        <v>1905</v>
      </c>
      <c r="W24998" t="s">
        <v>1907</v>
      </c>
    </row>
    <row r="24999" spans="20:23" x14ac:dyDescent="0.3">
      <c r="T24999" t="b">
        <f>U24999&gt;10</f>
        <v>1</v>
      </c>
      <c r="U24999" s="7">
        <v>11.411201385013801</v>
      </c>
      <c r="V24999" t="s">
        <v>12006</v>
      </c>
      <c r="W24999" t="s">
        <v>12007</v>
      </c>
    </row>
    <row r="25000" spans="20:23" x14ac:dyDescent="0.3">
      <c r="T25000" t="b">
        <f>U25000&gt;10</f>
        <v>1</v>
      </c>
      <c r="U25000" s="7">
        <v>10.4461204889702</v>
      </c>
      <c r="V25000" t="s">
        <v>5921</v>
      </c>
      <c r="W25000" t="s">
        <v>5922</v>
      </c>
    </row>
    <row r="25001" spans="20:23" x14ac:dyDescent="0.3">
      <c r="T25001" t="b">
        <f>U25001&gt;10</f>
        <v>1</v>
      </c>
      <c r="U25001" s="7">
        <v>11.5447327776383</v>
      </c>
      <c r="V25001" t="s">
        <v>12575</v>
      </c>
      <c r="W25001" t="s">
        <v>12576</v>
      </c>
    </row>
    <row r="25002" spans="20:23" x14ac:dyDescent="0.3">
      <c r="T25002" t="b">
        <f>U25002&gt;10</f>
        <v>1</v>
      </c>
      <c r="U25002" s="7">
        <v>11.0057362769056</v>
      </c>
      <c r="V25002" t="s">
        <v>9833</v>
      </c>
      <c r="W25002" t="s">
        <v>9835</v>
      </c>
    </row>
    <row r="25003" spans="20:23" x14ac:dyDescent="0.3">
      <c r="T25003" t="b">
        <f>U25003&gt;10</f>
        <v>1</v>
      </c>
      <c r="U25003" s="7">
        <v>12.7974957461337</v>
      </c>
      <c r="V25003" t="s">
        <v>15524</v>
      </c>
      <c r="W25003" t="s">
        <v>15754</v>
      </c>
    </row>
    <row r="25004" spans="20:23" x14ac:dyDescent="0.3">
      <c r="T25004" t="b">
        <f>U25004&gt;10</f>
        <v>1</v>
      </c>
      <c r="U25004" s="7">
        <v>11.411201385013801</v>
      </c>
      <c r="V25004" t="s">
        <v>11600</v>
      </c>
      <c r="W25004" t="s">
        <v>11601</v>
      </c>
    </row>
    <row r="25005" spans="20:23" x14ac:dyDescent="0.3">
      <c r="T25005" t="b">
        <f>U25005&gt;10</f>
        <v>1</v>
      </c>
      <c r="U25005" s="7">
        <v>11.293418349357401</v>
      </c>
      <c r="V25005" t="s">
        <v>11190</v>
      </c>
      <c r="W25005" t="s">
        <v>11189</v>
      </c>
    </row>
    <row r="25006" spans="20:23" x14ac:dyDescent="0.3">
      <c r="T25006" t="b">
        <f>U25006&gt;10</f>
        <v>1</v>
      </c>
      <c r="U25006" s="7">
        <v>12.392030638025499</v>
      </c>
      <c r="V25006" t="s">
        <v>3469</v>
      </c>
      <c r="W25006" t="s">
        <v>15755</v>
      </c>
    </row>
    <row r="25007" spans="20:23" x14ac:dyDescent="0.3">
      <c r="T25007" t="b">
        <f>U25007&gt;10</f>
        <v>1</v>
      </c>
      <c r="U25007" s="7">
        <v>13.490642926693599</v>
      </c>
      <c r="V25007" t="s">
        <v>15755</v>
      </c>
      <c r="W25007" t="s">
        <v>15756</v>
      </c>
    </row>
    <row r="25008" spans="20:23" x14ac:dyDescent="0.3">
      <c r="T25008" t="b">
        <f>U25008&gt;10</f>
        <v>1</v>
      </c>
      <c r="U25008" s="7">
        <v>12.7974957461337</v>
      </c>
      <c r="V25008" t="s">
        <v>15757</v>
      </c>
      <c r="W25008" t="s">
        <v>15758</v>
      </c>
    </row>
    <row r="25009" spans="20:23" x14ac:dyDescent="0.3">
      <c r="T25009" t="b">
        <f>U25009&gt;10</f>
        <v>1</v>
      </c>
      <c r="U25009" s="7">
        <v>13.490642926693599</v>
      </c>
      <c r="V25009" t="s">
        <v>15759</v>
      </c>
      <c r="W25009" t="s">
        <v>15760</v>
      </c>
    </row>
    <row r="25010" spans="20:23" x14ac:dyDescent="0.3">
      <c r="T25010" t="b">
        <f>U25010&gt;10</f>
        <v>1</v>
      </c>
      <c r="U25010" s="7">
        <v>11.293418349357401</v>
      </c>
      <c r="V25010" t="s">
        <v>6805</v>
      </c>
      <c r="W25010" t="s">
        <v>10980</v>
      </c>
    </row>
    <row r="25011" spans="20:23" x14ac:dyDescent="0.3">
      <c r="T25011" t="b">
        <f>U25011&gt;10</f>
        <v>1</v>
      </c>
      <c r="U25011" s="7">
        <v>13.490642926693599</v>
      </c>
      <c r="V25011" t="s">
        <v>13555</v>
      </c>
      <c r="W25011" t="s">
        <v>15761</v>
      </c>
    </row>
    <row r="25012" spans="20:23" x14ac:dyDescent="0.3">
      <c r="T25012" t="b">
        <f>U25012&gt;10</f>
        <v>1</v>
      </c>
      <c r="U25012" s="7">
        <v>13.490642926693599</v>
      </c>
      <c r="V25012" t="s">
        <v>15761</v>
      </c>
      <c r="W25012" t="s">
        <v>15762</v>
      </c>
    </row>
    <row r="25013" spans="20:23" x14ac:dyDescent="0.3">
      <c r="T25013" t="b">
        <f>U25013&gt;10</f>
        <v>1</v>
      </c>
      <c r="U25013" s="7">
        <v>12.7974957461337</v>
      </c>
      <c r="V25013" t="s">
        <v>15757</v>
      </c>
      <c r="W25013" t="s">
        <v>15763</v>
      </c>
    </row>
    <row r="25014" spans="20:23" x14ac:dyDescent="0.3">
      <c r="T25014" t="b">
        <f>U25014&gt;10</f>
        <v>1</v>
      </c>
      <c r="U25014" s="7">
        <v>11.8812050142595</v>
      </c>
      <c r="V25014" t="s">
        <v>13921</v>
      </c>
      <c r="W25014" t="s">
        <v>13922</v>
      </c>
    </row>
    <row r="25015" spans="20:23" x14ac:dyDescent="0.3">
      <c r="T25015" t="b">
        <f>U25015&gt;10</f>
        <v>1</v>
      </c>
      <c r="U25015" s="7">
        <v>11.0057362769056</v>
      </c>
      <c r="V25015" t="s">
        <v>10051</v>
      </c>
      <c r="W25015" t="s">
        <v>10050</v>
      </c>
    </row>
    <row r="25016" spans="20:23" x14ac:dyDescent="0.3">
      <c r="T25016" t="b">
        <f>U25016&gt;10</f>
        <v>1</v>
      </c>
      <c r="U25016" s="7">
        <v>12.7974957461337</v>
      </c>
      <c r="V25016" t="s">
        <v>13143</v>
      </c>
      <c r="W25016" t="s">
        <v>15764</v>
      </c>
    </row>
    <row r="25017" spans="20:23" x14ac:dyDescent="0.3">
      <c r="T25017" t="b">
        <f>U25017&gt;10</f>
        <v>1</v>
      </c>
      <c r="U25017" s="7">
        <v>12.7974957461337</v>
      </c>
      <c r="V25017" t="s">
        <v>15765</v>
      </c>
      <c r="W25017" t="s">
        <v>15766</v>
      </c>
    </row>
    <row r="25018" spans="20:23" x14ac:dyDescent="0.3">
      <c r="T25018" t="b">
        <f>U25018&gt;10</f>
        <v>1</v>
      </c>
      <c r="U25018" s="7">
        <v>12.104348565573799</v>
      </c>
      <c r="V25018" t="s">
        <v>15767</v>
      </c>
      <c r="W25018" t="s">
        <v>15768</v>
      </c>
    </row>
    <row r="25019" spans="20:23" x14ac:dyDescent="0.3">
      <c r="T25019" t="b">
        <f>U25019&gt;10</f>
        <v>1</v>
      </c>
      <c r="U25019" s="7">
        <v>11.6988834574656</v>
      </c>
      <c r="V25019" t="s">
        <v>13143</v>
      </c>
      <c r="W25019" t="s">
        <v>13144</v>
      </c>
    </row>
    <row r="25020" spans="20:23" x14ac:dyDescent="0.3">
      <c r="T25020" t="b">
        <f>U25020&gt;10</f>
        <v>1</v>
      </c>
      <c r="U25020" s="7">
        <v>12.7974957461337</v>
      </c>
      <c r="V25020" t="s">
        <v>15769</v>
      </c>
      <c r="W25020" t="s">
        <v>15770</v>
      </c>
    </row>
    <row r="25021" spans="20:23" x14ac:dyDescent="0.3">
      <c r="T25021" t="b">
        <f>U25021&gt;10</f>
        <v>1</v>
      </c>
      <c r="U25021" s="7">
        <v>11.293418349357401</v>
      </c>
      <c r="V25021" t="s">
        <v>11143</v>
      </c>
      <c r="W25021" t="s">
        <v>3762</v>
      </c>
    </row>
    <row r="25022" spans="20:23" x14ac:dyDescent="0.3">
      <c r="T25022" t="b">
        <f>U25022&gt;10</f>
        <v>1</v>
      </c>
      <c r="U25022" s="7">
        <v>10.3771276174833</v>
      </c>
      <c r="V25022" t="s">
        <v>2496</v>
      </c>
      <c r="W25022" t="s">
        <v>5259</v>
      </c>
    </row>
    <row r="25023" spans="20:23" x14ac:dyDescent="0.3">
      <c r="T25023" t="b">
        <f>U25023&gt;10</f>
        <v>1</v>
      </c>
      <c r="U25023" s="7">
        <v>11.0057362769056</v>
      </c>
      <c r="V25023" t="s">
        <v>9643</v>
      </c>
      <c r="W25023" t="s">
        <v>9644</v>
      </c>
    </row>
    <row r="25024" spans="20:23" x14ac:dyDescent="0.3">
      <c r="T25024" t="b">
        <f>U25024&gt;10</f>
        <v>1</v>
      </c>
      <c r="U25024" s="7">
        <v>10.2717671018254</v>
      </c>
      <c r="V25024" t="s">
        <v>4254</v>
      </c>
      <c r="W25024" t="s">
        <v>4255</v>
      </c>
    </row>
    <row r="25025" spans="20:23" x14ac:dyDescent="0.3">
      <c r="T25025" t="b">
        <f>U25025&gt;10</f>
        <v>1</v>
      </c>
      <c r="U25025" s="7">
        <v>10.0894455450315</v>
      </c>
      <c r="V25025" t="s">
        <v>2749</v>
      </c>
      <c r="W25025" t="s">
        <v>2750</v>
      </c>
    </row>
    <row r="25026" spans="20:23" x14ac:dyDescent="0.3">
      <c r="T25026" t="b">
        <f>U25026&gt;10</f>
        <v>1</v>
      </c>
      <c r="U25026" s="7">
        <v>12.392030638025499</v>
      </c>
      <c r="V25026" t="s">
        <v>15771</v>
      </c>
      <c r="W25026" t="s">
        <v>15772</v>
      </c>
    </row>
    <row r="25027" spans="20:23" x14ac:dyDescent="0.3">
      <c r="T25027" t="b">
        <f>U25027&gt;10</f>
        <v>1</v>
      </c>
      <c r="U25027" s="7">
        <v>11.6988834574656</v>
      </c>
      <c r="V25027" t="s">
        <v>10704</v>
      </c>
      <c r="W25027" t="s">
        <v>13219</v>
      </c>
    </row>
    <row r="25028" spans="20:23" x14ac:dyDescent="0.3">
      <c r="T25028" t="b">
        <f>U25028&gt;10</f>
        <v>1</v>
      </c>
      <c r="U25028" s="7">
        <v>11.0057362769056</v>
      </c>
      <c r="V25028" t="s">
        <v>9821</v>
      </c>
      <c r="W25028" t="s">
        <v>9822</v>
      </c>
    </row>
    <row r="25029" spans="20:23" x14ac:dyDescent="0.3">
      <c r="T25029" t="b">
        <f>U25029&gt;10</f>
        <v>1</v>
      </c>
      <c r="U25029" s="7">
        <v>10.6002711687975</v>
      </c>
      <c r="V25029" t="s">
        <v>6796</v>
      </c>
      <c r="W25029" t="s">
        <v>6797</v>
      </c>
    </row>
    <row r="25030" spans="20:23" x14ac:dyDescent="0.3">
      <c r="T25030" t="b">
        <f>U25030&gt;10</f>
        <v>1</v>
      </c>
      <c r="U25030" s="7">
        <v>12.7974957461337</v>
      </c>
      <c r="V25030" t="s">
        <v>15773</v>
      </c>
      <c r="W25030" t="s">
        <v>15774</v>
      </c>
    </row>
    <row r="25031" spans="20:23" x14ac:dyDescent="0.3">
      <c r="T25031" t="b">
        <f>U25031&gt;10</f>
        <v>1</v>
      </c>
      <c r="U25031" s="7">
        <v>11.293418349357401</v>
      </c>
      <c r="V25031" t="s">
        <v>11424</v>
      </c>
      <c r="W25031" t="s">
        <v>11425</v>
      </c>
    </row>
    <row r="25032" spans="20:23" x14ac:dyDescent="0.3">
      <c r="T25032" t="b">
        <f>U25032&gt;10</f>
        <v>1</v>
      </c>
      <c r="U25032" s="7">
        <v>11.188057833699601</v>
      </c>
      <c r="V25032" t="s">
        <v>6412</v>
      </c>
      <c r="W25032" t="s">
        <v>10825</v>
      </c>
    </row>
    <row r="25033" spans="20:23" x14ac:dyDescent="0.3">
      <c r="T25033" t="b">
        <f>U25033&gt;10</f>
        <v>1</v>
      </c>
      <c r="U25033" s="7">
        <v>11.411201385013801</v>
      </c>
      <c r="V25033" t="s">
        <v>5599</v>
      </c>
      <c r="W25033" t="s">
        <v>12122</v>
      </c>
    </row>
    <row r="25034" spans="20:23" x14ac:dyDescent="0.3">
      <c r="T25034" t="b">
        <f>U25034&gt;10</f>
        <v>1</v>
      </c>
      <c r="U25034" s="7">
        <v>13.490642926693599</v>
      </c>
      <c r="V25034" t="s">
        <v>15775</v>
      </c>
      <c r="W25034" t="s">
        <v>15776</v>
      </c>
    </row>
    <row r="25035" spans="20:23" x14ac:dyDescent="0.3">
      <c r="T25035" t="b">
        <f>U25035&gt;10</f>
        <v>1</v>
      </c>
      <c r="U25035" s="7">
        <v>13.490642926693599</v>
      </c>
      <c r="V25035" t="s">
        <v>15776</v>
      </c>
      <c r="W25035" t="s">
        <v>15777</v>
      </c>
    </row>
    <row r="25036" spans="20:23" x14ac:dyDescent="0.3">
      <c r="T25036" t="b">
        <f>U25036&gt;10</f>
        <v>1</v>
      </c>
      <c r="U25036" s="7">
        <v>13.490642926693599</v>
      </c>
      <c r="V25036" t="s">
        <v>15778</v>
      </c>
      <c r="W25036" t="s">
        <v>15779</v>
      </c>
    </row>
    <row r="25037" spans="20:23" x14ac:dyDescent="0.3">
      <c r="T25037" t="b">
        <f>U25037&gt;10</f>
        <v>1</v>
      </c>
      <c r="U25037" s="7">
        <v>11.8812050142595</v>
      </c>
      <c r="V25037" t="s">
        <v>14086</v>
      </c>
      <c r="W25037" t="s">
        <v>14087</v>
      </c>
    </row>
    <row r="25038" spans="20:23" x14ac:dyDescent="0.3">
      <c r="T25038" t="b">
        <f>U25038&gt;10</f>
        <v>1</v>
      </c>
      <c r="U25038" s="7">
        <v>10.158438416518401</v>
      </c>
      <c r="V25038" t="s">
        <v>3290</v>
      </c>
      <c r="W25038" t="s">
        <v>3291</v>
      </c>
    </row>
    <row r="25039" spans="20:23" x14ac:dyDescent="0.3">
      <c r="T25039" t="b">
        <f>U25039&gt;10</f>
        <v>1</v>
      </c>
      <c r="U25039" s="7">
        <v>11.5447327776383</v>
      </c>
      <c r="V25039" t="s">
        <v>3291</v>
      </c>
      <c r="W25039" t="s">
        <v>12308</v>
      </c>
    </row>
    <row r="25040" spans="20:23" x14ac:dyDescent="0.3">
      <c r="T25040" t="b">
        <f>U25040&gt;10</f>
        <v>1</v>
      </c>
      <c r="U25040" s="7">
        <v>12.7974957461337</v>
      </c>
      <c r="V25040" t="s">
        <v>15780</v>
      </c>
      <c r="W25040" t="s">
        <v>15781</v>
      </c>
    </row>
    <row r="25041" spans="20:23" x14ac:dyDescent="0.3">
      <c r="T25041" t="b">
        <f>U25041&gt;10</f>
        <v>1</v>
      </c>
      <c r="U25041" s="7">
        <v>10.123347096707199</v>
      </c>
      <c r="V25041" t="s">
        <v>3005</v>
      </c>
      <c r="W25041" t="s">
        <v>3006</v>
      </c>
    </row>
    <row r="25042" spans="20:23" x14ac:dyDescent="0.3">
      <c r="T25042" t="b">
        <f>U25042&gt;10</f>
        <v>1</v>
      </c>
      <c r="U25042" s="7">
        <v>13.490642926693599</v>
      </c>
      <c r="V25042" t="s">
        <v>15782</v>
      </c>
      <c r="W25042" t="s">
        <v>15783</v>
      </c>
    </row>
    <row r="25043" spans="20:23" x14ac:dyDescent="0.3">
      <c r="T25043" t="b">
        <f>U25043&gt;10</f>
        <v>1</v>
      </c>
      <c r="U25043" s="7">
        <v>10.4949106531397</v>
      </c>
      <c r="V25043" t="s">
        <v>6479</v>
      </c>
      <c r="W25043" t="s">
        <v>6480</v>
      </c>
    </row>
    <row r="25044" spans="20:23" x14ac:dyDescent="0.3">
      <c r="T25044" t="b">
        <f>U25044&gt;10</f>
        <v>1</v>
      </c>
      <c r="U25044" s="7">
        <v>10.024907023893901</v>
      </c>
      <c r="V25044" t="s">
        <v>2004</v>
      </c>
      <c r="W25044" t="s">
        <v>2005</v>
      </c>
    </row>
    <row r="25045" spans="20:23" x14ac:dyDescent="0.3">
      <c r="T25045" t="b">
        <f>U25045&gt;10</f>
        <v>1</v>
      </c>
      <c r="U25045" s="7">
        <v>10.9256935692321</v>
      </c>
      <c r="V25045" t="s">
        <v>9182</v>
      </c>
      <c r="W25045" t="s">
        <v>9183</v>
      </c>
    </row>
    <row r="25046" spans="20:23" x14ac:dyDescent="0.3">
      <c r="T25046" t="b">
        <f>U25046&gt;10</f>
        <v>1</v>
      </c>
      <c r="U25046" s="7">
        <v>10.851585597078399</v>
      </c>
      <c r="V25046" t="s">
        <v>8902</v>
      </c>
      <c r="W25046" t="s">
        <v>8903</v>
      </c>
    </row>
    <row r="25047" spans="20:23" x14ac:dyDescent="0.3">
      <c r="T25047" t="b">
        <f>U25047&gt;10</f>
        <v>1</v>
      </c>
      <c r="U25047" s="7">
        <v>11.5447327776383</v>
      </c>
      <c r="V25047" t="s">
        <v>12464</v>
      </c>
      <c r="W25047" t="s">
        <v>4220</v>
      </c>
    </row>
    <row r="25048" spans="20:23" x14ac:dyDescent="0.3">
      <c r="T25048" t="b">
        <f>U25048&gt;10</f>
        <v>1</v>
      </c>
      <c r="U25048" s="7">
        <v>10.2717671018254</v>
      </c>
      <c r="V25048" t="s">
        <v>4220</v>
      </c>
      <c r="W25048" t="s">
        <v>4216</v>
      </c>
    </row>
    <row r="25049" spans="20:23" x14ac:dyDescent="0.3">
      <c r="T25049" t="b">
        <f>U25049&gt;10</f>
        <v>1</v>
      </c>
      <c r="U25049" s="7">
        <v>13.490642926693599</v>
      </c>
      <c r="V25049" t="s">
        <v>15784</v>
      </c>
      <c r="W25049" t="s">
        <v>15785</v>
      </c>
    </row>
    <row r="25050" spans="20:23" x14ac:dyDescent="0.3">
      <c r="T25050" t="b">
        <f>U25050&gt;10</f>
        <v>1</v>
      </c>
      <c r="U25050" s="7">
        <v>13.490642926693599</v>
      </c>
      <c r="V25050" t="s">
        <v>15786</v>
      </c>
      <c r="W25050" t="s">
        <v>15787</v>
      </c>
    </row>
    <row r="25051" spans="20:23" x14ac:dyDescent="0.3">
      <c r="T25051" t="b">
        <f>U25051&gt;10</f>
        <v>1</v>
      </c>
      <c r="U25051" s="7">
        <v>13.490642926693599</v>
      </c>
      <c r="V25051" t="s">
        <v>15787</v>
      </c>
      <c r="W25051" t="s">
        <v>15788</v>
      </c>
    </row>
    <row r="25052" spans="20:23" x14ac:dyDescent="0.3">
      <c r="T25052" t="b">
        <f>U25052&gt;10</f>
        <v>1</v>
      </c>
      <c r="U25052" s="7">
        <v>12.7974957461337</v>
      </c>
      <c r="V25052" t="s">
        <v>15789</v>
      </c>
      <c r="W25052" t="s">
        <v>15790</v>
      </c>
    </row>
    <row r="25053" spans="20:23" x14ac:dyDescent="0.3">
      <c r="T25053" t="b">
        <f>U25053&gt;10</f>
        <v>1</v>
      </c>
      <c r="U25053" s="7">
        <v>12.7974957461337</v>
      </c>
      <c r="V25053" t="s">
        <v>15790</v>
      </c>
      <c r="W25053" t="s">
        <v>15791</v>
      </c>
    </row>
    <row r="25054" spans="20:23" x14ac:dyDescent="0.3">
      <c r="T25054" t="b">
        <f>U25054&gt;10</f>
        <v>1</v>
      </c>
      <c r="U25054" s="7">
        <v>11.6988834574656</v>
      </c>
      <c r="V25054" t="s">
        <v>8677</v>
      </c>
      <c r="W25054" t="s">
        <v>9934</v>
      </c>
    </row>
    <row r="25055" spans="20:23" x14ac:dyDescent="0.3">
      <c r="T25055" t="b">
        <f>U25055&gt;10</f>
        <v>1</v>
      </c>
      <c r="U25055" s="7">
        <v>11.0057362769056</v>
      </c>
      <c r="V25055" t="s">
        <v>9934</v>
      </c>
      <c r="W25055" t="s">
        <v>9935</v>
      </c>
    </row>
    <row r="25056" spans="20:23" x14ac:dyDescent="0.3">
      <c r="T25056" t="b">
        <f>U25056&gt;10</f>
        <v>1</v>
      </c>
      <c r="U25056" s="7">
        <v>13.490642926693599</v>
      </c>
      <c r="V25056" t="s">
        <v>15792</v>
      </c>
      <c r="W25056" t="s">
        <v>15793</v>
      </c>
    </row>
    <row r="25057" spans="20:23" x14ac:dyDescent="0.3">
      <c r="T25057" t="b">
        <f>U25057&gt;10</f>
        <v>1</v>
      </c>
      <c r="U25057" s="7">
        <v>11.5447327776383</v>
      </c>
      <c r="V25057" t="s">
        <v>12428</v>
      </c>
      <c r="W25057" t="s">
        <v>12429</v>
      </c>
    </row>
    <row r="25058" spans="20:23" x14ac:dyDescent="0.3">
      <c r="T25058" t="b">
        <f>U25058&gt;10</f>
        <v>1</v>
      </c>
      <c r="U25058" s="7">
        <v>10.0566557222085</v>
      </c>
      <c r="V25058" t="s">
        <v>2198</v>
      </c>
      <c r="W25058" t="s">
        <v>2199</v>
      </c>
    </row>
    <row r="25059" spans="20:23" x14ac:dyDescent="0.3">
      <c r="T25059" t="b">
        <f>U25059&gt;10</f>
        <v>1</v>
      </c>
      <c r="U25059" s="7">
        <v>12.392030638025499</v>
      </c>
      <c r="V25059" t="s">
        <v>15794</v>
      </c>
      <c r="W25059" t="s">
        <v>15795</v>
      </c>
    </row>
    <row r="25060" spans="20:23" x14ac:dyDescent="0.3">
      <c r="T25060" t="b">
        <f>U25060&gt;10</f>
        <v>1</v>
      </c>
      <c r="U25060" s="7">
        <v>10.6574295826374</v>
      </c>
      <c r="V25060" t="s">
        <v>7521</v>
      </c>
      <c r="W25060" t="s">
        <v>7522</v>
      </c>
    </row>
    <row r="25061" spans="20:23" x14ac:dyDescent="0.3">
      <c r="T25061" t="b">
        <f>U25061&gt;10</f>
        <v>1</v>
      </c>
      <c r="U25061" s="7">
        <v>10.158438416518401</v>
      </c>
      <c r="V25061" t="s">
        <v>3117</v>
      </c>
      <c r="W25061" t="s">
        <v>3118</v>
      </c>
    </row>
    <row r="25062" spans="20:23" x14ac:dyDescent="0.3">
      <c r="T25062" t="b">
        <f>U25062&gt;10</f>
        <v>1</v>
      </c>
      <c r="U25062" s="7">
        <v>11.188057833699601</v>
      </c>
      <c r="V25062" t="s">
        <v>10405</v>
      </c>
      <c r="W25062" t="s">
        <v>10406</v>
      </c>
    </row>
    <row r="25063" spans="20:23" x14ac:dyDescent="0.3">
      <c r="T25063" t="b">
        <f>U25063&gt;10</f>
        <v>1</v>
      </c>
      <c r="U25063" s="7">
        <v>12.392030638025499</v>
      </c>
      <c r="V25063" t="s">
        <v>15796</v>
      </c>
      <c r="W25063" t="s">
        <v>15797</v>
      </c>
    </row>
    <row r="25064" spans="20:23" x14ac:dyDescent="0.3">
      <c r="T25064" t="b">
        <f>U25064&gt;10</f>
        <v>1</v>
      </c>
      <c r="U25064" s="7">
        <v>10.7180542044539</v>
      </c>
      <c r="V25064" t="s">
        <v>8075</v>
      </c>
      <c r="W25064" t="s">
        <v>8076</v>
      </c>
    </row>
    <row r="25065" spans="20:23" x14ac:dyDescent="0.3">
      <c r="T25065" t="b">
        <f>U25065&gt;10</f>
        <v>1</v>
      </c>
      <c r="U25065" s="7">
        <v>11.6988834574656</v>
      </c>
      <c r="V25065" t="s">
        <v>12930</v>
      </c>
      <c r="W25065" t="s">
        <v>12929</v>
      </c>
    </row>
    <row r="25066" spans="20:23" x14ac:dyDescent="0.3">
      <c r="T25066" t="b">
        <f>U25066&gt;10</f>
        <v>1</v>
      </c>
      <c r="U25066" s="7">
        <v>11.6988834574656</v>
      </c>
      <c r="V25066" t="s">
        <v>12929</v>
      </c>
      <c r="W25066" t="s">
        <v>12930</v>
      </c>
    </row>
    <row r="25067" spans="20:23" x14ac:dyDescent="0.3">
      <c r="T25067" t="b">
        <f>U25067&gt;10</f>
        <v>1</v>
      </c>
      <c r="U25067" s="7">
        <v>11.8812050142595</v>
      </c>
      <c r="V25067" t="s">
        <v>13674</v>
      </c>
      <c r="W25067" t="s">
        <v>13675</v>
      </c>
    </row>
    <row r="25068" spans="20:23" x14ac:dyDescent="0.3">
      <c r="T25068" t="b">
        <f>U25068&gt;10</f>
        <v>1</v>
      </c>
      <c r="U25068" s="7">
        <v>11.411201385013801</v>
      </c>
      <c r="V25068" t="s">
        <v>2097</v>
      </c>
      <c r="W25068" t="s">
        <v>12217</v>
      </c>
    </row>
    <row r="25069" spans="20:23" x14ac:dyDescent="0.3">
      <c r="T25069" t="b">
        <f>U25069&gt;10</f>
        <v>1</v>
      </c>
      <c r="U25069" s="7">
        <v>10.6002711687975</v>
      </c>
      <c r="V25069" t="s">
        <v>7321</v>
      </c>
      <c r="W25069" t="s">
        <v>7322</v>
      </c>
    </row>
    <row r="25070" spans="20:23" x14ac:dyDescent="0.3">
      <c r="T25070" t="b">
        <f>U25070&gt;10</f>
        <v>1</v>
      </c>
      <c r="U25070" s="7">
        <v>10.024907023893901</v>
      </c>
      <c r="V25070" t="s">
        <v>1851</v>
      </c>
      <c r="W25070" t="s">
        <v>1852</v>
      </c>
    </row>
    <row r="25071" spans="20:23" x14ac:dyDescent="0.3">
      <c r="T25071" t="b">
        <f>U25071&gt;10</f>
        <v>1</v>
      </c>
      <c r="U25071" s="7">
        <v>11.0057362769056</v>
      </c>
      <c r="V25071" t="s">
        <v>9622</v>
      </c>
      <c r="W25071" t="s">
        <v>9623</v>
      </c>
    </row>
    <row r="25072" spans="20:23" x14ac:dyDescent="0.3">
      <c r="T25072" t="b">
        <f>U25072&gt;10</f>
        <v>1</v>
      </c>
      <c r="U25072" s="7">
        <v>11.8812050142595</v>
      </c>
      <c r="V25072" t="s">
        <v>14009</v>
      </c>
      <c r="W25072" t="s">
        <v>14010</v>
      </c>
    </row>
    <row r="25073" spans="20:23" x14ac:dyDescent="0.3">
      <c r="T25073" t="b">
        <f>U25073&gt;10</f>
        <v>1</v>
      </c>
      <c r="U25073" s="7">
        <v>10.399600473335299</v>
      </c>
      <c r="V25073" t="s">
        <v>5413</v>
      </c>
      <c r="W25073" t="s">
        <v>5435</v>
      </c>
    </row>
    <row r="25074" spans="20:23" x14ac:dyDescent="0.3">
      <c r="T25074" t="b">
        <f>U25074&gt;10</f>
        <v>1</v>
      </c>
      <c r="U25074" s="7">
        <v>11.0057362769056</v>
      </c>
      <c r="V25074" t="s">
        <v>9358</v>
      </c>
      <c r="W25074" t="s">
        <v>2439</v>
      </c>
    </row>
    <row r="25075" spans="20:23" x14ac:dyDescent="0.3">
      <c r="T25075" t="b">
        <f>U25075&gt;10</f>
        <v>1</v>
      </c>
      <c r="U25075" s="7">
        <v>11.6988834574656</v>
      </c>
      <c r="V25075" t="s">
        <v>2439</v>
      </c>
      <c r="W25075" t="s">
        <v>13296</v>
      </c>
    </row>
    <row r="25076" spans="20:23" x14ac:dyDescent="0.3">
      <c r="T25076" t="b">
        <f>U25076&gt;10</f>
        <v>1</v>
      </c>
      <c r="U25076" s="7">
        <v>10.4949106531397</v>
      </c>
      <c r="V25076" t="s">
        <v>6177</v>
      </c>
      <c r="W25076" t="s">
        <v>4182</v>
      </c>
    </row>
    <row r="25077" spans="20:23" x14ac:dyDescent="0.3">
      <c r="T25077" t="b">
        <f>U25077&gt;10</f>
        <v>1</v>
      </c>
      <c r="U25077" s="7">
        <v>11.188057833699601</v>
      </c>
      <c r="V25077" t="s">
        <v>10695</v>
      </c>
      <c r="W25077" t="s">
        <v>2473</v>
      </c>
    </row>
    <row r="25078" spans="20:23" x14ac:dyDescent="0.3">
      <c r="T25078" t="b">
        <f>U25078&gt;10</f>
        <v>1</v>
      </c>
      <c r="U25078" s="7">
        <v>11.6988834574656</v>
      </c>
      <c r="V25078" t="s">
        <v>12906</v>
      </c>
      <c r="W25078" t="s">
        <v>12907</v>
      </c>
    </row>
    <row r="25079" spans="20:23" x14ac:dyDescent="0.3">
      <c r="T25079" t="b">
        <f>U25079&gt;10</f>
        <v>1</v>
      </c>
      <c r="U25079" s="7">
        <v>10.5462039475272</v>
      </c>
      <c r="V25079" t="s">
        <v>6684</v>
      </c>
      <c r="W25079" t="s">
        <v>6685</v>
      </c>
    </row>
    <row r="25080" spans="20:23" x14ac:dyDescent="0.3">
      <c r="T25080" t="b">
        <f>U25080&gt;10</f>
        <v>1</v>
      </c>
      <c r="U25080" s="7">
        <v>11.293418349357401</v>
      </c>
      <c r="V25080" t="s">
        <v>11359</v>
      </c>
      <c r="W25080" t="s">
        <v>11360</v>
      </c>
    </row>
    <row r="25081" spans="20:23" x14ac:dyDescent="0.3">
      <c r="T25081" t="b">
        <f>U25081&gt;10</f>
        <v>1</v>
      </c>
      <c r="U25081" s="7">
        <v>11.0057362769056</v>
      </c>
      <c r="V25081" t="s">
        <v>9390</v>
      </c>
      <c r="W25081" t="s">
        <v>9391</v>
      </c>
    </row>
    <row r="25082" spans="20:23" x14ac:dyDescent="0.3">
      <c r="T25082" t="b">
        <f>U25082&gt;10</f>
        <v>1</v>
      </c>
      <c r="U25082" s="7">
        <v>10.0894455450315</v>
      </c>
      <c r="V25082" t="s">
        <v>2472</v>
      </c>
      <c r="W25082" t="s">
        <v>2473</v>
      </c>
    </row>
    <row r="25083" spans="20:23" x14ac:dyDescent="0.3">
      <c r="T25083" t="b">
        <f>U25083&gt;10</f>
        <v>1</v>
      </c>
      <c r="U25083" s="7">
        <v>10.2717671018254</v>
      </c>
      <c r="V25083" t="s">
        <v>4295</v>
      </c>
      <c r="W25083" t="s">
        <v>4296</v>
      </c>
    </row>
    <row r="25084" spans="20:23" x14ac:dyDescent="0.3">
      <c r="T25084" t="b">
        <f>U25084&gt;10</f>
        <v>1</v>
      </c>
      <c r="U25084" s="7">
        <v>12.7974957461337</v>
      </c>
      <c r="V25084" t="s">
        <v>15798</v>
      </c>
      <c r="W25084" t="s">
        <v>15799</v>
      </c>
    </row>
    <row r="25085" spans="20:23" x14ac:dyDescent="0.3">
      <c r="T25085" t="b">
        <f>U25085&gt;10</f>
        <v>1</v>
      </c>
      <c r="U25085" s="7">
        <v>11.0057362769056</v>
      </c>
      <c r="V25085" t="s">
        <v>9833</v>
      </c>
      <c r="W25085" t="s">
        <v>9834</v>
      </c>
    </row>
    <row r="25086" spans="20:23" x14ac:dyDescent="0.3">
      <c r="T25086" t="b">
        <f>U25086&gt;10</f>
        <v>1</v>
      </c>
      <c r="U25086" s="7">
        <v>10.399600473335299</v>
      </c>
      <c r="V25086" t="s">
        <v>5371</v>
      </c>
      <c r="W25086" t="s">
        <v>5372</v>
      </c>
    </row>
    <row r="25087" spans="20:23" x14ac:dyDescent="0.3">
      <c r="T25087" t="b">
        <f>U25087&gt;10</f>
        <v>1</v>
      </c>
      <c r="U25087" s="7">
        <v>13.490642926693599</v>
      </c>
      <c r="V25087" t="s">
        <v>5372</v>
      </c>
      <c r="W25087" t="s">
        <v>15800</v>
      </c>
    </row>
    <row r="25088" spans="20:23" x14ac:dyDescent="0.3">
      <c r="T25088" t="b">
        <f>U25088&gt;10</f>
        <v>1</v>
      </c>
      <c r="U25088" s="7">
        <v>12.7974957461337</v>
      </c>
      <c r="V25088" t="s">
        <v>15801</v>
      </c>
      <c r="W25088" t="s">
        <v>15802</v>
      </c>
    </row>
    <row r="25089" spans="20:23" x14ac:dyDescent="0.3">
      <c r="T25089" t="b">
        <f>U25089&gt;10</f>
        <v>1</v>
      </c>
      <c r="U25089" s="7">
        <v>13.490642926693599</v>
      </c>
      <c r="V25089" t="s">
        <v>15803</v>
      </c>
      <c r="W25089" t="s">
        <v>15804</v>
      </c>
    </row>
    <row r="25090" spans="20:23" x14ac:dyDescent="0.3">
      <c r="T25090" t="b">
        <f>U25090&gt;10</f>
        <v>1</v>
      </c>
      <c r="U25090" s="7">
        <v>12.7974957461337</v>
      </c>
      <c r="V25090" t="s">
        <v>15805</v>
      </c>
      <c r="W25090" t="s">
        <v>15806</v>
      </c>
    </row>
    <row r="25091" spans="20:23" x14ac:dyDescent="0.3">
      <c r="T25091" t="b">
        <f>U25091&gt;10</f>
        <v>1</v>
      </c>
      <c r="U25091" s="7">
        <v>12.104348565573799</v>
      </c>
      <c r="V25091" t="s">
        <v>11579</v>
      </c>
      <c r="W25091" t="s">
        <v>15807</v>
      </c>
    </row>
    <row r="25092" spans="20:23" x14ac:dyDescent="0.3">
      <c r="T25092" t="b">
        <f>U25092&gt;10</f>
        <v>1</v>
      </c>
      <c r="U25092" s="7">
        <v>10.7825927255914</v>
      </c>
      <c r="V25092" t="s">
        <v>8537</v>
      </c>
      <c r="W25092" t="s">
        <v>22</v>
      </c>
    </row>
    <row r="25093" spans="20:23" x14ac:dyDescent="0.3">
      <c r="T25093" t="b">
        <f>U25093&gt;10</f>
        <v>1</v>
      </c>
      <c r="U25093" s="7">
        <v>11.411201385013801</v>
      </c>
      <c r="V25093" t="s">
        <v>11599</v>
      </c>
      <c r="W25093" t="s">
        <v>3036</v>
      </c>
    </row>
    <row r="25094" spans="20:23" x14ac:dyDescent="0.3">
      <c r="T25094" t="b">
        <f>U25094&gt;10</f>
        <v>1</v>
      </c>
      <c r="U25094" s="7">
        <v>11.411201385013801</v>
      </c>
      <c r="V25094" t="s">
        <v>11579</v>
      </c>
      <c r="W25094" t="s">
        <v>11580</v>
      </c>
    </row>
    <row r="25095" spans="20:23" x14ac:dyDescent="0.3">
      <c r="T25095" t="b">
        <f>U25095&gt;10</f>
        <v>1</v>
      </c>
      <c r="U25095" s="7">
        <v>10.232546388672199</v>
      </c>
      <c r="V25095" t="s">
        <v>3943</v>
      </c>
      <c r="W25095" t="s">
        <v>3945</v>
      </c>
    </row>
    <row r="25096" spans="20:23" x14ac:dyDescent="0.3">
      <c r="T25096" t="b">
        <f>U25096&gt;10</f>
        <v>1</v>
      </c>
      <c r="U25096" s="7">
        <v>10.123347096707199</v>
      </c>
      <c r="V25096" t="s">
        <v>3034</v>
      </c>
      <c r="W25096" t="s">
        <v>2944</v>
      </c>
    </row>
    <row r="25097" spans="20:23" x14ac:dyDescent="0.3">
      <c r="T25097" t="b">
        <f>U25097&gt;10</f>
        <v>1</v>
      </c>
      <c r="U25097" s="7">
        <v>11.411201385013801</v>
      </c>
      <c r="V25097" t="s">
        <v>11785</v>
      </c>
      <c r="W25097" t="s">
        <v>11786</v>
      </c>
    </row>
    <row r="25098" spans="20:23" x14ac:dyDescent="0.3">
      <c r="T25098" t="b">
        <f>U25098&gt;10</f>
        <v>1</v>
      </c>
      <c r="U25098" s="7">
        <v>12.7974957461337</v>
      </c>
      <c r="V25098" t="s">
        <v>15808</v>
      </c>
      <c r="W25098" t="s">
        <v>4505</v>
      </c>
    </row>
    <row r="25099" spans="20:23" x14ac:dyDescent="0.3">
      <c r="T25099" t="b">
        <f>U25099&gt;10</f>
        <v>1</v>
      </c>
      <c r="U25099" s="7">
        <v>12.104348565573799</v>
      </c>
      <c r="V25099" t="s">
        <v>15809</v>
      </c>
      <c r="W25099" t="s">
        <v>12148</v>
      </c>
    </row>
    <row r="25100" spans="20:23" x14ac:dyDescent="0.3">
      <c r="T25100" t="b">
        <f>U25100&gt;10</f>
        <v>1</v>
      </c>
      <c r="U25100" s="7">
        <v>11.411201385013801</v>
      </c>
      <c r="V25100" t="s">
        <v>12148</v>
      </c>
      <c r="W25100" t="s">
        <v>12149</v>
      </c>
    </row>
    <row r="25101" spans="20:23" x14ac:dyDescent="0.3">
      <c r="T25101" t="b">
        <f>U25101&gt;10</f>
        <v>1</v>
      </c>
      <c r="U25101" s="7">
        <v>11.0927476538953</v>
      </c>
      <c r="V25101" t="s">
        <v>5568</v>
      </c>
      <c r="W25101" t="s">
        <v>10288</v>
      </c>
    </row>
    <row r="25102" spans="20:23" x14ac:dyDescent="0.3">
      <c r="T25102" t="b">
        <f>U25102&gt;10</f>
        <v>1</v>
      </c>
      <c r="U25102" s="7">
        <v>10.7825927255914</v>
      </c>
      <c r="V25102" t="s">
        <v>2363</v>
      </c>
      <c r="W25102" t="s">
        <v>2362</v>
      </c>
    </row>
    <row r="25103" spans="20:23" x14ac:dyDescent="0.3">
      <c r="T25103" t="b">
        <f>U25103&gt;10</f>
        <v>1</v>
      </c>
      <c r="U25103" s="7">
        <v>13.490642926693599</v>
      </c>
      <c r="V25103" t="s">
        <v>15810</v>
      </c>
      <c r="W25103" t="s">
        <v>15811</v>
      </c>
    </row>
    <row r="25104" spans="20:23" x14ac:dyDescent="0.3">
      <c r="T25104" t="b">
        <f>U25104&gt;10</f>
        <v>1</v>
      </c>
      <c r="U25104" s="7">
        <v>10.4949106531397</v>
      </c>
      <c r="V25104" t="s">
        <v>6279</v>
      </c>
      <c r="W25104" t="s">
        <v>6280</v>
      </c>
    </row>
    <row r="25105" spans="20:23" x14ac:dyDescent="0.3">
      <c r="T25105" t="b">
        <f>U25105&gt;10</f>
        <v>1</v>
      </c>
      <c r="U25105" s="7">
        <v>13.490642926693599</v>
      </c>
      <c r="V25105" t="s">
        <v>15812</v>
      </c>
      <c r="W25105" t="s">
        <v>15813</v>
      </c>
    </row>
    <row r="25106" spans="20:23" x14ac:dyDescent="0.3">
      <c r="T25106" t="b">
        <f>U25106&gt;10</f>
        <v>1</v>
      </c>
      <c r="U25106" s="7">
        <v>11.188057833699601</v>
      </c>
      <c r="V25106" t="s">
        <v>10436</v>
      </c>
      <c r="W25106" t="s">
        <v>10437</v>
      </c>
    </row>
    <row r="25107" spans="20:23" x14ac:dyDescent="0.3">
      <c r="T25107" t="b">
        <f>U25107&gt;10</f>
        <v>1</v>
      </c>
      <c r="U25107" s="7">
        <v>12.392030638025499</v>
      </c>
      <c r="V25107" t="s">
        <v>15814</v>
      </c>
      <c r="W25107" t="s">
        <v>15815</v>
      </c>
    </row>
    <row r="25108" spans="20:23" x14ac:dyDescent="0.3">
      <c r="T25108" t="b">
        <f>U25108&gt;10</f>
        <v>1</v>
      </c>
      <c r="U25108" s="7">
        <v>10.851585597078399</v>
      </c>
      <c r="V25108" t="s">
        <v>8735</v>
      </c>
      <c r="W25108" t="s">
        <v>8736</v>
      </c>
    </row>
    <row r="25109" spans="20:23" x14ac:dyDescent="0.3">
      <c r="T25109" t="b">
        <f>U25109&gt;10</f>
        <v>1</v>
      </c>
      <c r="U25109" s="7">
        <v>13.490642926693599</v>
      </c>
      <c r="V25109" t="s">
        <v>8736</v>
      </c>
      <c r="W25109" t="s">
        <v>15816</v>
      </c>
    </row>
    <row r="25110" spans="20:23" x14ac:dyDescent="0.3">
      <c r="T25110" t="b">
        <f>U25110&gt;10</f>
        <v>1</v>
      </c>
      <c r="U25110" s="7">
        <v>10.851585597078399</v>
      </c>
      <c r="V25110" t="s">
        <v>8873</v>
      </c>
      <c r="W25110" t="s">
        <v>8874</v>
      </c>
    </row>
    <row r="25111" spans="20:23" x14ac:dyDescent="0.3">
      <c r="T25111" t="b">
        <f>U25111&gt;10</f>
        <v>1</v>
      </c>
      <c r="U25111" s="7">
        <v>13.490642926693599</v>
      </c>
      <c r="V25111" t="s">
        <v>15817</v>
      </c>
      <c r="W25111" t="s">
        <v>15818</v>
      </c>
    </row>
    <row r="25112" spans="20:23" x14ac:dyDescent="0.3">
      <c r="T25112" t="b">
        <f>U25112&gt;10</f>
        <v>1</v>
      </c>
      <c r="U25112" s="7">
        <v>10.851585597078399</v>
      </c>
      <c r="V25112" t="s">
        <v>8792</v>
      </c>
      <c r="W25112" t="s">
        <v>8793</v>
      </c>
    </row>
    <row r="25113" spans="20:23" x14ac:dyDescent="0.3">
      <c r="T25113" t="b">
        <f>U25113&gt;10</f>
        <v>1</v>
      </c>
      <c r="U25113" s="7">
        <v>13.490642926693599</v>
      </c>
      <c r="V25113" t="s">
        <v>15819</v>
      </c>
      <c r="W25113" t="s">
        <v>15820</v>
      </c>
    </row>
    <row r="25114" spans="20:23" x14ac:dyDescent="0.3">
      <c r="T25114" t="b">
        <f>U25114&gt;10</f>
        <v>1</v>
      </c>
      <c r="U25114" s="7">
        <v>12.104348565573799</v>
      </c>
      <c r="V25114" t="s">
        <v>15821</v>
      </c>
      <c r="W25114" t="s">
        <v>8065</v>
      </c>
    </row>
    <row r="25115" spans="20:23" x14ac:dyDescent="0.3">
      <c r="T25115" t="b">
        <f>U25115&gt;10</f>
        <v>1</v>
      </c>
      <c r="U25115" s="7">
        <v>12.104348565573799</v>
      </c>
      <c r="V25115" t="s">
        <v>8065</v>
      </c>
      <c r="W25115" t="s">
        <v>15822</v>
      </c>
    </row>
    <row r="25116" spans="20:23" x14ac:dyDescent="0.3">
      <c r="T25116" t="b">
        <f>U25116&gt;10</f>
        <v>1</v>
      </c>
      <c r="U25116" s="7">
        <v>11.070274798043201</v>
      </c>
      <c r="V25116" t="s">
        <v>10063</v>
      </c>
      <c r="W25116" t="s">
        <v>3640</v>
      </c>
    </row>
    <row r="25117" spans="20:23" x14ac:dyDescent="0.3">
      <c r="T25117" t="b">
        <f>U25117&gt;10</f>
        <v>1</v>
      </c>
      <c r="U25117" s="7">
        <v>10.194806060689301</v>
      </c>
      <c r="V25117" t="s">
        <v>3640</v>
      </c>
      <c r="W25117" t="s">
        <v>3642</v>
      </c>
    </row>
    <row r="25118" spans="20:23" x14ac:dyDescent="0.3">
      <c r="T25118" t="b">
        <f>U25118&gt;10</f>
        <v>1</v>
      </c>
      <c r="U25118" s="7">
        <v>10.194806060689301</v>
      </c>
      <c r="V25118" t="s">
        <v>3640</v>
      </c>
      <c r="W25118" t="s">
        <v>3641</v>
      </c>
    </row>
    <row r="25119" spans="20:23" x14ac:dyDescent="0.3">
      <c r="T25119" t="b">
        <f>U25119&gt;10</f>
        <v>1</v>
      </c>
      <c r="U25119" s="7">
        <v>10.4949106531397</v>
      </c>
      <c r="V25119" t="s">
        <v>6407</v>
      </c>
      <c r="W25119" t="s">
        <v>6408</v>
      </c>
    </row>
    <row r="25120" spans="20:23" x14ac:dyDescent="0.3">
      <c r="T25120" t="b">
        <f>U25120&gt;10</f>
        <v>1</v>
      </c>
      <c r="U25120" s="7">
        <v>10.024907023893901</v>
      </c>
      <c r="V25120" t="s">
        <v>2036</v>
      </c>
      <c r="W25120" t="s">
        <v>2037</v>
      </c>
    </row>
    <row r="25121" spans="20:23" x14ac:dyDescent="0.3">
      <c r="T25121" t="b">
        <f>U25121&gt;10</f>
        <v>1</v>
      </c>
      <c r="U25121" s="7">
        <v>11.411201385013801</v>
      </c>
      <c r="V25121" t="s">
        <v>2037</v>
      </c>
      <c r="W25121" t="s">
        <v>12076</v>
      </c>
    </row>
    <row r="25122" spans="20:23" x14ac:dyDescent="0.3">
      <c r="T25122" t="b">
        <f>U25122&gt;10</f>
        <v>1</v>
      </c>
      <c r="U25122" s="7">
        <v>13.490642926693599</v>
      </c>
      <c r="V25122" t="s">
        <v>15823</v>
      </c>
      <c r="W25122" t="s">
        <v>15824</v>
      </c>
    </row>
    <row r="25123" spans="20:23" x14ac:dyDescent="0.3">
      <c r="T25123" t="b">
        <f>U25123&gt;10</f>
        <v>1</v>
      </c>
      <c r="U25123" s="7">
        <v>10.0894455450315</v>
      </c>
      <c r="V25123" t="s">
        <v>2613</v>
      </c>
      <c r="W25123" t="s">
        <v>2603</v>
      </c>
    </row>
    <row r="25124" spans="20:23" x14ac:dyDescent="0.3">
      <c r="T25124" t="b">
        <f>U25124&gt;10</f>
        <v>1</v>
      </c>
      <c r="U25124" s="7">
        <v>11.6988834574656</v>
      </c>
      <c r="V25124" t="s">
        <v>12728</v>
      </c>
      <c r="W25124" t="s">
        <v>12729</v>
      </c>
    </row>
    <row r="25125" spans="20:23" x14ac:dyDescent="0.3">
      <c r="T25125" t="b">
        <f>U25125&gt;10</f>
        <v>1</v>
      </c>
      <c r="U25125" s="7">
        <v>12.104348565573799</v>
      </c>
      <c r="V25125" t="s">
        <v>15825</v>
      </c>
      <c r="W25125" t="s">
        <v>15826</v>
      </c>
    </row>
    <row r="25126" spans="20:23" x14ac:dyDescent="0.3">
      <c r="T25126" t="b">
        <f>U25126&gt;10</f>
        <v>1</v>
      </c>
      <c r="U25126" s="7">
        <v>11.411201385013801</v>
      </c>
      <c r="V25126" t="s">
        <v>11837</v>
      </c>
      <c r="W25126" t="s">
        <v>7879</v>
      </c>
    </row>
    <row r="25127" spans="20:23" x14ac:dyDescent="0.3">
      <c r="T25127" t="b">
        <f>U25127&gt;10</f>
        <v>1</v>
      </c>
      <c r="U25127" s="7">
        <v>12.104348565573799</v>
      </c>
      <c r="V25127" t="s">
        <v>15827</v>
      </c>
      <c r="W25127" t="s">
        <v>15828</v>
      </c>
    </row>
    <row r="25128" spans="20:23" x14ac:dyDescent="0.3">
      <c r="T25128" t="b">
        <f>U25128&gt;10</f>
        <v>1</v>
      </c>
      <c r="U25128" s="7">
        <v>11.0057362769056</v>
      </c>
      <c r="V25128" t="s">
        <v>9593</v>
      </c>
      <c r="W25128" t="s">
        <v>9594</v>
      </c>
    </row>
    <row r="25129" spans="20:23" x14ac:dyDescent="0.3">
      <c r="T25129" t="b">
        <f>U25129&gt;10</f>
        <v>1</v>
      </c>
      <c r="U25129" s="7">
        <v>11.6988834574656</v>
      </c>
      <c r="V25129" t="s">
        <v>13244</v>
      </c>
      <c r="W25129" t="s">
        <v>7144</v>
      </c>
    </row>
    <row r="25130" spans="20:23" x14ac:dyDescent="0.3">
      <c r="T25130" t="b">
        <f>U25130&gt;10</f>
        <v>1</v>
      </c>
      <c r="U25130" s="7">
        <v>10.6002711687975</v>
      </c>
      <c r="V25130" t="s">
        <v>7144</v>
      </c>
      <c r="W25130" t="s">
        <v>7146</v>
      </c>
    </row>
    <row r="25131" spans="20:23" x14ac:dyDescent="0.3">
      <c r="T25131" t="b">
        <f>U25131&gt;10</f>
        <v>1</v>
      </c>
      <c r="U25131" s="7">
        <v>10.4949106531397</v>
      </c>
      <c r="V25131" t="s">
        <v>2400</v>
      </c>
      <c r="W25131" t="s">
        <v>6174</v>
      </c>
    </row>
    <row r="25132" spans="20:23" x14ac:dyDescent="0.3">
      <c r="T25132" t="b">
        <f>U25132&gt;10</f>
        <v>1</v>
      </c>
      <c r="U25132" s="7">
        <v>11.188057833699601</v>
      </c>
      <c r="V25132" t="s">
        <v>2400</v>
      </c>
      <c r="W25132" t="s">
        <v>10550</v>
      </c>
    </row>
    <row r="25133" spans="20:23" x14ac:dyDescent="0.3">
      <c r="T25133" t="b">
        <f>U25133&gt;10</f>
        <v>1</v>
      </c>
      <c r="U25133" s="7">
        <v>10.399600473335299</v>
      </c>
      <c r="V25133" t="s">
        <v>5421</v>
      </c>
      <c r="W25133" t="s">
        <v>5422</v>
      </c>
    </row>
    <row r="25134" spans="20:23" x14ac:dyDescent="0.3">
      <c r="T25134" t="b">
        <f>U25134&gt;10</f>
        <v>1</v>
      </c>
      <c r="U25134" s="7">
        <v>10.851585597078399</v>
      </c>
      <c r="V25134" t="s">
        <v>3385</v>
      </c>
      <c r="W25134" t="s">
        <v>8938</v>
      </c>
    </row>
    <row r="25135" spans="20:23" x14ac:dyDescent="0.3">
      <c r="T25135" t="b">
        <f>U25135&gt;10</f>
        <v>1</v>
      </c>
      <c r="U25135" s="7">
        <v>10.024907023893901</v>
      </c>
      <c r="V25135" t="s">
        <v>1975</v>
      </c>
      <c r="W25135" t="s">
        <v>1977</v>
      </c>
    </row>
    <row r="25136" spans="20:23" x14ac:dyDescent="0.3">
      <c r="T25136" t="b">
        <f>U25136&gt;10</f>
        <v>1</v>
      </c>
      <c r="U25136" s="7">
        <v>10.6002711687975</v>
      </c>
      <c r="V25136" t="s">
        <v>6975</v>
      </c>
      <c r="W25136" t="s">
        <v>6976</v>
      </c>
    </row>
    <row r="25137" spans="20:23" x14ac:dyDescent="0.3">
      <c r="T25137" t="b">
        <f>U25137&gt;10</f>
        <v>1</v>
      </c>
      <c r="U25137" s="7">
        <v>11.411201385013801</v>
      </c>
      <c r="V25137" t="s">
        <v>11597</v>
      </c>
      <c r="W25137" t="s">
        <v>11598</v>
      </c>
    </row>
    <row r="25138" spans="20:23" x14ac:dyDescent="0.3">
      <c r="T25138" t="b">
        <f>U25138&gt;10</f>
        <v>1</v>
      </c>
      <c r="U25138" s="7">
        <v>10.158438416518401</v>
      </c>
      <c r="V25138" t="s">
        <v>3234</v>
      </c>
      <c r="W25138" t="s">
        <v>3235</v>
      </c>
    </row>
    <row r="25139" spans="20:23" x14ac:dyDescent="0.3">
      <c r="T25139" t="b">
        <f>U25139&gt;10</f>
        <v>1</v>
      </c>
      <c r="U25139" s="7">
        <v>10.4949106531397</v>
      </c>
      <c r="V25139" t="s">
        <v>3235</v>
      </c>
      <c r="W25139" t="s">
        <v>5987</v>
      </c>
    </row>
    <row r="25140" spans="20:23" x14ac:dyDescent="0.3">
      <c r="T25140" t="b">
        <f>U25140&gt;10</f>
        <v>1</v>
      </c>
      <c r="U25140" s="7">
        <v>10.4949106531397</v>
      </c>
      <c r="V25140" t="s">
        <v>5987</v>
      </c>
      <c r="W25140" t="s">
        <v>6101</v>
      </c>
    </row>
    <row r="25141" spans="20:23" x14ac:dyDescent="0.3">
      <c r="T25141" t="b">
        <f>U25141&gt;10</f>
        <v>1</v>
      </c>
      <c r="U25141" s="7">
        <v>11.6988834574656</v>
      </c>
      <c r="V25141" t="s">
        <v>7144</v>
      </c>
      <c r="W25141" t="s">
        <v>13216</v>
      </c>
    </row>
    <row r="25142" spans="20:23" x14ac:dyDescent="0.3">
      <c r="T25142" t="b">
        <f>U25142&gt;10</f>
        <v>1</v>
      </c>
      <c r="U25142" s="7">
        <v>12.7974957461337</v>
      </c>
      <c r="V25142" t="s">
        <v>13216</v>
      </c>
      <c r="W25142" t="s">
        <v>10587</v>
      </c>
    </row>
    <row r="25143" spans="20:23" x14ac:dyDescent="0.3">
      <c r="T25143" t="b">
        <f>U25143&gt;10</f>
        <v>1</v>
      </c>
      <c r="U25143" s="7">
        <v>11.5447327776383</v>
      </c>
      <c r="V25143" t="s">
        <v>12536</v>
      </c>
      <c r="W25143" t="s">
        <v>8830</v>
      </c>
    </row>
    <row r="25144" spans="20:23" x14ac:dyDescent="0.3">
      <c r="T25144" t="b">
        <f>U25144&gt;10</f>
        <v>1</v>
      </c>
      <c r="U25144" s="7">
        <v>12.104348565573799</v>
      </c>
      <c r="V25144" t="s">
        <v>15829</v>
      </c>
      <c r="W25144" t="s">
        <v>15830</v>
      </c>
    </row>
    <row r="25145" spans="20:23" x14ac:dyDescent="0.3">
      <c r="T25145" t="b">
        <f>U25145&gt;10</f>
        <v>1</v>
      </c>
      <c r="U25145" s="7">
        <v>10.194806060689301</v>
      </c>
      <c r="V25145" t="s">
        <v>3514</v>
      </c>
      <c r="W25145" t="s">
        <v>3515</v>
      </c>
    </row>
    <row r="25146" spans="20:23" x14ac:dyDescent="0.3">
      <c r="T25146" t="b">
        <f>U25146&gt;10</f>
        <v>1</v>
      </c>
      <c r="U25146" s="7">
        <v>12.392030638025499</v>
      </c>
      <c r="V25146" t="s">
        <v>15831</v>
      </c>
      <c r="W25146" t="s">
        <v>15832</v>
      </c>
    </row>
    <row r="25147" spans="20:23" x14ac:dyDescent="0.3">
      <c r="T25147" t="b">
        <f>U25147&gt;10</f>
        <v>1</v>
      </c>
      <c r="U25147" s="7">
        <v>10.4949106531397</v>
      </c>
      <c r="V25147" t="s">
        <v>6266</v>
      </c>
      <c r="W25147" t="s">
        <v>6268</v>
      </c>
    </row>
    <row r="25148" spans="20:23" x14ac:dyDescent="0.3">
      <c r="T25148" t="b">
        <f>U25148&gt;10</f>
        <v>1</v>
      </c>
      <c r="U25148" s="7">
        <v>12.7974957461337</v>
      </c>
      <c r="V25148" t="s">
        <v>1307</v>
      </c>
      <c r="W25148" t="s">
        <v>15833</v>
      </c>
    </row>
    <row r="25149" spans="20:23" x14ac:dyDescent="0.3">
      <c r="T25149" t="b">
        <f>U25149&gt;10</f>
        <v>1</v>
      </c>
      <c r="U25149" s="7">
        <v>12.104348565573799</v>
      </c>
      <c r="V25149" t="s">
        <v>15834</v>
      </c>
      <c r="W25149" t="s">
        <v>3278</v>
      </c>
    </row>
    <row r="25150" spans="20:23" x14ac:dyDescent="0.3">
      <c r="T25150" t="b">
        <f>U25150&gt;10</f>
        <v>1</v>
      </c>
      <c r="U25150" s="7">
        <v>10.024907023893901</v>
      </c>
      <c r="V25150" t="s">
        <v>1765</v>
      </c>
      <c r="W25150" t="s">
        <v>1767</v>
      </c>
    </row>
    <row r="25151" spans="20:23" x14ac:dyDescent="0.3">
      <c r="T25151" t="b">
        <f>U25151&gt;10</f>
        <v>1</v>
      </c>
      <c r="U25151" s="7">
        <v>10.851585597078399</v>
      </c>
      <c r="V25151" t="s">
        <v>8676</v>
      </c>
      <c r="W25151" t="s">
        <v>8677</v>
      </c>
    </row>
    <row r="25152" spans="20:23" x14ac:dyDescent="0.3">
      <c r="T25152" t="b">
        <f>U25152&gt;10</f>
        <v>1</v>
      </c>
      <c r="U25152" s="7">
        <v>12.392030638025499</v>
      </c>
      <c r="V25152" t="s">
        <v>15835</v>
      </c>
      <c r="W25152" t="s">
        <v>15836</v>
      </c>
    </row>
    <row r="25153" spans="20:23" x14ac:dyDescent="0.3">
      <c r="T25153" t="b">
        <f>U25153&gt;10</f>
        <v>1</v>
      </c>
      <c r="U25153" s="7">
        <v>12.7974957461337</v>
      </c>
      <c r="V25153" t="s">
        <v>15837</v>
      </c>
      <c r="W25153" t="s">
        <v>15838</v>
      </c>
    </row>
    <row r="25154" spans="20:23" x14ac:dyDescent="0.3">
      <c r="T25154" t="b">
        <f>U25154&gt;10</f>
        <v>1</v>
      </c>
      <c r="U25154" s="7">
        <v>12.7974957461337</v>
      </c>
      <c r="V25154" t="s">
        <v>15839</v>
      </c>
      <c r="W25154" t="s">
        <v>15840</v>
      </c>
    </row>
    <row r="25155" spans="20:23" x14ac:dyDescent="0.3">
      <c r="T25155" t="b">
        <f>U25155&gt;10</f>
        <v>1</v>
      </c>
      <c r="U25155" s="7">
        <v>12.392030638025499</v>
      </c>
      <c r="V25155" t="s">
        <v>15841</v>
      </c>
      <c r="W25155" t="s">
        <v>15842</v>
      </c>
    </row>
    <row r="25156" spans="20:23" x14ac:dyDescent="0.3">
      <c r="T25156" t="b">
        <f>U25156&gt;10</f>
        <v>1</v>
      </c>
      <c r="U25156" s="7">
        <v>10.232546388672199</v>
      </c>
      <c r="V25156" t="s">
        <v>3890</v>
      </c>
      <c r="W25156" t="s">
        <v>3891</v>
      </c>
    </row>
    <row r="25157" spans="20:23" x14ac:dyDescent="0.3">
      <c r="T25157" t="b">
        <f>U25157&gt;10</f>
        <v>1</v>
      </c>
      <c r="U25157" s="7">
        <v>10.158438416518401</v>
      </c>
      <c r="V25157" t="s">
        <v>3234</v>
      </c>
      <c r="W25157" t="s">
        <v>3236</v>
      </c>
    </row>
    <row r="25158" spans="20:23" x14ac:dyDescent="0.3">
      <c r="T25158" t="b">
        <f>U25158&gt;10</f>
        <v>1</v>
      </c>
      <c r="U25158" s="7">
        <v>10.232546388672199</v>
      </c>
      <c r="V25158" t="s">
        <v>3947</v>
      </c>
      <c r="W25158" t="s">
        <v>3874</v>
      </c>
    </row>
    <row r="25159" spans="20:23" x14ac:dyDescent="0.3">
      <c r="T25159" t="b">
        <f>U25159&gt;10</f>
        <v>1</v>
      </c>
      <c r="U25159" s="7">
        <v>10.123347096707199</v>
      </c>
      <c r="V25159" t="s">
        <v>2924</v>
      </c>
      <c r="W25159" t="s">
        <v>2927</v>
      </c>
    </row>
    <row r="25160" spans="20:23" x14ac:dyDescent="0.3">
      <c r="T25160" t="b">
        <f>U25160&gt;10</f>
        <v>1</v>
      </c>
      <c r="U25160" s="7">
        <v>12.392030638025499</v>
      </c>
      <c r="V25160" t="s">
        <v>15843</v>
      </c>
      <c r="W25160" t="s">
        <v>15844</v>
      </c>
    </row>
    <row r="25161" spans="20:23" x14ac:dyDescent="0.3">
      <c r="T25161" t="b">
        <f>U25161&gt;10</f>
        <v>1</v>
      </c>
      <c r="U25161" s="7">
        <v>13.490642926693599</v>
      </c>
      <c r="V25161" t="s">
        <v>15845</v>
      </c>
      <c r="W25161" t="s">
        <v>15846</v>
      </c>
    </row>
    <row r="25162" spans="20:23" x14ac:dyDescent="0.3">
      <c r="T25162" t="b">
        <f>U25162&gt;10</f>
        <v>1</v>
      </c>
      <c r="U25162" s="7">
        <v>11.188057833699601</v>
      </c>
      <c r="V25162" t="s">
        <v>10717</v>
      </c>
      <c r="W25162" t="s">
        <v>10530</v>
      </c>
    </row>
    <row r="25163" spans="20:23" x14ac:dyDescent="0.3">
      <c r="T25163" t="b">
        <f>U25163&gt;10</f>
        <v>1</v>
      </c>
      <c r="U25163" s="7">
        <v>10.024907023893901</v>
      </c>
      <c r="V25163" t="s">
        <v>1736</v>
      </c>
      <c r="W25163" t="s">
        <v>1922</v>
      </c>
    </row>
    <row r="25164" spans="20:23" x14ac:dyDescent="0.3">
      <c r="T25164" t="b">
        <f>U25164&gt;10</f>
        <v>1</v>
      </c>
      <c r="U25164" s="7">
        <v>12.104348565573799</v>
      </c>
      <c r="V25164" t="s">
        <v>15847</v>
      </c>
      <c r="W25164" t="s">
        <v>15848</v>
      </c>
    </row>
    <row r="25165" spans="20:23" x14ac:dyDescent="0.3">
      <c r="T25165" t="b">
        <f>U25165&gt;10</f>
        <v>1</v>
      </c>
      <c r="U25165" s="7">
        <v>11.293418349357401</v>
      </c>
      <c r="V25165" t="s">
        <v>11188</v>
      </c>
      <c r="W25165" t="s">
        <v>11189</v>
      </c>
    </row>
    <row r="25166" spans="20:23" x14ac:dyDescent="0.3">
      <c r="T25166" t="b">
        <f>U25166&gt;10</f>
        <v>1</v>
      </c>
      <c r="U25166" s="7">
        <v>10.7180542044539</v>
      </c>
      <c r="V25166" t="s">
        <v>1958</v>
      </c>
      <c r="W25166" t="s">
        <v>7920</v>
      </c>
    </row>
    <row r="25167" spans="20:23" x14ac:dyDescent="0.3">
      <c r="T25167" t="b">
        <f>U25167&gt;10</f>
        <v>1</v>
      </c>
      <c r="U25167" s="7">
        <v>11.0057362769056</v>
      </c>
      <c r="V25167" t="s">
        <v>9420</v>
      </c>
      <c r="W25167" t="s">
        <v>9421</v>
      </c>
    </row>
    <row r="25168" spans="20:23" x14ac:dyDescent="0.3">
      <c r="T25168" t="b">
        <f>U25168&gt;10</f>
        <v>1</v>
      </c>
      <c r="U25168" s="7">
        <v>10.3125890963457</v>
      </c>
      <c r="V25168" t="s">
        <v>4974</v>
      </c>
      <c r="W25168" t="s">
        <v>4975</v>
      </c>
    </row>
    <row r="25169" spans="20:23" x14ac:dyDescent="0.3">
      <c r="T25169" t="b">
        <f>U25169&gt;10</f>
        <v>1</v>
      </c>
      <c r="U25169" s="7">
        <v>10.887953241249299</v>
      </c>
      <c r="V25169" t="s">
        <v>9015</v>
      </c>
      <c r="W25169" t="s">
        <v>9016</v>
      </c>
    </row>
    <row r="25170" spans="20:23" x14ac:dyDescent="0.3">
      <c r="T25170" t="b">
        <f>U25170&gt;10</f>
        <v>1</v>
      </c>
      <c r="U25170" s="7">
        <v>11.0057362769056</v>
      </c>
      <c r="V25170" t="s">
        <v>9713</v>
      </c>
      <c r="W25170" t="s">
        <v>9714</v>
      </c>
    </row>
    <row r="25171" spans="20:23" x14ac:dyDescent="0.3">
      <c r="T25171" t="b">
        <f>U25171&gt;10</f>
        <v>1</v>
      </c>
      <c r="U25171" s="7">
        <v>10.5462039475272</v>
      </c>
      <c r="V25171" t="s">
        <v>6703</v>
      </c>
      <c r="W25171" t="s">
        <v>6704</v>
      </c>
    </row>
    <row r="25172" spans="20:23" x14ac:dyDescent="0.3">
      <c r="T25172" t="b">
        <f>U25172&gt;10</f>
        <v>1</v>
      </c>
      <c r="U25172" s="7">
        <v>10.6574295826374</v>
      </c>
      <c r="V25172" t="s">
        <v>7430</v>
      </c>
      <c r="W25172" t="s">
        <v>7432</v>
      </c>
    </row>
    <row r="25173" spans="20:23" x14ac:dyDescent="0.3">
      <c r="T25173" t="b">
        <f>U25173&gt;10</f>
        <v>1</v>
      </c>
      <c r="U25173" s="7">
        <v>12.392030638025499</v>
      </c>
      <c r="V25173" t="s">
        <v>12244</v>
      </c>
      <c r="W25173" t="s">
        <v>15849</v>
      </c>
    </row>
    <row r="25174" spans="20:23" x14ac:dyDescent="0.3">
      <c r="T25174" t="b">
        <f>U25174&gt;10</f>
        <v>1</v>
      </c>
      <c r="U25174" s="7">
        <v>12.104348565573799</v>
      </c>
      <c r="V25174" t="s">
        <v>15850</v>
      </c>
      <c r="W25174" t="s">
        <v>15851</v>
      </c>
    </row>
    <row r="25175" spans="20:23" x14ac:dyDescent="0.3">
      <c r="T25175" t="b">
        <f>U25175&gt;10</f>
        <v>1</v>
      </c>
      <c r="U25175" s="7">
        <v>10.194806060689301</v>
      </c>
      <c r="V25175" t="s">
        <v>3665</v>
      </c>
      <c r="W25175" t="s">
        <v>3666</v>
      </c>
    </row>
    <row r="25176" spans="20:23" x14ac:dyDescent="0.3">
      <c r="T25176" t="b">
        <f>U25176&gt;10</f>
        <v>1</v>
      </c>
      <c r="U25176" s="7">
        <v>10.6002711687975</v>
      </c>
      <c r="V25176" t="s">
        <v>3641</v>
      </c>
      <c r="W25176" t="s">
        <v>6830</v>
      </c>
    </row>
    <row r="25177" spans="20:23" x14ac:dyDescent="0.3">
      <c r="T25177" t="b">
        <f>U25177&gt;10</f>
        <v>1</v>
      </c>
      <c r="U25177" s="7">
        <v>10.4461204889702</v>
      </c>
      <c r="V25177" t="s">
        <v>5824</v>
      </c>
      <c r="W25177" t="s">
        <v>5825</v>
      </c>
    </row>
    <row r="25178" spans="20:23" x14ac:dyDescent="0.3">
      <c r="T25178" t="b">
        <f>U25178&gt;10</f>
        <v>1</v>
      </c>
      <c r="U25178" s="7">
        <v>11.6988834574656</v>
      </c>
      <c r="V25178" t="s">
        <v>13188</v>
      </c>
      <c r="W25178" t="s">
        <v>13189</v>
      </c>
    </row>
    <row r="25179" spans="20:23" x14ac:dyDescent="0.3">
      <c r="T25179" t="b">
        <f>U25179&gt;10</f>
        <v>1</v>
      </c>
      <c r="U25179" s="7">
        <v>10.851585597078399</v>
      </c>
      <c r="V25179" t="s">
        <v>8771</v>
      </c>
      <c r="W25179" t="s">
        <v>8772</v>
      </c>
    </row>
    <row r="25180" spans="20:23" x14ac:dyDescent="0.3">
      <c r="T25180" t="b">
        <f>U25180&gt;10</f>
        <v>1</v>
      </c>
      <c r="U25180" s="7">
        <v>11.6988834574656</v>
      </c>
      <c r="V25180" t="s">
        <v>13160</v>
      </c>
      <c r="W25180" t="s">
        <v>13161</v>
      </c>
    </row>
    <row r="25181" spans="20:23" x14ac:dyDescent="0.3">
      <c r="T25181" t="b">
        <f>U25181&gt;10</f>
        <v>1</v>
      </c>
      <c r="U25181" s="7">
        <v>10.355148710764499</v>
      </c>
      <c r="V25181" t="s">
        <v>5160</v>
      </c>
      <c r="W25181" t="s">
        <v>5161</v>
      </c>
    </row>
    <row r="25182" spans="20:23" x14ac:dyDescent="0.3">
      <c r="T25182" t="b">
        <f>U25182&gt;10</f>
        <v>1</v>
      </c>
      <c r="U25182" s="7">
        <v>12.392030638025499</v>
      </c>
      <c r="V25182" t="s">
        <v>15852</v>
      </c>
      <c r="W25182" t="s">
        <v>12590</v>
      </c>
    </row>
    <row r="25183" spans="20:23" x14ac:dyDescent="0.3">
      <c r="T25183" t="b">
        <f>U25183&gt;10</f>
        <v>1</v>
      </c>
      <c r="U25183" s="7">
        <v>11.5447327776383</v>
      </c>
      <c r="V25183" t="s">
        <v>12590</v>
      </c>
      <c r="W25183" t="s">
        <v>12469</v>
      </c>
    </row>
    <row r="25184" spans="20:23" x14ac:dyDescent="0.3">
      <c r="T25184" t="b">
        <f>U25184&gt;10</f>
        <v>1</v>
      </c>
      <c r="U25184" s="7">
        <v>11.6988834574656</v>
      </c>
      <c r="V25184" t="s">
        <v>13342</v>
      </c>
      <c r="W25184" t="s">
        <v>13343</v>
      </c>
    </row>
    <row r="25185" spans="20:23" x14ac:dyDescent="0.3">
      <c r="T25185" t="b">
        <f>U25185&gt;10</f>
        <v>1</v>
      </c>
      <c r="U25185" s="7">
        <v>10.2717671018254</v>
      </c>
      <c r="V25185" t="s">
        <v>4321</v>
      </c>
      <c r="W25185" t="s">
        <v>4322</v>
      </c>
    </row>
    <row r="25186" spans="20:23" x14ac:dyDescent="0.3">
      <c r="T25186" t="b">
        <f>U25186&gt;10</f>
        <v>1</v>
      </c>
      <c r="U25186" s="7">
        <v>12.392030638025499</v>
      </c>
      <c r="V25186" t="s">
        <v>4322</v>
      </c>
      <c r="W25186" t="s">
        <v>15853</v>
      </c>
    </row>
    <row r="25187" spans="20:23" x14ac:dyDescent="0.3">
      <c r="T25187" t="b">
        <f>U25187&gt;10</f>
        <v>1</v>
      </c>
      <c r="U25187" s="7">
        <v>10.355148710764499</v>
      </c>
      <c r="V25187" t="s">
        <v>5087</v>
      </c>
      <c r="W25187">
        <v>155</v>
      </c>
    </row>
    <row r="25188" spans="20:23" x14ac:dyDescent="0.3">
      <c r="T25188" t="b">
        <f>U25188&gt;10</f>
        <v>1</v>
      </c>
      <c r="U25188" s="7">
        <v>11.6988834574656</v>
      </c>
      <c r="V25188" t="s">
        <v>12792</v>
      </c>
      <c r="W25188" t="s">
        <v>12793</v>
      </c>
    </row>
    <row r="25189" spans="20:23" x14ac:dyDescent="0.3">
      <c r="T25189" t="b">
        <f>U25189&gt;10</f>
        <v>1</v>
      </c>
      <c r="U25189" s="7">
        <v>10.399600473335299</v>
      </c>
      <c r="V25189" t="s">
        <v>5323</v>
      </c>
      <c r="W25189" t="s">
        <v>5324</v>
      </c>
    </row>
    <row r="25190" spans="20:23" x14ac:dyDescent="0.3">
      <c r="T25190" t="b">
        <f>U25190&gt;10</f>
        <v>1</v>
      </c>
      <c r="U25190" s="7">
        <v>11.411201385013801</v>
      </c>
      <c r="V25190" t="s">
        <v>11863</v>
      </c>
      <c r="W25190" t="s">
        <v>11864</v>
      </c>
    </row>
    <row r="25191" spans="20:23" x14ac:dyDescent="0.3">
      <c r="T25191" t="b">
        <f>U25191&gt;10</f>
        <v>1</v>
      </c>
      <c r="U25191" s="7">
        <v>13.490642926693599</v>
      </c>
      <c r="V25191" t="s">
        <v>15854</v>
      </c>
      <c r="W25191" t="s">
        <v>15855</v>
      </c>
    </row>
    <row r="25192" spans="20:23" x14ac:dyDescent="0.3">
      <c r="T25192" t="b">
        <f>U25192&gt;10</f>
        <v>1</v>
      </c>
      <c r="U25192" s="7">
        <v>10.7180542044539</v>
      </c>
      <c r="V25192" t="s">
        <v>1959</v>
      </c>
      <c r="W25192" t="s">
        <v>7977</v>
      </c>
    </row>
    <row r="25193" spans="20:23" x14ac:dyDescent="0.3">
      <c r="T25193" t="b">
        <f>U25193&gt;10</f>
        <v>1</v>
      </c>
      <c r="U25193" s="7">
        <v>10.7180542044539</v>
      </c>
      <c r="V25193" t="s">
        <v>8064</v>
      </c>
      <c r="W25193" t="s">
        <v>8065</v>
      </c>
    </row>
    <row r="25194" spans="20:23" x14ac:dyDescent="0.3">
      <c r="T25194" t="b">
        <f>U25194&gt;10</f>
        <v>1</v>
      </c>
      <c r="U25194" s="7">
        <v>11.6988834574656</v>
      </c>
      <c r="V25194" t="s">
        <v>4940</v>
      </c>
      <c r="W25194" t="s">
        <v>13386</v>
      </c>
    </row>
    <row r="25195" spans="20:23" x14ac:dyDescent="0.3">
      <c r="T25195" t="b">
        <f>U25195&gt;10</f>
        <v>1</v>
      </c>
      <c r="U25195" s="7">
        <v>11.293418349357401</v>
      </c>
      <c r="V25195" t="s">
        <v>3665</v>
      </c>
      <c r="W25195" t="s">
        <v>11275</v>
      </c>
    </row>
    <row r="25196" spans="20:23" x14ac:dyDescent="0.3">
      <c r="T25196" t="b">
        <f>U25196&gt;10</f>
        <v>1</v>
      </c>
      <c r="U25196" s="7">
        <v>10.355148710764499</v>
      </c>
      <c r="V25196" t="s">
        <v>5195</v>
      </c>
      <c r="W25196" t="s">
        <v>5196</v>
      </c>
    </row>
    <row r="25197" spans="20:23" x14ac:dyDescent="0.3">
      <c r="T25197" t="b">
        <f>U25197&gt;10</f>
        <v>1</v>
      </c>
      <c r="U25197" s="7">
        <v>12.392030638025499</v>
      </c>
      <c r="V25197" t="s">
        <v>15856</v>
      </c>
      <c r="W25197" t="s">
        <v>15857</v>
      </c>
    </row>
    <row r="25198" spans="20:23" x14ac:dyDescent="0.3">
      <c r="T25198" t="b">
        <f>U25198&gt;10</f>
        <v>1</v>
      </c>
      <c r="U25198" s="7">
        <v>12.7974957461337</v>
      </c>
      <c r="V25198" t="s">
        <v>15857</v>
      </c>
      <c r="W25198" t="s">
        <v>2620</v>
      </c>
    </row>
    <row r="25199" spans="20:23" x14ac:dyDescent="0.3">
      <c r="T25199" t="b">
        <f>U25199&gt;10</f>
        <v>1</v>
      </c>
      <c r="U25199" s="7">
        <v>10.0894455450315</v>
      </c>
      <c r="V25199" t="s">
        <v>2620</v>
      </c>
      <c r="W25199" t="s">
        <v>2621</v>
      </c>
    </row>
    <row r="25200" spans="20:23" x14ac:dyDescent="0.3">
      <c r="T25200" t="b">
        <f>U25200&gt;10</f>
        <v>1</v>
      </c>
      <c r="U25200" s="7">
        <v>13.490642926693599</v>
      </c>
      <c r="V25200" t="s">
        <v>15858</v>
      </c>
      <c r="W25200" t="s">
        <v>15859</v>
      </c>
    </row>
    <row r="25201" spans="20:23" x14ac:dyDescent="0.3">
      <c r="T25201" t="b">
        <f>U25201&gt;10</f>
        <v>1</v>
      </c>
      <c r="U25201" s="7">
        <v>10.4461204889702</v>
      </c>
      <c r="V25201" t="s">
        <v>5748</v>
      </c>
      <c r="W25201" t="s">
        <v>5749</v>
      </c>
    </row>
    <row r="25202" spans="20:23" x14ac:dyDescent="0.3">
      <c r="T25202" t="b">
        <f>U25202&gt;10</f>
        <v>1</v>
      </c>
      <c r="U25202" s="7">
        <v>13.490642926693599</v>
      </c>
      <c r="V25202" t="s">
        <v>15860</v>
      </c>
      <c r="W25202" t="s">
        <v>15861</v>
      </c>
    </row>
    <row r="25203" spans="20:23" x14ac:dyDescent="0.3">
      <c r="T25203" t="b">
        <f>U25203&gt;10</f>
        <v>1</v>
      </c>
      <c r="U25203" s="7">
        <v>11.6988834574656</v>
      </c>
      <c r="V25203" t="s">
        <v>13345</v>
      </c>
      <c r="W25203" t="s">
        <v>13346</v>
      </c>
    </row>
    <row r="25204" spans="20:23" x14ac:dyDescent="0.3">
      <c r="T25204" t="b">
        <f>U25204&gt;10</f>
        <v>1</v>
      </c>
      <c r="U25204" s="7">
        <v>10.123347096707199</v>
      </c>
      <c r="V25204" t="s">
        <v>2924</v>
      </c>
      <c r="W25204" t="s">
        <v>2925</v>
      </c>
    </row>
    <row r="25205" spans="20:23" x14ac:dyDescent="0.3">
      <c r="T25205" t="b">
        <f>U25205&gt;10</f>
        <v>1</v>
      </c>
      <c r="U25205" s="7">
        <v>12.7974957461337</v>
      </c>
      <c r="V25205" t="s">
        <v>2925</v>
      </c>
      <c r="W25205" t="s">
        <v>15862</v>
      </c>
    </row>
    <row r="25206" spans="20:23" x14ac:dyDescent="0.3">
      <c r="T25206" t="b">
        <f>U25206&gt;10</f>
        <v>1</v>
      </c>
      <c r="U25206" s="7">
        <v>11.293418349357401</v>
      </c>
      <c r="V25206" t="s">
        <v>7230</v>
      </c>
      <c r="W25206" t="s">
        <v>11387</v>
      </c>
    </row>
    <row r="25207" spans="20:23" x14ac:dyDescent="0.3">
      <c r="T25207" t="b">
        <f>U25207&gt;10</f>
        <v>1</v>
      </c>
      <c r="U25207" s="7">
        <v>11.0057362769056</v>
      </c>
      <c r="V25207" t="s">
        <v>5022</v>
      </c>
      <c r="W25207" t="s">
        <v>10038</v>
      </c>
    </row>
    <row r="25208" spans="20:23" x14ac:dyDescent="0.3">
      <c r="T25208" t="b">
        <f>U25208&gt;10</f>
        <v>1</v>
      </c>
      <c r="U25208" s="7">
        <v>11.411201385013801</v>
      </c>
      <c r="V25208" t="s">
        <v>11664</v>
      </c>
      <c r="W25208" t="s">
        <v>2045</v>
      </c>
    </row>
    <row r="25209" spans="20:23" x14ac:dyDescent="0.3">
      <c r="T25209" t="b">
        <f>U25209&gt;10</f>
        <v>1</v>
      </c>
      <c r="U25209" s="7">
        <v>10.9256935692321</v>
      </c>
      <c r="V25209" t="s">
        <v>9265</v>
      </c>
      <c r="W25209" t="s">
        <v>3951</v>
      </c>
    </row>
    <row r="25210" spans="20:23" x14ac:dyDescent="0.3">
      <c r="T25210" t="b">
        <f>U25210&gt;10</f>
        <v>1</v>
      </c>
      <c r="U25210" s="7">
        <v>10.851585597078399</v>
      </c>
      <c r="V25210" t="s">
        <v>8792</v>
      </c>
      <c r="W25210" t="s">
        <v>8794</v>
      </c>
    </row>
    <row r="25211" spans="20:23" x14ac:dyDescent="0.3">
      <c r="T25211" t="b">
        <f>U25211&gt;10</f>
        <v>1</v>
      </c>
      <c r="U25211" s="7">
        <v>10.4949106531397</v>
      </c>
      <c r="V25211" t="s">
        <v>6350</v>
      </c>
      <c r="W25211" t="s">
        <v>6351</v>
      </c>
    </row>
    <row r="25212" spans="20:23" x14ac:dyDescent="0.3">
      <c r="T25212" t="b">
        <f>U25212&gt;10</f>
        <v>1</v>
      </c>
      <c r="U25212" s="7">
        <v>10.232546388672199</v>
      </c>
      <c r="V25212" t="s">
        <v>3874</v>
      </c>
      <c r="W25212">
        <v>795</v>
      </c>
    </row>
    <row r="25213" spans="20:23" x14ac:dyDescent="0.3">
      <c r="T25213" t="b">
        <f>U25213&gt;10</f>
        <v>1</v>
      </c>
      <c r="U25213" s="7">
        <v>10.6002711687975</v>
      </c>
      <c r="V25213" t="s">
        <v>7196</v>
      </c>
      <c r="W25213" t="s">
        <v>7197</v>
      </c>
    </row>
    <row r="25214" spans="20:23" x14ac:dyDescent="0.3">
      <c r="T25214" t="b">
        <f>U25214&gt;10</f>
        <v>1</v>
      </c>
      <c r="U25214" s="7">
        <v>10.6002711687975</v>
      </c>
      <c r="V25214" t="s">
        <v>6928</v>
      </c>
      <c r="W25214" t="s">
        <v>6929</v>
      </c>
    </row>
    <row r="25215" spans="20:23" x14ac:dyDescent="0.3">
      <c r="T25215" t="b">
        <f>U25215&gt;10</f>
        <v>1</v>
      </c>
      <c r="U25215" s="7">
        <v>10.6002711687975</v>
      </c>
      <c r="V25215" t="s">
        <v>7118</v>
      </c>
      <c r="W25215" t="s">
        <v>3645</v>
      </c>
    </row>
    <row r="25216" spans="20:23" x14ac:dyDescent="0.3">
      <c r="T25216" t="b">
        <f>U25216&gt;10</f>
        <v>1</v>
      </c>
      <c r="U25216" s="7">
        <v>10.194806060689301</v>
      </c>
      <c r="V25216" t="s">
        <v>3645</v>
      </c>
      <c r="W25216" t="s">
        <v>3646</v>
      </c>
    </row>
    <row r="25217" spans="20:23" x14ac:dyDescent="0.3">
      <c r="T25217" t="b">
        <f>U25217&gt;10</f>
        <v>1</v>
      </c>
      <c r="U25217" s="7">
        <v>11.6988834574656</v>
      </c>
      <c r="V25217" t="s">
        <v>13447</v>
      </c>
      <c r="W25217" t="s">
        <v>13448</v>
      </c>
    </row>
    <row r="25218" spans="20:23" x14ac:dyDescent="0.3">
      <c r="T25218" t="b">
        <f>U25218&gt;10</f>
        <v>1</v>
      </c>
      <c r="U25218" s="7">
        <v>10.3125890963457</v>
      </c>
      <c r="V25218" t="s">
        <v>4940</v>
      </c>
      <c r="W25218" t="s">
        <v>4941</v>
      </c>
    </row>
    <row r="25219" spans="20:23" x14ac:dyDescent="0.3">
      <c r="T25219" t="b">
        <f>U25219&gt;10</f>
        <v>1</v>
      </c>
      <c r="U25219" s="7">
        <v>13.490642926693599</v>
      </c>
      <c r="V25219" t="s">
        <v>15863</v>
      </c>
      <c r="W25219" t="s">
        <v>15864</v>
      </c>
    </row>
    <row r="25220" spans="20:23" x14ac:dyDescent="0.3">
      <c r="T25220" t="b">
        <f>U25220&gt;10</f>
        <v>1</v>
      </c>
      <c r="U25220" s="7">
        <v>11.293418349357401</v>
      </c>
      <c r="V25220" t="s">
        <v>5748</v>
      </c>
      <c r="W25220" t="s">
        <v>11160</v>
      </c>
    </row>
    <row r="25221" spans="20:23" x14ac:dyDescent="0.3">
      <c r="T25221" t="b">
        <f>U25221&gt;10</f>
        <v>1</v>
      </c>
      <c r="U25221" s="7">
        <v>10.399600473335299</v>
      </c>
      <c r="V25221" t="s">
        <v>5369</v>
      </c>
      <c r="W25221" t="s">
        <v>5370</v>
      </c>
    </row>
    <row r="25222" spans="20:23" x14ac:dyDescent="0.3">
      <c r="T25222" t="b">
        <f>U25222&gt;10</f>
        <v>1</v>
      </c>
      <c r="U25222" s="7">
        <v>11.6988834574656</v>
      </c>
      <c r="V25222" t="s">
        <v>12794</v>
      </c>
      <c r="W25222" t="s">
        <v>5370</v>
      </c>
    </row>
    <row r="25223" spans="20:23" x14ac:dyDescent="0.3">
      <c r="T25223" t="b">
        <f>U25223&gt;10</f>
        <v>1</v>
      </c>
      <c r="U25223" s="7">
        <v>10.2717671018254</v>
      </c>
      <c r="V25223" t="s">
        <v>4245</v>
      </c>
      <c r="W25223" t="s">
        <v>4250</v>
      </c>
    </row>
    <row r="25224" spans="20:23" x14ac:dyDescent="0.3">
      <c r="T25224" t="b">
        <f>U25224&gt;10</f>
        <v>1</v>
      </c>
      <c r="U25224" s="7">
        <v>12.392030638025499</v>
      </c>
      <c r="V25224" t="s">
        <v>15865</v>
      </c>
      <c r="W25224" t="s">
        <v>15866</v>
      </c>
    </row>
    <row r="25225" spans="20:23" x14ac:dyDescent="0.3">
      <c r="T25225" t="b">
        <f>U25225&gt;10</f>
        <v>1</v>
      </c>
      <c r="U25225" s="7">
        <v>10.4461204889702</v>
      </c>
      <c r="V25225" t="s">
        <v>5767</v>
      </c>
      <c r="W25225" t="s">
        <v>5768</v>
      </c>
    </row>
    <row r="25226" spans="20:23" x14ac:dyDescent="0.3">
      <c r="T25226" t="b">
        <f>U25226&gt;10</f>
        <v>1</v>
      </c>
      <c r="U25226" s="7">
        <v>10.3125890963457</v>
      </c>
      <c r="V25226" t="s">
        <v>4933</v>
      </c>
      <c r="W25226" t="s">
        <v>4934</v>
      </c>
    </row>
    <row r="25227" spans="20:23" x14ac:dyDescent="0.3">
      <c r="T25227" t="b">
        <f>U25227&gt;10</f>
        <v>1</v>
      </c>
      <c r="U25227" s="7">
        <v>10.7180542044539</v>
      </c>
      <c r="V25227" t="s">
        <v>2073</v>
      </c>
      <c r="W25227" t="s">
        <v>8101</v>
      </c>
    </row>
    <row r="25228" spans="20:23" x14ac:dyDescent="0.3">
      <c r="T25228" t="b">
        <f>U25228&gt;10</f>
        <v>1</v>
      </c>
      <c r="U25228" s="7">
        <v>12.104348565573799</v>
      </c>
      <c r="V25228" t="s">
        <v>8101</v>
      </c>
      <c r="W25228" t="s">
        <v>3290</v>
      </c>
    </row>
    <row r="25229" spans="20:23" x14ac:dyDescent="0.3">
      <c r="T25229" t="b">
        <f>U25229&gt;10</f>
        <v>1</v>
      </c>
      <c r="U25229" s="7">
        <v>12.104348565573799</v>
      </c>
      <c r="V25229" t="s">
        <v>3290</v>
      </c>
      <c r="W25229" t="s">
        <v>15867</v>
      </c>
    </row>
    <row r="25230" spans="20:23" x14ac:dyDescent="0.3">
      <c r="T25230" t="b">
        <f>U25230&gt;10</f>
        <v>1</v>
      </c>
      <c r="U25230" s="7">
        <v>12.7974957461337</v>
      </c>
      <c r="V25230" t="s">
        <v>15868</v>
      </c>
      <c r="W25230" t="s">
        <v>5357</v>
      </c>
    </row>
    <row r="25231" spans="20:23" x14ac:dyDescent="0.3">
      <c r="T25231" t="b">
        <f>U25231&gt;10</f>
        <v>1</v>
      </c>
      <c r="U25231" s="7">
        <v>10.399600473335299</v>
      </c>
      <c r="V25231" t="s">
        <v>5357</v>
      </c>
      <c r="W25231" t="s">
        <v>5358</v>
      </c>
    </row>
    <row r="25232" spans="20:23" x14ac:dyDescent="0.3">
      <c r="T25232" t="b">
        <f>U25232&gt;10</f>
        <v>1</v>
      </c>
      <c r="U25232" s="7">
        <v>10.6574295826374</v>
      </c>
      <c r="V25232" t="s">
        <v>7433</v>
      </c>
      <c r="W25232" t="s">
        <v>7434</v>
      </c>
    </row>
    <row r="25233" spans="20:23" x14ac:dyDescent="0.3">
      <c r="T25233" t="b">
        <f>U25233&gt;10</f>
        <v>1</v>
      </c>
      <c r="U25233" s="7">
        <v>12.392030638025499</v>
      </c>
      <c r="V25233" t="s">
        <v>13188</v>
      </c>
      <c r="W25233" t="s">
        <v>9150</v>
      </c>
    </row>
    <row r="25234" spans="20:23" x14ac:dyDescent="0.3">
      <c r="T25234" t="b">
        <f>U25234&gt;10</f>
        <v>1</v>
      </c>
      <c r="U25234" s="7">
        <v>10.9256935692321</v>
      </c>
      <c r="V25234" t="s">
        <v>9150</v>
      </c>
      <c r="W25234" t="s">
        <v>9151</v>
      </c>
    </row>
    <row r="25235" spans="20:23" x14ac:dyDescent="0.3">
      <c r="T25235" t="b">
        <f>U25235&gt;10</f>
        <v>1</v>
      </c>
      <c r="U25235" s="7">
        <v>12.7974957461337</v>
      </c>
      <c r="V25235" t="s">
        <v>15869</v>
      </c>
      <c r="W25235" t="s">
        <v>15870</v>
      </c>
    </row>
    <row r="25236" spans="20:23" x14ac:dyDescent="0.3">
      <c r="T25236" t="b">
        <f>U25236&gt;10</f>
        <v>1</v>
      </c>
      <c r="U25236" s="7">
        <v>12.392030638025499</v>
      </c>
      <c r="V25236" t="s">
        <v>15871</v>
      </c>
      <c r="W25236" t="s">
        <v>15872</v>
      </c>
    </row>
    <row r="25237" spans="20:23" x14ac:dyDescent="0.3">
      <c r="T25237" t="b">
        <f>U25237&gt;10</f>
        <v>1</v>
      </c>
      <c r="U25237" s="7">
        <v>10.6574295826374</v>
      </c>
      <c r="V25237" t="s">
        <v>7603</v>
      </c>
      <c r="W25237" t="s">
        <v>7604</v>
      </c>
    </row>
    <row r="25238" spans="20:23" x14ac:dyDescent="0.3">
      <c r="T25238" t="b">
        <f>U25238&gt;10</f>
        <v>1</v>
      </c>
      <c r="U25238" s="7">
        <v>10.851585597078399</v>
      </c>
      <c r="V25238" t="s">
        <v>8707</v>
      </c>
      <c r="W25238" t="s">
        <v>8708</v>
      </c>
    </row>
    <row r="25239" spans="20:23" x14ac:dyDescent="0.3">
      <c r="T25239" t="b">
        <f>U25239&gt;10</f>
        <v>1</v>
      </c>
      <c r="U25239" s="7">
        <v>11.0057362769056</v>
      </c>
      <c r="V25239" t="s">
        <v>9717</v>
      </c>
      <c r="W25239" t="s">
        <v>9718</v>
      </c>
    </row>
    <row r="25240" spans="20:23" x14ac:dyDescent="0.3">
      <c r="T25240" t="b">
        <f>U25240&gt;10</f>
        <v>1</v>
      </c>
      <c r="U25240" s="7">
        <v>11.6988834574656</v>
      </c>
      <c r="V25240" t="s">
        <v>4854</v>
      </c>
      <c r="W25240" t="s">
        <v>4973</v>
      </c>
    </row>
    <row r="25241" spans="20:23" x14ac:dyDescent="0.3">
      <c r="T25241" t="b">
        <f>U25241&gt;10</f>
        <v>1</v>
      </c>
      <c r="U25241" s="7">
        <v>10.3125890963457</v>
      </c>
      <c r="V25241" t="s">
        <v>4973</v>
      </c>
      <c r="W25241">
        <v>303</v>
      </c>
    </row>
    <row r="25242" spans="20:23" x14ac:dyDescent="0.3">
      <c r="T25242" t="b">
        <f>U25242&gt;10</f>
        <v>1</v>
      </c>
      <c r="U25242" s="7">
        <v>10.3125890963457</v>
      </c>
      <c r="V25242" t="s">
        <v>4854</v>
      </c>
      <c r="W25242" t="s">
        <v>4855</v>
      </c>
    </row>
    <row r="25243" spans="20:23" x14ac:dyDescent="0.3">
      <c r="T25243" t="b">
        <f>U25243&gt;10</f>
        <v>1</v>
      </c>
      <c r="U25243" s="7">
        <v>11.188057833699601</v>
      </c>
      <c r="V25243" t="s">
        <v>10390</v>
      </c>
      <c r="W25243" t="s">
        <v>10391</v>
      </c>
    </row>
    <row r="25244" spans="20:23" x14ac:dyDescent="0.3">
      <c r="T25244" t="b">
        <f>U25244&gt;10</f>
        <v>1</v>
      </c>
      <c r="U25244" s="7">
        <v>13.490642926693599</v>
      </c>
      <c r="V25244" t="s">
        <v>15873</v>
      </c>
      <c r="W25244" t="s">
        <v>15874</v>
      </c>
    </row>
    <row r="25245" spans="20:23" x14ac:dyDescent="0.3">
      <c r="T25245" t="b">
        <f>U25245&gt;10</f>
        <v>1</v>
      </c>
      <c r="U25245" s="7">
        <v>13.490642926693599</v>
      </c>
      <c r="V25245" t="s">
        <v>15875</v>
      </c>
      <c r="W25245" t="s">
        <v>15876</v>
      </c>
    </row>
    <row r="25246" spans="20:23" x14ac:dyDescent="0.3">
      <c r="T25246" t="b">
        <f>U25246&gt;10</f>
        <v>1</v>
      </c>
      <c r="U25246" s="7">
        <v>11.411201385013801</v>
      </c>
      <c r="V25246" t="s">
        <v>11698</v>
      </c>
      <c r="W25246" t="s">
        <v>11699</v>
      </c>
    </row>
    <row r="25247" spans="20:23" x14ac:dyDescent="0.3">
      <c r="T25247" t="b">
        <f>U25247&gt;10</f>
        <v>1</v>
      </c>
      <c r="U25247" s="7">
        <v>10.3125890963457</v>
      </c>
      <c r="V25247" t="s">
        <v>4678</v>
      </c>
      <c r="W25247" t="s">
        <v>4679</v>
      </c>
    </row>
    <row r="25248" spans="20:23" x14ac:dyDescent="0.3">
      <c r="T25248" t="b">
        <f>U25248&gt;10</f>
        <v>1</v>
      </c>
      <c r="U25248" s="7">
        <v>10.3125890963457</v>
      </c>
      <c r="V25248" t="s">
        <v>4904</v>
      </c>
      <c r="W25248" t="s">
        <v>4905</v>
      </c>
    </row>
    <row r="25249" spans="20:23" x14ac:dyDescent="0.3">
      <c r="T25249" t="b">
        <f>U25249&gt;10</f>
        <v>1</v>
      </c>
      <c r="U25249" s="7">
        <v>12.104348565573799</v>
      </c>
      <c r="V25249" t="s">
        <v>15877</v>
      </c>
      <c r="W25249" t="s">
        <v>4544</v>
      </c>
    </row>
    <row r="25250" spans="20:23" x14ac:dyDescent="0.3">
      <c r="T25250" t="b">
        <f>U25250&gt;10</f>
        <v>1</v>
      </c>
      <c r="U25250" s="7">
        <v>10.3125890963457</v>
      </c>
      <c r="V25250" t="s">
        <v>4544</v>
      </c>
      <c r="W25250" t="s">
        <v>4440</v>
      </c>
    </row>
    <row r="25251" spans="20:23" x14ac:dyDescent="0.3">
      <c r="T25251" t="b">
        <f>U25251&gt;10</f>
        <v>1</v>
      </c>
      <c r="U25251" s="7">
        <v>10.0894455450315</v>
      </c>
      <c r="V25251" t="s">
        <v>2372</v>
      </c>
      <c r="W25251" t="s">
        <v>2373</v>
      </c>
    </row>
    <row r="25252" spans="20:23" x14ac:dyDescent="0.3">
      <c r="T25252" t="b">
        <f>U25252&gt;10</f>
        <v>1</v>
      </c>
      <c r="U25252" s="7">
        <v>12.104348565573799</v>
      </c>
      <c r="V25252" t="s">
        <v>15878</v>
      </c>
      <c r="W25252" t="s">
        <v>15879</v>
      </c>
    </row>
    <row r="25253" spans="20:23" x14ac:dyDescent="0.3">
      <c r="T25253" t="b">
        <f>U25253&gt;10</f>
        <v>1</v>
      </c>
      <c r="U25253" s="7">
        <v>12.392030638025499</v>
      </c>
      <c r="V25253" t="s">
        <v>13457</v>
      </c>
      <c r="W25253" t="s">
        <v>15880</v>
      </c>
    </row>
    <row r="25254" spans="20:23" x14ac:dyDescent="0.3">
      <c r="T25254" t="b">
        <f>U25254&gt;10</f>
        <v>1</v>
      </c>
      <c r="U25254" s="7">
        <v>10.194806060689301</v>
      </c>
      <c r="V25254" t="s">
        <v>3617</v>
      </c>
      <c r="W25254" t="s">
        <v>3618</v>
      </c>
    </row>
    <row r="25255" spans="20:23" x14ac:dyDescent="0.3">
      <c r="T25255" t="b">
        <f>U25255&gt;10</f>
        <v>1</v>
      </c>
      <c r="U25255" s="7">
        <v>13.490642926693599</v>
      </c>
      <c r="V25255" t="s">
        <v>15881</v>
      </c>
      <c r="W25255" t="s">
        <v>15882</v>
      </c>
    </row>
    <row r="25256" spans="20:23" x14ac:dyDescent="0.3">
      <c r="T25256" t="b">
        <f>U25256&gt;10</f>
        <v>1</v>
      </c>
      <c r="U25256" s="7">
        <v>12.104348565573799</v>
      </c>
      <c r="V25256" t="s">
        <v>15883</v>
      </c>
      <c r="W25256" t="s">
        <v>15884</v>
      </c>
    </row>
    <row r="25257" spans="20:23" x14ac:dyDescent="0.3">
      <c r="T25257" t="b">
        <f>U25257&gt;10</f>
        <v>1</v>
      </c>
      <c r="U25257" s="7">
        <v>10.851585597078399</v>
      </c>
      <c r="V25257" t="s">
        <v>8816</v>
      </c>
      <c r="W25257" t="s">
        <v>8817</v>
      </c>
    </row>
    <row r="25258" spans="20:23" x14ac:dyDescent="0.3">
      <c r="T25258" t="b">
        <f>U25258&gt;10</f>
        <v>1</v>
      </c>
      <c r="U25258" s="7">
        <v>12.7974957461337</v>
      </c>
      <c r="V25258" t="s">
        <v>15885</v>
      </c>
      <c r="W25258" t="s">
        <v>15886</v>
      </c>
    </row>
    <row r="25259" spans="20:23" x14ac:dyDescent="0.3">
      <c r="T25259" t="b">
        <f>U25259&gt;10</f>
        <v>1</v>
      </c>
      <c r="U25259" s="7">
        <v>13.490642926693599</v>
      </c>
      <c r="V25259" t="s">
        <v>2464</v>
      </c>
      <c r="W25259" t="s">
        <v>15887</v>
      </c>
    </row>
    <row r="25260" spans="20:23" x14ac:dyDescent="0.3">
      <c r="T25260" t="b">
        <f>U25260&gt;10</f>
        <v>1</v>
      </c>
      <c r="U25260" s="7">
        <v>10.0566557222085</v>
      </c>
      <c r="V25260" t="s">
        <v>2247</v>
      </c>
      <c r="W25260" t="s">
        <v>2186</v>
      </c>
    </row>
    <row r="25261" spans="20:23" x14ac:dyDescent="0.3">
      <c r="T25261" t="b">
        <f>U25261&gt;10</f>
        <v>1</v>
      </c>
      <c r="U25261" s="7">
        <v>11.8812050142595</v>
      </c>
      <c r="V25261" t="s">
        <v>13890</v>
      </c>
      <c r="W25261" t="s">
        <v>13891</v>
      </c>
    </row>
    <row r="25262" spans="20:23" x14ac:dyDescent="0.3">
      <c r="T25262" t="b">
        <f>U25262&gt;10</f>
        <v>1</v>
      </c>
      <c r="U25262" s="7">
        <v>10.9256935692321</v>
      </c>
      <c r="V25262" t="s">
        <v>9083</v>
      </c>
      <c r="W25262" t="s">
        <v>9084</v>
      </c>
    </row>
    <row r="25263" spans="20:23" x14ac:dyDescent="0.3">
      <c r="T25263" t="b">
        <f>U25263&gt;10</f>
        <v>1</v>
      </c>
      <c r="U25263" s="7">
        <v>10.232546388672199</v>
      </c>
      <c r="V25263" t="s">
        <v>4066</v>
      </c>
      <c r="W25263" t="s">
        <v>4067</v>
      </c>
    </row>
    <row r="25264" spans="20:23" x14ac:dyDescent="0.3">
      <c r="T25264" t="b">
        <f>U25264&gt;10</f>
        <v>1</v>
      </c>
      <c r="U25264" s="7">
        <v>10.851585597078399</v>
      </c>
      <c r="V25264" t="s">
        <v>8943</v>
      </c>
      <c r="W25264" t="s">
        <v>8944</v>
      </c>
    </row>
    <row r="25265" spans="20:23" x14ac:dyDescent="0.3">
      <c r="T25265" t="b">
        <f>U25265&gt;10</f>
        <v>1</v>
      </c>
      <c r="U25265" s="7">
        <v>11.411201385013801</v>
      </c>
      <c r="V25265" t="s">
        <v>12213</v>
      </c>
      <c r="W25265" t="s">
        <v>12214</v>
      </c>
    </row>
    <row r="25266" spans="20:23" x14ac:dyDescent="0.3">
      <c r="T25266" t="b">
        <f>U25266&gt;10</f>
        <v>1</v>
      </c>
      <c r="U25266" s="7">
        <v>13.490642926693599</v>
      </c>
      <c r="V25266" t="s">
        <v>15888</v>
      </c>
      <c r="W25266" t="s">
        <v>15889</v>
      </c>
    </row>
    <row r="25267" spans="20:23" x14ac:dyDescent="0.3">
      <c r="T25267" t="b">
        <f>U25267&gt;10</f>
        <v>1</v>
      </c>
      <c r="U25267" s="7">
        <v>12.392030638025499</v>
      </c>
      <c r="V25267" t="s">
        <v>15889</v>
      </c>
      <c r="W25267" t="s">
        <v>15890</v>
      </c>
    </row>
    <row r="25268" spans="20:23" x14ac:dyDescent="0.3">
      <c r="T25268" t="b">
        <f>U25268&gt;10</f>
        <v>1</v>
      </c>
      <c r="U25268" s="7">
        <v>10.4949106531397</v>
      </c>
      <c r="V25268" t="s">
        <v>6463</v>
      </c>
      <c r="W25268" t="s">
        <v>6464</v>
      </c>
    </row>
    <row r="25269" spans="20:23" x14ac:dyDescent="0.3">
      <c r="T25269" t="b">
        <f>U25269&gt;10</f>
        <v>1</v>
      </c>
      <c r="U25269" s="7">
        <v>11.8812050142595</v>
      </c>
      <c r="V25269" t="s">
        <v>13985</v>
      </c>
      <c r="W25269" t="s">
        <v>13986</v>
      </c>
    </row>
    <row r="25270" spans="20:23" x14ac:dyDescent="0.3">
      <c r="T25270" t="b">
        <f>U25270&gt;10</f>
        <v>1</v>
      </c>
      <c r="U25270" s="7">
        <v>13.490642926693599</v>
      </c>
      <c r="V25270" t="s">
        <v>13986</v>
      </c>
      <c r="W25270" t="s">
        <v>15891</v>
      </c>
    </row>
    <row r="25271" spans="20:23" x14ac:dyDescent="0.3">
      <c r="T25271" t="b">
        <f>U25271&gt;10</f>
        <v>1</v>
      </c>
      <c r="U25271" s="7">
        <v>12.7974957461337</v>
      </c>
      <c r="V25271" t="s">
        <v>15892</v>
      </c>
      <c r="W25271" t="s">
        <v>4544</v>
      </c>
    </row>
    <row r="25272" spans="20:23" x14ac:dyDescent="0.3">
      <c r="T25272" t="b">
        <f>U25272&gt;10</f>
        <v>1</v>
      </c>
      <c r="U25272" s="7">
        <v>10.5462039475272</v>
      </c>
      <c r="V25272" t="s">
        <v>6677</v>
      </c>
      <c r="W25272" t="s">
        <v>6678</v>
      </c>
    </row>
    <row r="25273" spans="20:23" x14ac:dyDescent="0.3">
      <c r="T25273" t="b">
        <f>U25273&gt;10</f>
        <v>1</v>
      </c>
      <c r="U25273" s="7">
        <v>11.293418349357401</v>
      </c>
      <c r="V25273" t="s">
        <v>4254</v>
      </c>
      <c r="W25273" t="s">
        <v>11221</v>
      </c>
    </row>
    <row r="25274" spans="20:23" x14ac:dyDescent="0.3">
      <c r="T25274" t="b">
        <f>U25274&gt;10</f>
        <v>1</v>
      </c>
      <c r="U25274" s="7">
        <v>13.490642926693599</v>
      </c>
      <c r="V25274" t="s">
        <v>15893</v>
      </c>
      <c r="W25274" t="s">
        <v>15894</v>
      </c>
    </row>
    <row r="25275" spans="20:23" x14ac:dyDescent="0.3">
      <c r="T25275" t="b">
        <f>U25275&gt;10</f>
        <v>1</v>
      </c>
      <c r="U25275" s="7">
        <v>11.6988834574656</v>
      </c>
      <c r="V25275" t="s">
        <v>12894</v>
      </c>
      <c r="W25275" t="s">
        <v>6830</v>
      </c>
    </row>
    <row r="25276" spans="20:23" x14ac:dyDescent="0.3">
      <c r="T25276" t="b">
        <f>U25276&gt;10</f>
        <v>1</v>
      </c>
      <c r="U25276" s="7">
        <v>10.3125890963457</v>
      </c>
      <c r="V25276" t="s">
        <v>4984</v>
      </c>
      <c r="W25276" t="s">
        <v>4985</v>
      </c>
    </row>
    <row r="25277" spans="20:23" x14ac:dyDescent="0.3">
      <c r="T25277" t="b">
        <f>U25277&gt;10</f>
        <v>1</v>
      </c>
      <c r="U25277" s="7">
        <v>10.3125890963457</v>
      </c>
      <c r="V25277" t="s">
        <v>4581</v>
      </c>
      <c r="W25277" t="s">
        <v>4582</v>
      </c>
    </row>
    <row r="25278" spans="20:23" x14ac:dyDescent="0.3">
      <c r="T25278" t="b">
        <f>U25278&gt;10</f>
        <v>1</v>
      </c>
      <c r="U25278" s="7">
        <v>10.7180542044539</v>
      </c>
      <c r="V25278" t="s">
        <v>4582</v>
      </c>
      <c r="W25278" t="s">
        <v>7698</v>
      </c>
    </row>
    <row r="25279" spans="20:23" x14ac:dyDescent="0.3">
      <c r="T25279" t="b">
        <f>U25279&gt;10</f>
        <v>1</v>
      </c>
      <c r="U25279" s="7">
        <v>10.0894455450315</v>
      </c>
      <c r="V25279" t="s">
        <v>2837</v>
      </c>
      <c r="W25279" t="s">
        <v>2838</v>
      </c>
    </row>
    <row r="25280" spans="20:23" x14ac:dyDescent="0.3">
      <c r="T25280" t="b">
        <f>U25280&gt;10</f>
        <v>1</v>
      </c>
      <c r="U25280" s="7">
        <v>10.232546388672199</v>
      </c>
      <c r="V25280" t="s">
        <v>3980</v>
      </c>
      <c r="W25280" t="s">
        <v>3981</v>
      </c>
    </row>
    <row r="25281" spans="20:23" x14ac:dyDescent="0.3">
      <c r="T25281" t="b">
        <f>U25281&gt;10</f>
        <v>1</v>
      </c>
      <c r="U25281" s="7">
        <v>10.4461204889702</v>
      </c>
      <c r="V25281" t="s">
        <v>5668</v>
      </c>
      <c r="W25281" t="s">
        <v>5669</v>
      </c>
    </row>
    <row r="25282" spans="20:23" x14ac:dyDescent="0.3">
      <c r="T25282" t="b">
        <f>U25282&gt;10</f>
        <v>1</v>
      </c>
      <c r="U25282" s="7">
        <v>11.5447327776383</v>
      </c>
      <c r="V25282" t="s">
        <v>12433</v>
      </c>
      <c r="W25282" t="s">
        <v>12434</v>
      </c>
    </row>
    <row r="25283" spans="20:23" x14ac:dyDescent="0.3">
      <c r="T25283" t="b">
        <f>U25283&gt;10</f>
        <v>1</v>
      </c>
      <c r="U25283" s="7">
        <v>10.123347096707199</v>
      </c>
      <c r="V25283" t="s">
        <v>2922</v>
      </c>
      <c r="W25283" t="s">
        <v>2923</v>
      </c>
    </row>
    <row r="25284" spans="20:23" x14ac:dyDescent="0.3">
      <c r="T25284" t="b">
        <f>U25284&gt;10</f>
        <v>1</v>
      </c>
      <c r="U25284" s="7">
        <v>11.411201385013801</v>
      </c>
      <c r="V25284" t="s">
        <v>11608</v>
      </c>
      <c r="W25284" t="s">
        <v>11609</v>
      </c>
    </row>
    <row r="25285" spans="20:23" x14ac:dyDescent="0.3">
      <c r="T25285" t="b">
        <f>U25285&gt;10</f>
        <v>1</v>
      </c>
      <c r="U25285" s="7">
        <v>10.4461204889702</v>
      </c>
      <c r="V25285" t="s">
        <v>5817</v>
      </c>
      <c r="W25285" t="s">
        <v>941</v>
      </c>
    </row>
    <row r="25286" spans="20:23" x14ac:dyDescent="0.3">
      <c r="T25286" t="b">
        <f>U25286&gt;10</f>
        <v>1</v>
      </c>
      <c r="U25286" s="7">
        <v>10.3125890963457</v>
      </c>
      <c r="V25286" t="s">
        <v>4443</v>
      </c>
      <c r="W25286" t="s">
        <v>4444</v>
      </c>
    </row>
    <row r="25287" spans="20:23" x14ac:dyDescent="0.3">
      <c r="T25287" t="b">
        <f>U25287&gt;10</f>
        <v>1</v>
      </c>
      <c r="U25287" s="7">
        <v>11.188057833699601</v>
      </c>
      <c r="V25287" t="s">
        <v>10670</v>
      </c>
      <c r="W25287" t="s">
        <v>10671</v>
      </c>
    </row>
    <row r="25288" spans="20:23" x14ac:dyDescent="0.3">
      <c r="T25288" t="b">
        <f>U25288&gt;10</f>
        <v>1</v>
      </c>
      <c r="U25288" s="7">
        <v>10.158438416518401</v>
      </c>
      <c r="V25288" t="s">
        <v>3161</v>
      </c>
      <c r="W25288" t="s">
        <v>3162</v>
      </c>
    </row>
    <row r="25289" spans="20:23" x14ac:dyDescent="0.3">
      <c r="T25289" t="b">
        <f>U25289&gt;10</f>
        <v>1</v>
      </c>
      <c r="U25289" s="7">
        <v>11.6988834574656</v>
      </c>
      <c r="V25289" t="s">
        <v>11307</v>
      </c>
      <c r="W25289" t="s">
        <v>13243</v>
      </c>
    </row>
    <row r="25290" spans="20:23" x14ac:dyDescent="0.3">
      <c r="T25290" t="b">
        <f>U25290&gt;10</f>
        <v>1</v>
      </c>
      <c r="U25290" s="7">
        <v>10.355148710764499</v>
      </c>
      <c r="V25290" t="s">
        <v>5114</v>
      </c>
      <c r="W25290" t="s">
        <v>163</v>
      </c>
    </row>
    <row r="25291" spans="20:23" x14ac:dyDescent="0.3">
      <c r="T25291" t="b">
        <f>U25291&gt;10</f>
        <v>1</v>
      </c>
      <c r="U25291" s="7">
        <v>10.194806060689301</v>
      </c>
      <c r="V25291" t="s">
        <v>3629</v>
      </c>
      <c r="W25291" t="s">
        <v>3630</v>
      </c>
    </row>
    <row r="25292" spans="20:23" x14ac:dyDescent="0.3">
      <c r="T25292" t="b">
        <f>U25292&gt;10</f>
        <v>1</v>
      </c>
      <c r="U25292" s="7">
        <v>11.6988834574656</v>
      </c>
      <c r="V25292" t="s">
        <v>12956</v>
      </c>
      <c r="W25292" t="s">
        <v>12957</v>
      </c>
    </row>
    <row r="25293" spans="20:23" x14ac:dyDescent="0.3">
      <c r="T25293" t="b">
        <f>U25293&gt;10</f>
        <v>1</v>
      </c>
      <c r="U25293" s="7">
        <v>10.399600473335299</v>
      </c>
      <c r="V25293" t="s">
        <v>19</v>
      </c>
      <c r="W25293" t="s">
        <v>5285</v>
      </c>
    </row>
    <row r="25294" spans="20:23" x14ac:dyDescent="0.3">
      <c r="T25294" t="b">
        <f>U25294&gt;10</f>
        <v>1</v>
      </c>
      <c r="U25294" s="7">
        <v>13.490642926693599</v>
      </c>
      <c r="V25294" t="s">
        <v>5285</v>
      </c>
      <c r="W25294" t="s">
        <v>15895</v>
      </c>
    </row>
    <row r="25295" spans="20:23" x14ac:dyDescent="0.3">
      <c r="T25295" t="b">
        <f>U25295&gt;10</f>
        <v>1</v>
      </c>
      <c r="U25295" s="7">
        <v>11.0927476538953</v>
      </c>
      <c r="V25295" t="s">
        <v>10246</v>
      </c>
      <c r="W25295" t="s">
        <v>10247</v>
      </c>
    </row>
    <row r="25296" spans="20:23" x14ac:dyDescent="0.3">
      <c r="T25296" t="b">
        <f>U25296&gt;10</f>
        <v>1</v>
      </c>
      <c r="U25296" s="7">
        <v>10.3125890963457</v>
      </c>
      <c r="V25296" t="s">
        <v>4945</v>
      </c>
      <c r="W25296" t="s">
        <v>4946</v>
      </c>
    </row>
    <row r="25297" spans="20:23" x14ac:dyDescent="0.3">
      <c r="T25297" t="b">
        <f>U25297&gt;10</f>
        <v>1</v>
      </c>
      <c r="U25297" s="7">
        <v>10.7180542044539</v>
      </c>
      <c r="V25297" t="s">
        <v>7921</v>
      </c>
      <c r="W25297" t="s">
        <v>7922</v>
      </c>
    </row>
    <row r="25298" spans="20:23" x14ac:dyDescent="0.3">
      <c r="T25298" t="b">
        <f>U25298&gt;10</f>
        <v>1</v>
      </c>
      <c r="U25298" s="7">
        <v>10.7825927255914</v>
      </c>
      <c r="V25298" t="s">
        <v>8325</v>
      </c>
      <c r="W25298" t="s">
        <v>8326</v>
      </c>
    </row>
    <row r="25299" spans="20:23" x14ac:dyDescent="0.3">
      <c r="T25299" t="b">
        <f>U25299&gt;10</f>
        <v>1</v>
      </c>
      <c r="U25299" s="7">
        <v>12.392030638025499</v>
      </c>
      <c r="V25299" t="s">
        <v>15896</v>
      </c>
      <c r="W25299" t="s">
        <v>15897</v>
      </c>
    </row>
    <row r="25300" spans="20:23" x14ac:dyDescent="0.3">
      <c r="T25300" t="b">
        <f>U25300&gt;10</f>
        <v>1</v>
      </c>
      <c r="U25300" s="7">
        <v>10.4949106531397</v>
      </c>
      <c r="V25300" t="s">
        <v>6374</v>
      </c>
      <c r="W25300" t="s">
        <v>6375</v>
      </c>
    </row>
    <row r="25301" spans="20:23" x14ac:dyDescent="0.3">
      <c r="T25301" t="b">
        <f>U25301&gt;10</f>
        <v>1</v>
      </c>
      <c r="U25301" s="7">
        <v>11.293418349357401</v>
      </c>
      <c r="V25301" t="s">
        <v>11475</v>
      </c>
      <c r="W25301" t="s">
        <v>6781</v>
      </c>
    </row>
    <row r="25302" spans="20:23" x14ac:dyDescent="0.3">
      <c r="T25302" t="b">
        <f>U25302&gt;10</f>
        <v>1</v>
      </c>
      <c r="U25302" s="7">
        <v>10.6002711687975</v>
      </c>
      <c r="V25302" t="s">
        <v>6781</v>
      </c>
      <c r="W25302" t="s">
        <v>6782</v>
      </c>
    </row>
    <row r="25303" spans="20:23" x14ac:dyDescent="0.3">
      <c r="T25303" t="b">
        <f>U25303&gt;10</f>
        <v>1</v>
      </c>
      <c r="U25303" s="7">
        <v>11.6988834574656</v>
      </c>
      <c r="V25303" t="s">
        <v>12890</v>
      </c>
      <c r="W25303" t="s">
        <v>12891</v>
      </c>
    </row>
    <row r="25304" spans="20:23" x14ac:dyDescent="0.3">
      <c r="T25304" t="b">
        <f>U25304&gt;10</f>
        <v>1</v>
      </c>
      <c r="U25304" s="7">
        <v>10.520228461123899</v>
      </c>
      <c r="V25304" t="s">
        <v>6534</v>
      </c>
      <c r="W25304" t="s">
        <v>6535</v>
      </c>
    </row>
    <row r="25305" spans="20:23" x14ac:dyDescent="0.3">
      <c r="T25305" t="b">
        <f>U25305&gt;10</f>
        <v>1</v>
      </c>
      <c r="U25305" s="7">
        <v>11.8812050142595</v>
      </c>
      <c r="V25305" t="s">
        <v>13623</v>
      </c>
      <c r="W25305" t="s">
        <v>13624</v>
      </c>
    </row>
    <row r="25306" spans="20:23" x14ac:dyDescent="0.3">
      <c r="T25306" t="b">
        <f>U25306&gt;10</f>
        <v>1</v>
      </c>
      <c r="U25306" s="7">
        <v>11.8812050142595</v>
      </c>
      <c r="V25306" t="s">
        <v>13606</v>
      </c>
      <c r="W25306" t="s">
        <v>13607</v>
      </c>
    </row>
    <row r="25307" spans="20:23" x14ac:dyDescent="0.3">
      <c r="T25307" t="b">
        <f>U25307&gt;10</f>
        <v>1</v>
      </c>
      <c r="U25307" s="7">
        <v>10.7180542044539</v>
      </c>
      <c r="V25307" t="s">
        <v>8131</v>
      </c>
      <c r="W25307" t="s">
        <v>7683</v>
      </c>
    </row>
    <row r="25308" spans="20:23" x14ac:dyDescent="0.3">
      <c r="T25308" t="b">
        <f>U25308&gt;10</f>
        <v>1</v>
      </c>
      <c r="U25308" s="7">
        <v>11.188057833699601</v>
      </c>
      <c r="V25308" t="s">
        <v>10808</v>
      </c>
      <c r="W25308" t="s">
        <v>10809</v>
      </c>
    </row>
    <row r="25309" spans="20:23" x14ac:dyDescent="0.3">
      <c r="T25309" t="b">
        <f>U25309&gt;10</f>
        <v>1</v>
      </c>
      <c r="U25309" s="7">
        <v>11.6988834574656</v>
      </c>
      <c r="V25309" t="s">
        <v>12830</v>
      </c>
      <c r="W25309" t="s">
        <v>12831</v>
      </c>
    </row>
    <row r="25310" spans="20:23" x14ac:dyDescent="0.3">
      <c r="T25310" t="b">
        <f>U25310&gt;10</f>
        <v>1</v>
      </c>
      <c r="U25310" s="7">
        <v>11.6988834574656</v>
      </c>
      <c r="V25310" t="s">
        <v>12831</v>
      </c>
      <c r="W25310">
        <v>18001</v>
      </c>
    </row>
    <row r="25311" spans="20:23" x14ac:dyDescent="0.3">
      <c r="T25311" t="b">
        <f>U25311&gt;10</f>
        <v>1</v>
      </c>
      <c r="U25311" s="7">
        <v>10.851585597078399</v>
      </c>
      <c r="V25311" t="s">
        <v>7338</v>
      </c>
      <c r="W25311" t="s">
        <v>8638</v>
      </c>
    </row>
    <row r="25312" spans="20:23" x14ac:dyDescent="0.3">
      <c r="T25312" t="b">
        <f>U25312&gt;10</f>
        <v>1</v>
      </c>
      <c r="U25312" s="7">
        <v>11.411201385013801</v>
      </c>
      <c r="V25312" t="s">
        <v>11588</v>
      </c>
      <c r="W25312" t="s">
        <v>11589</v>
      </c>
    </row>
    <row r="25313" spans="20:23" x14ac:dyDescent="0.3">
      <c r="T25313" t="b">
        <f>U25313&gt;10</f>
        <v>1</v>
      </c>
      <c r="U25313" s="7">
        <v>10.158438416518401</v>
      </c>
      <c r="V25313" t="s">
        <v>3429</v>
      </c>
      <c r="W25313" t="s">
        <v>3430</v>
      </c>
    </row>
    <row r="25314" spans="20:23" x14ac:dyDescent="0.3">
      <c r="T25314" t="b">
        <f>U25314&gt;10</f>
        <v>1</v>
      </c>
      <c r="U25314" s="7">
        <v>11.411201385013801</v>
      </c>
      <c r="V25314" t="s">
        <v>11658</v>
      </c>
      <c r="W25314" t="s">
        <v>11659</v>
      </c>
    </row>
    <row r="25315" spans="20:23" x14ac:dyDescent="0.3">
      <c r="T25315" t="b">
        <f>U25315&gt;10</f>
        <v>1</v>
      </c>
      <c r="U25315" s="7">
        <v>10.194806060689301</v>
      </c>
      <c r="V25315" t="s">
        <v>3671</v>
      </c>
      <c r="W25315" t="s">
        <v>3672</v>
      </c>
    </row>
    <row r="25316" spans="20:23" x14ac:dyDescent="0.3">
      <c r="T25316" t="b">
        <f>U25316&gt;10</f>
        <v>1</v>
      </c>
      <c r="U25316" s="7">
        <v>12.7974957461337</v>
      </c>
      <c r="V25316" t="s">
        <v>15898</v>
      </c>
      <c r="W25316" t="s">
        <v>15899</v>
      </c>
    </row>
    <row r="25317" spans="20:23" x14ac:dyDescent="0.3">
      <c r="T25317" t="b">
        <f>U25317&gt;10</f>
        <v>1</v>
      </c>
      <c r="U25317" s="7">
        <v>10.4949106531397</v>
      </c>
      <c r="V25317" t="s">
        <v>4346</v>
      </c>
      <c r="W25317" t="s">
        <v>6446</v>
      </c>
    </row>
    <row r="25318" spans="20:23" x14ac:dyDescent="0.3">
      <c r="T25318" t="b">
        <f>U25318&gt;10</f>
        <v>1</v>
      </c>
      <c r="U25318" s="7">
        <v>13.490642926693599</v>
      </c>
      <c r="V25318" t="s">
        <v>6446</v>
      </c>
      <c r="W25318" t="s">
        <v>15900</v>
      </c>
    </row>
    <row r="25319" spans="20:23" x14ac:dyDescent="0.3">
      <c r="T25319" t="b">
        <f>U25319&gt;10</f>
        <v>1</v>
      </c>
      <c r="U25319" s="7">
        <v>11.188057833699601</v>
      </c>
      <c r="V25319" t="s">
        <v>10609</v>
      </c>
      <c r="W25319" t="s">
        <v>10610</v>
      </c>
    </row>
    <row r="25320" spans="20:23" x14ac:dyDescent="0.3">
      <c r="T25320" t="b">
        <f>U25320&gt;10</f>
        <v>1</v>
      </c>
      <c r="U25320" s="7">
        <v>10.3125890963457</v>
      </c>
      <c r="V25320" t="s">
        <v>4446</v>
      </c>
      <c r="W25320" t="s">
        <v>4447</v>
      </c>
    </row>
    <row r="25321" spans="20:23" x14ac:dyDescent="0.3">
      <c r="T25321" t="b">
        <f>U25321&gt;10</f>
        <v>1</v>
      </c>
      <c r="U25321" s="7">
        <v>10.7825927255914</v>
      </c>
      <c r="V25321" t="s">
        <v>8523</v>
      </c>
      <c r="W25321" t="s">
        <v>8524</v>
      </c>
    </row>
    <row r="25322" spans="20:23" x14ac:dyDescent="0.3">
      <c r="T25322" t="b">
        <f>U25322&gt;10</f>
        <v>1</v>
      </c>
      <c r="U25322" s="7">
        <v>11.6988834574656</v>
      </c>
      <c r="V25322" t="s">
        <v>12937</v>
      </c>
      <c r="W25322" t="s">
        <v>12938</v>
      </c>
    </row>
    <row r="25323" spans="20:23" x14ac:dyDescent="0.3">
      <c r="T25323" t="b">
        <f>U25323&gt;10</f>
        <v>1</v>
      </c>
      <c r="U25323" s="7">
        <v>11.293418349357401</v>
      </c>
      <c r="V25323" t="s">
        <v>11307</v>
      </c>
      <c r="W25323" t="s">
        <v>11308</v>
      </c>
    </row>
    <row r="25324" spans="20:23" x14ac:dyDescent="0.3">
      <c r="T25324" t="b">
        <f>U25324&gt;10</f>
        <v>1</v>
      </c>
      <c r="U25324" s="7">
        <v>10.6574295826374</v>
      </c>
      <c r="V25324" t="s">
        <v>7467</v>
      </c>
      <c r="W25324" t="s">
        <v>7469</v>
      </c>
    </row>
    <row r="25325" spans="20:23" x14ac:dyDescent="0.3">
      <c r="T25325" t="b">
        <f>U25325&gt;10</f>
        <v>1</v>
      </c>
      <c r="U25325" s="7">
        <v>10.851585597078399</v>
      </c>
      <c r="V25325" t="s">
        <v>8806</v>
      </c>
      <c r="W25325" t="s">
        <v>8807</v>
      </c>
    </row>
    <row r="25326" spans="20:23" x14ac:dyDescent="0.3">
      <c r="T25326" t="b">
        <f>U25326&gt;10</f>
        <v>1</v>
      </c>
      <c r="U25326" s="7">
        <v>10.5462039475272</v>
      </c>
      <c r="V25326" t="s">
        <v>6679</v>
      </c>
      <c r="W25326" t="s">
        <v>6556</v>
      </c>
    </row>
    <row r="25327" spans="20:23" x14ac:dyDescent="0.3">
      <c r="T25327" t="b">
        <f>U25327&gt;10</f>
        <v>1</v>
      </c>
      <c r="U25327" s="7">
        <v>12.104348565573799</v>
      </c>
      <c r="V25327" t="s">
        <v>15901</v>
      </c>
      <c r="W25327" t="s">
        <v>15902</v>
      </c>
    </row>
    <row r="25328" spans="20:23" x14ac:dyDescent="0.3">
      <c r="T25328" t="b">
        <f>U25328&gt;10</f>
        <v>1</v>
      </c>
      <c r="U25328" s="7">
        <v>10.0566557222085</v>
      </c>
      <c r="V25328" t="s">
        <v>2178</v>
      </c>
      <c r="W25328" t="s">
        <v>2179</v>
      </c>
    </row>
    <row r="25329" spans="20:23" x14ac:dyDescent="0.3">
      <c r="T25329" t="b">
        <f>U25329&gt;10</f>
        <v>1</v>
      </c>
      <c r="U25329" s="7">
        <v>10.4949106531397</v>
      </c>
      <c r="V25329" t="s">
        <v>6382</v>
      </c>
      <c r="W25329" t="s">
        <v>6383</v>
      </c>
    </row>
    <row r="25330" spans="20:23" x14ac:dyDescent="0.3">
      <c r="T25330" t="b">
        <f>U25330&gt;10</f>
        <v>1</v>
      </c>
      <c r="U25330" s="7">
        <v>10.158438416518401</v>
      </c>
      <c r="V25330" t="s">
        <v>3135</v>
      </c>
      <c r="W25330" t="s">
        <v>3136</v>
      </c>
    </row>
    <row r="25331" spans="20:23" x14ac:dyDescent="0.3">
      <c r="T25331" t="b">
        <f>U25331&gt;10</f>
        <v>1</v>
      </c>
      <c r="U25331" s="7">
        <v>10.5462039475272</v>
      </c>
      <c r="V25331" t="s">
        <v>6622</v>
      </c>
      <c r="W25331" t="s">
        <v>6623</v>
      </c>
    </row>
    <row r="25332" spans="20:23" x14ac:dyDescent="0.3">
      <c r="T25332" t="b">
        <f>U25332&gt;10</f>
        <v>1</v>
      </c>
      <c r="U25332" s="7">
        <v>11.5447327776383</v>
      </c>
      <c r="V25332" t="s">
        <v>12423</v>
      </c>
      <c r="W25332" t="s">
        <v>12424</v>
      </c>
    </row>
    <row r="25333" spans="20:23" x14ac:dyDescent="0.3">
      <c r="T25333" t="b">
        <f>U25333&gt;10</f>
        <v>1</v>
      </c>
      <c r="U25333" s="7">
        <v>10.0894455450315</v>
      </c>
      <c r="V25333" t="s">
        <v>2442</v>
      </c>
      <c r="W25333" t="s">
        <v>2443</v>
      </c>
    </row>
    <row r="25334" spans="20:23" x14ac:dyDescent="0.3">
      <c r="T25334" t="b">
        <f>U25334&gt;10</f>
        <v>1</v>
      </c>
      <c r="U25334" s="7">
        <v>12.7974957461337</v>
      </c>
      <c r="V25334" t="s">
        <v>15903</v>
      </c>
      <c r="W25334" t="s">
        <v>15904</v>
      </c>
    </row>
    <row r="25335" spans="20:23" x14ac:dyDescent="0.3">
      <c r="T25335" t="b">
        <f>U25335&gt;10</f>
        <v>1</v>
      </c>
      <c r="U25335" s="7">
        <v>10.3125890963457</v>
      </c>
      <c r="V25335" t="s">
        <v>3634</v>
      </c>
      <c r="W25335" t="s">
        <v>4744</v>
      </c>
    </row>
    <row r="25336" spans="20:23" x14ac:dyDescent="0.3">
      <c r="T25336" t="b">
        <f>U25336&gt;10</f>
        <v>1</v>
      </c>
      <c r="U25336" s="7">
        <v>11.293418349357401</v>
      </c>
      <c r="V25336" t="s">
        <v>11154</v>
      </c>
      <c r="W25336" t="s">
        <v>11248</v>
      </c>
    </row>
    <row r="25337" spans="20:23" x14ac:dyDescent="0.3">
      <c r="T25337" t="b">
        <f>U25337&gt;10</f>
        <v>1</v>
      </c>
      <c r="U25337" s="7">
        <v>10.0894455450315</v>
      </c>
      <c r="V25337" t="s">
        <v>2528</v>
      </c>
      <c r="W25337" t="s">
        <v>2529</v>
      </c>
    </row>
    <row r="25338" spans="20:23" x14ac:dyDescent="0.3">
      <c r="T25338" t="b">
        <f>U25338&gt;10</f>
        <v>1</v>
      </c>
      <c r="U25338" s="7">
        <v>10.0894455450315</v>
      </c>
      <c r="V25338" t="s">
        <v>2487</v>
      </c>
      <c r="W25338" t="s">
        <v>2488</v>
      </c>
    </row>
    <row r="25339" spans="20:23" x14ac:dyDescent="0.3">
      <c r="T25339" t="b">
        <f>U25339&gt;10</f>
        <v>1</v>
      </c>
      <c r="U25339" s="7">
        <v>11.8812050142595</v>
      </c>
      <c r="V25339" t="s">
        <v>14030</v>
      </c>
      <c r="W25339" t="s">
        <v>14031</v>
      </c>
    </row>
    <row r="25340" spans="20:23" x14ac:dyDescent="0.3">
      <c r="T25340" t="b">
        <f>U25340&gt;10</f>
        <v>1</v>
      </c>
      <c r="U25340" s="7">
        <v>11.188057833699601</v>
      </c>
      <c r="V25340" t="s">
        <v>10796</v>
      </c>
      <c r="W25340" t="s">
        <v>10797</v>
      </c>
    </row>
    <row r="25341" spans="20:23" x14ac:dyDescent="0.3">
      <c r="T25341" t="b">
        <f>U25341&gt;10</f>
        <v>1</v>
      </c>
      <c r="U25341" s="7">
        <v>10.7180542044539</v>
      </c>
      <c r="V25341" t="s">
        <v>8137</v>
      </c>
      <c r="W25341" t="s">
        <v>4465</v>
      </c>
    </row>
    <row r="25342" spans="20:23" x14ac:dyDescent="0.3">
      <c r="T25342" t="b">
        <f>U25342&gt;10</f>
        <v>1</v>
      </c>
      <c r="U25342" s="7">
        <v>10.3125890963457</v>
      </c>
      <c r="V25342" t="s">
        <v>4465</v>
      </c>
      <c r="W25342" t="s">
        <v>4466</v>
      </c>
    </row>
    <row r="25343" spans="20:23" x14ac:dyDescent="0.3">
      <c r="T25343" t="b">
        <f>U25343&gt;10</f>
        <v>1</v>
      </c>
      <c r="U25343" s="7">
        <v>12.104348565573799</v>
      </c>
      <c r="V25343" t="s">
        <v>15905</v>
      </c>
      <c r="W25343" t="s">
        <v>15906</v>
      </c>
    </row>
    <row r="25344" spans="20:23" x14ac:dyDescent="0.3">
      <c r="T25344" t="b">
        <f>U25344&gt;10</f>
        <v>1</v>
      </c>
      <c r="U25344" s="7">
        <v>10.4949106531397</v>
      </c>
      <c r="V25344" t="s">
        <v>1397</v>
      </c>
      <c r="W25344" t="s">
        <v>6529</v>
      </c>
    </row>
    <row r="25345" spans="20:23" x14ac:dyDescent="0.3">
      <c r="T25345" t="b">
        <f>U25345&gt;10</f>
        <v>1</v>
      </c>
      <c r="U25345" s="7">
        <v>10.6002711687975</v>
      </c>
      <c r="V25345" t="s">
        <v>2133</v>
      </c>
      <c r="W25345" t="s">
        <v>6529</v>
      </c>
    </row>
    <row r="25346" spans="20:23" x14ac:dyDescent="0.3">
      <c r="T25346" t="b">
        <f>U25346&gt;10</f>
        <v>1</v>
      </c>
      <c r="U25346" s="7">
        <v>10.355148710764499</v>
      </c>
      <c r="V25346" t="s">
        <v>5127</v>
      </c>
      <c r="W25346" t="s">
        <v>3060</v>
      </c>
    </row>
    <row r="25347" spans="20:23" x14ac:dyDescent="0.3">
      <c r="T25347" t="b">
        <f>U25347&gt;10</f>
        <v>1</v>
      </c>
      <c r="U25347" s="7">
        <v>12.7974957461337</v>
      </c>
      <c r="V25347" t="s">
        <v>15907</v>
      </c>
      <c r="W25347" t="s">
        <v>6100</v>
      </c>
    </row>
    <row r="25348" spans="20:23" x14ac:dyDescent="0.3">
      <c r="T25348" t="b">
        <f>U25348&gt;10</f>
        <v>1</v>
      </c>
      <c r="U25348" s="7">
        <v>11.0057362769056</v>
      </c>
      <c r="V25348" t="s">
        <v>2138</v>
      </c>
      <c r="W25348" t="s">
        <v>10033</v>
      </c>
    </row>
    <row r="25349" spans="20:23" x14ac:dyDescent="0.3">
      <c r="T25349" t="b">
        <f>U25349&gt;10</f>
        <v>1</v>
      </c>
      <c r="U25349" s="7">
        <v>11.5447327776383</v>
      </c>
      <c r="V25349" t="s">
        <v>12330</v>
      </c>
      <c r="W25349" t="s">
        <v>12331</v>
      </c>
    </row>
    <row r="25350" spans="20:23" x14ac:dyDescent="0.3">
      <c r="T25350" t="b">
        <f>U25350&gt;10</f>
        <v>1</v>
      </c>
      <c r="U25350" s="7">
        <v>10.0894455450315</v>
      </c>
      <c r="V25350" t="s">
        <v>2724</v>
      </c>
      <c r="W25350" t="s">
        <v>2725</v>
      </c>
    </row>
    <row r="25351" spans="20:23" x14ac:dyDescent="0.3">
      <c r="T25351" t="b">
        <f>U25351&gt;10</f>
        <v>1</v>
      </c>
      <c r="U25351" s="7">
        <v>10.024907023893901</v>
      </c>
      <c r="V25351" t="s">
        <v>2051</v>
      </c>
      <c r="W25351" t="s">
        <v>2052</v>
      </c>
    </row>
    <row r="25352" spans="20:23" x14ac:dyDescent="0.3">
      <c r="T25352" t="b">
        <f>U25352&gt;10</f>
        <v>1</v>
      </c>
      <c r="U25352" s="7">
        <v>11.293418349357401</v>
      </c>
      <c r="V25352" t="s">
        <v>7140</v>
      </c>
      <c r="W25352" t="s">
        <v>3785</v>
      </c>
    </row>
    <row r="25353" spans="20:23" x14ac:dyDescent="0.3">
      <c r="T25353" t="b">
        <f>U25353&gt;10</f>
        <v>1</v>
      </c>
      <c r="U25353" s="7">
        <v>10.194806060689301</v>
      </c>
      <c r="V25353" t="s">
        <v>3785</v>
      </c>
      <c r="W25353" t="s">
        <v>3786</v>
      </c>
    </row>
    <row r="25354" spans="20:23" x14ac:dyDescent="0.3">
      <c r="T25354" t="b">
        <f>U25354&gt;10</f>
        <v>1</v>
      </c>
      <c r="U25354" s="7">
        <v>11.411201385013801</v>
      </c>
      <c r="V25354" t="s">
        <v>11603</v>
      </c>
      <c r="W25354" t="s">
        <v>6135</v>
      </c>
    </row>
    <row r="25355" spans="20:23" x14ac:dyDescent="0.3">
      <c r="T25355" t="b">
        <f>U25355&gt;10</f>
        <v>1</v>
      </c>
      <c r="U25355" s="7">
        <v>11.0057362769056</v>
      </c>
      <c r="V25355" t="s">
        <v>9591</v>
      </c>
      <c r="W25355" t="s">
        <v>9592</v>
      </c>
    </row>
    <row r="25356" spans="20:23" x14ac:dyDescent="0.3">
      <c r="T25356" t="b">
        <f>U25356&gt;10</f>
        <v>1</v>
      </c>
      <c r="U25356" s="7">
        <v>11.0057362769056</v>
      </c>
      <c r="V25356" t="s">
        <v>7897</v>
      </c>
      <c r="W25356" t="s">
        <v>9682</v>
      </c>
    </row>
    <row r="25357" spans="20:23" x14ac:dyDescent="0.3">
      <c r="T25357" t="b">
        <f>U25357&gt;10</f>
        <v>1</v>
      </c>
      <c r="U25357" s="7">
        <v>11.0057362769056</v>
      </c>
      <c r="V25357" t="s">
        <v>9651</v>
      </c>
      <c r="W25357" t="s">
        <v>9652</v>
      </c>
    </row>
    <row r="25358" spans="20:23" x14ac:dyDescent="0.3">
      <c r="T25358" t="b">
        <f>U25358&gt;10</f>
        <v>1</v>
      </c>
      <c r="U25358" s="7">
        <v>10.851585597078399</v>
      </c>
      <c r="V25358" t="s">
        <v>8974</v>
      </c>
      <c r="W25358" t="s">
        <v>8975</v>
      </c>
    </row>
    <row r="25359" spans="20:23" x14ac:dyDescent="0.3">
      <c r="T25359" t="b">
        <f>U25359&gt;10</f>
        <v>1</v>
      </c>
      <c r="U25359" s="7">
        <v>13.490642926693599</v>
      </c>
      <c r="V25359" t="s">
        <v>8975</v>
      </c>
      <c r="W25359" t="s">
        <v>15908</v>
      </c>
    </row>
    <row r="25360" spans="20:23" x14ac:dyDescent="0.3">
      <c r="T25360" t="b">
        <f>U25360&gt;10</f>
        <v>1</v>
      </c>
      <c r="U25360" s="7">
        <v>13.490642926693599</v>
      </c>
      <c r="V25360" t="s">
        <v>15908</v>
      </c>
      <c r="W25360" t="s">
        <v>15909</v>
      </c>
    </row>
    <row r="25361" spans="20:23" x14ac:dyDescent="0.3">
      <c r="T25361" t="b">
        <f>U25361&gt;10</f>
        <v>1</v>
      </c>
      <c r="U25361" s="7">
        <v>10.0894455450315</v>
      </c>
      <c r="V25361" t="s">
        <v>2807</v>
      </c>
      <c r="W25361" t="s">
        <v>2808</v>
      </c>
    </row>
    <row r="25362" spans="20:23" x14ac:dyDescent="0.3">
      <c r="T25362" t="b">
        <f>U25362&gt;10</f>
        <v>1</v>
      </c>
      <c r="U25362" s="7">
        <v>11.5447327776383</v>
      </c>
      <c r="V25362" t="s">
        <v>3241</v>
      </c>
      <c r="W25362" t="s">
        <v>12415</v>
      </c>
    </row>
    <row r="25363" spans="20:23" x14ac:dyDescent="0.3">
      <c r="T25363" t="b">
        <f>U25363&gt;10</f>
        <v>1</v>
      </c>
      <c r="U25363" s="7">
        <v>13.490642926693599</v>
      </c>
      <c r="V25363" t="s">
        <v>15910</v>
      </c>
      <c r="W25363" t="s">
        <v>15911</v>
      </c>
    </row>
    <row r="25364" spans="20:23" x14ac:dyDescent="0.3">
      <c r="T25364" t="b">
        <f>U25364&gt;10</f>
        <v>1</v>
      </c>
      <c r="U25364" s="7">
        <v>10.3125890963457</v>
      </c>
      <c r="V25364" t="s">
        <v>4576</v>
      </c>
      <c r="W25364" t="s">
        <v>4955</v>
      </c>
    </row>
    <row r="25365" spans="20:23" x14ac:dyDescent="0.3">
      <c r="T25365" t="b">
        <f>U25365&gt;10</f>
        <v>1</v>
      </c>
      <c r="U25365" s="7">
        <v>11.0927476538953</v>
      </c>
      <c r="V25365" t="s">
        <v>10200</v>
      </c>
      <c r="W25365" t="s">
        <v>5464</v>
      </c>
    </row>
    <row r="25366" spans="20:23" x14ac:dyDescent="0.3">
      <c r="T25366" t="b">
        <f>U25366&gt;10</f>
        <v>1</v>
      </c>
      <c r="U25366" s="7">
        <v>10.232546388672199</v>
      </c>
      <c r="V25366" t="s">
        <v>4094</v>
      </c>
      <c r="W25366" t="s">
        <v>4095</v>
      </c>
    </row>
    <row r="25367" spans="20:23" x14ac:dyDescent="0.3">
      <c r="T25367" t="b">
        <f>U25367&gt;10</f>
        <v>1</v>
      </c>
      <c r="U25367" s="7">
        <v>10.2519644745293</v>
      </c>
      <c r="V25367" t="s">
        <v>4105</v>
      </c>
      <c r="W25367" t="s">
        <v>4106</v>
      </c>
    </row>
    <row r="25368" spans="20:23" x14ac:dyDescent="0.3">
      <c r="T25368" t="b">
        <f>U25368&gt;10</f>
        <v>1</v>
      </c>
      <c r="U25368" s="7">
        <v>12.104348565573799</v>
      </c>
      <c r="V25368" t="s">
        <v>15912</v>
      </c>
      <c r="W25368" t="s">
        <v>15913</v>
      </c>
    </row>
    <row r="25369" spans="20:23" x14ac:dyDescent="0.3">
      <c r="T25369" t="b">
        <f>U25369&gt;10</f>
        <v>1</v>
      </c>
      <c r="U25369" s="7">
        <v>11.411201385013801</v>
      </c>
      <c r="V25369" t="s">
        <v>11998</v>
      </c>
      <c r="W25369">
        <v>324</v>
      </c>
    </row>
    <row r="25370" spans="20:23" x14ac:dyDescent="0.3">
      <c r="T25370" t="b">
        <f>U25370&gt;10</f>
        <v>1</v>
      </c>
      <c r="U25370" s="7">
        <v>10.194806060689301</v>
      </c>
      <c r="V25370" t="s">
        <v>3767</v>
      </c>
      <c r="W25370" t="s">
        <v>3768</v>
      </c>
    </row>
    <row r="25371" spans="20:23" x14ac:dyDescent="0.3">
      <c r="T25371" t="b">
        <f>U25371&gt;10</f>
        <v>1</v>
      </c>
      <c r="U25371" s="7">
        <v>12.392030638025499</v>
      </c>
      <c r="V25371" t="s">
        <v>15914</v>
      </c>
      <c r="W25371" t="s">
        <v>15915</v>
      </c>
    </row>
    <row r="25372" spans="20:23" x14ac:dyDescent="0.3">
      <c r="T25372" t="b">
        <f>U25372&gt;10</f>
        <v>1</v>
      </c>
      <c r="U25372" s="7">
        <v>10.6002711687975</v>
      </c>
      <c r="V25372" t="s">
        <v>7241</v>
      </c>
      <c r="W25372" t="s">
        <v>7242</v>
      </c>
    </row>
    <row r="25373" spans="20:23" x14ac:dyDescent="0.3">
      <c r="T25373" t="b">
        <f>U25373&gt;10</f>
        <v>1</v>
      </c>
      <c r="U25373" s="7">
        <v>10.3125890963457</v>
      </c>
      <c r="V25373" t="s">
        <v>4531</v>
      </c>
      <c r="W25373" t="s">
        <v>4532</v>
      </c>
    </row>
    <row r="25374" spans="20:23" x14ac:dyDescent="0.3">
      <c r="T25374" t="b">
        <f>U25374&gt;10</f>
        <v>1</v>
      </c>
      <c r="U25374" s="7">
        <v>10.4949106531397</v>
      </c>
      <c r="V25374" t="s">
        <v>6055</v>
      </c>
      <c r="W25374" t="s">
        <v>6056</v>
      </c>
    </row>
    <row r="25375" spans="20:23" x14ac:dyDescent="0.3">
      <c r="T25375" t="b">
        <f>U25375&gt;10</f>
        <v>1</v>
      </c>
      <c r="U25375" s="7">
        <v>12.7974957461337</v>
      </c>
      <c r="V25375" t="s">
        <v>15916</v>
      </c>
      <c r="W25375" t="s">
        <v>15917</v>
      </c>
    </row>
    <row r="25376" spans="20:23" x14ac:dyDescent="0.3">
      <c r="T25376" t="b">
        <f>U25376&gt;10</f>
        <v>1</v>
      </c>
      <c r="U25376" s="7">
        <v>10.4461204889702</v>
      </c>
      <c r="V25376" t="s">
        <v>5726</v>
      </c>
      <c r="W25376" t="s">
        <v>5727</v>
      </c>
    </row>
    <row r="25377" spans="20:23" x14ac:dyDescent="0.3">
      <c r="T25377" t="b">
        <f>U25377&gt;10</f>
        <v>1</v>
      </c>
      <c r="U25377" s="7">
        <v>10.232546388672199</v>
      </c>
      <c r="V25377" t="s">
        <v>3817</v>
      </c>
      <c r="W25377" t="s">
        <v>3818</v>
      </c>
    </row>
    <row r="25378" spans="20:23" x14ac:dyDescent="0.3">
      <c r="T25378" t="b">
        <f>U25378&gt;10</f>
        <v>1</v>
      </c>
      <c r="U25378" s="7">
        <v>13.490642926693599</v>
      </c>
      <c r="V25378" t="s">
        <v>15918</v>
      </c>
      <c r="W25378" t="s">
        <v>15919</v>
      </c>
    </row>
    <row r="25379" spans="20:23" x14ac:dyDescent="0.3">
      <c r="T25379" t="b">
        <f>U25379&gt;10</f>
        <v>1</v>
      </c>
      <c r="U25379" s="7">
        <v>13.490642926693599</v>
      </c>
      <c r="V25379" t="s">
        <v>15919</v>
      </c>
      <c r="W25379" t="s">
        <v>15920</v>
      </c>
    </row>
    <row r="25380" spans="20:23" x14ac:dyDescent="0.3">
      <c r="T25380" t="b">
        <f>U25380&gt;10</f>
        <v>1</v>
      </c>
      <c r="U25380" s="7">
        <v>13.490642926693599</v>
      </c>
      <c r="V25380" t="s">
        <v>15920</v>
      </c>
      <c r="W25380" t="s">
        <v>15921</v>
      </c>
    </row>
    <row r="25381" spans="20:23" x14ac:dyDescent="0.3">
      <c r="T25381" t="b">
        <f>U25381&gt;10</f>
        <v>1</v>
      </c>
      <c r="U25381" s="7">
        <v>11.188057833699601</v>
      </c>
      <c r="V25381" t="s">
        <v>2446</v>
      </c>
      <c r="W25381" t="s">
        <v>10645</v>
      </c>
    </row>
    <row r="25382" spans="20:23" x14ac:dyDescent="0.3">
      <c r="T25382" t="b">
        <f>U25382&gt;10</f>
        <v>1</v>
      </c>
      <c r="U25382" s="7">
        <v>10.024907023893901</v>
      </c>
      <c r="V25382" t="s">
        <v>1746</v>
      </c>
      <c r="W25382" t="s">
        <v>1748</v>
      </c>
    </row>
    <row r="25383" spans="20:23" x14ac:dyDescent="0.3">
      <c r="T25383" t="b">
        <f>U25383&gt;10</f>
        <v>1</v>
      </c>
      <c r="U25383" s="7">
        <v>11.6988834574656</v>
      </c>
      <c r="V25383" t="s">
        <v>13377</v>
      </c>
      <c r="W25383" t="s">
        <v>13378</v>
      </c>
    </row>
    <row r="25384" spans="20:23" x14ac:dyDescent="0.3">
      <c r="T25384" t="b">
        <f>U25384&gt;10</f>
        <v>1</v>
      </c>
      <c r="U25384" s="7">
        <v>10.851585597078399</v>
      </c>
      <c r="V25384" t="s">
        <v>8814</v>
      </c>
      <c r="W25384" t="s">
        <v>8815</v>
      </c>
    </row>
    <row r="25385" spans="20:23" x14ac:dyDescent="0.3">
      <c r="T25385" t="b">
        <f>U25385&gt;10</f>
        <v>1</v>
      </c>
      <c r="U25385" s="7">
        <v>13.490642926693599</v>
      </c>
      <c r="V25385" t="s">
        <v>15922</v>
      </c>
      <c r="W25385" t="s">
        <v>15923</v>
      </c>
    </row>
    <row r="25386" spans="20:23" x14ac:dyDescent="0.3">
      <c r="T25386" t="b">
        <f>U25386&gt;10</f>
        <v>1</v>
      </c>
      <c r="U25386" s="7">
        <v>10.123347096707199</v>
      </c>
      <c r="V25386" t="s">
        <v>2961</v>
      </c>
      <c r="W25386" t="s">
        <v>2962</v>
      </c>
    </row>
    <row r="25387" spans="20:23" x14ac:dyDescent="0.3">
      <c r="T25387" t="b">
        <f>U25387&gt;10</f>
        <v>1</v>
      </c>
      <c r="U25387" s="7">
        <v>11.293418349357401</v>
      </c>
      <c r="V25387" t="s">
        <v>7230</v>
      </c>
      <c r="W25387" t="s">
        <v>11386</v>
      </c>
    </row>
    <row r="25388" spans="20:23" x14ac:dyDescent="0.3">
      <c r="T25388" t="b">
        <f>U25388&gt;10</f>
        <v>1</v>
      </c>
      <c r="U25388" s="7">
        <v>13.490642926693599</v>
      </c>
      <c r="V25388" t="s">
        <v>15924</v>
      </c>
      <c r="W25388" t="s">
        <v>15925</v>
      </c>
    </row>
    <row r="25389" spans="20:23" x14ac:dyDescent="0.3">
      <c r="T25389" t="b">
        <f>U25389&gt;10</f>
        <v>1</v>
      </c>
      <c r="U25389" s="7">
        <v>13.490642926693599</v>
      </c>
      <c r="V25389" t="s">
        <v>15925</v>
      </c>
      <c r="W25389" t="s">
        <v>15926</v>
      </c>
    </row>
    <row r="25390" spans="20:23" x14ac:dyDescent="0.3">
      <c r="T25390" t="b">
        <f>U25390&gt;10</f>
        <v>1</v>
      </c>
      <c r="U25390" s="7">
        <v>11.8812050142595</v>
      </c>
      <c r="V25390" t="s">
        <v>13784</v>
      </c>
      <c r="W25390">
        <v>18</v>
      </c>
    </row>
    <row r="25391" spans="20:23" x14ac:dyDescent="0.3">
      <c r="T25391" t="b">
        <f>U25391&gt;10</f>
        <v>1</v>
      </c>
      <c r="U25391" s="7">
        <v>12.7974957461337</v>
      </c>
      <c r="V25391" t="s">
        <v>15927</v>
      </c>
      <c r="W25391" t="s">
        <v>15928</v>
      </c>
    </row>
    <row r="25392" spans="20:23" x14ac:dyDescent="0.3">
      <c r="T25392" t="b">
        <f>U25392&gt;10</f>
        <v>1</v>
      </c>
      <c r="U25392" s="7">
        <v>12.7974957461337</v>
      </c>
      <c r="V25392" t="s">
        <v>15929</v>
      </c>
      <c r="W25392" t="s">
        <v>13727</v>
      </c>
    </row>
    <row r="25393" spans="20:23" x14ac:dyDescent="0.3">
      <c r="T25393" t="b">
        <f>U25393&gt;10</f>
        <v>1</v>
      </c>
      <c r="U25393" s="7">
        <v>11.8812050142595</v>
      </c>
      <c r="V25393" t="s">
        <v>13727</v>
      </c>
      <c r="W25393" t="s">
        <v>10409</v>
      </c>
    </row>
    <row r="25394" spans="20:23" x14ac:dyDescent="0.3">
      <c r="T25394" t="b">
        <f>U25394&gt;10</f>
        <v>1</v>
      </c>
      <c r="U25394" s="7">
        <v>10.123347096707199</v>
      </c>
      <c r="V25394" t="s">
        <v>2932</v>
      </c>
      <c r="W25394" t="s">
        <v>2933</v>
      </c>
    </row>
    <row r="25395" spans="20:23" x14ac:dyDescent="0.3">
      <c r="T25395" t="b">
        <f>U25395&gt;10</f>
        <v>1</v>
      </c>
      <c r="U25395" s="7">
        <v>12.7974957461337</v>
      </c>
      <c r="V25395" t="s">
        <v>15930</v>
      </c>
      <c r="W25395" t="s">
        <v>15931</v>
      </c>
    </row>
    <row r="25396" spans="20:23" x14ac:dyDescent="0.3">
      <c r="T25396" t="b">
        <f>U25396&gt;10</f>
        <v>1</v>
      </c>
      <c r="U25396" s="7">
        <v>10.4461204889702</v>
      </c>
      <c r="V25396" t="s">
        <v>5840</v>
      </c>
      <c r="W25396" t="s">
        <v>5841</v>
      </c>
    </row>
    <row r="25397" spans="20:23" x14ac:dyDescent="0.3">
      <c r="T25397" t="b">
        <f>U25397&gt;10</f>
        <v>1</v>
      </c>
      <c r="U25397" s="7">
        <v>12.392030638025499</v>
      </c>
      <c r="V25397" t="s">
        <v>5841</v>
      </c>
      <c r="W25397" t="s">
        <v>15932</v>
      </c>
    </row>
    <row r="25398" spans="20:23" x14ac:dyDescent="0.3">
      <c r="T25398" t="b">
        <f>U25398&gt;10</f>
        <v>1</v>
      </c>
      <c r="U25398" s="7">
        <v>10.0894455450315</v>
      </c>
      <c r="V25398" t="s">
        <v>2833</v>
      </c>
      <c r="W25398" t="s">
        <v>2834</v>
      </c>
    </row>
    <row r="25399" spans="20:23" x14ac:dyDescent="0.3">
      <c r="T25399" t="b">
        <f>U25399&gt;10</f>
        <v>1</v>
      </c>
      <c r="U25399" s="7">
        <v>10.4949106531397</v>
      </c>
      <c r="V25399" t="s">
        <v>6132</v>
      </c>
      <c r="W25399" t="s">
        <v>6133</v>
      </c>
    </row>
    <row r="25400" spans="20:23" x14ac:dyDescent="0.3">
      <c r="T25400" t="b">
        <f>U25400&gt;10</f>
        <v>1</v>
      </c>
      <c r="U25400" s="7">
        <v>10.4461204889702</v>
      </c>
      <c r="V25400" t="s">
        <v>5691</v>
      </c>
      <c r="W25400" t="s">
        <v>5692</v>
      </c>
    </row>
    <row r="25401" spans="20:23" x14ac:dyDescent="0.3">
      <c r="T25401" t="b">
        <f>U25401&gt;10</f>
        <v>1</v>
      </c>
      <c r="U25401" s="7">
        <v>11.293418349357401</v>
      </c>
      <c r="V25401" t="s">
        <v>10972</v>
      </c>
      <c r="W25401" t="s">
        <v>10973</v>
      </c>
    </row>
    <row r="25402" spans="20:23" x14ac:dyDescent="0.3">
      <c r="T25402" t="b">
        <f>U25402&gt;10</f>
        <v>1</v>
      </c>
      <c r="U25402" s="7">
        <v>13.490642926693599</v>
      </c>
      <c r="V25402" t="s">
        <v>15933</v>
      </c>
      <c r="W25402" t="s">
        <v>15934</v>
      </c>
    </row>
    <row r="25403" spans="20:23" x14ac:dyDescent="0.3">
      <c r="T25403" t="b">
        <f>U25403&gt;10</f>
        <v>1</v>
      </c>
      <c r="U25403" s="7">
        <v>11.188057833699601</v>
      </c>
      <c r="V25403" t="s">
        <v>10399</v>
      </c>
      <c r="W25403" t="s">
        <v>10400</v>
      </c>
    </row>
    <row r="25404" spans="20:23" x14ac:dyDescent="0.3">
      <c r="T25404" t="b">
        <f>U25404&gt;10</f>
        <v>1</v>
      </c>
      <c r="U25404" s="7">
        <v>10.3125890963457</v>
      </c>
      <c r="V25404" t="s">
        <v>4653</v>
      </c>
      <c r="W25404" t="s">
        <v>4613</v>
      </c>
    </row>
    <row r="25405" spans="20:23" x14ac:dyDescent="0.3">
      <c r="T25405" t="b">
        <f>U25405&gt;10</f>
        <v>1</v>
      </c>
      <c r="U25405" s="7">
        <v>10.7825927255914</v>
      </c>
      <c r="V25405" t="s">
        <v>2688</v>
      </c>
      <c r="W25405" t="s">
        <v>8448</v>
      </c>
    </row>
    <row r="25406" spans="20:23" x14ac:dyDescent="0.3">
      <c r="T25406" t="b">
        <f>U25406&gt;10</f>
        <v>1</v>
      </c>
      <c r="U25406" s="7">
        <v>12.104348565573799</v>
      </c>
      <c r="V25406" t="s">
        <v>8448</v>
      </c>
      <c r="W25406" t="s">
        <v>4507</v>
      </c>
    </row>
    <row r="25407" spans="20:23" x14ac:dyDescent="0.3">
      <c r="T25407" t="b">
        <f>U25407&gt;10</f>
        <v>1</v>
      </c>
      <c r="U25407" s="7">
        <v>11.293418349357401</v>
      </c>
      <c r="V25407" t="s">
        <v>11124</v>
      </c>
      <c r="W25407" t="s">
        <v>11125</v>
      </c>
    </row>
    <row r="25408" spans="20:23" x14ac:dyDescent="0.3">
      <c r="T25408" t="b">
        <f>U25408&gt;10</f>
        <v>1</v>
      </c>
      <c r="U25408" s="7">
        <v>10.7825927255914</v>
      </c>
      <c r="V25408" t="s">
        <v>8302</v>
      </c>
      <c r="W25408" t="s">
        <v>8303</v>
      </c>
    </row>
    <row r="25409" spans="20:23" x14ac:dyDescent="0.3">
      <c r="T25409" t="b">
        <f>U25409&gt;10</f>
        <v>1</v>
      </c>
      <c r="U25409" s="7">
        <v>10.7180542044539</v>
      </c>
      <c r="V25409" t="s">
        <v>7955</v>
      </c>
      <c r="W25409" t="s">
        <v>7956</v>
      </c>
    </row>
    <row r="25410" spans="20:23" x14ac:dyDescent="0.3">
      <c r="T25410" t="b">
        <f>U25410&gt;10</f>
        <v>1</v>
      </c>
      <c r="U25410" s="7">
        <v>10.399600473335299</v>
      </c>
      <c r="V25410" t="s">
        <v>5544</v>
      </c>
      <c r="W25410" t="s">
        <v>5545</v>
      </c>
    </row>
    <row r="25411" spans="20:23" x14ac:dyDescent="0.3">
      <c r="T25411" t="b">
        <f>U25411&gt;10</f>
        <v>1</v>
      </c>
      <c r="U25411" s="7">
        <v>11.0057362769056</v>
      </c>
      <c r="V25411" t="s">
        <v>9736</v>
      </c>
      <c r="W25411" t="s">
        <v>9737</v>
      </c>
    </row>
    <row r="25412" spans="20:23" x14ac:dyDescent="0.3">
      <c r="T25412" t="b">
        <f>U25412&gt;10</f>
        <v>1</v>
      </c>
      <c r="U25412" s="7">
        <v>12.392030638025499</v>
      </c>
      <c r="V25412" t="s">
        <v>15935</v>
      </c>
      <c r="W25412" t="s">
        <v>4483</v>
      </c>
    </row>
    <row r="25413" spans="20:23" x14ac:dyDescent="0.3">
      <c r="T25413" t="b">
        <f>U25413&gt;10</f>
        <v>1</v>
      </c>
      <c r="U25413" s="7">
        <v>11.8812050142595</v>
      </c>
      <c r="V25413" t="s">
        <v>8302</v>
      </c>
      <c r="W25413" t="s">
        <v>13967</v>
      </c>
    </row>
    <row r="25414" spans="20:23" x14ac:dyDescent="0.3">
      <c r="T25414" t="b">
        <f>U25414&gt;10</f>
        <v>1</v>
      </c>
      <c r="U25414" s="7">
        <v>13.490642926693599</v>
      </c>
      <c r="V25414" t="s">
        <v>15936</v>
      </c>
      <c r="W25414" t="s">
        <v>12319</v>
      </c>
    </row>
    <row r="25415" spans="20:23" x14ac:dyDescent="0.3">
      <c r="T25415" t="b">
        <f>U25415&gt;10</f>
        <v>1</v>
      </c>
      <c r="U25415" s="7">
        <v>11.5447327776383</v>
      </c>
      <c r="V25415" t="s">
        <v>12319</v>
      </c>
      <c r="W25415" t="s">
        <v>12320</v>
      </c>
    </row>
    <row r="25416" spans="20:23" x14ac:dyDescent="0.3">
      <c r="T25416" t="b">
        <f>U25416&gt;10</f>
        <v>1</v>
      </c>
      <c r="U25416" s="7">
        <v>10.194806060689301</v>
      </c>
      <c r="V25416" t="s">
        <v>3774</v>
      </c>
      <c r="W25416" t="s">
        <v>3775</v>
      </c>
    </row>
    <row r="25417" spans="20:23" x14ac:dyDescent="0.3">
      <c r="T25417" t="b">
        <f>U25417&gt;10</f>
        <v>1</v>
      </c>
      <c r="U25417" s="7">
        <v>10.851585597078399</v>
      </c>
      <c r="V25417" t="s">
        <v>8771</v>
      </c>
      <c r="W25417" t="s">
        <v>8775</v>
      </c>
    </row>
    <row r="25418" spans="20:23" x14ac:dyDescent="0.3">
      <c r="T25418" t="b">
        <f>U25418&gt;10</f>
        <v>1</v>
      </c>
      <c r="U25418" s="7">
        <v>10.399600473335299</v>
      </c>
      <c r="V25418" t="s">
        <v>5544</v>
      </c>
      <c r="W25418" t="s">
        <v>5546</v>
      </c>
    </row>
    <row r="25419" spans="20:23" x14ac:dyDescent="0.3">
      <c r="T25419" t="b">
        <f>U25419&gt;10</f>
        <v>1</v>
      </c>
      <c r="U25419" s="7">
        <v>12.104348565573799</v>
      </c>
      <c r="V25419" t="s">
        <v>15937</v>
      </c>
      <c r="W25419" t="s">
        <v>15938</v>
      </c>
    </row>
    <row r="25420" spans="20:23" x14ac:dyDescent="0.3">
      <c r="T25420" t="b">
        <f>U25420&gt;10</f>
        <v>1</v>
      </c>
      <c r="U25420" s="7">
        <v>11.293418349357401</v>
      </c>
      <c r="V25420" t="s">
        <v>11407</v>
      </c>
      <c r="W25420" t="s">
        <v>11329</v>
      </c>
    </row>
    <row r="25421" spans="20:23" x14ac:dyDescent="0.3">
      <c r="T25421" t="b">
        <f>U25421&gt;10</f>
        <v>1</v>
      </c>
      <c r="U25421" s="7">
        <v>10.0894455450315</v>
      </c>
      <c r="V25421" t="s">
        <v>2434</v>
      </c>
      <c r="W25421" t="s">
        <v>2435</v>
      </c>
    </row>
    <row r="25422" spans="20:23" x14ac:dyDescent="0.3">
      <c r="T25422" t="b">
        <f>U25422&gt;10</f>
        <v>1</v>
      </c>
      <c r="U25422" s="7">
        <v>11.5447327776383</v>
      </c>
      <c r="V25422" t="s">
        <v>12420</v>
      </c>
      <c r="W25422" t="s">
        <v>12421</v>
      </c>
    </row>
    <row r="25423" spans="20:23" x14ac:dyDescent="0.3">
      <c r="T25423" t="b">
        <f>U25423&gt;10</f>
        <v>1</v>
      </c>
      <c r="U25423" s="7">
        <v>11.5447327776383</v>
      </c>
      <c r="V25423" t="s">
        <v>12588</v>
      </c>
      <c r="W25423" t="s">
        <v>12589</v>
      </c>
    </row>
    <row r="25424" spans="20:23" x14ac:dyDescent="0.3">
      <c r="T25424" t="b">
        <f>U25424&gt;10</f>
        <v>1</v>
      </c>
      <c r="U25424" s="7">
        <v>11.6988834574656</v>
      </c>
      <c r="V25424" t="s">
        <v>12898</v>
      </c>
      <c r="W25424" t="s">
        <v>12899</v>
      </c>
    </row>
    <row r="25425" spans="20:23" x14ac:dyDescent="0.3">
      <c r="T25425" t="b">
        <f>U25425&gt;10</f>
        <v>1</v>
      </c>
      <c r="U25425" s="7">
        <v>11.6988834574656</v>
      </c>
      <c r="V25425" t="s">
        <v>12895</v>
      </c>
      <c r="W25425" t="s">
        <v>12896</v>
      </c>
    </row>
    <row r="25426" spans="20:23" x14ac:dyDescent="0.3">
      <c r="T25426" t="b">
        <f>U25426&gt;10</f>
        <v>1</v>
      </c>
      <c r="U25426" s="7">
        <v>11.6988834574656</v>
      </c>
      <c r="V25426" t="s">
        <v>12895</v>
      </c>
      <c r="W25426" t="s">
        <v>12897</v>
      </c>
    </row>
    <row r="25427" spans="20:23" x14ac:dyDescent="0.3">
      <c r="T25427" t="b">
        <f>U25427&gt;10</f>
        <v>1</v>
      </c>
      <c r="U25427" s="7">
        <v>11.5447327776383</v>
      </c>
      <c r="V25427" t="s">
        <v>12405</v>
      </c>
      <c r="W25427" t="s">
        <v>12406</v>
      </c>
    </row>
    <row r="25428" spans="20:23" x14ac:dyDescent="0.3">
      <c r="T25428" t="b">
        <f>U25428&gt;10</f>
        <v>1</v>
      </c>
      <c r="U25428" s="7">
        <v>10.158438416518401</v>
      </c>
      <c r="V25428" t="s">
        <v>3148</v>
      </c>
      <c r="W25428" t="s">
        <v>3149</v>
      </c>
    </row>
    <row r="25429" spans="20:23" x14ac:dyDescent="0.3">
      <c r="T25429" t="b">
        <f>U25429&gt;10</f>
        <v>1</v>
      </c>
      <c r="U25429" s="7">
        <v>10.7180542044539</v>
      </c>
      <c r="V25429" t="s">
        <v>8117</v>
      </c>
      <c r="W25429" t="s">
        <v>8118</v>
      </c>
    </row>
    <row r="25430" spans="20:23" x14ac:dyDescent="0.3">
      <c r="T25430" t="b">
        <f>U25430&gt;10</f>
        <v>1</v>
      </c>
      <c r="U25430" s="7">
        <v>11.411201385013801</v>
      </c>
      <c r="V25430" t="s">
        <v>11851</v>
      </c>
      <c r="W25430" t="s">
        <v>11852</v>
      </c>
    </row>
    <row r="25431" spans="20:23" x14ac:dyDescent="0.3">
      <c r="T25431" t="b">
        <f>U25431&gt;10</f>
        <v>1</v>
      </c>
      <c r="U25431" s="7">
        <v>11.293418349357401</v>
      </c>
      <c r="V25431" t="s">
        <v>11299</v>
      </c>
      <c r="W25431" t="s">
        <v>11300</v>
      </c>
    </row>
    <row r="25432" spans="20:23" x14ac:dyDescent="0.3">
      <c r="T25432" t="b">
        <f>U25432&gt;10</f>
        <v>1</v>
      </c>
      <c r="U25432" s="7">
        <v>10.399600473335299</v>
      </c>
      <c r="V25432" t="s">
        <v>5520</v>
      </c>
      <c r="W25432" t="s">
        <v>5521</v>
      </c>
    </row>
    <row r="25433" spans="20:23" x14ac:dyDescent="0.3">
      <c r="T25433" t="b">
        <f>U25433&gt;10</f>
        <v>1</v>
      </c>
      <c r="U25433" s="7">
        <v>10.0894455450315</v>
      </c>
      <c r="V25433" t="s">
        <v>2370</v>
      </c>
      <c r="W25433" t="s">
        <v>2371</v>
      </c>
    </row>
    <row r="25434" spans="20:23" x14ac:dyDescent="0.3">
      <c r="T25434" t="b">
        <f>U25434&gt;10</f>
        <v>1</v>
      </c>
      <c r="U25434" s="7">
        <v>11.188057833699601</v>
      </c>
      <c r="V25434" t="s">
        <v>10835</v>
      </c>
      <c r="W25434" t="s">
        <v>10836</v>
      </c>
    </row>
    <row r="25435" spans="20:23" x14ac:dyDescent="0.3">
      <c r="T25435" t="b">
        <f>U25435&gt;10</f>
        <v>1</v>
      </c>
      <c r="U25435" s="7">
        <v>13.490642926693599</v>
      </c>
      <c r="V25435" t="s">
        <v>15939</v>
      </c>
      <c r="W25435" t="s">
        <v>15940</v>
      </c>
    </row>
    <row r="25436" spans="20:23" x14ac:dyDescent="0.3">
      <c r="T25436" t="b">
        <f>U25436&gt;10</f>
        <v>1</v>
      </c>
      <c r="U25436" s="7">
        <v>11.8812050142595</v>
      </c>
      <c r="V25436" t="s">
        <v>13801</v>
      </c>
      <c r="W25436" t="s">
        <v>13802</v>
      </c>
    </row>
    <row r="25437" spans="20:23" x14ac:dyDescent="0.3">
      <c r="T25437" t="b">
        <f>U25437&gt;10</f>
        <v>1</v>
      </c>
      <c r="U25437" s="7">
        <v>10.7180542044539</v>
      </c>
      <c r="V25437" t="s">
        <v>7928</v>
      </c>
      <c r="W25437" t="s">
        <v>7929</v>
      </c>
    </row>
    <row r="25438" spans="20:23" x14ac:dyDescent="0.3">
      <c r="T25438" t="b">
        <f>U25438&gt;10</f>
        <v>1</v>
      </c>
      <c r="U25438" s="7">
        <v>11.0927476538953</v>
      </c>
      <c r="V25438" t="s">
        <v>10083</v>
      </c>
      <c r="W25438" t="s">
        <v>10084</v>
      </c>
    </row>
    <row r="25439" spans="20:23" x14ac:dyDescent="0.3">
      <c r="T25439" t="b">
        <f>U25439&gt;10</f>
        <v>1</v>
      </c>
      <c r="U25439" s="7">
        <v>12.7974957461337</v>
      </c>
      <c r="V25439" t="s">
        <v>15941</v>
      </c>
      <c r="W25439" t="s">
        <v>15942</v>
      </c>
    </row>
    <row r="25440" spans="20:23" x14ac:dyDescent="0.3">
      <c r="T25440" t="b">
        <f>U25440&gt;10</f>
        <v>1</v>
      </c>
      <c r="U25440" s="7">
        <v>10.4949106531397</v>
      </c>
      <c r="V25440" t="s">
        <v>5985</v>
      </c>
      <c r="W25440" t="s">
        <v>5986</v>
      </c>
    </row>
    <row r="25441" spans="20:23" x14ac:dyDescent="0.3">
      <c r="T25441" t="b">
        <f>U25441&gt;10</f>
        <v>1</v>
      </c>
      <c r="U25441" s="7">
        <v>11.293418349357401</v>
      </c>
      <c r="V25441" t="s">
        <v>11394</v>
      </c>
      <c r="W25441" t="s">
        <v>11396</v>
      </c>
    </row>
    <row r="25442" spans="20:23" x14ac:dyDescent="0.3">
      <c r="T25442" t="b">
        <f>U25442&gt;10</f>
        <v>1</v>
      </c>
      <c r="U25442" s="7">
        <v>10.7825927255914</v>
      </c>
      <c r="V25442" t="s">
        <v>8382</v>
      </c>
      <c r="W25442" t="s">
        <v>8383</v>
      </c>
    </row>
    <row r="25443" spans="20:23" x14ac:dyDescent="0.3">
      <c r="T25443" t="b">
        <f>U25443&gt;10</f>
        <v>1</v>
      </c>
      <c r="U25443" s="7">
        <v>11.0057362769056</v>
      </c>
      <c r="V25443" t="s">
        <v>9736</v>
      </c>
      <c r="W25443" t="s">
        <v>9738</v>
      </c>
    </row>
    <row r="25444" spans="20:23" x14ac:dyDescent="0.3">
      <c r="T25444" t="b">
        <f>U25444&gt;10</f>
        <v>1</v>
      </c>
      <c r="U25444" s="7">
        <v>10.4949106531397</v>
      </c>
      <c r="V25444" t="s">
        <v>6197</v>
      </c>
      <c r="W25444" t="s">
        <v>6198</v>
      </c>
    </row>
    <row r="25445" spans="20:23" x14ac:dyDescent="0.3">
      <c r="T25445" t="b">
        <f>U25445&gt;10</f>
        <v>1</v>
      </c>
      <c r="U25445" s="7">
        <v>10.7180542044539</v>
      </c>
      <c r="V25445" t="s">
        <v>4917</v>
      </c>
      <c r="W25445" t="s">
        <v>8047</v>
      </c>
    </row>
    <row r="25446" spans="20:23" x14ac:dyDescent="0.3">
      <c r="T25446" t="b">
        <f>U25446&gt;10</f>
        <v>1</v>
      </c>
      <c r="U25446" s="7">
        <v>10.851585597078399</v>
      </c>
      <c r="V25446" t="s">
        <v>8047</v>
      </c>
      <c r="W25446" t="s">
        <v>3135</v>
      </c>
    </row>
    <row r="25447" spans="20:23" x14ac:dyDescent="0.3">
      <c r="T25447" t="b">
        <f>U25447&gt;10</f>
        <v>1</v>
      </c>
      <c r="U25447" s="7">
        <v>12.104348565573799</v>
      </c>
      <c r="V25447" t="s">
        <v>15943</v>
      </c>
      <c r="W25447" t="s">
        <v>15884</v>
      </c>
    </row>
    <row r="25448" spans="20:23" x14ac:dyDescent="0.3">
      <c r="T25448" t="b">
        <f>U25448&gt;10</f>
        <v>1</v>
      </c>
      <c r="U25448" s="7">
        <v>11.0927476538953</v>
      </c>
      <c r="V25448" t="s">
        <v>10153</v>
      </c>
      <c r="W25448" t="s">
        <v>10154</v>
      </c>
    </row>
    <row r="25449" spans="20:23" x14ac:dyDescent="0.3">
      <c r="T25449" t="b">
        <f>U25449&gt;10</f>
        <v>1</v>
      </c>
      <c r="U25449" s="7">
        <v>11.0057362769056</v>
      </c>
      <c r="V25449" t="s">
        <v>9553</v>
      </c>
      <c r="W25449" t="s">
        <v>9018</v>
      </c>
    </row>
    <row r="25450" spans="20:23" x14ac:dyDescent="0.3">
      <c r="T25450" t="b">
        <f>U25450&gt;10</f>
        <v>1</v>
      </c>
      <c r="U25450" s="7">
        <v>11.6988834574656</v>
      </c>
      <c r="V25450" t="s">
        <v>12802</v>
      </c>
      <c r="W25450" t="s">
        <v>12803</v>
      </c>
    </row>
    <row r="25451" spans="20:23" x14ac:dyDescent="0.3">
      <c r="T25451" t="b">
        <f>U25451&gt;10</f>
        <v>1</v>
      </c>
      <c r="U25451" s="7">
        <v>13.490642926693599</v>
      </c>
      <c r="V25451" t="s">
        <v>15944</v>
      </c>
      <c r="W25451" t="s">
        <v>15945</v>
      </c>
    </row>
    <row r="25452" spans="20:23" x14ac:dyDescent="0.3">
      <c r="T25452" t="b">
        <f>U25452&gt;10</f>
        <v>1</v>
      </c>
      <c r="U25452" s="7">
        <v>10.7825927255914</v>
      </c>
      <c r="V25452" t="s">
        <v>8367</v>
      </c>
      <c r="W25452" t="s">
        <v>8368</v>
      </c>
    </row>
    <row r="25453" spans="20:23" x14ac:dyDescent="0.3">
      <c r="T25453" t="b">
        <f>U25453&gt;10</f>
        <v>1</v>
      </c>
      <c r="U25453" s="7">
        <v>12.7974957461337</v>
      </c>
      <c r="V25453" t="s">
        <v>15946</v>
      </c>
      <c r="W25453" t="s">
        <v>15947</v>
      </c>
    </row>
    <row r="25454" spans="20:23" x14ac:dyDescent="0.3">
      <c r="T25454" t="b">
        <f>U25454&gt;10</f>
        <v>1</v>
      </c>
      <c r="U25454" s="7">
        <v>10.851585597078399</v>
      </c>
      <c r="V25454" t="s">
        <v>7338</v>
      </c>
      <c r="W25454" t="s">
        <v>8637</v>
      </c>
    </row>
    <row r="25455" spans="20:23" x14ac:dyDescent="0.3">
      <c r="T25455" t="b">
        <f>U25455&gt;10</f>
        <v>1</v>
      </c>
      <c r="U25455" s="7">
        <v>10.7180542044539</v>
      </c>
      <c r="V25455" t="s">
        <v>8051</v>
      </c>
      <c r="W25455" t="s">
        <v>8052</v>
      </c>
    </row>
    <row r="25456" spans="20:23" x14ac:dyDescent="0.3">
      <c r="T25456" t="b">
        <f>U25456&gt;10</f>
        <v>1</v>
      </c>
      <c r="U25456" s="7">
        <v>11.293418349357401</v>
      </c>
      <c r="V25456" t="s">
        <v>10974</v>
      </c>
      <c r="W25456" t="s">
        <v>10975</v>
      </c>
    </row>
    <row r="25457" spans="20:23" x14ac:dyDescent="0.3">
      <c r="T25457" t="b">
        <f>U25457&gt;10</f>
        <v>1</v>
      </c>
      <c r="U25457" s="7">
        <v>10.355148710764499</v>
      </c>
      <c r="V25457" t="s">
        <v>5144</v>
      </c>
      <c r="W25457" t="s">
        <v>5145</v>
      </c>
    </row>
    <row r="25458" spans="20:23" x14ac:dyDescent="0.3">
      <c r="T25458" t="b">
        <f>U25458&gt;10</f>
        <v>1</v>
      </c>
      <c r="U25458" s="7">
        <v>10.9256935692321</v>
      </c>
      <c r="V25458" t="s">
        <v>9185</v>
      </c>
      <c r="W25458" t="s">
        <v>9187</v>
      </c>
    </row>
    <row r="25459" spans="20:23" x14ac:dyDescent="0.3">
      <c r="T25459" t="b">
        <f>U25459&gt;10</f>
        <v>1</v>
      </c>
      <c r="U25459" s="7">
        <v>10.0894455450315</v>
      </c>
      <c r="V25459" t="s">
        <v>2362</v>
      </c>
      <c r="W25459" t="s">
        <v>2363</v>
      </c>
    </row>
    <row r="25460" spans="20:23" x14ac:dyDescent="0.3">
      <c r="T25460" t="b">
        <f>U25460&gt;10</f>
        <v>1</v>
      </c>
      <c r="U25460" s="7">
        <v>13.490642926693599</v>
      </c>
      <c r="V25460" t="s">
        <v>15948</v>
      </c>
      <c r="W25460" t="s">
        <v>15949</v>
      </c>
    </row>
    <row r="25461" spans="20:23" x14ac:dyDescent="0.3">
      <c r="T25461" t="b">
        <f>U25461&gt;10</f>
        <v>1</v>
      </c>
      <c r="U25461" s="7">
        <v>12.7974957461337</v>
      </c>
      <c r="V25461" t="s">
        <v>15950</v>
      </c>
      <c r="W25461" t="s">
        <v>11999</v>
      </c>
    </row>
    <row r="25462" spans="20:23" x14ac:dyDescent="0.3">
      <c r="T25462" t="b">
        <f>U25462&gt;10</f>
        <v>1</v>
      </c>
      <c r="U25462" s="7">
        <v>10.355148710764499</v>
      </c>
      <c r="V25462" t="s">
        <v>5203</v>
      </c>
      <c r="W25462" t="s">
        <v>5205</v>
      </c>
    </row>
    <row r="25463" spans="20:23" x14ac:dyDescent="0.3">
      <c r="T25463" t="b">
        <f>U25463&gt;10</f>
        <v>1</v>
      </c>
      <c r="U25463" s="7">
        <v>10.6574295826374</v>
      </c>
      <c r="V25463" t="s">
        <v>7413</v>
      </c>
      <c r="W25463" t="s">
        <v>7450</v>
      </c>
    </row>
    <row r="25464" spans="20:23" x14ac:dyDescent="0.3">
      <c r="T25464" t="b">
        <f>U25464&gt;10</f>
        <v>1</v>
      </c>
      <c r="U25464" s="7">
        <v>12.104348565573799</v>
      </c>
      <c r="V25464" t="s">
        <v>15951</v>
      </c>
      <c r="W25464" t="s">
        <v>9625</v>
      </c>
    </row>
    <row r="25465" spans="20:23" x14ac:dyDescent="0.3">
      <c r="T25465" t="b">
        <f>U25465&gt;10</f>
        <v>1</v>
      </c>
      <c r="U25465" s="7">
        <v>11.0057362769056</v>
      </c>
      <c r="V25465" t="s">
        <v>9625</v>
      </c>
      <c r="W25465" t="s">
        <v>9626</v>
      </c>
    </row>
    <row r="25466" spans="20:23" x14ac:dyDescent="0.3">
      <c r="T25466" t="b">
        <f>U25466&gt;10</f>
        <v>1</v>
      </c>
      <c r="U25466" s="7">
        <v>10.7180542044539</v>
      </c>
      <c r="V25466" t="s">
        <v>8053</v>
      </c>
      <c r="W25466" t="s">
        <v>8054</v>
      </c>
    </row>
    <row r="25467" spans="20:23" x14ac:dyDescent="0.3">
      <c r="T25467" t="b">
        <f>U25467&gt;10</f>
        <v>1</v>
      </c>
      <c r="U25467" s="7">
        <v>10.4949106531397</v>
      </c>
      <c r="V25467" t="s">
        <v>6148</v>
      </c>
      <c r="W25467" t="s">
        <v>6149</v>
      </c>
    </row>
    <row r="25468" spans="20:23" x14ac:dyDescent="0.3">
      <c r="T25468" t="b">
        <f>U25468&gt;10</f>
        <v>1</v>
      </c>
      <c r="U25468" s="7">
        <v>10.3125890963457</v>
      </c>
      <c r="V25468" t="s">
        <v>4704</v>
      </c>
      <c r="W25468" t="s">
        <v>4705</v>
      </c>
    </row>
    <row r="25469" spans="20:23" x14ac:dyDescent="0.3">
      <c r="T25469" t="b">
        <f>U25469&gt;10</f>
        <v>1</v>
      </c>
      <c r="U25469" s="7">
        <v>10.399600473335299</v>
      </c>
      <c r="V25469" t="s">
        <v>5392</v>
      </c>
      <c r="W25469" t="s">
        <v>5393</v>
      </c>
    </row>
    <row r="25470" spans="20:23" x14ac:dyDescent="0.3">
      <c r="T25470" t="b">
        <f>U25470&gt;10</f>
        <v>1</v>
      </c>
      <c r="U25470" s="7">
        <v>12.7974957461337</v>
      </c>
      <c r="V25470" t="s">
        <v>5392</v>
      </c>
      <c r="W25470" t="s">
        <v>15952</v>
      </c>
    </row>
    <row r="25471" spans="20:23" x14ac:dyDescent="0.3">
      <c r="T25471" t="b">
        <f>U25471&gt;10</f>
        <v>1</v>
      </c>
      <c r="U25471" s="7">
        <v>12.392030638025499</v>
      </c>
      <c r="V25471" t="s">
        <v>4704</v>
      </c>
      <c r="W25471" t="s">
        <v>15953</v>
      </c>
    </row>
    <row r="25472" spans="20:23" x14ac:dyDescent="0.3">
      <c r="T25472" t="b">
        <f>U25472&gt;10</f>
        <v>1</v>
      </c>
      <c r="U25472" s="7">
        <v>11.0057362769056</v>
      </c>
      <c r="V25472" t="s">
        <v>4882</v>
      </c>
      <c r="W25472" t="s">
        <v>9869</v>
      </c>
    </row>
    <row r="25473" spans="20:23" x14ac:dyDescent="0.3">
      <c r="T25473" t="b">
        <f>U25473&gt;10</f>
        <v>1</v>
      </c>
      <c r="U25473" s="7">
        <v>10.2717671018254</v>
      </c>
      <c r="V25473" t="s">
        <v>4209</v>
      </c>
      <c r="W25473" t="s">
        <v>4210</v>
      </c>
    </row>
    <row r="25474" spans="20:23" x14ac:dyDescent="0.3">
      <c r="T25474" t="b">
        <f>U25474&gt;10</f>
        <v>1</v>
      </c>
      <c r="U25474" s="7">
        <v>12.104348565573799</v>
      </c>
      <c r="V25474" t="s">
        <v>15954</v>
      </c>
      <c r="W25474" t="s">
        <v>15955</v>
      </c>
    </row>
    <row r="25475" spans="20:23" x14ac:dyDescent="0.3">
      <c r="T25475" t="b">
        <f>U25475&gt;10</f>
        <v>1</v>
      </c>
      <c r="U25475" s="7">
        <v>12.104348565573799</v>
      </c>
      <c r="V25475" t="s">
        <v>15956</v>
      </c>
      <c r="W25475" t="s">
        <v>15957</v>
      </c>
    </row>
    <row r="25476" spans="20:23" x14ac:dyDescent="0.3">
      <c r="T25476" t="b">
        <f>U25476&gt;10</f>
        <v>1</v>
      </c>
      <c r="U25476" s="7">
        <v>12.392030638025499</v>
      </c>
      <c r="V25476" t="s">
        <v>15958</v>
      </c>
      <c r="W25476" t="s">
        <v>15959</v>
      </c>
    </row>
    <row r="25477" spans="20:23" x14ac:dyDescent="0.3">
      <c r="T25477" t="b">
        <f>U25477&gt;10</f>
        <v>1</v>
      </c>
      <c r="U25477" s="7">
        <v>11.0057362769056</v>
      </c>
      <c r="V25477" t="s">
        <v>5022</v>
      </c>
      <c r="W25477" t="s">
        <v>10037</v>
      </c>
    </row>
    <row r="25478" spans="20:23" x14ac:dyDescent="0.3">
      <c r="T25478" t="b">
        <f>U25478&gt;10</f>
        <v>1</v>
      </c>
      <c r="U25478" s="7">
        <v>12.104348565573799</v>
      </c>
      <c r="V25478" t="s">
        <v>15960</v>
      </c>
      <c r="W25478" t="s">
        <v>15961</v>
      </c>
    </row>
    <row r="25479" spans="20:23" x14ac:dyDescent="0.3">
      <c r="T25479" t="b">
        <f>U25479&gt;10</f>
        <v>1</v>
      </c>
      <c r="U25479" s="7">
        <v>10.9256935692321</v>
      </c>
      <c r="V25479" t="s">
        <v>9115</v>
      </c>
      <c r="W25479" t="s">
        <v>9116</v>
      </c>
    </row>
    <row r="25480" spans="20:23" x14ac:dyDescent="0.3">
      <c r="T25480" t="b">
        <f>U25480&gt;10</f>
        <v>1</v>
      </c>
      <c r="U25480" s="7">
        <v>12.392030638025499</v>
      </c>
      <c r="V25480" t="s">
        <v>15962</v>
      </c>
      <c r="W25480" t="s">
        <v>15963</v>
      </c>
    </row>
    <row r="25481" spans="20:23" x14ac:dyDescent="0.3">
      <c r="T25481" t="b">
        <f>U25481&gt;10</f>
        <v>1</v>
      </c>
      <c r="U25481" s="7">
        <v>10.5462039475272</v>
      </c>
      <c r="V25481" t="s">
        <v>6675</v>
      </c>
      <c r="W25481" t="s">
        <v>6676</v>
      </c>
    </row>
    <row r="25482" spans="20:23" x14ac:dyDescent="0.3">
      <c r="T25482" t="b">
        <f>U25482&gt;10</f>
        <v>1</v>
      </c>
      <c r="U25482" s="7">
        <v>10.2717671018254</v>
      </c>
      <c r="V25482" t="s">
        <v>4198</v>
      </c>
      <c r="W25482" t="s">
        <v>4199</v>
      </c>
    </row>
    <row r="25483" spans="20:23" x14ac:dyDescent="0.3">
      <c r="T25483" t="b">
        <f>U25483&gt;10</f>
        <v>1</v>
      </c>
      <c r="U25483" s="7">
        <v>13.490642926693599</v>
      </c>
      <c r="V25483" t="s">
        <v>15964</v>
      </c>
      <c r="W25483" t="s">
        <v>15965</v>
      </c>
    </row>
    <row r="25484" spans="20:23" x14ac:dyDescent="0.3">
      <c r="T25484" t="b">
        <f>U25484&gt;10</f>
        <v>1</v>
      </c>
      <c r="U25484" s="7">
        <v>10.355148710764499</v>
      </c>
      <c r="V25484" t="s">
        <v>163</v>
      </c>
      <c r="W25484" t="s">
        <v>5216</v>
      </c>
    </row>
    <row r="25485" spans="20:23" x14ac:dyDescent="0.3">
      <c r="T25485" t="b">
        <f>U25485&gt;10</f>
        <v>1</v>
      </c>
      <c r="U25485" s="7">
        <v>10.123347096707199</v>
      </c>
      <c r="V25485" t="s">
        <v>3013</v>
      </c>
      <c r="W25485" t="s">
        <v>3014</v>
      </c>
    </row>
    <row r="25486" spans="20:23" x14ac:dyDescent="0.3">
      <c r="T25486" t="b">
        <f>U25486&gt;10</f>
        <v>1</v>
      </c>
      <c r="U25486" s="7">
        <v>10.399600473335299</v>
      </c>
      <c r="V25486" t="s">
        <v>5528</v>
      </c>
      <c r="W25486" t="s">
        <v>5529</v>
      </c>
    </row>
    <row r="25487" spans="20:23" x14ac:dyDescent="0.3">
      <c r="T25487" t="b">
        <f>U25487&gt;10</f>
        <v>1</v>
      </c>
      <c r="U25487" s="7">
        <v>10.3125890963457</v>
      </c>
      <c r="V25487" t="s">
        <v>4865</v>
      </c>
      <c r="W25487" t="s">
        <v>4476</v>
      </c>
    </row>
    <row r="25488" spans="20:23" x14ac:dyDescent="0.3">
      <c r="T25488" t="b">
        <f>U25488&gt;10</f>
        <v>1</v>
      </c>
      <c r="U25488" s="7">
        <v>13.490642926693599</v>
      </c>
      <c r="V25488" t="s">
        <v>15966</v>
      </c>
      <c r="W25488" t="s">
        <v>5826</v>
      </c>
    </row>
    <row r="25489" spans="20:23" x14ac:dyDescent="0.3">
      <c r="T25489" t="b">
        <f>U25489&gt;10</f>
        <v>1</v>
      </c>
      <c r="U25489" s="7">
        <v>10.4461204889702</v>
      </c>
      <c r="V25489" t="s">
        <v>5826</v>
      </c>
      <c r="W25489" t="s">
        <v>5827</v>
      </c>
    </row>
    <row r="25490" spans="20:23" x14ac:dyDescent="0.3">
      <c r="T25490" t="b">
        <f>U25490&gt;10</f>
        <v>1</v>
      </c>
      <c r="U25490" s="7">
        <v>10.851585597078399</v>
      </c>
      <c r="V25490" t="s">
        <v>3197</v>
      </c>
      <c r="W25490" t="s">
        <v>8757</v>
      </c>
    </row>
    <row r="25491" spans="20:23" x14ac:dyDescent="0.3">
      <c r="T25491" t="b">
        <f>U25491&gt;10</f>
        <v>1</v>
      </c>
      <c r="U25491" s="7">
        <v>10.232546388672199</v>
      </c>
      <c r="V25491" t="s">
        <v>4094</v>
      </c>
      <c r="W25491" t="s">
        <v>4096</v>
      </c>
    </row>
    <row r="25492" spans="20:23" x14ac:dyDescent="0.3">
      <c r="T25492" t="b">
        <f>U25492&gt;10</f>
        <v>1</v>
      </c>
      <c r="U25492" s="7">
        <v>12.7974957461337</v>
      </c>
      <c r="V25492" t="s">
        <v>4096</v>
      </c>
      <c r="W25492" t="s">
        <v>15967</v>
      </c>
    </row>
    <row r="25493" spans="20:23" x14ac:dyDescent="0.3">
      <c r="T25493" t="b">
        <f>U25493&gt;10</f>
        <v>1</v>
      </c>
      <c r="U25493" s="7">
        <v>11.5447327776383</v>
      </c>
      <c r="V25493" t="s">
        <v>12276</v>
      </c>
      <c r="W25493" t="s">
        <v>12277</v>
      </c>
    </row>
    <row r="25494" spans="20:23" x14ac:dyDescent="0.3">
      <c r="T25494" t="b">
        <f>U25494&gt;10</f>
        <v>1</v>
      </c>
      <c r="U25494" s="7">
        <v>10.0894455450315</v>
      </c>
      <c r="V25494" t="s">
        <v>2691</v>
      </c>
      <c r="W25494" t="s">
        <v>2692</v>
      </c>
    </row>
    <row r="25495" spans="20:23" x14ac:dyDescent="0.3">
      <c r="T25495" t="b">
        <f>U25495&gt;10</f>
        <v>1</v>
      </c>
      <c r="U25495" s="7">
        <v>10.5462039475272</v>
      </c>
      <c r="V25495" t="s">
        <v>6591</v>
      </c>
      <c r="W25495" t="s">
        <v>6592</v>
      </c>
    </row>
    <row r="25496" spans="20:23" x14ac:dyDescent="0.3">
      <c r="T25496" t="b">
        <f>U25496&gt;10</f>
        <v>1</v>
      </c>
      <c r="U25496" s="7">
        <v>11.6988834574656</v>
      </c>
      <c r="V25496" t="s">
        <v>13325</v>
      </c>
      <c r="W25496" t="s">
        <v>13326</v>
      </c>
    </row>
    <row r="25497" spans="20:23" x14ac:dyDescent="0.3">
      <c r="T25497" t="b">
        <f>U25497&gt;10</f>
        <v>1</v>
      </c>
      <c r="U25497" s="7">
        <v>12.104348565573799</v>
      </c>
      <c r="V25497" t="s">
        <v>15968</v>
      </c>
      <c r="W25497" t="s">
        <v>15969</v>
      </c>
    </row>
    <row r="25498" spans="20:23" x14ac:dyDescent="0.3">
      <c r="T25498" t="b">
        <f>U25498&gt;10</f>
        <v>1</v>
      </c>
      <c r="U25498" s="7">
        <v>13.490642926693599</v>
      </c>
      <c r="V25498" t="s">
        <v>15970</v>
      </c>
      <c r="W25498" t="s">
        <v>15971</v>
      </c>
    </row>
    <row r="25499" spans="20:23" x14ac:dyDescent="0.3">
      <c r="T25499" t="b">
        <f>U25499&gt;10</f>
        <v>1</v>
      </c>
      <c r="U25499" s="7">
        <v>10.6574295826374</v>
      </c>
      <c r="V25499" t="s">
        <v>7397</v>
      </c>
      <c r="W25499" t="s">
        <v>7398</v>
      </c>
    </row>
    <row r="25500" spans="20:23" x14ac:dyDescent="0.3">
      <c r="T25500" t="b">
        <f>U25500&gt;10</f>
        <v>1</v>
      </c>
      <c r="U25500" s="7">
        <v>12.104348565573799</v>
      </c>
      <c r="V25500" t="s">
        <v>15972</v>
      </c>
      <c r="W25500" t="s">
        <v>15973</v>
      </c>
    </row>
    <row r="25501" spans="20:23" x14ac:dyDescent="0.3">
      <c r="T25501" t="b">
        <f>U25501&gt;10</f>
        <v>1</v>
      </c>
      <c r="U25501" s="7">
        <v>13.490642926693599</v>
      </c>
      <c r="V25501" t="s">
        <v>15974</v>
      </c>
      <c r="W25501" t="s">
        <v>15975</v>
      </c>
    </row>
    <row r="25502" spans="20:23" x14ac:dyDescent="0.3">
      <c r="T25502" t="b">
        <f>U25502&gt;10</f>
        <v>1</v>
      </c>
      <c r="U25502" s="7">
        <v>11.6988834574656</v>
      </c>
      <c r="V25502" t="s">
        <v>13112</v>
      </c>
      <c r="W25502" t="s">
        <v>13113</v>
      </c>
    </row>
    <row r="25503" spans="20:23" x14ac:dyDescent="0.3">
      <c r="T25503" t="b">
        <f>U25503&gt;10</f>
        <v>1</v>
      </c>
      <c r="U25503" s="7">
        <v>11.411201385013801</v>
      </c>
      <c r="V25503" t="s">
        <v>11833</v>
      </c>
      <c r="W25503" t="s">
        <v>11834</v>
      </c>
    </row>
    <row r="25504" spans="20:23" x14ac:dyDescent="0.3">
      <c r="T25504" t="b">
        <f>U25504&gt;10</f>
        <v>1</v>
      </c>
      <c r="U25504" s="7">
        <v>10.158438416518401</v>
      </c>
      <c r="V25504" t="s">
        <v>3197</v>
      </c>
      <c r="W25504" t="s">
        <v>3198</v>
      </c>
    </row>
    <row r="25505" spans="20:23" x14ac:dyDescent="0.3">
      <c r="T25505" t="b">
        <f>U25505&gt;10</f>
        <v>1</v>
      </c>
      <c r="U25505" s="7">
        <v>10.6002711687975</v>
      </c>
      <c r="V25505" t="s">
        <v>7112</v>
      </c>
      <c r="W25505" t="s">
        <v>3618</v>
      </c>
    </row>
    <row r="25506" spans="20:23" x14ac:dyDescent="0.3">
      <c r="T25506" t="b">
        <f>U25506&gt;10</f>
        <v>1</v>
      </c>
      <c r="U25506" s="7">
        <v>11.8812050142595</v>
      </c>
      <c r="V25506" t="s">
        <v>2326</v>
      </c>
      <c r="W25506" t="s">
        <v>13616</v>
      </c>
    </row>
    <row r="25507" spans="20:23" x14ac:dyDescent="0.3">
      <c r="T25507" t="b">
        <f>U25507&gt;10</f>
        <v>1</v>
      </c>
      <c r="U25507" s="7">
        <v>10.851585597078399</v>
      </c>
      <c r="V25507" t="s">
        <v>8979</v>
      </c>
      <c r="W25507" t="s">
        <v>3431</v>
      </c>
    </row>
    <row r="25508" spans="20:23" x14ac:dyDescent="0.3">
      <c r="T25508" t="b">
        <f>U25508&gt;10</f>
        <v>1</v>
      </c>
      <c r="U25508" s="7">
        <v>10.232546388672199</v>
      </c>
      <c r="V25508" t="s">
        <v>3973</v>
      </c>
      <c r="W25508" t="s">
        <v>3975</v>
      </c>
    </row>
    <row r="25509" spans="20:23" x14ac:dyDescent="0.3">
      <c r="T25509" t="b">
        <f>U25509&gt;10</f>
        <v>1</v>
      </c>
      <c r="U25509" s="7">
        <v>10.399600473335299</v>
      </c>
      <c r="V25509" t="s">
        <v>5334</v>
      </c>
      <c r="W25509" t="s">
        <v>5499</v>
      </c>
    </row>
    <row r="25510" spans="20:23" x14ac:dyDescent="0.3">
      <c r="T25510" t="b">
        <f>U25510&gt;10</f>
        <v>1</v>
      </c>
      <c r="U25510" s="7">
        <v>12.392030638025499</v>
      </c>
      <c r="V25510" t="s">
        <v>15976</v>
      </c>
      <c r="W25510" t="s">
        <v>2340</v>
      </c>
    </row>
    <row r="25511" spans="20:23" x14ac:dyDescent="0.3">
      <c r="T25511" t="b">
        <f>U25511&gt;10</f>
        <v>1</v>
      </c>
      <c r="U25511" s="7">
        <v>10.0894455450315</v>
      </c>
      <c r="V25511" t="s">
        <v>2340</v>
      </c>
      <c r="W25511" t="s">
        <v>2341</v>
      </c>
    </row>
    <row r="25512" spans="20:23" x14ac:dyDescent="0.3">
      <c r="T25512" t="b">
        <f>U25512&gt;10</f>
        <v>1</v>
      </c>
      <c r="U25512" s="7">
        <v>10.0894455450315</v>
      </c>
      <c r="V25512" t="s">
        <v>2326</v>
      </c>
      <c r="W25512" t="s">
        <v>2327</v>
      </c>
    </row>
    <row r="25513" spans="20:23" x14ac:dyDescent="0.3">
      <c r="T25513" t="b">
        <f>U25513&gt;10</f>
        <v>1</v>
      </c>
      <c r="U25513" s="7">
        <v>12.7974957461337</v>
      </c>
      <c r="V25513" t="s">
        <v>15977</v>
      </c>
      <c r="W25513" t="s">
        <v>15978</v>
      </c>
    </row>
    <row r="25514" spans="20:23" x14ac:dyDescent="0.3">
      <c r="T25514" t="b">
        <f>U25514&gt;10</f>
        <v>1</v>
      </c>
      <c r="U25514" s="7">
        <v>12.104348565573799</v>
      </c>
      <c r="V25514" t="s">
        <v>15979</v>
      </c>
      <c r="W25514" t="s">
        <v>3319</v>
      </c>
    </row>
    <row r="25515" spans="20:23" x14ac:dyDescent="0.3">
      <c r="T25515" t="b">
        <f>U25515&gt;10</f>
        <v>1</v>
      </c>
      <c r="U25515" s="7">
        <v>11.411201385013801</v>
      </c>
      <c r="V25515" t="s">
        <v>7118</v>
      </c>
      <c r="W25515" t="s">
        <v>11931</v>
      </c>
    </row>
    <row r="25516" spans="20:23" x14ac:dyDescent="0.3">
      <c r="T25516" t="b">
        <f>U25516&gt;10</f>
        <v>1</v>
      </c>
      <c r="U25516" s="7">
        <v>11.8812050142595</v>
      </c>
      <c r="V25516" t="s">
        <v>14055</v>
      </c>
      <c r="W25516" t="s">
        <v>14056</v>
      </c>
    </row>
    <row r="25517" spans="20:23" x14ac:dyDescent="0.3">
      <c r="T25517" t="b">
        <f>U25517&gt;10</f>
        <v>1</v>
      </c>
      <c r="U25517" s="7">
        <v>13.490642926693599</v>
      </c>
      <c r="V25517" t="s">
        <v>15980</v>
      </c>
      <c r="W25517" t="s">
        <v>15981</v>
      </c>
    </row>
    <row r="25518" spans="20:23" x14ac:dyDescent="0.3">
      <c r="T25518" t="b">
        <f>U25518&gt;10</f>
        <v>1</v>
      </c>
      <c r="U25518" s="7">
        <v>10.7825927255914</v>
      </c>
      <c r="V25518" t="s">
        <v>8400</v>
      </c>
      <c r="W25518" t="s">
        <v>8401</v>
      </c>
    </row>
    <row r="25519" spans="20:23" x14ac:dyDescent="0.3">
      <c r="T25519" t="b">
        <f>U25519&gt;10</f>
        <v>1</v>
      </c>
      <c r="U25519" s="7">
        <v>10.232546388672199</v>
      </c>
      <c r="V25519" t="s">
        <v>3808</v>
      </c>
      <c r="W25519" t="s">
        <v>3809</v>
      </c>
    </row>
    <row r="25520" spans="20:23" x14ac:dyDescent="0.3">
      <c r="T25520" t="b">
        <f>U25520&gt;10</f>
        <v>1</v>
      </c>
      <c r="U25520" s="7">
        <v>11.188057833699601</v>
      </c>
      <c r="V25520" t="s">
        <v>10520</v>
      </c>
      <c r="W25520" t="s">
        <v>10521</v>
      </c>
    </row>
    <row r="25521" spans="20:23" x14ac:dyDescent="0.3">
      <c r="T25521" t="b">
        <f>U25521&gt;10</f>
        <v>1</v>
      </c>
      <c r="U25521" s="7">
        <v>11.8812050142595</v>
      </c>
      <c r="V25521" t="s">
        <v>10521</v>
      </c>
      <c r="W25521" t="s">
        <v>14093</v>
      </c>
    </row>
    <row r="25522" spans="20:23" x14ac:dyDescent="0.3">
      <c r="T25522" t="b">
        <f>U25522&gt;10</f>
        <v>1</v>
      </c>
      <c r="U25522" s="7">
        <v>10.6574295826374</v>
      </c>
      <c r="V25522" t="s">
        <v>7390</v>
      </c>
      <c r="W25522" t="s">
        <v>7391</v>
      </c>
    </row>
    <row r="25523" spans="20:23" x14ac:dyDescent="0.3">
      <c r="T25523" t="b">
        <f>U25523&gt;10</f>
        <v>1</v>
      </c>
      <c r="U25523" s="7">
        <v>10.399600473335299</v>
      </c>
      <c r="V25523" t="s">
        <v>5290</v>
      </c>
      <c r="W25523" t="s">
        <v>5291</v>
      </c>
    </row>
    <row r="25524" spans="20:23" x14ac:dyDescent="0.3">
      <c r="T25524" t="b">
        <f>U25524&gt;10</f>
        <v>1</v>
      </c>
      <c r="U25524" s="7">
        <v>10.851585597078399</v>
      </c>
      <c r="V25524" t="s">
        <v>2669</v>
      </c>
      <c r="W25524" t="s">
        <v>3117</v>
      </c>
    </row>
    <row r="25525" spans="20:23" x14ac:dyDescent="0.3">
      <c r="T25525" t="b">
        <f>U25525&gt;10</f>
        <v>1</v>
      </c>
      <c r="U25525" s="7">
        <v>12.7974957461337</v>
      </c>
      <c r="V25525" t="s">
        <v>15798</v>
      </c>
      <c r="W25525" t="s">
        <v>15982</v>
      </c>
    </row>
    <row r="25526" spans="20:23" x14ac:dyDescent="0.3">
      <c r="T25526" t="b">
        <f>U25526&gt;10</f>
        <v>1</v>
      </c>
      <c r="U25526" s="7">
        <v>12.392030638025499</v>
      </c>
      <c r="V25526" t="s">
        <v>15983</v>
      </c>
      <c r="W25526" t="s">
        <v>15984</v>
      </c>
    </row>
    <row r="25527" spans="20:23" x14ac:dyDescent="0.3">
      <c r="T25527" t="b">
        <f>U25527&gt;10</f>
        <v>1</v>
      </c>
      <c r="U25527" s="7">
        <v>12.392030638025499</v>
      </c>
      <c r="V25527" t="s">
        <v>15984</v>
      </c>
      <c r="W25527" t="s">
        <v>15985</v>
      </c>
    </row>
    <row r="25528" spans="20:23" x14ac:dyDescent="0.3">
      <c r="T25528" t="b">
        <f>U25528&gt;10</f>
        <v>1</v>
      </c>
      <c r="U25528" s="7">
        <v>11.411201385013801</v>
      </c>
      <c r="V25528" t="s">
        <v>11671</v>
      </c>
      <c r="W25528" t="s">
        <v>11672</v>
      </c>
    </row>
    <row r="25529" spans="20:23" x14ac:dyDescent="0.3">
      <c r="T25529" t="b">
        <f>U25529&gt;10</f>
        <v>1</v>
      </c>
      <c r="U25529" s="7">
        <v>10.3125890963457</v>
      </c>
      <c r="V25529" t="s">
        <v>4772</v>
      </c>
      <c r="W25529" t="s">
        <v>3319</v>
      </c>
    </row>
    <row r="25530" spans="20:23" x14ac:dyDescent="0.3">
      <c r="T25530" t="b">
        <f>U25530&gt;10</f>
        <v>1</v>
      </c>
      <c r="U25530" s="7">
        <v>10.6002711687975</v>
      </c>
      <c r="V25530" t="s">
        <v>7092</v>
      </c>
      <c r="W25530" t="s">
        <v>3231</v>
      </c>
    </row>
    <row r="25531" spans="20:23" x14ac:dyDescent="0.3">
      <c r="T25531" t="b">
        <f>U25531&gt;10</f>
        <v>1</v>
      </c>
      <c r="U25531" s="7">
        <v>10.6002711687975</v>
      </c>
      <c r="V25531" t="s">
        <v>7311</v>
      </c>
      <c r="W25531" t="s">
        <v>7312</v>
      </c>
    </row>
    <row r="25532" spans="20:23" x14ac:dyDescent="0.3">
      <c r="T25532" t="b">
        <f>U25532&gt;10</f>
        <v>1</v>
      </c>
      <c r="U25532" s="7">
        <v>10.3125890963457</v>
      </c>
      <c r="V25532" t="s">
        <v>4700</v>
      </c>
      <c r="W25532" t="s">
        <v>4701</v>
      </c>
    </row>
    <row r="25533" spans="20:23" x14ac:dyDescent="0.3">
      <c r="T25533" t="b">
        <f>U25533&gt;10</f>
        <v>1</v>
      </c>
      <c r="U25533" s="7">
        <v>12.104348565573799</v>
      </c>
      <c r="V25533" t="s">
        <v>15986</v>
      </c>
      <c r="W25533" t="s">
        <v>15987</v>
      </c>
    </row>
    <row r="25534" spans="20:23" x14ac:dyDescent="0.3">
      <c r="T25534" t="b">
        <f>U25534&gt;10</f>
        <v>1</v>
      </c>
      <c r="U25534" s="7">
        <v>11.5447327776383</v>
      </c>
      <c r="V25534" t="s">
        <v>12420</v>
      </c>
      <c r="W25534" t="s">
        <v>12422</v>
      </c>
    </row>
    <row r="25535" spans="20:23" x14ac:dyDescent="0.3">
      <c r="T25535" t="b">
        <f>U25535&gt;10</f>
        <v>1</v>
      </c>
      <c r="U25535" s="7">
        <v>11.411201385013801</v>
      </c>
      <c r="V25535" t="s">
        <v>4700</v>
      </c>
      <c r="W25535" t="s">
        <v>4033</v>
      </c>
    </row>
    <row r="25536" spans="20:23" x14ac:dyDescent="0.3">
      <c r="T25536" t="b">
        <f>U25536&gt;10</f>
        <v>1</v>
      </c>
      <c r="U25536" s="7">
        <v>10.232546388672199</v>
      </c>
      <c r="V25536" t="s">
        <v>4033</v>
      </c>
      <c r="W25536" t="s">
        <v>4034</v>
      </c>
    </row>
    <row r="25537" spans="20:23" x14ac:dyDescent="0.3">
      <c r="T25537" t="b">
        <f>U25537&gt;10</f>
        <v>1</v>
      </c>
      <c r="U25537" s="7">
        <v>11.0927476538953</v>
      </c>
      <c r="V25537" t="s">
        <v>5558</v>
      </c>
      <c r="W25537" t="s">
        <v>10277</v>
      </c>
    </row>
    <row r="25538" spans="20:23" x14ac:dyDescent="0.3">
      <c r="T25538" t="b">
        <f>U25538&gt;10</f>
        <v>1</v>
      </c>
      <c r="U25538" s="7">
        <v>10.5462039475272</v>
      </c>
      <c r="V25538" t="s">
        <v>6682</v>
      </c>
      <c r="W25538" t="s">
        <v>6683</v>
      </c>
    </row>
    <row r="25539" spans="20:23" x14ac:dyDescent="0.3">
      <c r="T25539" t="b">
        <f>U25539&gt;10</f>
        <v>1</v>
      </c>
      <c r="U25539" s="7">
        <v>10.3125890963457</v>
      </c>
      <c r="V25539" t="s">
        <v>4918</v>
      </c>
      <c r="W25539" t="s">
        <v>4919</v>
      </c>
    </row>
    <row r="25540" spans="20:23" x14ac:dyDescent="0.3">
      <c r="T25540" t="b">
        <f>U25540&gt;10</f>
        <v>1</v>
      </c>
      <c r="U25540" s="7">
        <v>10.7180542044539</v>
      </c>
      <c r="V25540" t="s">
        <v>8140</v>
      </c>
      <c r="W25540" t="s">
        <v>8141</v>
      </c>
    </row>
    <row r="25541" spans="20:23" x14ac:dyDescent="0.3">
      <c r="T25541" t="b">
        <f>U25541&gt;10</f>
        <v>1</v>
      </c>
      <c r="U25541" s="7">
        <v>11.5447327776383</v>
      </c>
      <c r="V25541" t="s">
        <v>12502</v>
      </c>
      <c r="W25541" t="s">
        <v>12503</v>
      </c>
    </row>
    <row r="25542" spans="20:23" x14ac:dyDescent="0.3">
      <c r="T25542" t="b">
        <f>U25542&gt;10</f>
        <v>1</v>
      </c>
      <c r="U25542" s="7">
        <v>10.024907023893901</v>
      </c>
      <c r="V25542" t="s">
        <v>1945</v>
      </c>
      <c r="W25542" t="s">
        <v>1946</v>
      </c>
    </row>
    <row r="25543" spans="20:23" x14ac:dyDescent="0.3">
      <c r="T25543" t="b">
        <f>U25543&gt;10</f>
        <v>1</v>
      </c>
      <c r="U25543" s="7">
        <v>11.411201385013801</v>
      </c>
      <c r="V25543" t="s">
        <v>8095</v>
      </c>
      <c r="W25543" t="s">
        <v>12156</v>
      </c>
    </row>
    <row r="25544" spans="20:23" x14ac:dyDescent="0.3">
      <c r="T25544" t="b">
        <f>U25544&gt;10</f>
        <v>1</v>
      </c>
      <c r="U25544" s="7">
        <v>10.4949106531397</v>
      </c>
      <c r="V25544" t="s">
        <v>6289</v>
      </c>
      <c r="W25544" t="s">
        <v>6366</v>
      </c>
    </row>
    <row r="25545" spans="20:23" x14ac:dyDescent="0.3">
      <c r="T25545" t="b">
        <f>U25545&gt;10</f>
        <v>1</v>
      </c>
      <c r="U25545" s="7">
        <v>10.3125890963457</v>
      </c>
      <c r="V25545" t="s">
        <v>4660</v>
      </c>
      <c r="W25545" t="s">
        <v>4661</v>
      </c>
    </row>
    <row r="25546" spans="20:23" x14ac:dyDescent="0.3">
      <c r="T25546" t="b">
        <f>U25546&gt;10</f>
        <v>1</v>
      </c>
      <c r="U25546" s="7">
        <v>10.4461204889702</v>
      </c>
      <c r="V25546" t="s">
        <v>5651</v>
      </c>
      <c r="W25546" t="s">
        <v>5652</v>
      </c>
    </row>
    <row r="25547" spans="20:23" x14ac:dyDescent="0.3">
      <c r="T25547" t="b">
        <f>U25547&gt;10</f>
        <v>1</v>
      </c>
      <c r="U25547" s="7">
        <v>10.628442045764199</v>
      </c>
      <c r="V25547" t="s">
        <v>7344</v>
      </c>
      <c r="W25547" t="s">
        <v>7345</v>
      </c>
    </row>
    <row r="25548" spans="20:23" x14ac:dyDescent="0.3">
      <c r="T25548" t="b">
        <f>U25548&gt;10</f>
        <v>1</v>
      </c>
      <c r="U25548" s="7">
        <v>13.490642926693599</v>
      </c>
      <c r="V25548" t="s">
        <v>15988</v>
      </c>
      <c r="W25548" t="s">
        <v>15989</v>
      </c>
    </row>
    <row r="25549" spans="20:23" x14ac:dyDescent="0.3">
      <c r="T25549" t="b">
        <f>U25549&gt;10</f>
        <v>1</v>
      </c>
      <c r="U25549" s="7">
        <v>10.5462039475272</v>
      </c>
      <c r="V25549" t="s">
        <v>6610</v>
      </c>
      <c r="W25549" t="s">
        <v>6561</v>
      </c>
    </row>
    <row r="25550" spans="20:23" x14ac:dyDescent="0.3">
      <c r="T25550" t="b">
        <f>U25550&gt;10</f>
        <v>1</v>
      </c>
      <c r="U25550" s="7">
        <v>10.5462039475272</v>
      </c>
      <c r="V25550" t="s">
        <v>6561</v>
      </c>
      <c r="W25550" t="s">
        <v>6562</v>
      </c>
    </row>
    <row r="25551" spans="20:23" x14ac:dyDescent="0.3">
      <c r="T25551" t="b">
        <f>U25551&gt;10</f>
        <v>1</v>
      </c>
      <c r="U25551" s="7">
        <v>10.7180542044539</v>
      </c>
      <c r="V25551" t="s">
        <v>8028</v>
      </c>
      <c r="W25551" t="s">
        <v>8029</v>
      </c>
    </row>
    <row r="25552" spans="20:23" x14ac:dyDescent="0.3">
      <c r="T25552" t="b">
        <f>U25552&gt;10</f>
        <v>1</v>
      </c>
      <c r="U25552" s="7">
        <v>11.6988834574656</v>
      </c>
      <c r="V25552" t="s">
        <v>12764</v>
      </c>
      <c r="W25552" t="s">
        <v>12784</v>
      </c>
    </row>
    <row r="25553" spans="20:23" x14ac:dyDescent="0.3">
      <c r="T25553" t="b">
        <f>U25553&gt;10</f>
        <v>1</v>
      </c>
      <c r="U25553" s="7">
        <v>10.7825927255914</v>
      </c>
      <c r="V25553" t="s">
        <v>8236</v>
      </c>
      <c r="W25553" t="s">
        <v>8237</v>
      </c>
    </row>
    <row r="25554" spans="20:23" x14ac:dyDescent="0.3">
      <c r="T25554" t="b">
        <f>U25554&gt;10</f>
        <v>1</v>
      </c>
      <c r="U25554" s="7">
        <v>10.6574295826374</v>
      </c>
      <c r="V25554" t="s">
        <v>7397</v>
      </c>
      <c r="W25554" t="s">
        <v>7399</v>
      </c>
    </row>
    <row r="25555" spans="20:23" x14ac:dyDescent="0.3">
      <c r="T25555" t="b">
        <f>U25555&gt;10</f>
        <v>1</v>
      </c>
      <c r="U25555" s="7">
        <v>11.6988834574656</v>
      </c>
      <c r="V25555" t="s">
        <v>9895</v>
      </c>
      <c r="W25555" t="s">
        <v>13360</v>
      </c>
    </row>
    <row r="25556" spans="20:23" x14ac:dyDescent="0.3">
      <c r="T25556" t="b">
        <f>U25556&gt;10</f>
        <v>1</v>
      </c>
      <c r="U25556" s="7">
        <v>11.411201385013801</v>
      </c>
      <c r="V25556" t="s">
        <v>8095</v>
      </c>
      <c r="W25556" t="s">
        <v>12157</v>
      </c>
    </row>
    <row r="25557" spans="20:23" x14ac:dyDescent="0.3">
      <c r="T25557" t="b">
        <f>U25557&gt;10</f>
        <v>1</v>
      </c>
      <c r="U25557" s="7">
        <v>13.490642926693599</v>
      </c>
      <c r="V25557" t="s">
        <v>15990</v>
      </c>
      <c r="W25557" t="s">
        <v>15991</v>
      </c>
    </row>
    <row r="25558" spans="20:23" x14ac:dyDescent="0.3">
      <c r="T25558" t="b">
        <f>U25558&gt;10</f>
        <v>1</v>
      </c>
      <c r="U25558" s="7">
        <v>11.0057362769056</v>
      </c>
      <c r="V25558" t="s">
        <v>9352</v>
      </c>
      <c r="W25558" t="s">
        <v>9353</v>
      </c>
    </row>
    <row r="25559" spans="20:23" x14ac:dyDescent="0.3">
      <c r="T25559" t="b">
        <f>U25559&gt;10</f>
        <v>1</v>
      </c>
      <c r="U25559" s="7">
        <v>11.411201385013801</v>
      </c>
      <c r="V25559" t="s">
        <v>12112</v>
      </c>
      <c r="W25559" t="s">
        <v>12113</v>
      </c>
    </row>
    <row r="25560" spans="20:23" x14ac:dyDescent="0.3">
      <c r="T25560" t="b">
        <f>U25560&gt;10</f>
        <v>1</v>
      </c>
      <c r="U25560" s="7">
        <v>10.7825927255914</v>
      </c>
      <c r="V25560" t="s">
        <v>8226</v>
      </c>
      <c r="W25560" t="s">
        <v>8227</v>
      </c>
    </row>
    <row r="25561" spans="20:23" x14ac:dyDescent="0.3">
      <c r="T25561" t="b">
        <f>U25561&gt;10</f>
        <v>1</v>
      </c>
      <c r="U25561" s="7">
        <v>10.355148710764499</v>
      </c>
      <c r="V25561" t="s">
        <v>5215</v>
      </c>
      <c r="W25561" t="s">
        <v>5161</v>
      </c>
    </row>
    <row r="25562" spans="20:23" x14ac:dyDescent="0.3">
      <c r="T25562" t="b">
        <f>U25562&gt;10</f>
        <v>1</v>
      </c>
      <c r="U25562" s="7">
        <v>10.7180542044539</v>
      </c>
      <c r="V25562" t="s">
        <v>8040</v>
      </c>
      <c r="W25562" t="s">
        <v>8041</v>
      </c>
    </row>
    <row r="25563" spans="20:23" x14ac:dyDescent="0.3">
      <c r="T25563" t="b">
        <f>U25563&gt;10</f>
        <v>1</v>
      </c>
      <c r="U25563" s="7">
        <v>11.6988834574656</v>
      </c>
      <c r="V25563" t="s">
        <v>12983</v>
      </c>
      <c r="W25563" t="s">
        <v>12984</v>
      </c>
    </row>
    <row r="25564" spans="20:23" x14ac:dyDescent="0.3">
      <c r="T25564" t="b">
        <f>U25564&gt;10</f>
        <v>1</v>
      </c>
      <c r="U25564" s="7">
        <v>10.232546388672199</v>
      </c>
      <c r="V25564" t="s">
        <v>3963</v>
      </c>
      <c r="W25564" t="s">
        <v>3964</v>
      </c>
    </row>
    <row r="25565" spans="20:23" x14ac:dyDescent="0.3">
      <c r="T25565" t="b">
        <f>U25565&gt;10</f>
        <v>1</v>
      </c>
      <c r="U25565" s="7">
        <v>11.411201385013801</v>
      </c>
      <c r="V25565" t="s">
        <v>11731</v>
      </c>
      <c r="W25565" t="s">
        <v>11732</v>
      </c>
    </row>
    <row r="25566" spans="20:23" x14ac:dyDescent="0.3">
      <c r="T25566" t="b">
        <f>U25566&gt;10</f>
        <v>1</v>
      </c>
      <c r="U25566" s="7">
        <v>10.7180542044539</v>
      </c>
      <c r="V25566" t="s">
        <v>1935</v>
      </c>
      <c r="W25566" t="s">
        <v>7949</v>
      </c>
    </row>
    <row r="25567" spans="20:23" x14ac:dyDescent="0.3">
      <c r="T25567" t="b">
        <f>U25567&gt;10</f>
        <v>1</v>
      </c>
      <c r="U25567" s="7">
        <v>12.392030638025499</v>
      </c>
      <c r="V25567" t="s">
        <v>15992</v>
      </c>
      <c r="W25567" t="s">
        <v>15993</v>
      </c>
    </row>
    <row r="25568" spans="20:23" x14ac:dyDescent="0.3">
      <c r="T25568" t="b">
        <f>U25568&gt;10</f>
        <v>1</v>
      </c>
      <c r="U25568" s="7">
        <v>10.851585597078399</v>
      </c>
      <c r="V25568" t="s">
        <v>8801</v>
      </c>
      <c r="W25568" t="s">
        <v>8802</v>
      </c>
    </row>
    <row r="25569" spans="20:23" x14ac:dyDescent="0.3">
      <c r="T25569" t="b">
        <f>U25569&gt;10</f>
        <v>1</v>
      </c>
      <c r="U25569" s="7">
        <v>10.2717671018254</v>
      </c>
      <c r="V25569" t="s">
        <v>4201</v>
      </c>
      <c r="W25569" t="s">
        <v>4202</v>
      </c>
    </row>
    <row r="25570" spans="20:23" x14ac:dyDescent="0.3">
      <c r="T25570" t="b">
        <f>U25570&gt;10</f>
        <v>1</v>
      </c>
      <c r="U25570" s="7">
        <v>10.6002711687975</v>
      </c>
      <c r="V25570" t="s">
        <v>6863</v>
      </c>
      <c r="W25570" s="10">
        <v>44105</v>
      </c>
    </row>
    <row r="25571" spans="20:23" x14ac:dyDescent="0.3">
      <c r="T25571" t="b">
        <f>U25571&gt;10</f>
        <v>1</v>
      </c>
      <c r="U25571" s="7">
        <v>12.7974957461337</v>
      </c>
      <c r="V25571" t="s">
        <v>15994</v>
      </c>
      <c r="W25571">
        <v>11046</v>
      </c>
    </row>
    <row r="25572" spans="20:23" x14ac:dyDescent="0.3">
      <c r="T25572" t="b">
        <f>U25572&gt;10</f>
        <v>1</v>
      </c>
      <c r="U25572" s="7">
        <v>10.7180542044539</v>
      </c>
      <c r="V25572" t="s">
        <v>7714</v>
      </c>
      <c r="W25572" t="s">
        <v>7715</v>
      </c>
    </row>
    <row r="25573" spans="20:23" x14ac:dyDescent="0.3">
      <c r="T25573" t="b">
        <f>U25573&gt;10</f>
        <v>1</v>
      </c>
      <c r="U25573" s="7">
        <v>10.6574295826374</v>
      </c>
      <c r="V25573" t="s">
        <v>310</v>
      </c>
      <c r="W25573" t="s">
        <v>311</v>
      </c>
    </row>
    <row r="25574" spans="20:23" x14ac:dyDescent="0.3">
      <c r="T25574" t="b">
        <f>U25574&gt;10</f>
        <v>1</v>
      </c>
      <c r="U25574" s="7">
        <v>12.104348565573799</v>
      </c>
      <c r="V25574" t="s">
        <v>15995</v>
      </c>
      <c r="W25574">
        <v>200</v>
      </c>
    </row>
    <row r="25575" spans="20:23" x14ac:dyDescent="0.3">
      <c r="T25575" t="b">
        <f>U25575&gt;10</f>
        <v>1</v>
      </c>
      <c r="U25575" s="7">
        <v>11.0057362769056</v>
      </c>
      <c r="V25575" t="s">
        <v>4387</v>
      </c>
      <c r="W25575">
        <v>30</v>
      </c>
    </row>
    <row r="25576" spans="20:23" x14ac:dyDescent="0.3">
      <c r="T25576" t="b">
        <f>U25576&gt;10</f>
        <v>1</v>
      </c>
      <c r="U25576" s="7">
        <v>11.293418349357401</v>
      </c>
      <c r="V25576" t="s">
        <v>7223</v>
      </c>
      <c r="W25576" t="s">
        <v>11381</v>
      </c>
    </row>
    <row r="25577" spans="20:23" x14ac:dyDescent="0.3">
      <c r="T25577" t="b">
        <f>U25577&gt;10</f>
        <v>1</v>
      </c>
      <c r="U25577" s="7">
        <v>10.399600473335299</v>
      </c>
      <c r="V25577" t="s">
        <v>5560</v>
      </c>
      <c r="W25577" t="s">
        <v>5561</v>
      </c>
    </row>
    <row r="25578" spans="20:23" x14ac:dyDescent="0.3">
      <c r="T25578" t="b">
        <f>U25578&gt;10</f>
        <v>1</v>
      </c>
      <c r="U25578" s="7">
        <v>13.490642926693599</v>
      </c>
      <c r="V25578" t="s">
        <v>15996</v>
      </c>
      <c r="W25578" t="s">
        <v>13479</v>
      </c>
    </row>
    <row r="25579" spans="20:23" x14ac:dyDescent="0.3">
      <c r="T25579" t="b">
        <f>U25579&gt;10</f>
        <v>1</v>
      </c>
      <c r="U25579" s="7">
        <v>11.6988834574656</v>
      </c>
      <c r="V25579" t="s">
        <v>13479</v>
      </c>
      <c r="W25579" t="s">
        <v>11987</v>
      </c>
    </row>
    <row r="25580" spans="20:23" x14ac:dyDescent="0.3">
      <c r="T25580" t="b">
        <f>U25580&gt;10</f>
        <v>1</v>
      </c>
      <c r="U25580" s="7">
        <v>12.104348565573799</v>
      </c>
      <c r="V25580" t="s">
        <v>15997</v>
      </c>
      <c r="W25580" t="s">
        <v>11986</v>
      </c>
    </row>
    <row r="25581" spans="20:23" x14ac:dyDescent="0.3">
      <c r="T25581" t="b">
        <f>U25581&gt;10</f>
        <v>1</v>
      </c>
      <c r="U25581" s="7">
        <v>10.399600473335299</v>
      </c>
      <c r="V25581" t="s">
        <v>5544</v>
      </c>
      <c r="W25581" t="s">
        <v>5547</v>
      </c>
    </row>
    <row r="25582" spans="20:23" x14ac:dyDescent="0.3">
      <c r="T25582" t="b">
        <f>U25582&gt;10</f>
        <v>1</v>
      </c>
      <c r="U25582" s="7">
        <v>11.188057833699601</v>
      </c>
      <c r="V25582" t="s">
        <v>10574</v>
      </c>
      <c r="W25582" t="s">
        <v>10382</v>
      </c>
    </row>
    <row r="25583" spans="20:23" x14ac:dyDescent="0.3">
      <c r="T25583" t="b">
        <f>U25583&gt;10</f>
        <v>1</v>
      </c>
      <c r="U25583" s="7">
        <v>10.851585597078399</v>
      </c>
      <c r="V25583" t="s">
        <v>8959</v>
      </c>
      <c r="W25583" t="s">
        <v>8961</v>
      </c>
    </row>
    <row r="25584" spans="20:23" x14ac:dyDescent="0.3">
      <c r="T25584" t="b">
        <f>U25584&gt;10</f>
        <v>1</v>
      </c>
      <c r="U25584" s="7">
        <v>13.490642926693599</v>
      </c>
      <c r="V25584" t="s">
        <v>15998</v>
      </c>
      <c r="W25584" t="s">
        <v>15999</v>
      </c>
    </row>
    <row r="25585" spans="20:23" x14ac:dyDescent="0.3">
      <c r="T25585" t="b">
        <f>U25585&gt;10</f>
        <v>1</v>
      </c>
      <c r="U25585" s="7">
        <v>10.158438416518401</v>
      </c>
      <c r="V25585" t="s">
        <v>3152</v>
      </c>
      <c r="W25585" t="s">
        <v>3153</v>
      </c>
    </row>
    <row r="25586" spans="20:23" x14ac:dyDescent="0.3">
      <c r="T25586" t="b">
        <f>U25586&gt;10</f>
        <v>1</v>
      </c>
      <c r="U25586" s="7">
        <v>10.4461204889702</v>
      </c>
      <c r="V25586" t="s">
        <v>5914</v>
      </c>
      <c r="W25586" t="s">
        <v>5915</v>
      </c>
    </row>
    <row r="25587" spans="20:23" x14ac:dyDescent="0.3">
      <c r="T25587" t="b">
        <f>U25587&gt;10</f>
        <v>1</v>
      </c>
      <c r="U25587" s="7">
        <v>10.194806060689301</v>
      </c>
      <c r="V25587" t="s">
        <v>3742</v>
      </c>
      <c r="W25587" t="s">
        <v>3743</v>
      </c>
    </row>
    <row r="25588" spans="20:23" x14ac:dyDescent="0.3">
      <c r="T25588" t="b">
        <f>U25588&gt;10</f>
        <v>1</v>
      </c>
      <c r="U25588" s="7">
        <v>11.293418349357401</v>
      </c>
      <c r="V25588" t="s">
        <v>11410</v>
      </c>
      <c r="W25588" t="s">
        <v>11411</v>
      </c>
    </row>
    <row r="25589" spans="20:23" x14ac:dyDescent="0.3">
      <c r="T25589" t="b">
        <f>U25589&gt;10</f>
        <v>1</v>
      </c>
      <c r="U25589" s="7">
        <v>10.355148710764499</v>
      </c>
      <c r="V25589" t="s">
        <v>5217</v>
      </c>
      <c r="W25589" t="s">
        <v>5218</v>
      </c>
    </row>
    <row r="25590" spans="20:23" x14ac:dyDescent="0.3">
      <c r="T25590" t="b">
        <f>U25590&gt;10</f>
        <v>1</v>
      </c>
      <c r="U25590" s="7">
        <v>11.411201385013801</v>
      </c>
      <c r="V25590" t="s">
        <v>11986</v>
      </c>
      <c r="W25590" t="s">
        <v>11987</v>
      </c>
    </row>
    <row r="25591" spans="20:23" x14ac:dyDescent="0.3">
      <c r="T25591" t="b">
        <f>U25591&gt;10</f>
        <v>1</v>
      </c>
      <c r="U25591" s="7">
        <v>10.097813794702001</v>
      </c>
      <c r="V25591" t="s">
        <v>2870</v>
      </c>
      <c r="W25591" t="s">
        <v>2871</v>
      </c>
    </row>
    <row r="25592" spans="20:23" x14ac:dyDescent="0.3">
      <c r="T25592" t="b">
        <f>U25592&gt;10</f>
        <v>1</v>
      </c>
      <c r="U25592" s="7">
        <v>12.7974957461337</v>
      </c>
      <c r="V25592" t="s">
        <v>16000</v>
      </c>
      <c r="W25592" t="s">
        <v>16001</v>
      </c>
    </row>
    <row r="25593" spans="20:23" x14ac:dyDescent="0.3">
      <c r="T25593" t="b">
        <f>U25593&gt;10</f>
        <v>1</v>
      </c>
      <c r="U25593" s="7">
        <v>13.490642926693599</v>
      </c>
      <c r="V25593" t="s">
        <v>16002</v>
      </c>
      <c r="W25593" t="s">
        <v>12260</v>
      </c>
    </row>
    <row r="25594" spans="20:23" x14ac:dyDescent="0.3">
      <c r="T25594" t="b">
        <f>U25594&gt;10</f>
        <v>1</v>
      </c>
      <c r="U25594" s="7">
        <v>11.5447327776383</v>
      </c>
      <c r="V25594" t="s">
        <v>12260</v>
      </c>
      <c r="W25594" t="s">
        <v>3433</v>
      </c>
    </row>
    <row r="25595" spans="20:23" x14ac:dyDescent="0.3">
      <c r="T25595" t="b">
        <f>U25595&gt;10</f>
        <v>1</v>
      </c>
      <c r="U25595" s="7">
        <v>11.188057833699601</v>
      </c>
      <c r="V25595" t="s">
        <v>10700</v>
      </c>
      <c r="W25595" t="s">
        <v>10701</v>
      </c>
    </row>
    <row r="25596" spans="20:23" x14ac:dyDescent="0.3">
      <c r="T25596" t="b">
        <f>U25596&gt;10</f>
        <v>1</v>
      </c>
      <c r="U25596" s="7">
        <v>13.490642926693599</v>
      </c>
      <c r="V25596" t="s">
        <v>16003</v>
      </c>
      <c r="W25596" t="s">
        <v>2969</v>
      </c>
    </row>
    <row r="25597" spans="20:23" x14ac:dyDescent="0.3">
      <c r="T25597" t="b">
        <f>U25597&gt;10</f>
        <v>1</v>
      </c>
      <c r="U25597" s="7">
        <v>12.104348565573799</v>
      </c>
      <c r="V25597" t="s">
        <v>16004</v>
      </c>
      <c r="W25597" t="s">
        <v>13081</v>
      </c>
    </row>
    <row r="25598" spans="20:23" x14ac:dyDescent="0.3">
      <c r="T25598" t="b">
        <f>U25598&gt;10</f>
        <v>1</v>
      </c>
      <c r="U25598" s="7">
        <v>11.6988834574656</v>
      </c>
      <c r="V25598" t="s">
        <v>13081</v>
      </c>
      <c r="W25598" t="s">
        <v>13082</v>
      </c>
    </row>
    <row r="25599" spans="20:23" x14ac:dyDescent="0.3">
      <c r="T25599" t="b">
        <f>U25599&gt;10</f>
        <v>1</v>
      </c>
      <c r="U25599" s="7">
        <v>13.490642926693599</v>
      </c>
      <c r="V25599" t="s">
        <v>16005</v>
      </c>
      <c r="W25599">
        <v>16703</v>
      </c>
    </row>
    <row r="25600" spans="20:23" x14ac:dyDescent="0.3">
      <c r="T25600" t="b">
        <f>U25600&gt;10</f>
        <v>1</v>
      </c>
      <c r="U25600" s="7">
        <v>10.123347096707199</v>
      </c>
      <c r="V25600" t="s">
        <v>2890</v>
      </c>
      <c r="W25600" t="s">
        <v>2889</v>
      </c>
    </row>
    <row r="25601" spans="20:23" x14ac:dyDescent="0.3">
      <c r="T25601" t="b">
        <f>U25601&gt;10</f>
        <v>1</v>
      </c>
      <c r="U25601" s="7">
        <v>10.123347096707199</v>
      </c>
      <c r="V25601" t="s">
        <v>2888</v>
      </c>
      <c r="W25601" t="s">
        <v>2889</v>
      </c>
    </row>
    <row r="25602" spans="20:23" x14ac:dyDescent="0.3">
      <c r="T25602" t="b">
        <f>U25602&gt;10</f>
        <v>1</v>
      </c>
      <c r="U25602" s="7">
        <v>13.490642926693599</v>
      </c>
      <c r="V25602" t="s">
        <v>16006</v>
      </c>
      <c r="W25602" t="s">
        <v>16007</v>
      </c>
    </row>
    <row r="25603" spans="20:23" x14ac:dyDescent="0.3">
      <c r="T25603" t="b">
        <f>U25603&gt;10</f>
        <v>1</v>
      </c>
      <c r="U25603" s="7">
        <v>10.3125890963457</v>
      </c>
      <c r="V25603" t="s">
        <v>4967</v>
      </c>
      <c r="W25603" t="s">
        <v>4968</v>
      </c>
    </row>
    <row r="25604" spans="20:23" x14ac:dyDescent="0.3">
      <c r="T25604" t="b">
        <f>U25604&gt;10</f>
        <v>1</v>
      </c>
      <c r="U25604" s="7">
        <v>11.8812050142595</v>
      </c>
      <c r="V25604" t="s">
        <v>2358</v>
      </c>
      <c r="W25604" t="s">
        <v>2359</v>
      </c>
    </row>
    <row r="25605" spans="20:23" x14ac:dyDescent="0.3">
      <c r="T25605" t="b">
        <f>U25605&gt;10</f>
        <v>1</v>
      </c>
      <c r="U25605" s="7">
        <v>12.392030638025499</v>
      </c>
      <c r="V25605" t="s">
        <v>16008</v>
      </c>
      <c r="W25605" t="s">
        <v>16009</v>
      </c>
    </row>
    <row r="25606" spans="20:23" x14ac:dyDescent="0.3">
      <c r="T25606" t="b">
        <f>U25606&gt;10</f>
        <v>1</v>
      </c>
      <c r="U25606" s="7">
        <v>13.490642926693599</v>
      </c>
      <c r="V25606" t="s">
        <v>16009</v>
      </c>
      <c r="W25606" t="s">
        <v>16010</v>
      </c>
    </row>
    <row r="25607" spans="20:23" x14ac:dyDescent="0.3">
      <c r="T25607" t="b">
        <f>U25607&gt;10</f>
        <v>1</v>
      </c>
      <c r="U25607" s="7">
        <v>10.158438416518401</v>
      </c>
      <c r="V25607" t="s">
        <v>3116</v>
      </c>
      <c r="W25607">
        <v>3</v>
      </c>
    </row>
    <row r="25608" spans="20:23" x14ac:dyDescent="0.3">
      <c r="T25608" t="b">
        <f>U25608&gt;10</f>
        <v>1</v>
      </c>
      <c r="U25608" s="7">
        <v>13.490642926693599</v>
      </c>
      <c r="V25608" t="s">
        <v>16011</v>
      </c>
      <c r="W25608" t="s">
        <v>16012</v>
      </c>
    </row>
    <row r="25609" spans="20:23" x14ac:dyDescent="0.3">
      <c r="T25609" t="b">
        <f>U25609&gt;10</f>
        <v>1</v>
      </c>
      <c r="U25609" s="7">
        <v>13.490642926693599</v>
      </c>
      <c r="V25609" t="s">
        <v>16012</v>
      </c>
      <c r="W25609" t="s">
        <v>16013</v>
      </c>
    </row>
    <row r="25610" spans="20:23" x14ac:dyDescent="0.3">
      <c r="T25610" t="b">
        <f>U25610&gt;10</f>
        <v>1</v>
      </c>
      <c r="U25610" s="7">
        <v>10.7180542044539</v>
      </c>
      <c r="V25610" t="s">
        <v>7797</v>
      </c>
      <c r="W25610" t="s">
        <v>7791</v>
      </c>
    </row>
    <row r="25611" spans="20:23" x14ac:dyDescent="0.3">
      <c r="T25611" t="b">
        <f>U25611&gt;10</f>
        <v>1</v>
      </c>
      <c r="U25611" s="7">
        <v>11.411201385013801</v>
      </c>
      <c r="V25611" t="s">
        <v>11766</v>
      </c>
      <c r="W25611" t="s">
        <v>11767</v>
      </c>
    </row>
    <row r="25612" spans="20:23" x14ac:dyDescent="0.3">
      <c r="T25612" t="b">
        <f>U25612&gt;10</f>
        <v>1</v>
      </c>
      <c r="U25612" s="7">
        <v>10.7825927255914</v>
      </c>
      <c r="V25612" t="s">
        <v>262</v>
      </c>
      <c r="W25612" t="s">
        <v>8581</v>
      </c>
    </row>
    <row r="25613" spans="20:23" x14ac:dyDescent="0.3">
      <c r="T25613" t="b">
        <f>U25613&gt;10</f>
        <v>1</v>
      </c>
      <c r="U25613" s="7">
        <v>10.0894455450315</v>
      </c>
      <c r="V25613" t="s">
        <v>2557</v>
      </c>
      <c r="W25613" t="s">
        <v>2558</v>
      </c>
    </row>
    <row r="25614" spans="20:23" x14ac:dyDescent="0.3">
      <c r="T25614" t="b">
        <f>U25614&gt;10</f>
        <v>1</v>
      </c>
      <c r="U25614" s="7">
        <v>11.986565529917399</v>
      </c>
      <c r="V25614" t="s">
        <v>14134</v>
      </c>
      <c r="W25614" t="s">
        <v>14135</v>
      </c>
    </row>
    <row r="25615" spans="20:23" x14ac:dyDescent="0.3">
      <c r="T25615" t="b">
        <f>U25615&gt;10</f>
        <v>1</v>
      </c>
      <c r="U25615" s="7">
        <v>10.9256935692321</v>
      </c>
      <c r="V25615" t="s">
        <v>9145</v>
      </c>
      <c r="W25615" t="s">
        <v>3903</v>
      </c>
    </row>
    <row r="25616" spans="20:23" x14ac:dyDescent="0.3">
      <c r="T25616" t="b">
        <f>U25616&gt;10</f>
        <v>1</v>
      </c>
      <c r="U25616" s="7">
        <v>12.104348565573799</v>
      </c>
      <c r="V25616" t="s">
        <v>16014</v>
      </c>
      <c r="W25616" t="s">
        <v>16015</v>
      </c>
    </row>
    <row r="25617" spans="20:23" x14ac:dyDescent="0.3">
      <c r="T25617" t="b">
        <f>U25617&gt;10</f>
        <v>1</v>
      </c>
      <c r="U25617" s="7">
        <v>10.3125890963457</v>
      </c>
      <c r="V25617" t="s">
        <v>4730</v>
      </c>
      <c r="W25617" t="s">
        <v>4731</v>
      </c>
    </row>
    <row r="25618" spans="20:23" x14ac:dyDescent="0.3">
      <c r="T25618" t="b">
        <f>U25618&gt;10</f>
        <v>1</v>
      </c>
      <c r="U25618" s="7">
        <v>12.104348565573799</v>
      </c>
      <c r="V25618" t="s">
        <v>16016</v>
      </c>
      <c r="W25618" t="s">
        <v>16017</v>
      </c>
    </row>
    <row r="25619" spans="20:23" x14ac:dyDescent="0.3">
      <c r="T25619" t="b">
        <f>U25619&gt;10</f>
        <v>1</v>
      </c>
      <c r="U25619" s="7">
        <v>13.490642926693599</v>
      </c>
      <c r="V25619" t="s">
        <v>16018</v>
      </c>
      <c r="W25619" t="s">
        <v>16019</v>
      </c>
    </row>
    <row r="25620" spans="20:23" x14ac:dyDescent="0.3">
      <c r="T25620" t="b">
        <f>U25620&gt;10</f>
        <v>1</v>
      </c>
      <c r="U25620" s="7">
        <v>11.0927476538953</v>
      </c>
      <c r="V25620" t="s">
        <v>3443</v>
      </c>
      <c r="W25620" t="s">
        <v>4832</v>
      </c>
    </row>
    <row r="25621" spans="20:23" x14ac:dyDescent="0.3">
      <c r="T25621" t="b">
        <f>U25621&gt;10</f>
        <v>1</v>
      </c>
      <c r="U25621" s="7">
        <v>10.3125890963457</v>
      </c>
      <c r="V25621" t="s">
        <v>4832</v>
      </c>
      <c r="W25621" t="s">
        <v>4576</v>
      </c>
    </row>
    <row r="25622" spans="20:23" x14ac:dyDescent="0.3">
      <c r="T25622" t="b">
        <f>U25622&gt;10</f>
        <v>1</v>
      </c>
      <c r="U25622" s="7">
        <v>10.851585597078399</v>
      </c>
      <c r="V25622" t="s">
        <v>8634</v>
      </c>
      <c r="W25622" t="s">
        <v>8635</v>
      </c>
    </row>
    <row r="25623" spans="20:23" x14ac:dyDescent="0.3">
      <c r="T25623" t="b">
        <f>U25623&gt;10</f>
        <v>1</v>
      </c>
      <c r="U25623" s="7">
        <v>11.6988834574656</v>
      </c>
      <c r="V25623" t="s">
        <v>2430</v>
      </c>
      <c r="W25623" t="s">
        <v>13071</v>
      </c>
    </row>
    <row r="25624" spans="20:23" x14ac:dyDescent="0.3">
      <c r="T25624" t="b">
        <f>U25624&gt;10</f>
        <v>1</v>
      </c>
      <c r="U25624" s="7">
        <v>10.6002711687975</v>
      </c>
      <c r="V25624" t="s">
        <v>7239</v>
      </c>
      <c r="W25624" t="s">
        <v>7240</v>
      </c>
    </row>
    <row r="25625" spans="20:23" x14ac:dyDescent="0.3">
      <c r="T25625" t="b">
        <f>U25625&gt;10</f>
        <v>1</v>
      </c>
      <c r="U25625" s="7">
        <v>12.7974957461337</v>
      </c>
      <c r="V25625" t="s">
        <v>7240</v>
      </c>
      <c r="W25625" t="s">
        <v>16020</v>
      </c>
    </row>
    <row r="25626" spans="20:23" x14ac:dyDescent="0.3">
      <c r="T25626" t="b">
        <f>U25626&gt;10</f>
        <v>1</v>
      </c>
      <c r="U25626" s="7">
        <v>13.490642926693599</v>
      </c>
      <c r="V25626" t="s">
        <v>16021</v>
      </c>
      <c r="W25626" t="s">
        <v>16022</v>
      </c>
    </row>
    <row r="25627" spans="20:23" x14ac:dyDescent="0.3">
      <c r="T25627" t="b">
        <f>U25627&gt;10</f>
        <v>1</v>
      </c>
      <c r="U25627" s="7">
        <v>10.6002711687975</v>
      </c>
      <c r="V25627" t="s">
        <v>7154</v>
      </c>
      <c r="W25627" t="s">
        <v>7117</v>
      </c>
    </row>
    <row r="25628" spans="20:23" x14ac:dyDescent="0.3">
      <c r="T25628" t="b">
        <f>U25628&gt;10</f>
        <v>1</v>
      </c>
      <c r="U25628" s="7">
        <v>10.7180542044539</v>
      </c>
      <c r="V25628" t="s">
        <v>7854</v>
      </c>
      <c r="W25628" t="s">
        <v>7855</v>
      </c>
    </row>
    <row r="25629" spans="20:23" x14ac:dyDescent="0.3">
      <c r="T25629" t="b">
        <f>U25629&gt;10</f>
        <v>1</v>
      </c>
      <c r="U25629" s="7">
        <v>10.158438416518401</v>
      </c>
      <c r="V25629" t="s">
        <v>3378</v>
      </c>
      <c r="W25629" t="s">
        <v>3379</v>
      </c>
    </row>
    <row r="25630" spans="20:23" x14ac:dyDescent="0.3">
      <c r="T25630" t="b">
        <f>U25630&gt;10</f>
        <v>1</v>
      </c>
      <c r="U25630" s="7">
        <v>11.6988834574656</v>
      </c>
      <c r="V25630" t="s">
        <v>12996</v>
      </c>
      <c r="W25630" t="s">
        <v>12997</v>
      </c>
    </row>
    <row r="25631" spans="20:23" x14ac:dyDescent="0.3">
      <c r="T25631" t="b">
        <f>U25631&gt;10</f>
        <v>1</v>
      </c>
      <c r="U25631" s="7">
        <v>11.6988834574656</v>
      </c>
      <c r="V25631" t="s">
        <v>12836</v>
      </c>
      <c r="W25631" t="s">
        <v>12837</v>
      </c>
    </row>
    <row r="25632" spans="20:23" x14ac:dyDescent="0.3">
      <c r="T25632" t="b">
        <f>U25632&gt;10</f>
        <v>1</v>
      </c>
      <c r="U25632" s="7">
        <v>11.6988834574656</v>
      </c>
      <c r="V25632" t="s">
        <v>13223</v>
      </c>
      <c r="W25632" t="s">
        <v>13224</v>
      </c>
    </row>
    <row r="25633" spans="20:23" x14ac:dyDescent="0.3">
      <c r="T25633" t="b">
        <f>U25633&gt;10</f>
        <v>1</v>
      </c>
      <c r="U25633" s="7">
        <v>12.7974957461337</v>
      </c>
      <c r="V25633" t="s">
        <v>16023</v>
      </c>
      <c r="W25633" t="s">
        <v>16024</v>
      </c>
    </row>
    <row r="25634" spans="20:23" x14ac:dyDescent="0.3">
      <c r="T25634" t="b">
        <f>U25634&gt;10</f>
        <v>1</v>
      </c>
      <c r="U25634" s="7">
        <v>10.4949106531397</v>
      </c>
      <c r="V25634" t="s">
        <v>6146</v>
      </c>
      <c r="W25634" t="s">
        <v>6147</v>
      </c>
    </row>
    <row r="25635" spans="20:23" x14ac:dyDescent="0.3">
      <c r="T25635" t="b">
        <f>U25635&gt;10</f>
        <v>1</v>
      </c>
      <c r="U25635" s="7">
        <v>12.104348565573799</v>
      </c>
      <c r="V25635" t="s">
        <v>16025</v>
      </c>
      <c r="W25635" t="s">
        <v>16026</v>
      </c>
    </row>
    <row r="25636" spans="20:23" x14ac:dyDescent="0.3">
      <c r="T25636" t="b">
        <f>U25636&gt;10</f>
        <v>1</v>
      </c>
      <c r="U25636" s="7">
        <v>13.490642926693599</v>
      </c>
      <c r="V25636" t="s">
        <v>16027</v>
      </c>
      <c r="W25636" t="s">
        <v>16028</v>
      </c>
    </row>
    <row r="25637" spans="20:23" x14ac:dyDescent="0.3">
      <c r="T25637" t="b">
        <f>U25637&gt;10</f>
        <v>1</v>
      </c>
      <c r="U25637" s="7">
        <v>13.490642926693599</v>
      </c>
      <c r="V25637" t="s">
        <v>16029</v>
      </c>
      <c r="W25637" t="s">
        <v>16030</v>
      </c>
    </row>
    <row r="25638" spans="20:23" x14ac:dyDescent="0.3">
      <c r="T25638" t="b">
        <f>U25638&gt;10</f>
        <v>1</v>
      </c>
      <c r="U25638" s="7">
        <v>10.7180542044539</v>
      </c>
      <c r="V25638" t="s">
        <v>7995</v>
      </c>
      <c r="W25638" t="s">
        <v>7996</v>
      </c>
    </row>
    <row r="25639" spans="20:23" x14ac:dyDescent="0.3">
      <c r="T25639" t="b">
        <f>U25639&gt;10</f>
        <v>1</v>
      </c>
      <c r="U25639" s="7">
        <v>11.0057362769056</v>
      </c>
      <c r="V25639" t="s">
        <v>7995</v>
      </c>
      <c r="W25639" t="s">
        <v>9828</v>
      </c>
    </row>
    <row r="25640" spans="20:23" x14ac:dyDescent="0.3">
      <c r="T25640" t="b">
        <f>U25640&gt;10</f>
        <v>1</v>
      </c>
      <c r="U25640" s="7">
        <v>11.0057362769056</v>
      </c>
      <c r="V25640" t="s">
        <v>9969</v>
      </c>
      <c r="W25640">
        <v>5</v>
      </c>
    </row>
    <row r="25641" spans="20:23" x14ac:dyDescent="0.3">
      <c r="T25641" t="b">
        <f>U25641&gt;10</f>
        <v>1</v>
      </c>
      <c r="U25641" s="7">
        <v>10.4949106531397</v>
      </c>
      <c r="V25641" t="s">
        <v>6484</v>
      </c>
      <c r="W25641" t="s">
        <v>3379</v>
      </c>
    </row>
    <row r="25642" spans="20:23" x14ac:dyDescent="0.3">
      <c r="T25642" t="b">
        <f>U25642&gt;10</f>
        <v>1</v>
      </c>
      <c r="U25642" s="7">
        <v>10.900375761247799</v>
      </c>
      <c r="V25642" t="s">
        <v>3379</v>
      </c>
      <c r="W25642" t="s">
        <v>2451</v>
      </c>
    </row>
    <row r="25643" spans="20:23" x14ac:dyDescent="0.3">
      <c r="T25643" t="b">
        <f>U25643&gt;10</f>
        <v>1</v>
      </c>
      <c r="U25643" s="7">
        <v>11.6988834574656</v>
      </c>
      <c r="V25643" t="s">
        <v>13422</v>
      </c>
      <c r="W25643" t="s">
        <v>13423</v>
      </c>
    </row>
    <row r="25644" spans="20:23" x14ac:dyDescent="0.3">
      <c r="T25644" t="b">
        <f>U25644&gt;10</f>
        <v>1</v>
      </c>
      <c r="U25644" s="7">
        <v>13.490642926693599</v>
      </c>
      <c r="V25644" t="s">
        <v>13423</v>
      </c>
      <c r="W25644" t="s">
        <v>16031</v>
      </c>
    </row>
    <row r="25645" spans="20:23" x14ac:dyDescent="0.3">
      <c r="T25645" t="b">
        <f>U25645&gt;10</f>
        <v>1</v>
      </c>
      <c r="U25645" s="7">
        <v>12.7974957461337</v>
      </c>
      <c r="V25645" t="s">
        <v>16031</v>
      </c>
      <c r="W25645" t="s">
        <v>8686</v>
      </c>
    </row>
    <row r="25646" spans="20:23" x14ac:dyDescent="0.3">
      <c r="T25646" t="b">
        <f>U25646&gt;10</f>
        <v>1</v>
      </c>
      <c r="U25646" s="7">
        <v>10.851585597078399</v>
      </c>
      <c r="V25646" t="s">
        <v>8686</v>
      </c>
      <c r="W25646" t="s">
        <v>8687</v>
      </c>
    </row>
    <row r="25647" spans="20:23" x14ac:dyDescent="0.3">
      <c r="T25647" t="b">
        <f>U25647&gt;10</f>
        <v>1</v>
      </c>
      <c r="U25647" s="7">
        <v>10.5462039475272</v>
      </c>
      <c r="V25647" t="s">
        <v>2112</v>
      </c>
      <c r="W25647" t="s">
        <v>6625</v>
      </c>
    </row>
    <row r="25648" spans="20:23" x14ac:dyDescent="0.3">
      <c r="T25648" t="b">
        <f>U25648&gt;10</f>
        <v>1</v>
      </c>
      <c r="U25648" s="7">
        <v>12.7974957461337</v>
      </c>
      <c r="V25648" t="s">
        <v>6625</v>
      </c>
      <c r="W25648" t="s">
        <v>16032</v>
      </c>
    </row>
    <row r="25649" spans="20:23" x14ac:dyDescent="0.3">
      <c r="T25649" t="b">
        <f>U25649&gt;10</f>
        <v>1</v>
      </c>
      <c r="U25649" s="7">
        <v>12.392030638025499</v>
      </c>
      <c r="V25649" t="s">
        <v>16033</v>
      </c>
      <c r="W25649" t="s">
        <v>16034</v>
      </c>
    </row>
    <row r="25650" spans="20:23" x14ac:dyDescent="0.3">
      <c r="T25650" t="b">
        <f>U25650&gt;10</f>
        <v>1</v>
      </c>
      <c r="U25650" s="7">
        <v>11.5447327776383</v>
      </c>
      <c r="V25650" t="s">
        <v>8669</v>
      </c>
      <c r="W25650" t="s">
        <v>12604</v>
      </c>
    </row>
    <row r="25651" spans="20:23" x14ac:dyDescent="0.3">
      <c r="T25651" t="b">
        <f>U25651&gt;10</f>
        <v>1</v>
      </c>
      <c r="U25651" s="7">
        <v>13.490642926693599</v>
      </c>
      <c r="V25651" t="s">
        <v>16035</v>
      </c>
      <c r="W25651" t="s">
        <v>16036</v>
      </c>
    </row>
    <row r="25652" spans="20:23" x14ac:dyDescent="0.3">
      <c r="T25652" t="b">
        <f>U25652&gt;10</f>
        <v>1</v>
      </c>
      <c r="U25652" s="7">
        <v>11.6988834574656</v>
      </c>
      <c r="V25652" t="s">
        <v>13379</v>
      </c>
      <c r="W25652" t="s">
        <v>13380</v>
      </c>
    </row>
    <row r="25653" spans="20:23" x14ac:dyDescent="0.3">
      <c r="T25653" t="b">
        <f>U25653&gt;10</f>
        <v>1</v>
      </c>
      <c r="U25653" s="7">
        <v>11.8812050142595</v>
      </c>
      <c r="V25653" t="s">
        <v>14098</v>
      </c>
      <c r="W25653">
        <v>6</v>
      </c>
    </row>
    <row r="25654" spans="20:23" x14ac:dyDescent="0.3">
      <c r="T25654" t="b">
        <f>U25654&gt;10</f>
        <v>1</v>
      </c>
      <c r="U25654" s="7">
        <v>11.293418349357401</v>
      </c>
      <c r="V25654" t="s">
        <v>11242</v>
      </c>
      <c r="W25654" t="s">
        <v>9828</v>
      </c>
    </row>
    <row r="25655" spans="20:23" x14ac:dyDescent="0.3">
      <c r="T25655" t="b">
        <f>U25655&gt;10</f>
        <v>1</v>
      </c>
      <c r="U25655" s="7">
        <v>13.490642926693599</v>
      </c>
      <c r="V25655" t="s">
        <v>16037</v>
      </c>
      <c r="W25655" t="s">
        <v>16038</v>
      </c>
    </row>
    <row r="25656" spans="20:23" x14ac:dyDescent="0.3">
      <c r="T25656" t="b">
        <f>U25656&gt;10</f>
        <v>1</v>
      </c>
      <c r="U25656" s="7">
        <v>10.6002711687975</v>
      </c>
      <c r="V25656" t="s">
        <v>7179</v>
      </c>
      <c r="W25656" t="s">
        <v>7180</v>
      </c>
    </row>
    <row r="25657" spans="20:23" x14ac:dyDescent="0.3">
      <c r="T25657" t="b">
        <f>U25657&gt;10</f>
        <v>1</v>
      </c>
      <c r="U25657" s="7">
        <v>11.411201385013801</v>
      </c>
      <c r="V25657" t="s">
        <v>12077</v>
      </c>
      <c r="W25657">
        <v>7</v>
      </c>
    </row>
    <row r="25658" spans="20:23" x14ac:dyDescent="0.3">
      <c r="T25658" t="b">
        <f>U25658&gt;10</f>
        <v>1</v>
      </c>
      <c r="U25658" s="7">
        <v>12.392030638025499</v>
      </c>
      <c r="V25658" t="s">
        <v>9477</v>
      </c>
      <c r="W25658" t="s">
        <v>16039</v>
      </c>
    </row>
    <row r="25659" spans="20:23" x14ac:dyDescent="0.3">
      <c r="T25659" t="b">
        <f>U25659&gt;10</f>
        <v>1</v>
      </c>
      <c r="U25659" s="7">
        <v>11.0057362769056</v>
      </c>
      <c r="V25659" t="s">
        <v>9932</v>
      </c>
      <c r="W25659" t="s">
        <v>9933</v>
      </c>
    </row>
    <row r="25660" spans="20:23" x14ac:dyDescent="0.3">
      <c r="T25660" t="b">
        <f>U25660&gt;10</f>
        <v>1</v>
      </c>
      <c r="U25660" s="7">
        <v>10.399600473335299</v>
      </c>
      <c r="V25660" t="s">
        <v>3443</v>
      </c>
      <c r="W25660" t="s">
        <v>5455</v>
      </c>
    </row>
    <row r="25661" spans="20:23" x14ac:dyDescent="0.3">
      <c r="T25661" t="b">
        <f>U25661&gt;10</f>
        <v>1</v>
      </c>
      <c r="U25661" s="7">
        <v>12.7974957461337</v>
      </c>
      <c r="V25661" t="s">
        <v>16040</v>
      </c>
      <c r="W25661" t="s">
        <v>16041</v>
      </c>
    </row>
    <row r="25662" spans="20:23" x14ac:dyDescent="0.3">
      <c r="T25662" t="b">
        <f>U25662&gt;10</f>
        <v>1</v>
      </c>
      <c r="U25662" s="7">
        <v>10.0566557222085</v>
      </c>
      <c r="V25662" t="s">
        <v>2153</v>
      </c>
      <c r="W25662" t="s">
        <v>2265</v>
      </c>
    </row>
    <row r="25663" spans="20:23" x14ac:dyDescent="0.3">
      <c r="T25663" t="b">
        <f>U25663&gt;10</f>
        <v>1</v>
      </c>
      <c r="U25663" s="7">
        <v>10.5462039475272</v>
      </c>
      <c r="V25663" t="s">
        <v>2112</v>
      </c>
      <c r="W25663" t="s">
        <v>6626</v>
      </c>
    </row>
    <row r="25664" spans="20:23" x14ac:dyDescent="0.3">
      <c r="T25664" t="b">
        <f>U25664&gt;10</f>
        <v>1</v>
      </c>
      <c r="U25664" s="7">
        <v>11.8812050142595</v>
      </c>
      <c r="V25664" t="s">
        <v>13932</v>
      </c>
      <c r="W25664" t="s">
        <v>13933</v>
      </c>
    </row>
    <row r="25665" spans="20:23" x14ac:dyDescent="0.3">
      <c r="T25665" t="b">
        <f>U25665&gt;10</f>
        <v>1</v>
      </c>
      <c r="U25665" s="7">
        <v>10.158438416518401</v>
      </c>
      <c r="V25665" t="s">
        <v>3412</v>
      </c>
      <c r="W25665" t="s">
        <v>3413</v>
      </c>
    </row>
    <row r="25666" spans="20:23" x14ac:dyDescent="0.3">
      <c r="T25666" t="b">
        <f>U25666&gt;10</f>
        <v>1</v>
      </c>
      <c r="U25666" s="7">
        <v>11.0057362769056</v>
      </c>
      <c r="V25666" t="s">
        <v>9477</v>
      </c>
      <c r="W25666" t="s">
        <v>9478</v>
      </c>
    </row>
    <row r="25667" spans="20:23" x14ac:dyDescent="0.3">
      <c r="T25667" t="b">
        <f>U25667&gt;10</f>
        <v>1</v>
      </c>
      <c r="U25667" s="7">
        <v>11.8812050142595</v>
      </c>
      <c r="V25667" t="s">
        <v>4357</v>
      </c>
      <c r="W25667" t="s">
        <v>14110</v>
      </c>
    </row>
    <row r="25668" spans="20:23" x14ac:dyDescent="0.3">
      <c r="T25668" t="b">
        <f>U25668&gt;10</f>
        <v>1</v>
      </c>
      <c r="U25668" s="7">
        <v>13.490642926693599</v>
      </c>
      <c r="V25668" t="s">
        <v>16042</v>
      </c>
      <c r="W25668" t="s">
        <v>16043</v>
      </c>
    </row>
    <row r="25669" spans="20:23" x14ac:dyDescent="0.3">
      <c r="T25669" t="b">
        <f>U25669&gt;10</f>
        <v>1</v>
      </c>
      <c r="U25669" s="7">
        <v>11.5447327776383</v>
      </c>
      <c r="V25669" t="s">
        <v>3412</v>
      </c>
      <c r="W25669" t="s">
        <v>12613</v>
      </c>
    </row>
    <row r="25670" spans="20:23" x14ac:dyDescent="0.3">
      <c r="T25670" t="b">
        <f>U25670&gt;10</f>
        <v>1</v>
      </c>
      <c r="U25670" s="7">
        <v>12.104348565573799</v>
      </c>
      <c r="V25670" t="s">
        <v>3195</v>
      </c>
      <c r="W25670" t="s">
        <v>16044</v>
      </c>
    </row>
    <row r="25671" spans="20:23" x14ac:dyDescent="0.3">
      <c r="T25671" t="b">
        <f>U25671&gt;10</f>
        <v>1</v>
      </c>
      <c r="U25671" s="7">
        <v>10.7180542044539</v>
      </c>
      <c r="V25671" t="s">
        <v>8024</v>
      </c>
      <c r="W25671" t="s">
        <v>8025</v>
      </c>
    </row>
    <row r="25672" spans="20:23" x14ac:dyDescent="0.3">
      <c r="T25672" t="b">
        <f>U25672&gt;10</f>
        <v>1</v>
      </c>
      <c r="U25672" s="7">
        <v>10.0566557222085</v>
      </c>
      <c r="V25672" t="s">
        <v>2182</v>
      </c>
      <c r="W25672" t="s">
        <v>2183</v>
      </c>
    </row>
    <row r="25673" spans="20:23" x14ac:dyDescent="0.3">
      <c r="T25673" t="b">
        <f>U25673&gt;10</f>
        <v>1</v>
      </c>
      <c r="U25673" s="7">
        <v>10.4824881331411</v>
      </c>
      <c r="V25673" t="s">
        <v>5952</v>
      </c>
      <c r="W25673" t="s">
        <v>5953</v>
      </c>
    </row>
    <row r="25674" spans="20:23" x14ac:dyDescent="0.3">
      <c r="T25674" t="b">
        <f>U25674&gt;10</f>
        <v>1</v>
      </c>
      <c r="U25674" s="7">
        <v>11.188057833699601</v>
      </c>
      <c r="V25674" t="s">
        <v>10788</v>
      </c>
      <c r="W25674" t="s">
        <v>10789</v>
      </c>
    </row>
    <row r="25675" spans="20:23" x14ac:dyDescent="0.3">
      <c r="T25675" t="b">
        <f>U25675&gt;10</f>
        <v>1</v>
      </c>
      <c r="U25675" s="7">
        <v>11.188057833699601</v>
      </c>
      <c r="V25675" t="s">
        <v>10511</v>
      </c>
      <c r="W25675" t="s">
        <v>2451</v>
      </c>
    </row>
    <row r="25676" spans="20:23" x14ac:dyDescent="0.3">
      <c r="T25676" t="b">
        <f>U25676&gt;10</f>
        <v>1</v>
      </c>
      <c r="U25676" s="7">
        <v>12.7974957461337</v>
      </c>
      <c r="V25676" t="s">
        <v>16045</v>
      </c>
      <c r="W25676" t="s">
        <v>16046</v>
      </c>
    </row>
    <row r="25677" spans="20:23" x14ac:dyDescent="0.3">
      <c r="T25677" t="b">
        <f>U25677&gt;10</f>
        <v>1</v>
      </c>
      <c r="U25677" s="7">
        <v>13.490642926693599</v>
      </c>
      <c r="V25677" t="s">
        <v>16047</v>
      </c>
      <c r="W25677" t="s">
        <v>16048</v>
      </c>
    </row>
    <row r="25678" spans="20:23" x14ac:dyDescent="0.3">
      <c r="T25678" t="b">
        <f>U25678&gt;10</f>
        <v>1</v>
      </c>
      <c r="U25678" s="7">
        <v>13.490642926693599</v>
      </c>
      <c r="V25678" t="s">
        <v>16048</v>
      </c>
      <c r="W25678" t="s">
        <v>16049</v>
      </c>
    </row>
    <row r="25679" spans="20:23" x14ac:dyDescent="0.3">
      <c r="T25679" t="b">
        <f>U25679&gt;10</f>
        <v>1</v>
      </c>
      <c r="U25679" s="7">
        <v>11.411201385013801</v>
      </c>
      <c r="V25679" t="s">
        <v>12044</v>
      </c>
      <c r="W25679" t="s">
        <v>9361</v>
      </c>
    </row>
    <row r="25680" spans="20:23" x14ac:dyDescent="0.3">
      <c r="T25680" t="b">
        <f>U25680&gt;10</f>
        <v>1</v>
      </c>
      <c r="U25680" s="7">
        <v>10.7825927255914</v>
      </c>
      <c r="V25680" t="s">
        <v>4357</v>
      </c>
      <c r="W25680" t="s">
        <v>8357</v>
      </c>
    </row>
    <row r="25681" spans="20:23" x14ac:dyDescent="0.3">
      <c r="T25681" t="b">
        <f>U25681&gt;10</f>
        <v>1</v>
      </c>
      <c r="U25681" s="7">
        <v>10.851585597078399</v>
      </c>
      <c r="V25681" t="s">
        <v>8631</v>
      </c>
      <c r="W25681" t="s">
        <v>8602</v>
      </c>
    </row>
    <row r="25682" spans="20:23" x14ac:dyDescent="0.3">
      <c r="T25682" t="b">
        <f>U25682&gt;10</f>
        <v>1</v>
      </c>
      <c r="U25682" s="7">
        <v>11.8812050142595</v>
      </c>
      <c r="V25682" t="s">
        <v>13932</v>
      </c>
      <c r="W25682" t="s">
        <v>13934</v>
      </c>
    </row>
    <row r="25683" spans="20:23" x14ac:dyDescent="0.3">
      <c r="T25683" t="b">
        <f>U25683&gt;10</f>
        <v>1</v>
      </c>
      <c r="U25683" s="7">
        <v>13.490642926693599</v>
      </c>
      <c r="V25683" t="s">
        <v>16050</v>
      </c>
      <c r="W25683" t="s">
        <v>16051</v>
      </c>
    </row>
    <row r="25684" spans="20:23" x14ac:dyDescent="0.3">
      <c r="T25684" t="b">
        <f>U25684&gt;10</f>
        <v>1</v>
      </c>
      <c r="U25684" s="7">
        <v>12.392030638025499</v>
      </c>
      <c r="V25684" t="s">
        <v>7259</v>
      </c>
      <c r="W25684" t="s">
        <v>16052</v>
      </c>
    </row>
    <row r="25685" spans="20:23" x14ac:dyDescent="0.3">
      <c r="T25685" t="b">
        <f>U25685&gt;10</f>
        <v>1</v>
      </c>
      <c r="U25685" s="7">
        <v>11.293418349357401</v>
      </c>
      <c r="V25685" t="s">
        <v>11348</v>
      </c>
      <c r="W25685" t="s">
        <v>7212</v>
      </c>
    </row>
    <row r="25686" spans="20:23" x14ac:dyDescent="0.3">
      <c r="T25686" t="b">
        <f>U25686&gt;10</f>
        <v>1</v>
      </c>
      <c r="U25686" s="7">
        <v>10.6002711687975</v>
      </c>
      <c r="V25686" t="s">
        <v>7212</v>
      </c>
      <c r="W25686" t="s">
        <v>5023</v>
      </c>
    </row>
    <row r="25687" spans="20:23" x14ac:dyDescent="0.3">
      <c r="T25687" t="b">
        <f>U25687&gt;10</f>
        <v>1</v>
      </c>
      <c r="U25687" s="7">
        <v>10.851585597078399</v>
      </c>
      <c r="V25687" t="s">
        <v>8827</v>
      </c>
      <c r="W25687" t="s">
        <v>8828</v>
      </c>
    </row>
    <row r="25688" spans="20:23" x14ac:dyDescent="0.3">
      <c r="T25688" t="b">
        <f>U25688&gt;10</f>
        <v>1</v>
      </c>
      <c r="U25688" s="7">
        <v>12.7974957461337</v>
      </c>
      <c r="V25688" t="s">
        <v>8828</v>
      </c>
      <c r="W25688" t="s">
        <v>16053</v>
      </c>
    </row>
    <row r="25689" spans="20:23" x14ac:dyDescent="0.3">
      <c r="T25689" t="b">
        <f>U25689&gt;10</f>
        <v>1</v>
      </c>
      <c r="U25689" s="7">
        <v>10.6574295826374</v>
      </c>
      <c r="V25689" t="s">
        <v>7400</v>
      </c>
      <c r="W25689" t="s">
        <v>7401</v>
      </c>
    </row>
    <row r="25690" spans="20:23" x14ac:dyDescent="0.3">
      <c r="T25690" t="b">
        <f>U25690&gt;10</f>
        <v>1</v>
      </c>
      <c r="U25690" s="7">
        <v>11.5447327776383</v>
      </c>
      <c r="V25690" t="s">
        <v>12315</v>
      </c>
      <c r="W25690" t="s">
        <v>12316</v>
      </c>
    </row>
    <row r="25691" spans="20:23" x14ac:dyDescent="0.3">
      <c r="T25691" t="b">
        <f>U25691&gt;10</f>
        <v>1</v>
      </c>
      <c r="U25691" s="7">
        <v>13.490642926693599</v>
      </c>
      <c r="V25691" t="s">
        <v>12316</v>
      </c>
      <c r="W25691" t="s">
        <v>16054</v>
      </c>
    </row>
    <row r="25692" spans="20:23" x14ac:dyDescent="0.3">
      <c r="T25692" t="b">
        <f>U25692&gt;10</f>
        <v>1</v>
      </c>
      <c r="U25692" s="7">
        <v>10.0894455450315</v>
      </c>
      <c r="V25692" t="s">
        <v>2818</v>
      </c>
      <c r="W25692" t="s">
        <v>2852</v>
      </c>
    </row>
    <row r="25693" spans="20:23" x14ac:dyDescent="0.3">
      <c r="T25693" t="b">
        <f>U25693&gt;10</f>
        <v>1</v>
      </c>
      <c r="U25693" s="7">
        <v>10.0894455450315</v>
      </c>
      <c r="V25693" t="s">
        <v>2818</v>
      </c>
      <c r="W25693" t="s">
        <v>2854</v>
      </c>
    </row>
    <row r="25694" spans="20:23" x14ac:dyDescent="0.3">
      <c r="T25694" t="b">
        <f>U25694&gt;10</f>
        <v>1</v>
      </c>
      <c r="U25694" s="7">
        <v>11.6988834574656</v>
      </c>
      <c r="V25694" t="s">
        <v>13220</v>
      </c>
      <c r="W25694" t="s">
        <v>7293</v>
      </c>
    </row>
    <row r="25695" spans="20:23" x14ac:dyDescent="0.3">
      <c r="T25695" t="b">
        <f>U25695&gt;10</f>
        <v>1</v>
      </c>
      <c r="U25695" s="7">
        <v>11.6988834574656</v>
      </c>
      <c r="V25695" t="s">
        <v>7293</v>
      </c>
      <c r="W25695" t="s">
        <v>13468</v>
      </c>
    </row>
    <row r="25696" spans="20:23" x14ac:dyDescent="0.3">
      <c r="T25696" t="b">
        <f>U25696&gt;10</f>
        <v>1</v>
      </c>
      <c r="U25696" s="7">
        <v>12.7974957461337</v>
      </c>
      <c r="V25696" t="s">
        <v>13468</v>
      </c>
      <c r="W25696" t="s">
        <v>16055</v>
      </c>
    </row>
    <row r="25697" spans="20:23" x14ac:dyDescent="0.3">
      <c r="T25697" t="b">
        <f>U25697&gt;10</f>
        <v>1</v>
      </c>
      <c r="U25697" s="7">
        <v>12.7974957461337</v>
      </c>
      <c r="V25697" t="s">
        <v>16055</v>
      </c>
      <c r="W25697" t="s">
        <v>16056</v>
      </c>
    </row>
    <row r="25698" spans="20:23" x14ac:dyDescent="0.3">
      <c r="T25698" t="b">
        <f>U25698&gt;10</f>
        <v>1</v>
      </c>
      <c r="U25698" s="7">
        <v>13.490642926693599</v>
      </c>
      <c r="V25698" t="s">
        <v>16057</v>
      </c>
      <c r="W25698" t="s">
        <v>16058</v>
      </c>
    </row>
    <row r="25699" spans="20:23" x14ac:dyDescent="0.3">
      <c r="T25699" t="b">
        <f>U25699&gt;10</f>
        <v>1</v>
      </c>
      <c r="U25699" s="7">
        <v>13.490642926693599</v>
      </c>
      <c r="V25699" t="s">
        <v>16059</v>
      </c>
      <c r="W25699" t="s">
        <v>16060</v>
      </c>
    </row>
    <row r="25700" spans="20:23" x14ac:dyDescent="0.3">
      <c r="T25700" t="b">
        <f>U25700&gt;10</f>
        <v>1</v>
      </c>
      <c r="U25700" s="7">
        <v>11.411201385013801</v>
      </c>
      <c r="V25700" t="s">
        <v>11973</v>
      </c>
      <c r="W25700" t="s">
        <v>11975</v>
      </c>
    </row>
    <row r="25701" spans="20:23" x14ac:dyDescent="0.3">
      <c r="T25701" t="b">
        <f>U25701&gt;10</f>
        <v>1</v>
      </c>
      <c r="U25701" s="7">
        <v>11.6988834574656</v>
      </c>
      <c r="V25701" t="s">
        <v>11975</v>
      </c>
      <c r="W25701" t="s">
        <v>13249</v>
      </c>
    </row>
    <row r="25702" spans="20:23" x14ac:dyDescent="0.3">
      <c r="T25702" t="b">
        <f>U25702&gt;10</f>
        <v>1</v>
      </c>
      <c r="U25702" s="7">
        <v>13.490642926693599</v>
      </c>
      <c r="V25702" t="s">
        <v>16061</v>
      </c>
      <c r="W25702" t="s">
        <v>16062</v>
      </c>
    </row>
    <row r="25703" spans="20:23" x14ac:dyDescent="0.3">
      <c r="T25703" t="b">
        <f>U25703&gt;10</f>
        <v>1</v>
      </c>
      <c r="U25703" s="7">
        <v>11.8812050142595</v>
      </c>
      <c r="V25703" t="s">
        <v>14007</v>
      </c>
      <c r="W25703" t="s">
        <v>14008</v>
      </c>
    </row>
    <row r="25704" spans="20:23" x14ac:dyDescent="0.3">
      <c r="T25704" t="b">
        <f>U25704&gt;10</f>
        <v>1</v>
      </c>
      <c r="U25704" s="7">
        <v>11.188057833699601</v>
      </c>
      <c r="V25704" t="s">
        <v>10385</v>
      </c>
      <c r="W25704" t="s">
        <v>10386</v>
      </c>
    </row>
    <row r="25705" spans="20:23" x14ac:dyDescent="0.3">
      <c r="T25705" t="b">
        <f>U25705&gt;10</f>
        <v>1</v>
      </c>
      <c r="U25705" s="7">
        <v>12.104348565573799</v>
      </c>
      <c r="V25705" t="s">
        <v>16063</v>
      </c>
      <c r="W25705" t="s">
        <v>7074</v>
      </c>
    </row>
    <row r="25706" spans="20:23" x14ac:dyDescent="0.3">
      <c r="T25706" t="b">
        <f>U25706&gt;10</f>
        <v>1</v>
      </c>
      <c r="U25706" s="7">
        <v>10.3125890963457</v>
      </c>
      <c r="V25706" t="s">
        <v>4757</v>
      </c>
      <c r="W25706" t="s">
        <v>4759</v>
      </c>
    </row>
    <row r="25707" spans="20:23" x14ac:dyDescent="0.3">
      <c r="T25707" t="b">
        <f>U25707&gt;10</f>
        <v>1</v>
      </c>
      <c r="U25707" s="7">
        <v>12.104348565573799</v>
      </c>
      <c r="V25707" t="s">
        <v>6473</v>
      </c>
      <c r="W25707" t="s">
        <v>16064</v>
      </c>
    </row>
    <row r="25708" spans="20:23" x14ac:dyDescent="0.3">
      <c r="T25708" t="b">
        <f>U25708&gt;10</f>
        <v>1</v>
      </c>
      <c r="U25708" s="7">
        <v>12.7974957461337</v>
      </c>
      <c r="V25708" t="s">
        <v>16065</v>
      </c>
      <c r="W25708" t="s">
        <v>16066</v>
      </c>
    </row>
    <row r="25709" spans="20:23" x14ac:dyDescent="0.3">
      <c r="T25709" t="b">
        <f>U25709&gt;10</f>
        <v>1</v>
      </c>
      <c r="U25709" s="7">
        <v>11.8812050142595</v>
      </c>
      <c r="V25709" t="s">
        <v>10716</v>
      </c>
      <c r="W25709" t="s">
        <v>13912</v>
      </c>
    </row>
    <row r="25710" spans="20:23" x14ac:dyDescent="0.3">
      <c r="T25710" t="b">
        <f>U25710&gt;10</f>
        <v>1</v>
      </c>
      <c r="U25710" s="7">
        <v>13.490642926693599</v>
      </c>
      <c r="V25710" t="s">
        <v>13912</v>
      </c>
      <c r="W25710" t="s">
        <v>16067</v>
      </c>
    </row>
    <row r="25711" spans="20:23" x14ac:dyDescent="0.3">
      <c r="T25711" t="b">
        <f>U25711&gt;10</f>
        <v>1</v>
      </c>
      <c r="U25711" s="7">
        <v>10.3125890963457</v>
      </c>
      <c r="V25711" t="s">
        <v>4575</v>
      </c>
      <c r="W25711" t="s">
        <v>4576</v>
      </c>
    </row>
    <row r="25712" spans="20:23" x14ac:dyDescent="0.3">
      <c r="T25712" t="b">
        <f>U25712&gt;10</f>
        <v>1</v>
      </c>
      <c r="U25712" s="7">
        <v>10.9256935692321</v>
      </c>
      <c r="V25712" t="s">
        <v>9184</v>
      </c>
      <c r="W25712" t="s">
        <v>3878</v>
      </c>
    </row>
    <row r="25713" spans="20:23" x14ac:dyDescent="0.3">
      <c r="T25713" t="b">
        <f>U25713&gt;10</f>
        <v>1</v>
      </c>
      <c r="U25713" s="7">
        <v>12.7974957461337</v>
      </c>
      <c r="V25713" t="s">
        <v>16068</v>
      </c>
      <c r="W25713" t="s">
        <v>16069</v>
      </c>
    </row>
    <row r="25714" spans="20:23" x14ac:dyDescent="0.3">
      <c r="T25714" t="b">
        <f>U25714&gt;10</f>
        <v>1</v>
      </c>
      <c r="U25714" s="7">
        <v>13.490642926693599</v>
      </c>
      <c r="V25714" t="s">
        <v>16069</v>
      </c>
      <c r="W25714" t="s">
        <v>16070</v>
      </c>
    </row>
    <row r="25715" spans="20:23" x14ac:dyDescent="0.3">
      <c r="T25715" t="b">
        <f>U25715&gt;10</f>
        <v>1</v>
      </c>
      <c r="U25715" s="7">
        <v>12.392030638025499</v>
      </c>
      <c r="V25715" t="s">
        <v>16071</v>
      </c>
      <c r="W25715" t="s">
        <v>16072</v>
      </c>
    </row>
    <row r="25716" spans="20:23" x14ac:dyDescent="0.3">
      <c r="T25716" t="b">
        <f>U25716&gt;10</f>
        <v>1</v>
      </c>
      <c r="U25716" s="7">
        <v>13.490642926693599</v>
      </c>
      <c r="V25716" t="s">
        <v>16073</v>
      </c>
      <c r="W25716" t="s">
        <v>16074</v>
      </c>
    </row>
    <row r="25717" spans="20:23" x14ac:dyDescent="0.3">
      <c r="T25717" t="b">
        <f>U25717&gt;10</f>
        <v>1</v>
      </c>
      <c r="U25717" s="7">
        <v>11.0057362769056</v>
      </c>
      <c r="V25717" t="s">
        <v>9388</v>
      </c>
      <c r="W25717" t="s">
        <v>9389</v>
      </c>
    </row>
    <row r="25718" spans="20:23" x14ac:dyDescent="0.3">
      <c r="T25718" t="b">
        <f>U25718&gt;10</f>
        <v>1</v>
      </c>
      <c r="U25718" s="7">
        <v>13.490642926693599</v>
      </c>
      <c r="V25718" t="s">
        <v>16075</v>
      </c>
      <c r="W25718" t="s">
        <v>16076</v>
      </c>
    </row>
    <row r="25719" spans="20:23" x14ac:dyDescent="0.3">
      <c r="T25719" t="b">
        <f>U25719&gt;10</f>
        <v>1</v>
      </c>
      <c r="U25719" s="7">
        <v>12.7974957461337</v>
      </c>
      <c r="V25719" t="s">
        <v>16077</v>
      </c>
      <c r="W25719" t="s">
        <v>16078</v>
      </c>
    </row>
    <row r="25720" spans="20:23" x14ac:dyDescent="0.3">
      <c r="T25720" t="b">
        <f>U25720&gt;10</f>
        <v>1</v>
      </c>
      <c r="U25720" s="7">
        <v>10.4461204889702</v>
      </c>
      <c r="V25720" t="s">
        <v>5698</v>
      </c>
      <c r="W25720" t="s">
        <v>5699</v>
      </c>
    </row>
    <row r="25721" spans="20:23" x14ac:dyDescent="0.3">
      <c r="T25721" t="b">
        <f>U25721&gt;10</f>
        <v>1</v>
      </c>
      <c r="U25721" s="7">
        <v>11.188057833699601</v>
      </c>
      <c r="V25721" t="s">
        <v>10854</v>
      </c>
      <c r="W25721" t="s">
        <v>10855</v>
      </c>
    </row>
    <row r="25722" spans="20:23" x14ac:dyDescent="0.3">
      <c r="T25722" t="b">
        <f>U25722&gt;10</f>
        <v>1</v>
      </c>
      <c r="U25722" s="7">
        <v>10.4949106531397</v>
      </c>
      <c r="V25722" t="s">
        <v>6218</v>
      </c>
      <c r="W25722" t="s">
        <v>6219</v>
      </c>
    </row>
    <row r="25723" spans="20:23" x14ac:dyDescent="0.3">
      <c r="T25723" t="b">
        <f>U25723&gt;10</f>
        <v>1</v>
      </c>
      <c r="U25723" s="7">
        <v>11.0057362769056</v>
      </c>
      <c r="V25723" t="s">
        <v>9829</v>
      </c>
      <c r="W25723" t="s">
        <v>6324</v>
      </c>
    </row>
    <row r="25724" spans="20:23" x14ac:dyDescent="0.3">
      <c r="T25724" t="b">
        <f>U25724&gt;10</f>
        <v>1</v>
      </c>
      <c r="U25724" s="7">
        <v>11.6988834574656</v>
      </c>
      <c r="V25724" t="s">
        <v>13373</v>
      </c>
      <c r="W25724">
        <v>15</v>
      </c>
    </row>
    <row r="25725" spans="20:23" x14ac:dyDescent="0.3">
      <c r="T25725" t="b">
        <f>U25725&gt;10</f>
        <v>1</v>
      </c>
      <c r="U25725" s="7">
        <v>11.411201385013801</v>
      </c>
      <c r="V25725" t="s">
        <v>11973</v>
      </c>
      <c r="W25725" t="s">
        <v>11974</v>
      </c>
    </row>
    <row r="25726" spans="20:23" x14ac:dyDescent="0.3">
      <c r="T25726" t="b">
        <f>U25726&gt;10</f>
        <v>1</v>
      </c>
      <c r="U25726" s="7">
        <v>13.490642926693599</v>
      </c>
      <c r="V25726" t="s">
        <v>11974</v>
      </c>
      <c r="W25726" t="s">
        <v>16079</v>
      </c>
    </row>
    <row r="25727" spans="20:23" x14ac:dyDescent="0.3">
      <c r="T25727" t="b">
        <f>U25727&gt;10</f>
        <v>1</v>
      </c>
      <c r="U25727" s="7">
        <v>11.6988834574656</v>
      </c>
      <c r="V25727" t="s">
        <v>13502</v>
      </c>
      <c r="W25727" t="s">
        <v>13503</v>
      </c>
    </row>
    <row r="25728" spans="20:23" x14ac:dyDescent="0.3">
      <c r="T25728" t="b">
        <f>U25728&gt;10</f>
        <v>1</v>
      </c>
      <c r="U25728" s="7">
        <v>10.0894455450315</v>
      </c>
      <c r="V25728" t="s">
        <v>2818</v>
      </c>
      <c r="W25728" t="s">
        <v>2850</v>
      </c>
    </row>
    <row r="25729" spans="20:23" x14ac:dyDescent="0.3">
      <c r="T25729" t="b">
        <f>U25729&gt;10</f>
        <v>1</v>
      </c>
      <c r="U25729" s="7">
        <v>13.490642926693599</v>
      </c>
      <c r="V25729" t="s">
        <v>16080</v>
      </c>
      <c r="W25729" t="s">
        <v>16081</v>
      </c>
    </row>
    <row r="25730" spans="20:23" x14ac:dyDescent="0.3">
      <c r="T25730" t="b">
        <f>U25730&gt;10</f>
        <v>1</v>
      </c>
      <c r="U25730" s="7">
        <v>10.0894455450315</v>
      </c>
      <c r="V25730" t="s">
        <v>2521</v>
      </c>
      <c r="W25730" t="s">
        <v>2522</v>
      </c>
    </row>
    <row r="25731" spans="20:23" x14ac:dyDescent="0.3">
      <c r="T25731" t="b">
        <f>U25731&gt;10</f>
        <v>1</v>
      </c>
      <c r="U25731" s="7">
        <v>13.490642926693599</v>
      </c>
      <c r="V25731" t="s">
        <v>16082</v>
      </c>
      <c r="W25731" t="s">
        <v>16083</v>
      </c>
    </row>
    <row r="25732" spans="20:23" x14ac:dyDescent="0.3">
      <c r="T25732" t="b">
        <f>U25732&gt;10</f>
        <v>1</v>
      </c>
      <c r="U25732" s="7">
        <v>11.188057833699601</v>
      </c>
      <c r="V25732" t="s">
        <v>6219</v>
      </c>
      <c r="W25732" t="s">
        <v>10907</v>
      </c>
    </row>
    <row r="25733" spans="20:23" x14ac:dyDescent="0.3">
      <c r="T25733" t="b">
        <f>U25733&gt;10</f>
        <v>1</v>
      </c>
      <c r="U25733" s="7">
        <v>13.490642926693599</v>
      </c>
      <c r="V25733" t="s">
        <v>16084</v>
      </c>
      <c r="W25733" t="s">
        <v>16085</v>
      </c>
    </row>
    <row r="25734" spans="20:23" x14ac:dyDescent="0.3">
      <c r="T25734" t="b">
        <f>U25734&gt;10</f>
        <v>1</v>
      </c>
      <c r="U25734" s="7">
        <v>10.399600473335299</v>
      </c>
      <c r="V25734" t="s">
        <v>2878</v>
      </c>
      <c r="W25734" t="s">
        <v>5359</v>
      </c>
    </row>
    <row r="25735" spans="20:23" x14ac:dyDescent="0.3">
      <c r="T25735" t="b">
        <f>U25735&gt;10</f>
        <v>1</v>
      </c>
      <c r="U25735" s="7">
        <v>12.392030638025499</v>
      </c>
      <c r="V25735" t="s">
        <v>16086</v>
      </c>
      <c r="W25735" t="s">
        <v>16087</v>
      </c>
    </row>
    <row r="25736" spans="20:23" x14ac:dyDescent="0.3">
      <c r="T25736" t="b">
        <f>U25736&gt;10</f>
        <v>1</v>
      </c>
      <c r="U25736" s="7">
        <v>13.490642926693599</v>
      </c>
      <c r="V25736" t="s">
        <v>16087</v>
      </c>
      <c r="W25736" t="s">
        <v>16088</v>
      </c>
    </row>
    <row r="25737" spans="20:23" x14ac:dyDescent="0.3">
      <c r="T25737" t="b">
        <f>U25737&gt;10</f>
        <v>1</v>
      </c>
      <c r="U25737" s="7">
        <v>12.392030638025499</v>
      </c>
      <c r="V25737" t="s">
        <v>16089</v>
      </c>
      <c r="W25737" t="s">
        <v>16090</v>
      </c>
    </row>
    <row r="25738" spans="20:23" x14ac:dyDescent="0.3">
      <c r="T25738" t="b">
        <f>U25738&gt;10</f>
        <v>1</v>
      </c>
      <c r="U25738" s="7">
        <v>13.490642926693599</v>
      </c>
      <c r="V25738" t="s">
        <v>16091</v>
      </c>
      <c r="W25738" t="s">
        <v>16092</v>
      </c>
    </row>
    <row r="25739" spans="20:23" x14ac:dyDescent="0.3">
      <c r="T25739" t="b">
        <f>U25739&gt;10</f>
        <v>1</v>
      </c>
      <c r="U25739" s="7">
        <v>11.0927476538953</v>
      </c>
      <c r="V25739" t="s">
        <v>3443</v>
      </c>
      <c r="W25739" t="s">
        <v>10223</v>
      </c>
    </row>
    <row r="25740" spans="20:23" x14ac:dyDescent="0.3">
      <c r="T25740" t="b">
        <f>U25740&gt;10</f>
        <v>1</v>
      </c>
      <c r="U25740" s="7">
        <v>11.8812050142595</v>
      </c>
      <c r="V25740" t="s">
        <v>13597</v>
      </c>
      <c r="W25740" t="s">
        <v>10131</v>
      </c>
    </row>
    <row r="25741" spans="20:23" x14ac:dyDescent="0.3">
      <c r="T25741" t="b">
        <f>U25741&gt;10</f>
        <v>1</v>
      </c>
      <c r="U25741" s="7">
        <v>11.0927476538953</v>
      </c>
      <c r="V25741" t="s">
        <v>10131</v>
      </c>
      <c r="W25741" t="s">
        <v>3443</v>
      </c>
    </row>
    <row r="25742" spans="20:23" x14ac:dyDescent="0.3">
      <c r="T25742" t="b">
        <f>U25742&gt;10</f>
        <v>1</v>
      </c>
      <c r="U25742" s="7">
        <v>10.687282545787101</v>
      </c>
      <c r="V25742" t="s">
        <v>3443</v>
      </c>
      <c r="W25742" t="s">
        <v>7630</v>
      </c>
    </row>
    <row r="25743" spans="20:23" x14ac:dyDescent="0.3">
      <c r="T25743" t="b">
        <f>U25743&gt;10</f>
        <v>1</v>
      </c>
      <c r="U25743" s="7">
        <v>11.188057833699601</v>
      </c>
      <c r="V25743" t="s">
        <v>10592</v>
      </c>
      <c r="W25743">
        <v>29</v>
      </c>
    </row>
    <row r="25744" spans="20:23" x14ac:dyDescent="0.3">
      <c r="T25744" t="b">
        <f>U25744&gt;10</f>
        <v>1</v>
      </c>
      <c r="U25744" s="7">
        <v>10.399600473335299</v>
      </c>
      <c r="V25744" t="s">
        <v>5464</v>
      </c>
      <c r="W25744" t="s">
        <v>5465</v>
      </c>
    </row>
    <row r="25745" spans="20:23" x14ac:dyDescent="0.3">
      <c r="T25745" t="b">
        <f>U25745&gt;10</f>
        <v>1</v>
      </c>
      <c r="U25745" s="7">
        <v>11.6988834574656</v>
      </c>
      <c r="V25745" t="s">
        <v>2450</v>
      </c>
      <c r="W25745" t="s">
        <v>13170</v>
      </c>
    </row>
    <row r="25746" spans="20:23" x14ac:dyDescent="0.3">
      <c r="T25746" t="b">
        <f>U25746&gt;10</f>
        <v>1</v>
      </c>
      <c r="U25746" s="7">
        <v>12.7974957461337</v>
      </c>
      <c r="V25746" t="s">
        <v>13170</v>
      </c>
      <c r="W25746" t="s">
        <v>16093</v>
      </c>
    </row>
    <row r="25747" spans="20:23" x14ac:dyDescent="0.3">
      <c r="T25747" t="b">
        <f>U25747&gt;10</f>
        <v>1</v>
      </c>
      <c r="U25747" s="7">
        <v>11.6988834574656</v>
      </c>
      <c r="V25747" t="s">
        <v>13185</v>
      </c>
      <c r="W25747" t="s">
        <v>13186</v>
      </c>
    </row>
    <row r="25748" spans="20:23" x14ac:dyDescent="0.3">
      <c r="T25748" t="b">
        <f>U25748&gt;10</f>
        <v>1</v>
      </c>
      <c r="U25748" s="7">
        <v>11.188057833699601</v>
      </c>
      <c r="V25748" t="s">
        <v>3794</v>
      </c>
      <c r="W25748" t="s">
        <v>10678</v>
      </c>
    </row>
    <row r="25749" spans="20:23" x14ac:dyDescent="0.3">
      <c r="T25749" t="b">
        <f>U25749&gt;10</f>
        <v>1</v>
      </c>
      <c r="U25749" s="7">
        <v>11.293418349357401</v>
      </c>
      <c r="V25749" t="s">
        <v>5952</v>
      </c>
      <c r="W25749" t="s">
        <v>11180</v>
      </c>
    </row>
    <row r="25750" spans="20:23" x14ac:dyDescent="0.3">
      <c r="T25750" t="b">
        <f>U25750&gt;10</f>
        <v>1</v>
      </c>
      <c r="U25750" s="7">
        <v>11.0057362769056</v>
      </c>
      <c r="V25750" t="s">
        <v>4786</v>
      </c>
      <c r="W25750" t="s">
        <v>9755</v>
      </c>
    </row>
    <row r="25751" spans="20:23" x14ac:dyDescent="0.3">
      <c r="T25751" t="b">
        <f>U25751&gt;10</f>
        <v>1</v>
      </c>
      <c r="U25751" s="7">
        <v>12.104348565573799</v>
      </c>
      <c r="V25751" t="s">
        <v>7987</v>
      </c>
      <c r="W25751" t="s">
        <v>16094</v>
      </c>
    </row>
    <row r="25752" spans="20:23" x14ac:dyDescent="0.3">
      <c r="T25752" t="b">
        <f>U25752&gt;10</f>
        <v>1</v>
      </c>
      <c r="U25752" s="7">
        <v>11.188057833699601</v>
      </c>
      <c r="V25752" t="s">
        <v>10592</v>
      </c>
      <c r="W25752">
        <v>37</v>
      </c>
    </row>
    <row r="25753" spans="20:23" x14ac:dyDescent="0.3">
      <c r="T25753" t="b">
        <f>U25753&gt;10</f>
        <v>1</v>
      </c>
      <c r="U25753" s="7">
        <v>12.7974957461337</v>
      </c>
      <c r="V25753" t="s">
        <v>5427</v>
      </c>
      <c r="W25753" t="s">
        <v>16095</v>
      </c>
    </row>
    <row r="25754" spans="20:23" x14ac:dyDescent="0.3">
      <c r="T25754" t="b">
        <f>U25754&gt;10</f>
        <v>1</v>
      </c>
      <c r="U25754" s="7">
        <v>12.7974957461337</v>
      </c>
      <c r="V25754" t="s">
        <v>16095</v>
      </c>
      <c r="W25754" t="s">
        <v>16096</v>
      </c>
    </row>
    <row r="25755" spans="20:23" x14ac:dyDescent="0.3">
      <c r="T25755" t="b">
        <f>U25755&gt;10</f>
        <v>1</v>
      </c>
      <c r="U25755" s="7">
        <v>12.7974957461337</v>
      </c>
      <c r="V25755" t="s">
        <v>16096</v>
      </c>
      <c r="W25755" t="s">
        <v>16097</v>
      </c>
    </row>
    <row r="25756" spans="20:23" x14ac:dyDescent="0.3">
      <c r="T25756" t="b">
        <f>U25756&gt;10</f>
        <v>1</v>
      </c>
      <c r="U25756" s="7">
        <v>10.6002711687975</v>
      </c>
      <c r="V25756" t="s">
        <v>6836</v>
      </c>
      <c r="W25756" t="s">
        <v>6837</v>
      </c>
    </row>
    <row r="25757" spans="20:23" x14ac:dyDescent="0.3">
      <c r="T25757" t="b">
        <f>U25757&gt;10</f>
        <v>1</v>
      </c>
      <c r="U25757" s="7">
        <v>13.490642926693599</v>
      </c>
      <c r="V25757" t="s">
        <v>16098</v>
      </c>
      <c r="W25757" t="s">
        <v>16099</v>
      </c>
    </row>
    <row r="25758" spans="20:23" x14ac:dyDescent="0.3">
      <c r="T25758" t="b">
        <f>U25758&gt;10</f>
        <v>1</v>
      </c>
      <c r="U25758" s="7">
        <v>13.490642926693599</v>
      </c>
      <c r="V25758" t="s">
        <v>16100</v>
      </c>
      <c r="W25758" t="s">
        <v>16101</v>
      </c>
    </row>
    <row r="25759" spans="20:23" x14ac:dyDescent="0.3">
      <c r="T25759" t="b">
        <f>U25759&gt;10</f>
        <v>1</v>
      </c>
      <c r="U25759" s="7">
        <v>13.490642926693599</v>
      </c>
      <c r="V25759" t="s">
        <v>16101</v>
      </c>
      <c r="W25759" t="s">
        <v>16102</v>
      </c>
    </row>
    <row r="25760" spans="20:23" x14ac:dyDescent="0.3">
      <c r="T25760" t="b">
        <f>U25760&gt;10</f>
        <v>1</v>
      </c>
      <c r="U25760" s="7">
        <v>12.7974957461337</v>
      </c>
      <c r="V25760" t="s">
        <v>16103</v>
      </c>
      <c r="W25760" t="s">
        <v>16104</v>
      </c>
    </row>
    <row r="25761" spans="20:23" x14ac:dyDescent="0.3">
      <c r="T25761" t="b">
        <f>U25761&gt;10</f>
        <v>1</v>
      </c>
      <c r="U25761" s="7">
        <v>13.490642926693599</v>
      </c>
      <c r="V25761" t="s">
        <v>16104</v>
      </c>
      <c r="W25761" t="s">
        <v>16105</v>
      </c>
    </row>
    <row r="25762" spans="20:23" x14ac:dyDescent="0.3">
      <c r="T25762" t="b">
        <f>U25762&gt;10</f>
        <v>1</v>
      </c>
      <c r="U25762" s="7">
        <v>11.411201385013801</v>
      </c>
      <c r="V25762" t="s">
        <v>12120</v>
      </c>
      <c r="W25762" t="s">
        <v>12121</v>
      </c>
    </row>
    <row r="25763" spans="20:23" x14ac:dyDescent="0.3">
      <c r="T25763" t="b">
        <f>U25763&gt;10</f>
        <v>1</v>
      </c>
      <c r="U25763" s="7">
        <v>12.7974957461337</v>
      </c>
      <c r="V25763" t="s">
        <v>16106</v>
      </c>
      <c r="W25763" t="s">
        <v>16107</v>
      </c>
    </row>
    <row r="25764" spans="20:23" x14ac:dyDescent="0.3">
      <c r="T25764" t="b">
        <f>U25764&gt;10</f>
        <v>1</v>
      </c>
      <c r="U25764" s="7">
        <v>13.490642926693599</v>
      </c>
      <c r="V25764" t="s">
        <v>16108</v>
      </c>
      <c r="W25764" t="s">
        <v>16109</v>
      </c>
    </row>
    <row r="25765" spans="20:23" x14ac:dyDescent="0.3">
      <c r="T25765" t="b">
        <f>U25765&gt;10</f>
        <v>1</v>
      </c>
      <c r="U25765" s="7">
        <v>10.7825927255914</v>
      </c>
      <c r="V25765" t="s">
        <v>8170</v>
      </c>
      <c r="W25765" t="s">
        <v>2359</v>
      </c>
    </row>
    <row r="25766" spans="20:23" x14ac:dyDescent="0.3">
      <c r="T25766" t="b">
        <f>U25766&gt;10</f>
        <v>1</v>
      </c>
      <c r="U25766" s="7">
        <v>11.411201385013801</v>
      </c>
      <c r="V25766" t="s">
        <v>5462</v>
      </c>
      <c r="W25766" t="s">
        <v>6473</v>
      </c>
    </row>
    <row r="25767" spans="20:23" x14ac:dyDescent="0.3">
      <c r="T25767" t="b">
        <f>U25767&gt;10</f>
        <v>1</v>
      </c>
      <c r="U25767" s="7">
        <v>12.7974957461337</v>
      </c>
      <c r="V25767" t="s">
        <v>16110</v>
      </c>
      <c r="W25767" t="s">
        <v>4536</v>
      </c>
    </row>
    <row r="25768" spans="20:23" x14ac:dyDescent="0.3">
      <c r="T25768" t="b">
        <f>U25768&gt;10</f>
        <v>1</v>
      </c>
      <c r="U25768" s="7">
        <v>10.3125890963457</v>
      </c>
      <c r="V25768" t="s">
        <v>4536</v>
      </c>
      <c r="W25768" t="s">
        <v>4537</v>
      </c>
    </row>
    <row r="25769" spans="20:23" x14ac:dyDescent="0.3">
      <c r="T25769" t="b">
        <f>U25769&gt;10</f>
        <v>1</v>
      </c>
      <c r="U25769" s="7">
        <v>10.0894455450315</v>
      </c>
      <c r="V25769" t="s">
        <v>2476</v>
      </c>
      <c r="W25769" t="s">
        <v>2477</v>
      </c>
    </row>
    <row r="25770" spans="20:23" x14ac:dyDescent="0.3">
      <c r="T25770" t="b">
        <f>U25770&gt;10</f>
        <v>1</v>
      </c>
      <c r="U25770" s="7">
        <v>10.158438416518401</v>
      </c>
      <c r="V25770" t="s">
        <v>3277</v>
      </c>
      <c r="W25770" t="s">
        <v>3278</v>
      </c>
    </row>
    <row r="25771" spans="20:23" x14ac:dyDescent="0.3">
      <c r="T25771" t="b">
        <f>U25771&gt;10</f>
        <v>1</v>
      </c>
      <c r="U25771" s="7">
        <v>11.8812050142595</v>
      </c>
      <c r="V25771" t="s">
        <v>2557</v>
      </c>
      <c r="W25771" t="s">
        <v>14057</v>
      </c>
    </row>
    <row r="25772" spans="20:23" x14ac:dyDescent="0.3">
      <c r="T25772" t="b">
        <f>U25772&gt;10</f>
        <v>1</v>
      </c>
      <c r="U25772" s="7">
        <v>12.392030638025499</v>
      </c>
      <c r="V25772" t="s">
        <v>16111</v>
      </c>
      <c r="W25772">
        <v>52</v>
      </c>
    </row>
    <row r="25773" spans="20:23" x14ac:dyDescent="0.3">
      <c r="T25773" t="b">
        <f>U25773&gt;10</f>
        <v>1</v>
      </c>
      <c r="U25773" s="7">
        <v>10.3125890963457</v>
      </c>
      <c r="V25773" t="s">
        <v>4786</v>
      </c>
      <c r="W25773">
        <v>54</v>
      </c>
    </row>
    <row r="25774" spans="20:23" x14ac:dyDescent="0.3">
      <c r="T25774" t="b">
        <f>U25774&gt;10</f>
        <v>1</v>
      </c>
      <c r="U25774" s="7">
        <v>12.392030638025499</v>
      </c>
      <c r="V25774" t="s">
        <v>16112</v>
      </c>
      <c r="W25774">
        <v>55</v>
      </c>
    </row>
    <row r="25775" spans="20:23" x14ac:dyDescent="0.3">
      <c r="T25775" t="b">
        <f>U25775&gt;10</f>
        <v>1</v>
      </c>
      <c r="U25775" s="7">
        <v>10.6002711687975</v>
      </c>
      <c r="V25775" t="s">
        <v>6852</v>
      </c>
      <c r="W25775" t="s">
        <v>6853</v>
      </c>
    </row>
    <row r="25776" spans="20:23" x14ac:dyDescent="0.3">
      <c r="T25776" t="b">
        <f>U25776&gt;10</f>
        <v>1</v>
      </c>
      <c r="U25776" s="7">
        <v>12.392030638025499</v>
      </c>
      <c r="V25776" t="s">
        <v>16113</v>
      </c>
      <c r="W25776" t="s">
        <v>16114</v>
      </c>
    </row>
    <row r="25777" spans="20:23" x14ac:dyDescent="0.3">
      <c r="T25777" t="b">
        <f>U25777&gt;10</f>
        <v>1</v>
      </c>
      <c r="U25777" s="7">
        <v>11.4757399061514</v>
      </c>
      <c r="V25777" t="s">
        <v>12230</v>
      </c>
      <c r="W25777" t="s">
        <v>10358</v>
      </c>
    </row>
    <row r="25778" spans="20:23" x14ac:dyDescent="0.3">
      <c r="T25778" t="b">
        <f>U25778&gt;10</f>
        <v>1</v>
      </c>
      <c r="U25778" s="7">
        <v>11.0927476538953</v>
      </c>
      <c r="V25778" t="s">
        <v>5464</v>
      </c>
      <c r="W25778" t="s">
        <v>10232</v>
      </c>
    </row>
    <row r="25779" spans="20:23" x14ac:dyDescent="0.3">
      <c r="T25779" t="b">
        <f>U25779&gt;10</f>
        <v>1</v>
      </c>
      <c r="U25779" s="7">
        <v>12.7974957461337</v>
      </c>
      <c r="V25779" t="s">
        <v>16115</v>
      </c>
      <c r="W25779" t="s">
        <v>16116</v>
      </c>
    </row>
    <row r="25780" spans="20:23" x14ac:dyDescent="0.3">
      <c r="T25780" t="b">
        <f>U25780&gt;10</f>
        <v>1</v>
      </c>
      <c r="U25780" s="7">
        <v>10.4949106531397</v>
      </c>
      <c r="V25780" t="s">
        <v>5956</v>
      </c>
      <c r="W25780">
        <v>56</v>
      </c>
    </row>
    <row r="25781" spans="20:23" x14ac:dyDescent="0.3">
      <c r="T25781" t="b">
        <f>U25781&gt;10</f>
        <v>1</v>
      </c>
      <c r="U25781" s="7">
        <v>10.7825927255914</v>
      </c>
      <c r="V25781" t="s">
        <v>8372</v>
      </c>
      <c r="W25781" t="s">
        <v>8373</v>
      </c>
    </row>
    <row r="25782" spans="20:23" x14ac:dyDescent="0.3">
      <c r="T25782" t="b">
        <f>U25782&gt;10</f>
        <v>1</v>
      </c>
      <c r="U25782" s="7">
        <v>11.188057833699601</v>
      </c>
      <c r="V25782" t="s">
        <v>10846</v>
      </c>
      <c r="W25782">
        <v>59</v>
      </c>
    </row>
    <row r="25783" spans="20:23" x14ac:dyDescent="0.3">
      <c r="T25783" t="b">
        <f>U25783&gt;10</f>
        <v>1</v>
      </c>
      <c r="U25783" s="7">
        <v>13.490642926693599</v>
      </c>
      <c r="V25783" t="s">
        <v>16117</v>
      </c>
      <c r="W25783" t="s">
        <v>16118</v>
      </c>
    </row>
    <row r="25784" spans="20:23" x14ac:dyDescent="0.3">
      <c r="T25784" t="b">
        <f>U25784&gt;10</f>
        <v>1</v>
      </c>
      <c r="U25784" s="7">
        <v>10.0894455450315</v>
      </c>
      <c r="V25784" t="s">
        <v>2679</v>
      </c>
      <c r="W25784" t="s">
        <v>2690</v>
      </c>
    </row>
    <row r="25785" spans="20:23" x14ac:dyDescent="0.3">
      <c r="T25785" t="b">
        <f>U25785&gt;10</f>
        <v>1</v>
      </c>
      <c r="U25785" s="7">
        <v>10.0894455450315</v>
      </c>
      <c r="V25785" t="s">
        <v>2358</v>
      </c>
      <c r="W25785" t="s">
        <v>2359</v>
      </c>
    </row>
    <row r="25786" spans="20:23" x14ac:dyDescent="0.3">
      <c r="T25786" t="b">
        <f>U25786&gt;10</f>
        <v>1</v>
      </c>
      <c r="U25786" s="7">
        <v>12.104348565573799</v>
      </c>
      <c r="V25786" t="s">
        <v>11766</v>
      </c>
      <c r="W25786" t="s">
        <v>16119</v>
      </c>
    </row>
    <row r="25787" spans="20:23" x14ac:dyDescent="0.3">
      <c r="T25787" t="b">
        <f>U25787&gt;10</f>
        <v>1</v>
      </c>
      <c r="U25787" s="7">
        <v>10.4949106531397</v>
      </c>
      <c r="V25787" t="s">
        <v>6032</v>
      </c>
      <c r="W25787" t="s">
        <v>6107</v>
      </c>
    </row>
    <row r="25788" spans="20:23" x14ac:dyDescent="0.3">
      <c r="T25788" t="b">
        <f>U25788&gt;10</f>
        <v>1</v>
      </c>
      <c r="U25788" s="7">
        <v>10.123347096707199</v>
      </c>
      <c r="V25788" t="s">
        <v>2977</v>
      </c>
      <c r="W25788" t="s">
        <v>2980</v>
      </c>
    </row>
    <row r="25789" spans="20:23" x14ac:dyDescent="0.3">
      <c r="T25789" t="b">
        <f>U25789&gt;10</f>
        <v>1</v>
      </c>
      <c r="U25789" s="7">
        <v>12.104348565573799</v>
      </c>
      <c r="V25789" t="s">
        <v>16120</v>
      </c>
      <c r="W25789" t="s">
        <v>3379</v>
      </c>
    </row>
    <row r="25790" spans="20:23" x14ac:dyDescent="0.3">
      <c r="T25790" t="b">
        <f>U25790&gt;10</f>
        <v>1</v>
      </c>
      <c r="U25790" s="7">
        <v>11.293418349357401</v>
      </c>
      <c r="V25790" t="s">
        <v>11078</v>
      </c>
      <c r="W25790" t="s">
        <v>7292</v>
      </c>
    </row>
    <row r="25791" spans="20:23" x14ac:dyDescent="0.3">
      <c r="T25791" t="b">
        <f>U25791&gt;10</f>
        <v>1</v>
      </c>
      <c r="U25791" s="7">
        <v>10.6002711687975</v>
      </c>
      <c r="V25791" t="s">
        <v>7292</v>
      </c>
      <c r="W25791" t="s">
        <v>7293</v>
      </c>
    </row>
    <row r="25792" spans="20:23" x14ac:dyDescent="0.3">
      <c r="T25792" t="b">
        <f>U25792&gt;10</f>
        <v>1</v>
      </c>
      <c r="U25792" s="7">
        <v>11.6988834574656</v>
      </c>
      <c r="V25792" t="s">
        <v>7293</v>
      </c>
      <c r="W25792" t="s">
        <v>13469</v>
      </c>
    </row>
    <row r="25793" spans="20:23" x14ac:dyDescent="0.3">
      <c r="T25793" t="b">
        <f>U25793&gt;10</f>
        <v>1</v>
      </c>
      <c r="U25793" s="7">
        <v>11.6988834574656</v>
      </c>
      <c r="V25793" t="s">
        <v>9520</v>
      </c>
      <c r="W25793">
        <v>64</v>
      </c>
    </row>
    <row r="25794" spans="20:23" x14ac:dyDescent="0.3">
      <c r="T25794" t="b">
        <f>U25794&gt;10</f>
        <v>1</v>
      </c>
      <c r="U25794" s="7">
        <v>10.355148710764499</v>
      </c>
      <c r="V25794" t="s">
        <v>5209</v>
      </c>
      <c r="W25794" t="s">
        <v>5210</v>
      </c>
    </row>
    <row r="25795" spans="20:23" x14ac:dyDescent="0.3">
      <c r="T25795" t="b">
        <f>U25795&gt;10</f>
        <v>1</v>
      </c>
      <c r="U25795" s="7">
        <v>11.293418349357401</v>
      </c>
      <c r="V25795" t="s">
        <v>5210</v>
      </c>
      <c r="W25795" t="s">
        <v>7075</v>
      </c>
    </row>
    <row r="25796" spans="20:23" x14ac:dyDescent="0.3">
      <c r="T25796" t="b">
        <f>U25796&gt;10</f>
        <v>1</v>
      </c>
      <c r="U25796" s="7">
        <v>12.7974957461337</v>
      </c>
      <c r="V25796" t="s">
        <v>16121</v>
      </c>
      <c r="W25796" t="s">
        <v>10435</v>
      </c>
    </row>
    <row r="25797" spans="20:23" x14ac:dyDescent="0.3">
      <c r="T25797" t="b">
        <f>U25797&gt;10</f>
        <v>1</v>
      </c>
      <c r="U25797" s="7">
        <v>11.188057833699601</v>
      </c>
      <c r="V25797" t="s">
        <v>10435</v>
      </c>
      <c r="W25797" t="s">
        <v>4228</v>
      </c>
    </row>
    <row r="25798" spans="20:23" x14ac:dyDescent="0.3">
      <c r="T25798" t="b">
        <f>U25798&gt;10</f>
        <v>1</v>
      </c>
      <c r="U25798" s="7">
        <v>11.188057833699601</v>
      </c>
      <c r="V25798" t="s">
        <v>4228</v>
      </c>
      <c r="W25798">
        <v>65</v>
      </c>
    </row>
    <row r="25799" spans="20:23" x14ac:dyDescent="0.3">
      <c r="T25799" t="b">
        <f>U25799&gt;10</f>
        <v>1</v>
      </c>
      <c r="U25799" s="7">
        <v>13.490642926693599</v>
      </c>
      <c r="V25799" t="s">
        <v>16122</v>
      </c>
      <c r="W25799">
        <v>66</v>
      </c>
    </row>
    <row r="25800" spans="20:23" x14ac:dyDescent="0.3">
      <c r="T25800" t="b">
        <f>U25800&gt;10</f>
        <v>1</v>
      </c>
      <c r="U25800" s="7">
        <v>12.7974957461337</v>
      </c>
      <c r="V25800" t="s">
        <v>16123</v>
      </c>
      <c r="W25800">
        <v>68</v>
      </c>
    </row>
    <row r="25801" spans="20:23" x14ac:dyDescent="0.3">
      <c r="T25801" t="b">
        <f>U25801&gt;10</f>
        <v>1</v>
      </c>
      <c r="U25801" s="7">
        <v>10.6002711687975</v>
      </c>
      <c r="V25801" t="s">
        <v>6918</v>
      </c>
      <c r="W25801" t="s">
        <v>6919</v>
      </c>
    </row>
    <row r="25802" spans="20:23" x14ac:dyDescent="0.3">
      <c r="T25802" t="b">
        <f>U25802&gt;10</f>
        <v>1</v>
      </c>
      <c r="U25802" s="7">
        <v>10.7180542044539</v>
      </c>
      <c r="V25802" t="s">
        <v>7824</v>
      </c>
      <c r="W25802" t="s">
        <v>7825</v>
      </c>
    </row>
    <row r="25803" spans="20:23" x14ac:dyDescent="0.3">
      <c r="T25803" t="b">
        <f>U25803&gt;10</f>
        <v>1</v>
      </c>
      <c r="U25803" s="7">
        <v>10.2717671018254</v>
      </c>
      <c r="V25803" t="s">
        <v>4337</v>
      </c>
      <c r="W25803" t="s">
        <v>4298</v>
      </c>
    </row>
    <row r="25804" spans="20:23" x14ac:dyDescent="0.3">
      <c r="T25804" t="b">
        <f>U25804&gt;10</f>
        <v>1</v>
      </c>
      <c r="U25804" s="7">
        <v>10.2717671018254</v>
      </c>
      <c r="V25804" t="s">
        <v>4298</v>
      </c>
      <c r="W25804">
        <v>71</v>
      </c>
    </row>
    <row r="25805" spans="20:23" x14ac:dyDescent="0.3">
      <c r="T25805" t="b">
        <f>U25805&gt;10</f>
        <v>1</v>
      </c>
      <c r="U25805" s="7">
        <v>10.0894455450315</v>
      </c>
      <c r="V25805" t="s">
        <v>2551</v>
      </c>
      <c r="W25805" t="s">
        <v>2552</v>
      </c>
    </row>
    <row r="25806" spans="20:23" x14ac:dyDescent="0.3">
      <c r="T25806" t="b">
        <f>U25806&gt;10</f>
        <v>1</v>
      </c>
      <c r="U25806" s="7">
        <v>13.490642926693599</v>
      </c>
      <c r="V25806" t="s">
        <v>16124</v>
      </c>
      <c r="W25806">
        <v>73</v>
      </c>
    </row>
    <row r="25807" spans="20:23" x14ac:dyDescent="0.3">
      <c r="T25807" t="b">
        <f>U25807&gt;10</f>
        <v>1</v>
      </c>
      <c r="U25807" s="7">
        <v>11.6988834574656</v>
      </c>
      <c r="V25807" t="s">
        <v>13195</v>
      </c>
      <c r="W25807" t="s">
        <v>13196</v>
      </c>
    </row>
    <row r="25808" spans="20:23" x14ac:dyDescent="0.3">
      <c r="T25808" t="b">
        <f>U25808&gt;10</f>
        <v>1</v>
      </c>
      <c r="U25808" s="7">
        <v>12.392030638025499</v>
      </c>
      <c r="V25808" t="s">
        <v>13195</v>
      </c>
      <c r="W25808" t="s">
        <v>13196</v>
      </c>
    </row>
    <row r="25809" spans="20:23" x14ac:dyDescent="0.3">
      <c r="T25809" t="b">
        <f>U25809&gt;10</f>
        <v>1</v>
      </c>
      <c r="U25809" s="7">
        <v>12.392030638025499</v>
      </c>
      <c r="V25809" t="s">
        <v>13196</v>
      </c>
      <c r="W25809" t="s">
        <v>16125</v>
      </c>
    </row>
    <row r="25810" spans="20:23" x14ac:dyDescent="0.3">
      <c r="T25810" t="b">
        <f>U25810&gt;10</f>
        <v>1</v>
      </c>
      <c r="U25810" s="7">
        <v>11.411201385013801</v>
      </c>
      <c r="V25810" t="s">
        <v>12008</v>
      </c>
      <c r="W25810" t="s">
        <v>12009</v>
      </c>
    </row>
    <row r="25811" spans="20:23" x14ac:dyDescent="0.3">
      <c r="T25811" t="b">
        <f>U25811&gt;10</f>
        <v>1</v>
      </c>
      <c r="U25811" s="7">
        <v>12.7974957461337</v>
      </c>
      <c r="V25811" t="s">
        <v>16126</v>
      </c>
      <c r="W25811" t="s">
        <v>16127</v>
      </c>
    </row>
    <row r="25812" spans="20:23" x14ac:dyDescent="0.3">
      <c r="T25812" t="b">
        <f>U25812&gt;10</f>
        <v>1</v>
      </c>
      <c r="U25812" s="7">
        <v>12.392030638025499</v>
      </c>
      <c r="V25812" t="s">
        <v>16127</v>
      </c>
      <c r="W25812" t="s">
        <v>9790</v>
      </c>
    </row>
    <row r="25813" spans="20:23" x14ac:dyDescent="0.3">
      <c r="T25813" t="b">
        <f>U25813&gt;10</f>
        <v>1</v>
      </c>
      <c r="U25813" s="7">
        <v>11.0057362769056</v>
      </c>
      <c r="V25813" t="s">
        <v>9790</v>
      </c>
      <c r="W25813" t="s">
        <v>6200</v>
      </c>
    </row>
    <row r="25814" spans="20:23" x14ac:dyDescent="0.3">
      <c r="T25814" t="b">
        <f>U25814&gt;10</f>
        <v>1</v>
      </c>
      <c r="U25814" s="7">
        <v>10.6002711687975</v>
      </c>
      <c r="V25814" t="s">
        <v>7117</v>
      </c>
      <c r="W25814" t="s">
        <v>7189</v>
      </c>
    </row>
    <row r="25815" spans="20:23" x14ac:dyDescent="0.3">
      <c r="T25815" t="b">
        <f>U25815&gt;10</f>
        <v>1</v>
      </c>
      <c r="U25815" s="7">
        <v>13.490642926693599</v>
      </c>
      <c r="V25815" t="s">
        <v>7189</v>
      </c>
      <c r="W25815" t="s">
        <v>16128</v>
      </c>
    </row>
    <row r="25816" spans="20:23" x14ac:dyDescent="0.3">
      <c r="T25816" t="b">
        <f>U25816&gt;10</f>
        <v>1</v>
      </c>
      <c r="U25816" s="7">
        <v>12.392030638025499</v>
      </c>
      <c r="V25816" t="s">
        <v>16129</v>
      </c>
      <c r="W25816">
        <v>75</v>
      </c>
    </row>
    <row r="25817" spans="20:23" x14ac:dyDescent="0.3">
      <c r="T25817" t="b">
        <f>U25817&gt;10</f>
        <v>1</v>
      </c>
      <c r="U25817" s="7">
        <v>12.392030638025499</v>
      </c>
      <c r="V25817" t="s">
        <v>4949</v>
      </c>
      <c r="W25817">
        <v>77</v>
      </c>
    </row>
    <row r="25818" spans="20:23" x14ac:dyDescent="0.3">
      <c r="T25818" t="b">
        <f>U25818&gt;10</f>
        <v>1</v>
      </c>
      <c r="U25818" s="7">
        <v>10.6002711687975</v>
      </c>
      <c r="V25818" t="s">
        <v>7022</v>
      </c>
      <c r="W25818" t="s">
        <v>7023</v>
      </c>
    </row>
    <row r="25819" spans="20:23" x14ac:dyDescent="0.3">
      <c r="T25819" t="b">
        <f>U25819&gt;10</f>
        <v>1</v>
      </c>
      <c r="U25819" s="7">
        <v>10.7825927255914</v>
      </c>
      <c r="V25819" t="s">
        <v>8369</v>
      </c>
      <c r="W25819">
        <v>79</v>
      </c>
    </row>
    <row r="25820" spans="20:23" x14ac:dyDescent="0.3">
      <c r="T25820" t="b">
        <f>U25820&gt;10</f>
        <v>1</v>
      </c>
      <c r="U25820" s="7">
        <v>11.293418349357401</v>
      </c>
      <c r="V25820" t="s">
        <v>11072</v>
      </c>
      <c r="W25820" t="s">
        <v>11073</v>
      </c>
    </row>
    <row r="25821" spans="20:23" x14ac:dyDescent="0.3">
      <c r="T25821" t="b">
        <f>U25821&gt;10</f>
        <v>1</v>
      </c>
      <c r="U25821" s="7">
        <v>11.8812050142595</v>
      </c>
      <c r="V25821" t="s">
        <v>13692</v>
      </c>
      <c r="W25821" t="s">
        <v>13693</v>
      </c>
    </row>
    <row r="25822" spans="20:23" x14ac:dyDescent="0.3">
      <c r="T25822" t="b">
        <f>U25822&gt;10</f>
        <v>1</v>
      </c>
      <c r="U25822" s="7">
        <v>11.411201385013801</v>
      </c>
      <c r="V25822" t="s">
        <v>11788</v>
      </c>
      <c r="W25822" t="s">
        <v>11789</v>
      </c>
    </row>
    <row r="25823" spans="20:23" x14ac:dyDescent="0.3">
      <c r="T25823" t="b">
        <f>U25823&gt;10</f>
        <v>1</v>
      </c>
      <c r="U25823" s="7">
        <v>11.293418349357401</v>
      </c>
      <c r="V25823" t="s">
        <v>10963</v>
      </c>
      <c r="W25823">
        <v>80</v>
      </c>
    </row>
    <row r="25824" spans="20:23" x14ac:dyDescent="0.3">
      <c r="T25824" t="b">
        <f>U25824&gt;10</f>
        <v>1</v>
      </c>
      <c r="U25824" s="7">
        <v>12.104348565573799</v>
      </c>
      <c r="V25824" t="s">
        <v>16130</v>
      </c>
      <c r="W25824" t="s">
        <v>16131</v>
      </c>
    </row>
    <row r="25825" spans="20:23" x14ac:dyDescent="0.3">
      <c r="T25825" t="b">
        <f>U25825&gt;10</f>
        <v>1</v>
      </c>
      <c r="U25825" s="7">
        <v>13.490642926693599</v>
      </c>
      <c r="V25825" t="s">
        <v>16132</v>
      </c>
      <c r="W25825" t="s">
        <v>16133</v>
      </c>
    </row>
    <row r="25826" spans="20:23" x14ac:dyDescent="0.3">
      <c r="T25826" t="b">
        <f>U25826&gt;10</f>
        <v>1</v>
      </c>
      <c r="U25826" s="7">
        <v>12.392030638025499</v>
      </c>
      <c r="V25826" t="s">
        <v>16134</v>
      </c>
      <c r="W25826" t="s">
        <v>16135</v>
      </c>
    </row>
    <row r="25827" spans="20:23" x14ac:dyDescent="0.3">
      <c r="T25827" t="b">
        <f>U25827&gt;10</f>
        <v>1</v>
      </c>
      <c r="U25827" s="7">
        <v>10.5462039475272</v>
      </c>
      <c r="V25827" t="s">
        <v>6627</v>
      </c>
      <c r="W25827" t="s">
        <v>3049</v>
      </c>
    </row>
    <row r="25828" spans="20:23" x14ac:dyDescent="0.3">
      <c r="T25828" t="b">
        <f>U25828&gt;10</f>
        <v>1</v>
      </c>
      <c r="U25828" s="7">
        <v>11.8812050142595</v>
      </c>
      <c r="V25828" t="s">
        <v>13932</v>
      </c>
      <c r="W25828" t="s">
        <v>13936</v>
      </c>
    </row>
    <row r="25829" spans="20:23" x14ac:dyDescent="0.3">
      <c r="T25829" t="b">
        <f>U25829&gt;10</f>
        <v>1</v>
      </c>
      <c r="U25829" s="7">
        <v>12.7974957461337</v>
      </c>
      <c r="V25829" t="s">
        <v>16136</v>
      </c>
      <c r="W25829" t="s">
        <v>16137</v>
      </c>
    </row>
    <row r="25830" spans="20:23" x14ac:dyDescent="0.3">
      <c r="T25830" t="b">
        <f>U25830&gt;10</f>
        <v>1</v>
      </c>
      <c r="U25830" s="7">
        <v>13.490642926693599</v>
      </c>
      <c r="V25830" t="s">
        <v>16137</v>
      </c>
      <c r="W25830" t="s">
        <v>16138</v>
      </c>
    </row>
    <row r="25831" spans="20:23" x14ac:dyDescent="0.3">
      <c r="T25831" t="b">
        <f>U25831&gt;10</f>
        <v>1</v>
      </c>
      <c r="U25831" s="7">
        <v>10.7825927255914</v>
      </c>
      <c r="V25831" t="s">
        <v>8156</v>
      </c>
      <c r="W25831" t="s">
        <v>4357</v>
      </c>
    </row>
    <row r="25832" spans="20:23" x14ac:dyDescent="0.3">
      <c r="T25832" t="b">
        <f>U25832&gt;10</f>
        <v>1</v>
      </c>
      <c r="U25832" s="7">
        <v>10.2717671018254</v>
      </c>
      <c r="V25832" t="s">
        <v>4357</v>
      </c>
      <c r="W25832" t="s">
        <v>4358</v>
      </c>
    </row>
    <row r="25833" spans="20:23" x14ac:dyDescent="0.3">
      <c r="T25833" t="b">
        <f>U25833&gt;10</f>
        <v>1</v>
      </c>
      <c r="U25833" s="7">
        <v>13.490642926693599</v>
      </c>
      <c r="V25833" t="s">
        <v>16139</v>
      </c>
      <c r="W25833" t="s">
        <v>16140</v>
      </c>
    </row>
    <row r="25834" spans="20:23" x14ac:dyDescent="0.3">
      <c r="T25834" t="b">
        <f>U25834&gt;10</f>
        <v>1</v>
      </c>
      <c r="U25834" s="7">
        <v>11.6988834574656</v>
      </c>
      <c r="V25834" t="s">
        <v>13252</v>
      </c>
      <c r="W25834">
        <v>83</v>
      </c>
    </row>
    <row r="25835" spans="20:23" x14ac:dyDescent="0.3">
      <c r="T25835" t="b">
        <f>U25835&gt;10</f>
        <v>1</v>
      </c>
      <c r="U25835" s="7">
        <v>12.7974957461337</v>
      </c>
      <c r="V25835" t="s">
        <v>16141</v>
      </c>
      <c r="W25835" t="s">
        <v>16142</v>
      </c>
    </row>
    <row r="25836" spans="20:23" x14ac:dyDescent="0.3">
      <c r="T25836" t="b">
        <f>U25836&gt;10</f>
        <v>1</v>
      </c>
      <c r="U25836" s="7">
        <v>13.490642926693599</v>
      </c>
      <c r="V25836" t="s">
        <v>16143</v>
      </c>
      <c r="W25836" t="s">
        <v>16144</v>
      </c>
    </row>
    <row r="25837" spans="20:23" x14ac:dyDescent="0.3">
      <c r="T25837" t="b">
        <f>U25837&gt;10</f>
        <v>1</v>
      </c>
      <c r="U25837" s="7">
        <v>11.0057362769056</v>
      </c>
      <c r="V25837" t="s">
        <v>4691</v>
      </c>
      <c r="W25837" t="s">
        <v>9646</v>
      </c>
    </row>
    <row r="25838" spans="20:23" x14ac:dyDescent="0.3">
      <c r="T25838" t="b">
        <f>U25838&gt;10</f>
        <v>1</v>
      </c>
      <c r="U25838" s="7">
        <v>12.7974957461337</v>
      </c>
      <c r="V25838" t="s">
        <v>16145</v>
      </c>
      <c r="W25838" t="s">
        <v>16146</v>
      </c>
    </row>
    <row r="25839" spans="20:23" x14ac:dyDescent="0.3">
      <c r="T25839" t="b">
        <f>U25839&gt;10</f>
        <v>1</v>
      </c>
      <c r="U25839" s="7">
        <v>12.104348565573799</v>
      </c>
      <c r="V25839" t="s">
        <v>16147</v>
      </c>
      <c r="W25839" t="s">
        <v>16148</v>
      </c>
    </row>
    <row r="25840" spans="20:23" x14ac:dyDescent="0.3">
      <c r="T25840" t="b">
        <f>U25840&gt;10</f>
        <v>1</v>
      </c>
      <c r="U25840" s="7">
        <v>11.6988834574656</v>
      </c>
      <c r="V25840" t="s">
        <v>12884</v>
      </c>
      <c r="W25840" t="s">
        <v>7022</v>
      </c>
    </row>
    <row r="25841" spans="20:23" x14ac:dyDescent="0.3">
      <c r="T25841" t="b">
        <f>U25841&gt;10</f>
        <v>1</v>
      </c>
      <c r="U25841" s="7">
        <v>11.6988834574656</v>
      </c>
      <c r="V25841" t="s">
        <v>7022</v>
      </c>
      <c r="W25841" t="s">
        <v>13020</v>
      </c>
    </row>
    <row r="25842" spans="20:23" x14ac:dyDescent="0.3">
      <c r="T25842" t="b">
        <f>U25842&gt;10</f>
        <v>1</v>
      </c>
      <c r="U25842" s="7">
        <v>10.3125890963457</v>
      </c>
      <c r="V25842" t="s">
        <v>4691</v>
      </c>
      <c r="W25842" t="s">
        <v>4692</v>
      </c>
    </row>
    <row r="25843" spans="20:23" x14ac:dyDescent="0.3">
      <c r="T25843" t="b">
        <f>U25843&gt;10</f>
        <v>1</v>
      </c>
      <c r="U25843" s="7">
        <v>12.7974957461337</v>
      </c>
      <c r="V25843" t="s">
        <v>4692</v>
      </c>
      <c r="W25843" t="s">
        <v>16149</v>
      </c>
    </row>
    <row r="25844" spans="20:23" x14ac:dyDescent="0.3">
      <c r="T25844" t="b">
        <f>U25844&gt;10</f>
        <v>1</v>
      </c>
      <c r="U25844" s="7">
        <v>10.0566557222085</v>
      </c>
      <c r="V25844" t="s">
        <v>2248</v>
      </c>
      <c r="W25844" t="s">
        <v>2153</v>
      </c>
    </row>
    <row r="25845" spans="20:23" x14ac:dyDescent="0.3">
      <c r="T25845" t="b">
        <f>U25845&gt;10</f>
        <v>1</v>
      </c>
      <c r="U25845" s="7">
        <v>10.399600473335299</v>
      </c>
      <c r="V25845" t="s">
        <v>5428</v>
      </c>
      <c r="W25845" t="s">
        <v>5462</v>
      </c>
    </row>
    <row r="25846" spans="20:23" x14ac:dyDescent="0.3">
      <c r="T25846" t="b">
        <f>U25846&gt;10</f>
        <v>1</v>
      </c>
      <c r="U25846" s="7">
        <v>12.7974957461337</v>
      </c>
      <c r="V25846" t="s">
        <v>5462</v>
      </c>
      <c r="W25846" t="s">
        <v>16150</v>
      </c>
    </row>
    <row r="25847" spans="20:23" x14ac:dyDescent="0.3">
      <c r="T25847" t="b">
        <f>U25847&gt;10</f>
        <v>1</v>
      </c>
      <c r="U25847" s="7">
        <v>12.7974957461337</v>
      </c>
      <c r="V25847" t="s">
        <v>16151</v>
      </c>
      <c r="W25847" t="s">
        <v>13136</v>
      </c>
    </row>
    <row r="25848" spans="20:23" x14ac:dyDescent="0.3">
      <c r="T25848" t="b">
        <f>U25848&gt;10</f>
        <v>1</v>
      </c>
      <c r="U25848" s="7">
        <v>12.392030638025499</v>
      </c>
      <c r="V25848" t="s">
        <v>16134</v>
      </c>
      <c r="W25848" t="s">
        <v>16152</v>
      </c>
    </row>
    <row r="25849" spans="20:23" x14ac:dyDescent="0.3">
      <c r="T25849" t="b">
        <f>U25849&gt;10</f>
        <v>1</v>
      </c>
      <c r="U25849" s="7">
        <v>12.104348565573799</v>
      </c>
      <c r="V25849" t="s">
        <v>16153</v>
      </c>
      <c r="W25849" t="s">
        <v>16154</v>
      </c>
    </row>
    <row r="25850" spans="20:23" x14ac:dyDescent="0.3">
      <c r="T25850" t="b">
        <f>U25850&gt;10</f>
        <v>1</v>
      </c>
      <c r="U25850" s="7">
        <v>11.293418349357401</v>
      </c>
      <c r="V25850" t="s">
        <v>11231</v>
      </c>
      <c r="W25850" t="s">
        <v>11232</v>
      </c>
    </row>
    <row r="25851" spans="20:23" x14ac:dyDescent="0.3">
      <c r="T25851" t="b">
        <f>U25851&gt;10</f>
        <v>1</v>
      </c>
      <c r="U25851" s="7">
        <v>12.104348565573799</v>
      </c>
      <c r="V25851" t="s">
        <v>16155</v>
      </c>
      <c r="W25851" t="s">
        <v>16148</v>
      </c>
    </row>
    <row r="25852" spans="20:23" x14ac:dyDescent="0.3">
      <c r="T25852" t="b">
        <f>U25852&gt;10</f>
        <v>1</v>
      </c>
      <c r="U25852" s="7">
        <v>11.8812050142595</v>
      </c>
      <c r="V25852" t="s">
        <v>10839</v>
      </c>
      <c r="W25852" t="s">
        <v>14024</v>
      </c>
    </row>
    <row r="25853" spans="20:23" x14ac:dyDescent="0.3">
      <c r="T25853" t="b">
        <f>U25853&gt;10</f>
        <v>1</v>
      </c>
      <c r="U25853" s="7">
        <v>12.104348565573799</v>
      </c>
      <c r="V25853" t="s">
        <v>16156</v>
      </c>
      <c r="W25853" t="s">
        <v>16157</v>
      </c>
    </row>
    <row r="25854" spans="20:23" x14ac:dyDescent="0.3">
      <c r="T25854" t="b">
        <f>U25854&gt;10</f>
        <v>1</v>
      </c>
      <c r="U25854" s="7">
        <v>12.104348565573799</v>
      </c>
      <c r="V25854" t="s">
        <v>9932</v>
      </c>
      <c r="W25854">
        <v>85</v>
      </c>
    </row>
    <row r="25855" spans="20:23" x14ac:dyDescent="0.3">
      <c r="T25855" t="b">
        <f>U25855&gt;10</f>
        <v>1</v>
      </c>
      <c r="U25855" s="7">
        <v>11.6988834574656</v>
      </c>
      <c r="V25855" t="s">
        <v>13398</v>
      </c>
      <c r="W25855" t="s">
        <v>5559</v>
      </c>
    </row>
    <row r="25856" spans="20:23" x14ac:dyDescent="0.3">
      <c r="T25856" t="b">
        <f>U25856&gt;10</f>
        <v>1</v>
      </c>
      <c r="U25856" s="7">
        <v>11.0927476538953</v>
      </c>
      <c r="V25856" t="s">
        <v>5428</v>
      </c>
      <c r="W25856" t="s">
        <v>10227</v>
      </c>
    </row>
    <row r="25857" spans="20:23" x14ac:dyDescent="0.3">
      <c r="T25857" t="b">
        <f>U25857&gt;10</f>
        <v>1</v>
      </c>
      <c r="U25857" s="7">
        <v>12.7974957461337</v>
      </c>
      <c r="V25857" t="s">
        <v>16158</v>
      </c>
      <c r="W25857" t="s">
        <v>16159</v>
      </c>
    </row>
    <row r="25858" spans="20:23" x14ac:dyDescent="0.3">
      <c r="T25858" t="b">
        <f>U25858&gt;10</f>
        <v>1</v>
      </c>
      <c r="U25858" s="7">
        <v>10.0894455450315</v>
      </c>
      <c r="V25858" t="s">
        <v>2450</v>
      </c>
      <c r="W25858" t="s">
        <v>2451</v>
      </c>
    </row>
    <row r="25859" spans="20:23" x14ac:dyDescent="0.3">
      <c r="T25859" t="b">
        <f>U25859&gt;10</f>
        <v>1</v>
      </c>
      <c r="U25859" s="7">
        <v>11.8812050142595</v>
      </c>
      <c r="V25859" t="s">
        <v>6199</v>
      </c>
      <c r="W25859" t="s">
        <v>13773</v>
      </c>
    </row>
    <row r="25860" spans="20:23" x14ac:dyDescent="0.3">
      <c r="T25860" t="b">
        <f>U25860&gt;10</f>
        <v>1</v>
      </c>
      <c r="U25860" s="7">
        <v>12.104348565573799</v>
      </c>
      <c r="V25860" t="s">
        <v>4793</v>
      </c>
      <c r="W25860" t="s">
        <v>16160</v>
      </c>
    </row>
    <row r="25861" spans="20:23" x14ac:dyDescent="0.3">
      <c r="T25861" t="b">
        <f>U25861&gt;10</f>
        <v>1</v>
      </c>
      <c r="U25861" s="7">
        <v>11.0927476538953</v>
      </c>
      <c r="V25861" t="s">
        <v>10162</v>
      </c>
      <c r="W25861" t="s">
        <v>3443</v>
      </c>
    </row>
    <row r="25862" spans="20:23" x14ac:dyDescent="0.3">
      <c r="T25862" t="b">
        <f>U25862&gt;10</f>
        <v>1</v>
      </c>
      <c r="U25862" s="7">
        <v>11.0927476538953</v>
      </c>
      <c r="V25862" t="s">
        <v>3443</v>
      </c>
      <c r="W25862" t="s">
        <v>10225</v>
      </c>
    </row>
    <row r="25863" spans="20:23" x14ac:dyDescent="0.3">
      <c r="T25863" t="b">
        <f>U25863&gt;10</f>
        <v>1</v>
      </c>
      <c r="U25863" s="7">
        <v>11.293418349357401</v>
      </c>
      <c r="V25863" t="s">
        <v>11181</v>
      </c>
      <c r="W25863" t="s">
        <v>11182</v>
      </c>
    </row>
    <row r="25864" spans="20:23" x14ac:dyDescent="0.3">
      <c r="T25864" t="b">
        <f>U25864&gt;10</f>
        <v>1</v>
      </c>
      <c r="U25864" s="7">
        <v>12.104348565573799</v>
      </c>
      <c r="V25864" t="s">
        <v>16161</v>
      </c>
      <c r="W25864" t="s">
        <v>16162</v>
      </c>
    </row>
    <row r="25865" spans="20:23" x14ac:dyDescent="0.3">
      <c r="T25865" t="b">
        <f>U25865&gt;10</f>
        <v>1</v>
      </c>
      <c r="U25865" s="7">
        <v>10.851585597078399</v>
      </c>
      <c r="V25865" t="s">
        <v>8640</v>
      </c>
      <c r="W25865" t="s">
        <v>8641</v>
      </c>
    </row>
    <row r="25866" spans="20:23" x14ac:dyDescent="0.3">
      <c r="T25866" t="b">
        <f>U25866&gt;10</f>
        <v>1</v>
      </c>
      <c r="U25866" s="7">
        <v>10.4949106531397</v>
      </c>
      <c r="V25866" t="s">
        <v>6199</v>
      </c>
      <c r="W25866" t="s">
        <v>6200</v>
      </c>
    </row>
    <row r="25867" spans="20:23" x14ac:dyDescent="0.3">
      <c r="T25867" t="b">
        <f>U25867&gt;10</f>
        <v>1</v>
      </c>
      <c r="U25867" s="7">
        <v>12.392030638025499</v>
      </c>
      <c r="V25867" t="s">
        <v>16163</v>
      </c>
      <c r="W25867" t="s">
        <v>16164</v>
      </c>
    </row>
    <row r="25868" spans="20:23" x14ac:dyDescent="0.3">
      <c r="T25868" t="b">
        <f>U25868&gt;10</f>
        <v>1</v>
      </c>
      <c r="U25868" s="7">
        <v>11.5447327776383</v>
      </c>
      <c r="V25868" t="s">
        <v>12565</v>
      </c>
      <c r="W25868" t="s">
        <v>8934</v>
      </c>
    </row>
    <row r="25869" spans="20:23" x14ac:dyDescent="0.3">
      <c r="T25869" t="b">
        <f>U25869&gt;10</f>
        <v>1</v>
      </c>
      <c r="U25869" s="7">
        <v>11.5447327776383</v>
      </c>
      <c r="V25869" t="s">
        <v>8934</v>
      </c>
      <c r="W25869" t="s">
        <v>12569</v>
      </c>
    </row>
    <row r="25870" spans="20:23" x14ac:dyDescent="0.3">
      <c r="T25870" t="b">
        <f>U25870&gt;10</f>
        <v>1</v>
      </c>
      <c r="U25870" s="7">
        <v>13.490642926693599</v>
      </c>
      <c r="V25870" t="s">
        <v>16165</v>
      </c>
      <c r="W25870" t="s">
        <v>16166</v>
      </c>
    </row>
    <row r="25871" spans="20:23" x14ac:dyDescent="0.3">
      <c r="T25871" t="b">
        <f>U25871&gt;10</f>
        <v>1</v>
      </c>
      <c r="U25871" s="7">
        <v>10.3125890963457</v>
      </c>
      <c r="V25871" t="s">
        <v>5004</v>
      </c>
      <c r="W25871" t="s">
        <v>4576</v>
      </c>
    </row>
    <row r="25872" spans="20:23" x14ac:dyDescent="0.3">
      <c r="T25872" t="b">
        <f>U25872&gt;10</f>
        <v>1</v>
      </c>
      <c r="U25872" s="7">
        <v>10.3125890963457</v>
      </c>
      <c r="V25872" t="s">
        <v>4576</v>
      </c>
      <c r="W25872" t="s">
        <v>4958</v>
      </c>
    </row>
    <row r="25873" spans="20:23" x14ac:dyDescent="0.3">
      <c r="T25873" t="b">
        <f>U25873&gt;10</f>
        <v>1</v>
      </c>
      <c r="U25873" s="7">
        <v>13.490642926693599</v>
      </c>
      <c r="V25873" t="s">
        <v>7293</v>
      </c>
      <c r="W25873" t="s">
        <v>12611</v>
      </c>
    </row>
    <row r="25874" spans="20:23" x14ac:dyDescent="0.3">
      <c r="T25874" t="b">
        <f>U25874&gt;10</f>
        <v>1</v>
      </c>
      <c r="U25874" s="7">
        <v>11.5447327776383</v>
      </c>
      <c r="V25874" t="s">
        <v>12611</v>
      </c>
      <c r="W25874" t="s">
        <v>3241</v>
      </c>
    </row>
    <row r="25875" spans="20:23" x14ac:dyDescent="0.3">
      <c r="T25875" t="b">
        <f>U25875&gt;10</f>
        <v>1</v>
      </c>
      <c r="U25875" s="7">
        <v>11.5447327776383</v>
      </c>
      <c r="V25875" t="s">
        <v>3241</v>
      </c>
      <c r="W25875" t="s">
        <v>12414</v>
      </c>
    </row>
    <row r="25876" spans="20:23" x14ac:dyDescent="0.3">
      <c r="T25876" t="b">
        <f>U25876&gt;10</f>
        <v>1</v>
      </c>
      <c r="U25876" s="7">
        <v>10.158438416518401</v>
      </c>
      <c r="V25876" t="s">
        <v>3192</v>
      </c>
      <c r="W25876" t="s">
        <v>3193</v>
      </c>
    </row>
    <row r="25877" spans="20:23" x14ac:dyDescent="0.3">
      <c r="T25877" t="b">
        <f>U25877&gt;10</f>
        <v>1</v>
      </c>
      <c r="U25877" s="7">
        <v>12.7974957461337</v>
      </c>
      <c r="V25877" t="s">
        <v>3193</v>
      </c>
      <c r="W25877" t="s">
        <v>16167</v>
      </c>
    </row>
    <row r="25878" spans="20:23" x14ac:dyDescent="0.3">
      <c r="T25878" t="b">
        <f>U25878&gt;10</f>
        <v>1</v>
      </c>
      <c r="U25878" s="7">
        <v>11.8812050142595</v>
      </c>
      <c r="V25878" t="s">
        <v>2521</v>
      </c>
      <c r="W25878" t="s">
        <v>14013</v>
      </c>
    </row>
    <row r="25879" spans="20:23" x14ac:dyDescent="0.3">
      <c r="T25879" t="b">
        <f>U25879&gt;10</f>
        <v>1</v>
      </c>
      <c r="U25879" s="7">
        <v>11.0057362769056</v>
      </c>
      <c r="V25879" t="s">
        <v>9544</v>
      </c>
      <c r="W25879" t="s">
        <v>9545</v>
      </c>
    </row>
    <row r="25880" spans="20:23" x14ac:dyDescent="0.3">
      <c r="T25880" t="b">
        <f>U25880&gt;10</f>
        <v>1</v>
      </c>
      <c r="U25880" s="7">
        <v>13.490642926693599</v>
      </c>
      <c r="V25880" t="s">
        <v>16168</v>
      </c>
      <c r="W25880" t="s">
        <v>16169</v>
      </c>
    </row>
    <row r="25881" spans="20:23" x14ac:dyDescent="0.3">
      <c r="T25881" t="b">
        <f>U25881&gt;10</f>
        <v>1</v>
      </c>
      <c r="U25881" s="7">
        <v>12.7974957461337</v>
      </c>
      <c r="V25881" t="s">
        <v>16170</v>
      </c>
      <c r="W25881" t="s">
        <v>16171</v>
      </c>
    </row>
    <row r="25882" spans="20:23" x14ac:dyDescent="0.3">
      <c r="T25882" t="b">
        <f>U25882&gt;10</f>
        <v>1</v>
      </c>
      <c r="U25882" s="7">
        <v>10.851585597078399</v>
      </c>
      <c r="V25882" t="s">
        <v>8993</v>
      </c>
      <c r="W25882" t="s">
        <v>8994</v>
      </c>
    </row>
    <row r="25883" spans="20:23" x14ac:dyDescent="0.3">
      <c r="T25883" t="b">
        <f>U25883&gt;10</f>
        <v>1</v>
      </c>
      <c r="U25883" s="7">
        <v>11.5447327776383</v>
      </c>
      <c r="V25883" t="s">
        <v>8994</v>
      </c>
      <c r="W25883" t="s">
        <v>12366</v>
      </c>
    </row>
    <row r="25884" spans="20:23" x14ac:dyDescent="0.3">
      <c r="T25884" t="b">
        <f>U25884&gt;10</f>
        <v>1</v>
      </c>
      <c r="U25884" s="7">
        <v>12.7974957461337</v>
      </c>
      <c r="V25884" t="s">
        <v>16172</v>
      </c>
      <c r="W25884" t="s">
        <v>13407</v>
      </c>
    </row>
    <row r="25885" spans="20:23" x14ac:dyDescent="0.3">
      <c r="T25885" t="b">
        <f>U25885&gt;10</f>
        <v>1</v>
      </c>
      <c r="U25885" s="7">
        <v>11.6988834574656</v>
      </c>
      <c r="V25885" t="s">
        <v>13407</v>
      </c>
      <c r="W25885" t="s">
        <v>7293</v>
      </c>
    </row>
    <row r="25886" spans="20:23" x14ac:dyDescent="0.3">
      <c r="T25886" t="b">
        <f>U25886&gt;10</f>
        <v>1</v>
      </c>
      <c r="U25886" s="7">
        <v>11.0057362769056</v>
      </c>
      <c r="V25886" t="s">
        <v>7293</v>
      </c>
      <c r="W25886" t="s">
        <v>10021</v>
      </c>
    </row>
    <row r="25887" spans="20:23" x14ac:dyDescent="0.3">
      <c r="T25887" t="b">
        <f>U25887&gt;10</f>
        <v>1</v>
      </c>
      <c r="U25887" s="7">
        <v>12.7974957461337</v>
      </c>
      <c r="V25887" t="s">
        <v>10021</v>
      </c>
      <c r="W25887" t="s">
        <v>16173</v>
      </c>
    </row>
    <row r="25888" spans="20:23" x14ac:dyDescent="0.3">
      <c r="T25888" t="b">
        <f>U25888&gt;10</f>
        <v>1</v>
      </c>
      <c r="U25888" s="7">
        <v>13.490642926693599</v>
      </c>
      <c r="V25888" t="s">
        <v>16174</v>
      </c>
      <c r="W25888" t="s">
        <v>16175</v>
      </c>
    </row>
    <row r="25889" spans="20:23" x14ac:dyDescent="0.3">
      <c r="T25889" t="b">
        <f>U25889&gt;10</f>
        <v>1</v>
      </c>
      <c r="U25889" s="7">
        <v>11.293418349357401</v>
      </c>
      <c r="V25889" t="s">
        <v>11089</v>
      </c>
      <c r="W25889" t="s">
        <v>11090</v>
      </c>
    </row>
    <row r="25890" spans="20:23" x14ac:dyDescent="0.3">
      <c r="T25890" t="b">
        <f>U25890&gt;10</f>
        <v>1</v>
      </c>
      <c r="U25890" s="7">
        <v>12.392030638025499</v>
      </c>
      <c r="V25890" t="s">
        <v>16176</v>
      </c>
      <c r="W25890" t="s">
        <v>16177</v>
      </c>
    </row>
    <row r="25891" spans="20:23" x14ac:dyDescent="0.3">
      <c r="T25891" t="b">
        <f>U25891&gt;10</f>
        <v>1</v>
      </c>
      <c r="U25891" s="7">
        <v>11.6988834574656</v>
      </c>
      <c r="V25891" t="s">
        <v>13265</v>
      </c>
      <c r="W25891" t="s">
        <v>12867</v>
      </c>
    </row>
    <row r="25892" spans="20:23" x14ac:dyDescent="0.3">
      <c r="T25892" t="b">
        <f>U25892&gt;10</f>
        <v>1</v>
      </c>
      <c r="U25892" s="7">
        <v>12.392030638025499</v>
      </c>
      <c r="V25892" t="s">
        <v>16178</v>
      </c>
      <c r="W25892" t="s">
        <v>16179</v>
      </c>
    </row>
    <row r="25893" spans="20:23" x14ac:dyDescent="0.3">
      <c r="T25893" t="b">
        <f>U25893&gt;10</f>
        <v>1</v>
      </c>
      <c r="U25893" s="7">
        <v>11.411201385013801</v>
      </c>
      <c r="V25893" t="s">
        <v>11645</v>
      </c>
      <c r="W25893" t="s">
        <v>11646</v>
      </c>
    </row>
    <row r="25894" spans="20:23" x14ac:dyDescent="0.3">
      <c r="T25894" t="b">
        <f>U25894&gt;10</f>
        <v>1</v>
      </c>
      <c r="U25894" s="7">
        <v>13.490642926693599</v>
      </c>
      <c r="V25894" t="s">
        <v>16180</v>
      </c>
      <c r="W25894" t="s">
        <v>16181</v>
      </c>
    </row>
    <row r="25895" spans="20:23" x14ac:dyDescent="0.3">
      <c r="T25895" t="b">
        <f>U25895&gt;10</f>
        <v>1</v>
      </c>
      <c r="U25895" s="7">
        <v>12.392030638025499</v>
      </c>
      <c r="V25895" t="s">
        <v>16181</v>
      </c>
      <c r="W25895">
        <v>90</v>
      </c>
    </row>
    <row r="25896" spans="20:23" x14ac:dyDescent="0.3">
      <c r="T25896" t="b">
        <f>U25896&gt;10</f>
        <v>1</v>
      </c>
      <c r="U25896" s="7">
        <v>11.411201385013801</v>
      </c>
      <c r="V25896" t="s">
        <v>12023</v>
      </c>
      <c r="W25896" t="s">
        <v>12024</v>
      </c>
    </row>
    <row r="25897" spans="20:23" x14ac:dyDescent="0.3">
      <c r="T25897" t="b">
        <f>U25897&gt;10</f>
        <v>1</v>
      </c>
      <c r="U25897" s="7">
        <v>11.411201385013801</v>
      </c>
      <c r="V25897" t="s">
        <v>12023</v>
      </c>
      <c r="W25897">
        <v>91</v>
      </c>
    </row>
    <row r="25898" spans="20:23" x14ac:dyDescent="0.3">
      <c r="T25898" t="b">
        <f>U25898&gt;10</f>
        <v>1</v>
      </c>
      <c r="U25898" s="7">
        <v>11.0057362769056</v>
      </c>
      <c r="V25898" t="s">
        <v>9631</v>
      </c>
      <c r="W25898" t="s">
        <v>9632</v>
      </c>
    </row>
    <row r="25899" spans="20:23" x14ac:dyDescent="0.3">
      <c r="T25899" t="b">
        <f>U25899&gt;10</f>
        <v>1</v>
      </c>
      <c r="U25899" s="7">
        <v>10.0894455450315</v>
      </c>
      <c r="V25899" t="s">
        <v>2678</v>
      </c>
      <c r="W25899" t="s">
        <v>2679</v>
      </c>
    </row>
    <row r="25900" spans="20:23" x14ac:dyDescent="0.3">
      <c r="T25900" t="b">
        <f>U25900&gt;10</f>
        <v>1</v>
      </c>
      <c r="U25900" s="7">
        <v>13.490642926693599</v>
      </c>
      <c r="V25900" t="s">
        <v>16182</v>
      </c>
      <c r="W25900" t="s">
        <v>16183</v>
      </c>
    </row>
    <row r="25901" spans="20:23" x14ac:dyDescent="0.3">
      <c r="T25901" t="b">
        <f>U25901&gt;10</f>
        <v>1</v>
      </c>
      <c r="U25901" s="7">
        <v>13.490642926693599</v>
      </c>
      <c r="V25901" t="s">
        <v>16183</v>
      </c>
      <c r="W25901" t="s">
        <v>16184</v>
      </c>
    </row>
    <row r="25902" spans="20:23" x14ac:dyDescent="0.3">
      <c r="T25902" t="b">
        <f>U25902&gt;10</f>
        <v>1</v>
      </c>
      <c r="U25902" s="7">
        <v>13.490642926693599</v>
      </c>
      <c r="V25902" t="s">
        <v>16185</v>
      </c>
      <c r="W25902" t="s">
        <v>16186</v>
      </c>
    </row>
    <row r="25903" spans="20:23" x14ac:dyDescent="0.3">
      <c r="T25903" t="b">
        <f>U25903&gt;10</f>
        <v>1</v>
      </c>
      <c r="U25903" s="7">
        <v>10.851585597078399</v>
      </c>
      <c r="V25903" t="s">
        <v>8602</v>
      </c>
      <c r="W25903" t="s">
        <v>8951</v>
      </c>
    </row>
    <row r="25904" spans="20:23" x14ac:dyDescent="0.3">
      <c r="T25904" t="b">
        <f>U25904&gt;10</f>
        <v>1</v>
      </c>
      <c r="U25904" s="7">
        <v>12.7974957461337</v>
      </c>
      <c r="V25904" t="s">
        <v>8951</v>
      </c>
      <c r="W25904" t="s">
        <v>16187</v>
      </c>
    </row>
    <row r="25905" spans="20:23" x14ac:dyDescent="0.3">
      <c r="T25905" t="b">
        <f>U25905&gt;10</f>
        <v>1</v>
      </c>
      <c r="U25905" s="7">
        <v>12.104348565573799</v>
      </c>
      <c r="V25905" t="s">
        <v>9567</v>
      </c>
      <c r="W25905" t="s">
        <v>12207</v>
      </c>
    </row>
    <row r="25906" spans="20:23" x14ac:dyDescent="0.3">
      <c r="T25906" t="b">
        <f>U25906&gt;10</f>
        <v>1</v>
      </c>
      <c r="U25906" s="7">
        <v>11.6988834574656</v>
      </c>
      <c r="V25906" t="s">
        <v>12750</v>
      </c>
      <c r="W25906">
        <v>93</v>
      </c>
    </row>
    <row r="25907" spans="20:23" x14ac:dyDescent="0.3">
      <c r="T25907" t="b">
        <f>U25907&gt;10</f>
        <v>1</v>
      </c>
      <c r="U25907" s="7">
        <v>12.392030638025499</v>
      </c>
      <c r="V25907" t="s">
        <v>16188</v>
      </c>
      <c r="W25907" t="s">
        <v>16189</v>
      </c>
    </row>
    <row r="25908" spans="20:23" x14ac:dyDescent="0.3">
      <c r="T25908" t="b">
        <f>U25908&gt;10</f>
        <v>1</v>
      </c>
      <c r="U25908" s="7">
        <v>12.7974957461337</v>
      </c>
      <c r="V25908" t="s">
        <v>16189</v>
      </c>
      <c r="W25908" t="s">
        <v>16190</v>
      </c>
    </row>
    <row r="25909" spans="20:23" x14ac:dyDescent="0.3">
      <c r="T25909" t="b">
        <f>U25909&gt;10</f>
        <v>1</v>
      </c>
      <c r="U25909" s="7">
        <v>12.104348565573799</v>
      </c>
      <c r="V25909" t="s">
        <v>16190</v>
      </c>
      <c r="W25909">
        <v>94</v>
      </c>
    </row>
    <row r="25910" spans="20:23" x14ac:dyDescent="0.3">
      <c r="T25910" t="b">
        <f>U25910&gt;10</f>
        <v>1</v>
      </c>
      <c r="U25910" s="7">
        <v>10.123347096707199</v>
      </c>
      <c r="V25910" t="s">
        <v>2963</v>
      </c>
      <c r="W25910" t="s">
        <v>2965</v>
      </c>
    </row>
    <row r="25911" spans="20:23" x14ac:dyDescent="0.3">
      <c r="T25911" t="b">
        <f>U25911&gt;10</f>
        <v>1</v>
      </c>
      <c r="U25911" s="7">
        <v>11.6988834574656</v>
      </c>
      <c r="V25911" t="s">
        <v>4937</v>
      </c>
      <c r="W25911" t="s">
        <v>13336</v>
      </c>
    </row>
    <row r="25912" spans="20:23" x14ac:dyDescent="0.3">
      <c r="T25912" t="b">
        <f>U25912&gt;10</f>
        <v>1</v>
      </c>
      <c r="U25912" s="7">
        <v>12.7974957461337</v>
      </c>
      <c r="V25912" t="s">
        <v>13336</v>
      </c>
      <c r="W25912" t="s">
        <v>16191</v>
      </c>
    </row>
    <row r="25913" spans="20:23" x14ac:dyDescent="0.3">
      <c r="T25913" t="b">
        <f>U25913&gt;10</f>
        <v>1</v>
      </c>
      <c r="U25913" s="7">
        <v>12.104348565573799</v>
      </c>
      <c r="V25913" t="s">
        <v>16192</v>
      </c>
      <c r="W25913" t="s">
        <v>16193</v>
      </c>
    </row>
    <row r="25914" spans="20:23" x14ac:dyDescent="0.3">
      <c r="T25914" t="b">
        <f>U25914&gt;10</f>
        <v>1</v>
      </c>
      <c r="U25914" s="7">
        <v>12.104348565573799</v>
      </c>
      <c r="V25914" t="s">
        <v>16193</v>
      </c>
      <c r="W25914" t="s">
        <v>16194</v>
      </c>
    </row>
    <row r="25915" spans="20:23" x14ac:dyDescent="0.3">
      <c r="T25915" t="b">
        <f>U25915&gt;10</f>
        <v>1</v>
      </c>
      <c r="U25915" s="7">
        <v>12.7974957461337</v>
      </c>
      <c r="V25915" t="s">
        <v>16195</v>
      </c>
      <c r="W25915" t="s">
        <v>16196</v>
      </c>
    </row>
    <row r="25916" spans="20:23" x14ac:dyDescent="0.3">
      <c r="T25916" t="b">
        <f>U25916&gt;10</f>
        <v>1</v>
      </c>
      <c r="U25916" s="7">
        <v>11.0057362769056</v>
      </c>
      <c r="V25916" t="s">
        <v>9360</v>
      </c>
      <c r="W25916" t="s">
        <v>9361</v>
      </c>
    </row>
    <row r="25917" spans="20:23" x14ac:dyDescent="0.3">
      <c r="T25917" t="b">
        <f>U25917&gt;10</f>
        <v>1</v>
      </c>
      <c r="U25917" s="7">
        <v>12.392030638025499</v>
      </c>
      <c r="V25917" t="s">
        <v>16197</v>
      </c>
      <c r="W25917" t="s">
        <v>16198</v>
      </c>
    </row>
    <row r="25918" spans="20:23" x14ac:dyDescent="0.3">
      <c r="T25918" t="b">
        <f>U25918&gt;10</f>
        <v>1</v>
      </c>
      <c r="U25918" s="7">
        <v>12.392030638025499</v>
      </c>
      <c r="V25918" t="s">
        <v>13398</v>
      </c>
      <c r="W25918" t="s">
        <v>16199</v>
      </c>
    </row>
    <row r="25919" spans="20:23" x14ac:dyDescent="0.3">
      <c r="T25919" t="b">
        <f>U25919&gt;10</f>
        <v>1</v>
      </c>
      <c r="U25919" s="7">
        <v>10.9256935692321</v>
      </c>
      <c r="V25919" t="s">
        <v>9132</v>
      </c>
      <c r="W25919" t="s">
        <v>9288</v>
      </c>
    </row>
    <row r="25920" spans="20:23" x14ac:dyDescent="0.3">
      <c r="T25920" t="b">
        <f>U25920&gt;10</f>
        <v>1</v>
      </c>
      <c r="U25920" s="7">
        <v>12.392030638025499</v>
      </c>
      <c r="V25920" t="s">
        <v>16200</v>
      </c>
      <c r="W25920" t="s">
        <v>16201</v>
      </c>
    </row>
    <row r="25921" spans="20:23" x14ac:dyDescent="0.3">
      <c r="T25921" t="b">
        <f>U25921&gt;10</f>
        <v>1</v>
      </c>
      <c r="U25921" s="7">
        <v>12.392030638025499</v>
      </c>
      <c r="V25921" t="s">
        <v>16202</v>
      </c>
      <c r="W25921" t="s">
        <v>16203</v>
      </c>
    </row>
    <row r="25922" spans="20:23" x14ac:dyDescent="0.3">
      <c r="T25922" t="b">
        <f>U25922&gt;10</f>
        <v>1</v>
      </c>
      <c r="U25922" s="7">
        <v>10.7825927255914</v>
      </c>
      <c r="V25922" t="s">
        <v>2837</v>
      </c>
      <c r="W25922" t="s">
        <v>8580</v>
      </c>
    </row>
    <row r="25923" spans="20:23" x14ac:dyDescent="0.3">
      <c r="T25923" t="b">
        <f>U25923&gt;10</f>
        <v>1</v>
      </c>
      <c r="U25923" s="7">
        <v>11.188057833699601</v>
      </c>
      <c r="V25923" t="s">
        <v>6094</v>
      </c>
      <c r="W25923" t="s">
        <v>10499</v>
      </c>
    </row>
    <row r="25924" spans="20:23" x14ac:dyDescent="0.3">
      <c r="T25924" t="b">
        <f>U25924&gt;10</f>
        <v>1</v>
      </c>
      <c r="U25924" s="7">
        <v>13.490642926693599</v>
      </c>
      <c r="V25924" t="s">
        <v>16204</v>
      </c>
      <c r="W25924" t="s">
        <v>16205</v>
      </c>
    </row>
    <row r="25925" spans="20:23" x14ac:dyDescent="0.3">
      <c r="T25925" t="b">
        <f>U25925&gt;10</f>
        <v>1</v>
      </c>
      <c r="U25925" s="7">
        <v>10.7180542044539</v>
      </c>
      <c r="V25925" t="s">
        <v>7996</v>
      </c>
      <c r="W25925" t="s">
        <v>8037</v>
      </c>
    </row>
    <row r="25926" spans="20:23" x14ac:dyDescent="0.3">
      <c r="T25926" t="b">
        <f>U25926&gt;10</f>
        <v>1</v>
      </c>
      <c r="U25926" s="7">
        <v>11.411201385013801</v>
      </c>
      <c r="V25926" t="s">
        <v>12150</v>
      </c>
      <c r="W25926" t="s">
        <v>7988</v>
      </c>
    </row>
    <row r="25927" spans="20:23" x14ac:dyDescent="0.3">
      <c r="T25927" t="b">
        <f>U25927&gt;10</f>
        <v>1</v>
      </c>
      <c r="U25927" s="7">
        <v>10.4461204889702</v>
      </c>
      <c r="V25927" t="s">
        <v>5875</v>
      </c>
      <c r="W25927" t="s">
        <v>5876</v>
      </c>
    </row>
    <row r="25928" spans="20:23" x14ac:dyDescent="0.3">
      <c r="T25928" t="b">
        <f>U25928&gt;10</f>
        <v>1</v>
      </c>
      <c r="U25928" s="7">
        <v>11.411201385013801</v>
      </c>
      <c r="V25928" t="s">
        <v>12193</v>
      </c>
      <c r="W25928" t="s">
        <v>12194</v>
      </c>
    </row>
    <row r="25929" spans="20:23" x14ac:dyDescent="0.3">
      <c r="T25929" t="b">
        <f>U25929&gt;10</f>
        <v>1</v>
      </c>
      <c r="U25929" s="7">
        <v>10.158438416518401</v>
      </c>
      <c r="V25929" t="s">
        <v>3241</v>
      </c>
      <c r="W25929" t="s">
        <v>3242</v>
      </c>
    </row>
    <row r="25930" spans="20:23" x14ac:dyDescent="0.3">
      <c r="T25930" t="b">
        <f>U25930&gt;10</f>
        <v>1</v>
      </c>
      <c r="U25930" s="7">
        <v>13.490642926693599</v>
      </c>
      <c r="V25930" t="s">
        <v>16206</v>
      </c>
      <c r="W25930" t="s">
        <v>16207</v>
      </c>
    </row>
    <row r="25931" spans="20:23" x14ac:dyDescent="0.3">
      <c r="T25931" t="b">
        <f>U25931&gt;10</f>
        <v>1</v>
      </c>
      <c r="U25931" s="7">
        <v>10.6002711687975</v>
      </c>
      <c r="V25931" t="s">
        <v>5953</v>
      </c>
      <c r="W25931">
        <v>98</v>
      </c>
    </row>
    <row r="25932" spans="20:23" x14ac:dyDescent="0.3">
      <c r="T25932" t="b">
        <f>U25932&gt;10</f>
        <v>1</v>
      </c>
      <c r="U25932" s="7">
        <v>12.7974957461337</v>
      </c>
      <c r="V25932" t="s">
        <v>16208</v>
      </c>
      <c r="W25932" t="s">
        <v>16209</v>
      </c>
    </row>
    <row r="25933" spans="20:23" x14ac:dyDescent="0.3">
      <c r="T25933" t="b">
        <f>U25933&gt;10</f>
        <v>1</v>
      </c>
      <c r="U25933" s="7">
        <v>11.6988834574656</v>
      </c>
      <c r="V25933" t="s">
        <v>13318</v>
      </c>
      <c r="W25933" t="s">
        <v>13319</v>
      </c>
    </row>
    <row r="25934" spans="20:23" x14ac:dyDescent="0.3">
      <c r="T25934" t="b">
        <f>U25934&gt;10</f>
        <v>1</v>
      </c>
      <c r="U25934" s="7">
        <v>13.490642926693599</v>
      </c>
      <c r="V25934" t="s">
        <v>16210</v>
      </c>
      <c r="W25934" t="s">
        <v>16211</v>
      </c>
    </row>
    <row r="25935" spans="20:23" x14ac:dyDescent="0.3">
      <c r="T25935" t="b">
        <f>U25935&gt;10</f>
        <v>1</v>
      </c>
      <c r="U25935" s="7">
        <v>10.4949106531397</v>
      </c>
      <c r="V25935" t="s">
        <v>6254</v>
      </c>
      <c r="W25935" t="s">
        <v>6147</v>
      </c>
    </row>
    <row r="25936" spans="20:23" x14ac:dyDescent="0.3">
      <c r="T25936" t="b">
        <f>U25936&gt;10</f>
        <v>1</v>
      </c>
      <c r="U25936" s="7">
        <v>12.392030638025499</v>
      </c>
      <c r="V25936" t="s">
        <v>16212</v>
      </c>
      <c r="W25936" t="s">
        <v>16213</v>
      </c>
    </row>
    <row r="25937" spans="20:23" x14ac:dyDescent="0.3">
      <c r="T25937" t="b">
        <f>U25937&gt;10</f>
        <v>1</v>
      </c>
      <c r="U25937" s="7">
        <v>13.490642926693599</v>
      </c>
      <c r="V25937" t="s">
        <v>16214</v>
      </c>
      <c r="W25937" t="s">
        <v>16215</v>
      </c>
    </row>
    <row r="25938" spans="20:23" x14ac:dyDescent="0.3">
      <c r="T25938" t="b">
        <f>U25938&gt;10</f>
        <v>1</v>
      </c>
      <c r="U25938" s="7">
        <v>12.104348565573799</v>
      </c>
      <c r="V25938" t="s">
        <v>16216</v>
      </c>
      <c r="W25938" t="s">
        <v>16217</v>
      </c>
    </row>
    <row r="25939" spans="20:23" x14ac:dyDescent="0.3">
      <c r="T25939" t="b">
        <f>U25939&gt;10</f>
        <v>1</v>
      </c>
      <c r="U25939" s="7">
        <v>12.392030638025499</v>
      </c>
      <c r="V25939" t="s">
        <v>16212</v>
      </c>
      <c r="W25939" t="s">
        <v>16218</v>
      </c>
    </row>
    <row r="25940" spans="20:23" x14ac:dyDescent="0.3">
      <c r="T25940" t="b">
        <f>U25940&gt;10</f>
        <v>1</v>
      </c>
      <c r="U25940" s="7">
        <v>11.293418349357401</v>
      </c>
      <c r="V25940" t="s">
        <v>7179</v>
      </c>
      <c r="W25940" t="s">
        <v>11327</v>
      </c>
    </row>
    <row r="25941" spans="20:23" x14ac:dyDescent="0.3">
      <c r="T25941" t="b">
        <f>U25941&gt;10</f>
        <v>1</v>
      </c>
      <c r="U25941" s="7">
        <v>10.3125890963457</v>
      </c>
      <c r="V25941" t="s">
        <v>5024</v>
      </c>
      <c r="W25941" t="s">
        <v>4576</v>
      </c>
    </row>
    <row r="25942" spans="20:23" x14ac:dyDescent="0.3">
      <c r="T25942" t="b">
        <f>U25942&gt;10</f>
        <v>1</v>
      </c>
      <c r="U25942" s="7">
        <v>11.8812050142595</v>
      </c>
      <c r="V25942" t="s">
        <v>13575</v>
      </c>
      <c r="W25942" t="s">
        <v>13860</v>
      </c>
    </row>
    <row r="25943" spans="20:23" x14ac:dyDescent="0.3">
      <c r="T25943" t="b">
        <f>U25943&gt;10</f>
        <v>1</v>
      </c>
      <c r="U25943" s="7">
        <v>11.411201385013801</v>
      </c>
      <c r="V25943" t="s">
        <v>11961</v>
      </c>
      <c r="W25943">
        <v>100</v>
      </c>
    </row>
    <row r="25944" spans="20:23" x14ac:dyDescent="0.3">
      <c r="T25944" t="b">
        <f>U25944&gt;10</f>
        <v>1</v>
      </c>
      <c r="U25944" s="7">
        <v>12.7974957461337</v>
      </c>
      <c r="V25944" t="s">
        <v>16219</v>
      </c>
      <c r="W25944" t="s">
        <v>16220</v>
      </c>
    </row>
    <row r="25945" spans="20:23" x14ac:dyDescent="0.3">
      <c r="T25945" t="b">
        <f>U25945&gt;10</f>
        <v>1</v>
      </c>
      <c r="U25945" s="7">
        <v>11.411201385013801</v>
      </c>
      <c r="V25945" t="s">
        <v>6218</v>
      </c>
      <c r="W25945" t="s">
        <v>11836</v>
      </c>
    </row>
    <row r="25946" spans="20:23" x14ac:dyDescent="0.3">
      <c r="T25946" t="b">
        <f>U25946&gt;10</f>
        <v>1</v>
      </c>
      <c r="U25946" s="7">
        <v>10.6002711687975</v>
      </c>
      <c r="V25946" t="s">
        <v>7117</v>
      </c>
      <c r="W25946" t="s">
        <v>7188</v>
      </c>
    </row>
    <row r="25947" spans="20:23" x14ac:dyDescent="0.3">
      <c r="T25947" t="b">
        <f>U25947&gt;10</f>
        <v>1</v>
      </c>
      <c r="U25947" s="7">
        <v>10.851585597078399</v>
      </c>
      <c r="V25947" t="s">
        <v>7188</v>
      </c>
      <c r="W25947" t="s">
        <v>8602</v>
      </c>
    </row>
    <row r="25948" spans="20:23" x14ac:dyDescent="0.3">
      <c r="T25948" t="b">
        <f>U25948&gt;10</f>
        <v>1</v>
      </c>
      <c r="U25948" s="7">
        <v>10.851585597078399</v>
      </c>
      <c r="V25948" t="s">
        <v>5715</v>
      </c>
      <c r="W25948" t="s">
        <v>8738</v>
      </c>
    </row>
    <row r="25949" spans="20:23" x14ac:dyDescent="0.3">
      <c r="T25949" t="b">
        <f>U25949&gt;10</f>
        <v>1</v>
      </c>
      <c r="U25949" s="7">
        <v>11.188057833699601</v>
      </c>
      <c r="V25949" t="s">
        <v>10716</v>
      </c>
      <c r="W25949" t="s">
        <v>10717</v>
      </c>
    </row>
    <row r="25950" spans="20:23" x14ac:dyDescent="0.3">
      <c r="T25950" t="b">
        <f>U25950&gt;10</f>
        <v>1</v>
      </c>
      <c r="U25950" s="7">
        <v>13.490642926693599</v>
      </c>
      <c r="V25950" t="s">
        <v>16221</v>
      </c>
      <c r="W25950" t="s">
        <v>16222</v>
      </c>
    </row>
    <row r="25951" spans="20:23" x14ac:dyDescent="0.3">
      <c r="T25951" t="b">
        <f>U25951&gt;10</f>
        <v>1</v>
      </c>
      <c r="U25951" s="7">
        <v>13.490642926693599</v>
      </c>
      <c r="V25951" t="s">
        <v>16222</v>
      </c>
      <c r="W25951" t="s">
        <v>16223</v>
      </c>
    </row>
    <row r="25952" spans="20:23" x14ac:dyDescent="0.3">
      <c r="T25952" t="b">
        <f>U25952&gt;10</f>
        <v>1</v>
      </c>
      <c r="U25952" s="7">
        <v>11.293418349357401</v>
      </c>
      <c r="V25952" t="s">
        <v>11080</v>
      </c>
      <c r="W25952" t="s">
        <v>11081</v>
      </c>
    </row>
    <row r="25953" spans="20:23" x14ac:dyDescent="0.3">
      <c r="T25953" t="b">
        <f>U25953&gt;10</f>
        <v>1</v>
      </c>
      <c r="U25953" s="7">
        <v>10.851585597078399</v>
      </c>
      <c r="V25953" t="s">
        <v>5715</v>
      </c>
      <c r="W25953" t="s">
        <v>8737</v>
      </c>
    </row>
    <row r="25954" spans="20:23" x14ac:dyDescent="0.3">
      <c r="T25954" t="b">
        <f>U25954&gt;10</f>
        <v>1</v>
      </c>
      <c r="U25954" s="7">
        <v>12.7974957461337</v>
      </c>
      <c r="V25954" t="s">
        <v>8737</v>
      </c>
      <c r="W25954" t="s">
        <v>16187</v>
      </c>
    </row>
    <row r="25955" spans="20:23" x14ac:dyDescent="0.3">
      <c r="T25955" t="b">
        <f>U25955&gt;10</f>
        <v>1</v>
      </c>
      <c r="U25955" s="7">
        <v>12.392030638025499</v>
      </c>
      <c r="V25955" t="s">
        <v>16224</v>
      </c>
      <c r="W25955" t="s">
        <v>16225</v>
      </c>
    </row>
    <row r="25956" spans="20:23" x14ac:dyDescent="0.3">
      <c r="T25956" t="b">
        <f>U25956&gt;10</f>
        <v>1</v>
      </c>
      <c r="U25956" s="7">
        <v>10.0566557222085</v>
      </c>
      <c r="V25956" t="s">
        <v>2212</v>
      </c>
      <c r="W25956" t="s">
        <v>2254</v>
      </c>
    </row>
    <row r="25957" spans="20:23" x14ac:dyDescent="0.3">
      <c r="T25957" t="b">
        <f>U25957&gt;10</f>
        <v>1</v>
      </c>
      <c r="U25957" s="7">
        <v>12.7974957461337</v>
      </c>
      <c r="V25957" t="s">
        <v>16040</v>
      </c>
      <c r="W25957" t="s">
        <v>16226</v>
      </c>
    </row>
    <row r="25958" spans="20:23" x14ac:dyDescent="0.3">
      <c r="T25958" t="b">
        <f>U25958&gt;10</f>
        <v>1</v>
      </c>
      <c r="U25958" s="7">
        <v>11.6988834574656</v>
      </c>
      <c r="V25958" t="s">
        <v>13422</v>
      </c>
      <c r="W25958" t="s">
        <v>13424</v>
      </c>
    </row>
    <row r="25959" spans="20:23" x14ac:dyDescent="0.3">
      <c r="T25959" t="b">
        <f>U25959&gt;10</f>
        <v>1</v>
      </c>
      <c r="U25959" s="7">
        <v>11.6988834574656</v>
      </c>
      <c r="V25959" t="s">
        <v>7258</v>
      </c>
      <c r="W25959" t="s">
        <v>13414</v>
      </c>
    </row>
    <row r="25960" spans="20:23" x14ac:dyDescent="0.3">
      <c r="T25960" t="b">
        <f>U25960&gt;10</f>
        <v>1</v>
      </c>
      <c r="U25960" s="7">
        <v>10.5639035246266</v>
      </c>
      <c r="V25960" t="s">
        <v>3412</v>
      </c>
      <c r="W25960" t="s">
        <v>6756</v>
      </c>
    </row>
    <row r="25961" spans="20:23" x14ac:dyDescent="0.3">
      <c r="T25961" t="b">
        <f>U25961&gt;10</f>
        <v>1</v>
      </c>
      <c r="U25961" s="7">
        <v>12.104348565573799</v>
      </c>
      <c r="V25961" t="s">
        <v>3242</v>
      </c>
      <c r="W25961" t="s">
        <v>16227</v>
      </c>
    </row>
    <row r="25962" spans="20:23" x14ac:dyDescent="0.3">
      <c r="T25962" t="b">
        <f>U25962&gt;10</f>
        <v>1</v>
      </c>
      <c r="U25962" s="7">
        <v>12.7974957461337</v>
      </c>
      <c r="V25962" t="s">
        <v>16228</v>
      </c>
      <c r="W25962" t="s">
        <v>16216</v>
      </c>
    </row>
    <row r="25963" spans="20:23" x14ac:dyDescent="0.3">
      <c r="T25963" t="b">
        <f>U25963&gt;10</f>
        <v>1</v>
      </c>
      <c r="U25963" s="7">
        <v>11.6988834574656</v>
      </c>
      <c r="V25963" t="s">
        <v>7293</v>
      </c>
      <c r="W25963" t="s">
        <v>13470</v>
      </c>
    </row>
    <row r="25964" spans="20:23" x14ac:dyDescent="0.3">
      <c r="T25964" t="b">
        <f>U25964&gt;10</f>
        <v>1</v>
      </c>
      <c r="U25964" s="7">
        <v>13.490642926693599</v>
      </c>
      <c r="V25964" t="s">
        <v>16229</v>
      </c>
      <c r="W25964" t="s">
        <v>16230</v>
      </c>
    </row>
    <row r="25965" spans="20:23" x14ac:dyDescent="0.3">
      <c r="T25965" t="b">
        <f>U25965&gt;10</f>
        <v>1</v>
      </c>
      <c r="U25965" s="7">
        <v>10.355148710764499</v>
      </c>
      <c r="V25965" t="s">
        <v>5140</v>
      </c>
      <c r="W25965" t="s">
        <v>5141</v>
      </c>
    </row>
    <row r="25966" spans="20:23" x14ac:dyDescent="0.3">
      <c r="T25966" t="b">
        <f>U25966&gt;10</f>
        <v>1</v>
      </c>
      <c r="U25966" s="7">
        <v>10.399600473335299</v>
      </c>
      <c r="V25966" t="s">
        <v>3443</v>
      </c>
      <c r="W25966" t="s">
        <v>5456</v>
      </c>
    </row>
    <row r="25967" spans="20:23" x14ac:dyDescent="0.3">
      <c r="T25967" t="b">
        <f>U25967&gt;10</f>
        <v>1</v>
      </c>
      <c r="U25967" s="7">
        <v>11.6988834574656</v>
      </c>
      <c r="V25967" t="s">
        <v>5456</v>
      </c>
      <c r="W25967" t="s">
        <v>11183</v>
      </c>
    </row>
    <row r="25968" spans="20:23" x14ac:dyDescent="0.3">
      <c r="T25968" t="b">
        <f>U25968&gt;10</f>
        <v>1</v>
      </c>
      <c r="U25968" s="7">
        <v>11.6988834574656</v>
      </c>
      <c r="V25968" t="s">
        <v>7292</v>
      </c>
      <c r="W25968" t="s">
        <v>13452</v>
      </c>
    </row>
    <row r="25969" spans="20:23" x14ac:dyDescent="0.3">
      <c r="T25969" t="b">
        <f>U25969&gt;10</f>
        <v>1</v>
      </c>
      <c r="U25969" s="7">
        <v>13.490642926693599</v>
      </c>
      <c r="V25969" t="s">
        <v>16231</v>
      </c>
      <c r="W25969" t="s">
        <v>16232</v>
      </c>
    </row>
    <row r="25970" spans="20:23" x14ac:dyDescent="0.3">
      <c r="T25970" t="b">
        <f>U25970&gt;10</f>
        <v>1</v>
      </c>
      <c r="U25970" s="7">
        <v>12.7974957461337</v>
      </c>
      <c r="V25970" t="s">
        <v>16232</v>
      </c>
      <c r="W25970" t="s">
        <v>16233</v>
      </c>
    </row>
    <row r="25971" spans="20:23" x14ac:dyDescent="0.3">
      <c r="T25971" t="b">
        <f>U25971&gt;10</f>
        <v>1</v>
      </c>
      <c r="U25971" s="7">
        <v>11.188057833699601</v>
      </c>
      <c r="V25971" t="s">
        <v>6474</v>
      </c>
      <c r="W25971" t="s">
        <v>10784</v>
      </c>
    </row>
    <row r="25972" spans="20:23" x14ac:dyDescent="0.3">
      <c r="T25972" t="b">
        <f>U25972&gt;10</f>
        <v>1</v>
      </c>
      <c r="U25972" s="7">
        <v>13.490642926693599</v>
      </c>
      <c r="V25972" t="s">
        <v>16234</v>
      </c>
      <c r="W25972" t="s">
        <v>16235</v>
      </c>
    </row>
    <row r="25973" spans="20:23" x14ac:dyDescent="0.3">
      <c r="T25973" t="b">
        <f>U25973&gt;10</f>
        <v>1</v>
      </c>
      <c r="U25973" s="7">
        <v>11.6988834574656</v>
      </c>
      <c r="V25973" t="s">
        <v>11232</v>
      </c>
      <c r="W25973" t="s">
        <v>13276</v>
      </c>
    </row>
    <row r="25974" spans="20:23" x14ac:dyDescent="0.3">
      <c r="T25974" t="b">
        <f>U25974&gt;10</f>
        <v>1</v>
      </c>
      <c r="U25974" s="7">
        <v>12.7974957461337</v>
      </c>
      <c r="V25974" t="s">
        <v>13276</v>
      </c>
      <c r="W25974" t="s">
        <v>16236</v>
      </c>
    </row>
    <row r="25975" spans="20:23" x14ac:dyDescent="0.3">
      <c r="T25975" t="b">
        <f>U25975&gt;10</f>
        <v>1</v>
      </c>
      <c r="U25975" s="7">
        <v>12.7974957461337</v>
      </c>
      <c r="V25975" t="s">
        <v>16103</v>
      </c>
      <c r="W25975" t="s">
        <v>16237</v>
      </c>
    </row>
    <row r="25976" spans="20:23" x14ac:dyDescent="0.3">
      <c r="T25976" t="b">
        <f>U25976&gt;10</f>
        <v>1</v>
      </c>
      <c r="U25976" s="7">
        <v>12.104348565573799</v>
      </c>
      <c r="V25976" t="s">
        <v>16238</v>
      </c>
      <c r="W25976" t="s">
        <v>6200</v>
      </c>
    </row>
    <row r="25977" spans="20:23" x14ac:dyDescent="0.3">
      <c r="T25977" t="b">
        <f>U25977&gt;10</f>
        <v>1</v>
      </c>
      <c r="U25977" s="7">
        <v>11.0057362769056</v>
      </c>
      <c r="V25977" t="s">
        <v>4786</v>
      </c>
      <c r="W25977" t="s">
        <v>9756</v>
      </c>
    </row>
    <row r="25978" spans="20:23" x14ac:dyDescent="0.3">
      <c r="T25978" t="b">
        <f>U25978&gt;10</f>
        <v>1</v>
      </c>
      <c r="U25978" s="7">
        <v>11.6988834574656</v>
      </c>
      <c r="V25978" t="s">
        <v>9756</v>
      </c>
      <c r="W25978" t="s">
        <v>4843</v>
      </c>
    </row>
    <row r="25979" spans="20:23" x14ac:dyDescent="0.3">
      <c r="T25979" t="b">
        <f>U25979&gt;10</f>
        <v>1</v>
      </c>
      <c r="U25979" s="7">
        <v>11.6988834574656</v>
      </c>
      <c r="V25979" t="s">
        <v>12996</v>
      </c>
      <c r="W25979" t="s">
        <v>12999</v>
      </c>
    </row>
    <row r="25980" spans="20:23" x14ac:dyDescent="0.3">
      <c r="T25980" t="b">
        <f>U25980&gt;10</f>
        <v>1</v>
      </c>
      <c r="U25980" s="7">
        <v>10.024907023893901</v>
      </c>
      <c r="V25980" t="s">
        <v>1736</v>
      </c>
      <c r="W25980" t="s">
        <v>1924</v>
      </c>
    </row>
    <row r="25981" spans="20:23" x14ac:dyDescent="0.3">
      <c r="T25981" t="b">
        <f>U25981&gt;10</f>
        <v>1</v>
      </c>
      <c r="U25981" s="7">
        <v>10.0894455450315</v>
      </c>
      <c r="V25981" t="s">
        <v>2818</v>
      </c>
      <c r="W25981" t="s">
        <v>2853</v>
      </c>
    </row>
    <row r="25982" spans="20:23" x14ac:dyDescent="0.3">
      <c r="T25982" t="b">
        <f>U25982&gt;10</f>
        <v>1</v>
      </c>
      <c r="U25982" s="7">
        <v>12.392030638025499</v>
      </c>
      <c r="V25982" t="s">
        <v>16239</v>
      </c>
      <c r="W25982" t="s">
        <v>16240</v>
      </c>
    </row>
    <row r="25983" spans="20:23" x14ac:dyDescent="0.3">
      <c r="T25983" t="b">
        <f>U25983&gt;10</f>
        <v>1</v>
      </c>
      <c r="U25983" s="7">
        <v>10.3125890963457</v>
      </c>
      <c r="V25983" t="s">
        <v>4576</v>
      </c>
      <c r="W25983" t="s">
        <v>4954</v>
      </c>
    </row>
    <row r="25984" spans="20:23" x14ac:dyDescent="0.3">
      <c r="T25984" t="b">
        <f>U25984&gt;10</f>
        <v>1</v>
      </c>
      <c r="U25984" s="7">
        <v>11.6988834574656</v>
      </c>
      <c r="V25984" t="s">
        <v>12996</v>
      </c>
      <c r="W25984" t="s">
        <v>12998</v>
      </c>
    </row>
    <row r="25985" spans="20:23" x14ac:dyDescent="0.3">
      <c r="T25985" t="b">
        <f>U25985&gt;10</f>
        <v>1</v>
      </c>
      <c r="U25985" s="7">
        <v>13.490642926693599</v>
      </c>
      <c r="V25985" t="s">
        <v>12998</v>
      </c>
      <c r="W25985" t="s">
        <v>16241</v>
      </c>
    </row>
    <row r="25986" spans="20:23" x14ac:dyDescent="0.3">
      <c r="T25986" t="b">
        <f>U25986&gt;10</f>
        <v>1</v>
      </c>
      <c r="U25986" s="7">
        <v>10.399600473335299</v>
      </c>
      <c r="V25986" t="s">
        <v>5427</v>
      </c>
      <c r="W25986" t="s">
        <v>5428</v>
      </c>
    </row>
    <row r="25987" spans="20:23" x14ac:dyDescent="0.3">
      <c r="T25987" t="b">
        <f>U25987&gt;10</f>
        <v>1</v>
      </c>
      <c r="U25987" s="7">
        <v>12.392030638025499</v>
      </c>
      <c r="V25987" t="s">
        <v>13135</v>
      </c>
      <c r="W25987" t="s">
        <v>16242</v>
      </c>
    </row>
    <row r="25988" spans="20:23" x14ac:dyDescent="0.3">
      <c r="T25988" t="b">
        <f>U25988&gt;10</f>
        <v>1</v>
      </c>
      <c r="U25988" s="7">
        <v>12.7974957461337</v>
      </c>
      <c r="V25988" t="s">
        <v>16190</v>
      </c>
      <c r="W25988">
        <v>108</v>
      </c>
    </row>
    <row r="25989" spans="20:23" x14ac:dyDescent="0.3">
      <c r="T25989" t="b">
        <f>U25989&gt;10</f>
        <v>1</v>
      </c>
      <c r="U25989" s="7">
        <v>12.7974957461337</v>
      </c>
      <c r="V25989" t="s">
        <v>16243</v>
      </c>
      <c r="W25989" t="s">
        <v>16244</v>
      </c>
    </row>
    <row r="25990" spans="20:23" x14ac:dyDescent="0.3">
      <c r="T25990" t="b">
        <f>U25990&gt;10</f>
        <v>1</v>
      </c>
      <c r="U25990" s="7">
        <v>10.0566557222085</v>
      </c>
      <c r="V25990" t="s">
        <v>2153</v>
      </c>
      <c r="W25990" t="s">
        <v>2261</v>
      </c>
    </row>
    <row r="25991" spans="20:23" x14ac:dyDescent="0.3">
      <c r="T25991" t="b">
        <f>U25991&gt;10</f>
        <v>1</v>
      </c>
      <c r="U25991" s="7">
        <v>13.490642926693599</v>
      </c>
      <c r="V25991" t="s">
        <v>2261</v>
      </c>
      <c r="W25991" t="s">
        <v>16245</v>
      </c>
    </row>
    <row r="25992" spans="20:23" x14ac:dyDescent="0.3">
      <c r="T25992" t="b">
        <f>U25992&gt;10</f>
        <v>1</v>
      </c>
      <c r="U25992" s="7">
        <v>13.490642926693599</v>
      </c>
      <c r="V25992" t="s">
        <v>16246</v>
      </c>
      <c r="W25992" t="s">
        <v>16247</v>
      </c>
    </row>
    <row r="25993" spans="20:23" x14ac:dyDescent="0.3">
      <c r="T25993" t="b">
        <f>U25993&gt;10</f>
        <v>1</v>
      </c>
      <c r="U25993" s="7">
        <v>13.490642926693599</v>
      </c>
      <c r="V25993" t="s">
        <v>16248</v>
      </c>
      <c r="W25993" t="s">
        <v>7435</v>
      </c>
    </row>
    <row r="25994" spans="20:23" x14ac:dyDescent="0.3">
      <c r="T25994" t="b">
        <f>U25994&gt;10</f>
        <v>1</v>
      </c>
      <c r="U25994" s="7">
        <v>10.6574295826374</v>
      </c>
      <c r="V25994" t="s">
        <v>7435</v>
      </c>
      <c r="W25994" t="s">
        <v>7401</v>
      </c>
    </row>
    <row r="25995" spans="20:23" x14ac:dyDescent="0.3">
      <c r="T25995" t="b">
        <f>U25995&gt;10</f>
        <v>1</v>
      </c>
      <c r="U25995" s="7">
        <v>13.490642926693599</v>
      </c>
      <c r="V25995" t="s">
        <v>16249</v>
      </c>
      <c r="W25995">
        <v>110</v>
      </c>
    </row>
    <row r="25996" spans="20:23" x14ac:dyDescent="0.3">
      <c r="T25996" t="b">
        <f>U25996&gt;10</f>
        <v>1</v>
      </c>
      <c r="U25996" s="7">
        <v>12.392030638025499</v>
      </c>
      <c r="V25996" t="s">
        <v>6346</v>
      </c>
      <c r="W25996" t="s">
        <v>16250</v>
      </c>
    </row>
    <row r="25997" spans="20:23" x14ac:dyDescent="0.3">
      <c r="T25997" t="b">
        <f>U25997&gt;10</f>
        <v>1</v>
      </c>
      <c r="U25997" s="7">
        <v>11.188057833699601</v>
      </c>
      <c r="V25997" t="s">
        <v>10529</v>
      </c>
      <c r="W25997" t="s">
        <v>10530</v>
      </c>
    </row>
    <row r="25998" spans="20:23" x14ac:dyDescent="0.3">
      <c r="T25998" t="b">
        <f>U25998&gt;10</f>
        <v>1</v>
      </c>
      <c r="U25998" s="7">
        <v>12.7974957461337</v>
      </c>
      <c r="V25998" t="s">
        <v>16251</v>
      </c>
      <c r="W25998" t="s">
        <v>16252</v>
      </c>
    </row>
    <row r="25999" spans="20:23" x14ac:dyDescent="0.3">
      <c r="T25999" t="b">
        <f>U25999&gt;10</f>
        <v>1</v>
      </c>
      <c r="U25999" s="7">
        <v>11.6988834574656</v>
      </c>
      <c r="V25999" t="s">
        <v>13478</v>
      </c>
      <c r="W25999" t="s">
        <v>4511</v>
      </c>
    </row>
    <row r="26000" spans="20:23" x14ac:dyDescent="0.3">
      <c r="T26000" t="b">
        <f>U26000&gt;10</f>
        <v>1</v>
      </c>
      <c r="U26000" s="7">
        <v>10.3125890963457</v>
      </c>
      <c r="V26000" t="s">
        <v>4511</v>
      </c>
      <c r="W26000" t="s">
        <v>4512</v>
      </c>
    </row>
    <row r="26001" spans="20:23" x14ac:dyDescent="0.3">
      <c r="T26001" t="b">
        <f>U26001&gt;10</f>
        <v>1</v>
      </c>
      <c r="U26001" s="7">
        <v>12.392030638025499</v>
      </c>
      <c r="V26001" t="s">
        <v>16253</v>
      </c>
      <c r="W26001" t="s">
        <v>7116</v>
      </c>
    </row>
    <row r="26002" spans="20:23" x14ac:dyDescent="0.3">
      <c r="T26002" t="b">
        <f>U26002&gt;10</f>
        <v>1</v>
      </c>
      <c r="U26002" s="7">
        <v>10.6002711687975</v>
      </c>
      <c r="V26002" t="s">
        <v>7116</v>
      </c>
      <c r="W26002" t="s">
        <v>7117</v>
      </c>
    </row>
    <row r="26003" spans="20:23" x14ac:dyDescent="0.3">
      <c r="T26003" t="b">
        <f>U26003&gt;10</f>
        <v>1</v>
      </c>
      <c r="U26003" s="7">
        <v>10.158438416518401</v>
      </c>
      <c r="V26003" t="s">
        <v>3327</v>
      </c>
      <c r="W26003" t="s">
        <v>3328</v>
      </c>
    </row>
    <row r="26004" spans="20:23" x14ac:dyDescent="0.3">
      <c r="T26004" t="b">
        <f>U26004&gt;10</f>
        <v>1</v>
      </c>
      <c r="U26004" s="7">
        <v>11.188057833699601</v>
      </c>
      <c r="V26004" t="s">
        <v>10882</v>
      </c>
      <c r="W26004" t="s">
        <v>10883</v>
      </c>
    </row>
    <row r="26005" spans="20:23" x14ac:dyDescent="0.3">
      <c r="T26005" t="b">
        <f>U26005&gt;10</f>
        <v>1</v>
      </c>
      <c r="U26005" s="7">
        <v>12.7974957461337</v>
      </c>
      <c r="V26005" t="s">
        <v>10883</v>
      </c>
      <c r="W26005" t="s">
        <v>10748</v>
      </c>
    </row>
    <row r="26006" spans="20:23" x14ac:dyDescent="0.3">
      <c r="T26006" t="b">
        <f>U26006&gt;10</f>
        <v>1</v>
      </c>
      <c r="U26006" s="7">
        <v>11.0927476538953</v>
      </c>
      <c r="V26006" t="s">
        <v>3443</v>
      </c>
      <c r="W26006" t="s">
        <v>10224</v>
      </c>
    </row>
    <row r="26007" spans="20:23" x14ac:dyDescent="0.3">
      <c r="T26007" t="b">
        <f>U26007&gt;10</f>
        <v>1</v>
      </c>
      <c r="U26007" s="7">
        <v>12.7974957461337</v>
      </c>
      <c r="V26007" t="s">
        <v>8047</v>
      </c>
      <c r="W26007" t="s">
        <v>10446</v>
      </c>
    </row>
    <row r="26008" spans="20:23" x14ac:dyDescent="0.3">
      <c r="T26008" t="b">
        <f>U26008&gt;10</f>
        <v>1</v>
      </c>
      <c r="U26008" s="7">
        <v>11.188057833699601</v>
      </c>
      <c r="V26008" t="s">
        <v>10446</v>
      </c>
      <c r="W26008" t="s">
        <v>2451</v>
      </c>
    </row>
    <row r="26009" spans="20:23" x14ac:dyDescent="0.3">
      <c r="T26009" t="b">
        <f>U26009&gt;10</f>
        <v>1</v>
      </c>
      <c r="U26009" s="7">
        <v>12.7974957461337</v>
      </c>
      <c r="V26009" t="s">
        <v>16254</v>
      </c>
      <c r="W26009" t="s">
        <v>13502</v>
      </c>
    </row>
    <row r="26010" spans="20:23" x14ac:dyDescent="0.3">
      <c r="T26010" t="b">
        <f>U26010&gt;10</f>
        <v>1</v>
      </c>
      <c r="U26010" s="7">
        <v>11.0057362769056</v>
      </c>
      <c r="V26010" t="s">
        <v>9814</v>
      </c>
      <c r="W26010" t="s">
        <v>8357</v>
      </c>
    </row>
    <row r="26011" spans="20:23" x14ac:dyDescent="0.3">
      <c r="T26011" t="b">
        <f>U26011&gt;10</f>
        <v>1</v>
      </c>
      <c r="U26011" s="7">
        <v>10.158438416518401</v>
      </c>
      <c r="V26011" t="s">
        <v>3194</v>
      </c>
      <c r="W26011" t="s">
        <v>3195</v>
      </c>
    </row>
    <row r="26012" spans="20:23" x14ac:dyDescent="0.3">
      <c r="T26012" t="b">
        <f>U26012&gt;10</f>
        <v>1</v>
      </c>
      <c r="U26012" s="7">
        <v>12.7974957461337</v>
      </c>
      <c r="V26012" t="s">
        <v>16255</v>
      </c>
      <c r="W26012" t="s">
        <v>16256</v>
      </c>
    </row>
    <row r="26013" spans="20:23" x14ac:dyDescent="0.3">
      <c r="T26013" t="b">
        <f>U26013&gt;10</f>
        <v>1</v>
      </c>
      <c r="U26013" s="7">
        <v>12.7974957461337</v>
      </c>
      <c r="V26013" t="s">
        <v>16256</v>
      </c>
      <c r="W26013" t="s">
        <v>16257</v>
      </c>
    </row>
    <row r="26014" spans="20:23" x14ac:dyDescent="0.3">
      <c r="T26014" t="b">
        <f>U26014&gt;10</f>
        <v>1</v>
      </c>
      <c r="U26014" s="7">
        <v>11.411201385013801</v>
      </c>
      <c r="V26014" t="s">
        <v>3195</v>
      </c>
      <c r="W26014" t="s">
        <v>10435</v>
      </c>
    </row>
    <row r="26015" spans="20:23" x14ac:dyDescent="0.3">
      <c r="T26015" t="b">
        <f>U26015&gt;10</f>
        <v>1</v>
      </c>
      <c r="U26015" s="7">
        <v>13.490642926693599</v>
      </c>
      <c r="V26015" t="s">
        <v>16258</v>
      </c>
      <c r="W26015" t="s">
        <v>16259</v>
      </c>
    </row>
    <row r="26016" spans="20:23" x14ac:dyDescent="0.3">
      <c r="T26016" t="b">
        <f>U26016&gt;10</f>
        <v>1</v>
      </c>
      <c r="U26016" s="7">
        <v>10.158438416518401</v>
      </c>
      <c r="V26016" t="s">
        <v>3085</v>
      </c>
      <c r="W26016" t="s">
        <v>3086</v>
      </c>
    </row>
    <row r="26017" spans="20:23" x14ac:dyDescent="0.3">
      <c r="T26017" t="b">
        <f>U26017&gt;10</f>
        <v>1</v>
      </c>
      <c r="U26017" s="7">
        <v>10.3125890963457</v>
      </c>
      <c r="V26017" t="s">
        <v>4793</v>
      </c>
      <c r="W26017" t="s">
        <v>4794</v>
      </c>
    </row>
    <row r="26018" spans="20:23" x14ac:dyDescent="0.3">
      <c r="T26018" t="b">
        <f>U26018&gt;10</f>
        <v>1</v>
      </c>
      <c r="U26018" s="7">
        <v>13.490642926693599</v>
      </c>
      <c r="V26018" t="s">
        <v>16260</v>
      </c>
      <c r="W26018" t="s">
        <v>16261</v>
      </c>
    </row>
    <row r="26019" spans="20:23" x14ac:dyDescent="0.3">
      <c r="T26019" t="b">
        <f>U26019&gt;10</f>
        <v>1</v>
      </c>
      <c r="U26019" s="7">
        <v>13.490642926693599</v>
      </c>
      <c r="V26019" t="s">
        <v>16261</v>
      </c>
      <c r="W26019" t="s">
        <v>16262</v>
      </c>
    </row>
    <row r="26020" spans="20:23" x14ac:dyDescent="0.3">
      <c r="T26020" t="b">
        <f>U26020&gt;10</f>
        <v>1</v>
      </c>
      <c r="U26020" s="7">
        <v>13.490642926693599</v>
      </c>
      <c r="V26020" t="s">
        <v>16262</v>
      </c>
      <c r="W26020" t="s">
        <v>16263</v>
      </c>
    </row>
    <row r="26021" spans="20:23" x14ac:dyDescent="0.3">
      <c r="T26021" t="b">
        <f>U26021&gt;10</f>
        <v>1</v>
      </c>
      <c r="U26021" s="7">
        <v>12.7974957461337</v>
      </c>
      <c r="V26021" t="s">
        <v>16264</v>
      </c>
      <c r="W26021" t="s">
        <v>16126</v>
      </c>
    </row>
    <row r="26022" spans="20:23" x14ac:dyDescent="0.3">
      <c r="T26022" t="b">
        <f>U26022&gt;10</f>
        <v>1</v>
      </c>
      <c r="U26022" s="7">
        <v>12.7974957461337</v>
      </c>
      <c r="V26022" t="s">
        <v>16126</v>
      </c>
      <c r="W26022" t="s">
        <v>16265</v>
      </c>
    </row>
    <row r="26023" spans="20:23" x14ac:dyDescent="0.3">
      <c r="T26023" t="b">
        <f>U26023&gt;10</f>
        <v>1</v>
      </c>
      <c r="U26023" s="7">
        <v>11.8812050142595</v>
      </c>
      <c r="V26023" t="s">
        <v>2521</v>
      </c>
      <c r="W26023" t="s">
        <v>14012</v>
      </c>
    </row>
    <row r="26024" spans="20:23" x14ac:dyDescent="0.3">
      <c r="T26024" t="b">
        <f>U26024&gt;10</f>
        <v>1</v>
      </c>
      <c r="U26024" s="7">
        <v>11.0927476538953</v>
      </c>
      <c r="V26024" t="s">
        <v>10160</v>
      </c>
      <c r="W26024" t="s">
        <v>3443</v>
      </c>
    </row>
    <row r="26025" spans="20:23" x14ac:dyDescent="0.3">
      <c r="T26025" t="b">
        <f>U26025&gt;10</f>
        <v>1</v>
      </c>
      <c r="U26025" s="7">
        <v>10.176456922021099</v>
      </c>
      <c r="V26025" t="s">
        <v>3443</v>
      </c>
      <c r="W26025" t="s">
        <v>3444</v>
      </c>
    </row>
    <row r="26026" spans="20:23" x14ac:dyDescent="0.3">
      <c r="T26026" t="b">
        <f>U26026&gt;10</f>
        <v>1</v>
      </c>
      <c r="U26026" s="7">
        <v>13.490642926693599</v>
      </c>
      <c r="V26026" t="s">
        <v>16266</v>
      </c>
      <c r="W26026" t="s">
        <v>16267</v>
      </c>
    </row>
    <row r="26027" spans="20:23" x14ac:dyDescent="0.3">
      <c r="T26027" t="b">
        <f>U26027&gt;10</f>
        <v>1</v>
      </c>
      <c r="U26027" s="7">
        <v>11.8812050142595</v>
      </c>
      <c r="V26027" t="s">
        <v>4331</v>
      </c>
      <c r="W26027" t="s">
        <v>13707</v>
      </c>
    </row>
    <row r="26028" spans="20:23" x14ac:dyDescent="0.3">
      <c r="T26028" t="b">
        <f>U26028&gt;10</f>
        <v>1</v>
      </c>
      <c r="U26028" s="7">
        <v>11.5447327776383</v>
      </c>
      <c r="V26028" t="s">
        <v>12628</v>
      </c>
      <c r="W26028" t="s">
        <v>12629</v>
      </c>
    </row>
    <row r="26029" spans="20:23" x14ac:dyDescent="0.3">
      <c r="T26029" t="b">
        <f>U26029&gt;10</f>
        <v>1</v>
      </c>
      <c r="U26029" s="7">
        <v>11.0057362769056</v>
      </c>
      <c r="V26029" t="s">
        <v>9567</v>
      </c>
      <c r="W26029" t="s">
        <v>8357</v>
      </c>
    </row>
    <row r="26030" spans="20:23" x14ac:dyDescent="0.3">
      <c r="T26030" t="b">
        <f>U26030&gt;10</f>
        <v>1</v>
      </c>
      <c r="U26030" s="7">
        <v>11.6988834574656</v>
      </c>
      <c r="V26030" t="s">
        <v>13064</v>
      </c>
      <c r="W26030" t="s">
        <v>13065</v>
      </c>
    </row>
    <row r="26031" spans="20:23" x14ac:dyDescent="0.3">
      <c r="T26031" t="b">
        <f>U26031&gt;10</f>
        <v>1</v>
      </c>
      <c r="U26031" s="7">
        <v>12.392030638025499</v>
      </c>
      <c r="V26031" t="s">
        <v>16268</v>
      </c>
      <c r="W26031" t="s">
        <v>16269</v>
      </c>
    </row>
    <row r="26032" spans="20:23" x14ac:dyDescent="0.3">
      <c r="T26032" t="b">
        <f>U26032&gt;10</f>
        <v>1</v>
      </c>
      <c r="U26032" s="7">
        <v>10.024907023893901</v>
      </c>
      <c r="V26032" t="s">
        <v>2070</v>
      </c>
      <c r="W26032" t="s">
        <v>1736</v>
      </c>
    </row>
    <row r="26033" spans="20:23" x14ac:dyDescent="0.3">
      <c r="T26033" t="b">
        <f>U26033&gt;10</f>
        <v>1</v>
      </c>
      <c r="U26033" s="7">
        <v>11.8812050142595</v>
      </c>
      <c r="V26033" t="s">
        <v>10716</v>
      </c>
      <c r="W26033" t="s">
        <v>13911</v>
      </c>
    </row>
    <row r="26034" spans="20:23" x14ac:dyDescent="0.3">
      <c r="T26034" t="b">
        <f>U26034&gt;10</f>
        <v>1</v>
      </c>
      <c r="U26034" s="7">
        <v>12.392030638025499</v>
      </c>
      <c r="V26034" t="s">
        <v>13911</v>
      </c>
      <c r="W26034" t="s">
        <v>16270</v>
      </c>
    </row>
    <row r="26035" spans="20:23" x14ac:dyDescent="0.3">
      <c r="T26035" t="b">
        <f>U26035&gt;10</f>
        <v>1</v>
      </c>
      <c r="U26035" s="7">
        <v>11.5447327776383</v>
      </c>
      <c r="V26035" t="s">
        <v>12573</v>
      </c>
      <c r="W26035" t="s">
        <v>3296</v>
      </c>
    </row>
    <row r="26036" spans="20:23" x14ac:dyDescent="0.3">
      <c r="T26036" t="b">
        <f>U26036&gt;10</f>
        <v>1</v>
      </c>
      <c r="U26036" s="7">
        <v>11.5447327776383</v>
      </c>
      <c r="V26036" t="s">
        <v>3296</v>
      </c>
      <c r="W26036">
        <v>113</v>
      </c>
    </row>
    <row r="26037" spans="20:23" x14ac:dyDescent="0.3">
      <c r="T26037" t="b">
        <f>U26037&gt;10</f>
        <v>1</v>
      </c>
      <c r="U26037" s="7">
        <v>10.355148710764499</v>
      </c>
      <c r="V26037" t="s">
        <v>5115</v>
      </c>
      <c r="W26037" t="s">
        <v>5116</v>
      </c>
    </row>
    <row r="26038" spans="20:23" x14ac:dyDescent="0.3">
      <c r="T26038" t="b">
        <f>U26038&gt;10</f>
        <v>1</v>
      </c>
      <c r="U26038" s="7">
        <v>10.851585597078399</v>
      </c>
      <c r="V26038" t="s">
        <v>8933</v>
      </c>
      <c r="W26038" t="s">
        <v>3412</v>
      </c>
    </row>
    <row r="26039" spans="20:23" x14ac:dyDescent="0.3">
      <c r="T26039" t="b">
        <f>U26039&gt;10</f>
        <v>1</v>
      </c>
      <c r="U26039" s="7">
        <v>12.7974957461337</v>
      </c>
      <c r="V26039" t="s">
        <v>16271</v>
      </c>
      <c r="W26039" t="s">
        <v>16272</v>
      </c>
    </row>
    <row r="26040" spans="20:23" x14ac:dyDescent="0.3">
      <c r="T26040" t="b">
        <f>U26040&gt;10</f>
        <v>1</v>
      </c>
      <c r="U26040" s="7">
        <v>12.7974957461337</v>
      </c>
      <c r="V26040" t="s">
        <v>16273</v>
      </c>
      <c r="W26040" t="s">
        <v>16274</v>
      </c>
    </row>
    <row r="26041" spans="20:23" x14ac:dyDescent="0.3">
      <c r="T26041" t="b">
        <f>U26041&gt;10</f>
        <v>1</v>
      </c>
      <c r="U26041" s="7">
        <v>12.392030638025499</v>
      </c>
      <c r="V26041" t="s">
        <v>16275</v>
      </c>
      <c r="W26041">
        <v>114</v>
      </c>
    </row>
    <row r="26042" spans="20:23" x14ac:dyDescent="0.3">
      <c r="T26042" t="b">
        <f>U26042&gt;10</f>
        <v>1</v>
      </c>
      <c r="U26042" s="7">
        <v>13.490642926693599</v>
      </c>
      <c r="V26042" t="s">
        <v>16276</v>
      </c>
      <c r="W26042" t="s">
        <v>16277</v>
      </c>
    </row>
    <row r="26043" spans="20:23" x14ac:dyDescent="0.3">
      <c r="T26043" t="b">
        <f>U26043&gt;10</f>
        <v>1</v>
      </c>
      <c r="U26043" s="7">
        <v>12.392030638025499</v>
      </c>
      <c r="V26043" t="s">
        <v>8200</v>
      </c>
      <c r="W26043" t="s">
        <v>16278</v>
      </c>
    </row>
    <row r="26044" spans="20:23" x14ac:dyDescent="0.3">
      <c r="T26044" t="b">
        <f>U26044&gt;10</f>
        <v>1</v>
      </c>
      <c r="U26044" s="7">
        <v>11.188057833699601</v>
      </c>
      <c r="V26044" t="s">
        <v>10373</v>
      </c>
      <c r="W26044" t="s">
        <v>10374</v>
      </c>
    </row>
    <row r="26045" spans="20:23" x14ac:dyDescent="0.3">
      <c r="T26045" t="b">
        <f>U26045&gt;10</f>
        <v>1</v>
      </c>
      <c r="U26045" s="7">
        <v>10.399600473335299</v>
      </c>
      <c r="V26045" t="s">
        <v>2878</v>
      </c>
      <c r="W26045" t="s">
        <v>5361</v>
      </c>
    </row>
    <row r="26046" spans="20:23" x14ac:dyDescent="0.3">
      <c r="T26046" t="b">
        <f>U26046&gt;10</f>
        <v>1</v>
      </c>
      <c r="U26046" s="7">
        <v>11.5447327776383</v>
      </c>
      <c r="V26046" t="s">
        <v>12499</v>
      </c>
      <c r="W26046" t="s">
        <v>12501</v>
      </c>
    </row>
    <row r="26047" spans="20:23" x14ac:dyDescent="0.3">
      <c r="T26047" t="b">
        <f>U26047&gt;10</f>
        <v>1</v>
      </c>
      <c r="U26047" s="7">
        <v>11.6988834574656</v>
      </c>
      <c r="V26047" t="s">
        <v>12813</v>
      </c>
      <c r="W26047" t="s">
        <v>12814</v>
      </c>
    </row>
    <row r="26048" spans="20:23" x14ac:dyDescent="0.3">
      <c r="T26048" t="b">
        <f>U26048&gt;10</f>
        <v>1</v>
      </c>
      <c r="U26048" s="7">
        <v>11.5447327776383</v>
      </c>
      <c r="V26048" t="s">
        <v>12499</v>
      </c>
      <c r="W26048" t="s">
        <v>12500</v>
      </c>
    </row>
    <row r="26049" spans="20:23" x14ac:dyDescent="0.3">
      <c r="T26049" t="b">
        <f>U26049&gt;10</f>
        <v>1</v>
      </c>
      <c r="U26049" s="7">
        <v>13.490642926693599</v>
      </c>
      <c r="V26049" t="s">
        <v>16279</v>
      </c>
      <c r="W26049" t="s">
        <v>14064</v>
      </c>
    </row>
    <row r="26050" spans="20:23" x14ac:dyDescent="0.3">
      <c r="T26050" t="b">
        <f>U26050&gt;10</f>
        <v>1</v>
      </c>
      <c r="U26050" s="7">
        <v>11.8812050142595</v>
      </c>
      <c r="V26050" t="s">
        <v>14064</v>
      </c>
      <c r="W26050" t="s">
        <v>4228</v>
      </c>
    </row>
    <row r="26051" spans="20:23" x14ac:dyDescent="0.3">
      <c r="T26051" t="b">
        <f>U26051&gt;10</f>
        <v>1</v>
      </c>
      <c r="U26051" s="7">
        <v>10.851585597078399</v>
      </c>
      <c r="V26051" t="s">
        <v>8716</v>
      </c>
      <c r="W26051" t="s">
        <v>3192</v>
      </c>
    </row>
    <row r="26052" spans="20:23" x14ac:dyDescent="0.3">
      <c r="T26052" t="b">
        <f>U26052&gt;10</f>
        <v>1</v>
      </c>
      <c r="U26052" s="7">
        <v>11.8812050142595</v>
      </c>
      <c r="V26052" t="s">
        <v>14064</v>
      </c>
      <c r="W26052" t="s">
        <v>14065</v>
      </c>
    </row>
    <row r="26053" spans="20:23" x14ac:dyDescent="0.3">
      <c r="T26053" t="b">
        <f>U26053&gt;10</f>
        <v>1</v>
      </c>
      <c r="U26053" s="7">
        <v>12.104348565573799</v>
      </c>
      <c r="V26053" t="s">
        <v>7996</v>
      </c>
      <c r="W26053" t="s">
        <v>16280</v>
      </c>
    </row>
    <row r="26054" spans="20:23" x14ac:dyDescent="0.3">
      <c r="T26054" t="b">
        <f>U26054&gt;10</f>
        <v>1</v>
      </c>
      <c r="U26054" s="7">
        <v>11.293418349357401</v>
      </c>
      <c r="V26054" t="s">
        <v>7179</v>
      </c>
      <c r="W26054" t="s">
        <v>11326</v>
      </c>
    </row>
    <row r="26055" spans="20:23" x14ac:dyDescent="0.3">
      <c r="T26055" t="b">
        <f>U26055&gt;10</f>
        <v>1</v>
      </c>
      <c r="U26055" s="7">
        <v>13.490642926693599</v>
      </c>
      <c r="V26055" t="s">
        <v>16281</v>
      </c>
      <c r="W26055" t="s">
        <v>16282</v>
      </c>
    </row>
    <row r="26056" spans="20:23" x14ac:dyDescent="0.3">
      <c r="T26056" t="b">
        <f>U26056&gt;10</f>
        <v>1</v>
      </c>
      <c r="U26056" s="7">
        <v>12.7974957461337</v>
      </c>
      <c r="V26056" t="s">
        <v>16283</v>
      </c>
      <c r="W26056" t="s">
        <v>16284</v>
      </c>
    </row>
    <row r="26057" spans="20:23" x14ac:dyDescent="0.3">
      <c r="T26057" t="b">
        <f>U26057&gt;10</f>
        <v>1</v>
      </c>
      <c r="U26057" s="7">
        <v>12.7974957461337</v>
      </c>
      <c r="V26057" t="s">
        <v>13223</v>
      </c>
      <c r="W26057" t="s">
        <v>16285</v>
      </c>
    </row>
    <row r="26058" spans="20:23" x14ac:dyDescent="0.3">
      <c r="T26058" t="b">
        <f>U26058&gt;10</f>
        <v>1</v>
      </c>
      <c r="U26058" s="7">
        <v>10.232546388672199</v>
      </c>
      <c r="V26058" t="s">
        <v>3997</v>
      </c>
      <c r="W26058" t="s">
        <v>3998</v>
      </c>
    </row>
    <row r="26059" spans="20:23" x14ac:dyDescent="0.3">
      <c r="T26059" t="b">
        <f>U26059&gt;10</f>
        <v>1</v>
      </c>
      <c r="U26059" s="7">
        <v>10.3125890963457</v>
      </c>
      <c r="V26059" t="s">
        <v>4576</v>
      </c>
      <c r="W26059" t="s">
        <v>4960</v>
      </c>
    </row>
    <row r="26060" spans="20:23" x14ac:dyDescent="0.3">
      <c r="T26060" t="b">
        <f>U26060&gt;10</f>
        <v>1</v>
      </c>
      <c r="U26060" s="7">
        <v>13.490642926693599</v>
      </c>
      <c r="V26060" t="s">
        <v>4960</v>
      </c>
      <c r="W26060" t="s">
        <v>16286</v>
      </c>
    </row>
    <row r="26061" spans="20:23" x14ac:dyDescent="0.3">
      <c r="T26061" t="b">
        <f>U26061&gt;10</f>
        <v>1</v>
      </c>
      <c r="U26061" s="7">
        <v>12.104348565573799</v>
      </c>
      <c r="V26061" t="s">
        <v>9932</v>
      </c>
      <c r="W26061" t="s">
        <v>16287</v>
      </c>
    </row>
    <row r="26062" spans="20:23" x14ac:dyDescent="0.3">
      <c r="T26062" t="b">
        <f>U26062&gt;10</f>
        <v>1</v>
      </c>
      <c r="U26062" s="7">
        <v>13.490642926693599</v>
      </c>
      <c r="V26062" t="s">
        <v>16288</v>
      </c>
      <c r="W26062" t="s">
        <v>16289</v>
      </c>
    </row>
    <row r="26063" spans="20:23" x14ac:dyDescent="0.3">
      <c r="T26063" t="b">
        <f>U26063&gt;10</f>
        <v>1</v>
      </c>
      <c r="U26063" s="7">
        <v>12.104348565573799</v>
      </c>
      <c r="V26063" t="s">
        <v>16290</v>
      </c>
      <c r="W26063" t="s">
        <v>16291</v>
      </c>
    </row>
    <row r="26064" spans="20:23" x14ac:dyDescent="0.3">
      <c r="T26064" t="b">
        <f>U26064&gt;10</f>
        <v>1</v>
      </c>
      <c r="U26064" s="7">
        <v>12.7974957461337</v>
      </c>
      <c r="V26064" t="s">
        <v>10021</v>
      </c>
      <c r="W26064" t="s">
        <v>16292</v>
      </c>
    </row>
    <row r="26065" spans="20:23" x14ac:dyDescent="0.3">
      <c r="T26065" t="b">
        <f>U26065&gt;10</f>
        <v>1</v>
      </c>
      <c r="U26065" s="7">
        <v>10.851585597078399</v>
      </c>
      <c r="V26065" t="s">
        <v>8755</v>
      </c>
      <c r="W26065" t="s">
        <v>8756</v>
      </c>
    </row>
    <row r="26066" spans="20:23" x14ac:dyDescent="0.3">
      <c r="T26066" t="b">
        <f>U26066&gt;10</f>
        <v>1</v>
      </c>
      <c r="U26066" s="7">
        <v>10.851585597078399</v>
      </c>
      <c r="V26066" t="s">
        <v>8964</v>
      </c>
      <c r="W26066" t="s">
        <v>8965</v>
      </c>
    </row>
    <row r="26067" spans="20:23" x14ac:dyDescent="0.3">
      <c r="T26067" t="b">
        <f>U26067&gt;10</f>
        <v>1</v>
      </c>
      <c r="U26067" s="7">
        <v>10.0566557222085</v>
      </c>
      <c r="V26067" t="s">
        <v>2153</v>
      </c>
      <c r="W26067" t="s">
        <v>2264</v>
      </c>
    </row>
    <row r="26068" spans="20:23" x14ac:dyDescent="0.3">
      <c r="T26068" t="b">
        <f>U26068&gt;10</f>
        <v>1</v>
      </c>
      <c r="U26068" s="7">
        <v>13.490642926693599</v>
      </c>
      <c r="V26068" t="s">
        <v>16293</v>
      </c>
      <c r="W26068" t="s">
        <v>16294</v>
      </c>
    </row>
    <row r="26069" spans="20:23" x14ac:dyDescent="0.3">
      <c r="T26069" t="b">
        <f>U26069&gt;10</f>
        <v>1</v>
      </c>
      <c r="U26069" s="7">
        <v>13.490642926693599</v>
      </c>
      <c r="V26069" t="s">
        <v>16295</v>
      </c>
      <c r="W26069">
        <v>116</v>
      </c>
    </row>
    <row r="26070" spans="20:23" x14ac:dyDescent="0.3">
      <c r="T26070" t="b">
        <f>U26070&gt;10</f>
        <v>1</v>
      </c>
      <c r="U26070" s="7">
        <v>10.7180542044539</v>
      </c>
      <c r="V26070" t="s">
        <v>3412</v>
      </c>
      <c r="W26070" t="s">
        <v>6756</v>
      </c>
    </row>
    <row r="26071" spans="20:23" x14ac:dyDescent="0.3">
      <c r="T26071" t="b">
        <f>U26071&gt;10</f>
        <v>1</v>
      </c>
      <c r="U26071" s="7">
        <v>10.0894455450315</v>
      </c>
      <c r="V26071" t="s">
        <v>2824</v>
      </c>
      <c r="W26071" t="s">
        <v>2818</v>
      </c>
    </row>
    <row r="26072" spans="20:23" x14ac:dyDescent="0.3">
      <c r="T26072" t="b">
        <f>U26072&gt;10</f>
        <v>1</v>
      </c>
      <c r="U26072" s="7">
        <v>10.0894455450315</v>
      </c>
      <c r="V26072" t="s">
        <v>2818</v>
      </c>
      <c r="W26072" t="s">
        <v>2855</v>
      </c>
    </row>
    <row r="26073" spans="20:23" x14ac:dyDescent="0.3">
      <c r="T26073" t="b">
        <f>U26073&gt;10</f>
        <v>1</v>
      </c>
      <c r="U26073" s="7">
        <v>12.392030638025499</v>
      </c>
      <c r="V26073" t="s">
        <v>16296</v>
      </c>
      <c r="W26073" t="s">
        <v>11231</v>
      </c>
    </row>
    <row r="26074" spans="20:23" x14ac:dyDescent="0.3">
      <c r="T26074" t="b">
        <f>U26074&gt;10</f>
        <v>1</v>
      </c>
      <c r="U26074" s="7">
        <v>13.490642926693599</v>
      </c>
      <c r="V26074" t="s">
        <v>16297</v>
      </c>
      <c r="W26074">
        <v>117</v>
      </c>
    </row>
    <row r="26075" spans="20:23" x14ac:dyDescent="0.3">
      <c r="T26075" t="b">
        <f>U26075&gt;10</f>
        <v>1</v>
      </c>
      <c r="U26075" s="7">
        <v>12.392030638025499</v>
      </c>
      <c r="V26075" t="s">
        <v>16298</v>
      </c>
      <c r="W26075" t="s">
        <v>16299</v>
      </c>
    </row>
    <row r="26076" spans="20:23" x14ac:dyDescent="0.3">
      <c r="T26076" t="b">
        <f>U26076&gt;10</f>
        <v>1</v>
      </c>
      <c r="U26076" s="7">
        <v>12.392030638025499</v>
      </c>
      <c r="V26076" t="s">
        <v>16299</v>
      </c>
      <c r="W26076">
        <v>118</v>
      </c>
    </row>
    <row r="26077" spans="20:23" x14ac:dyDescent="0.3">
      <c r="T26077" t="b">
        <f>U26077&gt;10</f>
        <v>1</v>
      </c>
      <c r="U26077" s="7">
        <v>10.3125890963457</v>
      </c>
      <c r="V26077" t="s">
        <v>4658</v>
      </c>
      <c r="W26077" t="s">
        <v>4659</v>
      </c>
    </row>
    <row r="26078" spans="20:23" x14ac:dyDescent="0.3">
      <c r="T26078" t="b">
        <f>U26078&gt;10</f>
        <v>1</v>
      </c>
      <c r="U26078" s="7">
        <v>12.104348565573799</v>
      </c>
      <c r="V26078" t="s">
        <v>16300</v>
      </c>
      <c r="W26078" t="s">
        <v>16301</v>
      </c>
    </row>
    <row r="26079" spans="20:23" x14ac:dyDescent="0.3">
      <c r="T26079" t="b">
        <f>U26079&gt;10</f>
        <v>1</v>
      </c>
      <c r="U26079" s="7">
        <v>11.8812050142595</v>
      </c>
      <c r="V26079" t="s">
        <v>13816</v>
      </c>
      <c r="W26079">
        <v>119</v>
      </c>
    </row>
    <row r="26080" spans="20:23" x14ac:dyDescent="0.3">
      <c r="T26080" t="b">
        <f>U26080&gt;10</f>
        <v>1</v>
      </c>
      <c r="U26080" s="7">
        <v>11.411201385013801</v>
      </c>
      <c r="V26080" t="s">
        <v>12051</v>
      </c>
      <c r="W26080" t="s">
        <v>12052</v>
      </c>
    </row>
    <row r="26081" spans="20:23" x14ac:dyDescent="0.3">
      <c r="T26081" t="b">
        <f>U26081&gt;10</f>
        <v>1</v>
      </c>
      <c r="U26081" s="7">
        <v>10.158438416518401</v>
      </c>
      <c r="V26081" t="s">
        <v>3359</v>
      </c>
      <c r="W26081" t="s">
        <v>3360</v>
      </c>
    </row>
    <row r="26082" spans="20:23" x14ac:dyDescent="0.3">
      <c r="T26082" t="b">
        <f>U26082&gt;10</f>
        <v>1</v>
      </c>
      <c r="U26082" s="7">
        <v>11.8812050142595</v>
      </c>
      <c r="V26082" t="s">
        <v>13625</v>
      </c>
      <c r="W26082" t="s">
        <v>13597</v>
      </c>
    </row>
    <row r="26083" spans="20:23" x14ac:dyDescent="0.3">
      <c r="T26083" t="b">
        <f>U26083&gt;10</f>
        <v>1</v>
      </c>
      <c r="U26083" s="7">
        <v>11.0057362769056</v>
      </c>
      <c r="V26083" t="s">
        <v>9630</v>
      </c>
      <c r="W26083" t="s">
        <v>9957</v>
      </c>
    </row>
    <row r="26084" spans="20:23" x14ac:dyDescent="0.3">
      <c r="T26084" t="b">
        <f>U26084&gt;10</f>
        <v>1</v>
      </c>
      <c r="U26084" s="7">
        <v>10.7180542044539</v>
      </c>
      <c r="V26084" t="s">
        <v>8073</v>
      </c>
      <c r="W26084" t="s">
        <v>8074</v>
      </c>
    </row>
    <row r="26085" spans="20:23" x14ac:dyDescent="0.3">
      <c r="T26085" t="b">
        <f>U26085&gt;10</f>
        <v>1</v>
      </c>
      <c r="U26085" s="7">
        <v>11.411201385013801</v>
      </c>
      <c r="V26085" t="s">
        <v>8074</v>
      </c>
      <c r="W26085">
        <v>120</v>
      </c>
    </row>
    <row r="26086" spans="20:23" x14ac:dyDescent="0.3">
      <c r="T26086" t="b">
        <f>U26086&gt;10</f>
        <v>1</v>
      </c>
      <c r="U26086" s="7">
        <v>12.392030638025499</v>
      </c>
      <c r="V26086" t="s">
        <v>14134</v>
      </c>
      <c r="W26086" t="s">
        <v>16302</v>
      </c>
    </row>
    <row r="26087" spans="20:23" x14ac:dyDescent="0.3">
      <c r="T26087" t="b">
        <f>U26087&gt;10</f>
        <v>1</v>
      </c>
      <c r="U26087" s="7">
        <v>13.490642926693599</v>
      </c>
      <c r="V26087" t="s">
        <v>16303</v>
      </c>
      <c r="W26087">
        <v>122</v>
      </c>
    </row>
    <row r="26088" spans="20:23" x14ac:dyDescent="0.3">
      <c r="T26088" t="b">
        <f>U26088&gt;10</f>
        <v>1</v>
      </c>
      <c r="U26088" s="7">
        <v>10.3125890963457</v>
      </c>
      <c r="V26088" t="s">
        <v>4757</v>
      </c>
      <c r="W26088" t="s">
        <v>4758</v>
      </c>
    </row>
    <row r="26089" spans="20:23" x14ac:dyDescent="0.3">
      <c r="T26089" t="b">
        <f>U26089&gt;10</f>
        <v>1</v>
      </c>
      <c r="U26089" s="7">
        <v>12.7974957461337</v>
      </c>
      <c r="V26089" t="s">
        <v>4758</v>
      </c>
      <c r="W26089" t="s">
        <v>16304</v>
      </c>
    </row>
    <row r="26090" spans="20:23" x14ac:dyDescent="0.3">
      <c r="T26090" t="b">
        <f>U26090&gt;10</f>
        <v>1</v>
      </c>
      <c r="U26090" s="7">
        <v>10.0566557222085</v>
      </c>
      <c r="V26090" t="s">
        <v>2246</v>
      </c>
      <c r="W26090" t="s">
        <v>2153</v>
      </c>
    </row>
    <row r="26091" spans="20:23" x14ac:dyDescent="0.3">
      <c r="T26091" t="b">
        <f>U26091&gt;10</f>
        <v>1</v>
      </c>
      <c r="U26091" s="7">
        <v>10.0566557222085</v>
      </c>
      <c r="V26091" t="s">
        <v>2153</v>
      </c>
      <c r="W26091" t="s">
        <v>2266</v>
      </c>
    </row>
    <row r="26092" spans="20:23" x14ac:dyDescent="0.3">
      <c r="T26092" t="b">
        <f>U26092&gt;10</f>
        <v>1</v>
      </c>
      <c r="U26092" s="7">
        <v>11.188057833699601</v>
      </c>
      <c r="V26092" t="s">
        <v>6062</v>
      </c>
      <c r="W26092" t="s">
        <v>10647</v>
      </c>
    </row>
    <row r="26093" spans="20:23" x14ac:dyDescent="0.3">
      <c r="T26093" t="b">
        <f>U26093&gt;10</f>
        <v>1</v>
      </c>
      <c r="U26093" s="7">
        <v>13.490642926693599</v>
      </c>
      <c r="V26093" t="s">
        <v>10647</v>
      </c>
      <c r="W26093" t="s">
        <v>16305</v>
      </c>
    </row>
    <row r="26094" spans="20:23" x14ac:dyDescent="0.3">
      <c r="T26094" t="b">
        <f>U26094&gt;10</f>
        <v>1</v>
      </c>
      <c r="U26094" s="7">
        <v>11.6988834574656</v>
      </c>
      <c r="V26094" t="s">
        <v>9388</v>
      </c>
      <c r="W26094" t="s">
        <v>12778</v>
      </c>
    </row>
    <row r="26095" spans="20:23" x14ac:dyDescent="0.3">
      <c r="T26095" t="b">
        <f>U26095&gt;10</f>
        <v>1</v>
      </c>
      <c r="U26095" s="7">
        <v>10.4461204889702</v>
      </c>
      <c r="V26095" t="s">
        <v>5715</v>
      </c>
      <c r="W26095" t="s">
        <v>5716</v>
      </c>
    </row>
    <row r="26096" spans="20:23" x14ac:dyDescent="0.3">
      <c r="T26096" t="b">
        <f>U26096&gt;10</f>
        <v>1</v>
      </c>
      <c r="U26096" s="7">
        <v>10.399600473335299</v>
      </c>
      <c r="V26096" t="s">
        <v>5580</v>
      </c>
      <c r="W26096" t="s">
        <v>5581</v>
      </c>
    </row>
    <row r="26097" spans="20:23" x14ac:dyDescent="0.3">
      <c r="T26097" t="b">
        <f>U26097&gt;10</f>
        <v>1</v>
      </c>
      <c r="U26097" s="7">
        <v>11.188057833699601</v>
      </c>
      <c r="V26097" t="s">
        <v>6219</v>
      </c>
      <c r="W26097" t="s">
        <v>9528</v>
      </c>
    </row>
    <row r="26098" spans="20:23" x14ac:dyDescent="0.3">
      <c r="T26098" t="b">
        <f>U26098&gt;10</f>
        <v>1</v>
      </c>
      <c r="U26098" s="7">
        <v>11.0057362769056</v>
      </c>
      <c r="V26098" t="s">
        <v>9528</v>
      </c>
      <c r="W26098" t="s">
        <v>9520</v>
      </c>
    </row>
    <row r="26099" spans="20:23" x14ac:dyDescent="0.3">
      <c r="T26099" t="b">
        <f>U26099&gt;10</f>
        <v>1</v>
      </c>
      <c r="U26099" s="7">
        <v>10.851585597078399</v>
      </c>
      <c r="V26099" t="s">
        <v>3192</v>
      </c>
      <c r="W26099" t="s">
        <v>8751</v>
      </c>
    </row>
    <row r="26100" spans="20:23" x14ac:dyDescent="0.3">
      <c r="T26100" t="b">
        <f>U26100&gt;10</f>
        <v>1</v>
      </c>
      <c r="U26100" s="7">
        <v>13.490642926693599</v>
      </c>
      <c r="V26100" t="s">
        <v>16239</v>
      </c>
      <c r="W26100" t="s">
        <v>16306</v>
      </c>
    </row>
    <row r="26101" spans="20:23" x14ac:dyDescent="0.3">
      <c r="T26101" t="b">
        <f>U26101&gt;10</f>
        <v>1</v>
      </c>
      <c r="U26101" s="7">
        <v>10.7180542044539</v>
      </c>
      <c r="V26101" t="s">
        <v>7943</v>
      </c>
      <c r="W26101" t="s">
        <v>7944</v>
      </c>
    </row>
    <row r="26102" spans="20:23" x14ac:dyDescent="0.3">
      <c r="T26102" t="b">
        <f>U26102&gt;10</f>
        <v>1</v>
      </c>
      <c r="U26102" s="7">
        <v>11.411201385013801</v>
      </c>
      <c r="V26102" t="s">
        <v>12172</v>
      </c>
      <c r="W26102" t="s">
        <v>12173</v>
      </c>
    </row>
    <row r="26103" spans="20:23" x14ac:dyDescent="0.3">
      <c r="T26103" t="b">
        <f>U26103&gt;10</f>
        <v>1</v>
      </c>
      <c r="U26103" s="7">
        <v>13.490642926693599</v>
      </c>
      <c r="V26103" t="s">
        <v>12173</v>
      </c>
      <c r="W26103" t="s">
        <v>16307</v>
      </c>
    </row>
    <row r="26104" spans="20:23" x14ac:dyDescent="0.3">
      <c r="T26104" t="b">
        <f>U26104&gt;10</f>
        <v>1</v>
      </c>
      <c r="U26104" s="7">
        <v>10.158438416518401</v>
      </c>
      <c r="V26104" t="s">
        <v>3315</v>
      </c>
      <c r="W26104" t="s">
        <v>3316</v>
      </c>
    </row>
    <row r="26105" spans="20:23" x14ac:dyDescent="0.3">
      <c r="T26105" t="b">
        <f>U26105&gt;10</f>
        <v>1</v>
      </c>
      <c r="U26105" s="7">
        <v>10.0566557222085</v>
      </c>
      <c r="V26105" t="s">
        <v>2225</v>
      </c>
      <c r="W26105">
        <v>127</v>
      </c>
    </row>
    <row r="26106" spans="20:23" x14ac:dyDescent="0.3">
      <c r="T26106" t="b">
        <f>U26106&gt;10</f>
        <v>1</v>
      </c>
      <c r="U26106" s="7">
        <v>10.4949106531397</v>
      </c>
      <c r="V26106" t="s">
        <v>6432</v>
      </c>
      <c r="W26106" t="s">
        <v>6433</v>
      </c>
    </row>
    <row r="26107" spans="20:23" x14ac:dyDescent="0.3">
      <c r="T26107" t="b">
        <f>U26107&gt;10</f>
        <v>1</v>
      </c>
      <c r="U26107" s="7">
        <v>13.490642926693599</v>
      </c>
      <c r="V26107" t="s">
        <v>16308</v>
      </c>
      <c r="W26107" t="s">
        <v>16309</v>
      </c>
    </row>
    <row r="26108" spans="20:23" x14ac:dyDescent="0.3">
      <c r="T26108" t="b">
        <f>U26108&gt;10</f>
        <v>1</v>
      </c>
      <c r="U26108" s="7">
        <v>10.399600473335299</v>
      </c>
      <c r="V26108" t="s">
        <v>2878</v>
      </c>
      <c r="W26108" t="s">
        <v>5360</v>
      </c>
    </row>
    <row r="26109" spans="20:23" x14ac:dyDescent="0.3">
      <c r="T26109" t="b">
        <f>U26109&gt;10</f>
        <v>1</v>
      </c>
      <c r="U26109" s="7">
        <v>10.2717671018254</v>
      </c>
      <c r="V26109" t="s">
        <v>4138</v>
      </c>
      <c r="W26109" t="s">
        <v>4139</v>
      </c>
    </row>
    <row r="26110" spans="20:23" x14ac:dyDescent="0.3">
      <c r="T26110" t="b">
        <f>U26110&gt;10</f>
        <v>1</v>
      </c>
      <c r="U26110" s="7">
        <v>12.104348565573799</v>
      </c>
      <c r="V26110" t="s">
        <v>16310</v>
      </c>
      <c r="W26110" t="s">
        <v>6433</v>
      </c>
    </row>
    <row r="26111" spans="20:23" x14ac:dyDescent="0.3">
      <c r="T26111" t="b">
        <f>U26111&gt;10</f>
        <v>1</v>
      </c>
      <c r="U26111" s="7">
        <v>12.7974957461337</v>
      </c>
      <c r="V26111" t="s">
        <v>6433</v>
      </c>
      <c r="W26111" t="s">
        <v>16311</v>
      </c>
    </row>
    <row r="26112" spans="20:23" x14ac:dyDescent="0.3">
      <c r="T26112" t="b">
        <f>U26112&gt;10</f>
        <v>1</v>
      </c>
      <c r="U26112" s="7">
        <v>13.490642926693599</v>
      </c>
      <c r="V26112" t="s">
        <v>16312</v>
      </c>
      <c r="W26112" t="s">
        <v>16313</v>
      </c>
    </row>
    <row r="26113" spans="20:23" x14ac:dyDescent="0.3">
      <c r="T26113" t="b">
        <f>U26113&gt;10</f>
        <v>1</v>
      </c>
      <c r="U26113" s="7">
        <v>11.8812050142595</v>
      </c>
      <c r="V26113" t="s">
        <v>4357</v>
      </c>
      <c r="W26113" t="s">
        <v>14109</v>
      </c>
    </row>
    <row r="26114" spans="20:23" x14ac:dyDescent="0.3">
      <c r="T26114" t="b">
        <f>U26114&gt;10</f>
        <v>1</v>
      </c>
      <c r="U26114" s="7">
        <v>11.188057833699601</v>
      </c>
      <c r="V26114" t="s">
        <v>6094</v>
      </c>
      <c r="W26114" t="s">
        <v>10498</v>
      </c>
    </row>
    <row r="26115" spans="20:23" x14ac:dyDescent="0.3">
      <c r="T26115" t="b">
        <f>U26115&gt;10</f>
        <v>1</v>
      </c>
      <c r="U26115" s="7">
        <v>10.4949106531397</v>
      </c>
      <c r="V26115" t="s">
        <v>6094</v>
      </c>
      <c r="W26115" t="s">
        <v>6096</v>
      </c>
    </row>
    <row r="26116" spans="20:23" x14ac:dyDescent="0.3">
      <c r="T26116" t="b">
        <f>U26116&gt;10</f>
        <v>1</v>
      </c>
      <c r="U26116" s="7">
        <v>10.140738839419001</v>
      </c>
      <c r="V26116" t="s">
        <v>3049</v>
      </c>
      <c r="W26116" t="s">
        <v>3050</v>
      </c>
    </row>
    <row r="26117" spans="20:23" x14ac:dyDescent="0.3">
      <c r="T26117" t="b">
        <f>U26117&gt;10</f>
        <v>1</v>
      </c>
      <c r="U26117" s="7">
        <v>12.392030638025499</v>
      </c>
      <c r="V26117" t="s">
        <v>3050</v>
      </c>
      <c r="W26117" t="s">
        <v>16314</v>
      </c>
    </row>
    <row r="26118" spans="20:23" x14ac:dyDescent="0.3">
      <c r="T26118" t="b">
        <f>U26118&gt;10</f>
        <v>1</v>
      </c>
      <c r="U26118" s="7">
        <v>11.0057362769056</v>
      </c>
      <c r="V26118" t="s">
        <v>9706</v>
      </c>
      <c r="W26118" t="s">
        <v>9474</v>
      </c>
    </row>
    <row r="26119" spans="20:23" x14ac:dyDescent="0.3">
      <c r="T26119" t="b">
        <f>U26119&gt;10</f>
        <v>1</v>
      </c>
      <c r="U26119" s="7">
        <v>13.490642926693599</v>
      </c>
      <c r="V26119" t="s">
        <v>16315</v>
      </c>
      <c r="W26119" t="s">
        <v>9687</v>
      </c>
    </row>
    <row r="26120" spans="20:23" x14ac:dyDescent="0.3">
      <c r="T26120" t="b">
        <f>U26120&gt;10</f>
        <v>1</v>
      </c>
      <c r="U26120" s="7">
        <v>11.0057362769056</v>
      </c>
      <c r="V26120" t="s">
        <v>9687</v>
      </c>
      <c r="W26120" t="s">
        <v>9630</v>
      </c>
    </row>
    <row r="26121" spans="20:23" x14ac:dyDescent="0.3">
      <c r="T26121" t="b">
        <f>U26121&gt;10</f>
        <v>1</v>
      </c>
      <c r="U26121" s="7">
        <v>10.4949106531397</v>
      </c>
      <c r="V26121" t="s">
        <v>6094</v>
      </c>
      <c r="W26121" t="s">
        <v>6095</v>
      </c>
    </row>
    <row r="26122" spans="20:23" x14ac:dyDescent="0.3">
      <c r="T26122" t="b">
        <f>U26122&gt;10</f>
        <v>1</v>
      </c>
      <c r="U26122" s="7">
        <v>10.7825927255914</v>
      </c>
      <c r="V26122" t="s">
        <v>8235</v>
      </c>
      <c r="W26122" t="s">
        <v>6474</v>
      </c>
    </row>
    <row r="26123" spans="20:23" x14ac:dyDescent="0.3">
      <c r="T26123" t="b">
        <f>U26123&gt;10</f>
        <v>1</v>
      </c>
      <c r="U26123" s="7">
        <v>12.7974957461337</v>
      </c>
      <c r="V26123" t="s">
        <v>16316</v>
      </c>
      <c r="W26123" t="s">
        <v>10784</v>
      </c>
    </row>
    <row r="26124" spans="20:23" x14ac:dyDescent="0.3">
      <c r="T26124" t="b">
        <f>U26124&gt;10</f>
        <v>1</v>
      </c>
      <c r="U26124" s="7">
        <v>10.851585597078399</v>
      </c>
      <c r="V26124" t="s">
        <v>5715</v>
      </c>
      <c r="W26124">
        <v>131</v>
      </c>
    </row>
    <row r="26125" spans="20:23" x14ac:dyDescent="0.3">
      <c r="T26125" t="b">
        <f>U26125&gt;10</f>
        <v>1</v>
      </c>
      <c r="U26125" s="7">
        <v>11.8812050142595</v>
      </c>
      <c r="V26125" t="s">
        <v>13948</v>
      </c>
      <c r="W26125" t="s">
        <v>10873</v>
      </c>
    </row>
    <row r="26126" spans="20:23" x14ac:dyDescent="0.3">
      <c r="T26126" t="b">
        <f>U26126&gt;10</f>
        <v>1</v>
      </c>
      <c r="U26126" s="7">
        <v>11.188057833699601</v>
      </c>
      <c r="V26126" t="s">
        <v>10873</v>
      </c>
      <c r="W26126" t="s">
        <v>6094</v>
      </c>
    </row>
    <row r="26127" spans="20:23" x14ac:dyDescent="0.3">
      <c r="T26127" t="b">
        <f>U26127&gt;10</f>
        <v>1</v>
      </c>
      <c r="U26127" s="7">
        <v>11.6988834574656</v>
      </c>
      <c r="V26127" t="s">
        <v>12710</v>
      </c>
      <c r="W26127" t="s">
        <v>7258</v>
      </c>
    </row>
    <row r="26128" spans="20:23" x14ac:dyDescent="0.3">
      <c r="T26128" t="b">
        <f>U26128&gt;10</f>
        <v>1</v>
      </c>
      <c r="U26128" s="7">
        <v>10.6002711687975</v>
      </c>
      <c r="V26128" t="s">
        <v>7258</v>
      </c>
      <c r="W26128" t="s">
        <v>7259</v>
      </c>
    </row>
    <row r="26129" spans="20:23" x14ac:dyDescent="0.3">
      <c r="T26129" t="b">
        <f>U26129&gt;10</f>
        <v>1</v>
      </c>
      <c r="U26129" s="7">
        <v>11.8812050142595</v>
      </c>
      <c r="V26129" t="s">
        <v>6474</v>
      </c>
      <c r="W26129" t="s">
        <v>13977</v>
      </c>
    </row>
    <row r="26130" spans="20:23" x14ac:dyDescent="0.3">
      <c r="T26130" t="b">
        <f>U26130&gt;10</f>
        <v>1</v>
      </c>
      <c r="U26130" s="7">
        <v>13.490642926693599</v>
      </c>
      <c r="V26130" t="s">
        <v>16317</v>
      </c>
      <c r="W26130" t="s">
        <v>16318</v>
      </c>
    </row>
    <row r="26131" spans="20:23" x14ac:dyDescent="0.3">
      <c r="T26131" t="b">
        <f>U26131&gt;10</f>
        <v>1</v>
      </c>
      <c r="U26131" s="7">
        <v>13.490642926693599</v>
      </c>
      <c r="V26131" t="s">
        <v>16319</v>
      </c>
      <c r="W26131" t="s">
        <v>16320</v>
      </c>
    </row>
    <row r="26132" spans="20:23" x14ac:dyDescent="0.3">
      <c r="T26132" t="b">
        <f>U26132&gt;10</f>
        <v>1</v>
      </c>
      <c r="U26132" s="7">
        <v>12.7974957461337</v>
      </c>
      <c r="V26132" t="s">
        <v>16320</v>
      </c>
      <c r="W26132" t="s">
        <v>16321</v>
      </c>
    </row>
    <row r="26133" spans="20:23" x14ac:dyDescent="0.3">
      <c r="T26133" t="b">
        <f>U26133&gt;10</f>
        <v>1</v>
      </c>
      <c r="U26133" s="7">
        <v>12.7974957461337</v>
      </c>
      <c r="V26133" t="s">
        <v>16321</v>
      </c>
      <c r="W26133" t="s">
        <v>16322</v>
      </c>
    </row>
    <row r="26134" spans="20:23" x14ac:dyDescent="0.3">
      <c r="T26134" t="b">
        <f>U26134&gt;10</f>
        <v>1</v>
      </c>
      <c r="U26134" s="7">
        <v>10.355148710764499</v>
      </c>
      <c r="V26134" t="s">
        <v>5148</v>
      </c>
      <c r="W26134" t="s">
        <v>5149</v>
      </c>
    </row>
    <row r="26135" spans="20:23" x14ac:dyDescent="0.3">
      <c r="T26135" t="b">
        <f>U26135&gt;10</f>
        <v>1</v>
      </c>
      <c r="U26135" s="7">
        <v>11.0057362769056</v>
      </c>
      <c r="V26135" t="s">
        <v>8074</v>
      </c>
      <c r="W26135" t="s">
        <v>4434</v>
      </c>
    </row>
    <row r="26136" spans="20:23" x14ac:dyDescent="0.3">
      <c r="T26136" t="b">
        <f>U26136&gt;10</f>
        <v>1</v>
      </c>
      <c r="U26136" s="7">
        <v>11.6988834574656</v>
      </c>
      <c r="V26136" t="s">
        <v>4434</v>
      </c>
      <c r="W26136" t="s">
        <v>11937</v>
      </c>
    </row>
    <row r="26137" spans="20:23" x14ac:dyDescent="0.3">
      <c r="T26137" t="b">
        <f>U26137&gt;10</f>
        <v>1</v>
      </c>
      <c r="U26137" s="7">
        <v>12.7974957461337</v>
      </c>
      <c r="V26137" t="s">
        <v>11937</v>
      </c>
      <c r="W26137" t="s">
        <v>2152</v>
      </c>
    </row>
    <row r="26138" spans="20:23" x14ac:dyDescent="0.3">
      <c r="T26138" t="b">
        <f>U26138&gt;10</f>
        <v>1</v>
      </c>
      <c r="U26138" s="7">
        <v>10.0566557222085</v>
      </c>
      <c r="V26138" t="s">
        <v>2152</v>
      </c>
      <c r="W26138" t="s">
        <v>2153</v>
      </c>
    </row>
    <row r="26139" spans="20:23" x14ac:dyDescent="0.3">
      <c r="T26139" t="b">
        <f>U26139&gt;10</f>
        <v>1</v>
      </c>
      <c r="U26139" s="7">
        <v>13.490642926693599</v>
      </c>
      <c r="V26139" t="s">
        <v>16323</v>
      </c>
      <c r="W26139" t="s">
        <v>16324</v>
      </c>
    </row>
    <row r="26140" spans="20:23" x14ac:dyDescent="0.3">
      <c r="T26140" t="b">
        <f>U26140&gt;10</f>
        <v>1</v>
      </c>
      <c r="U26140" s="7">
        <v>13.490642926693599</v>
      </c>
      <c r="V26140" t="s">
        <v>16324</v>
      </c>
      <c r="W26140">
        <v>132</v>
      </c>
    </row>
    <row r="26141" spans="20:23" x14ac:dyDescent="0.3">
      <c r="T26141" t="b">
        <f>U26141&gt;10</f>
        <v>1</v>
      </c>
      <c r="U26141" s="7">
        <v>13.490642926693599</v>
      </c>
      <c r="V26141" t="s">
        <v>16325</v>
      </c>
      <c r="W26141" t="s">
        <v>16326</v>
      </c>
    </row>
    <row r="26142" spans="20:23" x14ac:dyDescent="0.3">
      <c r="T26142" t="b">
        <f>U26142&gt;10</f>
        <v>1</v>
      </c>
      <c r="U26142" s="7">
        <v>13.490642926693599</v>
      </c>
      <c r="V26142" t="s">
        <v>16327</v>
      </c>
      <c r="W26142" t="s">
        <v>16328</v>
      </c>
    </row>
    <row r="26143" spans="20:23" x14ac:dyDescent="0.3">
      <c r="T26143" t="b">
        <f>U26143&gt;10</f>
        <v>1</v>
      </c>
      <c r="U26143" s="7">
        <v>13.490642926693599</v>
      </c>
      <c r="V26143" t="s">
        <v>16329</v>
      </c>
      <c r="W26143">
        <v>133</v>
      </c>
    </row>
    <row r="26144" spans="20:23" x14ac:dyDescent="0.3">
      <c r="T26144" t="b">
        <f>U26144&gt;10</f>
        <v>1</v>
      </c>
      <c r="U26144" s="7">
        <v>10.176456922021099</v>
      </c>
      <c r="V26144" t="s">
        <v>3441</v>
      </c>
      <c r="W26144" t="s">
        <v>3442</v>
      </c>
    </row>
    <row r="26145" spans="20:23" x14ac:dyDescent="0.3">
      <c r="T26145" t="b">
        <f>U26145&gt;10</f>
        <v>1</v>
      </c>
      <c r="U26145" s="7">
        <v>10.024907023893901</v>
      </c>
      <c r="V26145" t="s">
        <v>1964</v>
      </c>
      <c r="W26145" t="s">
        <v>1965</v>
      </c>
    </row>
    <row r="26146" spans="20:23" x14ac:dyDescent="0.3">
      <c r="T26146" t="b">
        <f>U26146&gt;10</f>
        <v>1</v>
      </c>
      <c r="U26146" s="7">
        <v>10.3125890963457</v>
      </c>
      <c r="V26146" t="s">
        <v>4667</v>
      </c>
      <c r="W26146">
        <v>135</v>
      </c>
    </row>
    <row r="26147" spans="20:23" x14ac:dyDescent="0.3">
      <c r="T26147" t="b">
        <f>U26147&gt;10</f>
        <v>1</v>
      </c>
      <c r="U26147" s="7">
        <v>12.392030638025499</v>
      </c>
      <c r="V26147" t="s">
        <v>11255</v>
      </c>
      <c r="W26147" t="s">
        <v>16330</v>
      </c>
    </row>
    <row r="26148" spans="20:23" x14ac:dyDescent="0.3">
      <c r="T26148" t="b">
        <f>U26148&gt;10</f>
        <v>1</v>
      </c>
      <c r="U26148" s="7">
        <v>13.490642926693599</v>
      </c>
      <c r="V26148" t="s">
        <v>16331</v>
      </c>
      <c r="W26148" t="s">
        <v>16332</v>
      </c>
    </row>
    <row r="26149" spans="20:23" x14ac:dyDescent="0.3">
      <c r="T26149" t="b">
        <f>U26149&gt;10</f>
        <v>1</v>
      </c>
      <c r="U26149" s="7">
        <v>13.490642926693599</v>
      </c>
      <c r="V26149" t="s">
        <v>16333</v>
      </c>
      <c r="W26149" t="s">
        <v>16334</v>
      </c>
    </row>
    <row r="26150" spans="20:23" x14ac:dyDescent="0.3">
      <c r="T26150" t="b">
        <f>U26150&gt;10</f>
        <v>1</v>
      </c>
      <c r="U26150" s="7">
        <v>11.411201385013801</v>
      </c>
      <c r="V26150" t="s">
        <v>9361</v>
      </c>
      <c r="W26150" t="s">
        <v>11838</v>
      </c>
    </row>
    <row r="26151" spans="20:23" x14ac:dyDescent="0.3">
      <c r="T26151" t="b">
        <f>U26151&gt;10</f>
        <v>1</v>
      </c>
      <c r="U26151" s="7">
        <v>12.7974957461337</v>
      </c>
      <c r="V26151" t="s">
        <v>8768</v>
      </c>
      <c r="W26151" t="s">
        <v>16335</v>
      </c>
    </row>
    <row r="26152" spans="20:23" x14ac:dyDescent="0.3">
      <c r="T26152" t="b">
        <f>U26152&gt;10</f>
        <v>1</v>
      </c>
      <c r="U26152" s="7">
        <v>13.490642926693599</v>
      </c>
      <c r="V26152" t="s">
        <v>16336</v>
      </c>
      <c r="W26152" t="s">
        <v>16337</v>
      </c>
    </row>
    <row r="26153" spans="20:23" x14ac:dyDescent="0.3">
      <c r="T26153" t="b">
        <f>U26153&gt;10</f>
        <v>1</v>
      </c>
      <c r="U26153" s="7">
        <v>13.490642926693599</v>
      </c>
      <c r="V26153" t="s">
        <v>16338</v>
      </c>
      <c r="W26153" t="s">
        <v>4064</v>
      </c>
    </row>
    <row r="26154" spans="20:23" x14ac:dyDescent="0.3">
      <c r="T26154" t="b">
        <f>U26154&gt;10</f>
        <v>1</v>
      </c>
      <c r="U26154" s="7">
        <v>10.232546388672199</v>
      </c>
      <c r="V26154" t="s">
        <v>4064</v>
      </c>
      <c r="W26154" t="s">
        <v>4065</v>
      </c>
    </row>
    <row r="26155" spans="20:23" x14ac:dyDescent="0.3">
      <c r="T26155" t="b">
        <f>U26155&gt;10</f>
        <v>1</v>
      </c>
      <c r="U26155" s="7">
        <v>11.411201385013801</v>
      </c>
      <c r="V26155" t="s">
        <v>6756</v>
      </c>
      <c r="W26155" t="s">
        <v>11777</v>
      </c>
    </row>
    <row r="26156" spans="20:23" x14ac:dyDescent="0.3">
      <c r="T26156" t="b">
        <f>U26156&gt;10</f>
        <v>1</v>
      </c>
      <c r="U26156" s="7">
        <v>10.4949106531397</v>
      </c>
      <c r="V26156" t="s">
        <v>6387</v>
      </c>
      <c r="W26156" t="s">
        <v>6388</v>
      </c>
    </row>
    <row r="26157" spans="20:23" x14ac:dyDescent="0.3">
      <c r="T26157" t="b">
        <f>U26157&gt;10</f>
        <v>1</v>
      </c>
      <c r="U26157" s="7">
        <v>13.490642926693599</v>
      </c>
      <c r="V26157" t="s">
        <v>16339</v>
      </c>
      <c r="W26157" t="s">
        <v>16340</v>
      </c>
    </row>
    <row r="26158" spans="20:23" x14ac:dyDescent="0.3">
      <c r="T26158" t="b">
        <f>U26158&gt;10</f>
        <v>1</v>
      </c>
      <c r="U26158" s="7">
        <v>11.293418349357401</v>
      </c>
      <c r="V26158" t="s">
        <v>11202</v>
      </c>
      <c r="W26158" t="s">
        <v>11203</v>
      </c>
    </row>
    <row r="26159" spans="20:23" x14ac:dyDescent="0.3">
      <c r="T26159" t="b">
        <f>U26159&gt;10</f>
        <v>1</v>
      </c>
      <c r="U26159" s="7">
        <v>12.392030638025499</v>
      </c>
      <c r="V26159" t="s">
        <v>11203</v>
      </c>
      <c r="W26159" t="s">
        <v>16341</v>
      </c>
    </row>
    <row r="26160" spans="20:23" x14ac:dyDescent="0.3">
      <c r="T26160" t="b">
        <f>U26160&gt;10</f>
        <v>1</v>
      </c>
      <c r="U26160" s="7">
        <v>11.6988834574656</v>
      </c>
      <c r="V26160" t="s">
        <v>13356</v>
      </c>
      <c r="W26160" t="s">
        <v>9520</v>
      </c>
    </row>
    <row r="26161" spans="20:23" x14ac:dyDescent="0.3">
      <c r="T26161" t="b">
        <f>U26161&gt;10</f>
        <v>1</v>
      </c>
      <c r="U26161" s="7">
        <v>11.411201385013801</v>
      </c>
      <c r="V26161" t="s">
        <v>11921</v>
      </c>
      <c r="W26161" t="s">
        <v>11922</v>
      </c>
    </row>
    <row r="26162" spans="20:23" x14ac:dyDescent="0.3">
      <c r="T26162" t="b">
        <f>U26162&gt;10</f>
        <v>1</v>
      </c>
      <c r="U26162" s="7">
        <v>11.188057833699601</v>
      </c>
      <c r="V26162" t="s">
        <v>9017</v>
      </c>
      <c r="W26162" t="s">
        <v>10427</v>
      </c>
    </row>
    <row r="26163" spans="20:23" x14ac:dyDescent="0.3">
      <c r="T26163" t="b">
        <f>U26163&gt;10</f>
        <v>1</v>
      </c>
      <c r="U26163" s="7">
        <v>12.392030638025499</v>
      </c>
      <c r="V26163" t="s">
        <v>16033</v>
      </c>
      <c r="W26163" t="s">
        <v>16034</v>
      </c>
    </row>
    <row r="26164" spans="20:23" x14ac:dyDescent="0.3">
      <c r="T26164" t="b">
        <f>U26164&gt;10</f>
        <v>1</v>
      </c>
      <c r="U26164" s="7">
        <v>12.7974957461337</v>
      </c>
      <c r="V26164" t="s">
        <v>16342</v>
      </c>
      <c r="W26164" t="s">
        <v>16343</v>
      </c>
    </row>
    <row r="26165" spans="20:23" x14ac:dyDescent="0.3">
      <c r="T26165" t="b">
        <f>U26165&gt;10</f>
        <v>1</v>
      </c>
      <c r="U26165" s="7">
        <v>11.0927476538953</v>
      </c>
      <c r="V26165" t="s">
        <v>10204</v>
      </c>
      <c r="W26165" t="s">
        <v>10205</v>
      </c>
    </row>
    <row r="26166" spans="20:23" x14ac:dyDescent="0.3">
      <c r="T26166" t="b">
        <f>U26166&gt;10</f>
        <v>1</v>
      </c>
      <c r="U26166" s="7">
        <v>11.6988834574656</v>
      </c>
      <c r="V26166" t="s">
        <v>13364</v>
      </c>
      <c r="W26166" t="s">
        <v>13338</v>
      </c>
    </row>
    <row r="26167" spans="20:23" x14ac:dyDescent="0.3">
      <c r="T26167" t="b">
        <f>U26167&gt;10</f>
        <v>1</v>
      </c>
      <c r="U26167" s="7">
        <v>12.7974957461337</v>
      </c>
      <c r="V26167" t="s">
        <v>16344</v>
      </c>
      <c r="W26167" t="s">
        <v>16345</v>
      </c>
    </row>
    <row r="26168" spans="20:23" x14ac:dyDescent="0.3">
      <c r="T26168" t="b">
        <f>U26168&gt;10</f>
        <v>1</v>
      </c>
      <c r="U26168" s="7">
        <v>11.8812050142595</v>
      </c>
      <c r="V26168" t="s">
        <v>6484</v>
      </c>
      <c r="W26168" t="s">
        <v>14068</v>
      </c>
    </row>
    <row r="26169" spans="20:23" x14ac:dyDescent="0.3">
      <c r="T26169" t="b">
        <f>U26169&gt;10</f>
        <v>1</v>
      </c>
      <c r="U26169" s="7">
        <v>13.490642926693599</v>
      </c>
      <c r="V26169" t="s">
        <v>14068</v>
      </c>
      <c r="W26169" t="s">
        <v>16346</v>
      </c>
    </row>
    <row r="26170" spans="20:23" x14ac:dyDescent="0.3">
      <c r="T26170" t="b">
        <f>U26170&gt;10</f>
        <v>1</v>
      </c>
      <c r="U26170" s="7">
        <v>10.024907023893901</v>
      </c>
      <c r="V26170" t="s">
        <v>2078</v>
      </c>
      <c r="W26170" t="s">
        <v>2079</v>
      </c>
    </row>
    <row r="26171" spans="20:23" x14ac:dyDescent="0.3">
      <c r="T26171" t="b">
        <f>U26171&gt;10</f>
        <v>1</v>
      </c>
      <c r="U26171" s="7">
        <v>10.851585597078399</v>
      </c>
      <c r="V26171" t="s">
        <v>8934</v>
      </c>
      <c r="W26171" t="s">
        <v>8935</v>
      </c>
    </row>
    <row r="26172" spans="20:23" x14ac:dyDescent="0.3">
      <c r="T26172" t="b">
        <f>U26172&gt;10</f>
        <v>1</v>
      </c>
      <c r="U26172" s="7">
        <v>11.188057833699601</v>
      </c>
      <c r="V26172" t="s">
        <v>10882</v>
      </c>
      <c r="W26172" t="s">
        <v>10884</v>
      </c>
    </row>
    <row r="26173" spans="20:23" x14ac:dyDescent="0.3">
      <c r="T26173" t="b">
        <f>U26173&gt;10</f>
        <v>1</v>
      </c>
      <c r="U26173" s="7">
        <v>12.104348565573799</v>
      </c>
      <c r="V26173" t="s">
        <v>4793</v>
      </c>
      <c r="W26173" t="s">
        <v>16347</v>
      </c>
    </row>
    <row r="26174" spans="20:23" x14ac:dyDescent="0.3">
      <c r="T26174" t="b">
        <f>U26174&gt;10</f>
        <v>1</v>
      </c>
      <c r="U26174" s="7">
        <v>11.6988834574656</v>
      </c>
      <c r="V26174" t="s">
        <v>13337</v>
      </c>
      <c r="W26174" t="s">
        <v>13338</v>
      </c>
    </row>
    <row r="26175" spans="20:23" x14ac:dyDescent="0.3">
      <c r="T26175" t="b">
        <f>U26175&gt;10</f>
        <v>1</v>
      </c>
      <c r="U26175" s="7">
        <v>11.6988834574656</v>
      </c>
      <c r="V26175" t="s">
        <v>4794</v>
      </c>
      <c r="W26175">
        <v>137</v>
      </c>
    </row>
    <row r="26176" spans="20:23" x14ac:dyDescent="0.3">
      <c r="T26176" t="b">
        <f>U26176&gt;10</f>
        <v>1</v>
      </c>
      <c r="U26176" s="7">
        <v>11.188057833699601</v>
      </c>
      <c r="V26176" t="s">
        <v>10773</v>
      </c>
      <c r="W26176" t="s">
        <v>10774</v>
      </c>
    </row>
    <row r="26177" spans="20:23" x14ac:dyDescent="0.3">
      <c r="T26177" t="b">
        <f>U26177&gt;10</f>
        <v>1</v>
      </c>
      <c r="U26177" s="7">
        <v>10.0566557222085</v>
      </c>
      <c r="V26177" t="s">
        <v>2153</v>
      </c>
      <c r="W26177" t="s">
        <v>2263</v>
      </c>
    </row>
    <row r="26178" spans="20:23" x14ac:dyDescent="0.3">
      <c r="T26178" t="b">
        <f>U26178&gt;10</f>
        <v>1</v>
      </c>
      <c r="U26178" s="7">
        <v>10.355148710764499</v>
      </c>
      <c r="V26178" t="s">
        <v>5148</v>
      </c>
      <c r="W26178">
        <v>138</v>
      </c>
    </row>
    <row r="26179" spans="20:23" x14ac:dyDescent="0.3">
      <c r="T26179" t="b">
        <f>U26179&gt;10</f>
        <v>1</v>
      </c>
      <c r="U26179" s="7">
        <v>10.123347096707199</v>
      </c>
      <c r="V26179" t="s">
        <v>2891</v>
      </c>
      <c r="W26179" t="s">
        <v>2896</v>
      </c>
    </row>
    <row r="26180" spans="20:23" x14ac:dyDescent="0.3">
      <c r="T26180" t="b">
        <f>U26180&gt;10</f>
        <v>1</v>
      </c>
      <c r="U26180" s="7">
        <v>12.7974957461337</v>
      </c>
      <c r="V26180" t="s">
        <v>16348</v>
      </c>
      <c r="W26180" t="s">
        <v>16349</v>
      </c>
    </row>
    <row r="26181" spans="20:23" x14ac:dyDescent="0.3">
      <c r="T26181" t="b">
        <f>U26181&gt;10</f>
        <v>1</v>
      </c>
      <c r="U26181" s="7">
        <v>11.6988834574656</v>
      </c>
      <c r="V26181" t="s">
        <v>13509</v>
      </c>
      <c r="W26181" t="s">
        <v>13510</v>
      </c>
    </row>
    <row r="26182" spans="20:23" x14ac:dyDescent="0.3">
      <c r="T26182" t="b">
        <f>U26182&gt;10</f>
        <v>1</v>
      </c>
      <c r="U26182" s="7">
        <v>13.490642926693599</v>
      </c>
      <c r="V26182" t="s">
        <v>16350</v>
      </c>
      <c r="W26182" t="s">
        <v>16351</v>
      </c>
    </row>
    <row r="26183" spans="20:23" x14ac:dyDescent="0.3">
      <c r="T26183" t="b">
        <f>U26183&gt;10</f>
        <v>1</v>
      </c>
      <c r="U26183" s="7">
        <v>12.7974957461337</v>
      </c>
      <c r="V26183" t="s">
        <v>16351</v>
      </c>
      <c r="W26183" t="s">
        <v>16352</v>
      </c>
    </row>
    <row r="26184" spans="20:23" x14ac:dyDescent="0.3">
      <c r="T26184" t="b">
        <f>U26184&gt;10</f>
        <v>1</v>
      </c>
      <c r="U26184" s="7">
        <v>13.490642926693599</v>
      </c>
      <c r="V26184" t="s">
        <v>16353</v>
      </c>
      <c r="W26184" t="s">
        <v>16354</v>
      </c>
    </row>
    <row r="26185" spans="20:23" x14ac:dyDescent="0.3">
      <c r="T26185" t="b">
        <f>U26185&gt;10</f>
        <v>1</v>
      </c>
      <c r="U26185" s="7">
        <v>10.9256935692321</v>
      </c>
      <c r="V26185" t="s">
        <v>9199</v>
      </c>
      <c r="W26185" t="s">
        <v>9200</v>
      </c>
    </row>
    <row r="26186" spans="20:23" x14ac:dyDescent="0.3">
      <c r="T26186" t="b">
        <f>U26186&gt;10</f>
        <v>1</v>
      </c>
      <c r="U26186" s="7">
        <v>11.293418349357401</v>
      </c>
      <c r="V26186" t="s">
        <v>9200</v>
      </c>
      <c r="W26186" t="s">
        <v>3609</v>
      </c>
    </row>
    <row r="26187" spans="20:23" x14ac:dyDescent="0.3">
      <c r="T26187" t="b">
        <f>U26187&gt;10</f>
        <v>1</v>
      </c>
      <c r="U26187" s="7">
        <v>13.490642926693599</v>
      </c>
      <c r="V26187" t="s">
        <v>16355</v>
      </c>
      <c r="W26187" t="s">
        <v>16356</v>
      </c>
    </row>
    <row r="26188" spans="20:23" x14ac:dyDescent="0.3">
      <c r="T26188" t="b">
        <f>U26188&gt;10</f>
        <v>1</v>
      </c>
      <c r="U26188" s="7">
        <v>11.5447327776383</v>
      </c>
      <c r="V26188" t="s">
        <v>8934</v>
      </c>
      <c r="W26188" t="s">
        <v>12570</v>
      </c>
    </row>
    <row r="26189" spans="20:23" x14ac:dyDescent="0.3">
      <c r="T26189" t="b">
        <f>U26189&gt;10</f>
        <v>1</v>
      </c>
      <c r="U26189" s="7">
        <v>11.293418349357401</v>
      </c>
      <c r="V26189" t="s">
        <v>8235</v>
      </c>
      <c r="W26189" t="s">
        <v>7259</v>
      </c>
    </row>
    <row r="26190" spans="20:23" x14ac:dyDescent="0.3">
      <c r="T26190" t="b">
        <f>U26190&gt;10</f>
        <v>1</v>
      </c>
      <c r="U26190" s="7">
        <v>12.7974957461337</v>
      </c>
      <c r="V26190" t="s">
        <v>16357</v>
      </c>
      <c r="W26190" t="s">
        <v>16358</v>
      </c>
    </row>
    <row r="26191" spans="20:23" x14ac:dyDescent="0.3">
      <c r="T26191" t="b">
        <f>U26191&gt;10</f>
        <v>1</v>
      </c>
      <c r="U26191" s="7">
        <v>12.7974957461337</v>
      </c>
      <c r="V26191" t="s">
        <v>16358</v>
      </c>
      <c r="W26191" t="s">
        <v>16359</v>
      </c>
    </row>
    <row r="26192" spans="20:23" x14ac:dyDescent="0.3">
      <c r="T26192" t="b">
        <f>U26192&gt;10</f>
        <v>1</v>
      </c>
      <c r="U26192" s="7">
        <v>12.7974957461337</v>
      </c>
      <c r="V26192" t="s">
        <v>16360</v>
      </c>
      <c r="W26192" t="s">
        <v>16361</v>
      </c>
    </row>
    <row r="26193" spans="20:23" x14ac:dyDescent="0.3">
      <c r="T26193" t="b">
        <f>U26193&gt;10</f>
        <v>1</v>
      </c>
      <c r="U26193" s="7">
        <v>12.7974957461337</v>
      </c>
      <c r="V26193" t="s">
        <v>16362</v>
      </c>
      <c r="W26193" t="s">
        <v>16363</v>
      </c>
    </row>
    <row r="26194" spans="20:23" x14ac:dyDescent="0.3">
      <c r="T26194" t="b">
        <f>U26194&gt;10</f>
        <v>1</v>
      </c>
      <c r="U26194" s="7">
        <v>10.194806060689301</v>
      </c>
      <c r="V26194" t="s">
        <v>3608</v>
      </c>
      <c r="W26194" t="s">
        <v>3609</v>
      </c>
    </row>
    <row r="26195" spans="20:23" x14ac:dyDescent="0.3">
      <c r="T26195" t="b">
        <f>U26195&gt;10</f>
        <v>1</v>
      </c>
      <c r="U26195" s="7">
        <v>10.7825927255914</v>
      </c>
      <c r="V26195" t="s">
        <v>6140</v>
      </c>
      <c r="W26195" t="s">
        <v>8200</v>
      </c>
    </row>
    <row r="26196" spans="20:23" x14ac:dyDescent="0.3">
      <c r="T26196" t="b">
        <f>U26196&gt;10</f>
        <v>1</v>
      </c>
      <c r="U26196" s="7">
        <v>12.392030638025499</v>
      </c>
      <c r="V26196" t="s">
        <v>8200</v>
      </c>
      <c r="W26196" t="s">
        <v>4944</v>
      </c>
    </row>
    <row r="26197" spans="20:23" x14ac:dyDescent="0.3">
      <c r="T26197" t="b">
        <f>U26197&gt;10</f>
        <v>1</v>
      </c>
      <c r="U26197" s="7">
        <v>10.3125890963457</v>
      </c>
      <c r="V26197" t="s">
        <v>4944</v>
      </c>
      <c r="W26197" t="s">
        <v>4576</v>
      </c>
    </row>
    <row r="26198" spans="20:23" x14ac:dyDescent="0.3">
      <c r="T26198" t="b">
        <f>U26198&gt;10</f>
        <v>1</v>
      </c>
      <c r="U26198" s="7">
        <v>10.3125890963457</v>
      </c>
      <c r="V26198" t="s">
        <v>4576</v>
      </c>
      <c r="W26198" t="s">
        <v>4956</v>
      </c>
    </row>
    <row r="26199" spans="20:23" x14ac:dyDescent="0.3">
      <c r="T26199" t="b">
        <f>U26199&gt;10</f>
        <v>1</v>
      </c>
      <c r="U26199" s="7">
        <v>12.7974957461337</v>
      </c>
      <c r="V26199" t="s">
        <v>16364</v>
      </c>
      <c r="W26199" t="s">
        <v>16365</v>
      </c>
    </row>
    <row r="26200" spans="20:23" x14ac:dyDescent="0.3">
      <c r="T26200" t="b">
        <f>U26200&gt;10</f>
        <v>1</v>
      </c>
      <c r="U26200" s="7">
        <v>13.490642926693599</v>
      </c>
      <c r="V26200" t="s">
        <v>16366</v>
      </c>
      <c r="W26200" t="s">
        <v>16367</v>
      </c>
    </row>
    <row r="26201" spans="20:23" x14ac:dyDescent="0.3">
      <c r="T26201" t="b">
        <f>U26201&gt;10</f>
        <v>1</v>
      </c>
      <c r="U26201" s="7">
        <v>11.5447327776383</v>
      </c>
      <c r="V26201" t="s">
        <v>12285</v>
      </c>
      <c r="W26201" t="s">
        <v>8934</v>
      </c>
    </row>
    <row r="26202" spans="20:23" x14ac:dyDescent="0.3">
      <c r="T26202" t="b">
        <f>U26202&gt;10</f>
        <v>1</v>
      </c>
      <c r="U26202" s="7">
        <v>13.490642926693599</v>
      </c>
      <c r="V26202" t="s">
        <v>16368</v>
      </c>
      <c r="W26202">
        <v>140</v>
      </c>
    </row>
    <row r="26203" spans="20:23" x14ac:dyDescent="0.3">
      <c r="T26203" t="b">
        <f>U26203&gt;10</f>
        <v>1</v>
      </c>
      <c r="U26203" s="7">
        <v>10.851585597078399</v>
      </c>
      <c r="V26203" t="s">
        <v>8886</v>
      </c>
      <c r="W26203" t="s">
        <v>8887</v>
      </c>
    </row>
    <row r="26204" spans="20:23" x14ac:dyDescent="0.3">
      <c r="T26204" t="b">
        <f>U26204&gt;10</f>
        <v>1</v>
      </c>
      <c r="U26204" s="7">
        <v>10.024907023893901</v>
      </c>
      <c r="V26204" t="s">
        <v>1736</v>
      </c>
      <c r="W26204" t="s">
        <v>1923</v>
      </c>
    </row>
    <row r="26205" spans="20:23" x14ac:dyDescent="0.3">
      <c r="T26205" t="b">
        <f>U26205&gt;10</f>
        <v>1</v>
      </c>
      <c r="U26205" s="7">
        <v>11.411201385013801</v>
      </c>
      <c r="V26205" t="s">
        <v>1757</v>
      </c>
      <c r="W26205" t="s">
        <v>11677</v>
      </c>
    </row>
    <row r="26206" spans="20:23" x14ac:dyDescent="0.3">
      <c r="T26206" t="b">
        <f>U26206&gt;10</f>
        <v>1</v>
      </c>
      <c r="U26206" s="7">
        <v>11.5447327776383</v>
      </c>
      <c r="V26206" t="s">
        <v>11677</v>
      </c>
      <c r="W26206" t="s">
        <v>8767</v>
      </c>
    </row>
    <row r="26207" spans="20:23" x14ac:dyDescent="0.3">
      <c r="T26207" t="b">
        <f>U26207&gt;10</f>
        <v>1</v>
      </c>
      <c r="U26207" s="7">
        <v>10.851585597078399</v>
      </c>
      <c r="V26207" t="s">
        <v>8767</v>
      </c>
      <c r="W26207" t="s">
        <v>8768</v>
      </c>
    </row>
    <row r="26208" spans="20:23" x14ac:dyDescent="0.3">
      <c r="T26208" t="b">
        <f>U26208&gt;10</f>
        <v>1</v>
      </c>
      <c r="U26208" s="7">
        <v>13.490642926693599</v>
      </c>
      <c r="V26208" t="s">
        <v>16369</v>
      </c>
      <c r="W26208" t="s">
        <v>16370</v>
      </c>
    </row>
    <row r="26209" spans="20:23" x14ac:dyDescent="0.3">
      <c r="T26209" t="b">
        <f>U26209&gt;10</f>
        <v>1</v>
      </c>
      <c r="U26209" s="7">
        <v>11.293418349357401</v>
      </c>
      <c r="V26209" t="s">
        <v>11086</v>
      </c>
      <c r="W26209" t="s">
        <v>3609</v>
      </c>
    </row>
    <row r="26210" spans="20:23" x14ac:dyDescent="0.3">
      <c r="T26210" t="b">
        <f>U26210&gt;10</f>
        <v>1</v>
      </c>
      <c r="U26210" s="7">
        <v>11.293418349357401</v>
      </c>
      <c r="V26210" t="s">
        <v>3609</v>
      </c>
      <c r="W26210" t="s">
        <v>11457</v>
      </c>
    </row>
    <row r="26211" spans="20:23" x14ac:dyDescent="0.3">
      <c r="T26211" t="b">
        <f>U26211&gt;10</f>
        <v>1</v>
      </c>
      <c r="U26211" s="7">
        <v>13.490642926693599</v>
      </c>
      <c r="V26211" t="s">
        <v>16371</v>
      </c>
      <c r="W26211">
        <v>141</v>
      </c>
    </row>
    <row r="26212" spans="20:23" x14ac:dyDescent="0.3">
      <c r="T26212" t="b">
        <f>U26212&gt;10</f>
        <v>1</v>
      </c>
      <c r="U26212" s="7">
        <v>12.7974957461337</v>
      </c>
      <c r="V26212" t="s">
        <v>16372</v>
      </c>
      <c r="W26212">
        <v>142</v>
      </c>
    </row>
    <row r="26213" spans="20:23" x14ac:dyDescent="0.3">
      <c r="T26213" t="b">
        <f>U26213&gt;10</f>
        <v>1</v>
      </c>
      <c r="U26213" s="7">
        <v>11.8812050142595</v>
      </c>
      <c r="V26213" t="s">
        <v>14053</v>
      </c>
      <c r="W26213" t="s">
        <v>4227</v>
      </c>
    </row>
    <row r="26214" spans="20:23" x14ac:dyDescent="0.3">
      <c r="T26214" t="b">
        <f>U26214&gt;10</f>
        <v>1</v>
      </c>
      <c r="U26214" s="7">
        <v>11.0057362769056</v>
      </c>
      <c r="V26214" t="s">
        <v>4691</v>
      </c>
      <c r="W26214" t="s">
        <v>9645</v>
      </c>
    </row>
    <row r="26215" spans="20:23" x14ac:dyDescent="0.3">
      <c r="T26215" t="b">
        <f>U26215&gt;10</f>
        <v>1</v>
      </c>
      <c r="U26215" s="7">
        <v>13.490642926693599</v>
      </c>
      <c r="V26215" t="s">
        <v>16373</v>
      </c>
      <c r="W26215" t="s">
        <v>16374</v>
      </c>
    </row>
    <row r="26216" spans="20:23" x14ac:dyDescent="0.3">
      <c r="T26216" t="b">
        <f>U26216&gt;10</f>
        <v>1</v>
      </c>
      <c r="U26216" s="7">
        <v>11.8812050142595</v>
      </c>
      <c r="V26216" t="s">
        <v>6199</v>
      </c>
      <c r="W26216" t="s">
        <v>13774</v>
      </c>
    </row>
    <row r="26217" spans="20:23" x14ac:dyDescent="0.3">
      <c r="T26217" t="b">
        <f>U26217&gt;10</f>
        <v>1</v>
      </c>
      <c r="U26217" s="7">
        <v>11.0057362769056</v>
      </c>
      <c r="V26217" t="s">
        <v>9983</v>
      </c>
      <c r="W26217" t="s">
        <v>4691</v>
      </c>
    </row>
    <row r="26218" spans="20:23" x14ac:dyDescent="0.3">
      <c r="T26218" t="b">
        <f>U26218&gt;10</f>
        <v>1</v>
      </c>
      <c r="U26218" s="7">
        <v>12.392030638025499</v>
      </c>
      <c r="V26218" t="s">
        <v>11183</v>
      </c>
      <c r="W26218" t="s">
        <v>16375</v>
      </c>
    </row>
    <row r="26219" spans="20:23" x14ac:dyDescent="0.3">
      <c r="T26219" t="b">
        <f>U26219&gt;10</f>
        <v>1</v>
      </c>
      <c r="U26219" s="7">
        <v>11.188057833699601</v>
      </c>
      <c r="V26219" t="s">
        <v>10651</v>
      </c>
      <c r="W26219" t="s">
        <v>10652</v>
      </c>
    </row>
    <row r="26220" spans="20:23" x14ac:dyDescent="0.3">
      <c r="T26220" t="b">
        <f>U26220&gt;10</f>
        <v>1</v>
      </c>
      <c r="U26220" s="7">
        <v>11.293418349357401</v>
      </c>
      <c r="V26220" t="s">
        <v>11020</v>
      </c>
      <c r="W26220" t="s">
        <v>7299</v>
      </c>
    </row>
    <row r="26221" spans="20:23" x14ac:dyDescent="0.3">
      <c r="T26221" t="b">
        <f>U26221&gt;10</f>
        <v>1</v>
      </c>
      <c r="U26221" s="7">
        <v>11.0057362769056</v>
      </c>
      <c r="V26221" t="s">
        <v>9839</v>
      </c>
      <c r="W26221" t="s">
        <v>3278</v>
      </c>
    </row>
    <row r="26222" spans="20:23" x14ac:dyDescent="0.3">
      <c r="T26222" t="b">
        <f>U26222&gt;10</f>
        <v>1</v>
      </c>
      <c r="U26222" s="7">
        <v>10.123347096707199</v>
      </c>
      <c r="V26222" t="s">
        <v>3009</v>
      </c>
      <c r="W26222" t="s">
        <v>3010</v>
      </c>
    </row>
    <row r="26223" spans="20:23" x14ac:dyDescent="0.3">
      <c r="T26223" t="b">
        <f>U26223&gt;10</f>
        <v>1</v>
      </c>
      <c r="U26223" s="7">
        <v>11.0057362769056</v>
      </c>
      <c r="V26223" t="s">
        <v>9520</v>
      </c>
      <c r="W26223" t="s">
        <v>9521</v>
      </c>
    </row>
    <row r="26224" spans="20:23" x14ac:dyDescent="0.3">
      <c r="T26224" t="b">
        <f>U26224&gt;10</f>
        <v>1</v>
      </c>
      <c r="U26224" s="7">
        <v>13.490642926693599</v>
      </c>
      <c r="V26224" t="s">
        <v>16376</v>
      </c>
      <c r="W26224" t="s">
        <v>16377</v>
      </c>
    </row>
    <row r="26225" spans="20:23" x14ac:dyDescent="0.3">
      <c r="T26225" t="b">
        <f>U26225&gt;10</f>
        <v>1</v>
      </c>
      <c r="U26225" s="7">
        <v>12.392030638025499</v>
      </c>
      <c r="V26225" t="s">
        <v>16378</v>
      </c>
      <c r="W26225" t="s">
        <v>4920</v>
      </c>
    </row>
    <row r="26226" spans="20:23" x14ac:dyDescent="0.3">
      <c r="T26226" t="b">
        <f>U26226&gt;10</f>
        <v>1</v>
      </c>
      <c r="U26226" s="7">
        <v>10.3125890963457</v>
      </c>
      <c r="V26226" t="s">
        <v>4920</v>
      </c>
      <c r="W26226" t="s">
        <v>4576</v>
      </c>
    </row>
    <row r="26227" spans="20:23" x14ac:dyDescent="0.3">
      <c r="T26227" t="b">
        <f>U26227&gt;10</f>
        <v>1</v>
      </c>
      <c r="U26227" s="7">
        <v>10.3125890963457</v>
      </c>
      <c r="V26227" t="s">
        <v>4433</v>
      </c>
      <c r="W26227" t="s">
        <v>4434</v>
      </c>
    </row>
    <row r="26228" spans="20:23" x14ac:dyDescent="0.3">
      <c r="T26228" t="b">
        <f>U26228&gt;10</f>
        <v>1</v>
      </c>
      <c r="U26228" s="7">
        <v>12.392030638025499</v>
      </c>
      <c r="V26228" t="s">
        <v>4434</v>
      </c>
      <c r="W26228" t="s">
        <v>16379</v>
      </c>
    </row>
    <row r="26229" spans="20:23" x14ac:dyDescent="0.3">
      <c r="T26229" t="b">
        <f>U26229&gt;10</f>
        <v>1</v>
      </c>
      <c r="U26229" s="7">
        <v>13.490642926693599</v>
      </c>
      <c r="V26229" t="s">
        <v>16379</v>
      </c>
      <c r="W26229" t="s">
        <v>16380</v>
      </c>
    </row>
    <row r="26230" spans="20:23" x14ac:dyDescent="0.3">
      <c r="T26230" t="b">
        <f>U26230&gt;10</f>
        <v>1</v>
      </c>
      <c r="U26230" s="7">
        <v>13.490642926693599</v>
      </c>
      <c r="V26230" t="s">
        <v>16381</v>
      </c>
      <c r="W26230" t="s">
        <v>16382</v>
      </c>
    </row>
    <row r="26231" spans="20:23" x14ac:dyDescent="0.3">
      <c r="T26231" t="b">
        <f>U26231&gt;10</f>
        <v>1</v>
      </c>
      <c r="U26231" s="7">
        <v>10.2717671018254</v>
      </c>
      <c r="V26231" t="s">
        <v>4330</v>
      </c>
      <c r="W26231" t="s">
        <v>4331</v>
      </c>
    </row>
    <row r="26232" spans="20:23" x14ac:dyDescent="0.3">
      <c r="T26232" t="b">
        <f>U26232&gt;10</f>
        <v>1</v>
      </c>
      <c r="U26232" s="7">
        <v>10.024907023893901</v>
      </c>
      <c r="V26232" t="s">
        <v>1736</v>
      </c>
      <c r="W26232" t="s">
        <v>1925</v>
      </c>
    </row>
    <row r="26233" spans="20:23" x14ac:dyDescent="0.3">
      <c r="T26233" t="b">
        <f>U26233&gt;10</f>
        <v>1</v>
      </c>
      <c r="U26233" s="7">
        <v>12.104348565573799</v>
      </c>
      <c r="V26233" t="s">
        <v>16383</v>
      </c>
      <c r="W26233" t="s">
        <v>16384</v>
      </c>
    </row>
    <row r="26234" spans="20:23" x14ac:dyDescent="0.3">
      <c r="T26234" t="b">
        <f>U26234&gt;10</f>
        <v>1</v>
      </c>
      <c r="U26234" s="7">
        <v>12.7974957461337</v>
      </c>
      <c r="V26234" t="s">
        <v>16384</v>
      </c>
      <c r="W26234">
        <v>145</v>
      </c>
    </row>
    <row r="26235" spans="20:23" x14ac:dyDescent="0.3">
      <c r="T26235" t="b">
        <f>U26235&gt;10</f>
        <v>1</v>
      </c>
      <c r="U26235" s="7">
        <v>11.0927476538953</v>
      </c>
      <c r="V26235" t="s">
        <v>10124</v>
      </c>
      <c r="W26235" t="s">
        <v>10125</v>
      </c>
    </row>
    <row r="26236" spans="20:23" x14ac:dyDescent="0.3">
      <c r="T26236" t="b">
        <f>U26236&gt;10</f>
        <v>1</v>
      </c>
      <c r="U26236" s="7">
        <v>11.8812050142595</v>
      </c>
      <c r="V26236" t="s">
        <v>10651</v>
      </c>
      <c r="W26236" t="s">
        <v>13842</v>
      </c>
    </row>
    <row r="26237" spans="20:23" x14ac:dyDescent="0.3">
      <c r="T26237" t="b">
        <f>U26237&gt;10</f>
        <v>1</v>
      </c>
      <c r="U26237" s="7">
        <v>12.7974957461337</v>
      </c>
      <c r="V26237" t="s">
        <v>16385</v>
      </c>
      <c r="W26237">
        <v>146</v>
      </c>
    </row>
    <row r="26238" spans="20:23" x14ac:dyDescent="0.3">
      <c r="T26238" t="b">
        <f>U26238&gt;10</f>
        <v>1</v>
      </c>
      <c r="U26238" s="7">
        <v>12.7974957461337</v>
      </c>
      <c r="V26238" t="s">
        <v>3412</v>
      </c>
      <c r="W26238" t="s">
        <v>6744</v>
      </c>
    </row>
    <row r="26239" spans="20:23" x14ac:dyDescent="0.3">
      <c r="T26239" t="b">
        <f>U26239&gt;10</f>
        <v>1</v>
      </c>
      <c r="U26239" s="7">
        <v>10.5462039475272</v>
      </c>
      <c r="V26239" t="s">
        <v>6744</v>
      </c>
      <c r="W26239" t="s">
        <v>2112</v>
      </c>
    </row>
    <row r="26240" spans="20:23" x14ac:dyDescent="0.3">
      <c r="T26240" t="b">
        <f>U26240&gt;10</f>
        <v>1</v>
      </c>
      <c r="U26240" s="7">
        <v>10.035378323761201</v>
      </c>
      <c r="V26240" t="s">
        <v>2112</v>
      </c>
      <c r="W26240" t="s">
        <v>2113</v>
      </c>
    </row>
    <row r="26241" spans="20:23" x14ac:dyDescent="0.3">
      <c r="T26241" t="b">
        <f>U26241&gt;10</f>
        <v>1</v>
      </c>
      <c r="U26241" s="7">
        <v>12.104348565573799</v>
      </c>
      <c r="V26241" t="s">
        <v>16386</v>
      </c>
      <c r="W26241" t="s">
        <v>16387</v>
      </c>
    </row>
    <row r="26242" spans="20:23" x14ac:dyDescent="0.3">
      <c r="T26242" t="b">
        <f>U26242&gt;10</f>
        <v>1</v>
      </c>
      <c r="U26242" s="7">
        <v>10.4949106531397</v>
      </c>
      <c r="V26242" t="s">
        <v>6140</v>
      </c>
      <c r="W26242" t="s">
        <v>6141</v>
      </c>
    </row>
    <row r="26243" spans="20:23" x14ac:dyDescent="0.3">
      <c r="T26243" t="b">
        <f>U26243&gt;10</f>
        <v>1</v>
      </c>
      <c r="U26243" s="7">
        <v>12.7974957461337</v>
      </c>
      <c r="V26243" t="s">
        <v>16388</v>
      </c>
      <c r="W26243" t="s">
        <v>10126</v>
      </c>
    </row>
    <row r="26244" spans="20:23" x14ac:dyDescent="0.3">
      <c r="T26244" t="b">
        <f>U26244&gt;10</f>
        <v>1</v>
      </c>
      <c r="U26244" s="7">
        <v>11.0927476538953</v>
      </c>
      <c r="V26244" t="s">
        <v>10126</v>
      </c>
      <c r="W26244" t="s">
        <v>5464</v>
      </c>
    </row>
    <row r="26245" spans="20:23" x14ac:dyDescent="0.3">
      <c r="T26245" t="b">
        <f>U26245&gt;10</f>
        <v>1</v>
      </c>
      <c r="U26245" s="7">
        <v>13.490642926693599</v>
      </c>
      <c r="V26245" t="s">
        <v>16389</v>
      </c>
      <c r="W26245" t="s">
        <v>16390</v>
      </c>
    </row>
    <row r="26246" spans="20:23" x14ac:dyDescent="0.3">
      <c r="T26246" t="b">
        <f>U26246&gt;10</f>
        <v>1</v>
      </c>
      <c r="U26246" s="7">
        <v>11.6988834574656</v>
      </c>
      <c r="V26246" t="s">
        <v>7293</v>
      </c>
      <c r="W26246" t="s">
        <v>13471</v>
      </c>
    </row>
    <row r="26247" spans="20:23" x14ac:dyDescent="0.3">
      <c r="T26247" t="b">
        <f>U26247&gt;10</f>
        <v>1</v>
      </c>
      <c r="U26247" s="7">
        <v>11.411201385013801</v>
      </c>
      <c r="V26247" t="s">
        <v>7988</v>
      </c>
      <c r="W26247" t="s">
        <v>11946</v>
      </c>
    </row>
    <row r="26248" spans="20:23" x14ac:dyDescent="0.3">
      <c r="T26248" t="b">
        <f>U26248&gt;10</f>
        <v>1</v>
      </c>
      <c r="U26248" s="7">
        <v>11.293418349357401</v>
      </c>
      <c r="V26248" t="s">
        <v>10996</v>
      </c>
      <c r="W26248" t="s">
        <v>10961</v>
      </c>
    </row>
    <row r="26249" spans="20:23" x14ac:dyDescent="0.3">
      <c r="T26249" t="b">
        <f>U26249&gt;10</f>
        <v>1</v>
      </c>
      <c r="U26249" s="7">
        <v>11.5447327776383</v>
      </c>
      <c r="V26249" t="s">
        <v>12595</v>
      </c>
      <c r="W26249" t="s">
        <v>8934</v>
      </c>
    </row>
    <row r="26250" spans="20:23" x14ac:dyDescent="0.3">
      <c r="T26250" t="b">
        <f>U26250&gt;10</f>
        <v>1</v>
      </c>
      <c r="U26250" s="7">
        <v>12.104348565573799</v>
      </c>
      <c r="V26250" t="s">
        <v>6200</v>
      </c>
      <c r="W26250" t="s">
        <v>16391</v>
      </c>
    </row>
    <row r="26251" spans="20:23" x14ac:dyDescent="0.3">
      <c r="T26251" t="b">
        <f>U26251&gt;10</f>
        <v>1</v>
      </c>
      <c r="U26251" s="7">
        <v>13.490642926693599</v>
      </c>
      <c r="V26251" t="s">
        <v>16392</v>
      </c>
      <c r="W26251" t="s">
        <v>16393</v>
      </c>
    </row>
    <row r="26252" spans="20:23" x14ac:dyDescent="0.3">
      <c r="T26252" t="b">
        <f>U26252&gt;10</f>
        <v>1</v>
      </c>
      <c r="U26252" s="7">
        <v>10.851585597078399</v>
      </c>
      <c r="V26252" t="s">
        <v>3192</v>
      </c>
      <c r="W26252" t="s">
        <v>8752</v>
      </c>
    </row>
    <row r="26253" spans="20:23" x14ac:dyDescent="0.3">
      <c r="T26253" t="b">
        <f>U26253&gt;10</f>
        <v>1</v>
      </c>
      <c r="U26253" s="7">
        <v>12.7974957461337</v>
      </c>
      <c r="V26253" t="s">
        <v>16394</v>
      </c>
      <c r="W26253" t="s">
        <v>16395</v>
      </c>
    </row>
    <row r="26254" spans="20:23" x14ac:dyDescent="0.3">
      <c r="T26254" t="b">
        <f>U26254&gt;10</f>
        <v>1</v>
      </c>
      <c r="U26254" s="7">
        <v>12.7974957461337</v>
      </c>
      <c r="V26254" t="s">
        <v>16395</v>
      </c>
      <c r="W26254">
        <v>147</v>
      </c>
    </row>
    <row r="26255" spans="20:23" x14ac:dyDescent="0.3">
      <c r="T26255" t="b">
        <f>U26255&gt;10</f>
        <v>1</v>
      </c>
      <c r="U26255" s="7">
        <v>10.6574295826374</v>
      </c>
      <c r="V26255" t="s">
        <v>7613</v>
      </c>
      <c r="W26255" t="s">
        <v>7614</v>
      </c>
    </row>
    <row r="26256" spans="20:23" x14ac:dyDescent="0.3">
      <c r="T26256" t="b">
        <f>U26256&gt;10</f>
        <v>1</v>
      </c>
      <c r="U26256" s="7">
        <v>12.7974957461337</v>
      </c>
      <c r="V26256" t="s">
        <v>16394</v>
      </c>
      <c r="W26256" t="s">
        <v>16395</v>
      </c>
    </row>
    <row r="26257" spans="20:23" x14ac:dyDescent="0.3">
      <c r="T26257" t="b">
        <f>U26257&gt;10</f>
        <v>1</v>
      </c>
      <c r="U26257" s="7">
        <v>11.411201385013801</v>
      </c>
      <c r="V26257" t="s">
        <v>6140</v>
      </c>
      <c r="W26257" t="s">
        <v>2044</v>
      </c>
    </row>
    <row r="26258" spans="20:23" x14ac:dyDescent="0.3">
      <c r="T26258" t="b">
        <f>U26258&gt;10</f>
        <v>1</v>
      </c>
      <c r="U26258" s="7">
        <v>10.024907023893901</v>
      </c>
      <c r="V26258" t="s">
        <v>2044</v>
      </c>
      <c r="W26258" t="s">
        <v>2045</v>
      </c>
    </row>
    <row r="26259" spans="20:23" x14ac:dyDescent="0.3">
      <c r="T26259" t="b">
        <f>U26259&gt;10</f>
        <v>1</v>
      </c>
      <c r="U26259" s="7">
        <v>12.104348565573799</v>
      </c>
      <c r="V26259" t="s">
        <v>2045</v>
      </c>
      <c r="W26259" t="s">
        <v>16396</v>
      </c>
    </row>
    <row r="26260" spans="20:23" x14ac:dyDescent="0.3">
      <c r="T26260" t="b">
        <f>U26260&gt;10</f>
        <v>1</v>
      </c>
      <c r="U26260" s="7">
        <v>12.392030638025499</v>
      </c>
      <c r="V26260" t="s">
        <v>16396</v>
      </c>
      <c r="W26260" t="s">
        <v>5716</v>
      </c>
    </row>
    <row r="26261" spans="20:23" x14ac:dyDescent="0.3">
      <c r="T26261" t="b">
        <f>U26261&gt;10</f>
        <v>1</v>
      </c>
      <c r="U26261" s="7">
        <v>13.490642926693599</v>
      </c>
      <c r="V26261" t="s">
        <v>16397</v>
      </c>
      <c r="W26261" t="s">
        <v>16398</v>
      </c>
    </row>
    <row r="26262" spans="20:23" x14ac:dyDescent="0.3">
      <c r="T26262" t="b">
        <f>U26262&gt;10</f>
        <v>1</v>
      </c>
      <c r="U26262" s="7">
        <v>13.490642926693599</v>
      </c>
      <c r="V26262" t="s">
        <v>16398</v>
      </c>
      <c r="W26262" t="s">
        <v>16399</v>
      </c>
    </row>
    <row r="26263" spans="20:23" x14ac:dyDescent="0.3">
      <c r="T26263" t="b">
        <f>U26263&gt;10</f>
        <v>1</v>
      </c>
      <c r="U26263" s="7">
        <v>12.7974957461337</v>
      </c>
      <c r="V26263" t="s">
        <v>16400</v>
      </c>
      <c r="W26263" t="s">
        <v>16401</v>
      </c>
    </row>
    <row r="26264" spans="20:23" x14ac:dyDescent="0.3">
      <c r="T26264" t="b">
        <f>U26264&gt;10</f>
        <v>1</v>
      </c>
      <c r="U26264" s="7">
        <v>10.0894455450315</v>
      </c>
      <c r="V26264" t="s">
        <v>2818</v>
      </c>
      <c r="W26264" t="s">
        <v>2851</v>
      </c>
    </row>
    <row r="26265" spans="20:23" x14ac:dyDescent="0.3">
      <c r="T26265" t="b">
        <f>U26265&gt;10</f>
        <v>1</v>
      </c>
      <c r="U26265" s="7">
        <v>10.355148710764499</v>
      </c>
      <c r="V26265" t="s">
        <v>2851</v>
      </c>
      <c r="W26265" t="s">
        <v>5131</v>
      </c>
    </row>
    <row r="26266" spans="20:23" x14ac:dyDescent="0.3">
      <c r="T26266" t="b">
        <f>U26266&gt;10</f>
        <v>1</v>
      </c>
      <c r="U26266" s="7">
        <v>10.3125890963457</v>
      </c>
      <c r="V26266" t="s">
        <v>3413</v>
      </c>
      <c r="W26266" t="s">
        <v>4937</v>
      </c>
    </row>
    <row r="26267" spans="20:23" x14ac:dyDescent="0.3">
      <c r="T26267" t="b">
        <f>U26267&gt;10</f>
        <v>1</v>
      </c>
      <c r="U26267" s="7">
        <v>11.411201385013801</v>
      </c>
      <c r="V26267" t="s">
        <v>11937</v>
      </c>
      <c r="W26267" t="s">
        <v>8074</v>
      </c>
    </row>
    <row r="26268" spans="20:23" x14ac:dyDescent="0.3">
      <c r="T26268" t="b">
        <f>U26268&gt;10</f>
        <v>1</v>
      </c>
      <c r="U26268" s="7">
        <v>11.5447327776383</v>
      </c>
      <c r="V26268" t="s">
        <v>8994</v>
      </c>
      <c r="W26268" t="s">
        <v>12367</v>
      </c>
    </row>
    <row r="26269" spans="20:23" x14ac:dyDescent="0.3">
      <c r="T26269" t="b">
        <f>U26269&gt;10</f>
        <v>1</v>
      </c>
      <c r="U26269" s="7">
        <v>11.8812050142595</v>
      </c>
      <c r="V26269" t="s">
        <v>13574</v>
      </c>
      <c r="W26269" t="s">
        <v>13575</v>
      </c>
    </row>
    <row r="26270" spans="20:23" x14ac:dyDescent="0.3">
      <c r="T26270" t="b">
        <f>U26270&gt;10</f>
        <v>1</v>
      </c>
      <c r="U26270" s="7">
        <v>11.411201385013801</v>
      </c>
      <c r="V26270" t="s">
        <v>7995</v>
      </c>
      <c r="W26270" t="s">
        <v>11999</v>
      </c>
    </row>
    <row r="26271" spans="20:23" x14ac:dyDescent="0.3">
      <c r="T26271" t="b">
        <f>U26271&gt;10</f>
        <v>1</v>
      </c>
      <c r="U26271" s="7">
        <v>11.6988834574656</v>
      </c>
      <c r="V26271" t="s">
        <v>11999</v>
      </c>
      <c r="W26271" t="s">
        <v>11183</v>
      </c>
    </row>
    <row r="26272" spans="20:23" x14ac:dyDescent="0.3">
      <c r="T26272" t="b">
        <f>U26272&gt;10</f>
        <v>1</v>
      </c>
      <c r="U26272" s="7">
        <v>11.293418349357401</v>
      </c>
      <c r="V26272" t="s">
        <v>11183</v>
      </c>
      <c r="W26272" t="s">
        <v>4836</v>
      </c>
    </row>
    <row r="26273" spans="20:23" x14ac:dyDescent="0.3">
      <c r="T26273" t="b">
        <f>U26273&gt;10</f>
        <v>1</v>
      </c>
      <c r="U26273" s="7">
        <v>10.3125890963457</v>
      </c>
      <c r="V26273" t="s">
        <v>4836</v>
      </c>
      <c r="W26273" t="s">
        <v>4837</v>
      </c>
    </row>
    <row r="26274" spans="20:23" x14ac:dyDescent="0.3">
      <c r="T26274" t="b">
        <f>U26274&gt;10</f>
        <v>1</v>
      </c>
      <c r="U26274" s="7">
        <v>12.104348565573799</v>
      </c>
      <c r="V26274" t="s">
        <v>16402</v>
      </c>
      <c r="W26274" t="s">
        <v>16403</v>
      </c>
    </row>
    <row r="26275" spans="20:23" x14ac:dyDescent="0.3">
      <c r="T26275" t="b">
        <f>U26275&gt;10</f>
        <v>1</v>
      </c>
      <c r="U26275" s="7">
        <v>11.8812050142595</v>
      </c>
      <c r="V26275" t="s">
        <v>13932</v>
      </c>
      <c r="W26275" t="s">
        <v>13937</v>
      </c>
    </row>
    <row r="26276" spans="20:23" x14ac:dyDescent="0.3">
      <c r="T26276" t="b">
        <f>U26276&gt;10</f>
        <v>1</v>
      </c>
      <c r="U26276" s="7">
        <v>11.8812050142595</v>
      </c>
      <c r="V26276" t="s">
        <v>13932</v>
      </c>
      <c r="W26276" t="s">
        <v>13935</v>
      </c>
    </row>
    <row r="26277" spans="20:23" x14ac:dyDescent="0.3">
      <c r="T26277" t="b">
        <f>U26277&gt;10</f>
        <v>1</v>
      </c>
      <c r="U26277" s="7">
        <v>13.490642926693599</v>
      </c>
      <c r="V26277" t="s">
        <v>13935</v>
      </c>
      <c r="W26277">
        <v>148</v>
      </c>
    </row>
    <row r="26278" spans="20:23" x14ac:dyDescent="0.3">
      <c r="T26278" t="b">
        <f>U26278&gt;10</f>
        <v>1</v>
      </c>
      <c r="U26278" s="7">
        <v>11.5447327776383</v>
      </c>
      <c r="V26278" t="s">
        <v>8896</v>
      </c>
      <c r="W26278" t="s">
        <v>12539</v>
      </c>
    </row>
    <row r="26279" spans="20:23" x14ac:dyDescent="0.3">
      <c r="T26279" t="b">
        <f>U26279&gt;10</f>
        <v>1</v>
      </c>
      <c r="U26279" s="7">
        <v>11.293418349357401</v>
      </c>
      <c r="V26279" t="s">
        <v>11032</v>
      </c>
      <c r="W26279" t="s">
        <v>6967</v>
      </c>
    </row>
    <row r="26280" spans="20:23" x14ac:dyDescent="0.3">
      <c r="T26280" t="b">
        <f>U26280&gt;10</f>
        <v>1</v>
      </c>
      <c r="U26280" s="7">
        <v>12.392030638025499</v>
      </c>
      <c r="V26280" t="s">
        <v>8226</v>
      </c>
      <c r="W26280" t="s">
        <v>16404</v>
      </c>
    </row>
    <row r="26281" spans="20:23" x14ac:dyDescent="0.3">
      <c r="T26281" t="b">
        <f>U26281&gt;10</f>
        <v>1</v>
      </c>
      <c r="U26281" s="7">
        <v>11.0927476538953</v>
      </c>
      <c r="V26281" t="s">
        <v>5464</v>
      </c>
      <c r="W26281" t="s">
        <v>10233</v>
      </c>
    </row>
    <row r="26282" spans="20:23" x14ac:dyDescent="0.3">
      <c r="T26282" t="b">
        <f>U26282&gt;10</f>
        <v>1</v>
      </c>
      <c r="U26282" s="7">
        <v>12.392030638025499</v>
      </c>
      <c r="V26282" t="s">
        <v>7211</v>
      </c>
      <c r="W26282" t="s">
        <v>16405</v>
      </c>
    </row>
    <row r="26283" spans="20:23" x14ac:dyDescent="0.3">
      <c r="T26283" t="b">
        <f>U26283&gt;10</f>
        <v>1</v>
      </c>
      <c r="U26283" s="7">
        <v>11.0057362769056</v>
      </c>
      <c r="V26283" t="s">
        <v>9474</v>
      </c>
      <c r="W26283" t="s">
        <v>9992</v>
      </c>
    </row>
    <row r="26284" spans="20:23" x14ac:dyDescent="0.3">
      <c r="T26284" t="b">
        <f>U26284&gt;10</f>
        <v>1</v>
      </c>
      <c r="U26284" s="7">
        <v>12.7974957461337</v>
      </c>
      <c r="V26284" t="s">
        <v>9992</v>
      </c>
      <c r="W26284" t="s">
        <v>16406</v>
      </c>
    </row>
    <row r="26285" spans="20:23" x14ac:dyDescent="0.3">
      <c r="T26285" t="b">
        <f>U26285&gt;10</f>
        <v>1</v>
      </c>
      <c r="U26285" s="7">
        <v>11.5447327776383</v>
      </c>
      <c r="V26285" t="s">
        <v>3241</v>
      </c>
      <c r="W26285" t="s">
        <v>12417</v>
      </c>
    </row>
    <row r="26286" spans="20:23" x14ac:dyDescent="0.3">
      <c r="T26286" t="b">
        <f>U26286&gt;10</f>
        <v>1</v>
      </c>
      <c r="U26286" s="7">
        <v>13.490642926693599</v>
      </c>
      <c r="V26286" t="s">
        <v>16407</v>
      </c>
      <c r="W26286" t="s">
        <v>10304</v>
      </c>
    </row>
    <row r="26287" spans="20:23" x14ac:dyDescent="0.3">
      <c r="T26287" t="b">
        <f>U26287&gt;10</f>
        <v>1</v>
      </c>
      <c r="U26287" s="7">
        <v>11.0927476538953</v>
      </c>
      <c r="V26287" t="s">
        <v>10304</v>
      </c>
      <c r="W26287" t="s">
        <v>5464</v>
      </c>
    </row>
    <row r="26288" spans="20:23" x14ac:dyDescent="0.3">
      <c r="T26288" t="b">
        <f>U26288&gt;10</f>
        <v>1</v>
      </c>
      <c r="U26288" s="7">
        <v>11.0927476538953</v>
      </c>
      <c r="V26288" t="s">
        <v>5464</v>
      </c>
      <c r="W26288" t="s">
        <v>10231</v>
      </c>
    </row>
    <row r="26289" spans="20:23" x14ac:dyDescent="0.3">
      <c r="T26289" t="b">
        <f>U26289&gt;10</f>
        <v>1</v>
      </c>
      <c r="U26289" s="7">
        <v>12.392030638025499</v>
      </c>
      <c r="V26289" t="s">
        <v>5850</v>
      </c>
      <c r="W26289" t="s">
        <v>16408</v>
      </c>
    </row>
    <row r="26290" spans="20:23" x14ac:dyDescent="0.3">
      <c r="T26290" t="b">
        <f>U26290&gt;10</f>
        <v>1</v>
      </c>
      <c r="U26290" s="7">
        <v>10.4461204889702</v>
      </c>
      <c r="V26290" t="s">
        <v>5673</v>
      </c>
      <c r="W26290" t="s">
        <v>5674</v>
      </c>
    </row>
    <row r="26291" spans="20:23" x14ac:dyDescent="0.3">
      <c r="T26291" t="b">
        <f>U26291&gt;10</f>
        <v>1</v>
      </c>
      <c r="U26291" s="7">
        <v>12.104348565573799</v>
      </c>
      <c r="V26291" t="s">
        <v>16409</v>
      </c>
      <c r="W26291" t="s">
        <v>16410</v>
      </c>
    </row>
    <row r="26292" spans="20:23" x14ac:dyDescent="0.3">
      <c r="T26292" t="b">
        <f>U26292&gt;10</f>
        <v>1</v>
      </c>
      <c r="U26292" s="7">
        <v>11.8812050142595</v>
      </c>
      <c r="V26292" t="s">
        <v>13979</v>
      </c>
      <c r="W26292" t="s">
        <v>13597</v>
      </c>
    </row>
    <row r="26293" spans="20:23" x14ac:dyDescent="0.3">
      <c r="T26293" t="b">
        <f>U26293&gt;10</f>
        <v>1</v>
      </c>
      <c r="U26293" s="7">
        <v>11.6988834574656</v>
      </c>
      <c r="V26293" t="s">
        <v>12646</v>
      </c>
      <c r="W26293" t="s">
        <v>4937</v>
      </c>
    </row>
    <row r="26294" spans="20:23" x14ac:dyDescent="0.3">
      <c r="T26294" t="b">
        <f>U26294&gt;10</f>
        <v>1</v>
      </c>
      <c r="U26294" s="7">
        <v>10.6002711687975</v>
      </c>
      <c r="V26294" t="s">
        <v>4937</v>
      </c>
      <c r="W26294" t="s">
        <v>7211</v>
      </c>
    </row>
    <row r="26295" spans="20:23" x14ac:dyDescent="0.3">
      <c r="T26295" t="b">
        <f>U26295&gt;10</f>
        <v>1</v>
      </c>
      <c r="U26295" s="7">
        <v>12.392030638025499</v>
      </c>
      <c r="V26295" t="s">
        <v>16411</v>
      </c>
      <c r="W26295" t="s">
        <v>16239</v>
      </c>
    </row>
    <row r="26296" spans="20:23" x14ac:dyDescent="0.3">
      <c r="T26296" t="b">
        <f>U26296&gt;10</f>
        <v>1</v>
      </c>
      <c r="U26296" s="7">
        <v>12.392030638025499</v>
      </c>
      <c r="V26296" t="e">
        <f>-¡yo</f>
        <v>#NAME?</v>
      </c>
      <c r="W26296" t="s">
        <v>16412</v>
      </c>
    </row>
    <row r="26297" spans="20:23" x14ac:dyDescent="0.3">
      <c r="T26297" t="b">
        <f>U26297&gt;10</f>
        <v>1</v>
      </c>
      <c r="U26297" s="7">
        <v>11.8812050142595</v>
      </c>
      <c r="V26297" t="s">
        <v>14034</v>
      </c>
      <c r="W26297" t="s">
        <v>13597</v>
      </c>
    </row>
    <row r="26298" spans="20:23" x14ac:dyDescent="0.3">
      <c r="T26298" t="b">
        <f>U26298&gt;10</f>
        <v>1</v>
      </c>
      <c r="U26298" s="7">
        <v>12.392030638025499</v>
      </c>
      <c r="V26298" t="s">
        <v>16378</v>
      </c>
      <c r="W26298" t="s">
        <v>16413</v>
      </c>
    </row>
    <row r="26299" spans="20:23" x14ac:dyDescent="0.3">
      <c r="T26299" t="b">
        <f>U26299&gt;10</f>
        <v>1</v>
      </c>
      <c r="U26299" s="7">
        <v>10.123347096707199</v>
      </c>
      <c r="V26299" t="s">
        <v>2977</v>
      </c>
      <c r="W26299" t="s">
        <v>2979</v>
      </c>
    </row>
    <row r="26300" spans="20:23" x14ac:dyDescent="0.3">
      <c r="T26300" t="b">
        <f>U26300&gt;10</f>
        <v>1</v>
      </c>
      <c r="U26300" s="7">
        <v>13.490642926693599</v>
      </c>
      <c r="V26300" t="s">
        <v>2979</v>
      </c>
      <c r="W26300" t="s">
        <v>16414</v>
      </c>
    </row>
    <row r="26301" spans="20:23" x14ac:dyDescent="0.3">
      <c r="T26301" t="b">
        <f>U26301&gt;10</f>
        <v>1</v>
      </c>
      <c r="U26301" s="7">
        <v>11.8812050142595</v>
      </c>
      <c r="V26301" t="s">
        <v>6199</v>
      </c>
      <c r="W26301" t="s">
        <v>13776</v>
      </c>
    </row>
    <row r="26302" spans="20:23" x14ac:dyDescent="0.3">
      <c r="T26302" t="b">
        <f>U26302&gt;10</f>
        <v>1</v>
      </c>
      <c r="U26302" s="7">
        <v>11.188057833699601</v>
      </c>
      <c r="V26302" t="s">
        <v>10357</v>
      </c>
      <c r="W26302" t="s">
        <v>10358</v>
      </c>
    </row>
    <row r="26303" spans="20:23" x14ac:dyDescent="0.3">
      <c r="T26303" t="b">
        <f>U26303&gt;10</f>
        <v>1</v>
      </c>
      <c r="U26303" s="7">
        <v>13.490642926693599</v>
      </c>
      <c r="V26303" t="s">
        <v>16415</v>
      </c>
      <c r="W26303" t="s">
        <v>16416</v>
      </c>
    </row>
    <row r="26304" spans="20:23" x14ac:dyDescent="0.3">
      <c r="T26304" t="b">
        <f>U26304&gt;10</f>
        <v>1</v>
      </c>
      <c r="U26304" s="7">
        <v>10.3125890963457</v>
      </c>
      <c r="V26304" t="s">
        <v>4576</v>
      </c>
      <c r="W26304" t="s">
        <v>4959</v>
      </c>
    </row>
    <row r="26305" spans="20:23" x14ac:dyDescent="0.3">
      <c r="T26305" t="b">
        <f>U26305&gt;10</f>
        <v>1</v>
      </c>
      <c r="U26305" s="7">
        <v>13.490642926693599</v>
      </c>
      <c r="V26305" t="s">
        <v>16417</v>
      </c>
      <c r="W26305" t="s">
        <v>16418</v>
      </c>
    </row>
    <row r="26306" spans="20:23" x14ac:dyDescent="0.3">
      <c r="T26306" t="b">
        <f>U26306&gt;10</f>
        <v>1</v>
      </c>
      <c r="U26306" s="7">
        <v>13.490642926693599</v>
      </c>
      <c r="V26306" t="s">
        <v>16419</v>
      </c>
      <c r="W26306" t="s">
        <v>16420</v>
      </c>
    </row>
    <row r="26307" spans="20:23" x14ac:dyDescent="0.3">
      <c r="T26307" t="b">
        <f>U26307&gt;10</f>
        <v>1</v>
      </c>
      <c r="U26307" s="7">
        <v>12.7974957461337</v>
      </c>
      <c r="V26307" t="s">
        <v>16421</v>
      </c>
      <c r="W26307" t="s">
        <v>16422</v>
      </c>
    </row>
    <row r="26308" spans="20:23" x14ac:dyDescent="0.3">
      <c r="T26308" t="b">
        <f>U26308&gt;10</f>
        <v>1</v>
      </c>
      <c r="U26308" s="7">
        <v>10.024907023893901</v>
      </c>
      <c r="V26308" t="s">
        <v>1735</v>
      </c>
      <c r="W26308" t="s">
        <v>1736</v>
      </c>
    </row>
    <row r="26309" spans="20:23" x14ac:dyDescent="0.3">
      <c r="T26309" t="b">
        <f>U26309&gt;10</f>
        <v>1</v>
      </c>
      <c r="U26309" s="7">
        <v>13.490642926693599</v>
      </c>
      <c r="V26309" t="s">
        <v>16423</v>
      </c>
      <c r="W26309" t="s">
        <v>16424</v>
      </c>
    </row>
    <row r="26310" spans="20:23" x14ac:dyDescent="0.3">
      <c r="T26310" t="b">
        <f>U26310&gt;10</f>
        <v>1</v>
      </c>
      <c r="U26310" s="7">
        <v>10.024907023893901</v>
      </c>
      <c r="V26310" t="s">
        <v>1701</v>
      </c>
      <c r="W26310" t="s">
        <v>1702</v>
      </c>
    </row>
    <row r="26311" spans="20:23" x14ac:dyDescent="0.3">
      <c r="T26311" t="b">
        <f>U26311&gt;10</f>
        <v>1</v>
      </c>
      <c r="U26311" s="7">
        <v>13.490642926693599</v>
      </c>
      <c r="V26311" t="s">
        <v>16425</v>
      </c>
      <c r="W26311" t="s">
        <v>16426</v>
      </c>
    </row>
    <row r="26312" spans="20:23" x14ac:dyDescent="0.3">
      <c r="T26312" t="b">
        <f>U26312&gt;10</f>
        <v>1</v>
      </c>
      <c r="U26312" s="7">
        <v>13.490642926693599</v>
      </c>
      <c r="V26312" t="s">
        <v>16426</v>
      </c>
      <c r="W26312" t="s">
        <v>16427</v>
      </c>
    </row>
    <row r="26313" spans="20:23" x14ac:dyDescent="0.3">
      <c r="T26313" t="b">
        <f>U26313&gt;10</f>
        <v>1</v>
      </c>
      <c r="U26313" s="7">
        <v>12.7974957461337</v>
      </c>
      <c r="V26313" t="s">
        <v>16428</v>
      </c>
      <c r="W26313" t="s">
        <v>16429</v>
      </c>
    </row>
    <row r="26314" spans="20:23" x14ac:dyDescent="0.3">
      <c r="T26314" t="b">
        <f>U26314&gt;10</f>
        <v>1</v>
      </c>
      <c r="U26314" s="7">
        <v>10.7825927255914</v>
      </c>
      <c r="V26314" t="s">
        <v>8508</v>
      </c>
      <c r="W26314" t="s">
        <v>8509</v>
      </c>
    </row>
    <row r="26315" spans="20:23" x14ac:dyDescent="0.3">
      <c r="T26315" t="b">
        <f>U26315&gt;10</f>
        <v>1</v>
      </c>
      <c r="U26315" s="7">
        <v>12.104348565573799</v>
      </c>
      <c r="V26315" t="s">
        <v>15744</v>
      </c>
      <c r="W26315" t="s">
        <v>16430</v>
      </c>
    </row>
    <row r="26316" spans="20:23" x14ac:dyDescent="0.3">
      <c r="T26316" t="b">
        <f>U26316&gt;10</f>
        <v>1</v>
      </c>
      <c r="U26316" s="7">
        <v>12.392030638025499</v>
      </c>
      <c r="V26316" t="s">
        <v>16430</v>
      </c>
      <c r="W26316" t="s">
        <v>16431</v>
      </c>
    </row>
    <row r="26317" spans="20:23" x14ac:dyDescent="0.3">
      <c r="T26317" t="b">
        <f>U26317&gt;10</f>
        <v>1</v>
      </c>
      <c r="U26317" s="7">
        <v>12.7974957461337</v>
      </c>
      <c r="V26317" t="s">
        <v>16068</v>
      </c>
      <c r="W26317" t="s">
        <v>16432</v>
      </c>
    </row>
    <row r="26318" spans="20:23" x14ac:dyDescent="0.3">
      <c r="T26318" t="b">
        <f>U26318&gt;10</f>
        <v>1</v>
      </c>
      <c r="U26318" s="7">
        <v>13.490642926693599</v>
      </c>
      <c r="V26318" t="s">
        <v>16432</v>
      </c>
      <c r="W26318" t="s">
        <v>16433</v>
      </c>
    </row>
    <row r="26319" spans="20:23" x14ac:dyDescent="0.3">
      <c r="T26319" t="b">
        <f>U26319&gt;10</f>
        <v>1</v>
      </c>
      <c r="U26319" s="7">
        <v>10.4461204889702</v>
      </c>
      <c r="V26319" t="s">
        <v>5909</v>
      </c>
      <c r="W26319" t="s">
        <v>5910</v>
      </c>
    </row>
    <row r="26320" spans="20:23" x14ac:dyDescent="0.3">
      <c r="T26320" t="b">
        <f>U26320&gt;10</f>
        <v>1</v>
      </c>
      <c r="U26320" s="7">
        <v>10.4461204889702</v>
      </c>
      <c r="V26320" t="s">
        <v>5850</v>
      </c>
      <c r="W26320" t="s">
        <v>3241</v>
      </c>
    </row>
    <row r="26321" spans="20:23" x14ac:dyDescent="0.3">
      <c r="T26321" t="b">
        <f>U26321&gt;10</f>
        <v>1</v>
      </c>
      <c r="U26321" s="7">
        <v>11.5447327776383</v>
      </c>
      <c r="V26321" t="s">
        <v>3241</v>
      </c>
      <c r="W26321" t="s">
        <v>12416</v>
      </c>
    </row>
    <row r="26322" spans="20:23" x14ac:dyDescent="0.3">
      <c r="T26322" t="b">
        <f>U26322&gt;10</f>
        <v>1</v>
      </c>
      <c r="U26322" s="7">
        <v>13.490642926693599</v>
      </c>
      <c r="V26322" t="s">
        <v>16434</v>
      </c>
      <c r="W26322" t="s">
        <v>16435</v>
      </c>
    </row>
    <row r="26323" spans="20:23" x14ac:dyDescent="0.3">
      <c r="T26323" t="b">
        <f>U26323&gt;10</f>
        <v>1</v>
      </c>
      <c r="U26323" s="7">
        <v>10.4949106531397</v>
      </c>
      <c r="V26323" t="s">
        <v>6346</v>
      </c>
      <c r="W26323" t="s">
        <v>6094</v>
      </c>
    </row>
    <row r="26324" spans="20:23" x14ac:dyDescent="0.3">
      <c r="T26324" t="b">
        <f>U26324&gt;10</f>
        <v>1</v>
      </c>
      <c r="U26324" s="7">
        <v>11.188057833699601</v>
      </c>
      <c r="V26324" t="s">
        <v>6094</v>
      </c>
      <c r="W26324" t="s">
        <v>7733</v>
      </c>
    </row>
    <row r="26325" spans="20:23" x14ac:dyDescent="0.3">
      <c r="T26325" t="b">
        <f>U26325&gt;10</f>
        <v>1</v>
      </c>
      <c r="U26325" s="7">
        <v>10.7180542044539</v>
      </c>
      <c r="V26325" t="s">
        <v>7733</v>
      </c>
      <c r="W26325" t="s">
        <v>7734</v>
      </c>
    </row>
    <row r="26326" spans="20:23" x14ac:dyDescent="0.3">
      <c r="T26326" t="b">
        <f>U26326&gt;10</f>
        <v>1</v>
      </c>
      <c r="U26326" s="7">
        <v>10.851585597078399</v>
      </c>
      <c r="V26326" t="s">
        <v>8896</v>
      </c>
      <c r="W26326" t="s">
        <v>8897</v>
      </c>
    </row>
    <row r="26327" spans="20:23" x14ac:dyDescent="0.3">
      <c r="T26327" t="b">
        <f>U26327&gt;10</f>
        <v>1</v>
      </c>
      <c r="U26327" s="7">
        <v>13.490642926693599</v>
      </c>
      <c r="V26327" t="s">
        <v>16436</v>
      </c>
      <c r="W26327" t="s">
        <v>16437</v>
      </c>
    </row>
    <row r="26328" spans="20:23" x14ac:dyDescent="0.3">
      <c r="T26328" t="b">
        <f>U26328&gt;10</f>
        <v>1</v>
      </c>
      <c r="U26328" s="7">
        <v>13.490642926693599</v>
      </c>
      <c r="V26328" t="s">
        <v>16437</v>
      </c>
      <c r="W26328" t="s">
        <v>16438</v>
      </c>
    </row>
    <row r="26329" spans="20:23" x14ac:dyDescent="0.3">
      <c r="T26329" t="b">
        <f>U26329&gt;10</f>
        <v>1</v>
      </c>
      <c r="U26329" s="7">
        <v>13.490642926693599</v>
      </c>
      <c r="V26329" t="s">
        <v>16438</v>
      </c>
      <c r="W26329" t="s">
        <v>16439</v>
      </c>
    </row>
    <row r="26330" spans="20:23" x14ac:dyDescent="0.3">
      <c r="T26330" t="b">
        <f>U26330&gt;10</f>
        <v>1</v>
      </c>
      <c r="U26330" s="7">
        <v>12.7974957461337</v>
      </c>
      <c r="V26330" t="s">
        <v>16439</v>
      </c>
      <c r="W26330">
        <v>150</v>
      </c>
    </row>
    <row r="26331" spans="20:23" x14ac:dyDescent="0.3">
      <c r="T26331" t="b">
        <f>U26331&gt;10</f>
        <v>1</v>
      </c>
      <c r="U26331" s="7">
        <v>13.490642926693599</v>
      </c>
      <c r="V26331" t="s">
        <v>16440</v>
      </c>
      <c r="W26331" t="s">
        <v>16441</v>
      </c>
    </row>
    <row r="26332" spans="20:23" x14ac:dyDescent="0.3">
      <c r="T26332" t="b">
        <f>U26332&gt;10</f>
        <v>1</v>
      </c>
      <c r="U26332" s="7">
        <v>12.7974957461337</v>
      </c>
      <c r="V26332" t="s">
        <v>16442</v>
      </c>
      <c r="W26332" t="s">
        <v>16443</v>
      </c>
    </row>
    <row r="26333" spans="20:23" x14ac:dyDescent="0.3">
      <c r="T26333" t="b">
        <f>U26333&gt;10</f>
        <v>1</v>
      </c>
      <c r="U26333" s="7">
        <v>13.490642926693599</v>
      </c>
      <c r="V26333" t="s">
        <v>16444</v>
      </c>
      <c r="W26333" t="s">
        <v>16445</v>
      </c>
    </row>
    <row r="26334" spans="20:23" x14ac:dyDescent="0.3">
      <c r="T26334" t="b">
        <f>U26334&gt;10</f>
        <v>1</v>
      </c>
      <c r="U26334" s="7">
        <v>11.293418349357401</v>
      </c>
      <c r="V26334" t="s">
        <v>7179</v>
      </c>
      <c r="W26334">
        <v>151</v>
      </c>
    </row>
    <row r="26335" spans="20:23" x14ac:dyDescent="0.3">
      <c r="T26335" t="b">
        <f>U26335&gt;10</f>
        <v>1</v>
      </c>
      <c r="U26335" s="7">
        <v>11.188057833699601</v>
      </c>
      <c r="V26335" t="s">
        <v>10748</v>
      </c>
      <c r="W26335" t="s">
        <v>10530</v>
      </c>
    </row>
    <row r="26336" spans="20:23" x14ac:dyDescent="0.3">
      <c r="T26336" t="b">
        <f>U26336&gt;10</f>
        <v>1</v>
      </c>
      <c r="U26336" s="7">
        <v>10.2717671018254</v>
      </c>
      <c r="V26336" t="s">
        <v>4258</v>
      </c>
      <c r="W26336">
        <v>155</v>
      </c>
    </row>
    <row r="26337" spans="20:23" x14ac:dyDescent="0.3">
      <c r="T26337" t="b">
        <f>U26337&gt;10</f>
        <v>1</v>
      </c>
      <c r="U26337" s="7">
        <v>10.0894455450315</v>
      </c>
      <c r="V26337" t="s">
        <v>2817</v>
      </c>
      <c r="W26337" t="s">
        <v>2818</v>
      </c>
    </row>
    <row r="26338" spans="20:23" x14ac:dyDescent="0.3">
      <c r="T26338" t="b">
        <f>U26338&gt;10</f>
        <v>1</v>
      </c>
      <c r="U26338" s="7">
        <v>10.0894455450315</v>
      </c>
      <c r="V26338" t="s">
        <v>2430</v>
      </c>
      <c r="W26338" t="s">
        <v>2431</v>
      </c>
    </row>
    <row r="26339" spans="20:23" x14ac:dyDescent="0.3">
      <c r="T26339" t="b">
        <f>U26339&gt;10</f>
        <v>1</v>
      </c>
      <c r="U26339" s="7">
        <v>11.0057362769056</v>
      </c>
      <c r="V26339" t="s">
        <v>9629</v>
      </c>
      <c r="W26339" t="s">
        <v>9630</v>
      </c>
    </row>
    <row r="26340" spans="20:23" x14ac:dyDescent="0.3">
      <c r="T26340" t="b">
        <f>U26340&gt;10</f>
        <v>1</v>
      </c>
      <c r="U26340" s="7">
        <v>10.851585597078399</v>
      </c>
      <c r="V26340" t="s">
        <v>8602</v>
      </c>
      <c r="W26340" t="s">
        <v>8950</v>
      </c>
    </row>
    <row r="26341" spans="20:23" x14ac:dyDescent="0.3">
      <c r="T26341" t="b">
        <f>U26341&gt;10</f>
        <v>1</v>
      </c>
      <c r="U26341" s="7">
        <v>13.490642926693599</v>
      </c>
      <c r="V26341" t="s">
        <v>16446</v>
      </c>
      <c r="W26341" t="s">
        <v>16447</v>
      </c>
    </row>
    <row r="26342" spans="20:23" x14ac:dyDescent="0.3">
      <c r="T26342" t="b">
        <f>U26342&gt;10</f>
        <v>1</v>
      </c>
      <c r="U26342" s="7">
        <v>11.188057833699601</v>
      </c>
      <c r="V26342" t="s">
        <v>6094</v>
      </c>
      <c r="W26342" t="s">
        <v>10497</v>
      </c>
    </row>
    <row r="26343" spans="20:23" x14ac:dyDescent="0.3">
      <c r="T26343" t="b">
        <f>U26343&gt;10</f>
        <v>1</v>
      </c>
      <c r="U26343" s="7">
        <v>11.6988834574656</v>
      </c>
      <c r="V26343" t="s">
        <v>7293</v>
      </c>
      <c r="W26343" t="s">
        <v>13472</v>
      </c>
    </row>
    <row r="26344" spans="20:23" x14ac:dyDescent="0.3">
      <c r="T26344" t="b">
        <f>U26344&gt;10</f>
        <v>1</v>
      </c>
      <c r="U26344" s="7">
        <v>13.490642926693599</v>
      </c>
      <c r="V26344" t="s">
        <v>13472</v>
      </c>
      <c r="W26344">
        <v>157</v>
      </c>
    </row>
    <row r="26345" spans="20:23" x14ac:dyDescent="0.3">
      <c r="T26345" t="b">
        <f>U26345&gt;10</f>
        <v>1</v>
      </c>
      <c r="U26345" s="7">
        <v>11.8812050142595</v>
      </c>
      <c r="V26345" t="s">
        <v>6153</v>
      </c>
      <c r="W26345" t="s">
        <v>13737</v>
      </c>
    </row>
    <row r="26346" spans="20:23" x14ac:dyDescent="0.3">
      <c r="T26346" t="b">
        <f>U26346&gt;10</f>
        <v>1</v>
      </c>
      <c r="U26346" s="7">
        <v>11.411201385013801</v>
      </c>
      <c r="V26346" t="s">
        <v>11636</v>
      </c>
      <c r="W26346" t="s">
        <v>11637</v>
      </c>
    </row>
    <row r="26347" spans="20:23" x14ac:dyDescent="0.3">
      <c r="T26347" t="b">
        <f>U26347&gt;10</f>
        <v>1</v>
      </c>
      <c r="U26347" s="7">
        <v>10.2717671018254</v>
      </c>
      <c r="V26347" t="s">
        <v>4227</v>
      </c>
      <c r="W26347" t="s">
        <v>4228</v>
      </c>
    </row>
    <row r="26348" spans="20:23" x14ac:dyDescent="0.3">
      <c r="T26348" t="b">
        <f>U26348&gt;10</f>
        <v>1</v>
      </c>
      <c r="U26348" s="7">
        <v>12.7974957461337</v>
      </c>
      <c r="V26348" t="s">
        <v>16448</v>
      </c>
      <c r="W26348" t="s">
        <v>16449</v>
      </c>
    </row>
    <row r="26349" spans="20:23" x14ac:dyDescent="0.3">
      <c r="T26349" t="b">
        <f>U26349&gt;10</f>
        <v>1</v>
      </c>
      <c r="U26349" s="7">
        <v>13.490642926693599</v>
      </c>
      <c r="V26349" t="s">
        <v>16449</v>
      </c>
      <c r="W26349" t="s">
        <v>16450</v>
      </c>
    </row>
    <row r="26350" spans="20:23" x14ac:dyDescent="0.3">
      <c r="T26350" t="b">
        <f>U26350&gt;10</f>
        <v>1</v>
      </c>
      <c r="U26350" s="7">
        <v>13.490642926693599</v>
      </c>
      <c r="V26350" t="s">
        <v>16450</v>
      </c>
      <c r="W26350">
        <v>159</v>
      </c>
    </row>
    <row r="26351" spans="20:23" x14ac:dyDescent="0.3">
      <c r="T26351" t="b">
        <f>U26351&gt;10</f>
        <v>1</v>
      </c>
      <c r="U26351" s="7">
        <v>12.7974957461337</v>
      </c>
      <c r="V26351" t="s">
        <v>16451</v>
      </c>
      <c r="W26351" t="s">
        <v>16452</v>
      </c>
    </row>
    <row r="26352" spans="20:23" x14ac:dyDescent="0.3">
      <c r="T26352" t="b">
        <f>U26352&gt;10</f>
        <v>1</v>
      </c>
      <c r="U26352" s="7">
        <v>11.188057833699601</v>
      </c>
      <c r="V26352" t="s">
        <v>10757</v>
      </c>
      <c r="W26352" t="s">
        <v>8049</v>
      </c>
    </row>
    <row r="26353" spans="20:23" x14ac:dyDescent="0.3">
      <c r="T26353" t="b">
        <f>U26353&gt;10</f>
        <v>1</v>
      </c>
      <c r="U26353" s="7">
        <v>10.7180542044539</v>
      </c>
      <c r="V26353" t="s">
        <v>8049</v>
      </c>
      <c r="W26353" t="s">
        <v>1828</v>
      </c>
    </row>
    <row r="26354" spans="20:23" x14ac:dyDescent="0.3">
      <c r="T26354" t="b">
        <f>U26354&gt;10</f>
        <v>1</v>
      </c>
      <c r="U26354" s="7">
        <v>12.7974957461337</v>
      </c>
      <c r="V26354" t="s">
        <v>16453</v>
      </c>
      <c r="W26354" t="s">
        <v>9473</v>
      </c>
    </row>
    <row r="26355" spans="20:23" x14ac:dyDescent="0.3">
      <c r="T26355" t="b">
        <f>U26355&gt;10</f>
        <v>1</v>
      </c>
      <c r="U26355" s="7">
        <v>11.188057833699601</v>
      </c>
      <c r="V26355" t="s">
        <v>9473</v>
      </c>
      <c r="W26355" t="s">
        <v>10473</v>
      </c>
    </row>
    <row r="26356" spans="20:23" x14ac:dyDescent="0.3">
      <c r="T26356" t="b">
        <f>U26356&gt;10</f>
        <v>1</v>
      </c>
      <c r="U26356" s="7">
        <v>12.7974957461337</v>
      </c>
      <c r="V26356" t="s">
        <v>16453</v>
      </c>
      <c r="W26356" t="s">
        <v>9473</v>
      </c>
    </row>
    <row r="26357" spans="20:23" x14ac:dyDescent="0.3">
      <c r="T26357" t="b">
        <f>U26357&gt;10</f>
        <v>1</v>
      </c>
      <c r="U26357" s="7">
        <v>11.0057362769056</v>
      </c>
      <c r="V26357" t="s">
        <v>9473</v>
      </c>
      <c r="W26357" t="s">
        <v>9474</v>
      </c>
    </row>
    <row r="26358" spans="20:23" x14ac:dyDescent="0.3">
      <c r="T26358" t="b">
        <f>U26358&gt;10</f>
        <v>1</v>
      </c>
      <c r="U26358" s="7">
        <v>11.6988834574656</v>
      </c>
      <c r="V26358" t="s">
        <v>13135</v>
      </c>
      <c r="W26358" t="s">
        <v>13136</v>
      </c>
    </row>
    <row r="26359" spans="20:23" x14ac:dyDescent="0.3">
      <c r="T26359" t="b">
        <f>U26359&gt;10</f>
        <v>1</v>
      </c>
      <c r="U26359" s="7">
        <v>12.392030638025499</v>
      </c>
      <c r="V26359" t="s">
        <v>11231</v>
      </c>
      <c r="W26359" t="s">
        <v>16454</v>
      </c>
    </row>
    <row r="26360" spans="20:23" x14ac:dyDescent="0.3">
      <c r="T26360" t="b">
        <f>U26360&gt;10</f>
        <v>1</v>
      </c>
      <c r="U26360" s="7">
        <v>11.6988834574656</v>
      </c>
      <c r="V26360" t="s">
        <v>4794</v>
      </c>
      <c r="W26360" t="s">
        <v>13213</v>
      </c>
    </row>
    <row r="26361" spans="20:23" x14ac:dyDescent="0.3">
      <c r="T26361" t="b">
        <f>U26361&gt;10</f>
        <v>1</v>
      </c>
      <c r="U26361" s="7">
        <v>11.0927476538953</v>
      </c>
      <c r="V26361" t="s">
        <v>10255</v>
      </c>
      <c r="W26361" t="s">
        <v>10256</v>
      </c>
    </row>
    <row r="26362" spans="20:23" x14ac:dyDescent="0.3">
      <c r="T26362" t="b">
        <f>U26362&gt;10</f>
        <v>1</v>
      </c>
      <c r="U26362" s="7">
        <v>10.6574295826374</v>
      </c>
      <c r="V26362" t="s">
        <v>7381</v>
      </c>
      <c r="W26362" t="s">
        <v>7382</v>
      </c>
    </row>
    <row r="26363" spans="20:23" x14ac:dyDescent="0.3">
      <c r="T26363" t="b">
        <f>U26363&gt;10</f>
        <v>1</v>
      </c>
      <c r="U26363" s="7">
        <v>10.0894455450315</v>
      </c>
      <c r="V26363" t="s">
        <v>2679</v>
      </c>
      <c r="W26363">
        <v>163</v>
      </c>
    </row>
    <row r="26364" spans="20:23" x14ac:dyDescent="0.3">
      <c r="T26364" t="b">
        <f>U26364&gt;10</f>
        <v>1</v>
      </c>
      <c r="U26364" s="7">
        <v>10.232546388672199</v>
      </c>
      <c r="V26364" t="s">
        <v>3862</v>
      </c>
      <c r="W26364" t="s">
        <v>3863</v>
      </c>
    </row>
    <row r="26365" spans="20:23" x14ac:dyDescent="0.3">
      <c r="T26365" t="b">
        <f>U26365&gt;10</f>
        <v>1</v>
      </c>
      <c r="U26365" s="7">
        <v>13.490642926693599</v>
      </c>
      <c r="V26365" t="s">
        <v>16455</v>
      </c>
      <c r="W26365">
        <v>168</v>
      </c>
    </row>
    <row r="26366" spans="20:23" x14ac:dyDescent="0.3">
      <c r="T26366" t="b">
        <f>U26366&gt;10</f>
        <v>1</v>
      </c>
      <c r="U26366" s="7">
        <v>10.194806060689301</v>
      </c>
      <c r="V26366" t="s">
        <v>3595</v>
      </c>
      <c r="W26366" t="s">
        <v>3596</v>
      </c>
    </row>
    <row r="26367" spans="20:23" x14ac:dyDescent="0.3">
      <c r="T26367" t="b">
        <f>U26367&gt;10</f>
        <v>1</v>
      </c>
      <c r="U26367" s="7">
        <v>13.490642926693599</v>
      </c>
      <c r="V26367" t="s">
        <v>16456</v>
      </c>
      <c r="W26367">
        <v>170</v>
      </c>
    </row>
    <row r="26368" spans="20:23" x14ac:dyDescent="0.3">
      <c r="T26368" t="b">
        <f>U26368&gt;10</f>
        <v>1</v>
      </c>
      <c r="U26368" s="7">
        <v>11.8812050142595</v>
      </c>
      <c r="V26368" t="s">
        <v>10392</v>
      </c>
      <c r="W26368" t="s">
        <v>13604</v>
      </c>
    </row>
    <row r="26369" spans="20:23" x14ac:dyDescent="0.3">
      <c r="T26369" t="b">
        <f>U26369&gt;10</f>
        <v>1</v>
      </c>
      <c r="U26369" s="7">
        <v>13.490642926693599</v>
      </c>
      <c r="V26369" t="s">
        <v>13604</v>
      </c>
      <c r="W26369">
        <v>171</v>
      </c>
    </row>
    <row r="26370" spans="20:23" x14ac:dyDescent="0.3">
      <c r="T26370" t="b">
        <f>U26370&gt;10</f>
        <v>1</v>
      </c>
      <c r="U26370" s="7">
        <v>10.2717671018254</v>
      </c>
      <c r="V26370" t="s">
        <v>4215</v>
      </c>
      <c r="W26370" t="s">
        <v>4216</v>
      </c>
    </row>
    <row r="26371" spans="20:23" x14ac:dyDescent="0.3">
      <c r="T26371" t="b">
        <f>U26371&gt;10</f>
        <v>1</v>
      </c>
      <c r="U26371" s="7">
        <v>12.7974957461337</v>
      </c>
      <c r="V26371" t="s">
        <v>16457</v>
      </c>
      <c r="W26371" t="s">
        <v>16458</v>
      </c>
    </row>
    <row r="26372" spans="20:23" x14ac:dyDescent="0.3">
      <c r="T26372" t="b">
        <f>U26372&gt;10</f>
        <v>1</v>
      </c>
      <c r="U26372" s="7">
        <v>11.0927476538953</v>
      </c>
      <c r="V26372" t="s">
        <v>10235</v>
      </c>
      <c r="W26372" t="s">
        <v>10236</v>
      </c>
    </row>
    <row r="26373" spans="20:23" x14ac:dyDescent="0.3">
      <c r="T26373" t="b">
        <f>U26373&gt;10</f>
        <v>1</v>
      </c>
      <c r="U26373" s="7">
        <v>11.293418349357401</v>
      </c>
      <c r="V26373" t="s">
        <v>11432</v>
      </c>
      <c r="W26373" t="s">
        <v>6918</v>
      </c>
    </row>
    <row r="26374" spans="20:23" x14ac:dyDescent="0.3">
      <c r="T26374" t="b">
        <f>U26374&gt;10</f>
        <v>1</v>
      </c>
      <c r="U26374" s="7">
        <v>12.392030638025499</v>
      </c>
      <c r="V26374" t="s">
        <v>16459</v>
      </c>
      <c r="W26374" t="s">
        <v>16460</v>
      </c>
    </row>
    <row r="26375" spans="20:23" x14ac:dyDescent="0.3">
      <c r="T26375" t="b">
        <f>U26375&gt;10</f>
        <v>1</v>
      </c>
      <c r="U26375" s="7">
        <v>12.7974957461337</v>
      </c>
      <c r="V26375" t="s">
        <v>16461</v>
      </c>
      <c r="W26375">
        <v>176</v>
      </c>
    </row>
    <row r="26376" spans="20:23" x14ac:dyDescent="0.3">
      <c r="T26376" t="b">
        <f>U26376&gt;10</f>
        <v>1</v>
      </c>
      <c r="U26376" s="7">
        <v>13.490642926693599</v>
      </c>
      <c r="V26376" t="s">
        <v>16462</v>
      </c>
      <c r="W26376" t="s">
        <v>16463</v>
      </c>
    </row>
    <row r="26377" spans="20:23" x14ac:dyDescent="0.3">
      <c r="T26377" t="b">
        <f>U26377&gt;10</f>
        <v>1</v>
      </c>
      <c r="U26377" s="7">
        <v>10.158438416518401</v>
      </c>
      <c r="V26377" t="s">
        <v>3167</v>
      </c>
      <c r="W26377" t="s">
        <v>3168</v>
      </c>
    </row>
    <row r="26378" spans="20:23" x14ac:dyDescent="0.3">
      <c r="T26378" t="b">
        <f>U26378&gt;10</f>
        <v>1</v>
      </c>
      <c r="U26378" s="7">
        <v>13.490642926693599</v>
      </c>
      <c r="V26378" t="s">
        <v>16464</v>
      </c>
      <c r="W26378">
        <v>179</v>
      </c>
    </row>
    <row r="26379" spans="20:23" x14ac:dyDescent="0.3">
      <c r="T26379" t="b">
        <f>U26379&gt;10</f>
        <v>1</v>
      </c>
      <c r="U26379" s="7">
        <v>10.123347096707199</v>
      </c>
      <c r="V26379" t="s">
        <v>2963</v>
      </c>
      <c r="W26379" t="s">
        <v>2964</v>
      </c>
    </row>
    <row r="26380" spans="20:23" x14ac:dyDescent="0.3">
      <c r="T26380" t="b">
        <f>U26380&gt;10</f>
        <v>1</v>
      </c>
      <c r="U26380" s="7">
        <v>11.8812050142595</v>
      </c>
      <c r="V26380" t="s">
        <v>13853</v>
      </c>
      <c r="W26380" t="s">
        <v>13855</v>
      </c>
    </row>
    <row r="26381" spans="20:23" x14ac:dyDescent="0.3">
      <c r="T26381" t="b">
        <f>U26381&gt;10</f>
        <v>1</v>
      </c>
      <c r="U26381" s="7">
        <v>11.411201385013801</v>
      </c>
      <c r="V26381" t="s">
        <v>12206</v>
      </c>
      <c r="W26381" t="s">
        <v>12207</v>
      </c>
    </row>
    <row r="26382" spans="20:23" x14ac:dyDescent="0.3">
      <c r="T26382" t="b">
        <f>U26382&gt;10</f>
        <v>1</v>
      </c>
      <c r="U26382" s="7">
        <v>12.104348565573799</v>
      </c>
      <c r="V26382" t="s">
        <v>12008</v>
      </c>
      <c r="W26382" t="e">
        <f>-por</f>
        <v>#NAME?</v>
      </c>
    </row>
    <row r="26383" spans="20:23" x14ac:dyDescent="0.3">
      <c r="T26383" t="b">
        <f>U26383&gt;10</f>
        <v>1</v>
      </c>
      <c r="U26383" s="7">
        <v>11.293418349357401</v>
      </c>
      <c r="V26383" t="e">
        <f>-por</f>
        <v>#NAME?</v>
      </c>
      <c r="W26383" t="s">
        <v>7179</v>
      </c>
    </row>
    <row r="26384" spans="20:23" x14ac:dyDescent="0.3">
      <c r="T26384" t="b">
        <f>U26384&gt;10</f>
        <v>1</v>
      </c>
      <c r="U26384" s="7">
        <v>11.5447327776383</v>
      </c>
      <c r="V26384" t="s">
        <v>3412</v>
      </c>
      <c r="W26384" t="s">
        <v>12612</v>
      </c>
    </row>
    <row r="26385" spans="20:23" x14ac:dyDescent="0.3">
      <c r="T26385" t="b">
        <f>U26385&gt;10</f>
        <v>1</v>
      </c>
      <c r="U26385" s="7">
        <v>10.7180542044539</v>
      </c>
      <c r="V26385" t="s">
        <v>7987</v>
      </c>
      <c r="W26385" t="s">
        <v>7988</v>
      </c>
    </row>
    <row r="26386" spans="20:23" x14ac:dyDescent="0.3">
      <c r="T26386" t="b">
        <f>U26386&gt;10</f>
        <v>1</v>
      </c>
      <c r="U26386" s="7">
        <v>11.5447327776383</v>
      </c>
      <c r="V26386">
        <v>177</v>
      </c>
      <c r="W26386" t="s">
        <v>12258</v>
      </c>
    </row>
    <row r="26387" spans="20:23" x14ac:dyDescent="0.3">
      <c r="T26387" t="b">
        <f>U26387&gt;10</f>
        <v>1</v>
      </c>
      <c r="U26387" s="7">
        <v>13.490642926693599</v>
      </c>
      <c r="V26387" t="s">
        <v>12258</v>
      </c>
      <c r="W26387" t="s">
        <v>16465</v>
      </c>
    </row>
    <row r="26388" spans="20:23" x14ac:dyDescent="0.3">
      <c r="T26388" t="b">
        <f>U26388&gt;10</f>
        <v>1</v>
      </c>
      <c r="U26388" s="7">
        <v>11.411201385013801</v>
      </c>
      <c r="V26388" t="s">
        <v>11687</v>
      </c>
      <c r="W26388" t="s">
        <v>11688</v>
      </c>
    </row>
    <row r="26389" spans="20:23" x14ac:dyDescent="0.3">
      <c r="T26389" t="b">
        <f>U26389&gt;10</f>
        <v>1</v>
      </c>
      <c r="U26389" s="7">
        <v>10.6002711687975</v>
      </c>
      <c r="V26389" t="s">
        <v>7046</v>
      </c>
      <c r="W26389" t="s">
        <v>6837</v>
      </c>
    </row>
    <row r="26390" spans="20:23" x14ac:dyDescent="0.3">
      <c r="T26390" t="b">
        <f>U26390&gt;10</f>
        <v>1</v>
      </c>
      <c r="U26390" s="7">
        <v>11.411201385013801</v>
      </c>
      <c r="V26390" t="s">
        <v>12167</v>
      </c>
      <c r="W26390" t="s">
        <v>11932</v>
      </c>
    </row>
    <row r="26391" spans="20:23" x14ac:dyDescent="0.3">
      <c r="T26391" t="b">
        <f>U26391&gt;10</f>
        <v>1</v>
      </c>
      <c r="U26391" s="7">
        <v>11.411201385013801</v>
      </c>
      <c r="V26391" t="s">
        <v>11932</v>
      </c>
      <c r="W26391">
        <v>184</v>
      </c>
    </row>
    <row r="26392" spans="20:23" x14ac:dyDescent="0.3">
      <c r="T26392" t="b">
        <f>U26392&gt;10</f>
        <v>1</v>
      </c>
      <c r="U26392" s="7">
        <v>11.6988834574656</v>
      </c>
      <c r="V26392" t="s">
        <v>13154</v>
      </c>
      <c r="W26392" t="s">
        <v>13155</v>
      </c>
    </row>
    <row r="26393" spans="20:23" x14ac:dyDescent="0.3">
      <c r="T26393" t="b">
        <f>U26393&gt;10</f>
        <v>1</v>
      </c>
      <c r="U26393" s="7">
        <v>11.293418349357401</v>
      </c>
      <c r="V26393" t="s">
        <v>11163</v>
      </c>
      <c r="W26393" t="s">
        <v>11164</v>
      </c>
    </row>
    <row r="26394" spans="20:23" x14ac:dyDescent="0.3">
      <c r="T26394" t="b">
        <f>U26394&gt;10</f>
        <v>1</v>
      </c>
      <c r="U26394" s="7">
        <v>11.8812050142595</v>
      </c>
      <c r="V26394" t="s">
        <v>13693</v>
      </c>
      <c r="W26394" t="s">
        <v>13739</v>
      </c>
    </row>
    <row r="26395" spans="20:23" x14ac:dyDescent="0.3">
      <c r="T26395" t="b">
        <f>U26395&gt;10</f>
        <v>1</v>
      </c>
      <c r="U26395" s="7">
        <v>12.104348565573799</v>
      </c>
      <c r="V26395" t="s">
        <v>16466</v>
      </c>
      <c r="W26395" t="s">
        <v>16467</v>
      </c>
    </row>
    <row r="26396" spans="20:23" x14ac:dyDescent="0.3">
      <c r="T26396" t="b">
        <f>U26396&gt;10</f>
        <v>1</v>
      </c>
      <c r="U26396" s="7">
        <v>11.6988834574656</v>
      </c>
      <c r="V26396" t="s">
        <v>12658</v>
      </c>
      <c r="W26396">
        <v>373</v>
      </c>
    </row>
    <row r="26397" spans="20:23" x14ac:dyDescent="0.3">
      <c r="T26397" t="b">
        <f>U26397&gt;10</f>
        <v>1</v>
      </c>
      <c r="U26397" s="7">
        <v>11.6988834574656</v>
      </c>
      <c r="V26397" t="s">
        <v>12658</v>
      </c>
      <c r="W26397">
        <v>383</v>
      </c>
    </row>
    <row r="26398" spans="20:23" x14ac:dyDescent="0.3">
      <c r="T26398" t="b">
        <f>U26398&gt;10</f>
        <v>1</v>
      </c>
      <c r="U26398" s="7">
        <v>11.8812050142595</v>
      </c>
      <c r="V26398" t="s">
        <v>13582</v>
      </c>
      <c r="W26398" t="s">
        <v>13583</v>
      </c>
    </row>
    <row r="26399" spans="20:23" x14ac:dyDescent="0.3">
      <c r="T26399" t="b">
        <f>U26399&gt;10</f>
        <v>1</v>
      </c>
      <c r="U26399" s="7">
        <v>10.232546388672199</v>
      </c>
      <c r="V26399" t="s">
        <v>3870</v>
      </c>
      <c r="W26399" t="s">
        <v>3871</v>
      </c>
    </row>
    <row r="26400" spans="20:23" x14ac:dyDescent="0.3">
      <c r="T26400" t="b">
        <f>U26400&gt;10</f>
        <v>1</v>
      </c>
      <c r="U26400" s="7">
        <v>10.5462039475272</v>
      </c>
      <c r="V26400" t="s">
        <v>6734</v>
      </c>
      <c r="W26400" t="s">
        <v>6735</v>
      </c>
    </row>
    <row r="26401" spans="20:23" x14ac:dyDescent="0.3">
      <c r="T26401" t="b">
        <f>U26401&gt;10</f>
        <v>1</v>
      </c>
      <c r="U26401" s="7">
        <v>11.293418349357401</v>
      </c>
      <c r="V26401" t="s">
        <v>11310</v>
      </c>
      <c r="W26401" t="s">
        <v>11356</v>
      </c>
    </row>
    <row r="26402" spans="20:23" x14ac:dyDescent="0.3">
      <c r="T26402" t="b">
        <f>U26402&gt;10</f>
        <v>1</v>
      </c>
      <c r="U26402" s="7">
        <v>10.7825927255914</v>
      </c>
      <c r="V26402" t="s">
        <v>8248</v>
      </c>
      <c r="W26402" t="s">
        <v>8249</v>
      </c>
    </row>
    <row r="26403" spans="20:23" x14ac:dyDescent="0.3">
      <c r="T26403" t="b">
        <f>U26403&gt;10</f>
        <v>1</v>
      </c>
      <c r="U26403" s="7">
        <v>11.0927476538953</v>
      </c>
      <c r="V26403" t="s">
        <v>10270</v>
      </c>
      <c r="W26403" t="s">
        <v>5560</v>
      </c>
    </row>
    <row r="26404" spans="20:23" x14ac:dyDescent="0.3">
      <c r="T26404" t="b">
        <f>U26404&gt;10</f>
        <v>1</v>
      </c>
      <c r="U26404" s="7">
        <v>13.490642926693599</v>
      </c>
      <c r="V26404" t="s">
        <v>16468</v>
      </c>
      <c r="W26404" t="s">
        <v>16469</v>
      </c>
    </row>
    <row r="26405" spans="20:23" x14ac:dyDescent="0.3">
      <c r="T26405" t="b">
        <f>U26405&gt;10</f>
        <v>1</v>
      </c>
      <c r="U26405" s="7">
        <v>11.411201385013801</v>
      </c>
      <c r="V26405" t="s">
        <v>12046</v>
      </c>
      <c r="W26405" t="s">
        <v>12047</v>
      </c>
    </row>
    <row r="26406" spans="20:23" x14ac:dyDescent="0.3">
      <c r="T26406" t="b">
        <f>U26406&gt;10</f>
        <v>1</v>
      </c>
      <c r="U26406" s="7">
        <v>11.411201385013801</v>
      </c>
      <c r="V26406" t="s">
        <v>11757</v>
      </c>
      <c r="W26406" t="s">
        <v>11759</v>
      </c>
    </row>
    <row r="26407" spans="20:23" x14ac:dyDescent="0.3">
      <c r="T26407" t="b">
        <f>U26407&gt;10</f>
        <v>1</v>
      </c>
      <c r="U26407" s="7">
        <v>11.188057833699601</v>
      </c>
      <c r="V26407" t="s">
        <v>10482</v>
      </c>
      <c r="W26407" t="s">
        <v>2335</v>
      </c>
    </row>
    <row r="26408" spans="20:23" x14ac:dyDescent="0.3">
      <c r="T26408" t="b">
        <f>U26408&gt;10</f>
        <v>1</v>
      </c>
      <c r="U26408" s="7">
        <v>11.6988834574656</v>
      </c>
      <c r="V26408" t="s">
        <v>12777</v>
      </c>
      <c r="W26408" t="s">
        <v>3726</v>
      </c>
    </row>
    <row r="26409" spans="20:23" x14ac:dyDescent="0.3">
      <c r="T26409" t="b">
        <f>U26409&gt;10</f>
        <v>1</v>
      </c>
      <c r="U26409" s="7">
        <v>10.9256935692321</v>
      </c>
      <c r="V26409" t="s">
        <v>9127</v>
      </c>
      <c r="W26409" t="s">
        <v>9129</v>
      </c>
    </row>
    <row r="26410" spans="20:23" x14ac:dyDescent="0.3">
      <c r="T26410" t="b">
        <f>U26410&gt;10</f>
        <v>1</v>
      </c>
      <c r="U26410" s="7">
        <v>10.7180542044539</v>
      </c>
      <c r="V26410" t="s">
        <v>7832</v>
      </c>
      <c r="W26410" t="s">
        <v>7834</v>
      </c>
    </row>
    <row r="26411" spans="20:23" x14ac:dyDescent="0.3">
      <c r="T26411" t="b">
        <f>U26411&gt;10</f>
        <v>1</v>
      </c>
      <c r="U26411" s="7">
        <v>11.6988834574656</v>
      </c>
      <c r="V26411" t="s">
        <v>7834</v>
      </c>
      <c r="W26411" t="s">
        <v>9917</v>
      </c>
    </row>
    <row r="26412" spans="20:23" x14ac:dyDescent="0.3">
      <c r="T26412" t="b">
        <f>U26412&gt;10</f>
        <v>1</v>
      </c>
      <c r="U26412" s="7">
        <v>12.104348565573799</v>
      </c>
      <c r="V26412" t="s">
        <v>16470</v>
      </c>
      <c r="W26412" t="s">
        <v>16471</v>
      </c>
    </row>
    <row r="26413" spans="20:23" x14ac:dyDescent="0.3">
      <c r="T26413" t="b">
        <f>U26413&gt;10</f>
        <v>1</v>
      </c>
      <c r="U26413" s="7">
        <v>12.104348565573799</v>
      </c>
      <c r="V26413" t="s">
        <v>16472</v>
      </c>
      <c r="W26413" t="s">
        <v>16473</v>
      </c>
    </row>
    <row r="26414" spans="20:23" x14ac:dyDescent="0.3">
      <c r="T26414" t="b">
        <f>U26414&gt;10</f>
        <v>1</v>
      </c>
      <c r="U26414" s="7">
        <v>12.104348565573799</v>
      </c>
      <c r="V26414" t="s">
        <v>16474</v>
      </c>
      <c r="W26414" t="s">
        <v>16475</v>
      </c>
    </row>
    <row r="26415" spans="20:23" x14ac:dyDescent="0.3">
      <c r="T26415" t="b">
        <f>U26415&gt;10</f>
        <v>1</v>
      </c>
      <c r="U26415" s="7">
        <v>12.104348565573799</v>
      </c>
      <c r="V26415" t="s">
        <v>16476</v>
      </c>
      <c r="W26415" t="s">
        <v>16477</v>
      </c>
    </row>
    <row r="26416" spans="20:23" x14ac:dyDescent="0.3">
      <c r="T26416" t="b">
        <f>U26416&gt;10</f>
        <v>1</v>
      </c>
      <c r="U26416" s="7">
        <v>12.7974957461337</v>
      </c>
      <c r="V26416" t="s">
        <v>16478</v>
      </c>
      <c r="W26416" t="s">
        <v>16479</v>
      </c>
    </row>
    <row r="26417" spans="20:23" x14ac:dyDescent="0.3">
      <c r="T26417" t="b">
        <f>U26417&gt;10</f>
        <v>1</v>
      </c>
      <c r="U26417" s="7">
        <v>11.0057362769056</v>
      </c>
      <c r="V26417" t="s">
        <v>9964</v>
      </c>
      <c r="W26417" t="s">
        <v>9965</v>
      </c>
    </row>
    <row r="26418" spans="20:23" x14ac:dyDescent="0.3">
      <c r="T26418" t="b">
        <f>U26418&gt;10</f>
        <v>1</v>
      </c>
      <c r="U26418" s="7">
        <v>13.490642926693599</v>
      </c>
      <c r="V26418" t="s">
        <v>16480</v>
      </c>
      <c r="W26418" t="s">
        <v>16481</v>
      </c>
    </row>
    <row r="26419" spans="20:23" x14ac:dyDescent="0.3">
      <c r="T26419" t="b">
        <f>U26419&gt;10</f>
        <v>1</v>
      </c>
      <c r="U26419" s="7">
        <v>10.194806060689301</v>
      </c>
      <c r="V26419" t="s">
        <v>3688</v>
      </c>
      <c r="W26419" t="s">
        <v>3689</v>
      </c>
    </row>
    <row r="26420" spans="20:23" x14ac:dyDescent="0.3">
      <c r="T26420" t="b">
        <f>U26420&gt;10</f>
        <v>1</v>
      </c>
      <c r="U26420" s="7">
        <v>11.411201385013801</v>
      </c>
      <c r="V26420" t="s">
        <v>12081</v>
      </c>
      <c r="W26420" t="s">
        <v>12083</v>
      </c>
    </row>
    <row r="26421" spans="20:23" x14ac:dyDescent="0.3">
      <c r="T26421" t="b">
        <f>U26421&gt;10</f>
        <v>1</v>
      </c>
      <c r="U26421" s="7">
        <v>11.8812050142595</v>
      </c>
      <c r="V26421" t="s">
        <v>13640</v>
      </c>
      <c r="W26421" t="s">
        <v>13624</v>
      </c>
    </row>
    <row r="26422" spans="20:23" x14ac:dyDescent="0.3">
      <c r="T26422" t="b">
        <f>U26422&gt;10</f>
        <v>1</v>
      </c>
      <c r="U26422" s="7">
        <v>11.293418349357401</v>
      </c>
      <c r="V26422" t="s">
        <v>11210</v>
      </c>
      <c r="W26422" t="s">
        <v>3534</v>
      </c>
    </row>
    <row r="26423" spans="20:23" x14ac:dyDescent="0.3">
      <c r="T26423" t="b">
        <f>U26423&gt;10</f>
        <v>1</v>
      </c>
      <c r="U26423" s="7">
        <v>11.293418349357401</v>
      </c>
      <c r="V26423" t="s">
        <v>11211</v>
      </c>
      <c r="W26423" t="s">
        <v>3534</v>
      </c>
    </row>
    <row r="26424" spans="20:23" x14ac:dyDescent="0.3">
      <c r="T26424" t="b">
        <f>U26424&gt;10</f>
        <v>1</v>
      </c>
      <c r="U26424" s="7">
        <v>10.194806060689301</v>
      </c>
      <c r="V26424" t="s">
        <v>3534</v>
      </c>
      <c r="W26424" t="s">
        <v>3535</v>
      </c>
    </row>
    <row r="26425" spans="20:23" x14ac:dyDescent="0.3">
      <c r="T26425" t="b">
        <f>U26425&gt;10</f>
        <v>1</v>
      </c>
      <c r="U26425" s="7">
        <v>11.6988834574656</v>
      </c>
      <c r="V26425" t="s">
        <v>13096</v>
      </c>
      <c r="W26425" t="s">
        <v>13097</v>
      </c>
    </row>
    <row r="26426" spans="20:23" x14ac:dyDescent="0.3">
      <c r="T26426" t="b">
        <f>U26426&gt;10</f>
        <v>1</v>
      </c>
      <c r="U26426" s="7">
        <v>12.7974957461337</v>
      </c>
      <c r="V26426" t="s">
        <v>16482</v>
      </c>
      <c r="W26426" t="s">
        <v>16483</v>
      </c>
    </row>
    <row r="26427" spans="20:23" x14ac:dyDescent="0.3">
      <c r="T26427" t="b">
        <f>U26427&gt;10</f>
        <v>1</v>
      </c>
      <c r="U26427" s="7">
        <v>11.6988834574656</v>
      </c>
      <c r="V26427" t="s">
        <v>12702</v>
      </c>
      <c r="W26427" t="s">
        <v>12703</v>
      </c>
    </row>
    <row r="26428" spans="20:23" x14ac:dyDescent="0.3">
      <c r="T26428" t="b">
        <f>U26428&gt;10</f>
        <v>1</v>
      </c>
      <c r="U26428" s="7">
        <v>11.0057362769056</v>
      </c>
      <c r="V26428" t="s">
        <v>9853</v>
      </c>
      <c r="W26428" t="s">
        <v>9854</v>
      </c>
    </row>
    <row r="26429" spans="20:23" x14ac:dyDescent="0.3">
      <c r="T26429" t="b">
        <f>U26429&gt;10</f>
        <v>1</v>
      </c>
      <c r="U26429" s="7">
        <v>11.6988834574656</v>
      </c>
      <c r="V26429" t="s">
        <v>12668</v>
      </c>
      <c r="W26429" t="s">
        <v>10653</v>
      </c>
    </row>
    <row r="26430" spans="20:23" x14ac:dyDescent="0.3">
      <c r="T26430" t="b">
        <f>U26430&gt;10</f>
        <v>1</v>
      </c>
      <c r="U26430" s="7">
        <v>13.490642926693599</v>
      </c>
      <c r="V26430" t="s">
        <v>16484</v>
      </c>
      <c r="W26430" t="s">
        <v>16485</v>
      </c>
    </row>
    <row r="26431" spans="20:23" x14ac:dyDescent="0.3">
      <c r="T26431" t="b">
        <f>U26431&gt;10</f>
        <v>1</v>
      </c>
      <c r="U26431" s="7">
        <v>10.5357326476599</v>
      </c>
      <c r="V26431" t="s">
        <v>6551</v>
      </c>
      <c r="W26431" t="s">
        <v>1993</v>
      </c>
    </row>
    <row r="26432" spans="20:23" x14ac:dyDescent="0.3">
      <c r="T26432" t="b">
        <f>U26432&gt;10</f>
        <v>1</v>
      </c>
      <c r="U26432" s="7">
        <v>10.024907023893901</v>
      </c>
      <c r="V26432" t="s">
        <v>1816</v>
      </c>
      <c r="W26432" t="s">
        <v>1817</v>
      </c>
    </row>
    <row r="26433" spans="20:23" x14ac:dyDescent="0.3">
      <c r="T26433" t="b">
        <f>U26433&gt;10</f>
        <v>1</v>
      </c>
      <c r="U26433" s="7">
        <v>12.7974957461337</v>
      </c>
      <c r="V26433" t="s">
        <v>1817</v>
      </c>
      <c r="W26433" t="s">
        <v>8518</v>
      </c>
    </row>
    <row r="26434" spans="20:23" x14ac:dyDescent="0.3">
      <c r="T26434" t="b">
        <f>U26434&gt;10</f>
        <v>1</v>
      </c>
      <c r="U26434" s="7">
        <v>10.687282545787101</v>
      </c>
      <c r="V26434" t="s">
        <v>7626</v>
      </c>
      <c r="W26434" t="s">
        <v>7627</v>
      </c>
    </row>
    <row r="26435" spans="20:23" x14ac:dyDescent="0.3">
      <c r="T26435" t="b">
        <f>U26435&gt;10</f>
        <v>1</v>
      </c>
      <c r="U26435" s="7">
        <v>10.4461204889702</v>
      </c>
      <c r="V26435" t="s">
        <v>5870</v>
      </c>
      <c r="W26435" t="s">
        <v>5871</v>
      </c>
    </row>
    <row r="26436" spans="20:23" x14ac:dyDescent="0.3">
      <c r="T26436" t="b">
        <f>U26436&gt;10</f>
        <v>1</v>
      </c>
      <c r="U26436" s="7">
        <v>11.411201385013801</v>
      </c>
      <c r="V26436" t="s">
        <v>7832</v>
      </c>
      <c r="W26436" t="s">
        <v>11792</v>
      </c>
    </row>
    <row r="26437" spans="20:23" x14ac:dyDescent="0.3">
      <c r="T26437" t="b">
        <f>U26437&gt;10</f>
        <v>1</v>
      </c>
      <c r="U26437" s="7">
        <v>12.7974957461337</v>
      </c>
      <c r="V26437" t="s">
        <v>11792</v>
      </c>
      <c r="W26437" t="s">
        <v>7833</v>
      </c>
    </row>
    <row r="26438" spans="20:23" x14ac:dyDescent="0.3">
      <c r="T26438" t="b">
        <f>U26438&gt;10</f>
        <v>1</v>
      </c>
      <c r="U26438" s="7">
        <v>12.392030638025499</v>
      </c>
      <c r="V26438" t="s">
        <v>12668</v>
      </c>
      <c r="W26438" t="s">
        <v>16486</v>
      </c>
    </row>
    <row r="26439" spans="20:23" x14ac:dyDescent="0.3">
      <c r="T26439" t="b">
        <f>U26439&gt;10</f>
        <v>1</v>
      </c>
      <c r="U26439" s="7">
        <v>10.3125890963457</v>
      </c>
      <c r="V26439" t="s">
        <v>4884</v>
      </c>
      <c r="W26439" t="s">
        <v>4845</v>
      </c>
    </row>
    <row r="26440" spans="20:23" x14ac:dyDescent="0.3">
      <c r="T26440" t="b">
        <f>U26440&gt;10</f>
        <v>1</v>
      </c>
      <c r="U26440" s="7">
        <v>10.0894455450315</v>
      </c>
      <c r="V26440" t="s">
        <v>2328</v>
      </c>
      <c r="W26440" t="s">
        <v>2329</v>
      </c>
    </row>
    <row r="26441" spans="20:23" x14ac:dyDescent="0.3">
      <c r="T26441" t="b">
        <f>U26441&gt;10</f>
        <v>1</v>
      </c>
      <c r="U26441" s="7">
        <v>10.7825927255914</v>
      </c>
      <c r="V26441" t="s">
        <v>2413</v>
      </c>
      <c r="W26441" t="s">
        <v>6551</v>
      </c>
    </row>
    <row r="26442" spans="20:23" x14ac:dyDescent="0.3">
      <c r="T26442" t="b">
        <f>U26442&gt;10</f>
        <v>1</v>
      </c>
      <c r="U26442" s="7">
        <v>10.024907023893901</v>
      </c>
      <c r="V26442" t="s">
        <v>1993</v>
      </c>
      <c r="W26442" t="s">
        <v>1994</v>
      </c>
    </row>
    <row r="26443" spans="20:23" x14ac:dyDescent="0.3">
      <c r="T26443" t="b">
        <f>U26443&gt;10</f>
        <v>1</v>
      </c>
      <c r="U26443" s="7">
        <v>10.0894455450315</v>
      </c>
      <c r="V26443" t="s">
        <v>2412</v>
      </c>
      <c r="W26443" t="s">
        <v>2413</v>
      </c>
    </row>
    <row r="26444" spans="20:23" x14ac:dyDescent="0.3">
      <c r="T26444" t="b">
        <f>U26444&gt;10</f>
        <v>1</v>
      </c>
      <c r="U26444" s="7">
        <v>10.6574295826374</v>
      </c>
      <c r="V26444" t="s">
        <v>7395</v>
      </c>
      <c r="W26444" t="s">
        <v>7396</v>
      </c>
    </row>
    <row r="26445" spans="20:23" x14ac:dyDescent="0.3">
      <c r="T26445" t="b">
        <f>U26445&gt;10</f>
        <v>1</v>
      </c>
      <c r="U26445" s="7">
        <v>10.399600473335299</v>
      </c>
      <c r="V26445" t="s">
        <v>4101</v>
      </c>
      <c r="W26445" t="s">
        <v>5405</v>
      </c>
    </row>
    <row r="26446" spans="20:23" x14ac:dyDescent="0.3">
      <c r="T26446" t="b">
        <f>U26446&gt;10</f>
        <v>1</v>
      </c>
      <c r="U26446" s="7">
        <v>10.6002711687975</v>
      </c>
      <c r="V26446" t="s">
        <v>7287</v>
      </c>
      <c r="W26446" t="s">
        <v>7036</v>
      </c>
    </row>
    <row r="26447" spans="20:23" x14ac:dyDescent="0.3">
      <c r="T26447" t="b">
        <f>U26447&gt;10</f>
        <v>1</v>
      </c>
      <c r="U26447" s="7">
        <v>12.392030638025499</v>
      </c>
      <c r="V26447" t="s">
        <v>2419</v>
      </c>
      <c r="W26447" t="s">
        <v>16487</v>
      </c>
    </row>
    <row r="26448" spans="20:23" x14ac:dyDescent="0.3">
      <c r="T26448" t="b">
        <f>U26448&gt;10</f>
        <v>1</v>
      </c>
      <c r="U26448" s="7">
        <v>13.490642926693599</v>
      </c>
      <c r="V26448" t="s">
        <v>16487</v>
      </c>
      <c r="W26448" t="s">
        <v>16488</v>
      </c>
    </row>
    <row r="26449" spans="20:23" x14ac:dyDescent="0.3">
      <c r="T26449" t="b">
        <f>U26449&gt;10</f>
        <v>1</v>
      </c>
      <c r="U26449" s="7">
        <v>12.104348565573799</v>
      </c>
      <c r="V26449" t="s">
        <v>16489</v>
      </c>
      <c r="W26449" t="s">
        <v>1982</v>
      </c>
    </row>
    <row r="26450" spans="20:23" x14ac:dyDescent="0.3">
      <c r="T26450" t="b">
        <f>U26450&gt;10</f>
        <v>1</v>
      </c>
      <c r="U26450" s="7">
        <v>10.024907023893901</v>
      </c>
      <c r="V26450" t="s">
        <v>1982</v>
      </c>
      <c r="W26450" t="s">
        <v>1983</v>
      </c>
    </row>
    <row r="26451" spans="20:23" x14ac:dyDescent="0.3">
      <c r="T26451" t="b">
        <f>U26451&gt;10</f>
        <v>1</v>
      </c>
      <c r="U26451" s="7">
        <v>11.5447327776383</v>
      </c>
      <c r="V26451" t="s">
        <v>5779</v>
      </c>
      <c r="W26451" t="s">
        <v>12431</v>
      </c>
    </row>
    <row r="26452" spans="20:23" x14ac:dyDescent="0.3">
      <c r="T26452" t="b">
        <f>U26452&gt;10</f>
        <v>1</v>
      </c>
      <c r="U26452" s="7">
        <v>10.7180542044539</v>
      </c>
      <c r="V26452" t="s">
        <v>7832</v>
      </c>
      <c r="W26452" t="s">
        <v>7833</v>
      </c>
    </row>
    <row r="26453" spans="20:23" x14ac:dyDescent="0.3">
      <c r="T26453" t="b">
        <f>U26453&gt;10</f>
        <v>1</v>
      </c>
      <c r="U26453" s="7">
        <v>10.0894455450315</v>
      </c>
      <c r="V26453" t="s">
        <v>2412</v>
      </c>
      <c r="W26453" t="s">
        <v>2414</v>
      </c>
    </row>
    <row r="26454" spans="20:23" x14ac:dyDescent="0.3">
      <c r="T26454" t="b">
        <f>U26454&gt;10</f>
        <v>1</v>
      </c>
      <c r="U26454" s="7">
        <v>11.188057833699601</v>
      </c>
      <c r="V26454" t="s">
        <v>10764</v>
      </c>
      <c r="W26454" t="s">
        <v>10765</v>
      </c>
    </row>
    <row r="26455" spans="20:23" x14ac:dyDescent="0.3">
      <c r="T26455" t="b">
        <f>U26455&gt;10</f>
        <v>1</v>
      </c>
      <c r="U26455" s="7">
        <v>10.2717671018254</v>
      </c>
      <c r="V26455" t="s">
        <v>4213</v>
      </c>
      <c r="W26455" t="s">
        <v>4214</v>
      </c>
    </row>
    <row r="26456" spans="20:23" x14ac:dyDescent="0.3">
      <c r="T26456" t="b">
        <f>U26456&gt;10</f>
        <v>1</v>
      </c>
      <c r="U26456" s="7">
        <v>13.490642926693599</v>
      </c>
      <c r="V26456" t="s">
        <v>16490</v>
      </c>
      <c r="W26456" t="s">
        <v>16491</v>
      </c>
    </row>
    <row r="26457" spans="20:23" x14ac:dyDescent="0.3">
      <c r="T26457" t="b">
        <f>U26457&gt;10</f>
        <v>1</v>
      </c>
      <c r="U26457" s="7">
        <v>10.0894455450315</v>
      </c>
      <c r="V26457" t="s">
        <v>2432</v>
      </c>
      <c r="W26457" t="s">
        <v>2419</v>
      </c>
    </row>
    <row r="26458" spans="20:23" x14ac:dyDescent="0.3">
      <c r="T26458" t="b">
        <f>U26458&gt;10</f>
        <v>1</v>
      </c>
      <c r="U26458" s="7">
        <v>12.392030638025499</v>
      </c>
      <c r="V26458" t="s">
        <v>2419</v>
      </c>
      <c r="W26458" t="s">
        <v>16492</v>
      </c>
    </row>
    <row r="26459" spans="20:23" x14ac:dyDescent="0.3">
      <c r="T26459" t="b">
        <f>U26459&gt;10</f>
        <v>1</v>
      </c>
      <c r="U26459" s="7">
        <v>10.4949106531397</v>
      </c>
      <c r="V26459" t="s">
        <v>6026</v>
      </c>
      <c r="W26459" t="s">
        <v>6027</v>
      </c>
    </row>
    <row r="26460" spans="20:23" x14ac:dyDescent="0.3">
      <c r="T26460" t="b">
        <f>U26460&gt;10</f>
        <v>1</v>
      </c>
      <c r="U26460" s="7">
        <v>12.7974957461337</v>
      </c>
      <c r="V26460" t="s">
        <v>16493</v>
      </c>
      <c r="W26460" t="s">
        <v>5405</v>
      </c>
    </row>
    <row r="26461" spans="20:23" x14ac:dyDescent="0.3">
      <c r="T26461" t="b">
        <f>U26461&gt;10</f>
        <v>1</v>
      </c>
      <c r="U26461" s="7">
        <v>12.7974957461337</v>
      </c>
      <c r="V26461" t="s">
        <v>5405</v>
      </c>
      <c r="W26461" t="s">
        <v>7654</v>
      </c>
    </row>
    <row r="26462" spans="20:23" x14ac:dyDescent="0.3">
      <c r="T26462" t="b">
        <f>U26462&gt;10</f>
        <v>1</v>
      </c>
      <c r="U26462" s="7">
        <v>10.7180542044539</v>
      </c>
      <c r="V26462" t="s">
        <v>7654</v>
      </c>
      <c r="W26462" t="s">
        <v>1993</v>
      </c>
    </row>
    <row r="26463" spans="20:23" x14ac:dyDescent="0.3">
      <c r="T26463" t="b">
        <f>U26463&gt;10</f>
        <v>1</v>
      </c>
      <c r="U26463" s="7">
        <v>12.104348565573799</v>
      </c>
      <c r="V26463" t="s">
        <v>16494</v>
      </c>
      <c r="W26463" t="s">
        <v>16495</v>
      </c>
    </row>
    <row r="26464" spans="20:23" x14ac:dyDescent="0.3">
      <c r="T26464" t="b">
        <f>U26464&gt;10</f>
        <v>1</v>
      </c>
      <c r="U26464" s="7">
        <v>11.8812050142595</v>
      </c>
      <c r="V26464" t="s">
        <v>14022</v>
      </c>
      <c r="W26464" t="s">
        <v>10666</v>
      </c>
    </row>
    <row r="26465" spans="20:23" x14ac:dyDescent="0.3">
      <c r="T26465" t="b">
        <f>U26465&gt;10</f>
        <v>1</v>
      </c>
      <c r="U26465" s="7">
        <v>10.7180542044539</v>
      </c>
      <c r="V26465" t="s">
        <v>1816</v>
      </c>
      <c r="W26465" t="s">
        <v>7812</v>
      </c>
    </row>
    <row r="26466" spans="20:23" x14ac:dyDescent="0.3">
      <c r="T26466" t="b">
        <f>U26466&gt;10</f>
        <v>1</v>
      </c>
      <c r="U26466" s="7">
        <v>10.6002711687975</v>
      </c>
      <c r="V26466" t="s">
        <v>153</v>
      </c>
      <c r="W26466" t="s">
        <v>6893</v>
      </c>
    </row>
    <row r="26467" spans="20:23" x14ac:dyDescent="0.3">
      <c r="T26467" t="b">
        <f>U26467&gt;10</f>
        <v>1</v>
      </c>
      <c r="U26467" s="7">
        <v>11.188057833699601</v>
      </c>
      <c r="V26467" t="s">
        <v>10483</v>
      </c>
      <c r="W26467" t="s">
        <v>2335</v>
      </c>
    </row>
    <row r="26468" spans="20:23" x14ac:dyDescent="0.3">
      <c r="T26468" t="b">
        <f>U26468&gt;10</f>
        <v>1</v>
      </c>
      <c r="U26468" s="7">
        <v>10.0894455450315</v>
      </c>
      <c r="V26468" t="s">
        <v>2335</v>
      </c>
      <c r="W26468" t="s">
        <v>2419</v>
      </c>
    </row>
    <row r="26469" spans="20:23" x14ac:dyDescent="0.3">
      <c r="T26469" t="b">
        <f>U26469&gt;10</f>
        <v>1</v>
      </c>
      <c r="U26469" s="7">
        <v>10.158438416518401</v>
      </c>
      <c r="V26469" t="s">
        <v>3177</v>
      </c>
      <c r="W26469" t="s">
        <v>1982</v>
      </c>
    </row>
    <row r="26470" spans="20:23" x14ac:dyDescent="0.3">
      <c r="T26470" t="b">
        <f>U26470&gt;10</f>
        <v>1</v>
      </c>
      <c r="U26470" s="7">
        <v>10.7180542044539</v>
      </c>
      <c r="V26470" t="s">
        <v>7973</v>
      </c>
      <c r="W26470" t="s">
        <v>1993</v>
      </c>
    </row>
    <row r="26471" spans="20:23" x14ac:dyDescent="0.3">
      <c r="T26471" t="b">
        <f>U26471&gt;10</f>
        <v>1</v>
      </c>
      <c r="U26471" s="7">
        <v>10.6002711687975</v>
      </c>
      <c r="V26471" t="s">
        <v>6858</v>
      </c>
      <c r="W26471" t="s">
        <v>6859</v>
      </c>
    </row>
    <row r="26472" spans="20:23" x14ac:dyDescent="0.3">
      <c r="T26472" t="b">
        <f>U26472&gt;10</f>
        <v>1</v>
      </c>
      <c r="U26472" s="7">
        <v>13.490642926693599</v>
      </c>
      <c r="V26472" t="s">
        <v>16496</v>
      </c>
      <c r="W26472" t="s">
        <v>16497</v>
      </c>
    </row>
    <row r="26473" spans="20:23" x14ac:dyDescent="0.3">
      <c r="T26473" t="b">
        <f>U26473&gt;10</f>
        <v>1</v>
      </c>
      <c r="U26473" s="7">
        <v>10.194806060689301</v>
      </c>
      <c r="V26473" t="s">
        <v>3657</v>
      </c>
      <c r="W26473" t="s">
        <v>3658</v>
      </c>
    </row>
    <row r="26474" spans="20:23" x14ac:dyDescent="0.3">
      <c r="T26474" t="b">
        <f>U26474&gt;10</f>
        <v>1</v>
      </c>
      <c r="U26474" s="7">
        <v>10.024907023893901</v>
      </c>
      <c r="V26474" t="s">
        <v>1826</v>
      </c>
      <c r="W26474" t="s">
        <v>1698</v>
      </c>
    </row>
    <row r="26475" spans="20:23" x14ac:dyDescent="0.3">
      <c r="T26475" t="b">
        <f>U26475&gt;10</f>
        <v>1</v>
      </c>
      <c r="U26475" s="7">
        <v>10.4949106531397</v>
      </c>
      <c r="V26475" t="s">
        <v>6248</v>
      </c>
      <c r="W26475" t="s">
        <v>6249</v>
      </c>
    </row>
    <row r="26476" spans="20:23" x14ac:dyDescent="0.3">
      <c r="T26476" t="b">
        <f>U26476&gt;10</f>
        <v>1</v>
      </c>
      <c r="U26476" s="7">
        <v>12.7974957461337</v>
      </c>
      <c r="V26476">
        <v>1667</v>
      </c>
      <c r="W26476" t="s">
        <v>16498</v>
      </c>
    </row>
    <row r="26477" spans="20:23" x14ac:dyDescent="0.3">
      <c r="T26477" t="b">
        <f>U26477&gt;10</f>
        <v>1</v>
      </c>
      <c r="U26477" s="7">
        <v>13.490642926693599</v>
      </c>
      <c r="V26477">
        <v>190</v>
      </c>
      <c r="W26477" t="s">
        <v>16499</v>
      </c>
    </row>
    <row r="26478" spans="20:23" x14ac:dyDescent="0.3">
      <c r="T26478" t="b">
        <f>U26478&gt;10</f>
        <v>1</v>
      </c>
      <c r="U26478" s="7">
        <v>10.3771276174833</v>
      </c>
      <c r="V26478" t="s">
        <v>5255</v>
      </c>
      <c r="W26478" t="s">
        <v>791</v>
      </c>
    </row>
    <row r="26479" spans="20:23" x14ac:dyDescent="0.3">
      <c r="T26479" t="b">
        <f>U26479&gt;10</f>
        <v>1</v>
      </c>
      <c r="U26479" s="7">
        <v>12.104348565573799</v>
      </c>
      <c r="V26479" t="s">
        <v>16500</v>
      </c>
      <c r="W26479" t="s">
        <v>16501</v>
      </c>
    </row>
    <row r="26480" spans="20:23" x14ac:dyDescent="0.3">
      <c r="T26480" t="b">
        <f>U26480&gt;10</f>
        <v>1</v>
      </c>
      <c r="U26480" s="7">
        <v>10.7825927255914</v>
      </c>
      <c r="V26480" t="s">
        <v>8452</v>
      </c>
      <c r="W26480" t="s">
        <v>8453</v>
      </c>
    </row>
    <row r="26481" spans="20:23" x14ac:dyDescent="0.3">
      <c r="T26481" t="b">
        <f>U26481&gt;10</f>
        <v>1</v>
      </c>
      <c r="U26481" s="7">
        <v>10.355148710764499</v>
      </c>
      <c r="V26481" t="s">
        <v>5235</v>
      </c>
      <c r="W26481" t="s">
        <v>5236</v>
      </c>
    </row>
    <row r="26482" spans="20:23" x14ac:dyDescent="0.3">
      <c r="T26482" t="b">
        <f>U26482&gt;10</f>
        <v>1</v>
      </c>
      <c r="U26482" s="7">
        <v>10.3125890963457</v>
      </c>
      <c r="V26482" t="s">
        <v>4868</v>
      </c>
      <c r="W26482" t="s">
        <v>4869</v>
      </c>
    </row>
    <row r="26483" spans="20:23" x14ac:dyDescent="0.3">
      <c r="T26483" t="b">
        <f>U26483&gt;10</f>
        <v>1</v>
      </c>
      <c r="U26483" s="7">
        <v>10.355148710764499</v>
      </c>
      <c r="V26483" t="s">
        <v>5192</v>
      </c>
      <c r="W26483" t="s">
        <v>5234</v>
      </c>
    </row>
    <row r="26484" spans="20:23" x14ac:dyDescent="0.3">
      <c r="T26484" t="b">
        <f>U26484&gt;10</f>
        <v>1</v>
      </c>
      <c r="U26484" s="7">
        <v>11.8812050142595</v>
      </c>
      <c r="V26484" t="s">
        <v>14051</v>
      </c>
      <c r="W26484" t="s">
        <v>14052</v>
      </c>
    </row>
    <row r="26485" spans="20:23" x14ac:dyDescent="0.3">
      <c r="T26485" t="b">
        <f>U26485&gt;10</f>
        <v>1</v>
      </c>
      <c r="U26485" s="7">
        <v>10.7825927255914</v>
      </c>
      <c r="V26485" t="s">
        <v>8426</v>
      </c>
      <c r="W26485" t="s">
        <v>8427</v>
      </c>
    </row>
    <row r="26486" spans="20:23" x14ac:dyDescent="0.3">
      <c r="T26486" t="b">
        <f>U26486&gt;10</f>
        <v>1</v>
      </c>
      <c r="U26486" s="7">
        <v>11.188057833699601</v>
      </c>
      <c r="V26486" t="s">
        <v>10417</v>
      </c>
      <c r="W26486" t="s">
        <v>10418</v>
      </c>
    </row>
    <row r="26487" spans="20:23" x14ac:dyDescent="0.3">
      <c r="T26487" t="b">
        <f>U26487&gt;10</f>
        <v>1</v>
      </c>
      <c r="U26487" s="7">
        <v>13.490642926693599</v>
      </c>
      <c r="V26487" t="s">
        <v>16502</v>
      </c>
      <c r="W26487" t="s">
        <v>16503</v>
      </c>
    </row>
    <row r="26488" spans="20:23" x14ac:dyDescent="0.3">
      <c r="T26488" t="b">
        <f>U26488&gt;10</f>
        <v>1</v>
      </c>
      <c r="U26488" s="7">
        <v>10.3125890963457</v>
      </c>
      <c r="V26488" t="s">
        <v>4655</v>
      </c>
      <c r="W26488" t="s">
        <v>3995</v>
      </c>
    </row>
    <row r="26489" spans="20:23" x14ac:dyDescent="0.3">
      <c r="T26489" t="b">
        <f>U26489&gt;10</f>
        <v>1</v>
      </c>
      <c r="U26489" s="7">
        <v>10.232546388672199</v>
      </c>
      <c r="V26489" t="s">
        <v>3995</v>
      </c>
      <c r="W26489" t="s">
        <v>3996</v>
      </c>
    </row>
    <row r="26490" spans="20:23" x14ac:dyDescent="0.3">
      <c r="T26490" t="b">
        <f>U26490&gt;10</f>
        <v>1</v>
      </c>
      <c r="U26490" s="7">
        <v>10.851585597078399</v>
      </c>
      <c r="V26490" t="s">
        <v>8654</v>
      </c>
      <c r="W26490" t="s">
        <v>8655</v>
      </c>
    </row>
    <row r="26491" spans="20:23" x14ac:dyDescent="0.3">
      <c r="T26491" t="b">
        <f>U26491&gt;10</f>
        <v>1</v>
      </c>
      <c r="U26491" s="7">
        <v>10.9256935692321</v>
      </c>
      <c r="V26491" t="s">
        <v>9141</v>
      </c>
      <c r="W26491" t="s">
        <v>9142</v>
      </c>
    </row>
    <row r="26492" spans="20:23" x14ac:dyDescent="0.3">
      <c r="T26492" t="b">
        <f>U26492&gt;10</f>
        <v>1</v>
      </c>
      <c r="U26492" s="7">
        <v>10.6002711687975</v>
      </c>
      <c r="V26492" t="s">
        <v>3737</v>
      </c>
      <c r="W26492" t="s">
        <v>7237</v>
      </c>
    </row>
    <row r="26493" spans="20:23" x14ac:dyDescent="0.3">
      <c r="T26493" t="b">
        <f>U26493&gt;10</f>
        <v>1</v>
      </c>
      <c r="U26493" s="7">
        <v>10.194806060689301</v>
      </c>
      <c r="V26493" t="s">
        <v>3737</v>
      </c>
      <c r="W26493" t="s">
        <v>3738</v>
      </c>
    </row>
    <row r="26494" spans="20:23" x14ac:dyDescent="0.3">
      <c r="T26494" t="b">
        <f>U26494&gt;10</f>
        <v>1</v>
      </c>
      <c r="U26494" s="7">
        <v>10.294239957677499</v>
      </c>
      <c r="V26494" t="s">
        <v>4376</v>
      </c>
      <c r="W26494" t="s">
        <v>4377</v>
      </c>
    </row>
    <row r="26495" spans="20:23" x14ac:dyDescent="0.3">
      <c r="T26495" t="b">
        <f>U26495&gt;10</f>
        <v>1</v>
      </c>
      <c r="U26495" s="7">
        <v>10.6002711687975</v>
      </c>
      <c r="V26495" t="s">
        <v>7238</v>
      </c>
      <c r="W26495" t="s">
        <v>3738</v>
      </c>
    </row>
    <row r="26496" spans="20:23" x14ac:dyDescent="0.3">
      <c r="T26496" t="b">
        <f>U26496&gt;10</f>
        <v>1</v>
      </c>
      <c r="U26496" s="7">
        <v>10.697434917251099</v>
      </c>
      <c r="V26496" t="s">
        <v>7640</v>
      </c>
      <c r="W26496" t="s">
        <v>7640</v>
      </c>
    </row>
    <row r="26497" spans="20:23" x14ac:dyDescent="0.3">
      <c r="T26497" t="b">
        <f>U26497&gt;10</f>
        <v>1</v>
      </c>
      <c r="U26497" s="7">
        <v>11.5447327776383</v>
      </c>
      <c r="V26497" t="s">
        <v>7640</v>
      </c>
      <c r="W26497" t="s">
        <v>8603</v>
      </c>
    </row>
    <row r="26498" spans="20:23" x14ac:dyDescent="0.3">
      <c r="T26498" t="b">
        <f>U26498&gt;10</f>
        <v>1</v>
      </c>
      <c r="U26498" s="7">
        <v>10.851585597078399</v>
      </c>
      <c r="V26498" t="s">
        <v>8603</v>
      </c>
      <c r="W26498" t="s">
        <v>7640</v>
      </c>
    </row>
    <row r="26499" spans="20:23" x14ac:dyDescent="0.3">
      <c r="T26499" t="b">
        <f>U26499&gt;10</f>
        <v>1</v>
      </c>
      <c r="U26499" s="7">
        <v>12.392030638025499</v>
      </c>
      <c r="V26499" t="s">
        <v>16504</v>
      </c>
      <c r="W26499" t="s">
        <v>16505</v>
      </c>
    </row>
    <row r="26500" spans="20:23" x14ac:dyDescent="0.3">
      <c r="T26500" t="b">
        <f>U26500&gt;10</f>
        <v>1</v>
      </c>
      <c r="U26500" s="7">
        <v>10.851585597078399</v>
      </c>
      <c r="V26500" t="s">
        <v>3426</v>
      </c>
      <c r="W26500" t="s">
        <v>8982</v>
      </c>
    </row>
    <row r="26501" spans="20:23" x14ac:dyDescent="0.3">
      <c r="T26501" t="b">
        <f>U26501&gt;10</f>
        <v>1</v>
      </c>
      <c r="U26501" s="7">
        <v>11.6988834574656</v>
      </c>
      <c r="V26501" t="s">
        <v>13234</v>
      </c>
      <c r="W26501" t="s">
        <v>10913</v>
      </c>
    </row>
    <row r="26502" spans="20:23" x14ac:dyDescent="0.3">
      <c r="T26502" t="b">
        <f>U26502&gt;10</f>
        <v>1</v>
      </c>
      <c r="U26502" s="7">
        <v>11.6988834574656</v>
      </c>
      <c r="V26502" t="s">
        <v>13131</v>
      </c>
      <c r="W26502" t="s">
        <v>9887</v>
      </c>
    </row>
    <row r="26503" spans="20:23" x14ac:dyDescent="0.3">
      <c r="T26503" t="b">
        <f>U26503&gt;10</f>
        <v>1</v>
      </c>
      <c r="U26503" s="7">
        <v>11.0057362769056</v>
      </c>
      <c r="V26503" t="s">
        <v>9887</v>
      </c>
      <c r="W26503" t="s">
        <v>7209</v>
      </c>
    </row>
    <row r="26504" spans="20:23" x14ac:dyDescent="0.3">
      <c r="T26504" t="b">
        <f>U26504&gt;10</f>
        <v>1</v>
      </c>
      <c r="U26504" s="7">
        <v>11.0927476538953</v>
      </c>
      <c r="V26504" t="s">
        <v>10293</v>
      </c>
      <c r="W26504" t="s">
        <v>10294</v>
      </c>
    </row>
    <row r="26505" spans="20:23" x14ac:dyDescent="0.3">
      <c r="T26505" t="b">
        <f>U26505&gt;10</f>
        <v>1</v>
      </c>
      <c r="U26505" s="7">
        <v>10.6002711687975</v>
      </c>
      <c r="V26505" t="s">
        <v>6763</v>
      </c>
      <c r="W26505" t="s">
        <v>3738</v>
      </c>
    </row>
    <row r="26506" spans="20:23" x14ac:dyDescent="0.3">
      <c r="T26506" t="b">
        <f>U26506&gt;10</f>
        <v>1</v>
      </c>
      <c r="U26506" s="7">
        <v>11.411201385013801</v>
      </c>
      <c r="V26506" t="s">
        <v>11537</v>
      </c>
      <c r="W26506" t="s">
        <v>11538</v>
      </c>
    </row>
    <row r="26507" spans="20:23" x14ac:dyDescent="0.3">
      <c r="T26507" t="b">
        <f>U26507&gt;10</f>
        <v>1</v>
      </c>
      <c r="U26507" s="7">
        <v>11.6988834574656</v>
      </c>
      <c r="V26507" t="s">
        <v>7208</v>
      </c>
      <c r="W26507" t="s">
        <v>13335</v>
      </c>
    </row>
    <row r="26508" spans="20:23" x14ac:dyDescent="0.3">
      <c r="T26508" t="b">
        <f>U26508&gt;10</f>
        <v>1</v>
      </c>
      <c r="U26508" s="7">
        <v>11.0057362769056</v>
      </c>
      <c r="V26508" t="s">
        <v>9838</v>
      </c>
      <c r="W26508" t="s">
        <v>4606</v>
      </c>
    </row>
    <row r="26509" spans="20:23" x14ac:dyDescent="0.3">
      <c r="T26509" t="b">
        <f>U26509&gt;10</f>
        <v>1</v>
      </c>
      <c r="U26509" s="7">
        <v>10.6002711687975</v>
      </c>
      <c r="V26509" t="s">
        <v>7208</v>
      </c>
      <c r="W26509" t="s">
        <v>7209</v>
      </c>
    </row>
    <row r="26510" spans="20:23" x14ac:dyDescent="0.3">
      <c r="T26510" t="b">
        <f>U26510&gt;10</f>
        <v>1</v>
      </c>
      <c r="U26510" s="7">
        <v>12.7974957461337</v>
      </c>
      <c r="V26510" t="s">
        <v>16506</v>
      </c>
      <c r="W26510" t="s">
        <v>3918</v>
      </c>
    </row>
    <row r="26511" spans="20:23" x14ac:dyDescent="0.3">
      <c r="T26511" t="b">
        <f>U26511&gt;10</f>
        <v>1</v>
      </c>
      <c r="U26511" s="7">
        <v>10.232546388672199</v>
      </c>
      <c r="V26511" t="s">
        <v>3918</v>
      </c>
      <c r="W26511" t="s">
        <v>3919</v>
      </c>
    </row>
    <row r="26512" spans="20:23" x14ac:dyDescent="0.3">
      <c r="T26512" t="b">
        <f>U26512&gt;10</f>
        <v>1</v>
      </c>
      <c r="U26512" s="7">
        <v>12.7974957461337</v>
      </c>
      <c r="V26512" t="s">
        <v>16507</v>
      </c>
      <c r="W26512" t="s">
        <v>15647</v>
      </c>
    </row>
    <row r="26513" spans="20:23" x14ac:dyDescent="0.3">
      <c r="T26513" t="b">
        <f>U26513&gt;10</f>
        <v>1</v>
      </c>
      <c r="U26513" s="7">
        <v>12.7974957461337</v>
      </c>
      <c r="V26513" t="s">
        <v>15647</v>
      </c>
      <c r="W26513" t="s">
        <v>16508</v>
      </c>
    </row>
    <row r="26514" spans="20:23" x14ac:dyDescent="0.3">
      <c r="T26514" t="b">
        <f>U26514&gt;10</f>
        <v>1</v>
      </c>
      <c r="U26514" s="7">
        <v>13.490642926693599</v>
      </c>
      <c r="V26514" t="s">
        <v>16508</v>
      </c>
      <c r="W26514" t="s">
        <v>16509</v>
      </c>
    </row>
    <row r="26515" spans="20:23" x14ac:dyDescent="0.3">
      <c r="T26515" t="b">
        <f>U26515&gt;10</f>
        <v>1</v>
      </c>
      <c r="U26515" s="7">
        <v>12.392030638025499</v>
      </c>
      <c r="V26515" t="s">
        <v>16509</v>
      </c>
      <c r="W26515" t="s">
        <v>13480</v>
      </c>
    </row>
    <row r="26516" spans="20:23" x14ac:dyDescent="0.3">
      <c r="T26516" t="b">
        <f>U26516&gt;10</f>
        <v>1</v>
      </c>
      <c r="U26516" s="7">
        <v>12.392030638025499</v>
      </c>
      <c r="V26516" t="s">
        <v>13480</v>
      </c>
      <c r="W26516" t="s">
        <v>16510</v>
      </c>
    </row>
    <row r="26517" spans="20:23" x14ac:dyDescent="0.3">
      <c r="T26517" t="b">
        <f>U26517&gt;10</f>
        <v>1</v>
      </c>
      <c r="U26517" s="7">
        <v>12.7974957461337</v>
      </c>
      <c r="V26517" t="s">
        <v>16511</v>
      </c>
      <c r="W26517" t="s">
        <v>16512</v>
      </c>
    </row>
    <row r="26518" spans="20:23" x14ac:dyDescent="0.3">
      <c r="T26518" t="b">
        <f>U26518&gt;10</f>
        <v>1</v>
      </c>
      <c r="U26518" s="7">
        <v>10.7180542044539</v>
      </c>
      <c r="V26518" t="s">
        <v>8003</v>
      </c>
      <c r="W26518" t="s">
        <v>8004</v>
      </c>
    </row>
    <row r="26519" spans="20:23" x14ac:dyDescent="0.3">
      <c r="T26519" t="b">
        <f>U26519&gt;10</f>
        <v>1</v>
      </c>
      <c r="U26519" s="7">
        <v>10.158438416518401</v>
      </c>
      <c r="V26519" t="s">
        <v>3159</v>
      </c>
      <c r="W26519" t="s">
        <v>3160</v>
      </c>
    </row>
    <row r="26520" spans="20:23" x14ac:dyDescent="0.3">
      <c r="T26520" t="b">
        <f>U26520&gt;10</f>
        <v>1</v>
      </c>
      <c r="U26520" s="7">
        <v>11.5447327776383</v>
      </c>
      <c r="V26520" t="s">
        <v>12486</v>
      </c>
      <c r="W26520" t="s">
        <v>8647</v>
      </c>
    </row>
    <row r="26521" spans="20:23" x14ac:dyDescent="0.3">
      <c r="T26521" t="b">
        <f>U26521&gt;10</f>
        <v>1</v>
      </c>
      <c r="U26521" s="7">
        <v>11.6988834574656</v>
      </c>
      <c r="V26521" t="s">
        <v>13392</v>
      </c>
      <c r="W26521" t="s">
        <v>13393</v>
      </c>
    </row>
    <row r="26522" spans="20:23" x14ac:dyDescent="0.3">
      <c r="T26522" t="b">
        <f>U26522&gt;10</f>
        <v>1</v>
      </c>
      <c r="U26522" s="7">
        <v>11.188057833699601</v>
      </c>
      <c r="V26522" t="s">
        <v>10913</v>
      </c>
      <c r="W26522" t="s">
        <v>10914</v>
      </c>
    </row>
    <row r="26523" spans="20:23" x14ac:dyDescent="0.3">
      <c r="T26523" t="b">
        <f>U26523&gt;10</f>
        <v>1</v>
      </c>
      <c r="U26523" s="7">
        <v>12.7974957461337</v>
      </c>
      <c r="V26523" t="s">
        <v>16513</v>
      </c>
      <c r="W26523" t="s">
        <v>16514</v>
      </c>
    </row>
    <row r="26524" spans="20:23" x14ac:dyDescent="0.3">
      <c r="T26524" t="b">
        <f>U26524&gt;10</f>
        <v>1</v>
      </c>
      <c r="U26524" s="7">
        <v>10.355148710764499</v>
      </c>
      <c r="V26524" t="s">
        <v>5191</v>
      </c>
      <c r="W26524" t="s">
        <v>5192</v>
      </c>
    </row>
    <row r="26525" spans="20:23" x14ac:dyDescent="0.3">
      <c r="T26525" t="b">
        <f>U26525&gt;10</f>
        <v>1</v>
      </c>
      <c r="U26525" s="7">
        <v>10.7825927255914</v>
      </c>
      <c r="V26525" t="s">
        <v>2731</v>
      </c>
      <c r="W26525" t="s">
        <v>8491</v>
      </c>
    </row>
    <row r="26526" spans="20:23" x14ac:dyDescent="0.3">
      <c r="T26526" t="b">
        <f>U26526&gt;10</f>
        <v>1</v>
      </c>
      <c r="U26526" s="7">
        <v>10.194806060689301</v>
      </c>
      <c r="V26526" t="s">
        <v>3727</v>
      </c>
      <c r="W26526" t="s">
        <v>3496</v>
      </c>
    </row>
    <row r="26527" spans="20:23" x14ac:dyDescent="0.3">
      <c r="T26527" t="b">
        <f>U26527&gt;10</f>
        <v>1</v>
      </c>
      <c r="U26527" s="7">
        <v>12.104348565573799</v>
      </c>
      <c r="V26527" t="s">
        <v>16515</v>
      </c>
      <c r="W26527" t="s">
        <v>16516</v>
      </c>
    </row>
    <row r="26528" spans="20:23" x14ac:dyDescent="0.3">
      <c r="T26528" t="b">
        <f>U26528&gt;10</f>
        <v>1</v>
      </c>
      <c r="U26528" s="7">
        <v>10.6574295826374</v>
      </c>
      <c r="V26528" t="s">
        <v>7420</v>
      </c>
      <c r="W26528" t="s">
        <v>7421</v>
      </c>
    </row>
    <row r="26529" spans="20:23" x14ac:dyDescent="0.3">
      <c r="T26529" t="b">
        <f>U26529&gt;10</f>
        <v>1</v>
      </c>
      <c r="U26529" s="7">
        <v>11.188057833699601</v>
      </c>
      <c r="V26529" t="s">
        <v>10876</v>
      </c>
      <c r="W26529" t="s">
        <v>10877</v>
      </c>
    </row>
    <row r="26530" spans="20:23" x14ac:dyDescent="0.3">
      <c r="T26530" t="b">
        <f>U26530&gt;10</f>
        <v>1</v>
      </c>
      <c r="U26530" s="7">
        <v>10.3125890963457</v>
      </c>
      <c r="V26530" t="s">
        <v>4414</v>
      </c>
      <c r="W26530" t="s">
        <v>4415</v>
      </c>
    </row>
    <row r="26531" spans="20:23" x14ac:dyDescent="0.3">
      <c r="T26531" t="b">
        <f>U26531&gt;10</f>
        <v>1</v>
      </c>
      <c r="U26531" s="7">
        <v>12.7974957461337</v>
      </c>
      <c r="V26531" t="s">
        <v>16517</v>
      </c>
      <c r="W26531" t="s">
        <v>16518</v>
      </c>
    </row>
    <row r="26532" spans="20:23" x14ac:dyDescent="0.3">
      <c r="T26532" t="b">
        <f>U26532&gt;10</f>
        <v>1</v>
      </c>
      <c r="U26532" s="7">
        <v>11.0057362769056</v>
      </c>
      <c r="V26532" t="s">
        <v>9556</v>
      </c>
      <c r="W26532" t="s">
        <v>9557</v>
      </c>
    </row>
    <row r="26533" spans="20:23" x14ac:dyDescent="0.3">
      <c r="T26533" t="b">
        <f>U26533&gt;10</f>
        <v>1</v>
      </c>
      <c r="U26533" s="7">
        <v>11.411201385013801</v>
      </c>
      <c r="V26533" t="s">
        <v>11879</v>
      </c>
      <c r="W26533" t="s">
        <v>11880</v>
      </c>
    </row>
    <row r="26534" spans="20:23" x14ac:dyDescent="0.3">
      <c r="T26534" t="b">
        <f>U26534&gt;10</f>
        <v>1</v>
      </c>
      <c r="U26534" s="7">
        <v>10.851585597078399</v>
      </c>
      <c r="V26534" t="s">
        <v>8663</v>
      </c>
      <c r="W26534" t="s">
        <v>6078</v>
      </c>
    </row>
    <row r="26535" spans="20:23" x14ac:dyDescent="0.3">
      <c r="T26535" t="b">
        <f>U26535&gt;10</f>
        <v>1</v>
      </c>
      <c r="U26535" s="7">
        <v>10.4949106531397</v>
      </c>
      <c r="V26535" t="s">
        <v>6078</v>
      </c>
      <c r="W26535" t="s">
        <v>6079</v>
      </c>
    </row>
    <row r="26536" spans="20:23" x14ac:dyDescent="0.3">
      <c r="T26536" t="b">
        <f>U26536&gt;10</f>
        <v>1</v>
      </c>
      <c r="U26536" s="7">
        <v>10.399600473335299</v>
      </c>
      <c r="V26536" t="s">
        <v>5538</v>
      </c>
      <c r="W26536" t="s">
        <v>5540</v>
      </c>
    </row>
    <row r="26537" spans="20:23" x14ac:dyDescent="0.3">
      <c r="T26537" t="b">
        <f>U26537&gt;10</f>
        <v>1</v>
      </c>
      <c r="U26537" s="7">
        <v>10.0894455450315</v>
      </c>
      <c r="V26537" t="s">
        <v>2861</v>
      </c>
      <c r="W26537" t="s">
        <v>2862</v>
      </c>
    </row>
    <row r="26538" spans="20:23" x14ac:dyDescent="0.3">
      <c r="T26538" t="b">
        <f>U26538&gt;10</f>
        <v>1</v>
      </c>
      <c r="U26538" s="7">
        <v>10.399600473335299</v>
      </c>
      <c r="V26538" t="s">
        <v>135</v>
      </c>
      <c r="W26538" t="s">
        <v>5375</v>
      </c>
    </row>
    <row r="26539" spans="20:23" x14ac:dyDescent="0.3">
      <c r="T26539" t="b">
        <f>U26539&gt;10</f>
        <v>1</v>
      </c>
      <c r="U26539" s="7">
        <v>11.293418349357401</v>
      </c>
      <c r="V26539" t="s">
        <v>3543</v>
      </c>
      <c r="W26539" t="s">
        <v>11376</v>
      </c>
    </row>
    <row r="26540" spans="20:23" x14ac:dyDescent="0.3">
      <c r="T26540" t="b">
        <f>U26540&gt;10</f>
        <v>1</v>
      </c>
      <c r="U26540" s="7">
        <v>13.490642926693599</v>
      </c>
      <c r="V26540" t="s">
        <v>425</v>
      </c>
      <c r="W26540" t="s">
        <v>16519</v>
      </c>
    </row>
    <row r="26541" spans="20:23" x14ac:dyDescent="0.3">
      <c r="T26541" t="b">
        <f>U26541&gt;10</f>
        <v>1</v>
      </c>
      <c r="U26541" s="7">
        <v>10.6002711687975</v>
      </c>
      <c r="V26541" t="s">
        <v>6922</v>
      </c>
      <c r="W26541" t="s">
        <v>6923</v>
      </c>
    </row>
    <row r="26542" spans="20:23" x14ac:dyDescent="0.3">
      <c r="T26542" t="b">
        <f>U26542&gt;10</f>
        <v>1</v>
      </c>
      <c r="U26542" s="7">
        <v>11.0927476538953</v>
      </c>
      <c r="V26542" t="s">
        <v>10196</v>
      </c>
      <c r="W26542" t="s">
        <v>10197</v>
      </c>
    </row>
    <row r="26543" spans="20:23" x14ac:dyDescent="0.3">
      <c r="T26543" t="b">
        <f>U26543&gt;10</f>
        <v>1</v>
      </c>
      <c r="U26543" s="7">
        <v>13.490642926693599</v>
      </c>
      <c r="V26543" t="s">
        <v>846</v>
      </c>
      <c r="W26543" t="s">
        <v>16520</v>
      </c>
    </row>
    <row r="26544" spans="20:23" x14ac:dyDescent="0.3">
      <c r="T26544" t="b">
        <f>U26544&gt;10</f>
        <v>1</v>
      </c>
      <c r="U26544" s="7">
        <v>12.104348565573799</v>
      </c>
      <c r="V26544" t="s">
        <v>4822</v>
      </c>
      <c r="W26544" t="s">
        <v>5110</v>
      </c>
    </row>
    <row r="26545" spans="20:23" x14ac:dyDescent="0.3">
      <c r="T26545" t="b">
        <f>U26545&gt;10</f>
        <v>1</v>
      </c>
      <c r="U26545" s="7">
        <v>10.355148710764499</v>
      </c>
      <c r="V26545" t="s">
        <v>5110</v>
      </c>
      <c r="W26545" t="s">
        <v>5111</v>
      </c>
    </row>
    <row r="26546" spans="20:23" x14ac:dyDescent="0.3">
      <c r="T26546" t="b">
        <f>U26546&gt;10</f>
        <v>1</v>
      </c>
      <c r="U26546" s="7">
        <v>11.188057833699601</v>
      </c>
      <c r="V26546" t="s">
        <v>10759</v>
      </c>
      <c r="W26546" t="s">
        <v>6384</v>
      </c>
    </row>
    <row r="26547" spans="20:23" x14ac:dyDescent="0.3">
      <c r="T26547" t="b">
        <f>U26547&gt;10</f>
        <v>1</v>
      </c>
      <c r="U26547" s="7">
        <v>11.411201385013801</v>
      </c>
      <c r="V26547" t="s">
        <v>11772</v>
      </c>
      <c r="W26547" t="s">
        <v>11773</v>
      </c>
    </row>
    <row r="26548" spans="20:23" x14ac:dyDescent="0.3">
      <c r="T26548" t="b">
        <f>U26548&gt;10</f>
        <v>1</v>
      </c>
      <c r="U26548" s="7">
        <v>10.0894455450315</v>
      </c>
      <c r="V26548" t="s">
        <v>2684</v>
      </c>
      <c r="W26548" t="s">
        <v>2685</v>
      </c>
    </row>
    <row r="26549" spans="20:23" x14ac:dyDescent="0.3">
      <c r="T26549" t="b">
        <f>U26549&gt;10</f>
        <v>1</v>
      </c>
      <c r="U26549" s="7">
        <v>10.3125890963457</v>
      </c>
      <c r="V26549" t="s">
        <v>4822</v>
      </c>
      <c r="W26549" t="s">
        <v>2443</v>
      </c>
    </row>
    <row r="26550" spans="20:23" x14ac:dyDescent="0.3">
      <c r="T26550" t="b">
        <f>U26550&gt;10</f>
        <v>1</v>
      </c>
      <c r="U26550" s="7">
        <v>10.5462039475272</v>
      </c>
      <c r="V26550" t="s">
        <v>6693</v>
      </c>
      <c r="W26550" t="s">
        <v>6694</v>
      </c>
    </row>
    <row r="26551" spans="20:23" x14ac:dyDescent="0.3">
      <c r="T26551" t="b">
        <f>U26551&gt;10</f>
        <v>1</v>
      </c>
      <c r="U26551" s="7">
        <v>10.7825927255914</v>
      </c>
      <c r="V26551" t="s">
        <v>8542</v>
      </c>
      <c r="W26551" t="s">
        <v>2684</v>
      </c>
    </row>
    <row r="26552" spans="20:23" x14ac:dyDescent="0.3">
      <c r="T26552" t="b">
        <f>U26552&gt;10</f>
        <v>1</v>
      </c>
      <c r="U26552" s="7">
        <v>10.024907023893901</v>
      </c>
      <c r="V26552" t="s">
        <v>1751</v>
      </c>
      <c r="W26552" t="s">
        <v>1752</v>
      </c>
    </row>
    <row r="26553" spans="20:23" x14ac:dyDescent="0.3">
      <c r="T26553" t="b">
        <f>U26553&gt;10</f>
        <v>1</v>
      </c>
      <c r="U26553" s="7">
        <v>11.293418349357401</v>
      </c>
      <c r="V26553" t="s">
        <v>7093</v>
      </c>
      <c r="W26553" t="s">
        <v>11313</v>
      </c>
    </row>
    <row r="26554" spans="20:23" x14ac:dyDescent="0.3">
      <c r="T26554" t="b">
        <f>U26554&gt;10</f>
        <v>1</v>
      </c>
      <c r="U26554" s="7">
        <v>11.8812050142595</v>
      </c>
      <c r="V26554" t="s">
        <v>13565</v>
      </c>
      <c r="W26554" t="s">
        <v>6430</v>
      </c>
    </row>
    <row r="26555" spans="20:23" x14ac:dyDescent="0.3">
      <c r="T26555" t="b">
        <f>U26555&gt;10</f>
        <v>1</v>
      </c>
      <c r="U26555" s="7">
        <v>10.851585597078399</v>
      </c>
      <c r="V26555" t="s">
        <v>8799</v>
      </c>
      <c r="W26555" t="s">
        <v>8703</v>
      </c>
    </row>
    <row r="26556" spans="20:23" x14ac:dyDescent="0.3">
      <c r="T26556" t="b">
        <f>U26556&gt;10</f>
        <v>1</v>
      </c>
      <c r="U26556" s="7">
        <v>11.188057833699601</v>
      </c>
      <c r="V26556" t="s">
        <v>6384</v>
      </c>
      <c r="W26556" t="s">
        <v>10648</v>
      </c>
    </row>
    <row r="26557" spans="20:23" x14ac:dyDescent="0.3">
      <c r="T26557" t="b">
        <f>U26557&gt;10</f>
        <v>1</v>
      </c>
      <c r="U26557" s="7">
        <v>10.232546388672199</v>
      </c>
      <c r="V26557" t="s">
        <v>3850</v>
      </c>
      <c r="W26557" t="s">
        <v>3896</v>
      </c>
    </row>
    <row r="26558" spans="20:23" x14ac:dyDescent="0.3">
      <c r="T26558" t="b">
        <f>U26558&gt;10</f>
        <v>1</v>
      </c>
      <c r="U26558" s="7">
        <v>11.411201385013801</v>
      </c>
      <c r="V26558" t="s">
        <v>12062</v>
      </c>
      <c r="W26558" t="s">
        <v>12063</v>
      </c>
    </row>
    <row r="26559" spans="20:23" x14ac:dyDescent="0.3">
      <c r="T26559" t="b">
        <f>U26559&gt;10</f>
        <v>1</v>
      </c>
      <c r="U26559" s="7">
        <v>11.5935229418078</v>
      </c>
      <c r="V26559" t="s">
        <v>6247</v>
      </c>
      <c r="W26559" t="s">
        <v>6246</v>
      </c>
    </row>
    <row r="26560" spans="20:23" x14ac:dyDescent="0.3">
      <c r="T26560" t="b">
        <f>U26560&gt;10</f>
        <v>1</v>
      </c>
      <c r="U26560" s="7">
        <v>10.6002711687975</v>
      </c>
      <c r="V26560" t="s">
        <v>7271</v>
      </c>
      <c r="W26560" t="s">
        <v>7272</v>
      </c>
    </row>
    <row r="26561" spans="20:23" x14ac:dyDescent="0.3">
      <c r="T26561" t="b">
        <f>U26561&gt;10</f>
        <v>1</v>
      </c>
      <c r="U26561" s="7">
        <v>10.851585597078399</v>
      </c>
      <c r="V26561" t="s">
        <v>8713</v>
      </c>
      <c r="W26561" t="s">
        <v>8714</v>
      </c>
    </row>
    <row r="26562" spans="20:23" x14ac:dyDescent="0.3">
      <c r="T26562" t="b">
        <f>U26562&gt;10</f>
        <v>1</v>
      </c>
      <c r="U26562" s="7">
        <v>12.7974957461337</v>
      </c>
      <c r="V26562" t="s">
        <v>16521</v>
      </c>
      <c r="W26562" t="s">
        <v>16522</v>
      </c>
    </row>
    <row r="26563" spans="20:23" x14ac:dyDescent="0.3">
      <c r="T26563" t="b">
        <f>U26563&gt;10</f>
        <v>1</v>
      </c>
      <c r="U26563" s="7">
        <v>12.104348565573799</v>
      </c>
      <c r="V26563" t="s">
        <v>3037</v>
      </c>
      <c r="W26563" t="s">
        <v>16523</v>
      </c>
    </row>
    <row r="26564" spans="20:23" x14ac:dyDescent="0.3">
      <c r="T26564" t="b">
        <f>U26564&gt;10</f>
        <v>1</v>
      </c>
      <c r="U26564" s="7">
        <v>12.104348565573799</v>
      </c>
      <c r="V26564" t="s">
        <v>16523</v>
      </c>
      <c r="W26564" t="s">
        <v>16524</v>
      </c>
    </row>
    <row r="26565" spans="20:23" x14ac:dyDescent="0.3">
      <c r="T26565" t="b">
        <f>U26565&gt;10</f>
        <v>1</v>
      </c>
      <c r="U26565" s="7">
        <v>11.8812050142595</v>
      </c>
      <c r="V26565" t="s">
        <v>13723</v>
      </c>
      <c r="W26565" t="s">
        <v>13724</v>
      </c>
    </row>
    <row r="26566" spans="20:23" x14ac:dyDescent="0.3">
      <c r="T26566" t="b">
        <f>U26566&gt;10</f>
        <v>1</v>
      </c>
      <c r="U26566" s="7">
        <v>12.104348565573799</v>
      </c>
      <c r="V26566" t="s">
        <v>9482</v>
      </c>
      <c r="W26566" t="s">
        <v>16525</v>
      </c>
    </row>
    <row r="26567" spans="20:23" x14ac:dyDescent="0.3">
      <c r="T26567" t="b">
        <f>U26567&gt;10</f>
        <v>1</v>
      </c>
      <c r="U26567" s="7">
        <v>12.392030638025499</v>
      </c>
      <c r="V26567" t="s">
        <v>16526</v>
      </c>
      <c r="W26567" t="s">
        <v>16527</v>
      </c>
    </row>
    <row r="26568" spans="20:23" x14ac:dyDescent="0.3">
      <c r="T26568" t="b">
        <f>U26568&gt;10</f>
        <v>1</v>
      </c>
      <c r="U26568" s="7">
        <v>11.0927476538953</v>
      </c>
      <c r="V26568" t="s">
        <v>10145</v>
      </c>
      <c r="W26568" t="s">
        <v>10100</v>
      </c>
    </row>
    <row r="26569" spans="20:23" x14ac:dyDescent="0.3">
      <c r="T26569" t="b">
        <f>U26569&gt;10</f>
        <v>1</v>
      </c>
      <c r="U26569" s="7">
        <v>13.490642926693599</v>
      </c>
      <c r="V26569" t="s">
        <v>1104</v>
      </c>
      <c r="W26569" t="s">
        <v>16528</v>
      </c>
    </row>
    <row r="26570" spans="20:23" x14ac:dyDescent="0.3">
      <c r="T26570" t="b">
        <f>U26570&gt;10</f>
        <v>1</v>
      </c>
      <c r="U26570" s="7">
        <v>12.7974957461337</v>
      </c>
      <c r="V26570" t="s">
        <v>16529</v>
      </c>
      <c r="W26570" t="s">
        <v>8884</v>
      </c>
    </row>
    <row r="26571" spans="20:23" x14ac:dyDescent="0.3">
      <c r="T26571" t="b">
        <f>U26571&gt;10</f>
        <v>1</v>
      </c>
      <c r="U26571" s="7">
        <v>10.851585597078399</v>
      </c>
      <c r="V26571" t="s">
        <v>8884</v>
      </c>
      <c r="W26571" t="s">
        <v>3425</v>
      </c>
    </row>
    <row r="26572" spans="20:23" x14ac:dyDescent="0.3">
      <c r="T26572" t="b">
        <f>U26572&gt;10</f>
        <v>1</v>
      </c>
      <c r="U26572" s="7">
        <v>12.104348565573799</v>
      </c>
      <c r="V26572" t="s">
        <v>16530</v>
      </c>
      <c r="W26572" t="s">
        <v>16531</v>
      </c>
    </row>
    <row r="26573" spans="20:23" x14ac:dyDescent="0.3">
      <c r="T26573" t="b">
        <f>U26573&gt;10</f>
        <v>1</v>
      </c>
      <c r="U26573" s="7">
        <v>11.6988834574656</v>
      </c>
      <c r="V26573" t="s">
        <v>8884</v>
      </c>
      <c r="W26573" t="s">
        <v>13302</v>
      </c>
    </row>
    <row r="26574" spans="20:23" x14ac:dyDescent="0.3">
      <c r="T26574" t="b">
        <f>U26574&gt;10</f>
        <v>1</v>
      </c>
      <c r="U26574" s="7">
        <v>11.0057362769056</v>
      </c>
      <c r="V26574" t="s">
        <v>9891</v>
      </c>
      <c r="W26574" t="s">
        <v>9892</v>
      </c>
    </row>
    <row r="26575" spans="20:23" x14ac:dyDescent="0.3">
      <c r="T26575" t="b">
        <f>U26575&gt;10</f>
        <v>1</v>
      </c>
      <c r="U26575" s="7">
        <v>10.4949106531397</v>
      </c>
      <c r="V26575" t="s">
        <v>6303</v>
      </c>
      <c r="W26575" t="s">
        <v>6423</v>
      </c>
    </row>
    <row r="26576" spans="20:23" x14ac:dyDescent="0.3">
      <c r="T26576" t="b">
        <f>U26576&gt;10</f>
        <v>1</v>
      </c>
      <c r="U26576" s="7">
        <v>13.490642926693599</v>
      </c>
      <c r="V26576" t="s">
        <v>16532</v>
      </c>
      <c r="W26576" t="s">
        <v>16533</v>
      </c>
    </row>
    <row r="26577" spans="20:23" x14ac:dyDescent="0.3">
      <c r="T26577" t="b">
        <f>U26577&gt;10</f>
        <v>1</v>
      </c>
      <c r="U26577" s="7">
        <v>10.4461204889702</v>
      </c>
      <c r="V26577" t="s">
        <v>5753</v>
      </c>
      <c r="W26577" t="s">
        <v>2121</v>
      </c>
    </row>
    <row r="26578" spans="20:23" x14ac:dyDescent="0.3">
      <c r="T26578" t="b">
        <f>U26578&gt;10</f>
        <v>1</v>
      </c>
      <c r="U26578" s="7">
        <v>12.392030638025499</v>
      </c>
      <c r="V26578" t="s">
        <v>16534</v>
      </c>
      <c r="W26578" t="s">
        <v>16535</v>
      </c>
    </row>
    <row r="26579" spans="20:23" x14ac:dyDescent="0.3">
      <c r="T26579" t="b">
        <f>U26579&gt;10</f>
        <v>1</v>
      </c>
      <c r="U26579" s="7">
        <v>10.6002711687975</v>
      </c>
      <c r="V26579" t="s">
        <v>6920</v>
      </c>
      <c r="W26579" t="s">
        <v>6921</v>
      </c>
    </row>
    <row r="26580" spans="20:23" x14ac:dyDescent="0.3">
      <c r="T26580" t="b">
        <f>U26580&gt;10</f>
        <v>1</v>
      </c>
      <c r="U26580" s="7">
        <v>11.8812050142595</v>
      </c>
      <c r="V26580" t="s">
        <v>6921</v>
      </c>
      <c r="W26580" t="s">
        <v>13586</v>
      </c>
    </row>
    <row r="26581" spans="20:23" x14ac:dyDescent="0.3">
      <c r="T26581" t="b">
        <f>U26581&gt;10</f>
        <v>1</v>
      </c>
      <c r="U26581" s="7">
        <v>11.0927476538953</v>
      </c>
      <c r="V26581" t="s">
        <v>10299</v>
      </c>
      <c r="W26581" t="s">
        <v>10136</v>
      </c>
    </row>
    <row r="26582" spans="20:23" x14ac:dyDescent="0.3">
      <c r="T26582" t="b">
        <f>U26582&gt;10</f>
        <v>1</v>
      </c>
      <c r="U26582" s="7">
        <v>11.0927476538953</v>
      </c>
      <c r="V26582" t="s">
        <v>10136</v>
      </c>
      <c r="W26582" t="s">
        <v>10137</v>
      </c>
    </row>
    <row r="26583" spans="20:23" x14ac:dyDescent="0.3">
      <c r="T26583" t="b">
        <f>U26583&gt;10</f>
        <v>1</v>
      </c>
      <c r="U26583" s="7">
        <v>12.7974957461337</v>
      </c>
      <c r="V26583" t="s">
        <v>16536</v>
      </c>
      <c r="W26583" t="s">
        <v>2216</v>
      </c>
    </row>
    <row r="26584" spans="20:23" x14ac:dyDescent="0.3">
      <c r="T26584" t="b">
        <f>U26584&gt;10</f>
        <v>1</v>
      </c>
      <c r="U26584" s="7">
        <v>10.0566557222085</v>
      </c>
      <c r="V26584" t="s">
        <v>2216</v>
      </c>
      <c r="W26584" t="s">
        <v>2217</v>
      </c>
    </row>
    <row r="26585" spans="20:23" x14ac:dyDescent="0.3">
      <c r="T26585" t="b">
        <f>U26585&gt;10</f>
        <v>1</v>
      </c>
      <c r="U26585" s="7">
        <v>11.5447327776383</v>
      </c>
      <c r="V26585" t="s">
        <v>5049</v>
      </c>
      <c r="W26585" t="s">
        <v>10976</v>
      </c>
    </row>
    <row r="26586" spans="20:23" x14ac:dyDescent="0.3">
      <c r="T26586" t="b">
        <f>U26586&gt;10</f>
        <v>1</v>
      </c>
      <c r="U26586" s="7">
        <v>11.293418349357401</v>
      </c>
      <c r="V26586" t="s">
        <v>10976</v>
      </c>
      <c r="W26586" t="s">
        <v>10977</v>
      </c>
    </row>
    <row r="26587" spans="20:23" x14ac:dyDescent="0.3">
      <c r="T26587" t="b">
        <f>U26587&gt;10</f>
        <v>1</v>
      </c>
      <c r="U26587" s="7">
        <v>11.293418349357401</v>
      </c>
      <c r="V26587" t="s">
        <v>11153</v>
      </c>
      <c r="W26587" t="s">
        <v>11154</v>
      </c>
    </row>
    <row r="26588" spans="20:23" x14ac:dyDescent="0.3">
      <c r="T26588" t="b">
        <f>U26588&gt;10</f>
        <v>1</v>
      </c>
      <c r="U26588" s="7">
        <v>12.104348565573799</v>
      </c>
      <c r="V26588" t="s">
        <v>16537</v>
      </c>
      <c r="W26588" t="s">
        <v>16538</v>
      </c>
    </row>
    <row r="26589" spans="20:23" x14ac:dyDescent="0.3">
      <c r="T26589" t="b">
        <f>U26589&gt;10</f>
        <v>1</v>
      </c>
      <c r="U26589" s="7">
        <v>10.232546388672199</v>
      </c>
      <c r="V26589" t="s">
        <v>3989</v>
      </c>
      <c r="W26589" t="s">
        <v>3990</v>
      </c>
    </row>
    <row r="26590" spans="20:23" x14ac:dyDescent="0.3">
      <c r="T26590" t="b">
        <f>U26590&gt;10</f>
        <v>1</v>
      </c>
      <c r="U26590" s="7">
        <v>11.0057362769056</v>
      </c>
      <c r="V26590" t="s">
        <v>9961</v>
      </c>
      <c r="W26590" t="s">
        <v>9530</v>
      </c>
    </row>
    <row r="26591" spans="20:23" x14ac:dyDescent="0.3">
      <c r="T26591" t="b">
        <f>U26591&gt;10</f>
        <v>1</v>
      </c>
      <c r="U26591" s="7">
        <v>11.0057362769056</v>
      </c>
      <c r="V26591" t="s">
        <v>9530</v>
      </c>
      <c r="W26591" t="s">
        <v>9531</v>
      </c>
    </row>
    <row r="26592" spans="20:23" x14ac:dyDescent="0.3">
      <c r="T26592" t="b">
        <f>U26592&gt;10</f>
        <v>1</v>
      </c>
      <c r="U26592" s="7">
        <v>10.399600473335299</v>
      </c>
      <c r="V26592" t="s">
        <v>5564</v>
      </c>
      <c r="W26592" t="s">
        <v>5565</v>
      </c>
    </row>
    <row r="26593" spans="20:23" x14ac:dyDescent="0.3">
      <c r="T26593" t="b">
        <f>U26593&gt;10</f>
        <v>1</v>
      </c>
      <c r="U26593" s="7">
        <v>10.4949106531397</v>
      </c>
      <c r="V26593" t="s">
        <v>6328</v>
      </c>
      <c r="W26593" t="s">
        <v>6329</v>
      </c>
    </row>
    <row r="26594" spans="20:23" x14ac:dyDescent="0.3">
      <c r="T26594" t="b">
        <f>U26594&gt;10</f>
        <v>1</v>
      </c>
      <c r="U26594" s="7">
        <v>10.0894455450315</v>
      </c>
      <c r="V26594" t="s">
        <v>2745</v>
      </c>
      <c r="W26594" t="s">
        <v>2746</v>
      </c>
    </row>
    <row r="26595" spans="20:23" x14ac:dyDescent="0.3">
      <c r="T26595" t="b">
        <f>U26595&gt;10</f>
        <v>1</v>
      </c>
      <c r="U26595" s="7">
        <v>11.293418349357401</v>
      </c>
      <c r="V26595" t="s">
        <v>11351</v>
      </c>
      <c r="W26595" t="s">
        <v>11352</v>
      </c>
    </row>
    <row r="26596" spans="20:23" x14ac:dyDescent="0.3">
      <c r="T26596" t="b">
        <f>U26596&gt;10</f>
        <v>1</v>
      </c>
      <c r="U26596" s="7">
        <v>11.293418349357401</v>
      </c>
      <c r="V26596" t="s">
        <v>11077</v>
      </c>
      <c r="W26596" t="s">
        <v>6914</v>
      </c>
    </row>
    <row r="26597" spans="20:23" x14ac:dyDescent="0.3">
      <c r="T26597" t="b">
        <f>U26597&gt;10</f>
        <v>1</v>
      </c>
      <c r="U26597" s="7">
        <v>10.3125890963457</v>
      </c>
      <c r="V26597" t="s">
        <v>4890</v>
      </c>
      <c r="W26597" t="s">
        <v>4891</v>
      </c>
    </row>
    <row r="26598" spans="20:23" x14ac:dyDescent="0.3">
      <c r="T26598" t="b">
        <f>U26598&gt;10</f>
        <v>1</v>
      </c>
      <c r="U26598" s="7">
        <v>10.4949106531397</v>
      </c>
      <c r="V26598" t="s">
        <v>6353</v>
      </c>
      <c r="W26598" t="s">
        <v>6354</v>
      </c>
    </row>
    <row r="26599" spans="20:23" x14ac:dyDescent="0.3">
      <c r="T26599" t="b">
        <f>U26599&gt;10</f>
        <v>1</v>
      </c>
      <c r="U26599" s="7">
        <v>11.8812050142595</v>
      </c>
      <c r="V26599" t="s">
        <v>8267</v>
      </c>
      <c r="W26599" t="s">
        <v>13871</v>
      </c>
    </row>
    <row r="26600" spans="20:23" x14ac:dyDescent="0.3">
      <c r="T26600" t="b">
        <f>U26600&gt;10</f>
        <v>1</v>
      </c>
      <c r="U26600" s="7">
        <v>10.158438416518401</v>
      </c>
      <c r="V26600" t="s">
        <v>3224</v>
      </c>
      <c r="W26600" t="s">
        <v>3225</v>
      </c>
    </row>
    <row r="26601" spans="20:23" x14ac:dyDescent="0.3">
      <c r="T26601" t="b">
        <f>U26601&gt;10</f>
        <v>1</v>
      </c>
      <c r="U26601" s="7">
        <v>13.490642926693599</v>
      </c>
      <c r="V26601" t="s">
        <v>16539</v>
      </c>
      <c r="W26601" t="s">
        <v>16540</v>
      </c>
    </row>
    <row r="26602" spans="20:23" x14ac:dyDescent="0.3">
      <c r="T26602" t="b">
        <f>U26602&gt;10</f>
        <v>1</v>
      </c>
      <c r="U26602" s="7">
        <v>10.158438416518401</v>
      </c>
      <c r="V26602" t="s">
        <v>3294</v>
      </c>
      <c r="W26602" t="s">
        <v>3295</v>
      </c>
    </row>
    <row r="26603" spans="20:23" x14ac:dyDescent="0.3">
      <c r="T26603" t="b">
        <f>U26603&gt;10</f>
        <v>1</v>
      </c>
      <c r="U26603" s="7">
        <v>11.5447327776383</v>
      </c>
      <c r="V26603" t="s">
        <v>12398</v>
      </c>
      <c r="W26603" t="s">
        <v>12399</v>
      </c>
    </row>
    <row r="26604" spans="20:23" x14ac:dyDescent="0.3">
      <c r="T26604" t="b">
        <f>U26604&gt;10</f>
        <v>1</v>
      </c>
      <c r="U26604" s="7">
        <v>11.411201385013801</v>
      </c>
      <c r="V26604" t="s">
        <v>11608</v>
      </c>
      <c r="W26604" t="s">
        <v>11610</v>
      </c>
    </row>
    <row r="26605" spans="20:23" x14ac:dyDescent="0.3">
      <c r="T26605" t="b">
        <f>U26605&gt;10</f>
        <v>1</v>
      </c>
      <c r="U26605" s="7">
        <v>11.0057362769056</v>
      </c>
      <c r="V26605" t="s">
        <v>9922</v>
      </c>
      <c r="W26605" t="s">
        <v>9923</v>
      </c>
    </row>
    <row r="26606" spans="20:23" x14ac:dyDescent="0.3">
      <c r="T26606" t="b">
        <f>U26606&gt;10</f>
        <v>1</v>
      </c>
      <c r="U26606" s="7">
        <v>10.0894455450315</v>
      </c>
      <c r="V26606" t="s">
        <v>2534</v>
      </c>
      <c r="W26606" t="s">
        <v>2535</v>
      </c>
    </row>
    <row r="26607" spans="20:23" x14ac:dyDescent="0.3">
      <c r="T26607" t="b">
        <f>U26607&gt;10</f>
        <v>1</v>
      </c>
      <c r="U26607" s="7">
        <v>10.9256935692321</v>
      </c>
      <c r="V26607" t="s">
        <v>3878</v>
      </c>
      <c r="W26607" t="s">
        <v>9138</v>
      </c>
    </row>
    <row r="26608" spans="20:23" x14ac:dyDescent="0.3">
      <c r="T26608" t="b">
        <f>U26608&gt;10</f>
        <v>1</v>
      </c>
      <c r="U26608" s="7">
        <v>12.392030638025499</v>
      </c>
      <c r="V26608" t="s">
        <v>16541</v>
      </c>
      <c r="W26608" t="s">
        <v>16542</v>
      </c>
    </row>
    <row r="26609" spans="20:23" x14ac:dyDescent="0.3">
      <c r="T26609" t="b">
        <f>U26609&gt;10</f>
        <v>1</v>
      </c>
      <c r="U26609" s="7">
        <v>10.851585597078399</v>
      </c>
      <c r="V26609" t="s">
        <v>8786</v>
      </c>
      <c r="W26609" t="s">
        <v>8787</v>
      </c>
    </row>
    <row r="26610" spans="20:23" x14ac:dyDescent="0.3">
      <c r="T26610" t="b">
        <f>U26610&gt;10</f>
        <v>1</v>
      </c>
      <c r="U26610" s="7">
        <v>10.4949106531397</v>
      </c>
      <c r="V26610" t="s">
        <v>6465</v>
      </c>
      <c r="W26610" t="s">
        <v>6466</v>
      </c>
    </row>
    <row r="26611" spans="20:23" x14ac:dyDescent="0.3">
      <c r="T26611" t="b">
        <f>U26611&gt;10</f>
        <v>1</v>
      </c>
      <c r="U26611" s="7">
        <v>12.7974957461337</v>
      </c>
      <c r="V26611" t="s">
        <v>16543</v>
      </c>
      <c r="W26611" t="s">
        <v>16544</v>
      </c>
    </row>
    <row r="26612" spans="20:23" x14ac:dyDescent="0.3">
      <c r="T26612" t="b">
        <f>U26612&gt;10</f>
        <v>1</v>
      </c>
      <c r="U26612" s="7">
        <v>10.3125890963457</v>
      </c>
      <c r="V26612" t="s">
        <v>4915</v>
      </c>
      <c r="W26612" t="s">
        <v>4916</v>
      </c>
    </row>
    <row r="26613" spans="20:23" x14ac:dyDescent="0.3">
      <c r="T26613" t="b">
        <f>U26613&gt;10</f>
        <v>1</v>
      </c>
      <c r="U26613" s="7">
        <v>11.8812050142595</v>
      </c>
      <c r="V26613" t="s">
        <v>14080</v>
      </c>
      <c r="W26613" t="s">
        <v>14081</v>
      </c>
    </row>
    <row r="26614" spans="20:23" x14ac:dyDescent="0.3">
      <c r="T26614" t="b">
        <f>U26614&gt;10</f>
        <v>1</v>
      </c>
      <c r="U26614" s="7">
        <v>13.490642926693599</v>
      </c>
      <c r="V26614" t="s">
        <v>16545</v>
      </c>
      <c r="W26614" t="s">
        <v>16546</v>
      </c>
    </row>
    <row r="26615" spans="20:23" x14ac:dyDescent="0.3">
      <c r="T26615" t="b">
        <f>U26615&gt;10</f>
        <v>1</v>
      </c>
      <c r="U26615" s="7">
        <v>11.293418349357401</v>
      </c>
      <c r="V26615" t="s">
        <v>11091</v>
      </c>
      <c r="W26615" t="s">
        <v>11092</v>
      </c>
    </row>
    <row r="26616" spans="20:23" x14ac:dyDescent="0.3">
      <c r="T26616" t="b">
        <f>U26616&gt;10</f>
        <v>1</v>
      </c>
      <c r="U26616" s="7">
        <v>10.851585597078399</v>
      </c>
      <c r="V26616" t="s">
        <v>8804</v>
      </c>
      <c r="W26616" t="s">
        <v>8805</v>
      </c>
    </row>
    <row r="26617" spans="20:23" x14ac:dyDescent="0.3">
      <c r="T26617" t="b">
        <f>U26617&gt;10</f>
        <v>1</v>
      </c>
      <c r="U26617" s="7">
        <v>11.0057362769056</v>
      </c>
      <c r="V26617" t="s">
        <v>9393</v>
      </c>
      <c r="W26617" t="s">
        <v>9394</v>
      </c>
    </row>
    <row r="26618" spans="20:23" x14ac:dyDescent="0.3">
      <c r="T26618" t="b">
        <f>U26618&gt;10</f>
        <v>1</v>
      </c>
      <c r="U26618" s="7">
        <v>13.490642926693599</v>
      </c>
      <c r="V26618" t="s">
        <v>16547</v>
      </c>
      <c r="W26618" t="s">
        <v>16548</v>
      </c>
    </row>
    <row r="26619" spans="20:23" x14ac:dyDescent="0.3">
      <c r="T26619" t="b">
        <f>U26619&gt;10</f>
        <v>1</v>
      </c>
      <c r="U26619" s="7">
        <v>10.0894455450315</v>
      </c>
      <c r="V26619" t="s">
        <v>2444</v>
      </c>
      <c r="W26619" t="s">
        <v>2445</v>
      </c>
    </row>
    <row r="26620" spans="20:23" x14ac:dyDescent="0.3">
      <c r="T26620" t="b">
        <f>U26620&gt;10</f>
        <v>1</v>
      </c>
      <c r="U26620" s="7">
        <v>10.520228461123899</v>
      </c>
      <c r="V26620" t="s">
        <v>6538</v>
      </c>
      <c r="W26620" t="s">
        <v>6539</v>
      </c>
    </row>
    <row r="26621" spans="20:23" x14ac:dyDescent="0.3">
      <c r="T26621" t="b">
        <f>U26621&gt;10</f>
        <v>1</v>
      </c>
      <c r="U26621" s="7">
        <v>10.851585597078399</v>
      </c>
      <c r="V26621" t="s">
        <v>8749</v>
      </c>
      <c r="W26621" t="s">
        <v>8750</v>
      </c>
    </row>
    <row r="26622" spans="20:23" x14ac:dyDescent="0.3">
      <c r="T26622" t="b">
        <f>U26622&gt;10</f>
        <v>1</v>
      </c>
      <c r="U26622" s="7">
        <v>13.490642926693599</v>
      </c>
      <c r="V26622" t="s">
        <v>16549</v>
      </c>
      <c r="W26622" t="s">
        <v>16550</v>
      </c>
    </row>
    <row r="26623" spans="20:23" x14ac:dyDescent="0.3">
      <c r="T26623" t="b">
        <f>U26623&gt;10</f>
        <v>1</v>
      </c>
      <c r="U26623" s="7">
        <v>11.411201385013801</v>
      </c>
      <c r="V26623" t="s">
        <v>11829</v>
      </c>
      <c r="W26623" t="s">
        <v>11832</v>
      </c>
    </row>
    <row r="26624" spans="20:23" x14ac:dyDescent="0.3">
      <c r="T26624" t="b">
        <f>U26624&gt;10</f>
        <v>1</v>
      </c>
      <c r="U26624" s="7">
        <v>11.0057362769056</v>
      </c>
      <c r="V26624" t="s">
        <v>9690</v>
      </c>
      <c r="W26624" t="s">
        <v>9691</v>
      </c>
    </row>
    <row r="26625" spans="20:23" x14ac:dyDescent="0.3">
      <c r="T26625" t="b">
        <f>U26625&gt;10</f>
        <v>1</v>
      </c>
      <c r="U26625" s="7">
        <v>11.293418349357401</v>
      </c>
      <c r="V26625" t="s">
        <v>7093</v>
      </c>
      <c r="W26625" t="s">
        <v>11314</v>
      </c>
    </row>
    <row r="26626" spans="20:23" x14ac:dyDescent="0.3">
      <c r="T26626" t="b">
        <f>U26626&gt;10</f>
        <v>1</v>
      </c>
      <c r="U26626" s="7">
        <v>10.7180542044539</v>
      </c>
      <c r="V26626" t="s">
        <v>7828</v>
      </c>
      <c r="W26626" t="s">
        <v>7829</v>
      </c>
    </row>
    <row r="26627" spans="20:23" x14ac:dyDescent="0.3">
      <c r="T26627" t="b">
        <f>U26627&gt;10</f>
        <v>1</v>
      </c>
      <c r="U26627" s="7">
        <v>10.6002711687975</v>
      </c>
      <c r="V26627" t="s">
        <v>7048</v>
      </c>
      <c r="W26627" t="s">
        <v>7049</v>
      </c>
    </row>
    <row r="26628" spans="20:23" x14ac:dyDescent="0.3">
      <c r="T26628" t="b">
        <f>U26628&gt;10</f>
        <v>1</v>
      </c>
      <c r="U26628" s="7">
        <v>10.851585597078399</v>
      </c>
      <c r="V26628" t="s">
        <v>8865</v>
      </c>
      <c r="W26628" t="s">
        <v>8866</v>
      </c>
    </row>
    <row r="26629" spans="20:23" x14ac:dyDescent="0.3">
      <c r="T26629" t="b">
        <f>U26629&gt;10</f>
        <v>1</v>
      </c>
      <c r="U26629" s="7">
        <v>10.0566557222085</v>
      </c>
      <c r="V26629" t="s">
        <v>2225</v>
      </c>
      <c r="W26629" t="s">
        <v>2226</v>
      </c>
    </row>
    <row r="26630" spans="20:23" x14ac:dyDescent="0.3">
      <c r="T26630" t="b">
        <f>U26630&gt;10</f>
        <v>1</v>
      </c>
      <c r="U26630" s="7">
        <v>10.851585597078399</v>
      </c>
      <c r="V26630" t="s">
        <v>2226</v>
      </c>
      <c r="W26630" t="s">
        <v>8782</v>
      </c>
    </row>
    <row r="26631" spans="20:23" x14ac:dyDescent="0.3">
      <c r="T26631" t="b">
        <f>U26631&gt;10</f>
        <v>1</v>
      </c>
      <c r="U26631" s="7">
        <v>10.5462039475272</v>
      </c>
      <c r="V26631" t="s">
        <v>741</v>
      </c>
      <c r="W26631" t="s">
        <v>6672</v>
      </c>
    </row>
    <row r="26632" spans="20:23" x14ac:dyDescent="0.3">
      <c r="T26632" t="b">
        <f>U26632&gt;10</f>
        <v>1</v>
      </c>
      <c r="U26632" s="7">
        <v>13.490642926693599</v>
      </c>
      <c r="V26632" t="s">
        <v>976</v>
      </c>
      <c r="W26632" t="s">
        <v>16551</v>
      </c>
    </row>
    <row r="26633" spans="20:23" x14ac:dyDescent="0.3">
      <c r="T26633" t="b">
        <f>U26633&gt;10</f>
        <v>1</v>
      </c>
      <c r="U26633" s="7">
        <v>10.399600473335299</v>
      </c>
      <c r="V26633" t="s">
        <v>5500</v>
      </c>
      <c r="W26633" t="s">
        <v>5501</v>
      </c>
    </row>
    <row r="26634" spans="20:23" x14ac:dyDescent="0.3">
      <c r="T26634" t="b">
        <f>U26634&gt;10</f>
        <v>1</v>
      </c>
      <c r="U26634" s="7">
        <v>11.411201385013801</v>
      </c>
      <c r="V26634" t="s">
        <v>11929</v>
      </c>
      <c r="W26634" t="s">
        <v>11930</v>
      </c>
    </row>
    <row r="26635" spans="20:23" x14ac:dyDescent="0.3">
      <c r="T26635" t="b">
        <f>U26635&gt;10</f>
        <v>1</v>
      </c>
      <c r="U26635" s="7">
        <v>12.104348565573799</v>
      </c>
      <c r="V26635" t="s">
        <v>14993</v>
      </c>
      <c r="W26635" t="s">
        <v>4707</v>
      </c>
    </row>
    <row r="26636" spans="20:23" x14ac:dyDescent="0.3">
      <c r="T26636" t="b">
        <f>U26636&gt;10</f>
        <v>1</v>
      </c>
      <c r="U26636" s="7">
        <v>10.024907023893901</v>
      </c>
      <c r="V26636" t="s">
        <v>1794</v>
      </c>
      <c r="W26636" t="s">
        <v>1795</v>
      </c>
    </row>
    <row r="26637" spans="20:23" x14ac:dyDescent="0.3">
      <c r="T26637" t="b">
        <f>U26637&gt;10</f>
        <v>1</v>
      </c>
      <c r="U26637" s="7">
        <v>10.0894455450315</v>
      </c>
      <c r="V26637" t="s">
        <v>2610</v>
      </c>
      <c r="W26637" t="s">
        <v>2611</v>
      </c>
    </row>
    <row r="26638" spans="20:23" x14ac:dyDescent="0.3">
      <c r="T26638" t="b">
        <f>U26638&gt;10</f>
        <v>1</v>
      </c>
      <c r="U26638" s="7">
        <v>10.5462039475272</v>
      </c>
      <c r="V26638" t="s">
        <v>6664</v>
      </c>
      <c r="W26638" t="s">
        <v>6665</v>
      </c>
    </row>
    <row r="26639" spans="20:23" x14ac:dyDescent="0.3">
      <c r="T26639" t="b">
        <f>U26639&gt;10</f>
        <v>1</v>
      </c>
      <c r="U26639" s="7">
        <v>13.490642926693599</v>
      </c>
      <c r="V26639" t="s">
        <v>16552</v>
      </c>
      <c r="W26639" t="s">
        <v>16553</v>
      </c>
    </row>
    <row r="26640" spans="20:23" x14ac:dyDescent="0.3">
      <c r="T26640" t="b">
        <f>U26640&gt;10</f>
        <v>1</v>
      </c>
      <c r="U26640" s="7">
        <v>12.7974957461337</v>
      </c>
      <c r="V26640" t="s">
        <v>16554</v>
      </c>
      <c r="W26640" t="s">
        <v>16555</v>
      </c>
    </row>
    <row r="26641" spans="20:23" x14ac:dyDescent="0.3">
      <c r="T26641" t="b">
        <f>U26641&gt;10</f>
        <v>1</v>
      </c>
      <c r="U26641" s="7">
        <v>11.0057362769056</v>
      </c>
      <c r="V26641" t="s">
        <v>9485</v>
      </c>
      <c r="W26641">
        <v>934</v>
      </c>
    </row>
    <row r="26642" spans="20:23" x14ac:dyDescent="0.3">
      <c r="T26642" t="b">
        <f>U26642&gt;10</f>
        <v>1</v>
      </c>
      <c r="U26642" s="7">
        <v>11.0057362769056</v>
      </c>
      <c r="V26642" t="s">
        <v>9709</v>
      </c>
      <c r="W26642" t="s">
        <v>9710</v>
      </c>
    </row>
    <row r="26643" spans="20:23" x14ac:dyDescent="0.3">
      <c r="T26643" t="b">
        <f>U26643&gt;10</f>
        <v>1</v>
      </c>
      <c r="U26643" s="7">
        <v>13.490642926693599</v>
      </c>
      <c r="V26643" t="s">
        <v>16556</v>
      </c>
      <c r="W26643" t="s">
        <v>1853</v>
      </c>
    </row>
    <row r="26644" spans="20:23" x14ac:dyDescent="0.3">
      <c r="T26644" t="b">
        <f>U26644&gt;10</f>
        <v>1</v>
      </c>
      <c r="U26644" s="7">
        <v>10.024907023893901</v>
      </c>
      <c r="V26644" t="s">
        <v>1853</v>
      </c>
      <c r="W26644" t="s">
        <v>1854</v>
      </c>
    </row>
    <row r="26645" spans="20:23" x14ac:dyDescent="0.3">
      <c r="T26645" t="b">
        <f>U26645&gt;10</f>
        <v>1</v>
      </c>
      <c r="U26645" s="7">
        <v>12.7974957461337</v>
      </c>
      <c r="V26645" t="s">
        <v>16557</v>
      </c>
      <c r="W26645" t="s">
        <v>16558</v>
      </c>
    </row>
    <row r="26646" spans="20:23" x14ac:dyDescent="0.3">
      <c r="T26646" t="b">
        <f>U26646&gt;10</f>
        <v>1</v>
      </c>
      <c r="U26646" s="7">
        <v>11.5447327776383</v>
      </c>
      <c r="V26646" t="s">
        <v>12523</v>
      </c>
      <c r="W26646" t="s">
        <v>12524</v>
      </c>
    </row>
    <row r="26647" spans="20:23" x14ac:dyDescent="0.3">
      <c r="T26647" t="b">
        <f>U26647&gt;10</f>
        <v>1</v>
      </c>
      <c r="U26647" s="7">
        <v>13.490642926693599</v>
      </c>
      <c r="V26647" t="s">
        <v>16559</v>
      </c>
      <c r="W26647" t="s">
        <v>16560</v>
      </c>
    </row>
    <row r="26648" spans="20:23" x14ac:dyDescent="0.3">
      <c r="T26648" t="b">
        <f>U26648&gt;10</f>
        <v>1</v>
      </c>
      <c r="U26648" s="7">
        <v>12.104348565573799</v>
      </c>
      <c r="V26648" t="s">
        <v>16561</v>
      </c>
      <c r="W26648" t="s">
        <v>16562</v>
      </c>
    </row>
    <row r="26649" spans="20:23" x14ac:dyDescent="0.3">
      <c r="T26649" t="b">
        <f>U26649&gt;10</f>
        <v>1</v>
      </c>
      <c r="U26649" s="7">
        <v>11.293418349357401</v>
      </c>
      <c r="V26649" t="s">
        <v>11437</v>
      </c>
      <c r="W26649" t="s">
        <v>11438</v>
      </c>
    </row>
    <row r="26650" spans="20:23" x14ac:dyDescent="0.3">
      <c r="T26650" t="b">
        <f>U26650&gt;10</f>
        <v>1</v>
      </c>
      <c r="U26650" s="7">
        <v>13.490642926693599</v>
      </c>
      <c r="V26650" t="s">
        <v>16563</v>
      </c>
      <c r="W26650" t="s">
        <v>16564</v>
      </c>
    </row>
    <row r="26651" spans="20:23" x14ac:dyDescent="0.3">
      <c r="T26651" t="b">
        <f>U26651&gt;10</f>
        <v>1</v>
      </c>
      <c r="U26651" s="7">
        <v>12.7974957461337</v>
      </c>
      <c r="V26651" t="s">
        <v>16565</v>
      </c>
      <c r="W26651" t="s">
        <v>16566</v>
      </c>
    </row>
    <row r="26652" spans="20:23" x14ac:dyDescent="0.3">
      <c r="T26652" t="b">
        <f>U26652&gt;10</f>
        <v>1</v>
      </c>
      <c r="U26652" s="7">
        <v>11.293418349357401</v>
      </c>
      <c r="V26652" t="s">
        <v>11066</v>
      </c>
      <c r="W26652" t="s">
        <v>11067</v>
      </c>
    </row>
    <row r="26653" spans="20:23" x14ac:dyDescent="0.3">
      <c r="T26653" t="b">
        <f>U26653&gt;10</f>
        <v>1</v>
      </c>
      <c r="U26653" s="7">
        <v>10.158438416518401</v>
      </c>
      <c r="V26653" t="s">
        <v>3302</v>
      </c>
      <c r="W26653" t="s">
        <v>3303</v>
      </c>
    </row>
    <row r="26654" spans="20:23" x14ac:dyDescent="0.3">
      <c r="T26654" t="b">
        <f>U26654&gt;10</f>
        <v>1</v>
      </c>
      <c r="U26654" s="7">
        <v>13.490642926693599</v>
      </c>
      <c r="V26654" t="s">
        <v>16567</v>
      </c>
      <c r="W26654" t="s">
        <v>16568</v>
      </c>
    </row>
    <row r="26655" spans="20:23" x14ac:dyDescent="0.3">
      <c r="T26655" t="b">
        <f>U26655&gt;10</f>
        <v>1</v>
      </c>
      <c r="U26655" s="7">
        <v>12.7974957461337</v>
      </c>
      <c r="V26655" t="s">
        <v>16569</v>
      </c>
      <c r="W26655" t="s">
        <v>16570</v>
      </c>
    </row>
    <row r="26656" spans="20:23" x14ac:dyDescent="0.3">
      <c r="T26656" t="b">
        <f>U26656&gt;10</f>
        <v>1</v>
      </c>
      <c r="U26656" s="7">
        <v>10.7180542044539</v>
      </c>
      <c r="V26656" t="s">
        <v>7897</v>
      </c>
      <c r="W26656" t="s">
        <v>7898</v>
      </c>
    </row>
    <row r="26657" spans="20:23" x14ac:dyDescent="0.3">
      <c r="T26657" t="b">
        <f>U26657&gt;10</f>
        <v>1</v>
      </c>
      <c r="U26657" s="7">
        <v>11.0927476538953</v>
      </c>
      <c r="V26657" t="s">
        <v>10207</v>
      </c>
      <c r="W26657" t="s">
        <v>10118</v>
      </c>
    </row>
    <row r="26658" spans="20:23" x14ac:dyDescent="0.3">
      <c r="T26658" t="b">
        <f>U26658&gt;10</f>
        <v>1</v>
      </c>
      <c r="U26658" s="7">
        <v>11.411201385013801</v>
      </c>
      <c r="V26658" t="s">
        <v>11845</v>
      </c>
      <c r="W26658" t="s">
        <v>11846</v>
      </c>
    </row>
    <row r="26659" spans="20:23" x14ac:dyDescent="0.3">
      <c r="T26659" t="b">
        <f>U26659&gt;10</f>
        <v>1</v>
      </c>
      <c r="U26659" s="7">
        <v>13.490642926693599</v>
      </c>
      <c r="V26659" t="s">
        <v>16571</v>
      </c>
      <c r="W26659" t="s">
        <v>16572</v>
      </c>
    </row>
    <row r="26660" spans="20:23" x14ac:dyDescent="0.3">
      <c r="T26660" t="b">
        <f>U26660&gt;10</f>
        <v>1</v>
      </c>
      <c r="U26660" s="7">
        <v>10.7180542044539</v>
      </c>
      <c r="V26660" t="s">
        <v>7808</v>
      </c>
      <c r="W26660" t="s">
        <v>7809</v>
      </c>
    </row>
    <row r="26661" spans="20:23" x14ac:dyDescent="0.3">
      <c r="T26661" t="b">
        <f>U26661&gt;10</f>
        <v>1</v>
      </c>
      <c r="U26661" s="7">
        <v>10.399600473335299</v>
      </c>
      <c r="V26661" t="s">
        <v>5314</v>
      </c>
      <c r="W26661" t="s">
        <v>5315</v>
      </c>
    </row>
    <row r="26662" spans="20:23" x14ac:dyDescent="0.3">
      <c r="T26662" t="b">
        <f>U26662&gt;10</f>
        <v>1</v>
      </c>
      <c r="U26662" s="7">
        <v>12.104348565573799</v>
      </c>
      <c r="V26662" t="s">
        <v>16573</v>
      </c>
      <c r="W26662" t="s">
        <v>16574</v>
      </c>
    </row>
    <row r="26663" spans="20:23" x14ac:dyDescent="0.3">
      <c r="T26663" t="b">
        <f>U26663&gt;10</f>
        <v>1</v>
      </c>
      <c r="U26663" s="7">
        <v>10.194806060689301</v>
      </c>
      <c r="V26663" t="s">
        <v>3780</v>
      </c>
      <c r="W26663" t="s">
        <v>3537</v>
      </c>
    </row>
    <row r="26664" spans="20:23" x14ac:dyDescent="0.3">
      <c r="T26664" t="b">
        <f>U26664&gt;10</f>
        <v>1</v>
      </c>
      <c r="U26664" s="7">
        <v>10.258521875075401</v>
      </c>
      <c r="V26664" t="s">
        <v>4118</v>
      </c>
      <c r="W26664" t="s">
        <v>4119</v>
      </c>
    </row>
    <row r="26665" spans="20:23" x14ac:dyDescent="0.3">
      <c r="T26665" t="b">
        <f>U26665&gt;10</f>
        <v>1</v>
      </c>
      <c r="U26665" s="7">
        <v>11.411201385013801</v>
      </c>
      <c r="V26665" t="s">
        <v>12141</v>
      </c>
      <c r="W26665" t="s">
        <v>4657</v>
      </c>
    </row>
    <row r="26666" spans="20:23" x14ac:dyDescent="0.3">
      <c r="T26666" t="b">
        <f>U26666&gt;10</f>
        <v>1</v>
      </c>
      <c r="U26666" s="7">
        <v>11.411201385013801</v>
      </c>
      <c r="V26666" t="s">
        <v>11826</v>
      </c>
      <c r="W26666" t="s">
        <v>8462</v>
      </c>
    </row>
    <row r="26667" spans="20:23" x14ac:dyDescent="0.3">
      <c r="T26667" t="b">
        <f>U26667&gt;10</f>
        <v>1</v>
      </c>
      <c r="U26667" s="7">
        <v>10.7825927255914</v>
      </c>
      <c r="V26667" t="s">
        <v>8462</v>
      </c>
      <c r="W26667" t="s">
        <v>2664</v>
      </c>
    </row>
    <row r="26668" spans="20:23" x14ac:dyDescent="0.3">
      <c r="T26668" t="b">
        <f>U26668&gt;10</f>
        <v>1</v>
      </c>
      <c r="U26668" s="7">
        <v>12.104348565573799</v>
      </c>
      <c r="V26668" t="s">
        <v>16575</v>
      </c>
      <c r="W26668" t="s">
        <v>9599</v>
      </c>
    </row>
    <row r="26669" spans="20:23" x14ac:dyDescent="0.3">
      <c r="T26669" t="b">
        <f>U26669&gt;10</f>
        <v>1</v>
      </c>
      <c r="U26669" s="7">
        <v>12.392030638025499</v>
      </c>
      <c r="V26669" t="s">
        <v>16576</v>
      </c>
      <c r="W26669" t="s">
        <v>16577</v>
      </c>
    </row>
    <row r="26670" spans="20:23" x14ac:dyDescent="0.3">
      <c r="T26670" t="b">
        <f>U26670&gt;10</f>
        <v>1</v>
      </c>
      <c r="U26670" s="7">
        <v>12.104348565573799</v>
      </c>
      <c r="V26670" t="s">
        <v>7898</v>
      </c>
      <c r="W26670" t="s">
        <v>16578</v>
      </c>
    </row>
    <row r="26671" spans="20:23" x14ac:dyDescent="0.3">
      <c r="T26671" t="b">
        <f>U26671&gt;10</f>
        <v>1</v>
      </c>
      <c r="U26671" s="7">
        <v>11.0927476538953</v>
      </c>
      <c r="V26671" t="s">
        <v>10295</v>
      </c>
      <c r="W26671" t="s">
        <v>10296</v>
      </c>
    </row>
    <row r="26672" spans="20:23" x14ac:dyDescent="0.3">
      <c r="T26672" t="b">
        <f>U26672&gt;10</f>
        <v>1</v>
      </c>
      <c r="U26672" s="7">
        <v>10.7180542044539</v>
      </c>
      <c r="V26672" t="s">
        <v>7810</v>
      </c>
      <c r="W26672" t="s">
        <v>1972</v>
      </c>
    </row>
    <row r="26673" spans="20:23" x14ac:dyDescent="0.3">
      <c r="T26673" t="b">
        <f>U26673&gt;10</f>
        <v>1</v>
      </c>
      <c r="U26673" s="7">
        <v>10.0502248318782</v>
      </c>
      <c r="V26673" t="s">
        <v>2138</v>
      </c>
      <c r="W26673" t="s">
        <v>2139</v>
      </c>
    </row>
    <row r="26674" spans="20:23" x14ac:dyDescent="0.3">
      <c r="T26674" t="b">
        <f>U26674&gt;10</f>
        <v>1</v>
      </c>
      <c r="U26674" s="7">
        <v>10.3125890963457</v>
      </c>
      <c r="V26674" t="s">
        <v>4492</v>
      </c>
      <c r="W26674" t="s">
        <v>4493</v>
      </c>
    </row>
    <row r="26675" spans="20:23" x14ac:dyDescent="0.3">
      <c r="T26675" t="b">
        <f>U26675&gt;10</f>
        <v>1</v>
      </c>
      <c r="U26675" s="7">
        <v>11.5447327776383</v>
      </c>
      <c r="V26675" t="s">
        <v>12438</v>
      </c>
      <c r="W26675" t="s">
        <v>12439</v>
      </c>
    </row>
    <row r="26676" spans="20:23" x14ac:dyDescent="0.3">
      <c r="T26676" t="b">
        <f>U26676&gt;10</f>
        <v>1</v>
      </c>
      <c r="U26676" s="7">
        <v>12.7974957461337</v>
      </c>
      <c r="V26676" t="s">
        <v>865</v>
      </c>
      <c r="W26676" t="s">
        <v>16579</v>
      </c>
    </row>
    <row r="26677" spans="20:23" x14ac:dyDescent="0.3">
      <c r="T26677" t="b">
        <f>U26677&gt;10</f>
        <v>1</v>
      </c>
      <c r="U26677" s="7">
        <v>11.293418349357401</v>
      </c>
      <c r="V26677" t="s">
        <v>11255</v>
      </c>
      <c r="W26677" t="s">
        <v>11256</v>
      </c>
    </row>
    <row r="26678" spans="20:23" x14ac:dyDescent="0.3">
      <c r="T26678" t="b">
        <f>U26678&gt;10</f>
        <v>1</v>
      </c>
      <c r="U26678" s="7">
        <v>10.5462039475272</v>
      </c>
      <c r="V26678" t="s">
        <v>3040</v>
      </c>
      <c r="W26678" t="s">
        <v>6571</v>
      </c>
    </row>
    <row r="26679" spans="20:23" x14ac:dyDescent="0.3">
      <c r="T26679" t="b">
        <f>U26679&gt;10</f>
        <v>1</v>
      </c>
      <c r="U26679" s="7">
        <v>13.490642926693599</v>
      </c>
      <c r="V26679" t="s">
        <v>16580</v>
      </c>
      <c r="W26679" t="s">
        <v>16581</v>
      </c>
    </row>
    <row r="26680" spans="20:23" x14ac:dyDescent="0.3">
      <c r="T26680" t="b">
        <f>U26680&gt;10</f>
        <v>1</v>
      </c>
      <c r="U26680" s="7">
        <v>12.7974957461337</v>
      </c>
      <c r="V26680" t="s">
        <v>3775</v>
      </c>
      <c r="W26680" t="s">
        <v>16582</v>
      </c>
    </row>
    <row r="26681" spans="20:23" x14ac:dyDescent="0.3">
      <c r="T26681" t="b">
        <f>U26681&gt;10</f>
        <v>1</v>
      </c>
      <c r="U26681" s="7">
        <v>10.194806060689301</v>
      </c>
      <c r="V26681" t="s">
        <v>3693</v>
      </c>
      <c r="W26681" t="s">
        <v>3694</v>
      </c>
    </row>
    <row r="26682" spans="20:23" x14ac:dyDescent="0.3">
      <c r="T26682" t="b">
        <f>U26682&gt;10</f>
        <v>1</v>
      </c>
      <c r="U26682" s="7">
        <v>10.355148710764499</v>
      </c>
      <c r="V26682" t="s">
        <v>5108</v>
      </c>
      <c r="W26682" t="s">
        <v>5109</v>
      </c>
    </row>
    <row r="26683" spans="20:23" x14ac:dyDescent="0.3">
      <c r="T26683" t="b">
        <f>U26683&gt;10</f>
        <v>1</v>
      </c>
      <c r="U26683" s="7">
        <v>13.490642926693599</v>
      </c>
      <c r="V26683" t="s">
        <v>16583</v>
      </c>
      <c r="W26683" t="s">
        <v>16584</v>
      </c>
    </row>
    <row r="26684" spans="20:23" x14ac:dyDescent="0.3">
      <c r="T26684" t="b">
        <f>U26684&gt;10</f>
        <v>1</v>
      </c>
      <c r="U26684" s="7">
        <v>10.024907023893901</v>
      </c>
      <c r="V26684" t="s">
        <v>1847</v>
      </c>
      <c r="W26684" t="s">
        <v>1848</v>
      </c>
    </row>
    <row r="26685" spans="20:23" x14ac:dyDescent="0.3">
      <c r="T26685" t="b">
        <f>U26685&gt;10</f>
        <v>1</v>
      </c>
      <c r="U26685" s="7">
        <v>10.851585597078399</v>
      </c>
      <c r="V26685" t="s">
        <v>8845</v>
      </c>
      <c r="W26685" t="s">
        <v>8846</v>
      </c>
    </row>
    <row r="26686" spans="20:23" x14ac:dyDescent="0.3">
      <c r="T26686" t="b">
        <f>U26686&gt;10</f>
        <v>1</v>
      </c>
      <c r="U26686" s="7">
        <v>10.024907023893901</v>
      </c>
      <c r="V26686" t="s">
        <v>2058</v>
      </c>
      <c r="W26686" t="s">
        <v>2059</v>
      </c>
    </row>
    <row r="26687" spans="20:23" x14ac:dyDescent="0.3">
      <c r="T26687" t="b">
        <f>U26687&gt;10</f>
        <v>1</v>
      </c>
      <c r="U26687" s="7">
        <v>10.851585597078399</v>
      </c>
      <c r="V26687" t="s">
        <v>8890</v>
      </c>
      <c r="W26687" t="s">
        <v>8891</v>
      </c>
    </row>
    <row r="26688" spans="20:23" x14ac:dyDescent="0.3">
      <c r="T26688" t="b">
        <f>U26688&gt;10</f>
        <v>1</v>
      </c>
      <c r="U26688" s="7">
        <v>11.6988834574656</v>
      </c>
      <c r="V26688" t="s">
        <v>13494</v>
      </c>
      <c r="W26688" t="s">
        <v>13495</v>
      </c>
    </row>
    <row r="26689" spans="20:23" x14ac:dyDescent="0.3">
      <c r="T26689" t="b">
        <f>U26689&gt;10</f>
        <v>1</v>
      </c>
      <c r="U26689" s="7">
        <v>10.399600473335299</v>
      </c>
      <c r="V26689" t="s">
        <v>5538</v>
      </c>
      <c r="W26689" t="s">
        <v>5541</v>
      </c>
    </row>
    <row r="26690" spans="20:23" x14ac:dyDescent="0.3">
      <c r="T26690" t="b">
        <f>U26690&gt;10</f>
        <v>1</v>
      </c>
      <c r="U26690" s="7">
        <v>10.123347096707199</v>
      </c>
      <c r="V26690" t="s">
        <v>3015</v>
      </c>
      <c r="W26690" t="s">
        <v>3016</v>
      </c>
    </row>
    <row r="26691" spans="20:23" x14ac:dyDescent="0.3">
      <c r="T26691" t="b">
        <f>U26691&gt;10</f>
        <v>1</v>
      </c>
      <c r="U26691" s="7">
        <v>11.0057362769056</v>
      </c>
      <c r="V26691" t="s">
        <v>9750</v>
      </c>
      <c r="W26691" t="s">
        <v>9751</v>
      </c>
    </row>
    <row r="26692" spans="20:23" x14ac:dyDescent="0.3">
      <c r="T26692" t="b">
        <f>U26692&gt;10</f>
        <v>1</v>
      </c>
      <c r="U26692" s="7">
        <v>10.5462039475272</v>
      </c>
      <c r="V26692" t="s">
        <v>6721</v>
      </c>
      <c r="W26692" t="s">
        <v>6722</v>
      </c>
    </row>
    <row r="26693" spans="20:23" x14ac:dyDescent="0.3">
      <c r="T26693" t="b">
        <f>U26693&gt;10</f>
        <v>1</v>
      </c>
      <c r="U26693" s="7">
        <v>13.490642926693599</v>
      </c>
      <c r="V26693" t="s">
        <v>16585</v>
      </c>
      <c r="W26693" t="s">
        <v>16586</v>
      </c>
    </row>
    <row r="26694" spans="20:23" x14ac:dyDescent="0.3">
      <c r="T26694" t="b">
        <f>U26694&gt;10</f>
        <v>1</v>
      </c>
      <c r="U26694" s="7">
        <v>10.4461204889702</v>
      </c>
      <c r="V26694" t="s">
        <v>5857</v>
      </c>
      <c r="W26694" t="s">
        <v>5622</v>
      </c>
    </row>
    <row r="26695" spans="20:23" x14ac:dyDescent="0.3">
      <c r="T26695" t="b">
        <f>U26695&gt;10</f>
        <v>1</v>
      </c>
      <c r="U26695" s="7">
        <v>10.194806060689301</v>
      </c>
      <c r="V26695" t="s">
        <v>3542</v>
      </c>
      <c r="W26695" t="s">
        <v>3543</v>
      </c>
    </row>
    <row r="26696" spans="20:23" x14ac:dyDescent="0.3">
      <c r="T26696" t="b">
        <f>U26696&gt;10</f>
        <v>1</v>
      </c>
      <c r="U26696" s="7">
        <v>10.158438416518401</v>
      </c>
      <c r="V26696" t="s">
        <v>3252</v>
      </c>
      <c r="W26696" t="s">
        <v>3253</v>
      </c>
    </row>
    <row r="26697" spans="20:23" x14ac:dyDescent="0.3">
      <c r="T26697" t="b">
        <f>U26697&gt;10</f>
        <v>1</v>
      </c>
      <c r="U26697" s="7">
        <v>10.232546388672199</v>
      </c>
      <c r="V26697" t="s">
        <v>4008</v>
      </c>
      <c r="W26697" t="s">
        <v>4009</v>
      </c>
    </row>
    <row r="26698" spans="20:23" x14ac:dyDescent="0.3">
      <c r="T26698" t="b">
        <f>U26698&gt;10</f>
        <v>1</v>
      </c>
      <c r="U26698" s="7">
        <v>12.7974957461337</v>
      </c>
      <c r="V26698" t="s">
        <v>16587</v>
      </c>
      <c r="W26698" t="s">
        <v>16588</v>
      </c>
    </row>
    <row r="26699" spans="20:23" x14ac:dyDescent="0.3">
      <c r="T26699" t="b">
        <f>U26699&gt;10</f>
        <v>1</v>
      </c>
      <c r="U26699" s="7">
        <v>11.8812050142595</v>
      </c>
      <c r="V26699" t="s">
        <v>13747</v>
      </c>
      <c r="W26699" t="s">
        <v>13748</v>
      </c>
    </row>
    <row r="26700" spans="20:23" x14ac:dyDescent="0.3">
      <c r="T26700" t="b">
        <f>U26700&gt;10</f>
        <v>1</v>
      </c>
      <c r="U26700" s="7">
        <v>10.7825927255914</v>
      </c>
      <c r="V26700" t="s">
        <v>8291</v>
      </c>
      <c r="W26700" t="s">
        <v>8292</v>
      </c>
    </row>
    <row r="26701" spans="20:23" x14ac:dyDescent="0.3">
      <c r="T26701" t="b">
        <f>U26701&gt;10</f>
        <v>1</v>
      </c>
      <c r="U26701" s="7">
        <v>11.411201385013801</v>
      </c>
      <c r="V26701" t="s">
        <v>11733</v>
      </c>
      <c r="W26701" t="s">
        <v>11734</v>
      </c>
    </row>
    <row r="26702" spans="20:23" x14ac:dyDescent="0.3">
      <c r="T26702" t="b">
        <f>U26702&gt;10</f>
        <v>1</v>
      </c>
      <c r="U26702" s="7">
        <v>11.6988834574656</v>
      </c>
      <c r="V26702" t="s">
        <v>13308</v>
      </c>
      <c r="W26702" t="s">
        <v>13309</v>
      </c>
    </row>
    <row r="26703" spans="20:23" x14ac:dyDescent="0.3">
      <c r="T26703" t="b">
        <f>U26703&gt;10</f>
        <v>1</v>
      </c>
      <c r="U26703" s="7">
        <v>10.6002711687975</v>
      </c>
      <c r="V26703" t="s">
        <v>3553</v>
      </c>
      <c r="W26703" t="s">
        <v>6977</v>
      </c>
    </row>
    <row r="26704" spans="20:23" x14ac:dyDescent="0.3">
      <c r="T26704" t="b">
        <f>U26704&gt;10</f>
        <v>1</v>
      </c>
      <c r="U26704" s="7">
        <v>10.2717671018254</v>
      </c>
      <c r="V26704" t="s">
        <v>4141</v>
      </c>
      <c r="W26704" t="s">
        <v>4143</v>
      </c>
    </row>
    <row r="26705" spans="20:23" x14ac:dyDescent="0.3">
      <c r="T26705" t="b">
        <f>U26705&gt;10</f>
        <v>1</v>
      </c>
      <c r="U26705" s="7">
        <v>10.3125890963457</v>
      </c>
      <c r="V26705" t="s">
        <v>5005</v>
      </c>
      <c r="W26705" t="s">
        <v>4772</v>
      </c>
    </row>
    <row r="26706" spans="20:23" x14ac:dyDescent="0.3">
      <c r="T26706" t="b">
        <f>U26706&gt;10</f>
        <v>1</v>
      </c>
      <c r="U26706" s="7">
        <v>12.7974957461337</v>
      </c>
      <c r="V26706" t="s">
        <v>16589</v>
      </c>
      <c r="W26706" t="s">
        <v>16590</v>
      </c>
    </row>
    <row r="26707" spans="20:23" x14ac:dyDescent="0.3">
      <c r="T26707" t="b">
        <f>U26707&gt;10</f>
        <v>1</v>
      </c>
      <c r="U26707" s="7">
        <v>11.6988834574656</v>
      </c>
      <c r="V26707" t="s">
        <v>13390</v>
      </c>
      <c r="W26707" t="s">
        <v>13391</v>
      </c>
    </row>
    <row r="26708" spans="20:23" x14ac:dyDescent="0.3">
      <c r="T26708" t="b">
        <f>U26708&gt;10</f>
        <v>1</v>
      </c>
      <c r="U26708" s="7">
        <v>12.392030638025499</v>
      </c>
      <c r="V26708" t="s">
        <v>16591</v>
      </c>
      <c r="W26708" t="s">
        <v>16592</v>
      </c>
    </row>
    <row r="26709" spans="20:23" x14ac:dyDescent="0.3">
      <c r="T26709" t="b">
        <f>U26709&gt;10</f>
        <v>1</v>
      </c>
      <c r="U26709" s="7">
        <v>10.024907023893901</v>
      </c>
      <c r="V26709" t="s">
        <v>1792</v>
      </c>
      <c r="W26709" t="s">
        <v>1793</v>
      </c>
    </row>
    <row r="26710" spans="20:23" x14ac:dyDescent="0.3">
      <c r="T26710" t="b">
        <f>U26710&gt;10</f>
        <v>1</v>
      </c>
      <c r="U26710" s="7">
        <v>10.399600473335299</v>
      </c>
      <c r="V26710" t="s">
        <v>5385</v>
      </c>
      <c r="W26710" t="s">
        <v>5386</v>
      </c>
    </row>
    <row r="26711" spans="20:23" x14ac:dyDescent="0.3">
      <c r="T26711" t="b">
        <f>U26711&gt;10</f>
        <v>1</v>
      </c>
      <c r="U26711" s="7">
        <v>10.7180542044539</v>
      </c>
      <c r="V26711" t="s">
        <v>1733</v>
      </c>
      <c r="W26711" t="s">
        <v>7721</v>
      </c>
    </row>
    <row r="26712" spans="20:23" x14ac:dyDescent="0.3">
      <c r="T26712" t="b">
        <f>U26712&gt;10</f>
        <v>1</v>
      </c>
      <c r="U26712" s="7">
        <v>11.986565529917399</v>
      </c>
      <c r="V26712" t="s">
        <v>14127</v>
      </c>
      <c r="W26712" t="s">
        <v>9510</v>
      </c>
    </row>
    <row r="26713" spans="20:23" x14ac:dyDescent="0.3">
      <c r="T26713" t="b">
        <f>U26713&gt;10</f>
        <v>1</v>
      </c>
      <c r="U26713" s="7">
        <v>11.6988834574656</v>
      </c>
      <c r="V26713" t="s">
        <v>9510</v>
      </c>
      <c r="W26713" t="s">
        <v>7721</v>
      </c>
    </row>
    <row r="26714" spans="20:23" x14ac:dyDescent="0.3">
      <c r="T26714" t="b">
        <f>U26714&gt;10</f>
        <v>1</v>
      </c>
      <c r="U26714" s="7">
        <v>11.188057833699601</v>
      </c>
      <c r="V26714" t="s">
        <v>10705</v>
      </c>
      <c r="W26714" t="s">
        <v>10706</v>
      </c>
    </row>
    <row r="26715" spans="20:23" x14ac:dyDescent="0.3">
      <c r="T26715" t="b">
        <f>U26715&gt;10</f>
        <v>1</v>
      </c>
      <c r="U26715" s="7">
        <v>10.3125890963457</v>
      </c>
      <c r="V26715" t="s">
        <v>4898</v>
      </c>
      <c r="W26715" t="s">
        <v>4899</v>
      </c>
    </row>
    <row r="26716" spans="20:23" x14ac:dyDescent="0.3">
      <c r="T26716" t="b">
        <f>U26716&gt;10</f>
        <v>1</v>
      </c>
      <c r="U26716" s="7">
        <v>10.194806060689301</v>
      </c>
      <c r="V26716" t="s">
        <v>3715</v>
      </c>
      <c r="W26716" t="s">
        <v>3716</v>
      </c>
    </row>
    <row r="26717" spans="20:23" x14ac:dyDescent="0.3">
      <c r="T26717" t="b">
        <f>U26717&gt;10</f>
        <v>1</v>
      </c>
      <c r="U26717" s="7">
        <v>11.6988834574656</v>
      </c>
      <c r="V26717" t="s">
        <v>12831</v>
      </c>
      <c r="W26717">
        <v>18000</v>
      </c>
    </row>
    <row r="26718" spans="20:23" x14ac:dyDescent="0.3">
      <c r="T26718" t="b">
        <f>U26718&gt;10</f>
        <v>1</v>
      </c>
      <c r="U26718" s="7">
        <v>10.4461204889702</v>
      </c>
      <c r="V26718" t="s">
        <v>5940</v>
      </c>
      <c r="W26718" t="s">
        <v>5941</v>
      </c>
    </row>
    <row r="26719" spans="20:23" x14ac:dyDescent="0.3">
      <c r="T26719" t="b">
        <f>U26719&gt;10</f>
        <v>1</v>
      </c>
      <c r="U26719" s="7">
        <v>10.123347096707199</v>
      </c>
      <c r="V26719" t="s">
        <v>2906</v>
      </c>
      <c r="W26719" t="s">
        <v>2938</v>
      </c>
    </row>
    <row r="26720" spans="20:23" x14ac:dyDescent="0.3">
      <c r="T26720" t="b">
        <f>U26720&gt;10</f>
        <v>1</v>
      </c>
      <c r="U26720" s="7">
        <v>10.0894455450315</v>
      </c>
      <c r="V26720" t="s">
        <v>2780</v>
      </c>
      <c r="W26720" t="s">
        <v>2781</v>
      </c>
    </row>
    <row r="26721" spans="20:23" x14ac:dyDescent="0.3">
      <c r="T26721" t="b">
        <f>U26721&gt;10</f>
        <v>1</v>
      </c>
      <c r="U26721" s="7">
        <v>10.024907023893901</v>
      </c>
      <c r="V26721" t="s">
        <v>2065</v>
      </c>
      <c r="W26721" t="s">
        <v>2066</v>
      </c>
    </row>
    <row r="26722" spans="20:23" x14ac:dyDescent="0.3">
      <c r="T26722" t="b">
        <f>U26722&gt;10</f>
        <v>1</v>
      </c>
      <c r="U26722" s="7">
        <v>11.188057833699601</v>
      </c>
      <c r="V26722" t="s">
        <v>10856</v>
      </c>
      <c r="W26722" t="s">
        <v>10857</v>
      </c>
    </row>
    <row r="26723" spans="20:23" x14ac:dyDescent="0.3">
      <c r="T26723" t="b">
        <f>U26723&gt;10</f>
        <v>1</v>
      </c>
      <c r="U26723" s="7">
        <v>10.0566557222085</v>
      </c>
      <c r="V26723" t="s">
        <v>2174</v>
      </c>
      <c r="W26723" t="s">
        <v>2175</v>
      </c>
    </row>
    <row r="26724" spans="20:23" x14ac:dyDescent="0.3">
      <c r="T26724" t="b">
        <f>U26724&gt;10</f>
        <v>1</v>
      </c>
      <c r="U26724" s="7">
        <v>10.7825927255914</v>
      </c>
      <c r="V26724" t="s">
        <v>8492</v>
      </c>
      <c r="W26724" t="s">
        <v>8493</v>
      </c>
    </row>
    <row r="26725" spans="20:23" x14ac:dyDescent="0.3">
      <c r="T26725" t="b">
        <f>U26725&gt;10</f>
        <v>1</v>
      </c>
      <c r="U26725" s="7">
        <v>12.392030638025499</v>
      </c>
      <c r="V26725" t="s">
        <v>16593</v>
      </c>
      <c r="W26725" t="s">
        <v>16594</v>
      </c>
    </row>
    <row r="26726" spans="20:23" x14ac:dyDescent="0.3">
      <c r="T26726" t="b">
        <f>U26726&gt;10</f>
        <v>1</v>
      </c>
      <c r="U26726" s="7">
        <v>11.0057362769056</v>
      </c>
      <c r="V26726" t="s">
        <v>9595</v>
      </c>
      <c r="W26726" t="s">
        <v>9596</v>
      </c>
    </row>
    <row r="26727" spans="20:23" x14ac:dyDescent="0.3">
      <c r="T26727" t="b">
        <f>U26727&gt;10</f>
        <v>1</v>
      </c>
      <c r="U26727" s="7">
        <v>12.104348565573799</v>
      </c>
      <c r="V26727" t="s">
        <v>16595</v>
      </c>
      <c r="W26727" t="s">
        <v>16596</v>
      </c>
    </row>
    <row r="26728" spans="20:23" x14ac:dyDescent="0.3">
      <c r="T26728" t="b">
        <f>U26728&gt;10</f>
        <v>1</v>
      </c>
      <c r="U26728" s="7">
        <v>13.490642926693599</v>
      </c>
      <c r="V26728" t="s">
        <v>16597</v>
      </c>
      <c r="W26728" t="s">
        <v>16598</v>
      </c>
    </row>
    <row r="26729" spans="20:23" x14ac:dyDescent="0.3">
      <c r="T26729" t="b">
        <f>U26729&gt;10</f>
        <v>1</v>
      </c>
      <c r="U26729" s="7">
        <v>11.411201385013801</v>
      </c>
      <c r="V26729" t="s">
        <v>11812</v>
      </c>
      <c r="W26729" t="s">
        <v>11813</v>
      </c>
    </row>
    <row r="26730" spans="20:23" x14ac:dyDescent="0.3">
      <c r="T26730" t="b">
        <f>U26730&gt;10</f>
        <v>1</v>
      </c>
      <c r="U26730" s="7">
        <v>11.0057362769056</v>
      </c>
      <c r="V26730" t="s">
        <v>9745</v>
      </c>
      <c r="W26730" t="s">
        <v>9746</v>
      </c>
    </row>
    <row r="26731" spans="20:23" x14ac:dyDescent="0.3">
      <c r="T26731" t="b">
        <f>U26731&gt;10</f>
        <v>1</v>
      </c>
      <c r="U26731" s="7">
        <v>10.158438416518401</v>
      </c>
      <c r="V26731" t="s">
        <v>3329</v>
      </c>
      <c r="W26731" t="s">
        <v>3330</v>
      </c>
    </row>
    <row r="26732" spans="20:23" x14ac:dyDescent="0.3">
      <c r="T26732" t="b">
        <f>U26732&gt;10</f>
        <v>1</v>
      </c>
      <c r="U26732" s="7">
        <v>11.411201385013801</v>
      </c>
      <c r="V26732" t="s">
        <v>11642</v>
      </c>
      <c r="W26732" t="s">
        <v>1809</v>
      </c>
    </row>
    <row r="26733" spans="20:23" x14ac:dyDescent="0.3">
      <c r="T26733" t="b">
        <f>U26733&gt;10</f>
        <v>1</v>
      </c>
      <c r="U26733" s="7">
        <v>10.024907023893901</v>
      </c>
      <c r="V26733" t="s">
        <v>1809</v>
      </c>
      <c r="W26733" t="s">
        <v>1810</v>
      </c>
    </row>
    <row r="26734" spans="20:23" x14ac:dyDescent="0.3">
      <c r="T26734" t="b">
        <f>U26734&gt;10</f>
        <v>1</v>
      </c>
      <c r="U26734" s="7">
        <v>11.6988834574656</v>
      </c>
      <c r="V26734" t="s">
        <v>13403</v>
      </c>
      <c r="W26734" t="s">
        <v>13404</v>
      </c>
    </row>
    <row r="26735" spans="20:23" x14ac:dyDescent="0.3">
      <c r="T26735" t="b">
        <f>U26735&gt;10</f>
        <v>1</v>
      </c>
      <c r="U26735" s="7">
        <v>12.392030638025499</v>
      </c>
      <c r="V26735" t="s">
        <v>16599</v>
      </c>
      <c r="W26735" t="s">
        <v>14127</v>
      </c>
    </row>
    <row r="26736" spans="20:23" x14ac:dyDescent="0.3">
      <c r="T26736" t="b">
        <f>U26736&gt;10</f>
        <v>1</v>
      </c>
      <c r="U26736" s="7">
        <v>10.6002711687975</v>
      </c>
      <c r="V26736" t="s">
        <v>7296</v>
      </c>
      <c r="W26736" t="s">
        <v>7297</v>
      </c>
    </row>
    <row r="26737" spans="20:23" x14ac:dyDescent="0.3">
      <c r="T26737" t="b">
        <f>U26737&gt;10</f>
        <v>1</v>
      </c>
      <c r="U26737" s="7">
        <v>10.6002711687975</v>
      </c>
      <c r="V26737" t="s">
        <v>6987</v>
      </c>
      <c r="W26737" t="s">
        <v>6988</v>
      </c>
    </row>
    <row r="26738" spans="20:23" x14ac:dyDescent="0.3">
      <c r="T26738" t="b">
        <f>U26738&gt;10</f>
        <v>1</v>
      </c>
      <c r="U26738" s="7">
        <v>11.5447327776383</v>
      </c>
      <c r="V26738" t="s">
        <v>12578</v>
      </c>
      <c r="W26738" t="s">
        <v>5940</v>
      </c>
    </row>
    <row r="26739" spans="20:23" x14ac:dyDescent="0.3">
      <c r="T26739" t="b">
        <f>U26739&gt;10</f>
        <v>1</v>
      </c>
      <c r="U26739" s="7">
        <v>11.188057833699601</v>
      </c>
      <c r="V26739" t="s">
        <v>4300</v>
      </c>
      <c r="W26739" t="s">
        <v>10761</v>
      </c>
    </row>
    <row r="26740" spans="20:23" x14ac:dyDescent="0.3">
      <c r="T26740" t="b">
        <f>U26740&gt;10</f>
        <v>1</v>
      </c>
      <c r="U26740" s="7">
        <v>13.490642926693599</v>
      </c>
      <c r="V26740" t="s">
        <v>1255</v>
      </c>
      <c r="W26740" t="s">
        <v>9273</v>
      </c>
    </row>
    <row r="26741" spans="20:23" x14ac:dyDescent="0.3">
      <c r="T26741" t="b">
        <f>U26741&gt;10</f>
        <v>1</v>
      </c>
      <c r="U26741" s="7">
        <v>10.9256935692321</v>
      </c>
      <c r="V26741" t="s">
        <v>9273</v>
      </c>
      <c r="W26741" t="s">
        <v>9274</v>
      </c>
    </row>
    <row r="26742" spans="20:23" x14ac:dyDescent="0.3">
      <c r="T26742" t="b">
        <f>U26742&gt;10</f>
        <v>1</v>
      </c>
      <c r="U26742" s="7">
        <v>12.7974957461337</v>
      </c>
      <c r="V26742" t="s">
        <v>16600</v>
      </c>
      <c r="W26742" t="s">
        <v>16601</v>
      </c>
    </row>
    <row r="26743" spans="20:23" x14ac:dyDescent="0.3">
      <c r="T26743" t="b">
        <f>U26743&gt;10</f>
        <v>1</v>
      </c>
      <c r="U26743" s="7">
        <v>10.7180542044539</v>
      </c>
      <c r="V26743" t="s">
        <v>7767</v>
      </c>
      <c r="W26743" t="s">
        <v>7768</v>
      </c>
    </row>
    <row r="26744" spans="20:23" x14ac:dyDescent="0.3">
      <c r="T26744" t="b">
        <f>U26744&gt;10</f>
        <v>1</v>
      </c>
      <c r="U26744" s="7">
        <v>10.4949106531397</v>
      </c>
      <c r="V26744" t="s">
        <v>6292</v>
      </c>
      <c r="W26744" t="s">
        <v>4300</v>
      </c>
    </row>
    <row r="26745" spans="20:23" x14ac:dyDescent="0.3">
      <c r="T26745" t="b">
        <f>U26745&gt;10</f>
        <v>1</v>
      </c>
      <c r="U26745" s="7">
        <v>10.2717671018254</v>
      </c>
      <c r="V26745" t="s">
        <v>4300</v>
      </c>
      <c r="W26745" t="s">
        <v>4301</v>
      </c>
    </row>
    <row r="26746" spans="20:23" x14ac:dyDescent="0.3">
      <c r="T26746" t="b">
        <f>U26746&gt;10</f>
        <v>1</v>
      </c>
      <c r="U26746" s="7">
        <v>12.7974957461337</v>
      </c>
      <c r="V26746" t="s">
        <v>16602</v>
      </c>
      <c r="W26746" t="s">
        <v>14695</v>
      </c>
    </row>
    <row r="26747" spans="20:23" x14ac:dyDescent="0.3">
      <c r="T26747" t="b">
        <f>U26747&gt;10</f>
        <v>1</v>
      </c>
      <c r="U26747" s="7">
        <v>11.6988834574656</v>
      </c>
      <c r="V26747" t="s">
        <v>13520</v>
      </c>
      <c r="W26747" t="s">
        <v>13521</v>
      </c>
    </row>
    <row r="26748" spans="20:23" x14ac:dyDescent="0.3">
      <c r="T26748" t="b">
        <f>U26748&gt;10</f>
        <v>1</v>
      </c>
      <c r="U26748" s="7">
        <v>12.104348565573799</v>
      </c>
      <c r="V26748" t="s">
        <v>16603</v>
      </c>
      <c r="W26748" t="s">
        <v>16604</v>
      </c>
    </row>
    <row r="26749" spans="20:23" x14ac:dyDescent="0.3">
      <c r="T26749" t="b">
        <f>U26749&gt;10</f>
        <v>1</v>
      </c>
      <c r="U26749" s="7">
        <v>10.7180542044539</v>
      </c>
      <c r="V26749" t="s">
        <v>7745</v>
      </c>
      <c r="W26749" t="s">
        <v>7746</v>
      </c>
    </row>
    <row r="26750" spans="20:23" x14ac:dyDescent="0.3">
      <c r="T26750" t="b">
        <f>U26750&gt;10</f>
        <v>1</v>
      </c>
      <c r="U26750" s="7">
        <v>12.104348565573799</v>
      </c>
      <c r="V26750" t="s">
        <v>10456</v>
      </c>
      <c r="W26750" t="s">
        <v>16605</v>
      </c>
    </row>
    <row r="26751" spans="20:23" x14ac:dyDescent="0.3">
      <c r="T26751" t="b">
        <f>U26751&gt;10</f>
        <v>1</v>
      </c>
      <c r="U26751" s="7">
        <v>13.490642926693599</v>
      </c>
      <c r="V26751" t="s">
        <v>16606</v>
      </c>
      <c r="W26751" t="s">
        <v>16607</v>
      </c>
    </row>
    <row r="26752" spans="20:23" x14ac:dyDescent="0.3">
      <c r="T26752" t="b">
        <f>U26752&gt;10</f>
        <v>1</v>
      </c>
      <c r="U26752" s="7">
        <v>11.293418349357401</v>
      </c>
      <c r="V26752" t="s">
        <v>10982</v>
      </c>
      <c r="W26752" t="s">
        <v>10983</v>
      </c>
    </row>
    <row r="26753" spans="20:23" x14ac:dyDescent="0.3">
      <c r="T26753" t="b">
        <f>U26753&gt;10</f>
        <v>1</v>
      </c>
      <c r="U26753" s="7">
        <v>10.0566557222085</v>
      </c>
      <c r="V26753" t="s">
        <v>2196</v>
      </c>
      <c r="W26753" t="s">
        <v>2197</v>
      </c>
    </row>
    <row r="26754" spans="20:23" x14ac:dyDescent="0.3">
      <c r="T26754" t="b">
        <f>U26754&gt;10</f>
        <v>1</v>
      </c>
      <c r="U26754" s="7">
        <v>11.6988834574656</v>
      </c>
      <c r="V26754" t="s">
        <v>13275</v>
      </c>
      <c r="W26754" t="s">
        <v>2387</v>
      </c>
    </row>
    <row r="26755" spans="20:23" x14ac:dyDescent="0.3">
      <c r="T26755" t="b">
        <f>U26755&gt;10</f>
        <v>1</v>
      </c>
      <c r="U26755" s="7">
        <v>10.7180542044539</v>
      </c>
      <c r="V26755" t="s">
        <v>7695</v>
      </c>
      <c r="W26755" t="s">
        <v>7696</v>
      </c>
    </row>
    <row r="26756" spans="20:23" x14ac:dyDescent="0.3">
      <c r="T26756" t="b">
        <f>U26756&gt;10</f>
        <v>1</v>
      </c>
      <c r="U26756" s="7">
        <v>12.392030638025499</v>
      </c>
      <c r="V26756" t="s">
        <v>16608</v>
      </c>
      <c r="W26756" t="s">
        <v>16609</v>
      </c>
    </row>
    <row r="26757" spans="20:23" x14ac:dyDescent="0.3">
      <c r="T26757" t="b">
        <f>U26757&gt;10</f>
        <v>1</v>
      </c>
      <c r="U26757" s="7">
        <v>11.188057833699601</v>
      </c>
      <c r="V26757" t="s">
        <v>10924</v>
      </c>
      <c r="W26757" t="s">
        <v>10926</v>
      </c>
    </row>
    <row r="26758" spans="20:23" x14ac:dyDescent="0.3">
      <c r="T26758" t="b">
        <f>U26758&gt;10</f>
        <v>1</v>
      </c>
      <c r="U26758" s="7">
        <v>12.104348565573799</v>
      </c>
      <c r="V26758" t="s">
        <v>16610</v>
      </c>
      <c r="W26758" t="s">
        <v>16611</v>
      </c>
    </row>
    <row r="26759" spans="20:23" x14ac:dyDescent="0.3">
      <c r="T26759" t="b">
        <f>U26759&gt;10</f>
        <v>1</v>
      </c>
      <c r="U26759" s="7">
        <v>10.3125890963457</v>
      </c>
      <c r="V26759" t="s">
        <v>4549</v>
      </c>
      <c r="W26759" t="s">
        <v>4471</v>
      </c>
    </row>
    <row r="26760" spans="20:23" x14ac:dyDescent="0.3">
      <c r="T26760" t="b">
        <f>U26760&gt;10</f>
        <v>1</v>
      </c>
      <c r="U26760" s="7">
        <v>10.4461204889702</v>
      </c>
      <c r="V26760" t="s">
        <v>5629</v>
      </c>
      <c r="W26760" t="s">
        <v>5630</v>
      </c>
    </row>
    <row r="26761" spans="20:23" x14ac:dyDescent="0.3">
      <c r="T26761" t="b">
        <f>U26761&gt;10</f>
        <v>1</v>
      </c>
      <c r="U26761" s="7">
        <v>11.293418349357401</v>
      </c>
      <c r="V26761" t="s">
        <v>5630</v>
      </c>
      <c r="W26761" t="s">
        <v>5771</v>
      </c>
    </row>
    <row r="26762" spans="20:23" x14ac:dyDescent="0.3">
      <c r="T26762" t="b">
        <f>U26762&gt;10</f>
        <v>1</v>
      </c>
      <c r="U26762" s="7">
        <v>10.3125890963457</v>
      </c>
      <c r="V26762" t="s">
        <v>4471</v>
      </c>
      <c r="W26762" t="s">
        <v>4472</v>
      </c>
    </row>
    <row r="26763" spans="20:23" x14ac:dyDescent="0.3">
      <c r="T26763" t="b">
        <f>U26763&gt;10</f>
        <v>1</v>
      </c>
      <c r="U26763" s="7">
        <v>11.293418349357401</v>
      </c>
      <c r="V26763" t="s">
        <v>7102</v>
      </c>
      <c r="W26763" t="s">
        <v>11226</v>
      </c>
    </row>
    <row r="26764" spans="20:23" x14ac:dyDescent="0.3">
      <c r="T26764" t="b">
        <f>U26764&gt;10</f>
        <v>1</v>
      </c>
      <c r="U26764" s="7">
        <v>13.490642926693599</v>
      </c>
      <c r="V26764" t="s">
        <v>16612</v>
      </c>
      <c r="W26764" t="s">
        <v>16613</v>
      </c>
    </row>
    <row r="26765" spans="20:23" x14ac:dyDescent="0.3">
      <c r="T26765" t="b">
        <f>U26765&gt;10</f>
        <v>1</v>
      </c>
      <c r="U26765" s="7">
        <v>10.399600473335299</v>
      </c>
      <c r="V26765" t="s">
        <v>5364</v>
      </c>
      <c r="W26765" t="s">
        <v>5347</v>
      </c>
    </row>
    <row r="26766" spans="20:23" x14ac:dyDescent="0.3">
      <c r="T26766" t="b">
        <f>U26766&gt;10</f>
        <v>1</v>
      </c>
      <c r="U26766" s="7">
        <v>10.0894455450315</v>
      </c>
      <c r="V26766" t="s">
        <v>2433</v>
      </c>
      <c r="W26766" t="s">
        <v>2346</v>
      </c>
    </row>
    <row r="26767" spans="20:23" x14ac:dyDescent="0.3">
      <c r="T26767" t="b">
        <f>U26767&gt;10</f>
        <v>1</v>
      </c>
      <c r="U26767" s="7">
        <v>10.4461204889702</v>
      </c>
      <c r="V26767" t="s">
        <v>5877</v>
      </c>
      <c r="W26767" t="s">
        <v>5878</v>
      </c>
    </row>
    <row r="26768" spans="20:23" x14ac:dyDescent="0.3">
      <c r="T26768" t="b">
        <f>U26768&gt;10</f>
        <v>1</v>
      </c>
      <c r="U26768" s="7">
        <v>10.5639035246266</v>
      </c>
      <c r="V26768" t="s">
        <v>1855</v>
      </c>
      <c r="W26768" t="s">
        <v>6751</v>
      </c>
    </row>
    <row r="26769" spans="20:23" x14ac:dyDescent="0.3">
      <c r="T26769" t="b">
        <f>U26769&gt;10</f>
        <v>1</v>
      </c>
      <c r="U26769" s="7">
        <v>10.3125890963457</v>
      </c>
      <c r="V26769" t="s">
        <v>4627</v>
      </c>
      <c r="W26769" t="s">
        <v>4628</v>
      </c>
    </row>
    <row r="26770" spans="20:23" x14ac:dyDescent="0.3">
      <c r="T26770" t="b">
        <f>U26770&gt;10</f>
        <v>1</v>
      </c>
      <c r="U26770" s="7">
        <v>13.490642926693599</v>
      </c>
      <c r="V26770" t="s">
        <v>4628</v>
      </c>
      <c r="W26770" t="s">
        <v>11550</v>
      </c>
    </row>
    <row r="26771" spans="20:23" x14ac:dyDescent="0.3">
      <c r="T26771" t="b">
        <f>U26771&gt;10</f>
        <v>1</v>
      </c>
      <c r="U26771" s="7">
        <v>11.411201385013801</v>
      </c>
      <c r="V26771" t="s">
        <v>11550</v>
      </c>
      <c r="W26771" t="s">
        <v>11551</v>
      </c>
    </row>
    <row r="26772" spans="20:23" x14ac:dyDescent="0.3">
      <c r="T26772" t="b">
        <f>U26772&gt;10</f>
        <v>1</v>
      </c>
      <c r="U26772" s="7">
        <v>10.024907023893901</v>
      </c>
      <c r="V26772" t="s">
        <v>1012</v>
      </c>
      <c r="W26772" t="s">
        <v>1847</v>
      </c>
    </row>
    <row r="26773" spans="20:23" x14ac:dyDescent="0.3">
      <c r="T26773" t="b">
        <f>U26773&gt;10</f>
        <v>1</v>
      </c>
      <c r="U26773" s="7">
        <v>10.024907023893901</v>
      </c>
      <c r="V26773" t="s">
        <v>1855</v>
      </c>
      <c r="W26773" t="s">
        <v>1856</v>
      </c>
    </row>
    <row r="26774" spans="20:23" x14ac:dyDescent="0.3">
      <c r="T26774" t="b">
        <f>U26774&gt;10</f>
        <v>1</v>
      </c>
      <c r="U26774" s="7">
        <v>10.7825927255914</v>
      </c>
      <c r="V26774" t="s">
        <v>8444</v>
      </c>
      <c r="W26774" t="s">
        <v>8445</v>
      </c>
    </row>
    <row r="26775" spans="20:23" x14ac:dyDescent="0.3">
      <c r="T26775" t="b">
        <f>U26775&gt;10</f>
        <v>1</v>
      </c>
      <c r="U26775" s="7">
        <v>11.8812050142595</v>
      </c>
      <c r="V26775" t="s">
        <v>14107</v>
      </c>
      <c r="W26775" t="s">
        <v>1670</v>
      </c>
    </row>
    <row r="26776" spans="20:23" x14ac:dyDescent="0.3">
      <c r="T26776" t="b">
        <f>U26776&gt;10</f>
        <v>1</v>
      </c>
      <c r="U26776" s="7">
        <v>10.4949106531397</v>
      </c>
      <c r="V26776" t="s">
        <v>6128</v>
      </c>
      <c r="W26776" t="s">
        <v>6129</v>
      </c>
    </row>
    <row r="26777" spans="20:23" x14ac:dyDescent="0.3">
      <c r="T26777" t="b">
        <f>U26777&gt;10</f>
        <v>1</v>
      </c>
      <c r="U26777" s="7">
        <v>11.6988834574656</v>
      </c>
      <c r="V26777" t="s">
        <v>13394</v>
      </c>
      <c r="W26777" t="s">
        <v>13395</v>
      </c>
    </row>
    <row r="26778" spans="20:23" x14ac:dyDescent="0.3">
      <c r="T26778" t="b">
        <f>U26778&gt;10</f>
        <v>1</v>
      </c>
      <c r="U26778" s="7">
        <v>10.4949106531397</v>
      </c>
      <c r="V26778" t="s">
        <v>6410</v>
      </c>
      <c r="W26778" t="s">
        <v>6411</v>
      </c>
    </row>
    <row r="26779" spans="20:23" x14ac:dyDescent="0.3">
      <c r="T26779" t="b">
        <f>U26779&gt;10</f>
        <v>1</v>
      </c>
      <c r="U26779" s="7">
        <v>10.024907023893901</v>
      </c>
      <c r="V26779" t="s">
        <v>1628</v>
      </c>
      <c r="W26779" t="s">
        <v>2018</v>
      </c>
    </row>
    <row r="26780" spans="20:23" x14ac:dyDescent="0.3">
      <c r="T26780" t="b">
        <f>U26780&gt;10</f>
        <v>1</v>
      </c>
      <c r="U26780" s="7">
        <v>11.6988834574656</v>
      </c>
      <c r="V26780" t="s">
        <v>12809</v>
      </c>
      <c r="W26780" t="s">
        <v>12810</v>
      </c>
    </row>
    <row r="26781" spans="20:23" x14ac:dyDescent="0.3">
      <c r="T26781" t="b">
        <f>U26781&gt;10</f>
        <v>1</v>
      </c>
      <c r="U26781" s="7">
        <v>10.024907023893901</v>
      </c>
      <c r="V26781" t="s">
        <v>2088</v>
      </c>
      <c r="W26781" t="s">
        <v>2089</v>
      </c>
    </row>
    <row r="26782" spans="20:23" x14ac:dyDescent="0.3">
      <c r="T26782" t="b">
        <f>U26782&gt;10</f>
        <v>1</v>
      </c>
      <c r="U26782" s="7">
        <v>12.7974957461337</v>
      </c>
      <c r="V26782" t="s">
        <v>16614</v>
      </c>
      <c r="W26782" t="s">
        <v>9073</v>
      </c>
    </row>
    <row r="26783" spans="20:23" x14ac:dyDescent="0.3">
      <c r="T26783" t="b">
        <f>U26783&gt;10</f>
        <v>1</v>
      </c>
      <c r="U26783" s="7">
        <v>10.9256935692321</v>
      </c>
      <c r="V26783" t="s">
        <v>9073</v>
      </c>
      <c r="W26783" t="s">
        <v>9074</v>
      </c>
    </row>
    <row r="26784" spans="20:23" x14ac:dyDescent="0.3">
      <c r="T26784" t="b">
        <f>U26784&gt;10</f>
        <v>1</v>
      </c>
      <c r="U26784" s="7">
        <v>10.9256935692321</v>
      </c>
      <c r="V26784" t="s">
        <v>9074</v>
      </c>
      <c r="W26784" t="s">
        <v>9077</v>
      </c>
    </row>
    <row r="26785" spans="20:23" x14ac:dyDescent="0.3">
      <c r="T26785" t="b">
        <f>U26785&gt;10</f>
        <v>1</v>
      </c>
      <c r="U26785" s="7">
        <v>10.9256935692321</v>
      </c>
      <c r="V26785" t="s">
        <v>9077</v>
      </c>
      <c r="W26785" t="s">
        <v>9074</v>
      </c>
    </row>
    <row r="26786" spans="20:23" x14ac:dyDescent="0.3">
      <c r="T26786" t="b">
        <f>U26786&gt;10</f>
        <v>1</v>
      </c>
      <c r="U26786" s="7">
        <v>10.9256935692321</v>
      </c>
      <c r="V26786" t="s">
        <v>9074</v>
      </c>
      <c r="W26786" t="s">
        <v>9078</v>
      </c>
    </row>
    <row r="26787" spans="20:23" x14ac:dyDescent="0.3">
      <c r="T26787" t="b">
        <f>U26787&gt;10</f>
        <v>1</v>
      </c>
      <c r="U26787" s="7">
        <v>10.9256935692321</v>
      </c>
      <c r="V26787" t="s">
        <v>9078</v>
      </c>
      <c r="W26787" t="s">
        <v>9074</v>
      </c>
    </row>
    <row r="26788" spans="20:23" x14ac:dyDescent="0.3">
      <c r="T26788" t="b">
        <f>U26788&gt;10</f>
        <v>1</v>
      </c>
      <c r="U26788" s="7">
        <v>10.9256935692321</v>
      </c>
      <c r="V26788" t="s">
        <v>9074</v>
      </c>
      <c r="W26788" t="s">
        <v>9075</v>
      </c>
    </row>
    <row r="26789" spans="20:23" x14ac:dyDescent="0.3">
      <c r="T26789" t="b">
        <f>U26789&gt;10</f>
        <v>1</v>
      </c>
      <c r="U26789" s="7">
        <v>10.9256935692321</v>
      </c>
      <c r="V26789" t="s">
        <v>9075</v>
      </c>
      <c r="W26789" t="s">
        <v>9074</v>
      </c>
    </row>
    <row r="26790" spans="20:23" x14ac:dyDescent="0.3">
      <c r="T26790" t="b">
        <f>U26790&gt;10</f>
        <v>1</v>
      </c>
      <c r="U26790" s="7">
        <v>10.9256935692321</v>
      </c>
      <c r="V26790" t="s">
        <v>9074</v>
      </c>
      <c r="W26790" t="s">
        <v>9076</v>
      </c>
    </row>
    <row r="26791" spans="20:23" x14ac:dyDescent="0.3">
      <c r="T26791" t="b">
        <f>U26791&gt;10</f>
        <v>1</v>
      </c>
      <c r="U26791" s="7">
        <v>10.9256935692321</v>
      </c>
      <c r="V26791" t="s">
        <v>9076</v>
      </c>
      <c r="W26791" t="s">
        <v>9074</v>
      </c>
    </row>
    <row r="26792" spans="20:23" x14ac:dyDescent="0.3">
      <c r="T26792" t="b">
        <f>U26792&gt;10</f>
        <v>1</v>
      </c>
      <c r="U26792" s="7">
        <v>12.7974957461337</v>
      </c>
      <c r="V26792" t="s">
        <v>16614</v>
      </c>
      <c r="W26792" t="s">
        <v>9207</v>
      </c>
    </row>
    <row r="26793" spans="20:23" x14ac:dyDescent="0.3">
      <c r="T26793" t="b">
        <f>U26793&gt;10</f>
        <v>1</v>
      </c>
      <c r="U26793" s="7">
        <v>10.9256935692321</v>
      </c>
      <c r="V26793" t="s">
        <v>9207</v>
      </c>
      <c r="W26793" t="s">
        <v>9074</v>
      </c>
    </row>
    <row r="26794" spans="20:23" x14ac:dyDescent="0.3">
      <c r="T26794" t="b">
        <f>U26794&gt;10</f>
        <v>1</v>
      </c>
      <c r="U26794" s="7">
        <v>10.9256935692321</v>
      </c>
      <c r="V26794" t="s">
        <v>9074</v>
      </c>
      <c r="W26794" t="s">
        <v>9210</v>
      </c>
    </row>
    <row r="26795" spans="20:23" x14ac:dyDescent="0.3">
      <c r="T26795" t="b">
        <f>U26795&gt;10</f>
        <v>1</v>
      </c>
      <c r="U26795" s="7">
        <v>10.9256935692321</v>
      </c>
      <c r="V26795" t="s">
        <v>9210</v>
      </c>
      <c r="W26795" t="s">
        <v>9074</v>
      </c>
    </row>
    <row r="26796" spans="20:23" x14ac:dyDescent="0.3">
      <c r="T26796" t="b">
        <f>U26796&gt;10</f>
        <v>1</v>
      </c>
      <c r="U26796" s="7">
        <v>10.9256935692321</v>
      </c>
      <c r="V26796" t="s">
        <v>9074</v>
      </c>
      <c r="W26796" t="s">
        <v>9211</v>
      </c>
    </row>
    <row r="26797" spans="20:23" x14ac:dyDescent="0.3">
      <c r="T26797" t="b">
        <f>U26797&gt;10</f>
        <v>1</v>
      </c>
      <c r="U26797" s="7">
        <v>10.9256935692321</v>
      </c>
      <c r="V26797" t="s">
        <v>9211</v>
      </c>
      <c r="W26797" t="s">
        <v>9074</v>
      </c>
    </row>
    <row r="26798" spans="20:23" x14ac:dyDescent="0.3">
      <c r="T26798" t="b">
        <f>U26798&gt;10</f>
        <v>1</v>
      </c>
      <c r="U26798" s="7">
        <v>10.9256935692321</v>
      </c>
      <c r="V26798" t="s">
        <v>9074</v>
      </c>
      <c r="W26798" t="s">
        <v>9208</v>
      </c>
    </row>
    <row r="26799" spans="20:23" x14ac:dyDescent="0.3">
      <c r="T26799" t="b">
        <f>U26799&gt;10</f>
        <v>1</v>
      </c>
      <c r="U26799" s="7">
        <v>10.9256935692321</v>
      </c>
      <c r="V26799" t="s">
        <v>9208</v>
      </c>
      <c r="W26799" t="s">
        <v>9074</v>
      </c>
    </row>
    <row r="26800" spans="20:23" x14ac:dyDescent="0.3">
      <c r="T26800" t="b">
        <f>U26800&gt;10</f>
        <v>1</v>
      </c>
      <c r="U26800" s="7">
        <v>10.9256935692321</v>
      </c>
      <c r="V26800" t="s">
        <v>9074</v>
      </c>
      <c r="W26800" t="s">
        <v>9209</v>
      </c>
    </row>
    <row r="26801" spans="20:23" x14ac:dyDescent="0.3">
      <c r="T26801" t="b">
        <f>U26801&gt;10</f>
        <v>1</v>
      </c>
      <c r="U26801" s="7">
        <v>10.9256935692321</v>
      </c>
      <c r="V26801" t="s">
        <v>9209</v>
      </c>
      <c r="W26801" t="s">
        <v>9074</v>
      </c>
    </row>
    <row r="26802" spans="20:23" x14ac:dyDescent="0.3">
      <c r="T26802" t="b">
        <f>U26802&gt;10</f>
        <v>1</v>
      </c>
      <c r="U26802" s="7">
        <v>10.4461204889702</v>
      </c>
      <c r="V26802" t="s">
        <v>5798</v>
      </c>
      <c r="W26802" t="s">
        <v>5801</v>
      </c>
    </row>
    <row r="26803" spans="20:23" x14ac:dyDescent="0.3">
      <c r="T26803" t="b">
        <f>U26803&gt;10</f>
        <v>1</v>
      </c>
      <c r="U26803" s="7">
        <v>13.490642926693599</v>
      </c>
      <c r="V26803" t="s">
        <v>16615</v>
      </c>
      <c r="W26803" t="s">
        <v>16616</v>
      </c>
    </row>
    <row r="26804" spans="20:23" x14ac:dyDescent="0.3">
      <c r="T26804" t="b">
        <f>U26804&gt;10</f>
        <v>1</v>
      </c>
      <c r="U26804" s="7">
        <v>11.293418349357401</v>
      </c>
      <c r="V26804" t="s">
        <v>11481</v>
      </c>
      <c r="W26804" t="s">
        <v>11482</v>
      </c>
    </row>
    <row r="26805" spans="20:23" x14ac:dyDescent="0.3">
      <c r="T26805" t="b">
        <f>U26805&gt;10</f>
        <v>1</v>
      </c>
      <c r="U26805" s="7">
        <v>11.411201385013801</v>
      </c>
      <c r="V26805" t="s">
        <v>12020</v>
      </c>
      <c r="W26805" t="s">
        <v>12021</v>
      </c>
    </row>
    <row r="26806" spans="20:23" x14ac:dyDescent="0.3">
      <c r="T26806" t="b">
        <f>U26806&gt;10</f>
        <v>1</v>
      </c>
      <c r="U26806" s="7">
        <v>12.7974957461337</v>
      </c>
      <c r="V26806" t="s">
        <v>16617</v>
      </c>
      <c r="W26806" t="s">
        <v>16618</v>
      </c>
    </row>
    <row r="26807" spans="20:23" x14ac:dyDescent="0.3">
      <c r="T26807" t="b">
        <f>U26807&gt;10</f>
        <v>1</v>
      </c>
      <c r="U26807" s="7">
        <v>12.392030638025499</v>
      </c>
      <c r="V26807" t="s">
        <v>9831</v>
      </c>
      <c r="W26807" t="s">
        <v>16619</v>
      </c>
    </row>
    <row r="26808" spans="20:23" x14ac:dyDescent="0.3">
      <c r="T26808" t="b">
        <f>U26808&gt;10</f>
        <v>1</v>
      </c>
      <c r="U26808" s="7">
        <v>10.4461204889702</v>
      </c>
      <c r="V26808" t="s">
        <v>5894</v>
      </c>
      <c r="W26808" t="s">
        <v>5895</v>
      </c>
    </row>
    <row r="26809" spans="20:23" x14ac:dyDescent="0.3">
      <c r="T26809" t="b">
        <f>U26809&gt;10</f>
        <v>1</v>
      </c>
      <c r="U26809" s="7">
        <v>10.4461204889702</v>
      </c>
      <c r="V26809" t="s">
        <v>5933</v>
      </c>
      <c r="W26809" t="s">
        <v>5934</v>
      </c>
    </row>
    <row r="26810" spans="20:23" x14ac:dyDescent="0.3">
      <c r="T26810" t="b">
        <f>U26810&gt;10</f>
        <v>1</v>
      </c>
      <c r="U26810" s="7">
        <v>11.188057833699601</v>
      </c>
      <c r="V26810" t="s">
        <v>10588</v>
      </c>
      <c r="W26810" t="s">
        <v>10589</v>
      </c>
    </row>
    <row r="26811" spans="20:23" x14ac:dyDescent="0.3">
      <c r="T26811" t="b">
        <f>U26811&gt;10</f>
        <v>1</v>
      </c>
      <c r="U26811" s="7">
        <v>12.392030638025499</v>
      </c>
      <c r="V26811" t="s">
        <v>16620</v>
      </c>
      <c r="W26811" t="s">
        <v>16621</v>
      </c>
    </row>
    <row r="26812" spans="20:23" x14ac:dyDescent="0.3">
      <c r="T26812" t="b">
        <f>U26812&gt;10</f>
        <v>1</v>
      </c>
      <c r="U26812" s="7">
        <v>12.7974957461337</v>
      </c>
      <c r="V26812" t="s">
        <v>16622</v>
      </c>
      <c r="W26812" t="s">
        <v>16623</v>
      </c>
    </row>
    <row r="26813" spans="20:23" x14ac:dyDescent="0.3">
      <c r="T26813" t="b">
        <f>U26813&gt;10</f>
        <v>1</v>
      </c>
      <c r="U26813" s="7">
        <v>13.490642926693599</v>
      </c>
      <c r="V26813" t="s">
        <v>16624</v>
      </c>
      <c r="W26813" t="s">
        <v>16625</v>
      </c>
    </row>
    <row r="26814" spans="20:23" x14ac:dyDescent="0.3">
      <c r="T26814" t="b">
        <f>U26814&gt;10</f>
        <v>1</v>
      </c>
      <c r="U26814" s="7">
        <v>11.188057833699601</v>
      </c>
      <c r="V26814" t="s">
        <v>10630</v>
      </c>
      <c r="W26814" t="s">
        <v>10631</v>
      </c>
    </row>
    <row r="26815" spans="20:23" x14ac:dyDescent="0.3">
      <c r="T26815" t="b">
        <f>U26815&gt;10</f>
        <v>1</v>
      </c>
      <c r="U26815" s="7">
        <v>11.0927476538953</v>
      </c>
      <c r="V26815" t="s">
        <v>10070</v>
      </c>
      <c r="W26815" t="s">
        <v>10071</v>
      </c>
    </row>
    <row r="26816" spans="20:23" x14ac:dyDescent="0.3">
      <c r="T26816" t="b">
        <f>U26816&gt;10</f>
        <v>1</v>
      </c>
      <c r="U26816" s="7">
        <v>10.399600473335299</v>
      </c>
      <c r="V26816" t="s">
        <v>5344</v>
      </c>
      <c r="W26816" t="s">
        <v>5345</v>
      </c>
    </row>
    <row r="26817" spans="20:23" x14ac:dyDescent="0.3">
      <c r="T26817" t="b">
        <f>U26817&gt;10</f>
        <v>1</v>
      </c>
      <c r="U26817" s="7">
        <v>10.7825927255914</v>
      </c>
      <c r="V26817" t="s">
        <v>7093</v>
      </c>
      <c r="W26817" t="s">
        <v>8520</v>
      </c>
    </row>
    <row r="26818" spans="20:23" x14ac:dyDescent="0.3">
      <c r="T26818" t="b">
        <f>U26818&gt;10</f>
        <v>1</v>
      </c>
      <c r="U26818" s="7">
        <v>11.293418349357401</v>
      </c>
      <c r="V26818" t="s">
        <v>11257</v>
      </c>
      <c r="W26818" t="s">
        <v>11258</v>
      </c>
    </row>
    <row r="26819" spans="20:23" x14ac:dyDescent="0.3">
      <c r="T26819" t="b">
        <f>U26819&gt;10</f>
        <v>1</v>
      </c>
      <c r="U26819" s="7">
        <v>10.7180542044539</v>
      </c>
      <c r="V26819" t="s">
        <v>7124</v>
      </c>
      <c r="W26819" t="s">
        <v>7958</v>
      </c>
    </row>
    <row r="26820" spans="20:23" x14ac:dyDescent="0.3">
      <c r="T26820" t="b">
        <f>U26820&gt;10</f>
        <v>1</v>
      </c>
      <c r="U26820" s="7">
        <v>12.104348565573799</v>
      </c>
      <c r="V26820" t="s">
        <v>16626</v>
      </c>
      <c r="W26820" t="s">
        <v>16627</v>
      </c>
    </row>
    <row r="26821" spans="20:23" x14ac:dyDescent="0.3">
      <c r="T26821" t="b">
        <f>U26821&gt;10</f>
        <v>1</v>
      </c>
      <c r="U26821" s="7">
        <v>11.411201385013801</v>
      </c>
      <c r="V26821" t="s">
        <v>10631</v>
      </c>
      <c r="W26821" t="s">
        <v>11905</v>
      </c>
    </row>
    <row r="26822" spans="20:23" x14ac:dyDescent="0.3">
      <c r="T26822" t="b">
        <f>U26822&gt;10</f>
        <v>1</v>
      </c>
      <c r="U26822" s="7">
        <v>10.7180542044539</v>
      </c>
      <c r="V26822" t="s">
        <v>7755</v>
      </c>
      <c r="W26822" t="s">
        <v>7756</v>
      </c>
    </row>
    <row r="26823" spans="20:23" x14ac:dyDescent="0.3">
      <c r="T26823" t="b">
        <f>U26823&gt;10</f>
        <v>1</v>
      </c>
      <c r="U26823" s="7">
        <v>12.7974957461337</v>
      </c>
      <c r="V26823" t="s">
        <v>16628</v>
      </c>
      <c r="W26823" t="s">
        <v>7994</v>
      </c>
    </row>
    <row r="26824" spans="20:23" x14ac:dyDescent="0.3">
      <c r="T26824" t="b">
        <f>U26824&gt;10</f>
        <v>1</v>
      </c>
      <c r="U26824" s="7">
        <v>12.7974957461337</v>
      </c>
      <c r="V26824" t="s">
        <v>16629</v>
      </c>
      <c r="W26824" t="s">
        <v>16630</v>
      </c>
    </row>
    <row r="26825" spans="20:23" x14ac:dyDescent="0.3">
      <c r="T26825" t="b">
        <f>U26825&gt;10</f>
        <v>1</v>
      </c>
      <c r="U26825" s="7">
        <v>11.188057833699601</v>
      </c>
      <c r="V26825" t="s">
        <v>10331</v>
      </c>
      <c r="W26825" t="s">
        <v>10902</v>
      </c>
    </row>
    <row r="26826" spans="20:23" x14ac:dyDescent="0.3">
      <c r="T26826" t="b">
        <f>U26826&gt;10</f>
        <v>1</v>
      </c>
      <c r="U26826" s="7">
        <v>10.355148710764499</v>
      </c>
      <c r="V26826">
        <v>155</v>
      </c>
      <c r="W26826" t="s">
        <v>5066</v>
      </c>
    </row>
    <row r="26827" spans="20:23" x14ac:dyDescent="0.3">
      <c r="T26827" t="b">
        <f>U26827&gt;10</f>
        <v>1</v>
      </c>
      <c r="U26827" s="7">
        <v>11.5447327776383</v>
      </c>
      <c r="V26827" t="s">
        <v>12520</v>
      </c>
      <c r="W26827" t="s">
        <v>12312</v>
      </c>
    </row>
    <row r="26828" spans="20:23" x14ac:dyDescent="0.3">
      <c r="T26828" t="b">
        <f>U26828&gt;10</f>
        <v>1</v>
      </c>
      <c r="U26828" s="7">
        <v>11.5447327776383</v>
      </c>
      <c r="V26828" t="s">
        <v>12312</v>
      </c>
      <c r="W26828" t="s">
        <v>12314</v>
      </c>
    </row>
    <row r="26829" spans="20:23" x14ac:dyDescent="0.3">
      <c r="T26829" t="b">
        <f>U26829&gt;10</f>
        <v>1</v>
      </c>
      <c r="U26829" s="7">
        <v>13.490642926693599</v>
      </c>
      <c r="V26829" t="s">
        <v>16631</v>
      </c>
      <c r="W26829" t="s">
        <v>16632</v>
      </c>
    </row>
    <row r="26830" spans="20:23" x14ac:dyDescent="0.3">
      <c r="T26830" t="b">
        <f>U26830&gt;10</f>
        <v>1</v>
      </c>
      <c r="U26830" s="7">
        <v>10.194806060689301</v>
      </c>
      <c r="V26830" t="s">
        <v>3632</v>
      </c>
      <c r="W26830" t="s">
        <v>3604</v>
      </c>
    </row>
    <row r="26831" spans="20:23" x14ac:dyDescent="0.3">
      <c r="T26831" t="b">
        <f>U26831&gt;10</f>
        <v>1</v>
      </c>
      <c r="U26831" s="7">
        <v>11.0927476538953</v>
      </c>
      <c r="V26831" t="s">
        <v>10080</v>
      </c>
      <c r="W26831" t="s">
        <v>8614</v>
      </c>
    </row>
    <row r="26832" spans="20:23" x14ac:dyDescent="0.3">
      <c r="T26832" t="b">
        <f>U26832&gt;10</f>
        <v>1</v>
      </c>
      <c r="U26832" s="7">
        <v>10.851585597078399</v>
      </c>
      <c r="V26832" t="s">
        <v>8614</v>
      </c>
      <c r="W26832" t="s">
        <v>8615</v>
      </c>
    </row>
    <row r="26833" spans="20:23" x14ac:dyDescent="0.3">
      <c r="T26833" t="b">
        <f>U26833&gt;10</f>
        <v>1</v>
      </c>
      <c r="U26833" s="7">
        <v>13.490642926693599</v>
      </c>
      <c r="V26833" t="s">
        <v>16633</v>
      </c>
      <c r="W26833" t="s">
        <v>16634</v>
      </c>
    </row>
    <row r="26834" spans="20:23" x14ac:dyDescent="0.3">
      <c r="T26834" t="b">
        <f>U26834&gt;10</f>
        <v>1</v>
      </c>
      <c r="U26834" s="7">
        <v>11.6988834574656</v>
      </c>
      <c r="V26834" t="s">
        <v>13465</v>
      </c>
      <c r="W26834" t="s">
        <v>13466</v>
      </c>
    </row>
    <row r="26835" spans="20:23" x14ac:dyDescent="0.3">
      <c r="T26835" t="b">
        <f>U26835&gt;10</f>
        <v>1</v>
      </c>
      <c r="U26835" s="7">
        <v>11.188057833699601</v>
      </c>
      <c r="V26835" t="s">
        <v>10816</v>
      </c>
      <c r="W26835" t="s">
        <v>10817</v>
      </c>
    </row>
    <row r="26836" spans="20:23" x14ac:dyDescent="0.3">
      <c r="T26836" t="b">
        <f>U26836&gt;10</f>
        <v>1</v>
      </c>
      <c r="U26836" s="7">
        <v>10.024907023893901</v>
      </c>
      <c r="V26836" t="s">
        <v>1731</v>
      </c>
      <c r="W26836" t="s">
        <v>1732</v>
      </c>
    </row>
    <row r="26837" spans="20:23" x14ac:dyDescent="0.3">
      <c r="T26837" t="b">
        <f>U26837&gt;10</f>
        <v>1</v>
      </c>
      <c r="U26837" s="7">
        <v>10.7180542044539</v>
      </c>
      <c r="V26837" t="s">
        <v>7841</v>
      </c>
      <c r="W26837" t="s">
        <v>7738</v>
      </c>
    </row>
    <row r="26838" spans="20:23" x14ac:dyDescent="0.3">
      <c r="T26838" t="b">
        <f>U26838&gt;10</f>
        <v>1</v>
      </c>
      <c r="U26838" s="7">
        <v>10.4949106531397</v>
      </c>
      <c r="V26838" t="s">
        <v>6523</v>
      </c>
      <c r="W26838" t="s">
        <v>6524</v>
      </c>
    </row>
    <row r="26839" spans="20:23" x14ac:dyDescent="0.3">
      <c r="T26839" t="b">
        <f>U26839&gt;10</f>
        <v>1</v>
      </c>
      <c r="U26839" s="7">
        <v>12.104348565573799</v>
      </c>
      <c r="V26839" t="s">
        <v>6524</v>
      </c>
      <c r="W26839" t="s">
        <v>16635</v>
      </c>
    </row>
    <row r="26840" spans="20:23" x14ac:dyDescent="0.3">
      <c r="T26840" t="b">
        <f>U26840&gt;10</f>
        <v>1</v>
      </c>
      <c r="U26840" s="7">
        <v>11.5447327776383</v>
      </c>
      <c r="V26840" t="s">
        <v>12449</v>
      </c>
      <c r="W26840" t="s">
        <v>12450</v>
      </c>
    </row>
    <row r="26841" spans="20:23" x14ac:dyDescent="0.3">
      <c r="T26841" t="b">
        <f>U26841&gt;10</f>
        <v>1</v>
      </c>
      <c r="U26841" s="7">
        <v>11.6988834574656</v>
      </c>
      <c r="V26841" t="s">
        <v>12450</v>
      </c>
      <c r="W26841" t="s">
        <v>13005</v>
      </c>
    </row>
    <row r="26842" spans="20:23" x14ac:dyDescent="0.3">
      <c r="T26842" t="b">
        <f>U26842&gt;10</f>
        <v>1</v>
      </c>
      <c r="U26842" s="7">
        <v>11.411201385013801</v>
      </c>
      <c r="V26842" t="s">
        <v>11561</v>
      </c>
      <c r="W26842" t="s">
        <v>11562</v>
      </c>
    </row>
    <row r="26843" spans="20:23" x14ac:dyDescent="0.3">
      <c r="T26843" t="b">
        <f>U26843&gt;10</f>
        <v>1</v>
      </c>
      <c r="U26843" s="7">
        <v>12.7974957461337</v>
      </c>
      <c r="V26843" t="s">
        <v>16636</v>
      </c>
      <c r="W26843">
        <v>7500</v>
      </c>
    </row>
    <row r="26844" spans="20:23" x14ac:dyDescent="0.3">
      <c r="T26844" t="b">
        <f>U26844&gt;10</f>
        <v>1</v>
      </c>
      <c r="U26844" s="7">
        <v>12.7974957461337</v>
      </c>
      <c r="V26844">
        <v>7500</v>
      </c>
      <c r="W26844" t="s">
        <v>16637</v>
      </c>
    </row>
    <row r="26845" spans="20:23" x14ac:dyDescent="0.3">
      <c r="T26845" t="b">
        <f>U26845&gt;10</f>
        <v>1</v>
      </c>
      <c r="U26845" s="7">
        <v>10.9256935692321</v>
      </c>
      <c r="V26845" t="s">
        <v>9266</v>
      </c>
      <c r="W26845" t="s">
        <v>9159</v>
      </c>
    </row>
    <row r="26846" spans="20:23" x14ac:dyDescent="0.3">
      <c r="T26846" t="b">
        <f>U26846&gt;10</f>
        <v>1</v>
      </c>
      <c r="U26846" s="7">
        <v>12.104348565573799</v>
      </c>
      <c r="V26846" t="s">
        <v>6081</v>
      </c>
      <c r="W26846" t="s">
        <v>16638</v>
      </c>
    </row>
    <row r="26847" spans="20:23" x14ac:dyDescent="0.3">
      <c r="T26847" t="b">
        <f>U26847&gt;10</f>
        <v>1</v>
      </c>
      <c r="U26847" s="7">
        <v>12.7974957461337</v>
      </c>
      <c r="V26847" t="s">
        <v>16639</v>
      </c>
      <c r="W26847" t="s">
        <v>16640</v>
      </c>
    </row>
    <row r="26848" spans="20:23" x14ac:dyDescent="0.3">
      <c r="T26848" t="b">
        <f>U26848&gt;10</f>
        <v>1</v>
      </c>
      <c r="U26848" s="7">
        <v>11.5447327776383</v>
      </c>
      <c r="V26848" t="s">
        <v>12333</v>
      </c>
      <c r="W26848" t="s">
        <v>12334</v>
      </c>
    </row>
    <row r="26849" spans="20:23" x14ac:dyDescent="0.3">
      <c r="T26849" t="b">
        <f>U26849&gt;10</f>
        <v>1</v>
      </c>
      <c r="U26849" s="7">
        <v>12.104348565573799</v>
      </c>
      <c r="V26849" t="s">
        <v>12098</v>
      </c>
      <c r="W26849" t="s">
        <v>13369</v>
      </c>
    </row>
    <row r="26850" spans="20:23" x14ac:dyDescent="0.3">
      <c r="T26850" t="b">
        <f>U26850&gt;10</f>
        <v>1</v>
      </c>
      <c r="U26850" s="7">
        <v>12.104348565573799</v>
      </c>
      <c r="V26850" t="s">
        <v>13369</v>
      </c>
      <c r="W26850" t="s">
        <v>16641</v>
      </c>
    </row>
    <row r="26851" spans="20:23" x14ac:dyDescent="0.3">
      <c r="T26851" t="b">
        <f>U26851&gt;10</f>
        <v>1</v>
      </c>
      <c r="U26851" s="7">
        <v>11.6988834574656</v>
      </c>
      <c r="V26851" t="s">
        <v>13369</v>
      </c>
      <c r="W26851" t="s">
        <v>13370</v>
      </c>
    </row>
    <row r="26852" spans="20:23" x14ac:dyDescent="0.3">
      <c r="T26852" t="b">
        <f>U26852&gt;10</f>
        <v>1</v>
      </c>
      <c r="U26852" s="7">
        <v>10.9256935692321</v>
      </c>
      <c r="V26852" t="s">
        <v>9152</v>
      </c>
      <c r="W26852" t="s">
        <v>3833</v>
      </c>
    </row>
    <row r="26853" spans="20:23" x14ac:dyDescent="0.3">
      <c r="T26853" t="b">
        <f>U26853&gt;10</f>
        <v>1</v>
      </c>
      <c r="U26853" s="7">
        <v>10.851585597078399</v>
      </c>
      <c r="V26853" t="s">
        <v>8790</v>
      </c>
      <c r="W26853" t="s">
        <v>8791</v>
      </c>
    </row>
    <row r="26854" spans="20:23" x14ac:dyDescent="0.3">
      <c r="T26854" t="b">
        <f>U26854&gt;10</f>
        <v>1</v>
      </c>
      <c r="U26854" s="7">
        <v>11.0927476538953</v>
      </c>
      <c r="V26854" t="s">
        <v>10252</v>
      </c>
      <c r="W26854" t="s">
        <v>10253</v>
      </c>
    </row>
    <row r="26855" spans="20:23" x14ac:dyDescent="0.3">
      <c r="T26855" t="b">
        <f>U26855&gt;10</f>
        <v>1</v>
      </c>
      <c r="U26855" s="7">
        <v>10.0894455450315</v>
      </c>
      <c r="V26855" t="s">
        <v>2440</v>
      </c>
      <c r="W26855" t="s">
        <v>2441</v>
      </c>
    </row>
    <row r="26856" spans="20:23" x14ac:dyDescent="0.3">
      <c r="T26856" t="b">
        <f>U26856&gt;10</f>
        <v>1</v>
      </c>
      <c r="U26856" s="7">
        <v>10.6002711687975</v>
      </c>
      <c r="V26856" t="s">
        <v>7124</v>
      </c>
      <c r="W26856" t="s">
        <v>7125</v>
      </c>
    </row>
    <row r="26857" spans="20:23" x14ac:dyDescent="0.3">
      <c r="T26857" t="b">
        <f>U26857&gt;10</f>
        <v>1</v>
      </c>
      <c r="U26857" s="7">
        <v>11.0057362769056</v>
      </c>
      <c r="V26857" t="s">
        <v>9902</v>
      </c>
      <c r="W26857" t="s">
        <v>9903</v>
      </c>
    </row>
    <row r="26858" spans="20:23" x14ac:dyDescent="0.3">
      <c r="T26858" t="b">
        <f>U26858&gt;10</f>
        <v>1</v>
      </c>
      <c r="U26858" s="7">
        <v>11.293418349357401</v>
      </c>
      <c r="V26858" t="s">
        <v>7336</v>
      </c>
      <c r="W26858" t="s">
        <v>11323</v>
      </c>
    </row>
    <row r="26859" spans="20:23" x14ac:dyDescent="0.3">
      <c r="T26859" t="b">
        <f>U26859&gt;10</f>
        <v>1</v>
      </c>
      <c r="U26859" s="7">
        <v>11.411201385013801</v>
      </c>
      <c r="V26859" t="s">
        <v>11957</v>
      </c>
      <c r="W26859" t="s">
        <v>11958</v>
      </c>
    </row>
    <row r="26860" spans="20:23" x14ac:dyDescent="0.3">
      <c r="T26860" t="b">
        <f>U26860&gt;10</f>
        <v>1</v>
      </c>
      <c r="U26860" s="7">
        <v>11.411201385013801</v>
      </c>
      <c r="V26860" t="s">
        <v>12168</v>
      </c>
      <c r="W26860" t="s">
        <v>12169</v>
      </c>
    </row>
    <row r="26861" spans="20:23" x14ac:dyDescent="0.3">
      <c r="T26861" t="b">
        <f>U26861&gt;10</f>
        <v>1</v>
      </c>
      <c r="U26861" s="7">
        <v>10.6002711687975</v>
      </c>
      <c r="V26861" t="s">
        <v>7070</v>
      </c>
      <c r="W26861" t="s">
        <v>7071</v>
      </c>
    </row>
    <row r="26862" spans="20:23" x14ac:dyDescent="0.3">
      <c r="T26862" t="b">
        <f>U26862&gt;10</f>
        <v>1</v>
      </c>
      <c r="U26862" s="7">
        <v>10.2717671018254</v>
      </c>
      <c r="V26862" t="s">
        <v>4225</v>
      </c>
      <c r="W26862" t="s">
        <v>4226</v>
      </c>
    </row>
    <row r="26863" spans="20:23" x14ac:dyDescent="0.3">
      <c r="T26863" t="b">
        <f>U26863&gt;10</f>
        <v>1</v>
      </c>
      <c r="U26863" s="7">
        <v>10.3125890963457</v>
      </c>
      <c r="V26863" t="s">
        <v>4579</v>
      </c>
      <c r="W26863" t="s">
        <v>4580</v>
      </c>
    </row>
    <row r="26864" spans="20:23" x14ac:dyDescent="0.3">
      <c r="T26864" t="b">
        <f>U26864&gt;10</f>
        <v>1</v>
      </c>
      <c r="U26864" s="7">
        <v>10.355148710764499</v>
      </c>
      <c r="V26864" t="s">
        <v>5150</v>
      </c>
      <c r="W26864" t="s">
        <v>5151</v>
      </c>
    </row>
    <row r="26865" spans="20:23" x14ac:dyDescent="0.3">
      <c r="T26865" t="b">
        <f>U26865&gt;10</f>
        <v>1</v>
      </c>
      <c r="U26865" s="7">
        <v>10.024907023893901</v>
      </c>
      <c r="V26865" t="s">
        <v>2032</v>
      </c>
      <c r="W26865" t="s">
        <v>2033</v>
      </c>
    </row>
    <row r="26866" spans="20:23" x14ac:dyDescent="0.3">
      <c r="T26866" t="b">
        <f>U26866&gt;10</f>
        <v>1</v>
      </c>
      <c r="U26866" s="7">
        <v>10.024907023893901</v>
      </c>
      <c r="V26866" t="s">
        <v>1805</v>
      </c>
      <c r="W26866" t="s">
        <v>1806</v>
      </c>
    </row>
    <row r="26867" spans="20:23" x14ac:dyDescent="0.3">
      <c r="T26867" t="b">
        <f>U26867&gt;10</f>
        <v>1</v>
      </c>
      <c r="U26867" s="7">
        <v>10.0566557222085</v>
      </c>
      <c r="V26867" t="s">
        <v>2191</v>
      </c>
      <c r="W26867" t="s">
        <v>2192</v>
      </c>
    </row>
    <row r="26868" spans="20:23" x14ac:dyDescent="0.3">
      <c r="T26868" t="b">
        <f>U26868&gt;10</f>
        <v>1</v>
      </c>
      <c r="U26868" s="7">
        <v>11.0927476538953</v>
      </c>
      <c r="V26868" t="s">
        <v>10261</v>
      </c>
      <c r="W26868" t="s">
        <v>10262</v>
      </c>
    </row>
    <row r="26869" spans="20:23" x14ac:dyDescent="0.3">
      <c r="T26869" t="b">
        <f>U26869&gt;10</f>
        <v>1</v>
      </c>
      <c r="U26869" s="7">
        <v>11.411201385013801</v>
      </c>
      <c r="V26869" t="s">
        <v>11724</v>
      </c>
      <c r="W26869" t="s">
        <v>9865</v>
      </c>
    </row>
    <row r="26870" spans="20:23" x14ac:dyDescent="0.3">
      <c r="T26870" t="b">
        <f>U26870&gt;10</f>
        <v>1</v>
      </c>
      <c r="U26870" s="7">
        <v>13.490642926693599</v>
      </c>
      <c r="V26870" t="s">
        <v>16642</v>
      </c>
      <c r="W26870" t="s">
        <v>16643</v>
      </c>
    </row>
    <row r="26871" spans="20:23" x14ac:dyDescent="0.3">
      <c r="T26871" t="b">
        <f>U26871&gt;10</f>
        <v>1</v>
      </c>
      <c r="U26871" s="7">
        <v>10.6002711687975</v>
      </c>
      <c r="V26871" t="s">
        <v>7057</v>
      </c>
      <c r="W26871" t="s">
        <v>7058</v>
      </c>
    </row>
    <row r="26872" spans="20:23" x14ac:dyDescent="0.3">
      <c r="T26872" t="b">
        <f>U26872&gt;10</f>
        <v>1</v>
      </c>
      <c r="U26872" s="7">
        <v>12.392030638025499</v>
      </c>
      <c r="V26872" t="s">
        <v>16644</v>
      </c>
      <c r="W26872" t="s">
        <v>16645</v>
      </c>
    </row>
    <row r="26873" spans="20:23" x14ac:dyDescent="0.3">
      <c r="T26873" t="b">
        <f>U26873&gt;10</f>
        <v>1</v>
      </c>
      <c r="U26873" s="7">
        <v>10.851585597078399</v>
      </c>
      <c r="V26873" t="s">
        <v>8911</v>
      </c>
      <c r="W26873" t="s">
        <v>8912</v>
      </c>
    </row>
    <row r="26874" spans="20:23" x14ac:dyDescent="0.3">
      <c r="T26874" t="b">
        <f>U26874&gt;10</f>
        <v>1</v>
      </c>
      <c r="U26874" s="7">
        <v>11.188057833699601</v>
      </c>
      <c r="V26874" t="s">
        <v>10387</v>
      </c>
      <c r="W26874" t="s">
        <v>10389</v>
      </c>
    </row>
    <row r="26875" spans="20:23" x14ac:dyDescent="0.3">
      <c r="T26875" t="b">
        <f>U26875&gt;10</f>
        <v>1</v>
      </c>
      <c r="U26875" s="7">
        <v>11.188057833699601</v>
      </c>
      <c r="V26875" t="s">
        <v>10387</v>
      </c>
      <c r="W26875" t="s">
        <v>10388</v>
      </c>
    </row>
    <row r="26876" spans="20:23" x14ac:dyDescent="0.3">
      <c r="T26876" t="b">
        <f>U26876&gt;10</f>
        <v>1</v>
      </c>
      <c r="U26876" s="7">
        <v>11.5447327776383</v>
      </c>
      <c r="V26876" t="s">
        <v>12287</v>
      </c>
      <c r="W26876" t="s">
        <v>12288</v>
      </c>
    </row>
    <row r="26877" spans="20:23" x14ac:dyDescent="0.3">
      <c r="T26877" t="b">
        <f>U26877&gt;10</f>
        <v>1</v>
      </c>
      <c r="U26877" s="7">
        <v>13.490642926693599</v>
      </c>
      <c r="V26877">
        <v>54056</v>
      </c>
      <c r="W26877" t="s">
        <v>16646</v>
      </c>
    </row>
    <row r="26878" spans="20:23" x14ac:dyDescent="0.3">
      <c r="T26878" t="b">
        <f>U26878&gt;10</f>
        <v>1</v>
      </c>
      <c r="U26878" s="7">
        <v>11.293418349357401</v>
      </c>
      <c r="V26878" t="s">
        <v>11439</v>
      </c>
      <c r="W26878" t="s">
        <v>11440</v>
      </c>
    </row>
    <row r="26879" spans="20:23" x14ac:dyDescent="0.3">
      <c r="T26879" t="b">
        <f>U26879&gt;10</f>
        <v>1</v>
      </c>
      <c r="U26879" s="7">
        <v>10.6002711687975</v>
      </c>
      <c r="V26879" t="s">
        <v>4845</v>
      </c>
      <c r="W26879" t="s">
        <v>7183</v>
      </c>
    </row>
    <row r="26880" spans="20:23" x14ac:dyDescent="0.3">
      <c r="T26880" t="b">
        <f>U26880&gt;10</f>
        <v>1</v>
      </c>
      <c r="U26880" s="7">
        <v>10.399600473335299</v>
      </c>
      <c r="V26880" t="s">
        <v>5325</v>
      </c>
      <c r="W26880" t="s">
        <v>5326</v>
      </c>
    </row>
    <row r="26881" spans="20:23" x14ac:dyDescent="0.3">
      <c r="T26881" t="b">
        <f>U26881&gt;10</f>
        <v>1</v>
      </c>
      <c r="U26881" s="7">
        <v>11.8812050142595</v>
      </c>
      <c r="V26881" t="s">
        <v>124</v>
      </c>
      <c r="W26881" t="s">
        <v>14078</v>
      </c>
    </row>
    <row r="26882" spans="20:23" x14ac:dyDescent="0.3">
      <c r="T26882" t="b">
        <f>U26882&gt;10</f>
        <v>1</v>
      </c>
      <c r="U26882" s="7">
        <v>12.104348565573799</v>
      </c>
      <c r="V26882" t="s">
        <v>16647</v>
      </c>
      <c r="W26882" t="s">
        <v>16648</v>
      </c>
    </row>
    <row r="26883" spans="20:23" x14ac:dyDescent="0.3">
      <c r="T26883" t="b">
        <f>U26883&gt;10</f>
        <v>1</v>
      </c>
      <c r="U26883" s="7">
        <v>11.411201385013801</v>
      </c>
      <c r="V26883" t="s">
        <v>11755</v>
      </c>
      <c r="W26883" t="s">
        <v>11756</v>
      </c>
    </row>
    <row r="26884" spans="20:23" x14ac:dyDescent="0.3">
      <c r="T26884" t="b">
        <f>U26884&gt;10</f>
        <v>1</v>
      </c>
      <c r="U26884" s="7">
        <v>10.851585597078399</v>
      </c>
      <c r="V26884" t="s">
        <v>8769</v>
      </c>
      <c r="W26884" t="s">
        <v>8770</v>
      </c>
    </row>
    <row r="26885" spans="20:23" x14ac:dyDescent="0.3">
      <c r="T26885" t="b">
        <f>U26885&gt;10</f>
        <v>1</v>
      </c>
      <c r="U26885" s="7">
        <v>10.6574295826374</v>
      </c>
      <c r="V26885" t="s">
        <v>7423</v>
      </c>
      <c r="W26885" t="s">
        <v>7424</v>
      </c>
    </row>
    <row r="26886" spans="20:23" x14ac:dyDescent="0.3">
      <c r="T26886" t="b">
        <f>U26886&gt;10</f>
        <v>1</v>
      </c>
      <c r="U26886" s="7">
        <v>11.5447327776383</v>
      </c>
      <c r="V26886">
        <v>1150</v>
      </c>
      <c r="W26886" t="s">
        <v>12257</v>
      </c>
    </row>
    <row r="26887" spans="20:23" x14ac:dyDescent="0.3">
      <c r="T26887" t="b">
        <f>U26887&gt;10</f>
        <v>1</v>
      </c>
      <c r="U26887" s="7">
        <v>10.4461204889702</v>
      </c>
      <c r="V26887" t="s">
        <v>5737</v>
      </c>
      <c r="W26887" t="s">
        <v>503</v>
      </c>
    </row>
    <row r="26888" spans="20:23" x14ac:dyDescent="0.3">
      <c r="T26888" t="b">
        <f>U26888&gt;10</f>
        <v>1</v>
      </c>
      <c r="U26888" s="7">
        <v>13.490642926693599</v>
      </c>
      <c r="V26888" t="s">
        <v>16649</v>
      </c>
      <c r="W26888" t="s">
        <v>16650</v>
      </c>
    </row>
    <row r="26889" spans="20:23" x14ac:dyDescent="0.3">
      <c r="T26889" t="b">
        <f>U26889&gt;10</f>
        <v>1</v>
      </c>
      <c r="U26889" s="7">
        <v>11.293418349357401</v>
      </c>
      <c r="V26889" t="s">
        <v>11266</v>
      </c>
      <c r="W26889" t="s">
        <v>7019</v>
      </c>
    </row>
    <row r="26890" spans="20:23" x14ac:dyDescent="0.3">
      <c r="T26890" t="b">
        <f>U26890&gt;10</f>
        <v>1</v>
      </c>
      <c r="U26890" s="7">
        <v>11.5447327776383</v>
      </c>
      <c r="V26890" t="s">
        <v>12441</v>
      </c>
      <c r="W26890" t="s">
        <v>12442</v>
      </c>
    </row>
    <row r="26891" spans="20:23" x14ac:dyDescent="0.3">
      <c r="T26891" t="b">
        <f>U26891&gt;10</f>
        <v>1</v>
      </c>
      <c r="U26891" s="7">
        <v>11.6988834574656</v>
      </c>
      <c r="V26891" t="s">
        <v>13008</v>
      </c>
      <c r="W26891" t="s">
        <v>13009</v>
      </c>
    </row>
    <row r="26892" spans="20:23" x14ac:dyDescent="0.3">
      <c r="T26892" t="b">
        <f>U26892&gt;10</f>
        <v>1</v>
      </c>
      <c r="U26892" s="7">
        <v>12.7974957461337</v>
      </c>
      <c r="V26892" t="s">
        <v>16651</v>
      </c>
      <c r="W26892" t="s">
        <v>16652</v>
      </c>
    </row>
    <row r="26893" spans="20:23" x14ac:dyDescent="0.3">
      <c r="T26893" t="b">
        <f>U26893&gt;10</f>
        <v>1</v>
      </c>
      <c r="U26893" s="7">
        <v>10.2717671018254</v>
      </c>
      <c r="V26893" t="s">
        <v>4261</v>
      </c>
      <c r="W26893" t="s">
        <v>4135</v>
      </c>
    </row>
    <row r="26894" spans="20:23" x14ac:dyDescent="0.3">
      <c r="T26894" t="b">
        <f>U26894&gt;10</f>
        <v>1</v>
      </c>
      <c r="U26894" s="7">
        <v>12.104348565573799</v>
      </c>
      <c r="V26894" t="s">
        <v>9394</v>
      </c>
      <c r="W26894" t="s">
        <v>16653</v>
      </c>
    </row>
    <row r="26895" spans="20:23" x14ac:dyDescent="0.3">
      <c r="T26895" t="b">
        <f>U26895&gt;10</f>
        <v>1</v>
      </c>
      <c r="U26895" s="7">
        <v>10.024907023893901</v>
      </c>
      <c r="V26895" t="s">
        <v>1854</v>
      </c>
      <c r="W26895" t="s">
        <v>1902</v>
      </c>
    </row>
    <row r="26896" spans="20:23" x14ac:dyDescent="0.3">
      <c r="T26896" t="b">
        <f>U26896&gt;10</f>
        <v>1</v>
      </c>
      <c r="U26896" s="7">
        <v>12.7974957461337</v>
      </c>
      <c r="V26896" t="s">
        <v>1902</v>
      </c>
      <c r="W26896" t="s">
        <v>16654</v>
      </c>
    </row>
    <row r="26897" spans="20:23" x14ac:dyDescent="0.3">
      <c r="T26897" t="b">
        <f>U26897&gt;10</f>
        <v>1</v>
      </c>
      <c r="U26897" s="7">
        <v>10.024907023893901</v>
      </c>
      <c r="V26897" t="s">
        <v>1854</v>
      </c>
      <c r="W26897" t="s">
        <v>1899</v>
      </c>
    </row>
    <row r="26898" spans="20:23" x14ac:dyDescent="0.3">
      <c r="T26898" t="b">
        <f>U26898&gt;10</f>
        <v>1</v>
      </c>
      <c r="U26898" s="7">
        <v>12.104348565573799</v>
      </c>
      <c r="V26898">
        <v>1824</v>
      </c>
      <c r="W26898" t="s">
        <v>16655</v>
      </c>
    </row>
    <row r="26899" spans="20:23" x14ac:dyDescent="0.3">
      <c r="T26899" t="b">
        <f>U26899&gt;10</f>
        <v>1</v>
      </c>
      <c r="U26899" s="7">
        <v>11.5447327776383</v>
      </c>
      <c r="V26899" t="s">
        <v>12361</v>
      </c>
      <c r="W26899" t="s">
        <v>12362</v>
      </c>
    </row>
    <row r="26900" spans="20:23" x14ac:dyDescent="0.3">
      <c r="T26900" t="b">
        <f>U26900&gt;10</f>
        <v>1</v>
      </c>
      <c r="U26900" s="7">
        <v>10.291969809143</v>
      </c>
      <c r="V26900" t="s">
        <v>4374</v>
      </c>
      <c r="W26900" t="s">
        <v>4375</v>
      </c>
    </row>
    <row r="26901" spans="20:23" x14ac:dyDescent="0.3">
      <c r="T26901" t="b">
        <f>U26901&gt;10</f>
        <v>1</v>
      </c>
      <c r="U26901" s="7">
        <v>12.104348565573799</v>
      </c>
      <c r="V26901" t="s">
        <v>16656</v>
      </c>
      <c r="W26901" t="s">
        <v>16657</v>
      </c>
    </row>
    <row r="26902" spans="20:23" x14ac:dyDescent="0.3">
      <c r="T26902" t="b">
        <f>U26902&gt;10</f>
        <v>1</v>
      </c>
      <c r="U26902" s="7">
        <v>11.188057833699601</v>
      </c>
      <c r="V26902" t="s">
        <v>10554</v>
      </c>
      <c r="W26902" t="s">
        <v>10555</v>
      </c>
    </row>
    <row r="26903" spans="20:23" x14ac:dyDescent="0.3">
      <c r="T26903" t="b">
        <f>U26903&gt;10</f>
        <v>1</v>
      </c>
      <c r="U26903" s="7">
        <v>10.6002711687975</v>
      </c>
      <c r="V26903" t="s">
        <v>6884</v>
      </c>
      <c r="W26903" t="s">
        <v>6885</v>
      </c>
    </row>
    <row r="26904" spans="20:23" x14ac:dyDescent="0.3">
      <c r="T26904" t="b">
        <f>U26904&gt;10</f>
        <v>1</v>
      </c>
      <c r="U26904" s="7">
        <v>11.5447327776383</v>
      </c>
      <c r="V26904" t="s">
        <v>12577</v>
      </c>
      <c r="W26904" t="s">
        <v>4375</v>
      </c>
    </row>
    <row r="26905" spans="20:23" x14ac:dyDescent="0.3">
      <c r="T26905" t="b">
        <f>U26905&gt;10</f>
        <v>1</v>
      </c>
      <c r="U26905" s="7">
        <v>10.4949106531397</v>
      </c>
      <c r="V26905" t="s">
        <v>6355</v>
      </c>
      <c r="W26905" t="s">
        <v>6356</v>
      </c>
    </row>
    <row r="26906" spans="20:23" x14ac:dyDescent="0.3">
      <c r="T26906" t="b">
        <f>U26906&gt;10</f>
        <v>1</v>
      </c>
      <c r="U26906" s="7">
        <v>11.0057362769056</v>
      </c>
      <c r="V26906" t="s">
        <v>9574</v>
      </c>
      <c r="W26906" t="s">
        <v>9575</v>
      </c>
    </row>
    <row r="26907" spans="20:23" x14ac:dyDescent="0.3">
      <c r="T26907" t="b">
        <f>U26907&gt;10</f>
        <v>1</v>
      </c>
      <c r="U26907" s="7">
        <v>11.0057362769056</v>
      </c>
      <c r="V26907" t="s">
        <v>9575</v>
      </c>
      <c r="W26907" t="s">
        <v>9665</v>
      </c>
    </row>
    <row r="26908" spans="20:23" x14ac:dyDescent="0.3">
      <c r="T26908" t="b">
        <f>U26908&gt;10</f>
        <v>1</v>
      </c>
      <c r="U26908" s="7">
        <v>10.7825927255914</v>
      </c>
      <c r="V26908" t="s">
        <v>8252</v>
      </c>
      <c r="W26908" t="s">
        <v>8253</v>
      </c>
    </row>
    <row r="26909" spans="20:23" x14ac:dyDescent="0.3">
      <c r="T26909" t="b">
        <f>U26909&gt;10</f>
        <v>1</v>
      </c>
      <c r="U26909" s="7">
        <v>10.2717671018254</v>
      </c>
      <c r="V26909" t="s">
        <v>4135</v>
      </c>
      <c r="W26909" t="s">
        <v>4136</v>
      </c>
    </row>
    <row r="26910" spans="20:23" x14ac:dyDescent="0.3">
      <c r="T26910" t="b">
        <f>U26910&gt;10</f>
        <v>1</v>
      </c>
      <c r="U26910" s="7">
        <v>11.411201385013801</v>
      </c>
      <c r="V26910" t="s">
        <v>11760</v>
      </c>
      <c r="W26910" t="s">
        <v>11761</v>
      </c>
    </row>
    <row r="26911" spans="20:23" x14ac:dyDescent="0.3">
      <c r="T26911" t="b">
        <f>U26911&gt;10</f>
        <v>1</v>
      </c>
      <c r="U26911" s="7">
        <v>11.6988834574656</v>
      </c>
      <c r="V26911" t="s">
        <v>13282</v>
      </c>
      <c r="W26911" t="s">
        <v>13283</v>
      </c>
    </row>
    <row r="26912" spans="20:23" x14ac:dyDescent="0.3">
      <c r="T26912" t="b">
        <f>U26912&gt;10</f>
        <v>1</v>
      </c>
      <c r="U26912" s="7">
        <v>11.6988834574656</v>
      </c>
      <c r="V26912" t="s">
        <v>12857</v>
      </c>
      <c r="W26912" t="s">
        <v>12858</v>
      </c>
    </row>
    <row r="26913" spans="20:23" x14ac:dyDescent="0.3">
      <c r="T26913" t="b">
        <f>U26913&gt;10</f>
        <v>1</v>
      </c>
      <c r="U26913" s="7">
        <v>10.0894455450315</v>
      </c>
      <c r="V26913" t="s">
        <v>2559</v>
      </c>
      <c r="W26913" t="s">
        <v>2560</v>
      </c>
    </row>
    <row r="26914" spans="20:23" x14ac:dyDescent="0.3">
      <c r="T26914" t="b">
        <f>U26914&gt;10</f>
        <v>1</v>
      </c>
      <c r="U26914" s="7">
        <v>11.188057833699601</v>
      </c>
      <c r="V26914" t="s">
        <v>2560</v>
      </c>
      <c r="W26914">
        <v>4100</v>
      </c>
    </row>
    <row r="26915" spans="20:23" x14ac:dyDescent="0.3">
      <c r="T26915" t="b">
        <f>U26915&gt;10</f>
        <v>1</v>
      </c>
      <c r="U26915" s="7">
        <v>10.123347096707199</v>
      </c>
      <c r="V26915" t="s">
        <v>2936</v>
      </c>
      <c r="W26915" t="s">
        <v>2937</v>
      </c>
    </row>
    <row r="26916" spans="20:23" x14ac:dyDescent="0.3">
      <c r="T26916" t="b">
        <f>U26916&gt;10</f>
        <v>1</v>
      </c>
      <c r="U26916" s="7">
        <v>10.355148710764499</v>
      </c>
      <c r="V26916" t="s">
        <v>2937</v>
      </c>
      <c r="W26916" t="s">
        <v>5090</v>
      </c>
    </row>
    <row r="26917" spans="20:23" x14ac:dyDescent="0.3">
      <c r="T26917" t="b">
        <f>U26917&gt;10</f>
        <v>1</v>
      </c>
      <c r="U26917" s="7">
        <v>10.5151133604572</v>
      </c>
      <c r="V26917" t="s">
        <v>6532</v>
      </c>
      <c r="W26917" t="s">
        <v>6533</v>
      </c>
    </row>
    <row r="26918" spans="20:23" x14ac:dyDescent="0.3">
      <c r="T26918" t="b">
        <f>U26918&gt;10</f>
        <v>1</v>
      </c>
      <c r="U26918" s="7">
        <v>10.687282545787101</v>
      </c>
      <c r="V26918" t="s">
        <v>984</v>
      </c>
      <c r="W26918" t="s">
        <v>7623</v>
      </c>
    </row>
    <row r="26919" spans="20:23" x14ac:dyDescent="0.3">
      <c r="T26919" t="b">
        <f>U26919&gt;10</f>
        <v>1</v>
      </c>
      <c r="U26919" s="7">
        <v>11.033907153872301</v>
      </c>
      <c r="V26919" t="s">
        <v>10058</v>
      </c>
      <c r="W26919" t="s">
        <v>10059</v>
      </c>
    </row>
    <row r="26920" spans="20:23" x14ac:dyDescent="0.3">
      <c r="T26920" t="b">
        <f>U26920&gt;10</f>
        <v>1</v>
      </c>
      <c r="U26920" s="7">
        <v>10.194806060689301</v>
      </c>
      <c r="V26920" t="s">
        <v>3783</v>
      </c>
      <c r="W26920" t="s">
        <v>3743</v>
      </c>
    </row>
    <row r="26921" spans="20:23" x14ac:dyDescent="0.3">
      <c r="T26921" t="b">
        <f>U26921&gt;10</f>
        <v>1</v>
      </c>
      <c r="U26921" s="7">
        <v>13.490642926693599</v>
      </c>
      <c r="V26921" t="s">
        <v>16658</v>
      </c>
      <c r="W26921" t="s">
        <v>16659</v>
      </c>
    </row>
    <row r="26922" spans="20:23" x14ac:dyDescent="0.3">
      <c r="T26922" t="b">
        <f>U26922&gt;10</f>
        <v>1</v>
      </c>
      <c r="U26922" s="7">
        <v>11.6988834574656</v>
      </c>
      <c r="V26922" t="s">
        <v>12862</v>
      </c>
      <c r="W26922" t="s">
        <v>12863</v>
      </c>
    </row>
    <row r="26923" spans="20:23" x14ac:dyDescent="0.3">
      <c r="T26923" t="b">
        <f>U26923&gt;10</f>
        <v>1</v>
      </c>
      <c r="U26923" s="7">
        <v>11.293418349357401</v>
      </c>
      <c r="V26923" t="s">
        <v>11400</v>
      </c>
      <c r="W26923" t="s">
        <v>11401</v>
      </c>
    </row>
    <row r="26924" spans="20:23" x14ac:dyDescent="0.3">
      <c r="T26924" t="b">
        <f>U26924&gt;10</f>
        <v>1</v>
      </c>
      <c r="U26924" s="7">
        <v>12.392030638025499</v>
      </c>
      <c r="V26924" t="s">
        <v>16660</v>
      </c>
      <c r="W26924" t="s">
        <v>16661</v>
      </c>
    </row>
    <row r="26925" spans="20:23" x14ac:dyDescent="0.3">
      <c r="T26925" t="b">
        <f>U26925&gt;10</f>
        <v>1</v>
      </c>
      <c r="U26925" s="7">
        <v>10.194806060689301</v>
      </c>
      <c r="V26925" t="s">
        <v>3601</v>
      </c>
      <c r="W26925" t="s">
        <v>3602</v>
      </c>
    </row>
    <row r="26926" spans="20:23" x14ac:dyDescent="0.3">
      <c r="T26926" t="b">
        <f>U26926&gt;10</f>
        <v>1</v>
      </c>
      <c r="U26926" s="7">
        <v>12.392030638025499</v>
      </c>
      <c r="V26926" t="s">
        <v>7329</v>
      </c>
      <c r="W26926" t="s">
        <v>16662</v>
      </c>
    </row>
    <row r="26927" spans="20:23" x14ac:dyDescent="0.3">
      <c r="T26927" t="b">
        <f>U26927&gt;10</f>
        <v>1</v>
      </c>
      <c r="U26927" s="7">
        <v>10.3125890963457</v>
      </c>
      <c r="V26927" t="s">
        <v>4994</v>
      </c>
      <c r="W26927" t="s">
        <v>4995</v>
      </c>
    </row>
    <row r="26928" spans="20:23" x14ac:dyDescent="0.3">
      <c r="T26928" t="b">
        <f>U26928&gt;10</f>
        <v>1</v>
      </c>
      <c r="U26928" s="7">
        <v>10.4949106531397</v>
      </c>
      <c r="V26928" t="s">
        <v>6508</v>
      </c>
      <c r="W26928" t="s">
        <v>6509</v>
      </c>
    </row>
    <row r="26929" spans="20:23" x14ac:dyDescent="0.3">
      <c r="T26929" t="b">
        <f>U26929&gt;10</f>
        <v>1</v>
      </c>
      <c r="U26929" s="7">
        <v>10.123347096707199</v>
      </c>
      <c r="V26929" t="s">
        <v>2939</v>
      </c>
      <c r="W26929" t="s">
        <v>2940</v>
      </c>
    </row>
    <row r="26930" spans="20:23" x14ac:dyDescent="0.3">
      <c r="T26930" t="b">
        <f>U26930&gt;10</f>
        <v>1</v>
      </c>
      <c r="U26930" s="7">
        <v>10.123347096707199</v>
      </c>
      <c r="V26930" t="s">
        <v>2910</v>
      </c>
      <c r="W26930" t="s">
        <v>2917</v>
      </c>
    </row>
    <row r="26931" spans="20:23" x14ac:dyDescent="0.3">
      <c r="T26931" t="b">
        <f>U26931&gt;10</f>
        <v>1</v>
      </c>
      <c r="U26931" s="7">
        <v>10.4461204889702</v>
      </c>
      <c r="V26931" t="s">
        <v>5693</v>
      </c>
      <c r="W26931" t="s">
        <v>404</v>
      </c>
    </row>
    <row r="26932" spans="20:23" x14ac:dyDescent="0.3">
      <c r="T26932" t="b">
        <f>U26932&gt;10</f>
        <v>1</v>
      </c>
      <c r="U26932" s="7">
        <v>11.411201385013801</v>
      </c>
      <c r="V26932" t="s">
        <v>11843</v>
      </c>
      <c r="W26932" t="s">
        <v>11844</v>
      </c>
    </row>
    <row r="26933" spans="20:23" x14ac:dyDescent="0.3">
      <c r="T26933" t="b">
        <f>U26933&gt;10</f>
        <v>1</v>
      </c>
      <c r="U26933" s="7">
        <v>11.293418349357401</v>
      </c>
      <c r="V26933" t="s">
        <v>10937</v>
      </c>
      <c r="W26933" t="s">
        <v>10938</v>
      </c>
    </row>
    <row r="26934" spans="20:23" x14ac:dyDescent="0.3">
      <c r="T26934" t="b">
        <f>U26934&gt;10</f>
        <v>1</v>
      </c>
      <c r="U26934" s="7">
        <v>11.5447327776383</v>
      </c>
      <c r="V26934" s="12">
        <v>44743</v>
      </c>
      <c r="W26934" t="s">
        <v>12266</v>
      </c>
    </row>
    <row r="26935" spans="20:23" x14ac:dyDescent="0.3">
      <c r="T26935" t="b">
        <f>U26935&gt;10</f>
        <v>1</v>
      </c>
      <c r="U26935" s="7">
        <v>10.3125890963457</v>
      </c>
      <c r="V26935" t="s">
        <v>4976</v>
      </c>
      <c r="W26935" t="s">
        <v>4977</v>
      </c>
    </row>
    <row r="26936" spans="20:23" x14ac:dyDescent="0.3">
      <c r="T26936" t="b">
        <f>U26936&gt;10</f>
        <v>1</v>
      </c>
      <c r="U26936" s="7">
        <v>11.293418349357401</v>
      </c>
      <c r="V26936" t="s">
        <v>11335</v>
      </c>
      <c r="W26936" t="s">
        <v>11336</v>
      </c>
    </row>
    <row r="26937" spans="20:23" x14ac:dyDescent="0.3">
      <c r="T26937" t="b">
        <f>U26937&gt;10</f>
        <v>1</v>
      </c>
      <c r="U26937" s="7">
        <v>13.490642926693599</v>
      </c>
      <c r="V26937" t="s">
        <v>16663</v>
      </c>
      <c r="W26937" t="s">
        <v>16664</v>
      </c>
    </row>
    <row r="26938" spans="20:23" x14ac:dyDescent="0.3">
      <c r="T26938" t="b">
        <f>U26938&gt;10</f>
        <v>1</v>
      </c>
      <c r="U26938" s="7">
        <v>13.490642926693599</v>
      </c>
      <c r="V26938" t="s">
        <v>16664</v>
      </c>
      <c r="W26938" t="s">
        <v>16665</v>
      </c>
    </row>
    <row r="26939" spans="20:23" x14ac:dyDescent="0.3">
      <c r="T26939" t="b">
        <f>U26939&gt;10</f>
        <v>1</v>
      </c>
      <c r="U26939" s="7">
        <v>11.0927476538953</v>
      </c>
      <c r="V26939" t="s">
        <v>10174</v>
      </c>
      <c r="W26939" t="s">
        <v>10175</v>
      </c>
    </row>
    <row r="26940" spans="20:23" x14ac:dyDescent="0.3">
      <c r="T26940" t="b">
        <f>U26940&gt;10</f>
        <v>1</v>
      </c>
      <c r="U26940" s="7">
        <v>12.392030638025499</v>
      </c>
      <c r="V26940" t="s">
        <v>16666</v>
      </c>
      <c r="W26940" t="s">
        <v>11356</v>
      </c>
    </row>
    <row r="26941" spans="20:23" x14ac:dyDescent="0.3">
      <c r="T26941" t="b">
        <f>U26941&gt;10</f>
        <v>1</v>
      </c>
      <c r="U26941" s="7">
        <v>11.188057833699601</v>
      </c>
      <c r="V26941" t="s">
        <v>10911</v>
      </c>
      <c r="W26941" t="s">
        <v>10912</v>
      </c>
    </row>
    <row r="26942" spans="20:23" x14ac:dyDescent="0.3">
      <c r="T26942" t="b">
        <f>U26942&gt;10</f>
        <v>1</v>
      </c>
      <c r="U26942" s="7">
        <v>10.964914282385401</v>
      </c>
      <c r="V26942" t="s">
        <v>9289</v>
      </c>
      <c r="W26942" t="s">
        <v>9290</v>
      </c>
    </row>
    <row r="26943" spans="20:23" x14ac:dyDescent="0.3">
      <c r="T26943" t="b">
        <f>U26943&gt;10</f>
        <v>1</v>
      </c>
      <c r="U26943" s="7">
        <v>11.8812050142595</v>
      </c>
      <c r="V26943" t="s">
        <v>9289</v>
      </c>
      <c r="W26943" t="s">
        <v>13578</v>
      </c>
    </row>
    <row r="26944" spans="20:23" x14ac:dyDescent="0.3">
      <c r="T26944" t="b">
        <f>U26944&gt;10</f>
        <v>1</v>
      </c>
      <c r="U26944" s="7">
        <v>12.7974957461337</v>
      </c>
      <c r="V26944" t="s">
        <v>3927</v>
      </c>
      <c r="W26944" t="s">
        <v>16667</v>
      </c>
    </row>
    <row r="26945" spans="20:23" x14ac:dyDescent="0.3">
      <c r="T26945" t="b">
        <f>U26945&gt;10</f>
        <v>1</v>
      </c>
      <c r="U26945" s="7">
        <v>10.0894455450315</v>
      </c>
      <c r="V26945" t="s">
        <v>2793</v>
      </c>
      <c r="W26945" t="s">
        <v>2794</v>
      </c>
    </row>
    <row r="26946" spans="20:23" x14ac:dyDescent="0.3">
      <c r="T26946" t="b">
        <f>U26946&gt;10</f>
        <v>1</v>
      </c>
      <c r="U26946" s="7">
        <v>10.4949106531397</v>
      </c>
      <c r="V26946" t="s">
        <v>6320</v>
      </c>
      <c r="W26946" t="s">
        <v>6321</v>
      </c>
    </row>
    <row r="26947" spans="20:23" x14ac:dyDescent="0.3">
      <c r="T26947" t="b">
        <f>U26947&gt;10</f>
        <v>1</v>
      </c>
      <c r="U26947" s="7">
        <v>11.411201385013801</v>
      </c>
      <c r="V26947" t="s">
        <v>12145</v>
      </c>
      <c r="W26947" t="s">
        <v>9918</v>
      </c>
    </row>
    <row r="26948" spans="20:23" x14ac:dyDescent="0.3">
      <c r="T26948" t="b">
        <f>U26948&gt;10</f>
        <v>1</v>
      </c>
      <c r="U26948" s="7">
        <v>11.0057362769056</v>
      </c>
      <c r="V26948" t="s">
        <v>9917</v>
      </c>
      <c r="W26948" t="s">
        <v>9918</v>
      </c>
    </row>
    <row r="26949" spans="20:23" x14ac:dyDescent="0.3">
      <c r="T26949" t="b">
        <f>U26949&gt;10</f>
        <v>1</v>
      </c>
      <c r="U26949" s="7">
        <v>12.7974957461337</v>
      </c>
      <c r="V26949" t="s">
        <v>12145</v>
      </c>
      <c r="W26949" t="s">
        <v>16668</v>
      </c>
    </row>
    <row r="26950" spans="20:23" x14ac:dyDescent="0.3">
      <c r="T26950" t="b">
        <f>U26950&gt;10</f>
        <v>1</v>
      </c>
      <c r="U26950" s="7">
        <v>11.188057833699601</v>
      </c>
      <c r="V26950" t="s">
        <v>10790</v>
      </c>
      <c r="W26950" t="s">
        <v>1397</v>
      </c>
    </row>
    <row r="26951" spans="20:23" x14ac:dyDescent="0.3">
      <c r="T26951" t="b">
        <f>U26951&gt;10</f>
        <v>1</v>
      </c>
      <c r="U26951" s="7">
        <v>13.490642926693599</v>
      </c>
      <c r="V26951" t="s">
        <v>16669</v>
      </c>
      <c r="W26951" t="s">
        <v>16670</v>
      </c>
    </row>
    <row r="26952" spans="20:23" x14ac:dyDescent="0.3">
      <c r="T26952" t="b">
        <f>U26952&gt;10</f>
        <v>1</v>
      </c>
      <c r="U26952" s="7">
        <v>10.7825927255914</v>
      </c>
      <c r="V26952" t="s">
        <v>8562</v>
      </c>
      <c r="W26952" t="s">
        <v>2776</v>
      </c>
    </row>
    <row r="26953" spans="20:23" x14ac:dyDescent="0.3">
      <c r="T26953" t="b">
        <f>U26953&gt;10</f>
        <v>1</v>
      </c>
      <c r="U26953" s="7">
        <v>10.024907023893901</v>
      </c>
      <c r="V26953" t="s">
        <v>956</v>
      </c>
      <c r="W26953" t="s">
        <v>1882</v>
      </c>
    </row>
    <row r="26954" spans="20:23" x14ac:dyDescent="0.3">
      <c r="T26954" t="b">
        <f>U26954&gt;10</f>
        <v>1</v>
      </c>
      <c r="U26954" s="7">
        <v>12.104348565573799</v>
      </c>
      <c r="V26954" t="s">
        <v>16671</v>
      </c>
      <c r="W26954" t="s">
        <v>12065</v>
      </c>
    </row>
    <row r="26955" spans="20:23" x14ac:dyDescent="0.3">
      <c r="T26955" t="b">
        <f>U26955&gt;10</f>
        <v>1</v>
      </c>
      <c r="U26955" s="7">
        <v>11.411201385013801</v>
      </c>
      <c r="V26955" t="s">
        <v>12065</v>
      </c>
      <c r="W26955" t="s">
        <v>12066</v>
      </c>
    </row>
    <row r="26956" spans="20:23" x14ac:dyDescent="0.3">
      <c r="T26956" t="b">
        <f>U26956&gt;10</f>
        <v>1</v>
      </c>
      <c r="U26956" s="7">
        <v>11.6988834574656</v>
      </c>
      <c r="V26956" t="s">
        <v>12827</v>
      </c>
      <c r="W26956" t="s">
        <v>12828</v>
      </c>
    </row>
    <row r="26957" spans="20:23" x14ac:dyDescent="0.3">
      <c r="T26957" t="b">
        <f>U26957&gt;10</f>
        <v>1</v>
      </c>
      <c r="U26957" s="7">
        <v>11.0057362769056</v>
      </c>
      <c r="V26957" t="s">
        <v>9666</v>
      </c>
      <c r="W26957" t="s">
        <v>9667</v>
      </c>
    </row>
    <row r="26958" spans="20:23" x14ac:dyDescent="0.3">
      <c r="T26958" t="b">
        <f>U26958&gt;10</f>
        <v>1</v>
      </c>
      <c r="U26958" s="7">
        <v>10.024907023893901</v>
      </c>
      <c r="V26958" t="s">
        <v>1711</v>
      </c>
      <c r="W26958" t="s">
        <v>1712</v>
      </c>
    </row>
    <row r="26959" spans="20:23" x14ac:dyDescent="0.3">
      <c r="T26959" t="b">
        <f>U26959&gt;10</f>
        <v>1</v>
      </c>
      <c r="U26959" s="7">
        <v>10.9256935692321</v>
      </c>
      <c r="V26959" t="s">
        <v>9081</v>
      </c>
      <c r="W26959" t="s">
        <v>9082</v>
      </c>
    </row>
    <row r="26960" spans="20:23" x14ac:dyDescent="0.3">
      <c r="T26960" t="b">
        <f>U26960&gt;10</f>
        <v>1</v>
      </c>
      <c r="U26960" s="7">
        <v>10.6002711687975</v>
      </c>
      <c r="V26960" t="s">
        <v>6878</v>
      </c>
      <c r="W26960" t="s">
        <v>6879</v>
      </c>
    </row>
    <row r="26961" spans="20:23" x14ac:dyDescent="0.3">
      <c r="T26961" t="b">
        <f>U26961&gt;10</f>
        <v>1</v>
      </c>
      <c r="U26961" s="7">
        <v>11.188057833699601</v>
      </c>
      <c r="V26961" t="s">
        <v>10518</v>
      </c>
      <c r="W26961">
        <v>6000</v>
      </c>
    </row>
    <row r="26962" spans="20:23" x14ac:dyDescent="0.3">
      <c r="T26962" t="b">
        <f>U26962&gt;10</f>
        <v>1</v>
      </c>
      <c r="U26962" s="7">
        <v>11.8812050142595</v>
      </c>
      <c r="V26962" t="s">
        <v>10387</v>
      </c>
      <c r="W26962" t="s">
        <v>13598</v>
      </c>
    </row>
    <row r="26963" spans="20:23" x14ac:dyDescent="0.3">
      <c r="T26963" t="b">
        <f>U26963&gt;10</f>
        <v>1</v>
      </c>
      <c r="U26963" s="7">
        <v>11.8812050142595</v>
      </c>
      <c r="V26963" t="s">
        <v>10387</v>
      </c>
      <c r="W26963" t="s">
        <v>13599</v>
      </c>
    </row>
    <row r="26964" spans="20:23" x14ac:dyDescent="0.3">
      <c r="T26964" t="b">
        <f>U26964&gt;10</f>
        <v>1</v>
      </c>
      <c r="U26964" s="7">
        <v>12.104348565573799</v>
      </c>
      <c r="V26964" t="s">
        <v>16672</v>
      </c>
      <c r="W26964" t="s">
        <v>12857</v>
      </c>
    </row>
    <row r="26965" spans="20:23" x14ac:dyDescent="0.3">
      <c r="T26965" t="b">
        <f>U26965&gt;10</f>
        <v>1</v>
      </c>
      <c r="U26965" s="7">
        <v>11.5447327776383</v>
      </c>
      <c r="V26965" t="s">
        <v>12451</v>
      </c>
      <c r="W26965" t="s">
        <v>8604</v>
      </c>
    </row>
    <row r="26966" spans="20:23" x14ac:dyDescent="0.3">
      <c r="T26966" t="b">
        <f>U26966&gt;10</f>
        <v>1</v>
      </c>
      <c r="U26966" s="7">
        <v>10.355148710764499</v>
      </c>
      <c r="V26966" t="s">
        <v>5226</v>
      </c>
      <c r="W26966" t="s">
        <v>5227</v>
      </c>
    </row>
    <row r="26967" spans="20:23" x14ac:dyDescent="0.3">
      <c r="T26967" t="b">
        <f>U26967&gt;10</f>
        <v>1</v>
      </c>
      <c r="U26967" s="7">
        <v>11.5447327776383</v>
      </c>
      <c r="V26967" t="s">
        <v>8921</v>
      </c>
      <c r="W26967" t="s">
        <v>12557</v>
      </c>
    </row>
    <row r="26968" spans="20:23" x14ac:dyDescent="0.3">
      <c r="T26968" t="b">
        <f>U26968&gt;10</f>
        <v>1</v>
      </c>
      <c r="U26968" s="7">
        <v>10.851585597078399</v>
      </c>
      <c r="V26968" t="s">
        <v>8921</v>
      </c>
      <c r="W26968" t="s">
        <v>8922</v>
      </c>
    </row>
    <row r="26969" spans="20:23" x14ac:dyDescent="0.3">
      <c r="T26969" t="b">
        <f>U26969&gt;10</f>
        <v>1</v>
      </c>
      <c r="U26969" s="7">
        <v>11.0927476538953</v>
      </c>
      <c r="V26969" t="s">
        <v>10127</v>
      </c>
      <c r="W26969" t="s">
        <v>10128</v>
      </c>
    </row>
    <row r="26970" spans="20:23" x14ac:dyDescent="0.3">
      <c r="T26970" t="b">
        <f>U26970&gt;10</f>
        <v>1</v>
      </c>
      <c r="U26970" s="7">
        <v>11.188057833699601</v>
      </c>
      <c r="V26970" t="s">
        <v>10896</v>
      </c>
      <c r="W26970" t="s">
        <v>10897</v>
      </c>
    </row>
    <row r="26971" spans="20:23" x14ac:dyDescent="0.3">
      <c r="T26971" t="b">
        <f>U26971&gt;10</f>
        <v>1</v>
      </c>
      <c r="U26971" s="7">
        <v>10.158438416518401</v>
      </c>
      <c r="V26971" t="s">
        <v>3435</v>
      </c>
      <c r="W26971" t="s">
        <v>3436</v>
      </c>
    </row>
    <row r="26972" spans="20:23" x14ac:dyDescent="0.3">
      <c r="T26972" t="b">
        <f>U26972&gt;10</f>
        <v>1</v>
      </c>
      <c r="U26972" s="7">
        <v>12.7974957461337</v>
      </c>
      <c r="V26972" t="s">
        <v>16673</v>
      </c>
      <c r="W26972" t="s">
        <v>16674</v>
      </c>
    </row>
    <row r="26973" spans="20:23" x14ac:dyDescent="0.3">
      <c r="T26973" t="b">
        <f>U26973&gt;10</f>
        <v>1</v>
      </c>
      <c r="U26973" s="7">
        <v>11.6988834574656</v>
      </c>
      <c r="V26973" t="s">
        <v>13329</v>
      </c>
      <c r="W26973" t="s">
        <v>13103</v>
      </c>
    </row>
    <row r="26974" spans="20:23" x14ac:dyDescent="0.3">
      <c r="T26974" t="b">
        <f>U26974&gt;10</f>
        <v>1</v>
      </c>
      <c r="U26974" s="7">
        <v>10.123347096707199</v>
      </c>
      <c r="V26974" t="s">
        <v>2928</v>
      </c>
      <c r="W26974" t="s">
        <v>2929</v>
      </c>
    </row>
    <row r="26975" spans="20:23" x14ac:dyDescent="0.3">
      <c r="T26975" t="b">
        <f>U26975&gt;10</f>
        <v>1</v>
      </c>
      <c r="U26975" s="7">
        <v>10.3125890963457</v>
      </c>
      <c r="V26975" t="s">
        <v>4764</v>
      </c>
      <c r="W26975" t="s">
        <v>4765</v>
      </c>
    </row>
    <row r="26976" spans="20:23" x14ac:dyDescent="0.3">
      <c r="T26976" t="b">
        <f>U26976&gt;10</f>
        <v>1</v>
      </c>
      <c r="U26976" s="7">
        <v>11.0927476538953</v>
      </c>
      <c r="V26976" t="s">
        <v>10198</v>
      </c>
      <c r="W26976" t="s">
        <v>10199</v>
      </c>
    </row>
    <row r="26977" spans="20:23" x14ac:dyDescent="0.3">
      <c r="T26977" t="b">
        <f>U26977&gt;10</f>
        <v>1</v>
      </c>
      <c r="U26977" s="7">
        <v>12.392030638025499</v>
      </c>
      <c r="V26977" t="s">
        <v>16675</v>
      </c>
      <c r="W26977" t="s">
        <v>16676</v>
      </c>
    </row>
    <row r="26978" spans="20:23" x14ac:dyDescent="0.3">
      <c r="T26978" t="b">
        <f>U26978&gt;10</f>
        <v>1</v>
      </c>
      <c r="U26978" s="7">
        <v>12.392030638025499</v>
      </c>
      <c r="V26978" t="s">
        <v>16677</v>
      </c>
      <c r="W26978" t="s">
        <v>16678</v>
      </c>
    </row>
    <row r="26979" spans="20:23" x14ac:dyDescent="0.3">
      <c r="T26979" t="b">
        <f>U26979&gt;10</f>
        <v>1</v>
      </c>
      <c r="U26979" s="7">
        <v>10.6002711687975</v>
      </c>
      <c r="V26979" t="s">
        <v>4983</v>
      </c>
      <c r="W26979" t="s">
        <v>6793</v>
      </c>
    </row>
    <row r="26980" spans="20:23" x14ac:dyDescent="0.3">
      <c r="T26980" t="b">
        <f>U26980&gt;10</f>
        <v>1</v>
      </c>
      <c r="U26980" s="7">
        <v>11.293418349357401</v>
      </c>
      <c r="V26980" t="s">
        <v>6793</v>
      </c>
      <c r="W26980" t="s">
        <v>11055</v>
      </c>
    </row>
    <row r="26981" spans="20:23" x14ac:dyDescent="0.3">
      <c r="T26981" t="b">
        <f>U26981&gt;10</f>
        <v>1</v>
      </c>
      <c r="U26981" s="7">
        <v>12.392030638025499</v>
      </c>
      <c r="V26981" t="s">
        <v>16679</v>
      </c>
      <c r="W26981" t="s">
        <v>16680</v>
      </c>
    </row>
    <row r="26982" spans="20:23" x14ac:dyDescent="0.3">
      <c r="T26982" t="b">
        <f>U26982&gt;10</f>
        <v>1</v>
      </c>
      <c r="U26982" s="7">
        <v>10.851585597078399</v>
      </c>
      <c r="V26982" t="s">
        <v>8919</v>
      </c>
      <c r="W26982" t="s">
        <v>8920</v>
      </c>
    </row>
    <row r="26983" spans="20:23" x14ac:dyDescent="0.3">
      <c r="T26983" t="b">
        <f>U26983&gt;10</f>
        <v>1</v>
      </c>
      <c r="U26983" s="7">
        <v>10.9256935692321</v>
      </c>
      <c r="V26983" t="s">
        <v>9117</v>
      </c>
      <c r="W26983" t="s">
        <v>9118</v>
      </c>
    </row>
    <row r="26984" spans="20:23" x14ac:dyDescent="0.3">
      <c r="T26984" t="b">
        <f>U26984&gt;10</f>
        <v>1</v>
      </c>
      <c r="U26984" s="7">
        <v>10.399600473335299</v>
      </c>
      <c r="V26984" t="s">
        <v>5474</v>
      </c>
      <c r="W26984" t="s">
        <v>5475</v>
      </c>
    </row>
    <row r="26985" spans="20:23" x14ac:dyDescent="0.3">
      <c r="T26985" t="b">
        <f>U26985&gt;10</f>
        <v>1</v>
      </c>
      <c r="U26985" s="7">
        <v>10.3125890963457</v>
      </c>
      <c r="V26985" t="s">
        <v>4450</v>
      </c>
      <c r="W26985" t="s">
        <v>4451</v>
      </c>
    </row>
    <row r="26986" spans="20:23" x14ac:dyDescent="0.3">
      <c r="T26986" t="b">
        <f>U26986&gt;10</f>
        <v>1</v>
      </c>
      <c r="U26986" s="7">
        <v>13.490642926693599</v>
      </c>
      <c r="V26986" t="s">
        <v>16681</v>
      </c>
      <c r="W26986" t="s">
        <v>16682</v>
      </c>
    </row>
    <row r="26987" spans="20:23" x14ac:dyDescent="0.3">
      <c r="T26987" t="b">
        <f>U26987&gt;10</f>
        <v>1</v>
      </c>
      <c r="U26987" s="7">
        <v>10.7180542044539</v>
      </c>
      <c r="V26987" t="s">
        <v>7754</v>
      </c>
      <c r="W26987" t="s">
        <v>1866</v>
      </c>
    </row>
    <row r="26988" spans="20:23" x14ac:dyDescent="0.3">
      <c r="T26988" t="b">
        <f>U26988&gt;10</f>
        <v>1</v>
      </c>
      <c r="U26988" s="7">
        <v>11.033907153872301</v>
      </c>
      <c r="V26988" t="s">
        <v>10054</v>
      </c>
      <c r="W26988" t="s">
        <v>10055</v>
      </c>
    </row>
    <row r="26989" spans="20:23" x14ac:dyDescent="0.3">
      <c r="T26989" t="b">
        <f>U26989&gt;10</f>
        <v>1</v>
      </c>
      <c r="U26989" s="7">
        <v>11.411201385013801</v>
      </c>
      <c r="V26989" t="s">
        <v>11717</v>
      </c>
      <c r="W26989" t="s">
        <v>11718</v>
      </c>
    </row>
    <row r="26990" spans="20:23" x14ac:dyDescent="0.3">
      <c r="T26990" t="b">
        <f>U26990&gt;10</f>
        <v>1</v>
      </c>
      <c r="U26990" s="7">
        <v>11.6988834574656</v>
      </c>
      <c r="V26990" t="s">
        <v>8036</v>
      </c>
      <c r="W26990" t="s">
        <v>12875</v>
      </c>
    </row>
    <row r="26991" spans="20:23" x14ac:dyDescent="0.3">
      <c r="T26991" t="b">
        <f>U26991&gt;10</f>
        <v>1</v>
      </c>
      <c r="U26991" s="7">
        <v>11.5447327776383</v>
      </c>
      <c r="V26991" t="s">
        <v>12352</v>
      </c>
      <c r="W26991" t="s">
        <v>12353</v>
      </c>
    </row>
    <row r="26992" spans="20:23" x14ac:dyDescent="0.3">
      <c r="T26992" t="b">
        <f>U26992&gt;10</f>
        <v>1</v>
      </c>
      <c r="U26992" s="7">
        <v>10.851585597078399</v>
      </c>
      <c r="V26992" t="s">
        <v>8703</v>
      </c>
      <c r="W26992" t="s">
        <v>5497</v>
      </c>
    </row>
    <row r="26993" spans="20:23" x14ac:dyDescent="0.3">
      <c r="T26993" t="b">
        <f>U26993&gt;10</f>
        <v>1</v>
      </c>
      <c r="U26993" s="7">
        <v>12.7974957461337</v>
      </c>
      <c r="V26993" t="s">
        <v>5497</v>
      </c>
      <c r="W26993" t="s">
        <v>12475</v>
      </c>
    </row>
    <row r="26994" spans="20:23" x14ac:dyDescent="0.3">
      <c r="T26994" t="b">
        <f>U26994&gt;10</f>
        <v>1</v>
      </c>
      <c r="U26994" s="7">
        <v>11.5447327776383</v>
      </c>
      <c r="V26994" t="s">
        <v>12475</v>
      </c>
      <c r="W26994" t="s">
        <v>5686</v>
      </c>
    </row>
    <row r="26995" spans="20:23" x14ac:dyDescent="0.3">
      <c r="T26995" t="b">
        <f>U26995&gt;10</f>
        <v>1</v>
      </c>
      <c r="U26995" s="7">
        <v>10.2717671018254</v>
      </c>
      <c r="V26995" t="s">
        <v>4345</v>
      </c>
      <c r="W26995" t="s">
        <v>4346</v>
      </c>
    </row>
    <row r="26996" spans="20:23" x14ac:dyDescent="0.3">
      <c r="T26996" t="b">
        <f>U26996&gt;10</f>
        <v>1</v>
      </c>
      <c r="U26996" s="7">
        <v>10.194806060689301</v>
      </c>
      <c r="V26996" t="s">
        <v>3667</v>
      </c>
      <c r="W26996" t="s">
        <v>3496</v>
      </c>
    </row>
    <row r="26997" spans="20:23" x14ac:dyDescent="0.3">
      <c r="T26997" t="b">
        <f>U26997&gt;10</f>
        <v>1</v>
      </c>
      <c r="U26997" s="7">
        <v>10.851585597078399</v>
      </c>
      <c r="V26997" t="s">
        <v>8710</v>
      </c>
      <c r="W26997" t="s">
        <v>8711</v>
      </c>
    </row>
    <row r="26998" spans="20:23" x14ac:dyDescent="0.3">
      <c r="T26998" t="b">
        <f>U26998&gt;10</f>
        <v>1</v>
      </c>
      <c r="U26998" s="7">
        <v>10.158438416518401</v>
      </c>
      <c r="V26998" t="s">
        <v>3392</v>
      </c>
      <c r="W26998" t="s">
        <v>3350</v>
      </c>
    </row>
    <row r="26999" spans="20:23" x14ac:dyDescent="0.3">
      <c r="T26999" t="b">
        <f>U26999&gt;10</f>
        <v>1</v>
      </c>
      <c r="U26999" s="7">
        <v>11.6988834574656</v>
      </c>
      <c r="V26999" t="s">
        <v>13036</v>
      </c>
      <c r="W26999" t="s">
        <v>2520</v>
      </c>
    </row>
    <row r="27000" spans="20:23" x14ac:dyDescent="0.3">
      <c r="T27000" t="b">
        <f>U27000&gt;10</f>
        <v>1</v>
      </c>
      <c r="U27000" s="7">
        <v>10.0894455450315</v>
      </c>
      <c r="V27000" t="s">
        <v>2731</v>
      </c>
      <c r="W27000" t="s">
        <v>2732</v>
      </c>
    </row>
    <row r="27001" spans="20:23" x14ac:dyDescent="0.3">
      <c r="T27001" t="b">
        <f>U27001&gt;10</f>
        <v>1</v>
      </c>
      <c r="U27001" s="7">
        <v>10.399600473335299</v>
      </c>
      <c r="V27001" t="s">
        <v>5589</v>
      </c>
      <c r="W27001" t="s">
        <v>5590</v>
      </c>
    </row>
    <row r="27002" spans="20:23" x14ac:dyDescent="0.3">
      <c r="T27002" t="b">
        <f>U27002&gt;10</f>
        <v>1</v>
      </c>
      <c r="U27002" s="7">
        <v>10.0894455450315</v>
      </c>
      <c r="V27002" t="s">
        <v>2844</v>
      </c>
      <c r="W27002" t="s">
        <v>2845</v>
      </c>
    </row>
    <row r="27003" spans="20:23" x14ac:dyDescent="0.3">
      <c r="T27003" t="b">
        <f>U27003&gt;10</f>
        <v>1</v>
      </c>
      <c r="U27003" s="7">
        <v>11.411201385013801</v>
      </c>
      <c r="V27003" t="s">
        <v>11980</v>
      </c>
      <c r="W27003" t="s">
        <v>8109</v>
      </c>
    </row>
    <row r="27004" spans="20:23" x14ac:dyDescent="0.3">
      <c r="T27004" t="b">
        <f>U27004&gt;10</f>
        <v>1</v>
      </c>
      <c r="U27004" s="7">
        <v>10.7180542044539</v>
      </c>
      <c r="V27004" t="s">
        <v>8108</v>
      </c>
      <c r="W27004" t="s">
        <v>8109</v>
      </c>
    </row>
    <row r="27005" spans="20:23" x14ac:dyDescent="0.3">
      <c r="T27005" t="b">
        <f>U27005&gt;10</f>
        <v>1</v>
      </c>
      <c r="U27005" s="7">
        <v>10.2717671018254</v>
      </c>
      <c r="V27005" t="s">
        <v>4130</v>
      </c>
      <c r="W27005" t="s">
        <v>4131</v>
      </c>
    </row>
    <row r="27006" spans="20:23" x14ac:dyDescent="0.3">
      <c r="T27006" t="b">
        <f>U27006&gt;10</f>
        <v>1</v>
      </c>
      <c r="U27006" s="7">
        <v>10.6574295826374</v>
      </c>
      <c r="V27006" t="s">
        <v>7605</v>
      </c>
      <c r="W27006" t="s">
        <v>7369</v>
      </c>
    </row>
    <row r="27007" spans="20:23" x14ac:dyDescent="0.3">
      <c r="T27007" t="b">
        <f>U27007&gt;10</f>
        <v>1</v>
      </c>
      <c r="U27007" s="7">
        <v>11.6988834574656</v>
      </c>
      <c r="V27007" t="s">
        <v>13102</v>
      </c>
      <c r="W27007" t="s">
        <v>13103</v>
      </c>
    </row>
    <row r="27008" spans="20:23" x14ac:dyDescent="0.3">
      <c r="T27008" t="b">
        <f>U27008&gt;10</f>
        <v>1</v>
      </c>
      <c r="U27008" s="7">
        <v>10.7180542044539</v>
      </c>
      <c r="V27008" t="s">
        <v>1781</v>
      </c>
      <c r="W27008" t="s">
        <v>8104</v>
      </c>
    </row>
    <row r="27009" spans="20:23" x14ac:dyDescent="0.3">
      <c r="T27009" t="b">
        <f>U27009&gt;10</f>
        <v>1</v>
      </c>
      <c r="U27009" s="7">
        <v>11.5447327776383</v>
      </c>
      <c r="V27009" t="s">
        <v>8104</v>
      </c>
      <c r="W27009" t="s">
        <v>4102</v>
      </c>
    </row>
    <row r="27010" spans="20:23" x14ac:dyDescent="0.3">
      <c r="T27010" t="b">
        <f>U27010&gt;10</f>
        <v>1</v>
      </c>
      <c r="U27010" s="7">
        <v>10.7825927255914</v>
      </c>
      <c r="V27010" t="s">
        <v>8570</v>
      </c>
      <c r="W27010" t="s">
        <v>8571</v>
      </c>
    </row>
    <row r="27011" spans="20:23" x14ac:dyDescent="0.3">
      <c r="T27011" t="b">
        <f>U27011&gt;10</f>
        <v>1</v>
      </c>
      <c r="U27011" s="7">
        <v>10.7825927255914</v>
      </c>
      <c r="V27011" t="s">
        <v>8571</v>
      </c>
      <c r="W27011" t="s">
        <v>8595</v>
      </c>
    </row>
    <row r="27012" spans="20:23" x14ac:dyDescent="0.3">
      <c r="T27012" t="b">
        <f>U27012&gt;10</f>
        <v>1</v>
      </c>
      <c r="U27012" s="7">
        <v>10.355148710764499</v>
      </c>
      <c r="V27012" t="s">
        <v>5068</v>
      </c>
      <c r="W27012" t="s">
        <v>5069</v>
      </c>
    </row>
    <row r="27013" spans="20:23" x14ac:dyDescent="0.3">
      <c r="T27013" t="b">
        <f>U27013&gt;10</f>
        <v>1</v>
      </c>
      <c r="U27013" s="7">
        <v>10.3125890963457</v>
      </c>
      <c r="V27013" t="s">
        <v>4553</v>
      </c>
      <c r="W27013" t="s">
        <v>4554</v>
      </c>
    </row>
    <row r="27014" spans="20:23" x14ac:dyDescent="0.3">
      <c r="T27014" t="b">
        <f>U27014&gt;10</f>
        <v>1</v>
      </c>
      <c r="U27014" s="7">
        <v>12.392030638025499</v>
      </c>
      <c r="V27014" t="s">
        <v>16681</v>
      </c>
      <c r="W27014" t="s">
        <v>16675</v>
      </c>
    </row>
    <row r="27015" spans="20:23" x14ac:dyDescent="0.3">
      <c r="T27015" t="b">
        <f>U27015&gt;10</f>
        <v>1</v>
      </c>
      <c r="U27015" s="7">
        <v>11.0927476538953</v>
      </c>
      <c r="V27015" t="s">
        <v>5335</v>
      </c>
      <c r="W27015" t="s">
        <v>10133</v>
      </c>
    </row>
    <row r="27016" spans="20:23" x14ac:dyDescent="0.3">
      <c r="T27016" t="b">
        <f>U27016&gt;10</f>
        <v>1</v>
      </c>
      <c r="U27016" s="7">
        <v>11.188057833699601</v>
      </c>
      <c r="V27016" t="s">
        <v>10133</v>
      </c>
      <c r="W27016" t="s">
        <v>10619</v>
      </c>
    </row>
    <row r="27017" spans="20:23" x14ac:dyDescent="0.3">
      <c r="T27017" t="b">
        <f>U27017&gt;10</f>
        <v>1</v>
      </c>
      <c r="U27017" s="7">
        <v>12.392030638025499</v>
      </c>
      <c r="V27017" t="s">
        <v>16683</v>
      </c>
      <c r="W27017" t="s">
        <v>16684</v>
      </c>
    </row>
    <row r="27018" spans="20:23" x14ac:dyDescent="0.3">
      <c r="T27018" t="b">
        <f>U27018&gt;10</f>
        <v>1</v>
      </c>
      <c r="U27018" s="7">
        <v>10.6002711687975</v>
      </c>
      <c r="V27018" t="s">
        <v>7330</v>
      </c>
      <c r="W27018" t="s">
        <v>4792</v>
      </c>
    </row>
    <row r="27019" spans="20:23" x14ac:dyDescent="0.3">
      <c r="T27019" t="b">
        <f>U27019&gt;10</f>
        <v>1</v>
      </c>
      <c r="U27019" s="7">
        <v>12.7974957461337</v>
      </c>
      <c r="V27019" t="s">
        <v>16685</v>
      </c>
      <c r="W27019" t="s">
        <v>16686</v>
      </c>
    </row>
    <row r="27020" spans="20:23" x14ac:dyDescent="0.3">
      <c r="T27020" t="b">
        <f>U27020&gt;10</f>
        <v>1</v>
      </c>
      <c r="U27020" s="7">
        <v>11.0057362769056</v>
      </c>
      <c r="V27020" t="s">
        <v>9915</v>
      </c>
      <c r="W27020" t="s">
        <v>9916</v>
      </c>
    </row>
    <row r="27021" spans="20:23" x14ac:dyDescent="0.3">
      <c r="T27021" t="b">
        <f>U27021&gt;10</f>
        <v>1</v>
      </c>
      <c r="U27021" s="7">
        <v>10.232546388672199</v>
      </c>
      <c r="V27021" t="s">
        <v>4068</v>
      </c>
      <c r="W27021" t="s">
        <v>4069</v>
      </c>
    </row>
    <row r="27022" spans="20:23" x14ac:dyDescent="0.3">
      <c r="T27022" t="b">
        <f>U27022&gt;10</f>
        <v>1</v>
      </c>
      <c r="U27022" s="7">
        <v>10.3125890963457</v>
      </c>
      <c r="V27022" t="s">
        <v>4791</v>
      </c>
      <c r="W27022" t="s">
        <v>4792</v>
      </c>
    </row>
    <row r="27023" spans="20:23" x14ac:dyDescent="0.3">
      <c r="T27023" t="b">
        <f>U27023&gt;10</f>
        <v>1</v>
      </c>
      <c r="U27023" s="7">
        <v>10.0894455450315</v>
      </c>
      <c r="V27023" t="s">
        <v>2346</v>
      </c>
      <c r="W27023" t="s">
        <v>2347</v>
      </c>
    </row>
    <row r="27024" spans="20:23" x14ac:dyDescent="0.3">
      <c r="T27024" t="b">
        <f>U27024&gt;10</f>
        <v>1</v>
      </c>
      <c r="U27024" s="7">
        <v>11.6988834574656</v>
      </c>
      <c r="V27024" t="s">
        <v>13043</v>
      </c>
      <c r="W27024" t="s">
        <v>13044</v>
      </c>
    </row>
    <row r="27025" spans="20:23" x14ac:dyDescent="0.3">
      <c r="T27025" t="b">
        <f>U27025&gt;10</f>
        <v>1</v>
      </c>
      <c r="U27025" s="7">
        <v>10.2717671018254</v>
      </c>
      <c r="V27025" t="s">
        <v>4183</v>
      </c>
      <c r="W27025" t="s">
        <v>4183</v>
      </c>
    </row>
    <row r="27026" spans="20:23" x14ac:dyDescent="0.3">
      <c r="T27026" t="b">
        <f>U27026&gt;10</f>
        <v>1</v>
      </c>
      <c r="U27026" s="7">
        <v>11.6988834574656</v>
      </c>
      <c r="V27026" t="s">
        <v>13183</v>
      </c>
      <c r="W27026" t="s">
        <v>13184</v>
      </c>
    </row>
    <row r="27027" spans="20:23" x14ac:dyDescent="0.3">
      <c r="T27027" t="b">
        <f>U27027&gt;10</f>
        <v>1</v>
      </c>
      <c r="U27027" s="7">
        <v>10.0894455450315</v>
      </c>
      <c r="V27027" t="s">
        <v>2626</v>
      </c>
      <c r="W27027" t="s">
        <v>2627</v>
      </c>
    </row>
    <row r="27028" spans="20:23" x14ac:dyDescent="0.3">
      <c r="T27028" t="b">
        <f>U27028&gt;10</f>
        <v>1</v>
      </c>
      <c r="U27028" s="7">
        <v>12.392030638025499</v>
      </c>
      <c r="V27028" t="s">
        <v>16687</v>
      </c>
      <c r="W27028" t="s">
        <v>8277</v>
      </c>
    </row>
    <row r="27029" spans="20:23" x14ac:dyDescent="0.3">
      <c r="T27029" t="b">
        <f>U27029&gt;10</f>
        <v>1</v>
      </c>
      <c r="U27029" s="7">
        <v>11.8812050142595</v>
      </c>
      <c r="V27029" t="s">
        <v>13553</v>
      </c>
      <c r="W27029" t="s">
        <v>10321</v>
      </c>
    </row>
    <row r="27030" spans="20:23" x14ac:dyDescent="0.3">
      <c r="T27030" t="b">
        <f>U27030&gt;10</f>
        <v>1</v>
      </c>
      <c r="U27030" s="7">
        <v>11.8812050142595</v>
      </c>
      <c r="V27030" t="s">
        <v>10321</v>
      </c>
      <c r="W27030" t="s">
        <v>13915</v>
      </c>
    </row>
    <row r="27031" spans="20:23" x14ac:dyDescent="0.3">
      <c r="T27031" t="b">
        <f>U27031&gt;10</f>
        <v>1</v>
      </c>
      <c r="U27031" s="7">
        <v>11.411201385013801</v>
      </c>
      <c r="V27031" t="s">
        <v>11522</v>
      </c>
      <c r="W27031" t="s">
        <v>9958</v>
      </c>
    </row>
    <row r="27032" spans="20:23" x14ac:dyDescent="0.3">
      <c r="T27032" t="b">
        <f>U27032&gt;10</f>
        <v>1</v>
      </c>
      <c r="U27032" s="7">
        <v>11.8812050142595</v>
      </c>
      <c r="V27032" t="s">
        <v>9958</v>
      </c>
      <c r="W27032" t="s">
        <v>10321</v>
      </c>
    </row>
    <row r="27033" spans="20:23" x14ac:dyDescent="0.3">
      <c r="T27033" t="b">
        <f>U27033&gt;10</f>
        <v>1</v>
      </c>
      <c r="U27033" s="7">
        <v>11.188057833699601</v>
      </c>
      <c r="V27033" t="s">
        <v>10321</v>
      </c>
      <c r="W27033" t="s">
        <v>10155</v>
      </c>
    </row>
    <row r="27034" spans="20:23" x14ac:dyDescent="0.3">
      <c r="T27034" t="b">
        <f>U27034&gt;10</f>
        <v>1</v>
      </c>
      <c r="U27034" s="7">
        <v>12.7974957461337</v>
      </c>
      <c r="V27034" t="s">
        <v>10155</v>
      </c>
      <c r="W27034" t="s">
        <v>16688</v>
      </c>
    </row>
    <row r="27035" spans="20:23" x14ac:dyDescent="0.3">
      <c r="T27035" t="b">
        <f>U27035&gt;10</f>
        <v>1</v>
      </c>
      <c r="U27035" s="7">
        <v>13.490642926693599</v>
      </c>
      <c r="V27035" t="s">
        <v>16688</v>
      </c>
      <c r="W27035" t="s">
        <v>16689</v>
      </c>
    </row>
    <row r="27036" spans="20:23" x14ac:dyDescent="0.3">
      <c r="T27036" t="b">
        <f>U27036&gt;10</f>
        <v>1</v>
      </c>
      <c r="U27036" s="7">
        <v>11.6988834574656</v>
      </c>
      <c r="V27036" t="s">
        <v>12695</v>
      </c>
      <c r="W27036" t="s">
        <v>9343</v>
      </c>
    </row>
    <row r="27037" spans="20:23" x14ac:dyDescent="0.3">
      <c r="T27037" t="b">
        <f>U27037&gt;10</f>
        <v>1</v>
      </c>
      <c r="U27037" s="7">
        <v>11.4757399061514</v>
      </c>
      <c r="V27037" t="s">
        <v>9343</v>
      </c>
      <c r="W27037" t="s">
        <v>10321</v>
      </c>
    </row>
    <row r="27038" spans="20:23" x14ac:dyDescent="0.3">
      <c r="T27038" t="b">
        <f>U27038&gt;10</f>
        <v>1</v>
      </c>
      <c r="U27038" s="7">
        <v>13.490642926693599</v>
      </c>
      <c r="V27038" t="s">
        <v>1363</v>
      </c>
      <c r="W27038" t="s">
        <v>12695</v>
      </c>
    </row>
    <row r="27039" spans="20:23" x14ac:dyDescent="0.3">
      <c r="T27039" t="b">
        <f>U27039&gt;10</f>
        <v>1</v>
      </c>
      <c r="U27039" s="7">
        <v>12.392030638025499</v>
      </c>
      <c r="V27039" t="s">
        <v>12695</v>
      </c>
      <c r="W27039" t="s">
        <v>9343</v>
      </c>
    </row>
    <row r="27040" spans="20:23" x14ac:dyDescent="0.3">
      <c r="T27040" t="b">
        <f>U27040&gt;10</f>
        <v>1</v>
      </c>
      <c r="U27040" s="7">
        <v>12.104348565573799</v>
      </c>
      <c r="V27040" t="s">
        <v>13915</v>
      </c>
      <c r="W27040" t="s">
        <v>13777</v>
      </c>
    </row>
    <row r="27041" spans="20:23" x14ac:dyDescent="0.3">
      <c r="T27041" t="b">
        <f>U27041&gt;10</f>
        <v>1</v>
      </c>
      <c r="U27041" s="7">
        <v>11.8812050142595</v>
      </c>
      <c r="V27041" t="s">
        <v>13777</v>
      </c>
      <c r="W27041" t="s">
        <v>13778</v>
      </c>
    </row>
    <row r="27042" spans="20:23" x14ac:dyDescent="0.3">
      <c r="T27042" t="b">
        <f>U27042&gt;10</f>
        <v>1</v>
      </c>
      <c r="U27042" s="7">
        <v>10.4461204889702</v>
      </c>
      <c r="V27042" t="s">
        <v>5936</v>
      </c>
      <c r="W27042" t="s">
        <v>5937</v>
      </c>
    </row>
    <row r="27043" spans="20:23" x14ac:dyDescent="0.3">
      <c r="T27043" t="b">
        <f>U27043&gt;10</f>
        <v>1</v>
      </c>
      <c r="U27043" s="7">
        <v>10.3125890963457</v>
      </c>
      <c r="V27043" t="s">
        <v>4838</v>
      </c>
      <c r="W27043" t="s">
        <v>4839</v>
      </c>
    </row>
    <row r="27044" spans="20:23" x14ac:dyDescent="0.3">
      <c r="T27044" t="b">
        <f>U27044&gt;10</f>
        <v>1</v>
      </c>
      <c r="U27044" s="7">
        <v>10.7825927255914</v>
      </c>
      <c r="V27044" t="s">
        <v>8280</v>
      </c>
      <c r="W27044" t="s">
        <v>8281</v>
      </c>
    </row>
    <row r="27045" spans="20:23" x14ac:dyDescent="0.3">
      <c r="T27045" t="b">
        <f>U27045&gt;10</f>
        <v>1</v>
      </c>
      <c r="U27045" s="7">
        <v>11.0057362769056</v>
      </c>
      <c r="V27045" t="s">
        <v>9977</v>
      </c>
      <c r="W27045" t="s">
        <v>9978</v>
      </c>
    </row>
    <row r="27046" spans="20:23" x14ac:dyDescent="0.3">
      <c r="T27046" t="b">
        <f>U27046&gt;10</f>
        <v>1</v>
      </c>
      <c r="U27046" s="7">
        <v>10.7825927255914</v>
      </c>
      <c r="V27046" t="s">
        <v>8418</v>
      </c>
      <c r="W27046" t="s">
        <v>8419</v>
      </c>
    </row>
    <row r="27047" spans="20:23" x14ac:dyDescent="0.3">
      <c r="T27047" t="b">
        <f>U27047&gt;10</f>
        <v>1</v>
      </c>
      <c r="U27047" s="7">
        <v>10.697434917251099</v>
      </c>
      <c r="V27047" t="s">
        <v>2127</v>
      </c>
      <c r="W27047" t="s">
        <v>5787</v>
      </c>
    </row>
    <row r="27048" spans="20:23" x14ac:dyDescent="0.3">
      <c r="T27048" t="b">
        <f>U27048&gt;10</f>
        <v>1</v>
      </c>
      <c r="U27048" s="7">
        <v>10.245449793508101</v>
      </c>
      <c r="V27048" t="s">
        <v>4101</v>
      </c>
      <c r="W27048" t="s">
        <v>4102</v>
      </c>
    </row>
    <row r="27049" spans="20:23" x14ac:dyDescent="0.3">
      <c r="T27049" t="b">
        <f>U27049&gt;10</f>
        <v>1</v>
      </c>
      <c r="U27049" s="7">
        <v>11.411201385013801</v>
      </c>
      <c r="V27049" t="s">
        <v>11959</v>
      </c>
      <c r="W27049" t="s">
        <v>1775</v>
      </c>
    </row>
    <row r="27050" spans="20:23" x14ac:dyDescent="0.3">
      <c r="T27050" t="b">
        <f>U27050&gt;10</f>
        <v>1</v>
      </c>
      <c r="U27050" s="7">
        <v>10.158438416518401</v>
      </c>
      <c r="V27050" t="s">
        <v>3203</v>
      </c>
      <c r="W27050" t="s">
        <v>3204</v>
      </c>
    </row>
    <row r="27051" spans="20:23" x14ac:dyDescent="0.3">
      <c r="T27051" t="b">
        <f>U27051&gt;10</f>
        <v>1</v>
      </c>
      <c r="U27051" s="7">
        <v>11.6988834574656</v>
      </c>
      <c r="V27051" t="s">
        <v>12658</v>
      </c>
      <c r="W27051" t="s">
        <v>112</v>
      </c>
    </row>
    <row r="27052" spans="20:23" x14ac:dyDescent="0.3">
      <c r="T27052" t="b">
        <f>U27052&gt;10</f>
        <v>1</v>
      </c>
      <c r="U27052" s="7">
        <v>10.399600473335299</v>
      </c>
      <c r="V27052" t="s">
        <v>2141</v>
      </c>
      <c r="W27052" t="s">
        <v>5497</v>
      </c>
    </row>
    <row r="27053" spans="20:23" x14ac:dyDescent="0.3">
      <c r="T27053" t="b">
        <f>U27053&gt;10</f>
        <v>1</v>
      </c>
      <c r="U27053" s="7">
        <v>10.3125890963457</v>
      </c>
      <c r="V27053" t="s">
        <v>4689</v>
      </c>
      <c r="W27053" t="s">
        <v>4827</v>
      </c>
    </row>
    <row r="27054" spans="20:23" x14ac:dyDescent="0.3">
      <c r="T27054" t="b">
        <f>U27054&gt;10</f>
        <v>1</v>
      </c>
      <c r="U27054" s="7">
        <v>10.6002711687975</v>
      </c>
      <c r="V27054" t="s">
        <v>7108</v>
      </c>
      <c r="W27054" t="s">
        <v>7109</v>
      </c>
    </row>
    <row r="27055" spans="20:23" x14ac:dyDescent="0.3">
      <c r="T27055" t="b">
        <f>U27055&gt;10</f>
        <v>1</v>
      </c>
      <c r="U27055" s="7">
        <v>10.4461204889702</v>
      </c>
      <c r="V27055" t="s">
        <v>4102</v>
      </c>
      <c r="W27055" t="s">
        <v>5828</v>
      </c>
    </row>
    <row r="27056" spans="20:23" x14ac:dyDescent="0.3">
      <c r="T27056" t="b">
        <f>U27056&gt;10</f>
        <v>1</v>
      </c>
      <c r="U27056" s="7">
        <v>10.399600473335299</v>
      </c>
      <c r="V27056" t="s">
        <v>5335</v>
      </c>
      <c r="W27056" t="s">
        <v>5336</v>
      </c>
    </row>
    <row r="27057" spans="20:23" x14ac:dyDescent="0.3">
      <c r="T27057" t="b">
        <f>U27057&gt;10</f>
        <v>1</v>
      </c>
      <c r="U27057" s="7">
        <v>11.6988834574656</v>
      </c>
      <c r="V27057" t="s">
        <v>12672</v>
      </c>
      <c r="W27057" t="s">
        <v>12673</v>
      </c>
    </row>
    <row r="27058" spans="20:23" x14ac:dyDescent="0.3">
      <c r="T27058" t="b">
        <f>U27058&gt;10</f>
        <v>1</v>
      </c>
      <c r="U27058" s="7">
        <v>11.5447327776383</v>
      </c>
      <c r="V27058" t="s">
        <v>12259</v>
      </c>
      <c r="W27058" t="s">
        <v>5779</v>
      </c>
    </row>
    <row r="27059" spans="20:23" x14ac:dyDescent="0.3">
      <c r="T27059" t="b">
        <f>U27059&gt;10</f>
        <v>1</v>
      </c>
      <c r="U27059" s="7">
        <v>13.490642926693599</v>
      </c>
      <c r="V27059" t="s">
        <v>16690</v>
      </c>
      <c r="W27059">
        <v>2013</v>
      </c>
    </row>
    <row r="27060" spans="20:23" x14ac:dyDescent="0.3">
      <c r="T27060" t="b">
        <f>U27060&gt;10</f>
        <v>1</v>
      </c>
      <c r="U27060" s="7">
        <v>10.851585597078399</v>
      </c>
      <c r="V27060" t="s">
        <v>8962</v>
      </c>
      <c r="W27060" t="s">
        <v>8963</v>
      </c>
    </row>
    <row r="27061" spans="20:23" x14ac:dyDescent="0.3">
      <c r="T27061" t="b">
        <f>U27061&gt;10</f>
        <v>1</v>
      </c>
      <c r="U27061" s="7">
        <v>13.490642926693599</v>
      </c>
      <c r="V27061" t="s">
        <v>16691</v>
      </c>
      <c r="W27061" t="s">
        <v>16692</v>
      </c>
    </row>
    <row r="27062" spans="20:23" x14ac:dyDescent="0.3">
      <c r="T27062" t="b">
        <f>U27062&gt;10</f>
        <v>1</v>
      </c>
      <c r="U27062" s="7">
        <v>10.0406553808621</v>
      </c>
      <c r="V27062" t="s">
        <v>2116</v>
      </c>
      <c r="W27062">
        <v>9</v>
      </c>
    </row>
    <row r="27063" spans="20:23" x14ac:dyDescent="0.3">
      <c r="T27063" t="b">
        <f>U27063&gt;10</f>
        <v>1</v>
      </c>
      <c r="U27063" s="7">
        <v>10.0566557222085</v>
      </c>
      <c r="V27063" t="s">
        <v>2157</v>
      </c>
      <c r="W27063" t="s">
        <v>2158</v>
      </c>
    </row>
    <row r="27064" spans="20:23" x14ac:dyDescent="0.3">
      <c r="T27064" t="b">
        <f>U27064&gt;10</f>
        <v>1</v>
      </c>
      <c r="U27064" s="7">
        <v>10.0894455450315</v>
      </c>
      <c r="V27064" t="s">
        <v>2158</v>
      </c>
      <c r="W27064" t="s">
        <v>2756</v>
      </c>
    </row>
    <row r="27065" spans="20:23" x14ac:dyDescent="0.3">
      <c r="T27065" t="b">
        <f>U27065&gt;10</f>
        <v>1</v>
      </c>
      <c r="U27065" s="7">
        <v>10.6574295826374</v>
      </c>
      <c r="V27065" t="s">
        <v>7462</v>
      </c>
      <c r="W27065" t="s">
        <v>7464</v>
      </c>
    </row>
    <row r="27066" spans="20:23" x14ac:dyDescent="0.3">
      <c r="T27066" t="b">
        <f>U27066&gt;10</f>
        <v>1</v>
      </c>
      <c r="U27066" s="7">
        <v>10.6574295826374</v>
      </c>
      <c r="V27066" t="s">
        <v>7462</v>
      </c>
      <c r="W27066" t="s">
        <v>7463</v>
      </c>
    </row>
    <row r="27067" spans="20:23" x14ac:dyDescent="0.3">
      <c r="T27067" t="b">
        <f>U27067&gt;10</f>
        <v>1</v>
      </c>
      <c r="U27067" s="7">
        <v>10.6574295826374</v>
      </c>
      <c r="V27067" t="s">
        <v>7462</v>
      </c>
      <c r="W27067" t="s">
        <v>7466</v>
      </c>
    </row>
    <row r="27068" spans="20:23" x14ac:dyDescent="0.3">
      <c r="T27068" t="b">
        <f>U27068&gt;10</f>
        <v>1</v>
      </c>
      <c r="U27068" s="7">
        <v>12.392030638025499</v>
      </c>
      <c r="V27068" t="s">
        <v>16693</v>
      </c>
      <c r="W27068" t="s">
        <v>16694</v>
      </c>
    </row>
    <row r="27069" spans="20:23" x14ac:dyDescent="0.3">
      <c r="T27069" t="b">
        <f>U27069&gt;10</f>
        <v>1</v>
      </c>
      <c r="U27069" s="7">
        <v>13.490642926693599</v>
      </c>
      <c r="V27069" t="s">
        <v>16695</v>
      </c>
      <c r="W27069" t="s">
        <v>16696</v>
      </c>
    </row>
    <row r="27070" spans="20:23" x14ac:dyDescent="0.3">
      <c r="T27070" t="b">
        <f>U27070&gt;10</f>
        <v>1</v>
      </c>
      <c r="U27070" s="7">
        <v>12.7974957461337</v>
      </c>
      <c r="V27070" t="s">
        <v>16697</v>
      </c>
      <c r="W27070">
        <v>28</v>
      </c>
    </row>
    <row r="27071" spans="20:23" x14ac:dyDescent="0.3">
      <c r="T27071" t="b">
        <f>U27071&gt;10</f>
        <v>1</v>
      </c>
      <c r="U27071" s="7">
        <v>10.851585597078399</v>
      </c>
      <c r="V27071">
        <v>625</v>
      </c>
      <c r="W27071" t="s">
        <v>8622</v>
      </c>
    </row>
    <row r="27072" spans="20:23" x14ac:dyDescent="0.3">
      <c r="T27072" t="b">
        <f>U27072&gt;10</f>
        <v>1</v>
      </c>
      <c r="U27072" s="7">
        <v>11.0057362769056</v>
      </c>
      <c r="V27072" t="s">
        <v>9431</v>
      </c>
      <c r="W27072" t="s">
        <v>9432</v>
      </c>
    </row>
    <row r="27073" spans="20:23" x14ac:dyDescent="0.3">
      <c r="T27073" t="b">
        <f>U27073&gt;10</f>
        <v>1</v>
      </c>
      <c r="U27073" s="7">
        <v>10.9256935692321</v>
      </c>
      <c r="V27073" t="s">
        <v>9228</v>
      </c>
      <c r="W27073" t="s">
        <v>9229</v>
      </c>
    </row>
    <row r="27074" spans="20:23" x14ac:dyDescent="0.3">
      <c r="T27074" t="b">
        <f>U27074&gt;10</f>
        <v>1</v>
      </c>
      <c r="U27074" s="7">
        <v>12.7974957461337</v>
      </c>
      <c r="V27074" t="s">
        <v>16698</v>
      </c>
      <c r="W27074">
        <v>48</v>
      </c>
    </row>
    <row r="27075" spans="20:23" x14ac:dyDescent="0.3">
      <c r="T27075" t="b">
        <f>U27075&gt;10</f>
        <v>1</v>
      </c>
      <c r="U27075" s="7">
        <v>10.399600473335299</v>
      </c>
      <c r="V27075" t="s">
        <v>5335</v>
      </c>
      <c r="W27075" t="s">
        <v>5337</v>
      </c>
    </row>
    <row r="27076" spans="20:23" x14ac:dyDescent="0.3">
      <c r="T27076" t="b">
        <f>U27076&gt;10</f>
        <v>1</v>
      </c>
      <c r="U27076" s="7">
        <v>10.399600473335299</v>
      </c>
      <c r="V27076" t="s">
        <v>5337</v>
      </c>
      <c r="W27076" t="s">
        <v>5299</v>
      </c>
    </row>
    <row r="27077" spans="20:23" x14ac:dyDescent="0.3">
      <c r="T27077" t="b">
        <f>U27077&gt;10</f>
        <v>1</v>
      </c>
      <c r="U27077" s="7">
        <v>11.411201385013801</v>
      </c>
      <c r="V27077" t="s">
        <v>11668</v>
      </c>
      <c r="W27077" t="s">
        <v>11669</v>
      </c>
    </row>
    <row r="27078" spans="20:23" x14ac:dyDescent="0.3">
      <c r="T27078" t="b">
        <f>U27078&gt;10</f>
        <v>1</v>
      </c>
      <c r="U27078" s="7">
        <v>11.188057833699601</v>
      </c>
      <c r="V27078" t="s">
        <v>10903</v>
      </c>
      <c r="W27078" t="s">
        <v>10904</v>
      </c>
    </row>
    <row r="27079" spans="20:23" x14ac:dyDescent="0.3">
      <c r="T27079" t="b">
        <f>U27079&gt;10</f>
        <v>1</v>
      </c>
      <c r="U27079" s="7">
        <v>12.392030638025499</v>
      </c>
      <c r="V27079" t="s">
        <v>16699</v>
      </c>
      <c r="W27079" t="s">
        <v>16700</v>
      </c>
    </row>
    <row r="27080" spans="20:23" x14ac:dyDescent="0.3">
      <c r="T27080" t="b">
        <f>U27080&gt;10</f>
        <v>1</v>
      </c>
      <c r="U27080" s="7">
        <v>10.3125890963457</v>
      </c>
      <c r="V27080" t="s">
        <v>4393</v>
      </c>
      <c r="W27080" t="s">
        <v>4394</v>
      </c>
    </row>
    <row r="27081" spans="20:23" x14ac:dyDescent="0.3">
      <c r="T27081" t="b">
        <f>U27081&gt;10</f>
        <v>1</v>
      </c>
      <c r="U27081" s="7">
        <v>10.0894455450315</v>
      </c>
      <c r="V27081" t="s">
        <v>2630</v>
      </c>
      <c r="W27081" t="s">
        <v>1538</v>
      </c>
    </row>
    <row r="27082" spans="20:23" x14ac:dyDescent="0.3">
      <c r="T27082" t="b">
        <f>U27082&gt;10</f>
        <v>1</v>
      </c>
      <c r="U27082" s="7">
        <v>10.123347096707199</v>
      </c>
      <c r="V27082" t="s">
        <v>2973</v>
      </c>
      <c r="W27082" t="s">
        <v>2944</v>
      </c>
    </row>
    <row r="27083" spans="20:23" x14ac:dyDescent="0.3">
      <c r="T27083" t="b">
        <f>U27083&gt;10</f>
        <v>1</v>
      </c>
      <c r="U27083" s="7">
        <v>11.8812050142595</v>
      </c>
      <c r="V27083" t="s">
        <v>10904</v>
      </c>
      <c r="W27083" t="s">
        <v>11214</v>
      </c>
    </row>
    <row r="27084" spans="20:23" x14ac:dyDescent="0.3">
      <c r="T27084" t="b">
        <f>U27084&gt;10</f>
        <v>1</v>
      </c>
      <c r="U27084" s="7">
        <v>11.293418349357401</v>
      </c>
      <c r="V27084" t="s">
        <v>11214</v>
      </c>
      <c r="W27084" t="s">
        <v>11052</v>
      </c>
    </row>
    <row r="27085" spans="20:23" x14ac:dyDescent="0.3">
      <c r="T27085" t="b">
        <f>U27085&gt;10</f>
        <v>1</v>
      </c>
      <c r="U27085" s="7">
        <v>11.0057362769056</v>
      </c>
      <c r="V27085" t="s">
        <v>9739</v>
      </c>
      <c r="W27085" t="s">
        <v>9740</v>
      </c>
    </row>
    <row r="27086" spans="20:23" x14ac:dyDescent="0.3">
      <c r="T27086" t="b">
        <f>U27086&gt;10</f>
        <v>1</v>
      </c>
      <c r="U27086" s="7">
        <v>12.7974957461337</v>
      </c>
      <c r="V27086" t="s">
        <v>16701</v>
      </c>
      <c r="W27086" t="s">
        <v>16702</v>
      </c>
    </row>
    <row r="27087" spans="20:23" x14ac:dyDescent="0.3">
      <c r="T27087" t="b">
        <f>U27087&gt;10</f>
        <v>1</v>
      </c>
      <c r="U27087" s="7">
        <v>10.9256935692321</v>
      </c>
      <c r="V27087" t="s">
        <v>9228</v>
      </c>
      <c r="W27087" t="s">
        <v>9230</v>
      </c>
    </row>
    <row r="27088" spans="20:23" x14ac:dyDescent="0.3">
      <c r="T27088" t="b">
        <f>U27088&gt;10</f>
        <v>1</v>
      </c>
      <c r="U27088" s="7">
        <v>10.0783957088449</v>
      </c>
      <c r="V27088" t="s">
        <v>2286</v>
      </c>
      <c r="W27088" t="s">
        <v>2287</v>
      </c>
    </row>
    <row r="27089" spans="20:23" x14ac:dyDescent="0.3">
      <c r="T27089" t="b">
        <f>U27089&gt;10</f>
        <v>1</v>
      </c>
      <c r="U27089" s="7">
        <v>13.490642926693599</v>
      </c>
      <c r="V27089" t="s">
        <v>16703</v>
      </c>
      <c r="W27089" t="s">
        <v>16704</v>
      </c>
    </row>
    <row r="27090" spans="20:23" x14ac:dyDescent="0.3">
      <c r="T27090" t="b">
        <f>U27090&gt;10</f>
        <v>1</v>
      </c>
      <c r="U27090" s="7">
        <v>11.0057362769056</v>
      </c>
      <c r="V27090" t="s">
        <v>9550</v>
      </c>
      <c r="W27090">
        <v>2507</v>
      </c>
    </row>
    <row r="27091" spans="20:23" x14ac:dyDescent="0.3">
      <c r="T27091" t="b">
        <f>U27091&gt;10</f>
        <v>1</v>
      </c>
      <c r="U27091" s="7">
        <v>10.414867945466099</v>
      </c>
      <c r="V27091" t="s">
        <v>5591</v>
      </c>
      <c r="W27091" t="s">
        <v>5592</v>
      </c>
    </row>
    <row r="27092" spans="20:23" x14ac:dyDescent="0.3">
      <c r="T27092" t="b">
        <f>U27092&gt;10</f>
        <v>1</v>
      </c>
      <c r="U27092" s="7">
        <v>11.411201385013801</v>
      </c>
      <c r="V27092" t="s">
        <v>11629</v>
      </c>
      <c r="W27092" t="s">
        <v>11630</v>
      </c>
    </row>
    <row r="27093" spans="20:23" x14ac:dyDescent="0.3">
      <c r="T27093" t="b">
        <f>U27093&gt;10</f>
        <v>1</v>
      </c>
      <c r="U27093" s="7">
        <v>11.8812050142595</v>
      </c>
      <c r="V27093" t="s">
        <v>14023</v>
      </c>
      <c r="W27093" t="s">
        <v>6379</v>
      </c>
    </row>
    <row r="27094" spans="20:23" x14ac:dyDescent="0.3">
      <c r="T27094" t="b">
        <f>U27094&gt;10</f>
        <v>1</v>
      </c>
      <c r="U27094" s="7">
        <v>12.7974957461337</v>
      </c>
      <c r="V27094" s="12">
        <v>41913</v>
      </c>
      <c r="W27094" t="s">
        <v>16705</v>
      </c>
    </row>
    <row r="27095" spans="20:23" x14ac:dyDescent="0.3">
      <c r="T27095" t="b">
        <f>U27095&gt;10</f>
        <v>1</v>
      </c>
      <c r="U27095" s="7">
        <v>12.7974957461337</v>
      </c>
      <c r="V27095" t="s">
        <v>16706</v>
      </c>
      <c r="W27095">
        <v>112</v>
      </c>
    </row>
    <row r="27096" spans="20:23" x14ac:dyDescent="0.3">
      <c r="T27096" t="b">
        <f>U27096&gt;10</f>
        <v>1</v>
      </c>
      <c r="U27096" s="7">
        <v>12.7974957461337</v>
      </c>
      <c r="V27096" t="s">
        <v>16707</v>
      </c>
      <c r="W27096">
        <v>98</v>
      </c>
    </row>
    <row r="27097" spans="20:23" x14ac:dyDescent="0.3">
      <c r="T27097" t="b">
        <f>U27097&gt;10</f>
        <v>1</v>
      </c>
      <c r="U27097" s="7">
        <v>13.490642926693599</v>
      </c>
      <c r="V27097" t="s">
        <v>16708</v>
      </c>
      <c r="W27097" t="s">
        <v>16709</v>
      </c>
    </row>
    <row r="27098" spans="20:23" x14ac:dyDescent="0.3">
      <c r="T27098" t="b">
        <f>U27098&gt;10</f>
        <v>1</v>
      </c>
      <c r="U27098" s="7">
        <v>10.851585597078399</v>
      </c>
      <c r="V27098">
        <v>1021</v>
      </c>
      <c r="W27098" t="s">
        <v>3061</v>
      </c>
    </row>
    <row r="27099" spans="20:23" x14ac:dyDescent="0.3">
      <c r="T27099" t="b">
        <f>U27099&gt;10</f>
        <v>1</v>
      </c>
      <c r="U27099" s="7">
        <v>10.6574295826374</v>
      </c>
      <c r="V27099" t="s">
        <v>7462</v>
      </c>
      <c r="W27099" t="s">
        <v>7465</v>
      </c>
    </row>
    <row r="27100" spans="20:23" x14ac:dyDescent="0.3">
      <c r="T27100" t="b">
        <f>U27100&gt;10</f>
        <v>1</v>
      </c>
      <c r="U27100" s="7">
        <v>10.4949106531397</v>
      </c>
      <c r="V27100" t="s">
        <v>5968</v>
      </c>
      <c r="W27100" t="s">
        <v>5969</v>
      </c>
    </row>
    <row r="27101" spans="20:23" x14ac:dyDescent="0.3">
      <c r="T27101" t="b">
        <f>U27101&gt;10</f>
        <v>1</v>
      </c>
      <c r="U27101" s="7">
        <v>10.0566557222085</v>
      </c>
      <c r="V27101" t="s">
        <v>2150</v>
      </c>
      <c r="W27101" t="s">
        <v>2151</v>
      </c>
    </row>
    <row r="27102" spans="20:23" x14ac:dyDescent="0.3">
      <c r="T27102" t="b">
        <f>U27102&gt;10</f>
        <v>1</v>
      </c>
      <c r="U27102" s="7">
        <v>10.910426097101301</v>
      </c>
      <c r="V27102" t="s">
        <v>9028</v>
      </c>
      <c r="W27102" t="s">
        <v>9029</v>
      </c>
    </row>
    <row r="27103" spans="20:23" x14ac:dyDescent="0.3">
      <c r="T27103" t="b">
        <f>U27103&gt;10</f>
        <v>1</v>
      </c>
      <c r="U27103" s="7">
        <v>11.6988834574656</v>
      </c>
      <c r="V27103" t="s">
        <v>12921</v>
      </c>
      <c r="W27103" t="s">
        <v>4496</v>
      </c>
    </row>
    <row r="27104" spans="20:23" x14ac:dyDescent="0.3">
      <c r="T27104" t="b">
        <f>U27104&gt;10</f>
        <v>1</v>
      </c>
      <c r="U27104" s="7">
        <v>12.392030638025499</v>
      </c>
      <c r="V27104" t="s">
        <v>16710</v>
      </c>
      <c r="W27104" t="s">
        <v>16711</v>
      </c>
    </row>
    <row r="27105" spans="20:23" x14ac:dyDescent="0.3">
      <c r="T27105" t="b">
        <f>U27105&gt;10</f>
        <v>1</v>
      </c>
      <c r="U27105" s="7">
        <v>10.6574295826374</v>
      </c>
      <c r="V27105" t="s">
        <v>1053</v>
      </c>
      <c r="W27105" t="s">
        <v>7457</v>
      </c>
    </row>
    <row r="27106" spans="20:23" x14ac:dyDescent="0.3">
      <c r="T27106" t="b">
        <f>U27106&gt;10</f>
        <v>1</v>
      </c>
      <c r="U27106" s="7">
        <v>10.4949106531397</v>
      </c>
      <c r="V27106" t="s">
        <v>6223</v>
      </c>
      <c r="W27106" t="s">
        <v>4346</v>
      </c>
    </row>
    <row r="27107" spans="20:23" x14ac:dyDescent="0.3">
      <c r="T27107" t="b">
        <f>U27107&gt;10</f>
        <v>1</v>
      </c>
      <c r="U27107" s="7">
        <v>10.7825927255914</v>
      </c>
      <c r="V27107" t="s">
        <v>8245</v>
      </c>
      <c r="W27107" t="s">
        <v>8246</v>
      </c>
    </row>
    <row r="27108" spans="20:23" x14ac:dyDescent="0.3">
      <c r="T27108" t="b">
        <f>U27108&gt;10</f>
        <v>1</v>
      </c>
      <c r="U27108" s="7">
        <v>11.8812050142595</v>
      </c>
      <c r="V27108" t="s">
        <v>13736</v>
      </c>
      <c r="W27108" t="s">
        <v>12238</v>
      </c>
    </row>
    <row r="27109" spans="20:23" x14ac:dyDescent="0.3">
      <c r="T27109" t="b">
        <f>U27109&gt;10</f>
        <v>1</v>
      </c>
      <c r="U27109" s="7">
        <v>11.4757399061514</v>
      </c>
      <c r="V27109" t="s">
        <v>12237</v>
      </c>
      <c r="W27109" t="s">
        <v>12238</v>
      </c>
    </row>
    <row r="27110" spans="20:23" x14ac:dyDescent="0.3">
      <c r="T27110" t="b">
        <f>U27110&gt;10</f>
        <v>1</v>
      </c>
      <c r="U27110" s="7">
        <v>10.3771276174833</v>
      </c>
      <c r="V27110" t="s">
        <v>5252</v>
      </c>
      <c r="W27110" t="s">
        <v>5253</v>
      </c>
    </row>
    <row r="27111" spans="20:23" x14ac:dyDescent="0.3">
      <c r="T27111" t="b">
        <f>U27111&gt;10</f>
        <v>1</v>
      </c>
      <c r="U27111" s="7">
        <v>10.399600473335299</v>
      </c>
      <c r="V27111" t="s">
        <v>5339</v>
      </c>
      <c r="W27111" t="s">
        <v>5489</v>
      </c>
    </row>
    <row r="27112" spans="20:23" x14ac:dyDescent="0.3">
      <c r="T27112" t="b">
        <f>U27112&gt;10</f>
        <v>1</v>
      </c>
      <c r="U27112" s="7">
        <v>11.188057833699601</v>
      </c>
      <c r="V27112" t="s">
        <v>10719</v>
      </c>
      <c r="W27112" t="s">
        <v>10720</v>
      </c>
    </row>
    <row r="27113" spans="20:23" x14ac:dyDescent="0.3">
      <c r="T27113" t="b">
        <f>U27113&gt;10</f>
        <v>1</v>
      </c>
      <c r="U27113" s="7">
        <v>10.7825927255914</v>
      </c>
      <c r="V27113" t="s">
        <v>8555</v>
      </c>
      <c r="W27113" t="s">
        <v>5253</v>
      </c>
    </row>
    <row r="27114" spans="20:23" x14ac:dyDescent="0.3">
      <c r="T27114" t="b">
        <f>U27114&gt;10</f>
        <v>1</v>
      </c>
      <c r="U27114" s="7">
        <v>12.104348565573799</v>
      </c>
      <c r="V27114" t="s">
        <v>16712</v>
      </c>
      <c r="W27114" t="s">
        <v>10754</v>
      </c>
    </row>
    <row r="27115" spans="20:23" x14ac:dyDescent="0.3">
      <c r="T27115" t="b">
        <f>U27115&gt;10</f>
        <v>1</v>
      </c>
      <c r="U27115" s="7">
        <v>11.188057833699601</v>
      </c>
      <c r="V27115" t="s">
        <v>10754</v>
      </c>
      <c r="W27115" t="s">
        <v>10755</v>
      </c>
    </row>
    <row r="27116" spans="20:23" x14ac:dyDescent="0.3">
      <c r="T27116" t="b">
        <f>U27116&gt;10</f>
        <v>1</v>
      </c>
      <c r="U27116" s="7">
        <v>13.490642926693599</v>
      </c>
      <c r="V27116" t="s">
        <v>16713</v>
      </c>
      <c r="W27116">
        <v>6100</v>
      </c>
    </row>
    <row r="27117" spans="20:23" x14ac:dyDescent="0.3">
      <c r="T27117" t="b">
        <f>U27117&gt;10</f>
        <v>1</v>
      </c>
      <c r="U27117" s="7">
        <v>13.490642926693599</v>
      </c>
      <c r="V27117" t="s">
        <v>16714</v>
      </c>
      <c r="W27117" t="s">
        <v>16715</v>
      </c>
    </row>
    <row r="27118" spans="20:23" x14ac:dyDescent="0.3">
      <c r="T27118" t="b">
        <f>U27118&gt;10</f>
        <v>1</v>
      </c>
      <c r="U27118" s="7">
        <v>10.7825927255914</v>
      </c>
      <c r="V27118" t="s">
        <v>8459</v>
      </c>
      <c r="W27118" t="s">
        <v>8460</v>
      </c>
    </row>
    <row r="27119" spans="20:23" x14ac:dyDescent="0.3">
      <c r="T27119" t="b">
        <f>U27119&gt;10</f>
        <v>1</v>
      </c>
      <c r="U27119" s="7">
        <v>12.104348565573799</v>
      </c>
      <c r="V27119" t="s">
        <v>7978</v>
      </c>
      <c r="W27119" t="s">
        <v>16716</v>
      </c>
    </row>
    <row r="27120" spans="20:23" x14ac:dyDescent="0.3">
      <c r="T27120" t="b">
        <f>U27120&gt;10</f>
        <v>1</v>
      </c>
      <c r="U27120" s="7">
        <v>12.392030638025499</v>
      </c>
      <c r="V27120" t="s">
        <v>6548</v>
      </c>
      <c r="W27120" t="s">
        <v>16717</v>
      </c>
    </row>
    <row r="27121" spans="20:23" x14ac:dyDescent="0.3">
      <c r="T27121" t="b">
        <f>U27121&gt;10</f>
        <v>1</v>
      </c>
      <c r="U27121" s="7">
        <v>10.9256935692321</v>
      </c>
      <c r="V27121" t="s">
        <v>9279</v>
      </c>
      <c r="W27121" t="s">
        <v>4075</v>
      </c>
    </row>
    <row r="27122" spans="20:23" x14ac:dyDescent="0.3">
      <c r="T27122" t="b">
        <f>U27122&gt;10</f>
        <v>1</v>
      </c>
      <c r="U27122" s="7">
        <v>10.33790690433</v>
      </c>
      <c r="V27122" t="s">
        <v>4075</v>
      </c>
      <c r="W27122" t="s">
        <v>5048</v>
      </c>
    </row>
    <row r="27123" spans="20:23" x14ac:dyDescent="0.3">
      <c r="T27123" t="b">
        <f>U27123&gt;10</f>
        <v>1</v>
      </c>
      <c r="U27123" s="7">
        <v>10.9256935692321</v>
      </c>
      <c r="V27123" t="s">
        <v>9275</v>
      </c>
      <c r="W27123" t="s">
        <v>9277</v>
      </c>
    </row>
    <row r="27124" spans="20:23" x14ac:dyDescent="0.3">
      <c r="T27124" t="b">
        <f>U27124&gt;10</f>
        <v>1</v>
      </c>
      <c r="U27124" s="7">
        <v>11.6988834574656</v>
      </c>
      <c r="V27124" t="s">
        <v>9277</v>
      </c>
      <c r="W27124" t="s">
        <v>5015</v>
      </c>
    </row>
    <row r="27125" spans="20:23" x14ac:dyDescent="0.3">
      <c r="T27125" t="b">
        <f>U27125&gt;10</f>
        <v>1</v>
      </c>
      <c r="U27125" s="7">
        <v>10.638011496780299</v>
      </c>
      <c r="V27125" t="s">
        <v>7347</v>
      </c>
      <c r="W27125" t="s">
        <v>4075</v>
      </c>
    </row>
    <row r="27126" spans="20:23" x14ac:dyDescent="0.3">
      <c r="T27126" t="b">
        <f>U27126&gt;10</f>
        <v>1</v>
      </c>
      <c r="U27126" s="7">
        <v>11.0057362769056</v>
      </c>
      <c r="V27126" t="s">
        <v>5014</v>
      </c>
      <c r="W27126" t="s">
        <v>10023</v>
      </c>
    </row>
    <row r="27127" spans="20:23" x14ac:dyDescent="0.3">
      <c r="T27127" t="b">
        <f>U27127&gt;10</f>
        <v>1</v>
      </c>
      <c r="U27127" s="7">
        <v>12.392030638025499</v>
      </c>
      <c r="V27127" t="s">
        <v>13474</v>
      </c>
      <c r="W27127" t="s">
        <v>16718</v>
      </c>
    </row>
    <row r="27128" spans="20:23" x14ac:dyDescent="0.3">
      <c r="T27128" t="b">
        <f>U27128&gt;10</f>
        <v>1</v>
      </c>
      <c r="U27128" s="7">
        <v>13.490642926693599</v>
      </c>
      <c r="V27128" t="s">
        <v>16719</v>
      </c>
      <c r="W27128" t="s">
        <v>16720</v>
      </c>
    </row>
    <row r="27129" spans="20:23" x14ac:dyDescent="0.3">
      <c r="T27129" t="b">
        <f>U27129&gt;10</f>
        <v>1</v>
      </c>
      <c r="U27129" s="7">
        <v>13.490642926693599</v>
      </c>
      <c r="V27129" t="s">
        <v>16720</v>
      </c>
      <c r="W27129" t="s">
        <v>16721</v>
      </c>
    </row>
    <row r="27130" spans="20:23" x14ac:dyDescent="0.3">
      <c r="T27130" t="b">
        <f>U27130&gt;10</f>
        <v>1</v>
      </c>
      <c r="U27130" s="7">
        <v>10.520228461123899</v>
      </c>
      <c r="V27130" t="s">
        <v>6548</v>
      </c>
      <c r="W27130" t="s">
        <v>4075</v>
      </c>
    </row>
    <row r="27131" spans="20:23" x14ac:dyDescent="0.3">
      <c r="T27131" t="b">
        <f>U27131&gt;10</f>
        <v>1</v>
      </c>
      <c r="U27131" s="7">
        <v>12.7974957461337</v>
      </c>
      <c r="V27131" t="s">
        <v>16722</v>
      </c>
      <c r="W27131" t="s">
        <v>16723</v>
      </c>
    </row>
    <row r="27132" spans="20:23" x14ac:dyDescent="0.3">
      <c r="T27132" t="b">
        <f>U27132&gt;10</f>
        <v>1</v>
      </c>
      <c r="U27132" s="7">
        <v>10.9256935692321</v>
      </c>
      <c r="V27132" t="s">
        <v>9049</v>
      </c>
      <c r="W27132" t="s">
        <v>4075</v>
      </c>
    </row>
    <row r="27133" spans="20:23" x14ac:dyDescent="0.3">
      <c r="T27133" t="b">
        <f>U27133&gt;10</f>
        <v>1</v>
      </c>
      <c r="U27133" s="7">
        <v>10.9256935692321</v>
      </c>
      <c r="V27133" t="s">
        <v>9048</v>
      </c>
      <c r="W27133" t="s">
        <v>4075</v>
      </c>
    </row>
    <row r="27134" spans="20:23" x14ac:dyDescent="0.3">
      <c r="T27134" t="b">
        <f>U27134&gt;10</f>
        <v>1</v>
      </c>
      <c r="U27134" s="7">
        <v>12.104348565573799</v>
      </c>
      <c r="V27134" t="s">
        <v>16724</v>
      </c>
      <c r="W27134" t="s">
        <v>16725</v>
      </c>
    </row>
    <row r="27135" spans="20:23" x14ac:dyDescent="0.3">
      <c r="T27135" t="b">
        <f>U27135&gt;10</f>
        <v>1</v>
      </c>
      <c r="U27135" s="7">
        <v>10.9256935692321</v>
      </c>
      <c r="V27135" t="s">
        <v>9275</v>
      </c>
      <c r="W27135" t="s">
        <v>9276</v>
      </c>
    </row>
    <row r="27136" spans="20:23" x14ac:dyDescent="0.3">
      <c r="T27136" t="b">
        <f>U27136&gt;10</f>
        <v>1</v>
      </c>
      <c r="U27136" s="7">
        <v>10.3125890963457</v>
      </c>
      <c r="V27136" t="s">
        <v>5014</v>
      </c>
      <c r="W27136" t="s">
        <v>5015</v>
      </c>
    </row>
    <row r="27137" spans="20:23" x14ac:dyDescent="0.3">
      <c r="T27137" t="b">
        <f>U27137&gt;10</f>
        <v>1</v>
      </c>
      <c r="U27137" s="7">
        <v>11.6988834574656</v>
      </c>
      <c r="V27137" t="s">
        <v>13474</v>
      </c>
      <c r="W27137" t="s">
        <v>9049</v>
      </c>
    </row>
    <row r="27138" spans="20:23" x14ac:dyDescent="0.3">
      <c r="T27138" t="b">
        <f>U27138&gt;10</f>
        <v>1</v>
      </c>
      <c r="U27138" s="7">
        <v>12.392030638025499</v>
      </c>
      <c r="V27138" t="s">
        <v>10023</v>
      </c>
      <c r="W27138" t="s">
        <v>16726</v>
      </c>
    </row>
    <row r="27139" spans="20:23" x14ac:dyDescent="0.3">
      <c r="T27139" t="b">
        <f>U27139&gt;10</f>
        <v>1</v>
      </c>
      <c r="U27139" s="7">
        <v>10.9256935692321</v>
      </c>
      <c r="V27139" t="s">
        <v>9275</v>
      </c>
      <c r="W27139" t="s">
        <v>9278</v>
      </c>
    </row>
    <row r="27140" spans="20:23" x14ac:dyDescent="0.3">
      <c r="T27140" t="b">
        <f>U27140&gt;10</f>
        <v>1</v>
      </c>
      <c r="U27140" s="7">
        <v>13.490642926693599</v>
      </c>
      <c r="V27140" t="s">
        <v>16727</v>
      </c>
      <c r="W27140" t="s">
        <v>16728</v>
      </c>
    </row>
    <row r="27141" spans="20:23" x14ac:dyDescent="0.3">
      <c r="T27141" t="b">
        <f>U27141&gt;10</f>
        <v>1</v>
      </c>
      <c r="U27141" s="7">
        <v>10.399600473335299</v>
      </c>
      <c r="V27141" t="s">
        <v>5551</v>
      </c>
      <c r="W27141" t="s">
        <v>5552</v>
      </c>
    </row>
    <row r="27142" spans="20:23" x14ac:dyDescent="0.3">
      <c r="T27142" t="b">
        <f>U27142&gt;10</f>
        <v>1</v>
      </c>
      <c r="U27142" s="7">
        <v>10.3125890963457</v>
      </c>
      <c r="V27142" t="s">
        <v>4795</v>
      </c>
      <c r="W27142" t="s">
        <v>4796</v>
      </c>
    </row>
    <row r="27143" spans="20:23" x14ac:dyDescent="0.3">
      <c r="T27143" t="b">
        <f>U27143&gt;10</f>
        <v>1</v>
      </c>
      <c r="U27143" s="7">
        <v>11.6988834574656</v>
      </c>
      <c r="V27143" t="s">
        <v>4796</v>
      </c>
      <c r="W27143" t="s">
        <v>7182</v>
      </c>
    </row>
    <row r="27144" spans="20:23" x14ac:dyDescent="0.3">
      <c r="T27144" t="b">
        <f>U27144&gt;10</f>
        <v>1</v>
      </c>
      <c r="U27144" s="7">
        <v>11.411201385013801</v>
      </c>
      <c r="V27144" t="s">
        <v>11757</v>
      </c>
      <c r="W27144" t="s">
        <v>11758</v>
      </c>
    </row>
    <row r="27145" spans="20:23" x14ac:dyDescent="0.3">
      <c r="T27145" t="b">
        <f>U27145&gt;10</f>
        <v>1</v>
      </c>
      <c r="U27145" s="7">
        <v>11.0057362769056</v>
      </c>
      <c r="V27145" t="s">
        <v>9921</v>
      </c>
      <c r="W27145" t="s">
        <v>9029</v>
      </c>
    </row>
    <row r="27146" spans="20:23" x14ac:dyDescent="0.3">
      <c r="T27146" t="b">
        <f>U27146&gt;10</f>
        <v>1</v>
      </c>
      <c r="U27146" s="7">
        <v>10.9256935692321</v>
      </c>
      <c r="V27146" t="s">
        <v>9153</v>
      </c>
      <c r="W27146" t="s">
        <v>9154</v>
      </c>
    </row>
    <row r="27147" spans="20:23" x14ac:dyDescent="0.3">
      <c r="T27147" t="b">
        <f>U27147&gt;10</f>
        <v>1</v>
      </c>
      <c r="U27147" s="7">
        <v>10.158438416518401</v>
      </c>
      <c r="V27147" t="s">
        <v>3397</v>
      </c>
      <c r="W27147" t="s">
        <v>3398</v>
      </c>
    </row>
    <row r="27148" spans="20:23" x14ac:dyDescent="0.3">
      <c r="T27148" t="b">
        <f>U27148&gt;10</f>
        <v>1</v>
      </c>
      <c r="U27148" s="7">
        <v>10.399600473335299</v>
      </c>
      <c r="V27148" t="s">
        <v>5439</v>
      </c>
      <c r="W27148" t="s">
        <v>5440</v>
      </c>
    </row>
    <row r="27149" spans="20:23" x14ac:dyDescent="0.3">
      <c r="T27149" t="b">
        <f>U27149&gt;10</f>
        <v>1</v>
      </c>
      <c r="U27149" s="7">
        <v>11.6988834574656</v>
      </c>
      <c r="V27149" t="s">
        <v>13297</v>
      </c>
      <c r="W27149" t="s">
        <v>8309</v>
      </c>
    </row>
    <row r="27150" spans="20:23" x14ac:dyDescent="0.3">
      <c r="T27150" t="b">
        <f>U27150&gt;10</f>
        <v>1</v>
      </c>
      <c r="U27150" s="7">
        <v>10.7825927255914</v>
      </c>
      <c r="V27150" t="s">
        <v>8308</v>
      </c>
      <c r="W27150" t="s">
        <v>8309</v>
      </c>
    </row>
    <row r="27151" spans="20:23" x14ac:dyDescent="0.3">
      <c r="T27151" t="b">
        <f>U27151&gt;10</f>
        <v>1</v>
      </c>
      <c r="U27151" s="7">
        <v>11.6988834574656</v>
      </c>
      <c r="V27151" t="s">
        <v>8309</v>
      </c>
      <c r="W27151" t="s">
        <v>13116</v>
      </c>
    </row>
    <row r="27152" spans="20:23" x14ac:dyDescent="0.3">
      <c r="T27152" t="b">
        <f>U27152&gt;10</f>
        <v>1</v>
      </c>
      <c r="U27152" s="7">
        <v>13.490642926693599</v>
      </c>
      <c r="V27152" t="s">
        <v>16729</v>
      </c>
      <c r="W27152" t="s">
        <v>16730</v>
      </c>
    </row>
    <row r="27153" spans="20:23" x14ac:dyDescent="0.3">
      <c r="T27153" t="b">
        <f>U27153&gt;10</f>
        <v>1</v>
      </c>
      <c r="U27153" s="7">
        <v>10.158438416518401</v>
      </c>
      <c r="V27153" t="s">
        <v>3180</v>
      </c>
      <c r="W27153" t="s">
        <v>3181</v>
      </c>
    </row>
    <row r="27154" spans="20:23" x14ac:dyDescent="0.3">
      <c r="T27154" t="b">
        <f>U27154&gt;10</f>
        <v>1</v>
      </c>
      <c r="U27154" s="7">
        <v>11.6988834574656</v>
      </c>
      <c r="V27154">
        <v>72</v>
      </c>
      <c r="W27154" t="s">
        <v>9317</v>
      </c>
    </row>
    <row r="27155" spans="20:23" x14ac:dyDescent="0.3">
      <c r="T27155" t="b">
        <f>U27155&gt;10</f>
        <v>1</v>
      </c>
      <c r="U27155" s="7">
        <v>11.411201385013801</v>
      </c>
      <c r="V27155">
        <v>1157</v>
      </c>
      <c r="W27155" t="s">
        <v>11501</v>
      </c>
    </row>
    <row r="27156" spans="20:23" x14ac:dyDescent="0.3">
      <c r="T27156" t="b">
        <f>U27156&gt;10</f>
        <v>1</v>
      </c>
      <c r="U27156" s="7">
        <v>11.0057362769056</v>
      </c>
      <c r="V27156">
        <v>68</v>
      </c>
      <c r="W27156" t="s">
        <v>9317</v>
      </c>
    </row>
    <row r="27157" spans="20:23" x14ac:dyDescent="0.3">
      <c r="T27157" t="b">
        <f>U27157&gt;10</f>
        <v>1</v>
      </c>
      <c r="U27157" s="7">
        <v>12.392030638025499</v>
      </c>
      <c r="V27157">
        <v>708</v>
      </c>
      <c r="W27157" t="s">
        <v>9317</v>
      </c>
    </row>
    <row r="27158" spans="20:23" x14ac:dyDescent="0.3">
      <c r="T27158" t="b">
        <f>U27158&gt;10</f>
        <v>1</v>
      </c>
      <c r="U27158" s="7">
        <v>10.6002711687975</v>
      </c>
      <c r="V27158" t="s">
        <v>6776</v>
      </c>
      <c r="W27158" t="s">
        <v>6777</v>
      </c>
    </row>
    <row r="27159" spans="20:23" x14ac:dyDescent="0.3">
      <c r="T27159" t="b">
        <f>U27159&gt;10</f>
        <v>1</v>
      </c>
      <c r="U27159" s="7">
        <v>11.6988834574656</v>
      </c>
      <c r="V27159" t="s">
        <v>6776</v>
      </c>
      <c r="W27159" t="s">
        <v>12684</v>
      </c>
    </row>
    <row r="27160" spans="20:23" x14ac:dyDescent="0.3">
      <c r="T27160" t="b">
        <f>U27160&gt;10</f>
        <v>1</v>
      </c>
      <c r="U27160" s="7">
        <v>11.6988834574656</v>
      </c>
      <c r="V27160" t="s">
        <v>6776</v>
      </c>
      <c r="W27160" t="s">
        <v>12682</v>
      </c>
    </row>
    <row r="27161" spans="20:23" x14ac:dyDescent="0.3">
      <c r="T27161" t="b">
        <f>U27161&gt;10</f>
        <v>1</v>
      </c>
      <c r="U27161" s="7">
        <v>11.6988834574656</v>
      </c>
      <c r="V27161" t="s">
        <v>6776</v>
      </c>
      <c r="W27161" t="s">
        <v>12683</v>
      </c>
    </row>
    <row r="27162" spans="20:23" x14ac:dyDescent="0.3">
      <c r="T27162" t="b">
        <f>U27162&gt;10</f>
        <v>1</v>
      </c>
      <c r="U27162" s="7">
        <v>11.6988834574656</v>
      </c>
      <c r="V27162" t="s">
        <v>6776</v>
      </c>
      <c r="W27162" t="s">
        <v>12681</v>
      </c>
    </row>
    <row r="27163" spans="20:23" x14ac:dyDescent="0.3">
      <c r="T27163" t="b">
        <f>U27163&gt;10</f>
        <v>1</v>
      </c>
      <c r="U27163" s="7">
        <v>10.123347096707199</v>
      </c>
      <c r="V27163" t="s">
        <v>2924</v>
      </c>
      <c r="W27163" t="s">
        <v>2926</v>
      </c>
    </row>
    <row r="27164" spans="20:23" x14ac:dyDescent="0.3">
      <c r="T27164" t="b">
        <f>U27164&gt;10</f>
        <v>1</v>
      </c>
      <c r="U27164" s="7">
        <v>11.0057362769056</v>
      </c>
      <c r="V27164" t="s">
        <v>9407</v>
      </c>
      <c r="W27164" t="s">
        <v>9408</v>
      </c>
    </row>
    <row r="27165" spans="20:23" x14ac:dyDescent="0.3">
      <c r="T27165" t="b">
        <f>U27165&gt;10</f>
        <v>1</v>
      </c>
      <c r="U27165" s="7">
        <v>11.411201385013801</v>
      </c>
      <c r="V27165" t="s">
        <v>11859</v>
      </c>
      <c r="W27165" t="s">
        <v>11860</v>
      </c>
    </row>
    <row r="27166" spans="20:23" x14ac:dyDescent="0.3">
      <c r="T27166" t="b">
        <f>U27166&gt;10</f>
        <v>1</v>
      </c>
      <c r="U27166" s="7">
        <v>10.3125890963457</v>
      </c>
      <c r="V27166" t="s">
        <v>4760</v>
      </c>
      <c r="W27166" t="s">
        <v>4425</v>
      </c>
    </row>
    <row r="27167" spans="20:23" x14ac:dyDescent="0.3">
      <c r="T27167" t="b">
        <f>U27167&gt;10</f>
        <v>1</v>
      </c>
      <c r="U27167" s="7">
        <v>10.024907023893901</v>
      </c>
      <c r="V27167" t="s">
        <v>1694</v>
      </c>
      <c r="W27167">
        <v>813</v>
      </c>
    </row>
    <row r="27168" spans="20:23" x14ac:dyDescent="0.3">
      <c r="T27168" t="b">
        <f>U27168&gt;10</f>
        <v>1</v>
      </c>
      <c r="U27168" s="7">
        <v>11.411201385013801</v>
      </c>
      <c r="V27168" t="s">
        <v>12151</v>
      </c>
      <c r="W27168" t="s">
        <v>12152</v>
      </c>
    </row>
    <row r="27169" spans="20:23" x14ac:dyDescent="0.3">
      <c r="T27169" t="b">
        <f>U27169&gt;10</f>
        <v>1</v>
      </c>
      <c r="U27169" s="7">
        <v>10.3125890963457</v>
      </c>
      <c r="V27169" t="s">
        <v>4484</v>
      </c>
      <c r="W27169" t="s">
        <v>4485</v>
      </c>
    </row>
    <row r="27170" spans="20:23" x14ac:dyDescent="0.3">
      <c r="T27170" t="b">
        <f>U27170&gt;10</f>
        <v>1</v>
      </c>
      <c r="U27170" s="7">
        <v>11.0057362769056</v>
      </c>
      <c r="V27170" t="s">
        <v>9907</v>
      </c>
      <c r="W27170" t="s">
        <v>4485</v>
      </c>
    </row>
    <row r="27171" spans="20:23" x14ac:dyDescent="0.3">
      <c r="T27171" t="b">
        <f>U27171&gt;10</f>
        <v>1</v>
      </c>
      <c r="U27171" s="7">
        <v>10.232546388672199</v>
      </c>
      <c r="V27171" t="s">
        <v>4084</v>
      </c>
      <c r="W27171" t="s">
        <v>1674</v>
      </c>
    </row>
    <row r="27172" spans="20:23" x14ac:dyDescent="0.3">
      <c r="T27172" t="b">
        <f>U27172&gt;10</f>
        <v>1</v>
      </c>
      <c r="U27172" s="7">
        <v>10.4949106531397</v>
      </c>
      <c r="V27172" t="s">
        <v>6188</v>
      </c>
      <c r="W27172" t="s">
        <v>6189</v>
      </c>
    </row>
    <row r="27173" spans="20:23" x14ac:dyDescent="0.3">
      <c r="T27173" t="b">
        <f>U27173&gt;10</f>
        <v>1</v>
      </c>
      <c r="U27173" s="7">
        <v>10.851585597078399</v>
      </c>
      <c r="V27173" t="s">
        <v>8646</v>
      </c>
      <c r="W27173" t="s">
        <v>8647</v>
      </c>
    </row>
    <row r="27174" spans="20:23" x14ac:dyDescent="0.3">
      <c r="T27174" t="b">
        <f>U27174&gt;10</f>
        <v>1</v>
      </c>
      <c r="U27174" s="7">
        <v>10.6002711687975</v>
      </c>
      <c r="V27174" t="s">
        <v>7127</v>
      </c>
      <c r="W27174" t="s">
        <v>7128</v>
      </c>
    </row>
    <row r="27175" spans="20:23" x14ac:dyDescent="0.3">
      <c r="T27175" t="b">
        <f>U27175&gt;10</f>
        <v>1</v>
      </c>
      <c r="U27175" s="7">
        <v>10.2717671018254</v>
      </c>
      <c r="V27175" t="s">
        <v>4355</v>
      </c>
      <c r="W27175" t="s">
        <v>4356</v>
      </c>
    </row>
    <row r="27176" spans="20:23" x14ac:dyDescent="0.3">
      <c r="T27176" t="b">
        <f>U27176&gt;10</f>
        <v>1</v>
      </c>
      <c r="U27176" s="7">
        <v>12.7974957461337</v>
      </c>
      <c r="V27176" t="s">
        <v>14658</v>
      </c>
      <c r="W27176" t="s">
        <v>4354</v>
      </c>
    </row>
    <row r="27177" spans="20:23" x14ac:dyDescent="0.3">
      <c r="T27177" t="b">
        <f>U27177&gt;10</f>
        <v>1</v>
      </c>
      <c r="U27177" s="7">
        <v>10.2717671018254</v>
      </c>
      <c r="V27177" t="s">
        <v>4354</v>
      </c>
      <c r="W27177" t="s">
        <v>4355</v>
      </c>
    </row>
    <row r="27178" spans="20:23" x14ac:dyDescent="0.3">
      <c r="T27178" t="b">
        <f>U27178&gt;10</f>
        <v>1</v>
      </c>
      <c r="U27178" s="7">
        <v>11.0927476538953</v>
      </c>
      <c r="V27178" t="s">
        <v>10085</v>
      </c>
      <c r="W27178" t="s">
        <v>10086</v>
      </c>
    </row>
    <row r="27179" spans="20:23" x14ac:dyDescent="0.3">
      <c r="T27179" t="b">
        <f>U27179&gt;10</f>
        <v>1</v>
      </c>
      <c r="U27179" s="7">
        <v>10.2717671018254</v>
      </c>
      <c r="V27179" t="s">
        <v>4127</v>
      </c>
      <c r="W27179" t="s">
        <v>4128</v>
      </c>
    </row>
    <row r="27180" spans="20:23" x14ac:dyDescent="0.3">
      <c r="T27180" t="b">
        <f>U27180&gt;10</f>
        <v>1</v>
      </c>
      <c r="U27180" s="7">
        <v>11.0057362769056</v>
      </c>
      <c r="V27180" t="s">
        <v>9757</v>
      </c>
      <c r="W27180" t="s">
        <v>9758</v>
      </c>
    </row>
    <row r="27181" spans="20:23" x14ac:dyDescent="0.3">
      <c r="T27181" t="b">
        <f>U27181&gt;10</f>
        <v>1</v>
      </c>
      <c r="U27181" s="7">
        <v>12.7974957461337</v>
      </c>
      <c r="V27181" t="s">
        <v>16731</v>
      </c>
      <c r="W27181" t="s">
        <v>3883</v>
      </c>
    </row>
    <row r="27182" spans="20:23" x14ac:dyDescent="0.3">
      <c r="T27182" t="b">
        <f>U27182&gt;10</f>
        <v>1</v>
      </c>
      <c r="U27182" s="7">
        <v>10.9256935692321</v>
      </c>
      <c r="V27182" t="s">
        <v>9069</v>
      </c>
      <c r="W27182" t="s">
        <v>9070</v>
      </c>
    </row>
    <row r="27183" spans="20:23" x14ac:dyDescent="0.3">
      <c r="T27183" t="b">
        <f>U27183&gt;10</f>
        <v>1</v>
      </c>
      <c r="U27183" s="7">
        <v>13.490642926693599</v>
      </c>
      <c r="V27183" t="s">
        <v>16732</v>
      </c>
      <c r="W27183" t="s">
        <v>16733</v>
      </c>
    </row>
    <row r="27184" spans="20:23" x14ac:dyDescent="0.3">
      <c r="T27184" t="b">
        <f>U27184&gt;10</f>
        <v>1</v>
      </c>
      <c r="U27184" s="7">
        <v>12.392030638025499</v>
      </c>
      <c r="V27184" t="s">
        <v>16734</v>
      </c>
      <c r="W27184" t="s">
        <v>16735</v>
      </c>
    </row>
    <row r="27185" spans="20:23" x14ac:dyDescent="0.3">
      <c r="T27185" t="b">
        <f>U27185&gt;10</f>
        <v>1</v>
      </c>
      <c r="U27185" s="7">
        <v>10.024907023893901</v>
      </c>
      <c r="V27185" t="s">
        <v>2040</v>
      </c>
      <c r="W27185" t="s">
        <v>2041</v>
      </c>
    </row>
    <row r="27186" spans="20:23" x14ac:dyDescent="0.3">
      <c r="T27186" t="b">
        <f>U27186&gt;10</f>
        <v>1</v>
      </c>
      <c r="U27186" s="7">
        <v>10.024907023893901</v>
      </c>
      <c r="V27186" t="s">
        <v>1937</v>
      </c>
      <c r="W27186" t="s">
        <v>1938</v>
      </c>
    </row>
    <row r="27187" spans="20:23" x14ac:dyDescent="0.3">
      <c r="T27187" t="b">
        <f>U27187&gt;10</f>
        <v>1</v>
      </c>
      <c r="U27187" s="7">
        <v>10.232546388672199</v>
      </c>
      <c r="V27187" t="s">
        <v>3929</v>
      </c>
      <c r="W27187" t="s">
        <v>3930</v>
      </c>
    </row>
    <row r="27188" spans="20:23" x14ac:dyDescent="0.3">
      <c r="T27188" t="b">
        <f>U27188&gt;10</f>
        <v>1</v>
      </c>
      <c r="U27188" s="7">
        <v>13.490642926693599</v>
      </c>
      <c r="V27188" t="s">
        <v>16736</v>
      </c>
      <c r="W27188" t="s">
        <v>16737</v>
      </c>
    </row>
    <row r="27189" spans="20:23" x14ac:dyDescent="0.3">
      <c r="T27189" t="b">
        <f>U27189&gt;10</f>
        <v>1</v>
      </c>
      <c r="U27189" s="7">
        <v>10.7180542044539</v>
      </c>
      <c r="V27189" t="s">
        <v>2040</v>
      </c>
      <c r="W27189" t="s">
        <v>8066</v>
      </c>
    </row>
    <row r="27190" spans="20:23" x14ac:dyDescent="0.3">
      <c r="T27190" t="b">
        <f>U27190&gt;10</f>
        <v>1</v>
      </c>
      <c r="U27190" s="7">
        <v>10.851585597078399</v>
      </c>
      <c r="V27190" t="s">
        <v>8625</v>
      </c>
      <c r="W27190" t="s">
        <v>8626</v>
      </c>
    </row>
    <row r="27191" spans="20:23" x14ac:dyDescent="0.3">
      <c r="T27191" t="b">
        <f>U27191&gt;10</f>
        <v>1</v>
      </c>
      <c r="U27191" s="7">
        <v>10.6002711687975</v>
      </c>
      <c r="V27191" t="s">
        <v>1870</v>
      </c>
      <c r="W27191" t="s">
        <v>7056</v>
      </c>
    </row>
    <row r="27192" spans="20:23" x14ac:dyDescent="0.3">
      <c r="T27192" t="b">
        <f>U27192&gt;10</f>
        <v>1</v>
      </c>
      <c r="U27192" s="7">
        <v>12.392030638025499</v>
      </c>
      <c r="V27192" t="s">
        <v>16738</v>
      </c>
      <c r="W27192" t="s">
        <v>16739</v>
      </c>
    </row>
    <row r="27193" spans="20:23" x14ac:dyDescent="0.3">
      <c r="T27193" t="b">
        <f>U27193&gt;10</f>
        <v>1</v>
      </c>
      <c r="U27193" s="7">
        <v>10.0566557222085</v>
      </c>
      <c r="V27193" t="s">
        <v>2240</v>
      </c>
      <c r="W27193" t="s">
        <v>2241</v>
      </c>
    </row>
    <row r="27194" spans="20:23" x14ac:dyDescent="0.3">
      <c r="T27194" t="b">
        <f>U27194&gt;10</f>
        <v>1</v>
      </c>
      <c r="U27194" s="7">
        <v>11.5447327776383</v>
      </c>
      <c r="V27194" t="s">
        <v>12481</v>
      </c>
      <c r="W27194" t="s">
        <v>3017</v>
      </c>
    </row>
    <row r="27195" spans="20:23" x14ac:dyDescent="0.3">
      <c r="T27195" t="b">
        <f>U27195&gt;10</f>
        <v>1</v>
      </c>
      <c r="U27195" s="7">
        <v>10.355148710764499</v>
      </c>
      <c r="V27195">
        <v>225</v>
      </c>
      <c r="W27195" t="s">
        <v>5067</v>
      </c>
    </row>
    <row r="27196" spans="20:23" x14ac:dyDescent="0.3">
      <c r="T27196" t="b">
        <f>U27196&gt;10</f>
        <v>1</v>
      </c>
      <c r="U27196" s="7">
        <v>10.9256935692321</v>
      </c>
      <c r="V27196" t="s">
        <v>9044</v>
      </c>
      <c r="W27196" t="s">
        <v>9045</v>
      </c>
    </row>
    <row r="27197" spans="20:23" x14ac:dyDescent="0.3">
      <c r="T27197" t="b">
        <f>U27197&gt;10</f>
        <v>1</v>
      </c>
      <c r="U27197" s="7">
        <v>12.104348565573799</v>
      </c>
      <c r="V27197" t="s">
        <v>16740</v>
      </c>
      <c r="W27197" t="s">
        <v>7726</v>
      </c>
    </row>
    <row r="27198" spans="20:23" x14ac:dyDescent="0.3">
      <c r="T27198" t="b">
        <f>U27198&gt;10</f>
        <v>1</v>
      </c>
      <c r="U27198" s="7">
        <v>10.7180542044539</v>
      </c>
      <c r="V27198" t="s">
        <v>7726</v>
      </c>
      <c r="W27198" t="s">
        <v>7727</v>
      </c>
    </row>
    <row r="27199" spans="20:23" x14ac:dyDescent="0.3">
      <c r="T27199" t="b">
        <f>U27199&gt;10</f>
        <v>1</v>
      </c>
      <c r="U27199" s="7">
        <v>12.7974957461337</v>
      </c>
      <c r="V27199" t="s">
        <v>16741</v>
      </c>
      <c r="W27199" t="s">
        <v>16742</v>
      </c>
    </row>
    <row r="27200" spans="20:23" x14ac:dyDescent="0.3">
      <c r="T27200" t="b">
        <f>U27200&gt;10</f>
        <v>1</v>
      </c>
      <c r="U27200" s="7">
        <v>12.7974957461337</v>
      </c>
      <c r="V27200" t="s">
        <v>16743</v>
      </c>
      <c r="W27200" t="s">
        <v>5362</v>
      </c>
    </row>
    <row r="27201" spans="20:23" x14ac:dyDescent="0.3">
      <c r="T27201" t="b">
        <f>U27201&gt;10</f>
        <v>1</v>
      </c>
      <c r="U27201" s="7">
        <v>10.399600473335299</v>
      </c>
      <c r="V27201" t="s">
        <v>5362</v>
      </c>
      <c r="W27201" t="s">
        <v>5363</v>
      </c>
    </row>
    <row r="27202" spans="20:23" x14ac:dyDescent="0.3">
      <c r="T27202" t="b">
        <f>U27202&gt;10</f>
        <v>1</v>
      </c>
      <c r="U27202" s="7">
        <v>13.490642926693599</v>
      </c>
      <c r="V27202" t="s">
        <v>16744</v>
      </c>
      <c r="W27202" t="s">
        <v>16745</v>
      </c>
    </row>
    <row r="27203" spans="20:23" x14ac:dyDescent="0.3">
      <c r="T27203" t="b">
        <f>U27203&gt;10</f>
        <v>1</v>
      </c>
      <c r="U27203" s="7">
        <v>10.6574295826374</v>
      </c>
      <c r="V27203" t="s">
        <v>7509</v>
      </c>
      <c r="W27203">
        <v>-22</v>
      </c>
    </row>
    <row r="27204" spans="20:23" x14ac:dyDescent="0.3">
      <c r="T27204" t="b">
        <f>U27204&gt;10</f>
        <v>1</v>
      </c>
      <c r="U27204" s="7">
        <v>10.399600473335299</v>
      </c>
      <c r="V27204" t="s">
        <v>5470</v>
      </c>
      <c r="W27204">
        <v>1505</v>
      </c>
    </row>
    <row r="27205" spans="20:23" x14ac:dyDescent="0.3">
      <c r="T27205" t="b">
        <f>U27205&gt;10</f>
        <v>1</v>
      </c>
      <c r="U27205" s="7">
        <v>10.851585597078399</v>
      </c>
      <c r="V27205" t="s">
        <v>7726</v>
      </c>
      <c r="W27205" t="s">
        <v>8669</v>
      </c>
    </row>
    <row r="27206" spans="20:23" x14ac:dyDescent="0.3">
      <c r="T27206" t="b">
        <f>U27206&gt;10</f>
        <v>1</v>
      </c>
      <c r="U27206" s="7">
        <v>11.411201385013801</v>
      </c>
      <c r="V27206" t="s">
        <v>11800</v>
      </c>
      <c r="W27206" t="s">
        <v>11801</v>
      </c>
    </row>
    <row r="27207" spans="20:23" x14ac:dyDescent="0.3">
      <c r="T27207" t="b">
        <f>U27207&gt;10</f>
        <v>1</v>
      </c>
      <c r="U27207" s="7">
        <v>10.3125890963457</v>
      </c>
      <c r="V27207" t="s">
        <v>4931</v>
      </c>
      <c r="W27207" t="s">
        <v>4932</v>
      </c>
    </row>
    <row r="27208" spans="20:23" x14ac:dyDescent="0.3">
      <c r="T27208" t="b">
        <f>U27208&gt;10</f>
        <v>1</v>
      </c>
      <c r="U27208" s="7">
        <v>11.6988834574656</v>
      </c>
      <c r="V27208" t="s">
        <v>12976</v>
      </c>
      <c r="W27208" t="s">
        <v>4931</v>
      </c>
    </row>
    <row r="27209" spans="20:23" x14ac:dyDescent="0.3">
      <c r="T27209" t="b">
        <f>U27209&gt;10</f>
        <v>1</v>
      </c>
      <c r="U27209" s="7">
        <v>10.176456922021099</v>
      </c>
      <c r="V27209" t="s">
        <v>3439</v>
      </c>
      <c r="W27209" t="s">
        <v>3440</v>
      </c>
    </row>
    <row r="27210" spans="20:23" x14ac:dyDescent="0.3">
      <c r="T27210" t="b">
        <f>U27210&gt;10</f>
        <v>1</v>
      </c>
      <c r="U27210" s="7">
        <v>12.392030638025499</v>
      </c>
      <c r="V27210" t="s">
        <v>16746</v>
      </c>
      <c r="W27210" t="s">
        <v>16747</v>
      </c>
    </row>
    <row r="27211" spans="20:23" x14ac:dyDescent="0.3">
      <c r="T27211" t="b">
        <f>U27211&gt;10</f>
        <v>1</v>
      </c>
      <c r="U27211" s="7">
        <v>12.392030638025499</v>
      </c>
      <c r="V27211" t="s">
        <v>16748</v>
      </c>
      <c r="W27211" t="s">
        <v>16749</v>
      </c>
    </row>
    <row r="27212" spans="20:23" x14ac:dyDescent="0.3">
      <c r="T27212" t="b">
        <f>U27212&gt;10</f>
        <v>1</v>
      </c>
      <c r="U27212" s="7">
        <v>12.392030638025499</v>
      </c>
      <c r="V27212" t="s">
        <v>16749</v>
      </c>
      <c r="W27212" t="s">
        <v>16750</v>
      </c>
    </row>
    <row r="27213" spans="20:23" x14ac:dyDescent="0.3">
      <c r="T27213" t="b">
        <f>U27213&gt;10</f>
        <v>1</v>
      </c>
      <c r="U27213" s="7">
        <v>10.8050655814435</v>
      </c>
      <c r="V27213" t="s">
        <v>8598</v>
      </c>
      <c r="W27213" t="s">
        <v>8599</v>
      </c>
    </row>
    <row r="27214" spans="20:23" x14ac:dyDescent="0.3">
      <c r="T27214" t="b">
        <f>U27214&gt;10</f>
        <v>1</v>
      </c>
      <c r="U27214" s="7">
        <v>11.0927476538953</v>
      </c>
      <c r="V27214" t="s">
        <v>3439</v>
      </c>
      <c r="W27214" t="s">
        <v>10209</v>
      </c>
    </row>
    <row r="27215" spans="20:23" x14ac:dyDescent="0.3">
      <c r="T27215" t="b">
        <f>U27215&gt;10</f>
        <v>1</v>
      </c>
      <c r="U27215" s="7">
        <v>10.123347096707199</v>
      </c>
      <c r="V27215" t="s">
        <v>2971</v>
      </c>
      <c r="W27215" t="s">
        <v>2972</v>
      </c>
    </row>
    <row r="27216" spans="20:23" x14ac:dyDescent="0.3">
      <c r="T27216" t="b">
        <f>U27216&gt;10</f>
        <v>1</v>
      </c>
      <c r="U27216" s="7">
        <v>10.194806060689301</v>
      </c>
      <c r="V27216" t="s">
        <v>3512</v>
      </c>
      <c r="W27216" t="s">
        <v>3513</v>
      </c>
    </row>
    <row r="27217" spans="20:23" x14ac:dyDescent="0.3">
      <c r="T27217" t="b">
        <f>U27217&gt;10</f>
        <v>1</v>
      </c>
      <c r="U27217" s="7">
        <v>10.2897048025121</v>
      </c>
      <c r="V27217" t="s">
        <v>4368</v>
      </c>
      <c r="W27217" t="s">
        <v>4369</v>
      </c>
    </row>
    <row r="27218" spans="20:23" x14ac:dyDescent="0.3">
      <c r="T27218" t="b">
        <f>U27218&gt;10</f>
        <v>1</v>
      </c>
      <c r="U27218" s="7">
        <v>11.8812050142595</v>
      </c>
      <c r="V27218" t="s">
        <v>8212</v>
      </c>
      <c r="W27218" t="s">
        <v>13738</v>
      </c>
    </row>
    <row r="27219" spans="20:23" x14ac:dyDescent="0.3">
      <c r="T27219" t="b">
        <f>U27219&gt;10</f>
        <v>1</v>
      </c>
      <c r="U27219" s="7">
        <v>10.399600473335299</v>
      </c>
      <c r="V27219" t="s">
        <v>5585</v>
      </c>
      <c r="W27219" t="s">
        <v>5586</v>
      </c>
    </row>
    <row r="27220" spans="20:23" x14ac:dyDescent="0.3">
      <c r="T27220" t="b">
        <f>U27220&gt;10</f>
        <v>1</v>
      </c>
      <c r="U27220" s="7">
        <v>13.490642926693599</v>
      </c>
      <c r="V27220" t="s">
        <v>16751</v>
      </c>
      <c r="W27220" t="s">
        <v>16752</v>
      </c>
    </row>
    <row r="27221" spans="20:23" x14ac:dyDescent="0.3">
      <c r="T27221" t="b">
        <f>U27221&gt;10</f>
        <v>1</v>
      </c>
      <c r="U27221" s="7">
        <v>13.490642926693599</v>
      </c>
      <c r="V27221" t="s">
        <v>16753</v>
      </c>
      <c r="W27221" t="s">
        <v>16754</v>
      </c>
    </row>
    <row r="27222" spans="20:23" x14ac:dyDescent="0.3">
      <c r="T27222" t="b">
        <f>U27222&gt;10</f>
        <v>1</v>
      </c>
      <c r="U27222" s="7">
        <v>11.5447327776383</v>
      </c>
      <c r="V27222" t="s">
        <v>12591</v>
      </c>
      <c r="W27222" t="s">
        <v>12592</v>
      </c>
    </row>
    <row r="27223" spans="20:23" x14ac:dyDescent="0.3">
      <c r="T27223" t="b">
        <f>U27223&gt;10</f>
        <v>1</v>
      </c>
      <c r="U27223" s="7">
        <v>12.104348565573799</v>
      </c>
      <c r="V27223" t="s">
        <v>16755</v>
      </c>
      <c r="W27223" t="s">
        <v>16755</v>
      </c>
    </row>
    <row r="27224" spans="20:23" x14ac:dyDescent="0.3">
      <c r="T27224" t="b">
        <f>U27224&gt;10</f>
        <v>1</v>
      </c>
      <c r="U27224" s="7">
        <v>10.4949106531397</v>
      </c>
      <c r="V27224" t="s">
        <v>5961</v>
      </c>
      <c r="W27224" t="s">
        <v>5962</v>
      </c>
    </row>
    <row r="27225" spans="20:23" x14ac:dyDescent="0.3">
      <c r="T27225" t="b">
        <f>U27225&gt;10</f>
        <v>1</v>
      </c>
      <c r="U27225" s="7">
        <v>12.392030638025499</v>
      </c>
      <c r="V27225" t="s">
        <v>16756</v>
      </c>
      <c r="W27225" t="s">
        <v>14122</v>
      </c>
    </row>
    <row r="27226" spans="20:23" x14ac:dyDescent="0.3">
      <c r="T27226" t="b">
        <f>U27226&gt;10</f>
        <v>1</v>
      </c>
      <c r="U27226" s="7">
        <v>10.024907023893901</v>
      </c>
      <c r="V27226" t="s">
        <v>1895</v>
      </c>
      <c r="W27226" t="s">
        <v>1896</v>
      </c>
    </row>
    <row r="27227" spans="20:23" x14ac:dyDescent="0.3">
      <c r="T27227" t="b">
        <f>U27227&gt;10</f>
        <v>1</v>
      </c>
      <c r="U27227" s="7">
        <v>10.194806060689301</v>
      </c>
      <c r="V27227" t="s">
        <v>3507</v>
      </c>
      <c r="W27227" t="s">
        <v>3508</v>
      </c>
    </row>
    <row r="27228" spans="20:23" x14ac:dyDescent="0.3">
      <c r="T27228" t="b">
        <f>U27228&gt;10</f>
        <v>1</v>
      </c>
      <c r="U27228" s="7">
        <v>11.6988834574656</v>
      </c>
      <c r="V27228" t="s">
        <v>12711</v>
      </c>
      <c r="W27228" t="s">
        <v>12712</v>
      </c>
    </row>
    <row r="27229" spans="20:23" x14ac:dyDescent="0.3">
      <c r="T27229" t="b">
        <f>U27229&gt;10</f>
        <v>1</v>
      </c>
      <c r="U27229" s="7">
        <v>10.6002711687975</v>
      </c>
      <c r="V27229" t="s">
        <v>7193</v>
      </c>
      <c r="W27229" t="s">
        <v>6880</v>
      </c>
    </row>
    <row r="27230" spans="20:23" x14ac:dyDescent="0.3">
      <c r="T27230" t="b">
        <f>U27230&gt;10</f>
        <v>1</v>
      </c>
      <c r="U27230" s="7">
        <v>10.2717671018254</v>
      </c>
      <c r="V27230" t="s">
        <v>4309</v>
      </c>
      <c r="W27230" t="s">
        <v>4135</v>
      </c>
    </row>
    <row r="27231" spans="20:23" x14ac:dyDescent="0.3">
      <c r="T27231" t="b">
        <f>U27231&gt;10</f>
        <v>1</v>
      </c>
      <c r="U27231" s="7">
        <v>10.9256935692321</v>
      </c>
      <c r="V27231" t="s">
        <v>9263</v>
      </c>
      <c r="W27231" t="s">
        <v>9264</v>
      </c>
    </row>
    <row r="27232" spans="20:23" x14ac:dyDescent="0.3">
      <c r="T27232" t="b">
        <f>U27232&gt;10</f>
        <v>1</v>
      </c>
      <c r="U27232" s="7">
        <v>11.188057833699601</v>
      </c>
      <c r="V27232" t="s">
        <v>10058</v>
      </c>
      <c r="W27232" t="s">
        <v>8833</v>
      </c>
    </row>
    <row r="27233" spans="20:23" x14ac:dyDescent="0.3">
      <c r="T27233" t="b">
        <f>U27233&gt;10</f>
        <v>1</v>
      </c>
      <c r="U27233" s="7">
        <v>10.851585597078399</v>
      </c>
      <c r="V27233" t="s">
        <v>8833</v>
      </c>
      <c r="W27233" t="s">
        <v>8834</v>
      </c>
    </row>
    <row r="27234" spans="20:23" x14ac:dyDescent="0.3">
      <c r="T27234" t="b">
        <f>U27234&gt;10</f>
        <v>1</v>
      </c>
      <c r="U27234" s="7">
        <v>12.104348565573799</v>
      </c>
      <c r="V27234" t="s">
        <v>16757</v>
      </c>
      <c r="W27234" t="s">
        <v>16757</v>
      </c>
    </row>
    <row r="27235" spans="20:23" x14ac:dyDescent="0.3">
      <c r="T27235" t="b">
        <f>U27235&gt;10</f>
        <v>1</v>
      </c>
      <c r="U27235" s="7">
        <v>11.411201385013801</v>
      </c>
      <c r="V27235" t="s">
        <v>11634</v>
      </c>
      <c r="W27235" t="s">
        <v>11635</v>
      </c>
    </row>
    <row r="27236" spans="20:23" x14ac:dyDescent="0.3">
      <c r="T27236" t="b">
        <f>U27236&gt;10</f>
        <v>1</v>
      </c>
      <c r="U27236" s="7">
        <v>11.6988834574656</v>
      </c>
      <c r="V27236" t="s">
        <v>13114</v>
      </c>
      <c r="W27236" t="s">
        <v>13115</v>
      </c>
    </row>
    <row r="27237" spans="20:23" x14ac:dyDescent="0.3">
      <c r="T27237" t="b">
        <f>U27237&gt;10</f>
        <v>1</v>
      </c>
      <c r="U27237" s="7">
        <v>12.104348565573799</v>
      </c>
      <c r="V27237" t="s">
        <v>16758</v>
      </c>
      <c r="W27237" t="s">
        <v>16759</v>
      </c>
    </row>
    <row r="27238" spans="20:23" x14ac:dyDescent="0.3">
      <c r="T27238" t="b">
        <f>U27238&gt;10</f>
        <v>1</v>
      </c>
      <c r="U27238" s="7">
        <v>13.490642926693599</v>
      </c>
      <c r="V27238" t="s">
        <v>16760</v>
      </c>
      <c r="W27238" t="s">
        <v>16761</v>
      </c>
    </row>
    <row r="27239" spans="20:23" x14ac:dyDescent="0.3">
      <c r="T27239" t="b">
        <f>U27239&gt;10</f>
        <v>1</v>
      </c>
      <c r="U27239" s="7">
        <v>10.9256935692321</v>
      </c>
      <c r="V27239" t="s">
        <v>9267</v>
      </c>
      <c r="W27239" t="s">
        <v>9268</v>
      </c>
    </row>
    <row r="27240" spans="20:23" x14ac:dyDescent="0.3">
      <c r="T27240" t="b">
        <f>U27240&gt;10</f>
        <v>1</v>
      </c>
      <c r="U27240" s="7">
        <v>11.6988834574656</v>
      </c>
      <c r="V27240" t="s">
        <v>13092</v>
      </c>
      <c r="W27240" t="s">
        <v>13093</v>
      </c>
    </row>
    <row r="27241" spans="20:23" x14ac:dyDescent="0.3">
      <c r="T27241" t="b">
        <f>U27241&gt;10</f>
        <v>1</v>
      </c>
      <c r="U27241" s="7">
        <v>10.355148710764499</v>
      </c>
      <c r="V27241" t="s">
        <v>5123</v>
      </c>
      <c r="W27241" t="s">
        <v>5124</v>
      </c>
    </row>
    <row r="27242" spans="20:23" x14ac:dyDescent="0.3">
      <c r="T27242" t="b">
        <f>U27242&gt;10</f>
        <v>1</v>
      </c>
      <c r="U27242" s="7">
        <v>12.7974957461337</v>
      </c>
      <c r="V27242" t="s">
        <v>16762</v>
      </c>
      <c r="W27242" t="s">
        <v>16763</v>
      </c>
    </row>
    <row r="27243" spans="20:23" x14ac:dyDescent="0.3">
      <c r="T27243" t="b">
        <f>U27243&gt;10</f>
        <v>1</v>
      </c>
      <c r="U27243" s="7">
        <v>11.8812050142595</v>
      </c>
      <c r="V27243" t="s">
        <v>13820</v>
      </c>
      <c r="W27243" t="s">
        <v>13821</v>
      </c>
    </row>
    <row r="27244" spans="20:23" x14ac:dyDescent="0.3">
      <c r="T27244" t="b">
        <f>U27244&gt;10</f>
        <v>1</v>
      </c>
      <c r="U27244" s="7">
        <v>10.687282545787101</v>
      </c>
      <c r="V27244" t="s">
        <v>7629</v>
      </c>
      <c r="W27244" t="s">
        <v>5470</v>
      </c>
    </row>
    <row r="27245" spans="20:23" x14ac:dyDescent="0.3">
      <c r="T27245" t="b">
        <f>U27245&gt;10</f>
        <v>1</v>
      </c>
      <c r="U27245" s="7">
        <v>11.0057362769056</v>
      </c>
      <c r="V27245" t="s">
        <v>9568</v>
      </c>
      <c r="W27245" t="s">
        <v>9569</v>
      </c>
    </row>
    <row r="27246" spans="20:23" x14ac:dyDescent="0.3">
      <c r="T27246" t="b">
        <f>U27246&gt;10</f>
        <v>1</v>
      </c>
      <c r="U27246" s="7">
        <v>10.123347096707199</v>
      </c>
      <c r="V27246" t="s">
        <v>2963</v>
      </c>
      <c r="W27246" t="s">
        <v>2966</v>
      </c>
    </row>
    <row r="27247" spans="20:23" x14ac:dyDescent="0.3">
      <c r="T27247" t="b">
        <f>U27247&gt;10</f>
        <v>1</v>
      </c>
      <c r="U27247" s="7">
        <v>10.194806060689301</v>
      </c>
      <c r="V27247" t="s">
        <v>3566</v>
      </c>
      <c r="W27247" t="s">
        <v>3567</v>
      </c>
    </row>
    <row r="27248" spans="20:23" x14ac:dyDescent="0.3">
      <c r="T27248" t="b">
        <f>U27248&gt;10</f>
        <v>1</v>
      </c>
      <c r="U27248" s="7">
        <v>10.0894455450315</v>
      </c>
      <c r="V27248" t="s">
        <v>2422</v>
      </c>
      <c r="W27248" t="s">
        <v>2423</v>
      </c>
    </row>
    <row r="27249" spans="20:23" x14ac:dyDescent="0.3">
      <c r="T27249" t="b">
        <f>U27249&gt;10</f>
        <v>1</v>
      </c>
      <c r="U27249" s="7">
        <v>11.5447327776383</v>
      </c>
      <c r="V27249" t="s">
        <v>1014</v>
      </c>
      <c r="W27249" t="s">
        <v>12594</v>
      </c>
    </row>
    <row r="27250" spans="20:23" x14ac:dyDescent="0.3">
      <c r="T27250" t="b">
        <f>U27250&gt;10</f>
        <v>1</v>
      </c>
      <c r="U27250" s="7">
        <v>10.024907023893901</v>
      </c>
      <c r="V27250" t="s">
        <v>1739</v>
      </c>
      <c r="W27250" t="s">
        <v>1740</v>
      </c>
    </row>
    <row r="27251" spans="20:23" x14ac:dyDescent="0.3">
      <c r="T27251" t="b">
        <f>U27251&gt;10</f>
        <v>1</v>
      </c>
      <c r="U27251" s="7">
        <v>11.0927476538953</v>
      </c>
      <c r="V27251" t="s">
        <v>10214</v>
      </c>
      <c r="W27251" t="s">
        <v>10215</v>
      </c>
    </row>
    <row r="27252" spans="20:23" x14ac:dyDescent="0.3">
      <c r="T27252" t="b">
        <f>U27252&gt;10</f>
        <v>1</v>
      </c>
      <c r="U27252" s="7">
        <v>10.4949106531397</v>
      </c>
      <c r="V27252" t="s">
        <v>6398</v>
      </c>
      <c r="W27252" t="s">
        <v>6399</v>
      </c>
    </row>
    <row r="27253" spans="20:23" x14ac:dyDescent="0.3">
      <c r="T27253" t="b">
        <f>U27253&gt;10</f>
        <v>1</v>
      </c>
      <c r="U27253" s="7">
        <v>12.7974957461337</v>
      </c>
      <c r="V27253" t="s">
        <v>16764</v>
      </c>
      <c r="W27253" t="s">
        <v>16765</v>
      </c>
    </row>
    <row r="27254" spans="20:23" x14ac:dyDescent="0.3">
      <c r="T27254" t="b">
        <f>U27254&gt;10</f>
        <v>1</v>
      </c>
      <c r="U27254" s="7">
        <v>12.7974957461337</v>
      </c>
      <c r="V27254" t="s">
        <v>16766</v>
      </c>
      <c r="W27254" t="s">
        <v>7255</v>
      </c>
    </row>
    <row r="27255" spans="20:23" x14ac:dyDescent="0.3">
      <c r="T27255" t="b">
        <f>U27255&gt;10</f>
        <v>1</v>
      </c>
      <c r="U27255" s="7">
        <v>12.7974957461337</v>
      </c>
      <c r="V27255" t="s">
        <v>16767</v>
      </c>
      <c r="W27255" t="s">
        <v>16768</v>
      </c>
    </row>
    <row r="27256" spans="20:23" x14ac:dyDescent="0.3">
      <c r="T27256" t="b">
        <f>U27256&gt;10</f>
        <v>1</v>
      </c>
      <c r="U27256" s="7">
        <v>10.399600473335299</v>
      </c>
      <c r="V27256" t="s">
        <v>5574</v>
      </c>
      <c r="W27256" t="s">
        <v>5575</v>
      </c>
    </row>
    <row r="27257" spans="20:23" x14ac:dyDescent="0.3">
      <c r="T27257" t="b">
        <f>U27257&gt;10</f>
        <v>1</v>
      </c>
      <c r="U27257" s="7">
        <v>10.6002711687975</v>
      </c>
      <c r="V27257" t="s">
        <v>7227</v>
      </c>
      <c r="W27257" t="s">
        <v>6906</v>
      </c>
    </row>
    <row r="27258" spans="20:23" x14ac:dyDescent="0.3">
      <c r="T27258" t="b">
        <f>U27258&gt;10</f>
        <v>1</v>
      </c>
      <c r="U27258" s="7">
        <v>11.411201385013801</v>
      </c>
      <c r="V27258" t="s">
        <v>4689</v>
      </c>
      <c r="W27258" t="s">
        <v>11978</v>
      </c>
    </row>
    <row r="27259" spans="20:23" x14ac:dyDescent="0.3">
      <c r="T27259" t="b">
        <f>U27259&gt;10</f>
        <v>1</v>
      </c>
      <c r="U27259" s="7">
        <v>12.392030638025499</v>
      </c>
      <c r="V27259" t="s">
        <v>16769</v>
      </c>
      <c r="W27259" t="s">
        <v>13333</v>
      </c>
    </row>
    <row r="27260" spans="20:23" x14ac:dyDescent="0.3">
      <c r="T27260" t="b">
        <f>U27260&gt;10</f>
        <v>1</v>
      </c>
      <c r="U27260" s="7">
        <v>10.6574295826374</v>
      </c>
      <c r="V27260" t="s">
        <v>7472</v>
      </c>
      <c r="W27260" t="s">
        <v>7473</v>
      </c>
    </row>
    <row r="27261" spans="20:23" x14ac:dyDescent="0.3">
      <c r="T27261" t="b">
        <f>U27261&gt;10</f>
        <v>1</v>
      </c>
      <c r="U27261" s="7">
        <v>13.490642926693599</v>
      </c>
      <c r="V27261" t="s">
        <v>16770</v>
      </c>
      <c r="W27261" t="s">
        <v>16771</v>
      </c>
    </row>
    <row r="27262" spans="20:23" x14ac:dyDescent="0.3">
      <c r="T27262" t="b">
        <f>U27262&gt;10</f>
        <v>1</v>
      </c>
      <c r="U27262" s="7">
        <v>11.411201385013801</v>
      </c>
      <c r="V27262" t="s">
        <v>12202</v>
      </c>
      <c r="W27262" t="s">
        <v>12203</v>
      </c>
    </row>
    <row r="27263" spans="20:23" x14ac:dyDescent="0.3">
      <c r="T27263" t="b">
        <f>U27263&gt;10</f>
        <v>1</v>
      </c>
      <c r="U27263" s="7">
        <v>11.293418349357401</v>
      </c>
      <c r="V27263" t="s">
        <v>4821</v>
      </c>
      <c r="W27263" t="s">
        <v>11468</v>
      </c>
    </row>
    <row r="27264" spans="20:23" x14ac:dyDescent="0.3">
      <c r="T27264" t="b">
        <f>U27264&gt;10</f>
        <v>1</v>
      </c>
      <c r="U27264" s="7">
        <v>11.6988834574656</v>
      </c>
      <c r="V27264" t="s">
        <v>13175</v>
      </c>
      <c r="W27264" t="s">
        <v>13176</v>
      </c>
    </row>
    <row r="27265" spans="20:23" x14ac:dyDescent="0.3">
      <c r="T27265" t="b">
        <f>U27265&gt;10</f>
        <v>1</v>
      </c>
      <c r="U27265" s="7">
        <v>11.033907153872301</v>
      </c>
      <c r="V27265" t="s">
        <v>10056</v>
      </c>
      <c r="W27265" t="s">
        <v>10057</v>
      </c>
    </row>
    <row r="27266" spans="20:23" x14ac:dyDescent="0.3">
      <c r="T27266" t="b">
        <f>U27266&gt;10</f>
        <v>1</v>
      </c>
      <c r="U27266" s="7">
        <v>11.1392676695302</v>
      </c>
      <c r="V27266" t="s">
        <v>10056</v>
      </c>
      <c r="W27266" t="s">
        <v>10057</v>
      </c>
    </row>
    <row r="27267" spans="20:23" x14ac:dyDescent="0.3">
      <c r="T27267" t="b">
        <f>U27267&gt;10</f>
        <v>1</v>
      </c>
      <c r="U27267" s="7">
        <v>11.188057833699601</v>
      </c>
      <c r="V27267" t="s">
        <v>1052</v>
      </c>
      <c r="W27267" t="s">
        <v>10571</v>
      </c>
    </row>
    <row r="27268" spans="20:23" x14ac:dyDescent="0.3">
      <c r="T27268" t="b">
        <f>U27268&gt;10</f>
        <v>1</v>
      </c>
      <c r="U27268" s="7">
        <v>11.6988834574656</v>
      </c>
      <c r="V27268" t="s">
        <v>13048</v>
      </c>
      <c r="W27268" t="s">
        <v>5897</v>
      </c>
    </row>
    <row r="27269" spans="20:23" x14ac:dyDescent="0.3">
      <c r="T27269" t="b">
        <f>U27269&gt;10</f>
        <v>1</v>
      </c>
      <c r="U27269" s="7">
        <v>10.4461204889702</v>
      </c>
      <c r="V27269" t="s">
        <v>5897</v>
      </c>
      <c r="W27269" t="s">
        <v>3159</v>
      </c>
    </row>
    <row r="27270" spans="20:23" x14ac:dyDescent="0.3">
      <c r="T27270" t="b">
        <f>U27270&gt;10</f>
        <v>1</v>
      </c>
      <c r="U27270" s="7">
        <v>12.104348565573799</v>
      </c>
      <c r="V27270" t="s">
        <v>13048</v>
      </c>
      <c r="W27270" t="s">
        <v>16772</v>
      </c>
    </row>
    <row r="27271" spans="20:23" x14ac:dyDescent="0.3">
      <c r="T27271" t="b">
        <f>U27271&gt;10</f>
        <v>1</v>
      </c>
      <c r="U27271" s="7">
        <v>10.024907023893901</v>
      </c>
      <c r="V27271" t="s">
        <v>2046</v>
      </c>
      <c r="W27271" t="s">
        <v>2000</v>
      </c>
    </row>
    <row r="27272" spans="20:23" x14ac:dyDescent="0.3">
      <c r="T27272" t="b">
        <f>U27272&gt;10</f>
        <v>1</v>
      </c>
      <c r="U27272" s="7">
        <v>10.0894455450315</v>
      </c>
      <c r="V27272" t="s">
        <v>2655</v>
      </c>
      <c r="W27272" t="s">
        <v>2656</v>
      </c>
    </row>
    <row r="27273" spans="20:23" x14ac:dyDescent="0.3">
      <c r="T27273" t="b">
        <f>U27273&gt;10</f>
        <v>1</v>
      </c>
      <c r="U27273" s="7">
        <v>11.411201385013801</v>
      </c>
      <c r="V27273" t="s">
        <v>10310</v>
      </c>
      <c r="W27273" s="12">
        <v>16711</v>
      </c>
    </row>
    <row r="27274" spans="20:23" x14ac:dyDescent="0.3">
      <c r="T27274" t="b">
        <f>U27274&gt;10</f>
        <v>1</v>
      </c>
      <c r="U27274" s="7">
        <v>11.411201385013801</v>
      </c>
      <c r="V27274" t="s">
        <v>10310</v>
      </c>
      <c r="W27274" t="s">
        <v>11885</v>
      </c>
    </row>
    <row r="27275" spans="20:23" x14ac:dyDescent="0.3">
      <c r="T27275" t="b">
        <f>U27275&gt;10</f>
        <v>1</v>
      </c>
      <c r="U27275" s="7">
        <v>10.7180542044539</v>
      </c>
      <c r="V27275" t="s">
        <v>7806</v>
      </c>
      <c r="W27275" t="s">
        <v>7807</v>
      </c>
    </row>
    <row r="27276" spans="20:23" x14ac:dyDescent="0.3">
      <c r="T27276" t="b">
        <f>U27276&gt;10</f>
        <v>1</v>
      </c>
      <c r="U27276" s="7">
        <v>12.104348565573799</v>
      </c>
      <c r="V27276" t="s">
        <v>16773</v>
      </c>
      <c r="W27276" t="s">
        <v>16774</v>
      </c>
    </row>
    <row r="27277" spans="20:23" x14ac:dyDescent="0.3">
      <c r="T27277" t="b">
        <f>U27277&gt;10</f>
        <v>1</v>
      </c>
      <c r="U27277" s="7">
        <v>10.6574295826374</v>
      </c>
      <c r="V27277" t="s">
        <v>7501</v>
      </c>
      <c r="W27277" t="s">
        <v>7502</v>
      </c>
    </row>
    <row r="27278" spans="20:23" x14ac:dyDescent="0.3">
      <c r="T27278" t="b">
        <f>U27278&gt;10</f>
        <v>1</v>
      </c>
      <c r="U27278" s="7">
        <v>13.490642926693599</v>
      </c>
      <c r="V27278" t="s">
        <v>16775</v>
      </c>
      <c r="W27278" t="s">
        <v>16776</v>
      </c>
    </row>
    <row r="27279" spans="20:23" x14ac:dyDescent="0.3">
      <c r="T27279" t="b">
        <f>U27279&gt;10</f>
        <v>1</v>
      </c>
      <c r="U27279" s="7">
        <v>12.104348565573799</v>
      </c>
      <c r="V27279" t="s">
        <v>16777</v>
      </c>
      <c r="W27279" t="s">
        <v>16778</v>
      </c>
    </row>
    <row r="27280" spans="20:23" x14ac:dyDescent="0.3">
      <c r="T27280" t="b">
        <f>U27280&gt;10</f>
        <v>1</v>
      </c>
      <c r="U27280" s="7">
        <v>10.6574295826374</v>
      </c>
      <c r="V27280" t="s">
        <v>7523</v>
      </c>
      <c r="W27280" t="s">
        <v>7524</v>
      </c>
    </row>
    <row r="27281" spans="20:23" x14ac:dyDescent="0.3">
      <c r="T27281" t="b">
        <f>U27281&gt;10</f>
        <v>1</v>
      </c>
      <c r="U27281" s="7">
        <v>10.4461204889702</v>
      </c>
      <c r="V27281" t="s">
        <v>5683</v>
      </c>
      <c r="W27281" t="s">
        <v>5684</v>
      </c>
    </row>
    <row r="27282" spans="20:23" x14ac:dyDescent="0.3">
      <c r="T27282" t="b">
        <f>U27282&gt;10</f>
        <v>1</v>
      </c>
      <c r="U27282" s="7">
        <v>12.104348565573799</v>
      </c>
      <c r="V27282" t="s">
        <v>16779</v>
      </c>
      <c r="W27282" t="s">
        <v>16780</v>
      </c>
    </row>
    <row r="27283" spans="20:23" x14ac:dyDescent="0.3">
      <c r="T27283" t="b">
        <f>U27283&gt;10</f>
        <v>1</v>
      </c>
      <c r="U27283" s="7">
        <v>13.490642926693599</v>
      </c>
      <c r="V27283" t="s">
        <v>16781</v>
      </c>
      <c r="W27283">
        <v>2010</v>
      </c>
    </row>
    <row r="27284" spans="20:23" x14ac:dyDescent="0.3">
      <c r="T27284" t="b">
        <f>U27284&gt;10</f>
        <v>1</v>
      </c>
      <c r="U27284" s="7">
        <v>13.490642926693599</v>
      </c>
      <c r="V27284" t="s">
        <v>16782</v>
      </c>
      <c r="W27284">
        <v>2016</v>
      </c>
    </row>
    <row r="27285" spans="20:23" x14ac:dyDescent="0.3">
      <c r="T27285" t="b">
        <f>U27285&gt;10</f>
        <v>1</v>
      </c>
      <c r="U27285" s="7">
        <v>12.7974957461337</v>
      </c>
      <c r="V27285" t="s">
        <v>16783</v>
      </c>
      <c r="W27285" t="s">
        <v>16784</v>
      </c>
    </row>
    <row r="27286" spans="20:23" x14ac:dyDescent="0.3">
      <c r="T27286" t="b">
        <f>U27286&gt;10</f>
        <v>1</v>
      </c>
      <c r="U27286" s="7">
        <v>13.490642926693599</v>
      </c>
      <c r="V27286" t="s">
        <v>16785</v>
      </c>
      <c r="W27286" t="s">
        <v>16786</v>
      </c>
    </row>
    <row r="27287" spans="20:23" x14ac:dyDescent="0.3">
      <c r="T27287" t="b">
        <f>U27287&gt;10</f>
        <v>1</v>
      </c>
      <c r="U27287" s="7">
        <v>11.123519312561999</v>
      </c>
      <c r="V27287" t="s">
        <v>10310</v>
      </c>
      <c r="W27287" t="s">
        <v>10311</v>
      </c>
    </row>
    <row r="27288" spans="20:23" x14ac:dyDescent="0.3">
      <c r="T27288" t="b">
        <f>U27288&gt;10</f>
        <v>1</v>
      </c>
      <c r="U27288" s="7">
        <v>12.392030638025499</v>
      </c>
      <c r="V27288" t="s">
        <v>16787</v>
      </c>
      <c r="W27288" t="s">
        <v>16788</v>
      </c>
    </row>
    <row r="27289" spans="20:23" x14ac:dyDescent="0.3">
      <c r="T27289" t="b">
        <f>U27289&gt;10</f>
        <v>1</v>
      </c>
      <c r="U27289" s="7">
        <v>10.194806060689301</v>
      </c>
      <c r="V27289" t="s">
        <v>3477</v>
      </c>
      <c r="W27289" t="s">
        <v>3478</v>
      </c>
    </row>
    <row r="27290" spans="20:23" x14ac:dyDescent="0.3">
      <c r="T27290" t="b">
        <f>U27290&gt;10</f>
        <v>1</v>
      </c>
      <c r="U27290" s="7">
        <v>11.6988834574656</v>
      </c>
      <c r="V27290" t="s">
        <v>2676</v>
      </c>
      <c r="W27290" t="s">
        <v>12989</v>
      </c>
    </row>
    <row r="27291" spans="20:23" x14ac:dyDescent="0.3">
      <c r="T27291" t="b">
        <f>U27291&gt;10</f>
        <v>1</v>
      </c>
      <c r="U27291" s="7">
        <v>12.104348565573799</v>
      </c>
      <c r="V27291" t="s">
        <v>16789</v>
      </c>
      <c r="W27291" t="s">
        <v>16790</v>
      </c>
    </row>
    <row r="27292" spans="20:23" x14ac:dyDescent="0.3">
      <c r="T27292" t="b">
        <f>U27292&gt;10</f>
        <v>1</v>
      </c>
      <c r="U27292" s="7">
        <v>11.6988834574656</v>
      </c>
      <c r="V27292" t="s">
        <v>13285</v>
      </c>
      <c r="W27292" t="s">
        <v>13286</v>
      </c>
    </row>
    <row r="27293" spans="20:23" x14ac:dyDescent="0.3">
      <c r="T27293" t="b">
        <f>U27293&gt;10</f>
        <v>1</v>
      </c>
      <c r="U27293" s="7">
        <v>10.194806060689301</v>
      </c>
      <c r="V27293" t="s">
        <v>3514</v>
      </c>
      <c r="W27293" t="s">
        <v>3517</v>
      </c>
    </row>
    <row r="27294" spans="20:23" x14ac:dyDescent="0.3">
      <c r="T27294" t="b">
        <f>U27294&gt;10</f>
        <v>1</v>
      </c>
      <c r="U27294" s="7">
        <v>12.7974957461337</v>
      </c>
      <c r="V27294" t="s">
        <v>142</v>
      </c>
      <c r="W27294" t="s">
        <v>16791</v>
      </c>
    </row>
    <row r="27295" spans="20:23" x14ac:dyDescent="0.3">
      <c r="T27295" t="b">
        <f>U27295&gt;10</f>
        <v>1</v>
      </c>
      <c r="U27295" s="7">
        <v>11.6988834574656</v>
      </c>
      <c r="V27295" t="s">
        <v>142</v>
      </c>
      <c r="W27295" t="s">
        <v>13361</v>
      </c>
    </row>
    <row r="27296" spans="20:23" x14ac:dyDescent="0.3">
      <c r="T27296" t="b">
        <f>U27296&gt;10</f>
        <v>1</v>
      </c>
      <c r="U27296" s="7">
        <v>12.104348565573799</v>
      </c>
      <c r="V27296" t="s">
        <v>11353</v>
      </c>
      <c r="W27296" t="s">
        <v>16792</v>
      </c>
    </row>
    <row r="27297" spans="20:23" x14ac:dyDescent="0.3">
      <c r="T27297" t="b">
        <f>U27297&gt;10</f>
        <v>1</v>
      </c>
      <c r="U27297" s="7">
        <v>11.411201385013801</v>
      </c>
      <c r="V27297" t="s">
        <v>11572</v>
      </c>
      <c r="W27297" t="s">
        <v>7862</v>
      </c>
    </row>
    <row r="27298" spans="20:23" x14ac:dyDescent="0.3">
      <c r="T27298" t="b">
        <f>U27298&gt;10</f>
        <v>1</v>
      </c>
      <c r="U27298" s="7">
        <v>11.188057833699601</v>
      </c>
      <c r="V27298">
        <v>287</v>
      </c>
      <c r="W27298" t="s">
        <v>10334</v>
      </c>
    </row>
    <row r="27299" spans="20:23" x14ac:dyDescent="0.3">
      <c r="T27299" t="b">
        <f>U27299&gt;10</f>
        <v>1</v>
      </c>
      <c r="U27299" s="7">
        <v>10.3125890963457</v>
      </c>
      <c r="V27299" t="s">
        <v>4682</v>
      </c>
      <c r="W27299" t="s">
        <v>4683</v>
      </c>
    </row>
    <row r="27300" spans="20:23" x14ac:dyDescent="0.3">
      <c r="T27300" t="b">
        <f>U27300&gt;10</f>
        <v>1</v>
      </c>
      <c r="U27300" s="7">
        <v>12.7974957461337</v>
      </c>
      <c r="V27300" t="s">
        <v>16793</v>
      </c>
      <c r="W27300">
        <v>74</v>
      </c>
    </row>
    <row r="27301" spans="20:23" x14ac:dyDescent="0.3">
      <c r="T27301" t="b">
        <f>U27301&gt;10</f>
        <v>1</v>
      </c>
      <c r="U27301" s="7">
        <v>12.104348565573799</v>
      </c>
      <c r="V27301" t="s">
        <v>16794</v>
      </c>
      <c r="W27301">
        <v>72</v>
      </c>
    </row>
    <row r="27302" spans="20:23" x14ac:dyDescent="0.3">
      <c r="T27302" t="b">
        <f>U27302&gt;10</f>
        <v>1</v>
      </c>
      <c r="U27302" s="7">
        <v>11.411201385013801</v>
      </c>
      <c r="V27302" t="s">
        <v>4387</v>
      </c>
      <c r="W27302">
        <v>48</v>
      </c>
    </row>
    <row r="27303" spans="20:23" x14ac:dyDescent="0.3">
      <c r="T27303" t="b">
        <f>U27303&gt;10</f>
        <v>1</v>
      </c>
      <c r="U27303" s="7">
        <v>13.490642926693599</v>
      </c>
      <c r="V27303" t="s">
        <v>16795</v>
      </c>
      <c r="W27303" t="s">
        <v>11664</v>
      </c>
    </row>
    <row r="27304" spans="20:23" x14ac:dyDescent="0.3">
      <c r="T27304" t="b">
        <f>U27304&gt;10</f>
        <v>1</v>
      </c>
      <c r="U27304" s="7">
        <v>13.490642926693599</v>
      </c>
      <c r="V27304" t="s">
        <v>11664</v>
      </c>
      <c r="W27304" t="s">
        <v>16796</v>
      </c>
    </row>
    <row r="27305" spans="20:23" x14ac:dyDescent="0.3">
      <c r="T27305" t="b">
        <f>U27305&gt;10</f>
        <v>1</v>
      </c>
      <c r="U27305" s="7">
        <v>13.490642926693599</v>
      </c>
      <c r="V27305" t="s">
        <v>16797</v>
      </c>
      <c r="W27305" t="s">
        <v>16798</v>
      </c>
    </row>
    <row r="27306" spans="20:23" x14ac:dyDescent="0.3">
      <c r="T27306" t="b">
        <f>U27306&gt;10</f>
        <v>1</v>
      </c>
      <c r="U27306" s="7">
        <v>10.399600473335299</v>
      </c>
      <c r="V27306" t="s">
        <v>5459</v>
      </c>
      <c r="W27306" t="s">
        <v>5460</v>
      </c>
    </row>
    <row r="27307" spans="20:23" x14ac:dyDescent="0.3">
      <c r="T27307" t="b">
        <f>U27307&gt;10</f>
        <v>1</v>
      </c>
      <c r="U27307" s="7">
        <v>13.490642926693599</v>
      </c>
      <c r="V27307" t="s">
        <v>16799</v>
      </c>
      <c r="W27307">
        <v>1960</v>
      </c>
    </row>
    <row r="27308" spans="20:23" x14ac:dyDescent="0.3">
      <c r="T27308" t="b">
        <f>U27308&gt;10</f>
        <v>1</v>
      </c>
      <c r="U27308" s="7">
        <v>13.490642926693599</v>
      </c>
      <c r="V27308" t="s">
        <v>16800</v>
      </c>
      <c r="W27308">
        <v>2015</v>
      </c>
    </row>
    <row r="27309" spans="20:23" x14ac:dyDescent="0.3">
      <c r="T27309" t="b">
        <f>U27309&gt;10</f>
        <v>1</v>
      </c>
      <c r="U27309" s="7">
        <v>12.7974957461337</v>
      </c>
      <c r="V27309" t="s">
        <v>16801</v>
      </c>
      <c r="W27309" t="s">
        <v>16802</v>
      </c>
    </row>
    <row r="27310" spans="20:23" x14ac:dyDescent="0.3">
      <c r="T27310" t="b">
        <f>U27310&gt;10</f>
        <v>1</v>
      </c>
      <c r="U27310" s="7">
        <v>13.490642926693599</v>
      </c>
      <c r="V27310" t="s">
        <v>16802</v>
      </c>
      <c r="W27310" t="s">
        <v>16803</v>
      </c>
    </row>
    <row r="27311" spans="20:23" x14ac:dyDescent="0.3">
      <c r="T27311" t="b">
        <f>U27311&gt;10</f>
        <v>1</v>
      </c>
      <c r="U27311" s="7">
        <v>12.392030638025499</v>
      </c>
      <c r="V27311" t="s">
        <v>16804</v>
      </c>
      <c r="W27311">
        <v>80</v>
      </c>
    </row>
    <row r="27312" spans="20:23" x14ac:dyDescent="0.3">
      <c r="T27312" t="b">
        <f>U27312&gt;10</f>
        <v>1</v>
      </c>
      <c r="U27312" s="7">
        <v>11.6988834574656</v>
      </c>
      <c r="V27312" t="s">
        <v>9326</v>
      </c>
      <c r="W27312">
        <v>45</v>
      </c>
    </row>
    <row r="27313" spans="20:23" x14ac:dyDescent="0.3">
      <c r="T27313" t="b">
        <f>U27313&gt;10</f>
        <v>1</v>
      </c>
      <c r="U27313" s="7">
        <v>11.6988834574656</v>
      </c>
      <c r="V27313" t="s">
        <v>12678</v>
      </c>
      <c r="W27313">
        <v>65</v>
      </c>
    </row>
    <row r="27314" spans="20:23" x14ac:dyDescent="0.3">
      <c r="T27314" t="b">
        <f>U27314&gt;10</f>
        <v>1</v>
      </c>
      <c r="U27314" s="7">
        <v>12.392030638025499</v>
      </c>
      <c r="V27314" t="s">
        <v>16805</v>
      </c>
      <c r="W27314">
        <v>80</v>
      </c>
    </row>
    <row r="27315" spans="20:23" x14ac:dyDescent="0.3">
      <c r="T27315" t="b">
        <f>U27315&gt;10</f>
        <v>1</v>
      </c>
      <c r="U27315" s="7">
        <v>13.490642926693599</v>
      </c>
      <c r="V27315" t="s">
        <v>16806</v>
      </c>
      <c r="W27315">
        <v>1973</v>
      </c>
    </row>
    <row r="27316" spans="20:23" x14ac:dyDescent="0.3">
      <c r="T27316" t="b">
        <f>U27316&gt;10</f>
        <v>1</v>
      </c>
      <c r="U27316" s="7">
        <v>10.3125890963457</v>
      </c>
      <c r="V27316" t="s">
        <v>4912</v>
      </c>
      <c r="W27316" t="s">
        <v>4634</v>
      </c>
    </row>
    <row r="27317" spans="20:23" x14ac:dyDescent="0.3">
      <c r="T27317" t="b">
        <f>U27317&gt;10</f>
        <v>1</v>
      </c>
      <c r="U27317" s="7">
        <v>10.123347096707199</v>
      </c>
      <c r="V27317" t="s">
        <v>2941</v>
      </c>
      <c r="W27317" t="s">
        <v>2942</v>
      </c>
    </row>
    <row r="27318" spans="20:23" x14ac:dyDescent="0.3">
      <c r="T27318" t="b">
        <f>U27318&gt;10</f>
        <v>1</v>
      </c>
      <c r="U27318" s="7">
        <v>12.392030638025499</v>
      </c>
      <c r="V27318" t="s">
        <v>16807</v>
      </c>
      <c r="W27318">
        <v>55</v>
      </c>
    </row>
    <row r="27319" spans="20:23" x14ac:dyDescent="0.3">
      <c r="T27319" t="b">
        <f>U27319&gt;10</f>
        <v>1</v>
      </c>
      <c r="U27319" s="7">
        <v>11.6988834574656</v>
      </c>
      <c r="V27319" t="s">
        <v>12674</v>
      </c>
      <c r="W27319">
        <v>43</v>
      </c>
    </row>
    <row r="27320" spans="20:23" x14ac:dyDescent="0.3">
      <c r="T27320" t="b">
        <f>U27320&gt;10</f>
        <v>1</v>
      </c>
      <c r="U27320" s="7">
        <v>12.7974957461337</v>
      </c>
      <c r="V27320" t="s">
        <v>16801</v>
      </c>
      <c r="W27320" t="s">
        <v>16808</v>
      </c>
    </row>
    <row r="27321" spans="20:23" x14ac:dyDescent="0.3">
      <c r="T27321" t="b">
        <f>U27321&gt;10</f>
        <v>1</v>
      </c>
      <c r="U27321" s="7">
        <v>12.104348565573799</v>
      </c>
      <c r="V27321" t="s">
        <v>16809</v>
      </c>
      <c r="W27321">
        <v>70</v>
      </c>
    </row>
    <row r="27322" spans="20:23" x14ac:dyDescent="0.3">
      <c r="T27322" t="b">
        <f>U27322&gt;10</f>
        <v>1</v>
      </c>
      <c r="U27322" s="7">
        <v>10.7825927255914</v>
      </c>
      <c r="V27322" t="s">
        <v>8233</v>
      </c>
      <c r="W27322" t="s">
        <v>8234</v>
      </c>
    </row>
    <row r="27323" spans="20:23" x14ac:dyDescent="0.3">
      <c r="T27323" t="b">
        <f>U27323&gt;10</f>
        <v>1</v>
      </c>
      <c r="U27323" s="7">
        <v>11.8812050142595</v>
      </c>
      <c r="V27323" t="s">
        <v>2293</v>
      </c>
      <c r="W27323">
        <v>24</v>
      </c>
    </row>
    <row r="27324" spans="20:23" x14ac:dyDescent="0.3">
      <c r="T27324" t="b">
        <f>U27324&gt;10</f>
        <v>1</v>
      </c>
      <c r="U27324" s="7">
        <v>10.0894455450315</v>
      </c>
      <c r="V27324" t="s">
        <v>2493</v>
      </c>
      <c r="W27324" t="s">
        <v>2494</v>
      </c>
    </row>
    <row r="27325" spans="20:23" x14ac:dyDescent="0.3">
      <c r="T27325" t="b">
        <f>U27325&gt;10</f>
        <v>1</v>
      </c>
      <c r="U27325" s="7">
        <v>11.411201385013801</v>
      </c>
      <c r="V27325" t="s">
        <v>4395</v>
      </c>
      <c r="W27325">
        <v>38</v>
      </c>
    </row>
    <row r="27326" spans="20:23" x14ac:dyDescent="0.3">
      <c r="T27326" t="b">
        <f>U27326&gt;10</f>
        <v>1</v>
      </c>
      <c r="U27326" s="7">
        <v>11.8812050142595</v>
      </c>
      <c r="V27326" t="s">
        <v>13643</v>
      </c>
      <c r="W27326" t="s">
        <v>13644</v>
      </c>
    </row>
    <row r="27327" spans="20:23" x14ac:dyDescent="0.3">
      <c r="T27327" t="b">
        <f>U27327&gt;10</f>
        <v>1</v>
      </c>
      <c r="U27327" s="7">
        <v>13.490642926693599</v>
      </c>
      <c r="V27327" t="s">
        <v>8072</v>
      </c>
      <c r="W27327" t="s">
        <v>1617</v>
      </c>
    </row>
    <row r="27328" spans="20:23" x14ac:dyDescent="0.3">
      <c r="T27328" t="b">
        <f>U27328&gt;10</f>
        <v>1</v>
      </c>
      <c r="U27328" s="7">
        <v>11.6988834574656</v>
      </c>
      <c r="V27328" t="s">
        <v>13316</v>
      </c>
      <c r="W27328" t="s">
        <v>13317</v>
      </c>
    </row>
    <row r="27329" spans="20:23" x14ac:dyDescent="0.3">
      <c r="T27329" t="b">
        <f>U27329&gt;10</f>
        <v>1</v>
      </c>
      <c r="U27329" s="7">
        <v>10.7825927255914</v>
      </c>
      <c r="V27329" t="s">
        <v>5967</v>
      </c>
      <c r="W27329">
        <v>90</v>
      </c>
    </row>
    <row r="27330" spans="20:23" x14ac:dyDescent="0.3">
      <c r="T27330" t="b">
        <f>U27330&gt;10</f>
        <v>1</v>
      </c>
      <c r="U27330" s="7">
        <v>11.5447327776383</v>
      </c>
      <c r="V27330" t="s">
        <v>5609</v>
      </c>
      <c r="W27330">
        <v>400</v>
      </c>
    </row>
    <row r="27331" spans="20:23" x14ac:dyDescent="0.3">
      <c r="T27331" t="b">
        <f>U27331&gt;10</f>
        <v>1</v>
      </c>
      <c r="U27331" s="7">
        <v>13.490642926693599</v>
      </c>
      <c r="V27331" t="s">
        <v>16810</v>
      </c>
      <c r="W27331" t="s">
        <v>16811</v>
      </c>
    </row>
    <row r="27332" spans="20:23" x14ac:dyDescent="0.3">
      <c r="T27332" t="b">
        <f>U27332&gt;10</f>
        <v>1</v>
      </c>
      <c r="U27332" s="7">
        <v>11.0057362769056</v>
      </c>
      <c r="V27332" t="s">
        <v>9641</v>
      </c>
      <c r="W27332" t="s">
        <v>9642</v>
      </c>
    </row>
    <row r="27333" spans="20:23" x14ac:dyDescent="0.3">
      <c r="T27333" t="b">
        <f>U27333&gt;10</f>
        <v>1</v>
      </c>
      <c r="U27333" s="7">
        <v>12.392030638025499</v>
      </c>
      <c r="V27333" t="s">
        <v>16812</v>
      </c>
      <c r="W27333" t="s">
        <v>16813</v>
      </c>
    </row>
    <row r="27334" spans="20:23" x14ac:dyDescent="0.3">
      <c r="T27334" t="b">
        <f>U27334&gt;10</f>
        <v>1</v>
      </c>
      <c r="U27334" s="7">
        <v>10.4949106531397</v>
      </c>
      <c r="V27334" t="s">
        <v>6404</v>
      </c>
      <c r="W27334" t="s">
        <v>6405</v>
      </c>
    </row>
    <row r="27335" spans="20:23" x14ac:dyDescent="0.3">
      <c r="T27335" t="b">
        <f>U27335&gt;10</f>
        <v>1</v>
      </c>
      <c r="U27335" s="7">
        <v>10.3125890963457</v>
      </c>
      <c r="V27335" t="s">
        <v>4395</v>
      </c>
      <c r="W27335">
        <v>40</v>
      </c>
    </row>
    <row r="27336" spans="20:23" x14ac:dyDescent="0.3">
      <c r="T27336" t="b">
        <f>U27336&gt;10</f>
        <v>1</v>
      </c>
      <c r="U27336" s="7">
        <v>11.188057833699601</v>
      </c>
      <c r="V27336" t="s">
        <v>2293</v>
      </c>
      <c r="W27336">
        <v>21</v>
      </c>
    </row>
    <row r="27337" spans="20:23" x14ac:dyDescent="0.3">
      <c r="T27337" t="b">
        <f>U27337&gt;10</f>
        <v>1</v>
      </c>
      <c r="U27337" s="7">
        <v>10.158438416518401</v>
      </c>
      <c r="V27337" t="s">
        <v>3074</v>
      </c>
      <c r="W27337" t="s">
        <v>3075</v>
      </c>
    </row>
    <row r="27338" spans="20:23" x14ac:dyDescent="0.3">
      <c r="T27338" t="b">
        <f>U27338&gt;10</f>
        <v>1</v>
      </c>
      <c r="U27338" s="7">
        <v>10.0894455450315</v>
      </c>
      <c r="V27338" t="s">
        <v>2468</v>
      </c>
      <c r="W27338" t="s">
        <v>2469</v>
      </c>
    </row>
    <row r="27339" spans="20:23" x14ac:dyDescent="0.3">
      <c r="T27339" t="b">
        <f>U27339&gt;10</f>
        <v>1</v>
      </c>
      <c r="U27339" s="7">
        <v>10.628442045764199</v>
      </c>
      <c r="V27339" t="s">
        <v>2116</v>
      </c>
      <c r="W27339">
        <v>6</v>
      </c>
    </row>
    <row r="27340" spans="20:23" x14ac:dyDescent="0.3">
      <c r="T27340" t="b">
        <f>U27340&gt;10</f>
        <v>1</v>
      </c>
      <c r="U27340" s="7">
        <v>11.293418349357401</v>
      </c>
      <c r="V27340" t="s">
        <v>9702</v>
      </c>
      <c r="W27340" t="s">
        <v>11426</v>
      </c>
    </row>
    <row r="27341" spans="20:23" x14ac:dyDescent="0.3">
      <c r="T27341" t="b">
        <f>U27341&gt;10</f>
        <v>1</v>
      </c>
      <c r="U27341" s="7">
        <v>11.6988834574656</v>
      </c>
      <c r="V27341" t="s">
        <v>13239</v>
      </c>
      <c r="W27341" t="s">
        <v>12161</v>
      </c>
    </row>
    <row r="27342" spans="20:23" x14ac:dyDescent="0.3">
      <c r="T27342" t="b">
        <f>U27342&gt;10</f>
        <v>1</v>
      </c>
      <c r="U27342" s="7">
        <v>11.411201385013801</v>
      </c>
      <c r="V27342" t="s">
        <v>12161</v>
      </c>
      <c r="W27342">
        <v>426</v>
      </c>
    </row>
    <row r="27343" spans="20:23" x14ac:dyDescent="0.3">
      <c r="T27343" t="b">
        <f>U27343&gt;10</f>
        <v>1</v>
      </c>
      <c r="U27343" s="7">
        <v>12.7974957461337</v>
      </c>
      <c r="V27343" t="s">
        <v>12161</v>
      </c>
      <c r="W27343" t="s">
        <v>16814</v>
      </c>
    </row>
    <row r="27344" spans="20:23" x14ac:dyDescent="0.3">
      <c r="T27344" t="b">
        <f>U27344&gt;10</f>
        <v>1</v>
      </c>
      <c r="U27344" s="7">
        <v>13.490642926693599</v>
      </c>
      <c r="V27344" t="s">
        <v>16814</v>
      </c>
      <c r="W27344" t="s">
        <v>16815</v>
      </c>
    </row>
    <row r="27345" spans="20:23" x14ac:dyDescent="0.3">
      <c r="T27345" t="b">
        <f>U27345&gt;10</f>
        <v>1</v>
      </c>
      <c r="U27345" s="7">
        <v>10.5462039475272</v>
      </c>
      <c r="V27345" t="s">
        <v>6585</v>
      </c>
      <c r="W27345" t="s">
        <v>6586</v>
      </c>
    </row>
    <row r="27346" spans="20:23" x14ac:dyDescent="0.3">
      <c r="T27346" t="b">
        <f>U27346&gt;10</f>
        <v>1</v>
      </c>
      <c r="U27346" s="7">
        <v>10.4949106531397</v>
      </c>
      <c r="V27346" t="s">
        <v>6186</v>
      </c>
      <c r="W27346" t="s">
        <v>6187</v>
      </c>
    </row>
    <row r="27347" spans="20:23" x14ac:dyDescent="0.3">
      <c r="T27347" t="b">
        <f>U27347&gt;10</f>
        <v>1</v>
      </c>
      <c r="U27347" s="7">
        <v>10.355148710764499</v>
      </c>
      <c r="V27347" t="s">
        <v>5060</v>
      </c>
      <c r="W27347">
        <v>0</v>
      </c>
    </row>
    <row r="27348" spans="20:23" x14ac:dyDescent="0.3">
      <c r="T27348" t="b">
        <f>U27348&gt;10</f>
        <v>1</v>
      </c>
      <c r="U27348" s="7">
        <v>13.490642926693599</v>
      </c>
      <c r="V27348" t="s">
        <v>16816</v>
      </c>
      <c r="W27348">
        <v>980</v>
      </c>
    </row>
    <row r="27349" spans="20:23" x14ac:dyDescent="0.3">
      <c r="T27349" t="b">
        <f>U27349&gt;10</f>
        <v>1</v>
      </c>
      <c r="U27349" s="7">
        <v>10.851585597078399</v>
      </c>
      <c r="V27349" t="s">
        <v>8624</v>
      </c>
      <c r="W27349">
        <v>3</v>
      </c>
    </row>
    <row r="27350" spans="20:23" x14ac:dyDescent="0.3">
      <c r="T27350" t="b">
        <f>U27350&gt;10</f>
        <v>1</v>
      </c>
      <c r="U27350" s="7">
        <v>10.0894455450315</v>
      </c>
      <c r="V27350" t="s">
        <v>2859</v>
      </c>
      <c r="W27350" t="s">
        <v>2860</v>
      </c>
    </row>
    <row r="27351" spans="20:23" x14ac:dyDescent="0.3">
      <c r="T27351" t="b">
        <f>U27351&gt;10</f>
        <v>1</v>
      </c>
      <c r="U27351" s="7">
        <v>11.6988834574656</v>
      </c>
      <c r="V27351" t="s">
        <v>12859</v>
      </c>
      <c r="W27351" t="s">
        <v>12860</v>
      </c>
    </row>
    <row r="27352" spans="20:23" x14ac:dyDescent="0.3">
      <c r="T27352" t="b">
        <f>U27352&gt;10</f>
        <v>1</v>
      </c>
      <c r="U27352" s="7">
        <v>12.392030638025499</v>
      </c>
      <c r="V27352" t="s">
        <v>16817</v>
      </c>
      <c r="W27352">
        <v>800</v>
      </c>
    </row>
    <row r="27353" spans="20:23" x14ac:dyDescent="0.3">
      <c r="T27353" t="b">
        <f>U27353&gt;10</f>
        <v>1</v>
      </c>
      <c r="U27353" s="7">
        <v>12.104348565573799</v>
      </c>
      <c r="V27353" t="s">
        <v>16818</v>
      </c>
      <c r="W27353" t="s">
        <v>12859</v>
      </c>
    </row>
    <row r="27354" spans="20:23" x14ac:dyDescent="0.3">
      <c r="T27354" t="b">
        <f>U27354&gt;10</f>
        <v>1</v>
      </c>
      <c r="U27354" s="7">
        <v>10.194806060689301</v>
      </c>
      <c r="V27354" t="s">
        <v>3460</v>
      </c>
      <c r="W27354">
        <v>600</v>
      </c>
    </row>
    <row r="27355" spans="20:23" x14ac:dyDescent="0.3">
      <c r="T27355" t="b">
        <f>U27355&gt;10</f>
        <v>1</v>
      </c>
      <c r="U27355" s="7">
        <v>11.070274798043201</v>
      </c>
      <c r="V27355" t="s">
        <v>3460</v>
      </c>
      <c r="W27355">
        <v>815</v>
      </c>
    </row>
    <row r="27356" spans="20:23" x14ac:dyDescent="0.3">
      <c r="T27356" t="b">
        <f>U27356&gt;10</f>
        <v>1</v>
      </c>
      <c r="U27356" s="7">
        <v>10.6002711687975</v>
      </c>
      <c r="V27356" t="s">
        <v>6769</v>
      </c>
      <c r="W27356">
        <v>40</v>
      </c>
    </row>
    <row r="27357" spans="20:23" x14ac:dyDescent="0.3">
      <c r="T27357" t="b">
        <f>U27357&gt;10</f>
        <v>1</v>
      </c>
      <c r="U27357" s="7">
        <v>12.392030638025499</v>
      </c>
      <c r="V27357" t="s">
        <v>16819</v>
      </c>
      <c r="W27357">
        <v>800</v>
      </c>
    </row>
    <row r="27358" spans="20:23" x14ac:dyDescent="0.3">
      <c r="T27358" t="b">
        <f>U27358&gt;10</f>
        <v>1</v>
      </c>
      <c r="U27358" s="7">
        <v>13.490642926693599</v>
      </c>
      <c r="V27358" t="s">
        <v>16820</v>
      </c>
      <c r="W27358">
        <v>850</v>
      </c>
    </row>
    <row r="27359" spans="20:23" x14ac:dyDescent="0.3">
      <c r="T27359" t="b">
        <f>U27359&gt;10</f>
        <v>1</v>
      </c>
      <c r="U27359" s="7">
        <v>11.0057362769056</v>
      </c>
      <c r="V27359">
        <v>677</v>
      </c>
      <c r="W27359" t="s">
        <v>9337</v>
      </c>
    </row>
    <row r="27360" spans="20:23" x14ac:dyDescent="0.3">
      <c r="T27360" t="b">
        <f>U27360&gt;10</f>
        <v>1</v>
      </c>
      <c r="U27360" s="7">
        <v>10.0566557222085</v>
      </c>
      <c r="V27360" t="s">
        <v>2267</v>
      </c>
      <c r="W27360" t="s">
        <v>2151</v>
      </c>
    </row>
    <row r="27361" spans="20:23" x14ac:dyDescent="0.3">
      <c r="T27361" t="b">
        <f>U27361&gt;10</f>
        <v>1</v>
      </c>
      <c r="U27361" s="7">
        <v>10.194806060689301</v>
      </c>
      <c r="V27361" t="s">
        <v>3579</v>
      </c>
      <c r="W27361" t="s">
        <v>3580</v>
      </c>
    </row>
    <row r="27362" spans="20:23" x14ac:dyDescent="0.3">
      <c r="T27362" t="b">
        <f>U27362&gt;10</f>
        <v>1</v>
      </c>
      <c r="U27362" s="7">
        <v>10.0894455450315</v>
      </c>
      <c r="V27362" t="s">
        <v>2822</v>
      </c>
      <c r="W27362" t="s">
        <v>2823</v>
      </c>
    </row>
    <row r="27363" spans="20:23" x14ac:dyDescent="0.3">
      <c r="T27363" t="b">
        <f>U27363&gt;10</f>
        <v>1</v>
      </c>
      <c r="U27363" s="7">
        <v>13.490642926693599</v>
      </c>
      <c r="V27363" t="s">
        <v>16821</v>
      </c>
      <c r="W27363">
        <v>740</v>
      </c>
    </row>
    <row r="27364" spans="20:23" x14ac:dyDescent="0.3">
      <c r="T27364" t="b">
        <f>U27364&gt;10</f>
        <v>1</v>
      </c>
      <c r="U27364" s="7">
        <v>12.392030638025499</v>
      </c>
      <c r="V27364" t="s">
        <v>16822</v>
      </c>
      <c r="W27364">
        <v>560</v>
      </c>
    </row>
    <row r="27365" spans="20:23" x14ac:dyDescent="0.3">
      <c r="T27365" t="b">
        <f>U27365&gt;10</f>
        <v>1</v>
      </c>
      <c r="U27365" s="7">
        <v>10.7825927255914</v>
      </c>
      <c r="V27365" t="s">
        <v>5967</v>
      </c>
      <c r="W27365">
        <v>55</v>
      </c>
    </row>
    <row r="27366" spans="20:23" x14ac:dyDescent="0.3">
      <c r="T27366" t="b">
        <f>U27366&gt;10</f>
        <v>1</v>
      </c>
      <c r="U27366" s="7">
        <v>12.104348565573799</v>
      </c>
      <c r="V27366" t="s">
        <v>15995</v>
      </c>
      <c r="W27366">
        <v>150</v>
      </c>
    </row>
    <row r="27367" spans="20:23" x14ac:dyDescent="0.3">
      <c r="T27367" t="b">
        <f>U27367&gt;10</f>
        <v>1</v>
      </c>
      <c r="U27367" s="7">
        <v>11.8812050142595</v>
      </c>
      <c r="V27367" t="s">
        <v>13538</v>
      </c>
      <c r="W27367">
        <v>18</v>
      </c>
    </row>
    <row r="27368" spans="20:23" x14ac:dyDescent="0.3">
      <c r="T27368" t="b">
        <f>U27368&gt;10</f>
        <v>1</v>
      </c>
      <c r="U27368" s="7">
        <v>10.2717671018254</v>
      </c>
      <c r="V27368" t="s">
        <v>4349</v>
      </c>
      <c r="W27368" t="s">
        <v>4350</v>
      </c>
    </row>
    <row r="27369" spans="20:23" x14ac:dyDescent="0.3">
      <c r="T27369" t="b">
        <f>U27369&gt;10</f>
        <v>1</v>
      </c>
      <c r="U27369" s="7">
        <v>10.4949106531397</v>
      </c>
      <c r="V27369" t="s">
        <v>5967</v>
      </c>
      <c r="W27369">
        <v>27</v>
      </c>
    </row>
    <row r="27370" spans="20:23" x14ac:dyDescent="0.3">
      <c r="T27370" t="b">
        <f>U27370&gt;10</f>
        <v>1</v>
      </c>
      <c r="U27370" s="7">
        <v>11.0057362769056</v>
      </c>
      <c r="V27370" t="s">
        <v>6769</v>
      </c>
      <c r="W27370">
        <v>27</v>
      </c>
    </row>
    <row r="27371" spans="20:23" x14ac:dyDescent="0.3">
      <c r="T27371" t="b">
        <f>U27371&gt;10</f>
        <v>1</v>
      </c>
      <c r="U27371" s="7">
        <v>10.0406553808621</v>
      </c>
      <c r="V27371" t="s">
        <v>2117</v>
      </c>
      <c r="W27371">
        <v>9</v>
      </c>
    </row>
    <row r="27372" spans="20:23" x14ac:dyDescent="0.3">
      <c r="T27372" t="b">
        <f>U27372&gt;10</f>
        <v>1</v>
      </c>
      <c r="U27372" s="7">
        <v>10.355148710764499</v>
      </c>
      <c r="V27372" t="s">
        <v>5103</v>
      </c>
      <c r="W27372" t="s">
        <v>176</v>
      </c>
    </row>
    <row r="27373" spans="20:23" x14ac:dyDescent="0.3">
      <c r="T27373" t="b">
        <f>U27373&gt;10</f>
        <v>1</v>
      </c>
      <c r="U27373" s="7">
        <v>10.887953241249299</v>
      </c>
      <c r="V27373" t="s">
        <v>3460</v>
      </c>
      <c r="W27373">
        <v>700</v>
      </c>
    </row>
    <row r="27374" spans="20:23" x14ac:dyDescent="0.3">
      <c r="T27374" t="b">
        <f>U27374&gt;10</f>
        <v>1</v>
      </c>
      <c r="U27374" s="7">
        <v>12.7974957461337</v>
      </c>
      <c r="V27374" t="s">
        <v>16823</v>
      </c>
      <c r="W27374">
        <v>873</v>
      </c>
    </row>
    <row r="27375" spans="20:23" x14ac:dyDescent="0.3">
      <c r="T27375" t="b">
        <f>U27375&gt;10</f>
        <v>1</v>
      </c>
      <c r="U27375" s="7">
        <v>10.7825927255914</v>
      </c>
      <c r="V27375" t="s">
        <v>2293</v>
      </c>
      <c r="W27375">
        <v>25</v>
      </c>
    </row>
    <row r="27376" spans="20:23" x14ac:dyDescent="0.3">
      <c r="T27376" t="b">
        <f>U27376&gt;10</f>
        <v>1</v>
      </c>
      <c r="U27376" s="7">
        <v>10.0406553808621</v>
      </c>
      <c r="V27376" t="s">
        <v>2133</v>
      </c>
      <c r="W27376" t="s">
        <v>466</v>
      </c>
    </row>
    <row r="27377" spans="20:23" x14ac:dyDescent="0.3">
      <c r="T27377" t="b">
        <f>U27377&gt;10</f>
        <v>1</v>
      </c>
      <c r="U27377" s="7">
        <v>11.6988834574656</v>
      </c>
      <c r="V27377" t="s">
        <v>5971</v>
      </c>
      <c r="W27377">
        <v>45</v>
      </c>
    </row>
    <row r="27378" spans="20:23" x14ac:dyDescent="0.3">
      <c r="T27378" t="b">
        <f>U27378&gt;10</f>
        <v>1</v>
      </c>
      <c r="U27378" s="7">
        <v>12.7974957461337</v>
      </c>
      <c r="V27378" t="s">
        <v>16824</v>
      </c>
      <c r="W27378">
        <v>96</v>
      </c>
    </row>
    <row r="27379" spans="20:23" x14ac:dyDescent="0.3">
      <c r="T27379" t="b">
        <f>U27379&gt;10</f>
        <v>1</v>
      </c>
      <c r="U27379" s="7">
        <v>10.7180542044539</v>
      </c>
      <c r="V27379" t="s">
        <v>7671</v>
      </c>
      <c r="W27379">
        <v>2</v>
      </c>
    </row>
    <row r="27380" spans="20:23" x14ac:dyDescent="0.3">
      <c r="T27380" t="b">
        <f>U27380&gt;10</f>
        <v>1</v>
      </c>
      <c r="U27380" s="7">
        <v>11.8812050142595</v>
      </c>
      <c r="V27380" t="s">
        <v>13552</v>
      </c>
      <c r="W27380">
        <v>815</v>
      </c>
    </row>
    <row r="27381" spans="20:23" x14ac:dyDescent="0.3">
      <c r="T27381" t="b">
        <f>U27381&gt;10</f>
        <v>1</v>
      </c>
      <c r="U27381" s="7">
        <v>10.0894455450315</v>
      </c>
      <c r="V27381" t="s">
        <v>2293</v>
      </c>
      <c r="W27381">
        <v>10</v>
      </c>
    </row>
    <row r="27382" spans="20:23" x14ac:dyDescent="0.3">
      <c r="T27382" t="b">
        <f>U27382&gt;10</f>
        <v>1</v>
      </c>
      <c r="U27382" s="7">
        <v>12.392030638025499</v>
      </c>
      <c r="V27382" t="s">
        <v>16825</v>
      </c>
      <c r="W27382" t="s">
        <v>16826</v>
      </c>
    </row>
    <row r="27383" spans="20:23" x14ac:dyDescent="0.3">
      <c r="T27383" t="b">
        <f>U27383&gt;10</f>
        <v>1</v>
      </c>
      <c r="U27383" s="7">
        <v>11.6988834574656</v>
      </c>
      <c r="V27383" t="s">
        <v>12678</v>
      </c>
      <c r="W27383">
        <v>250</v>
      </c>
    </row>
    <row r="27384" spans="20:23" x14ac:dyDescent="0.3">
      <c r="T27384" t="b">
        <f>U27384&gt;10</f>
        <v>1</v>
      </c>
      <c r="U27384" s="7">
        <v>12.392030638025499</v>
      </c>
      <c r="V27384" t="s">
        <v>16827</v>
      </c>
      <c r="W27384">
        <v>600</v>
      </c>
    </row>
    <row r="27385" spans="20:23" x14ac:dyDescent="0.3">
      <c r="T27385" t="b">
        <f>U27385&gt;10</f>
        <v>1</v>
      </c>
      <c r="U27385" s="7">
        <v>12.392030638025499</v>
      </c>
      <c r="V27385" t="s">
        <v>16828</v>
      </c>
      <c r="W27385">
        <v>700</v>
      </c>
    </row>
    <row r="27386" spans="20:23" x14ac:dyDescent="0.3">
      <c r="T27386" t="b">
        <f>U27386&gt;10</f>
        <v>1</v>
      </c>
      <c r="U27386" s="7">
        <v>11.0057362769056</v>
      </c>
      <c r="V27386" t="s">
        <v>9769</v>
      </c>
      <c r="W27386" t="s">
        <v>9770</v>
      </c>
    </row>
    <row r="27387" spans="20:23" x14ac:dyDescent="0.3">
      <c r="T27387" t="b">
        <f>U27387&gt;10</f>
        <v>1</v>
      </c>
      <c r="U27387" s="7">
        <v>13.490642926693599</v>
      </c>
      <c r="V27387" t="s">
        <v>16829</v>
      </c>
      <c r="W27387" t="s">
        <v>16830</v>
      </c>
    </row>
    <row r="27388" spans="20:23" x14ac:dyDescent="0.3">
      <c r="T27388" t="b">
        <f>U27388&gt;10</f>
        <v>1</v>
      </c>
      <c r="U27388" s="7">
        <v>11.293418349357401</v>
      </c>
      <c r="V27388" t="s">
        <v>11433</v>
      </c>
      <c r="W27388" t="s">
        <v>3660</v>
      </c>
    </row>
    <row r="27389" spans="20:23" x14ac:dyDescent="0.3">
      <c r="T27389" t="b">
        <f>U27389&gt;10</f>
        <v>1</v>
      </c>
      <c r="U27389" s="7">
        <v>10.5462039475272</v>
      </c>
      <c r="V27389" t="s">
        <v>6576</v>
      </c>
      <c r="W27389" t="s">
        <v>3043</v>
      </c>
    </row>
    <row r="27390" spans="20:23" x14ac:dyDescent="0.3">
      <c r="T27390" t="b">
        <f>U27390&gt;10</f>
        <v>1</v>
      </c>
      <c r="U27390" s="7">
        <v>10.140738839419001</v>
      </c>
      <c r="V27390" t="s">
        <v>3042</v>
      </c>
      <c r="W27390" t="s">
        <v>3043</v>
      </c>
    </row>
    <row r="27391" spans="20:23" x14ac:dyDescent="0.3">
      <c r="T27391" t="b">
        <f>U27391&gt;10</f>
        <v>1</v>
      </c>
      <c r="U27391" s="7">
        <v>12.7974957461337</v>
      </c>
      <c r="V27391" t="s">
        <v>16831</v>
      </c>
      <c r="W27391" t="s">
        <v>16832</v>
      </c>
    </row>
    <row r="27392" spans="20:23" x14ac:dyDescent="0.3">
      <c r="T27392" t="b">
        <f>U27392&gt;10</f>
        <v>1</v>
      </c>
      <c r="U27392" s="7">
        <v>12.392030638025499</v>
      </c>
      <c r="V27392" t="s">
        <v>16833</v>
      </c>
      <c r="W27392" t="s">
        <v>963</v>
      </c>
    </row>
    <row r="27393" spans="20:23" x14ac:dyDescent="0.3">
      <c r="T27393" t="b">
        <f>U27393&gt;10</f>
        <v>1</v>
      </c>
      <c r="U27393" s="7">
        <v>13.490642926693599</v>
      </c>
      <c r="V27393" t="s">
        <v>16834</v>
      </c>
      <c r="W27393" t="s">
        <v>16835</v>
      </c>
    </row>
    <row r="27394" spans="20:23" x14ac:dyDescent="0.3">
      <c r="T27394" t="b">
        <f>U27394&gt;10</f>
        <v>1</v>
      </c>
      <c r="U27394" s="7">
        <v>12.7974957461337</v>
      </c>
      <c r="V27394" t="s">
        <v>16835</v>
      </c>
      <c r="W27394" t="s">
        <v>7106</v>
      </c>
    </row>
    <row r="27395" spans="20:23" x14ac:dyDescent="0.3">
      <c r="T27395" t="b">
        <f>U27395&gt;10</f>
        <v>1</v>
      </c>
      <c r="U27395" s="7">
        <v>10.6002711687975</v>
      </c>
      <c r="V27395" t="s">
        <v>7106</v>
      </c>
      <c r="W27395" t="s">
        <v>7107</v>
      </c>
    </row>
    <row r="27396" spans="20:23" x14ac:dyDescent="0.3">
      <c r="T27396" t="b">
        <f>U27396&gt;10</f>
        <v>1</v>
      </c>
      <c r="U27396" s="7">
        <v>10.0894455450315</v>
      </c>
      <c r="V27396" t="s">
        <v>2624</v>
      </c>
      <c r="W27396" t="s">
        <v>2625</v>
      </c>
    </row>
    <row r="27397" spans="20:23" x14ac:dyDescent="0.3">
      <c r="T27397" t="b">
        <f>U27397&gt;10</f>
        <v>1</v>
      </c>
      <c r="U27397" s="7">
        <v>11.0927476538953</v>
      </c>
      <c r="V27397" t="s">
        <v>10092</v>
      </c>
      <c r="W27397" t="s">
        <v>10093</v>
      </c>
    </row>
    <row r="27398" spans="20:23" x14ac:dyDescent="0.3">
      <c r="T27398" t="b">
        <f>U27398&gt;10</f>
        <v>1</v>
      </c>
      <c r="U27398" s="7">
        <v>10.4461204889702</v>
      </c>
      <c r="V27398" t="s">
        <v>5687</v>
      </c>
      <c r="W27398" t="s">
        <v>5688</v>
      </c>
    </row>
    <row r="27399" spans="20:23" x14ac:dyDescent="0.3">
      <c r="T27399" t="b">
        <f>U27399&gt;10</f>
        <v>1</v>
      </c>
      <c r="U27399" s="7">
        <v>10.194806060689301</v>
      </c>
      <c r="V27399" t="s">
        <v>3482</v>
      </c>
      <c r="W27399" t="s">
        <v>3483</v>
      </c>
    </row>
    <row r="27400" spans="20:23" x14ac:dyDescent="0.3">
      <c r="T27400" t="b">
        <f>U27400&gt;10</f>
        <v>1</v>
      </c>
      <c r="U27400" s="7">
        <v>11.5447327776383</v>
      </c>
      <c r="V27400" t="s">
        <v>4736</v>
      </c>
      <c r="W27400" t="s">
        <v>12372</v>
      </c>
    </row>
    <row r="27401" spans="20:23" x14ac:dyDescent="0.3">
      <c r="T27401" t="b">
        <f>U27401&gt;10</f>
        <v>1</v>
      </c>
      <c r="U27401" s="7">
        <v>10.4949106531397</v>
      </c>
      <c r="V27401" t="s">
        <v>6033</v>
      </c>
      <c r="W27401" t="s">
        <v>6034</v>
      </c>
    </row>
    <row r="27402" spans="20:23" x14ac:dyDescent="0.3">
      <c r="T27402" t="b">
        <f>U27402&gt;10</f>
        <v>1</v>
      </c>
      <c r="U27402" s="7">
        <v>10.3125890963457</v>
      </c>
      <c r="V27402" t="s">
        <v>4418</v>
      </c>
      <c r="W27402" t="s">
        <v>4419</v>
      </c>
    </row>
    <row r="27403" spans="20:23" x14ac:dyDescent="0.3">
      <c r="T27403" t="b">
        <f>U27403&gt;10</f>
        <v>1</v>
      </c>
      <c r="U27403" s="7">
        <v>10.6574295826374</v>
      </c>
      <c r="V27403" t="s">
        <v>7593</v>
      </c>
      <c r="W27403" t="s">
        <v>7594</v>
      </c>
    </row>
    <row r="27404" spans="20:23" x14ac:dyDescent="0.3">
      <c r="T27404" t="b">
        <f>U27404&gt;10</f>
        <v>1</v>
      </c>
      <c r="U27404" s="7">
        <v>11.293418349357401</v>
      </c>
      <c r="V27404" t="s">
        <v>11448</v>
      </c>
      <c r="W27404" t="s">
        <v>11449</v>
      </c>
    </row>
    <row r="27405" spans="20:23" x14ac:dyDescent="0.3">
      <c r="T27405" t="b">
        <f>U27405&gt;10</f>
        <v>1</v>
      </c>
      <c r="U27405" s="7">
        <v>12.7974957461337</v>
      </c>
      <c r="V27405" t="s">
        <v>16836</v>
      </c>
      <c r="W27405" t="s">
        <v>16837</v>
      </c>
    </row>
    <row r="27406" spans="20:23" x14ac:dyDescent="0.3">
      <c r="T27406" t="b">
        <f>U27406&gt;10</f>
        <v>1</v>
      </c>
      <c r="U27406" s="7">
        <v>10.2717671018254</v>
      </c>
      <c r="V27406" t="s">
        <v>4205</v>
      </c>
      <c r="W27406" t="s">
        <v>4206</v>
      </c>
    </row>
    <row r="27407" spans="20:23" x14ac:dyDescent="0.3">
      <c r="T27407" t="b">
        <f>U27407&gt;10</f>
        <v>1</v>
      </c>
      <c r="U27407" s="7">
        <v>10.6574295826374</v>
      </c>
      <c r="V27407" t="s">
        <v>7492</v>
      </c>
      <c r="W27407" t="s">
        <v>7493</v>
      </c>
    </row>
    <row r="27408" spans="20:23" x14ac:dyDescent="0.3">
      <c r="T27408" t="b">
        <f>U27408&gt;10</f>
        <v>1</v>
      </c>
      <c r="U27408" s="7">
        <v>10.7825927255914</v>
      </c>
      <c r="V27408" t="s">
        <v>4205</v>
      </c>
      <c r="W27408" t="s">
        <v>8205</v>
      </c>
    </row>
    <row r="27409" spans="20:23" x14ac:dyDescent="0.3">
      <c r="T27409" t="b">
        <f>U27409&gt;10</f>
        <v>1</v>
      </c>
      <c r="U27409" s="7">
        <v>10.3125890963457</v>
      </c>
      <c r="V27409" t="s">
        <v>5006</v>
      </c>
      <c r="W27409" t="s">
        <v>5007</v>
      </c>
    </row>
    <row r="27410" spans="20:23" x14ac:dyDescent="0.3">
      <c r="T27410" t="b">
        <f>U27410&gt;10</f>
        <v>1</v>
      </c>
      <c r="U27410" s="7">
        <v>10.0406553808621</v>
      </c>
      <c r="V27410" t="s">
        <v>2129</v>
      </c>
      <c r="W27410" t="s">
        <v>2130</v>
      </c>
    </row>
    <row r="27411" spans="20:23" x14ac:dyDescent="0.3">
      <c r="T27411" t="b">
        <f>U27411&gt;10</f>
        <v>1</v>
      </c>
      <c r="U27411" s="7">
        <v>10.6002711687975</v>
      </c>
      <c r="V27411" t="s">
        <v>152</v>
      </c>
      <c r="W27411" t="s">
        <v>153</v>
      </c>
    </row>
    <row r="27412" spans="20:23" x14ac:dyDescent="0.3">
      <c r="T27412" t="b">
        <f>U27412&gt;10</f>
        <v>1</v>
      </c>
      <c r="U27412" s="7">
        <v>10.4949106531397</v>
      </c>
      <c r="V27412" t="s">
        <v>4336</v>
      </c>
      <c r="W27412" t="s">
        <v>6477</v>
      </c>
    </row>
    <row r="27413" spans="20:23" x14ac:dyDescent="0.3">
      <c r="T27413" t="b">
        <f>U27413&gt;10</f>
        <v>1</v>
      </c>
      <c r="U27413" s="7">
        <v>12.104348565573799</v>
      </c>
      <c r="V27413" t="s">
        <v>16838</v>
      </c>
      <c r="W27413" t="s">
        <v>5979</v>
      </c>
    </row>
    <row r="27414" spans="20:23" x14ac:dyDescent="0.3">
      <c r="T27414" t="b">
        <f>U27414&gt;10</f>
        <v>1</v>
      </c>
      <c r="U27414" s="7">
        <v>10.3125890963457</v>
      </c>
      <c r="V27414" t="s">
        <v>4640</v>
      </c>
      <c r="W27414" t="s">
        <v>4641</v>
      </c>
    </row>
    <row r="27415" spans="20:23" x14ac:dyDescent="0.3">
      <c r="T27415" t="b">
        <f>U27415&gt;10</f>
        <v>1</v>
      </c>
      <c r="U27415" s="7">
        <v>10.3125890963457</v>
      </c>
      <c r="V27415" t="s">
        <v>4735</v>
      </c>
      <c r="W27415" t="s">
        <v>4736</v>
      </c>
    </row>
    <row r="27416" spans="20:23" x14ac:dyDescent="0.3">
      <c r="T27416" t="b">
        <f>U27416&gt;10</f>
        <v>1</v>
      </c>
      <c r="U27416" s="7">
        <v>13.490642926693599</v>
      </c>
      <c r="V27416" t="s">
        <v>16839</v>
      </c>
      <c r="W27416" t="s">
        <v>16840</v>
      </c>
    </row>
    <row r="27417" spans="20:23" x14ac:dyDescent="0.3">
      <c r="T27417" t="b">
        <f>U27417&gt;10</f>
        <v>1</v>
      </c>
      <c r="U27417" s="7">
        <v>10.7825927255914</v>
      </c>
      <c r="V27417" t="s">
        <v>8439</v>
      </c>
      <c r="W27417" t="s">
        <v>8440</v>
      </c>
    </row>
    <row r="27418" spans="20:23" x14ac:dyDescent="0.3">
      <c r="T27418" t="b">
        <f>U27418&gt;10</f>
        <v>1</v>
      </c>
      <c r="U27418" s="7">
        <v>11.0927476538953</v>
      </c>
      <c r="V27418" t="s">
        <v>5389</v>
      </c>
      <c r="W27418" t="s">
        <v>10168</v>
      </c>
    </row>
    <row r="27419" spans="20:23" x14ac:dyDescent="0.3">
      <c r="T27419" t="b">
        <f>U27419&gt;10</f>
        <v>1</v>
      </c>
      <c r="U27419" s="7">
        <v>12.7974957461337</v>
      </c>
      <c r="V27419" t="s">
        <v>16841</v>
      </c>
      <c r="W27419" t="s">
        <v>11684</v>
      </c>
    </row>
    <row r="27420" spans="20:23" x14ac:dyDescent="0.3">
      <c r="T27420" t="b">
        <f>U27420&gt;10</f>
        <v>1</v>
      </c>
      <c r="U27420" s="7">
        <v>12.104348565573799</v>
      </c>
      <c r="V27420" t="s">
        <v>11684</v>
      </c>
      <c r="W27420" t="s">
        <v>16842</v>
      </c>
    </row>
    <row r="27421" spans="20:23" x14ac:dyDescent="0.3">
      <c r="T27421" t="b">
        <f>U27421&gt;10</f>
        <v>1</v>
      </c>
      <c r="U27421" s="7">
        <v>10.7180542044539</v>
      </c>
      <c r="V27421" t="s">
        <v>7669</v>
      </c>
      <c r="W27421" t="s">
        <v>7670</v>
      </c>
    </row>
    <row r="27422" spans="20:23" x14ac:dyDescent="0.3">
      <c r="T27422" t="b">
        <f>U27422&gt;10</f>
        <v>1</v>
      </c>
      <c r="U27422" s="7">
        <v>10.399600473335299</v>
      </c>
      <c r="V27422" t="s">
        <v>5394</v>
      </c>
      <c r="W27422" t="s">
        <v>5395</v>
      </c>
    </row>
    <row r="27423" spans="20:23" x14ac:dyDescent="0.3">
      <c r="T27423" t="b">
        <f>U27423&gt;10</f>
        <v>1</v>
      </c>
      <c r="U27423" s="7">
        <v>12.104348565573799</v>
      </c>
      <c r="V27423" t="s">
        <v>16843</v>
      </c>
      <c r="W27423" t="s">
        <v>16844</v>
      </c>
    </row>
    <row r="27424" spans="20:23" x14ac:dyDescent="0.3">
      <c r="T27424" t="b">
        <f>U27424&gt;10</f>
        <v>1</v>
      </c>
      <c r="U27424" s="7">
        <v>11.188057833699601</v>
      </c>
      <c r="V27424" t="s">
        <v>10416</v>
      </c>
      <c r="W27424" t="s">
        <v>2565</v>
      </c>
    </row>
    <row r="27425" spans="20:23" x14ac:dyDescent="0.3">
      <c r="T27425" t="b">
        <f>U27425&gt;10</f>
        <v>1</v>
      </c>
      <c r="U27425" s="7">
        <v>12.104348565573799</v>
      </c>
      <c r="V27425" t="s">
        <v>16845</v>
      </c>
      <c r="W27425" t="s">
        <v>5979</v>
      </c>
    </row>
    <row r="27426" spans="20:23" x14ac:dyDescent="0.3">
      <c r="T27426" t="b">
        <f>U27426&gt;10</f>
        <v>1</v>
      </c>
      <c r="U27426" s="7">
        <v>12.7974957461337</v>
      </c>
      <c r="V27426" t="s">
        <v>16846</v>
      </c>
      <c r="W27426" t="s">
        <v>16847</v>
      </c>
    </row>
    <row r="27427" spans="20:23" x14ac:dyDescent="0.3">
      <c r="T27427" t="b">
        <f>U27427&gt;10</f>
        <v>1</v>
      </c>
      <c r="U27427" s="7">
        <v>12.7974957461337</v>
      </c>
      <c r="V27427" t="s">
        <v>16847</v>
      </c>
      <c r="W27427" t="s">
        <v>16848</v>
      </c>
    </row>
    <row r="27428" spans="20:23" x14ac:dyDescent="0.3">
      <c r="T27428" t="b">
        <f>U27428&gt;10</f>
        <v>1</v>
      </c>
      <c r="U27428" s="7">
        <v>12.7974957461337</v>
      </c>
      <c r="V27428" t="s">
        <v>16846</v>
      </c>
      <c r="W27428" t="s">
        <v>16849</v>
      </c>
    </row>
    <row r="27429" spans="20:23" x14ac:dyDescent="0.3">
      <c r="T27429" t="b">
        <f>U27429&gt;10</f>
        <v>1</v>
      </c>
      <c r="U27429" s="7">
        <v>12.7974957461337</v>
      </c>
      <c r="V27429" t="s">
        <v>16849</v>
      </c>
      <c r="W27429" t="s">
        <v>16848</v>
      </c>
    </row>
    <row r="27430" spans="20:23" x14ac:dyDescent="0.3">
      <c r="T27430" t="b">
        <f>U27430&gt;10</f>
        <v>1</v>
      </c>
      <c r="U27430" s="7">
        <v>10.6002711687975</v>
      </c>
      <c r="V27430" t="s">
        <v>4480</v>
      </c>
      <c r="W27430" t="s">
        <v>6877</v>
      </c>
    </row>
    <row r="27431" spans="20:23" x14ac:dyDescent="0.3">
      <c r="T27431" t="b">
        <f>U27431&gt;10</f>
        <v>1</v>
      </c>
      <c r="U27431" s="7">
        <v>10.7180542044539</v>
      </c>
      <c r="V27431" t="s">
        <v>7994</v>
      </c>
      <c r="W27431" t="s">
        <v>4468</v>
      </c>
    </row>
    <row r="27432" spans="20:23" x14ac:dyDescent="0.3">
      <c r="T27432" t="b">
        <f>U27432&gt;10</f>
        <v>1</v>
      </c>
      <c r="U27432" s="7">
        <v>12.7974957461337</v>
      </c>
      <c r="V27432" t="s">
        <v>16636</v>
      </c>
      <c r="W27432">
        <v>3730</v>
      </c>
    </row>
    <row r="27433" spans="20:23" x14ac:dyDescent="0.3">
      <c r="T27433" t="b">
        <f>U27433&gt;10</f>
        <v>1</v>
      </c>
      <c r="U27433" s="7">
        <v>10.6002711687975</v>
      </c>
      <c r="V27433" t="s">
        <v>7248</v>
      </c>
      <c r="W27433" t="s">
        <v>7249</v>
      </c>
    </row>
    <row r="27434" spans="20:23" x14ac:dyDescent="0.3">
      <c r="T27434" t="b">
        <f>U27434&gt;10</f>
        <v>1</v>
      </c>
      <c r="U27434" s="7">
        <v>11.293418349357401</v>
      </c>
      <c r="V27434" t="s">
        <v>6962</v>
      </c>
      <c r="W27434" t="s">
        <v>11104</v>
      </c>
    </row>
    <row r="27435" spans="20:23" x14ac:dyDescent="0.3">
      <c r="T27435" t="b">
        <f>U27435&gt;10</f>
        <v>1</v>
      </c>
      <c r="U27435" s="7">
        <v>10.024907023893901</v>
      </c>
      <c r="V27435" t="s">
        <v>1723</v>
      </c>
      <c r="W27435" t="s">
        <v>1726</v>
      </c>
    </row>
    <row r="27436" spans="20:23" x14ac:dyDescent="0.3">
      <c r="T27436" t="b">
        <f>U27436&gt;10</f>
        <v>1</v>
      </c>
      <c r="U27436" s="7">
        <v>13.490642926693599</v>
      </c>
      <c r="V27436" t="s">
        <v>16850</v>
      </c>
      <c r="W27436" t="s">
        <v>16851</v>
      </c>
    </row>
    <row r="27437" spans="20:23" x14ac:dyDescent="0.3">
      <c r="T27437" t="b">
        <f>U27437&gt;10</f>
        <v>1</v>
      </c>
      <c r="U27437" s="7">
        <v>10.3125890963457</v>
      </c>
      <c r="V27437">
        <v>860</v>
      </c>
      <c r="W27437" t="s">
        <v>4403</v>
      </c>
    </row>
    <row r="27438" spans="20:23" x14ac:dyDescent="0.3">
      <c r="T27438" t="b">
        <f>U27438&gt;10</f>
        <v>1</v>
      </c>
      <c r="U27438" s="7">
        <v>12.104348565573799</v>
      </c>
      <c r="V27438" t="s">
        <v>9995</v>
      </c>
      <c r="W27438" t="s">
        <v>16852</v>
      </c>
    </row>
    <row r="27439" spans="20:23" x14ac:dyDescent="0.3">
      <c r="T27439" t="b">
        <f>U27439&gt;10</f>
        <v>1</v>
      </c>
      <c r="U27439" s="7">
        <v>13.490642926693599</v>
      </c>
      <c r="V27439" t="s">
        <v>16853</v>
      </c>
      <c r="W27439" t="s">
        <v>16854</v>
      </c>
    </row>
    <row r="27440" spans="20:23" x14ac:dyDescent="0.3">
      <c r="T27440" t="b">
        <f>U27440&gt;10</f>
        <v>1</v>
      </c>
      <c r="U27440" s="7">
        <v>11.188057833699601</v>
      </c>
      <c r="V27440" t="s">
        <v>10746</v>
      </c>
      <c r="W27440" t="s">
        <v>10747</v>
      </c>
    </row>
    <row r="27441" spans="20:23" x14ac:dyDescent="0.3">
      <c r="T27441" t="b">
        <f>U27441&gt;10</f>
        <v>1</v>
      </c>
      <c r="U27441" s="7">
        <v>10.7825927255914</v>
      </c>
      <c r="V27441" t="s">
        <v>8387</v>
      </c>
      <c r="W27441" t="s">
        <v>8388</v>
      </c>
    </row>
    <row r="27442" spans="20:23" x14ac:dyDescent="0.3">
      <c r="T27442" t="b">
        <f>U27442&gt;10</f>
        <v>1</v>
      </c>
      <c r="U27442" s="7">
        <v>11.293418349357401</v>
      </c>
      <c r="V27442" t="s">
        <v>7093</v>
      </c>
      <c r="W27442" t="s">
        <v>11312</v>
      </c>
    </row>
    <row r="27443" spans="20:23" x14ac:dyDescent="0.3">
      <c r="T27443" t="b">
        <f>U27443&gt;10</f>
        <v>1</v>
      </c>
      <c r="U27443" s="7">
        <v>12.7974957461337</v>
      </c>
      <c r="V27443" t="s">
        <v>16855</v>
      </c>
      <c r="W27443" t="s">
        <v>16856</v>
      </c>
    </row>
    <row r="27444" spans="20:23" x14ac:dyDescent="0.3">
      <c r="T27444" t="b">
        <f>U27444&gt;10</f>
        <v>1</v>
      </c>
      <c r="U27444" s="7">
        <v>12.7974957461337</v>
      </c>
      <c r="V27444" t="s">
        <v>12665</v>
      </c>
      <c r="W27444" t="s">
        <v>16857</v>
      </c>
    </row>
    <row r="27445" spans="20:23" x14ac:dyDescent="0.3">
      <c r="T27445" t="b">
        <f>U27445&gt;10</f>
        <v>1</v>
      </c>
      <c r="U27445" s="7">
        <v>12.7974957461337</v>
      </c>
      <c r="V27445" t="s">
        <v>9328</v>
      </c>
      <c r="W27445" t="s">
        <v>16858</v>
      </c>
    </row>
    <row r="27446" spans="20:23" x14ac:dyDescent="0.3">
      <c r="T27446" t="b">
        <f>U27446&gt;10</f>
        <v>1</v>
      </c>
      <c r="U27446" s="7">
        <v>11.293418349357401</v>
      </c>
      <c r="V27446" t="s">
        <v>10951</v>
      </c>
      <c r="W27446" t="s">
        <v>10952</v>
      </c>
    </row>
    <row r="27447" spans="20:23" x14ac:dyDescent="0.3">
      <c r="T27447" t="b">
        <f>U27447&gt;10</f>
        <v>1</v>
      </c>
      <c r="U27447" s="7">
        <v>12.104348565573799</v>
      </c>
      <c r="V27447" t="s">
        <v>12679</v>
      </c>
      <c r="W27447" t="s">
        <v>16859</v>
      </c>
    </row>
    <row r="27448" spans="20:23" x14ac:dyDescent="0.3">
      <c r="T27448" t="b">
        <f>U27448&gt;10</f>
        <v>1</v>
      </c>
      <c r="U27448" s="7">
        <v>11.6988834574656</v>
      </c>
      <c r="V27448" t="s">
        <v>12693</v>
      </c>
      <c r="W27448" t="s">
        <v>12666</v>
      </c>
    </row>
    <row r="27449" spans="20:23" x14ac:dyDescent="0.3">
      <c r="T27449" t="b">
        <f>U27449&gt;10</f>
        <v>1</v>
      </c>
      <c r="U27449" s="7">
        <v>11.0057362769056</v>
      </c>
      <c r="V27449" t="s">
        <v>9338</v>
      </c>
      <c r="W27449" t="s">
        <v>9329</v>
      </c>
    </row>
    <row r="27450" spans="20:23" x14ac:dyDescent="0.3">
      <c r="T27450" t="b">
        <f>U27450&gt;10</f>
        <v>1</v>
      </c>
      <c r="U27450" s="7">
        <v>12.104348565573799</v>
      </c>
      <c r="V27450" t="s">
        <v>16860</v>
      </c>
      <c r="W27450" t="s">
        <v>16861</v>
      </c>
    </row>
    <row r="27451" spans="20:23" x14ac:dyDescent="0.3">
      <c r="T27451" t="b">
        <f>U27451&gt;10</f>
        <v>1</v>
      </c>
      <c r="U27451" s="7">
        <v>11.6988834574656</v>
      </c>
      <c r="V27451" t="s">
        <v>12655</v>
      </c>
      <c r="W27451" t="s">
        <v>12656</v>
      </c>
    </row>
    <row r="27452" spans="20:23" x14ac:dyDescent="0.3">
      <c r="T27452" t="b">
        <f>U27452&gt;10</f>
        <v>1</v>
      </c>
      <c r="U27452" s="7">
        <v>13.490642926693599</v>
      </c>
      <c r="V27452" t="s">
        <v>16862</v>
      </c>
      <c r="W27452" t="s">
        <v>16863</v>
      </c>
    </row>
    <row r="27453" spans="20:23" x14ac:dyDescent="0.3">
      <c r="T27453" t="b">
        <f>U27453&gt;10</f>
        <v>1</v>
      </c>
      <c r="U27453" s="7">
        <v>12.392030638025499</v>
      </c>
      <c r="V27453" t="s">
        <v>16864</v>
      </c>
      <c r="W27453" t="s">
        <v>12694</v>
      </c>
    </row>
    <row r="27454" spans="20:23" x14ac:dyDescent="0.3">
      <c r="T27454" t="b">
        <f>U27454&gt;10</f>
        <v>1</v>
      </c>
      <c r="U27454" s="7">
        <v>13.490642926693599</v>
      </c>
      <c r="V27454" t="s">
        <v>16865</v>
      </c>
      <c r="W27454" t="s">
        <v>16866</v>
      </c>
    </row>
    <row r="27455" spans="20:23" x14ac:dyDescent="0.3">
      <c r="T27455" t="b">
        <f>U27455&gt;10</f>
        <v>1</v>
      </c>
      <c r="U27455" s="7">
        <v>12.104348565573799</v>
      </c>
      <c r="V27455" t="s">
        <v>16855</v>
      </c>
      <c r="W27455" t="s">
        <v>16859</v>
      </c>
    </row>
    <row r="27456" spans="20:23" x14ac:dyDescent="0.3">
      <c r="T27456" t="b">
        <f>U27456&gt;10</f>
        <v>1</v>
      </c>
      <c r="U27456" s="7">
        <v>11.6988834574656</v>
      </c>
      <c r="V27456" t="s">
        <v>12665</v>
      </c>
      <c r="W27456" t="s">
        <v>12666</v>
      </c>
    </row>
    <row r="27457" spans="20:23" x14ac:dyDescent="0.3">
      <c r="T27457" t="b">
        <f>U27457&gt;10</f>
        <v>1</v>
      </c>
      <c r="U27457" s="7">
        <v>11.0057362769056</v>
      </c>
      <c r="V27457" t="s">
        <v>9328</v>
      </c>
      <c r="W27457" t="s">
        <v>9329</v>
      </c>
    </row>
    <row r="27458" spans="20:23" x14ac:dyDescent="0.3">
      <c r="T27458" t="b">
        <f>U27458&gt;10</f>
        <v>1</v>
      </c>
      <c r="U27458" s="7">
        <v>11.6988834574656</v>
      </c>
      <c r="V27458" t="s">
        <v>12679</v>
      </c>
      <c r="W27458" t="s">
        <v>12656</v>
      </c>
    </row>
    <row r="27459" spans="20:23" x14ac:dyDescent="0.3">
      <c r="T27459" t="b">
        <f>U27459&gt;10</f>
        <v>1</v>
      </c>
      <c r="U27459" s="7">
        <v>11.6988834574656</v>
      </c>
      <c r="V27459" t="s">
        <v>9338</v>
      </c>
      <c r="W27459" t="s">
        <v>12694</v>
      </c>
    </row>
    <row r="27460" spans="20:23" x14ac:dyDescent="0.3">
      <c r="T27460" t="b">
        <f>U27460&gt;10</f>
        <v>1</v>
      </c>
      <c r="U27460" s="7">
        <v>12.104348565573799</v>
      </c>
      <c r="V27460" t="s">
        <v>16860</v>
      </c>
      <c r="W27460" t="s">
        <v>16867</v>
      </c>
    </row>
    <row r="27461" spans="20:23" x14ac:dyDescent="0.3">
      <c r="T27461" t="b">
        <f>U27461&gt;10</f>
        <v>1</v>
      </c>
      <c r="U27461" s="7">
        <v>12.7974957461337</v>
      </c>
      <c r="V27461" t="s">
        <v>16868</v>
      </c>
      <c r="W27461" t="s">
        <v>16869</v>
      </c>
    </row>
    <row r="27462" spans="20:23" x14ac:dyDescent="0.3">
      <c r="T27462" t="b">
        <f>U27462&gt;10</f>
        <v>1</v>
      </c>
      <c r="U27462" s="7">
        <v>11.816666493122</v>
      </c>
      <c r="V27462" t="s">
        <v>13526</v>
      </c>
      <c r="W27462" t="s">
        <v>13527</v>
      </c>
    </row>
    <row r="27463" spans="20:23" x14ac:dyDescent="0.3">
      <c r="T27463" t="b">
        <f>U27463&gt;10</f>
        <v>1</v>
      </c>
      <c r="U27463" s="7">
        <v>13.490642926693599</v>
      </c>
      <c r="V27463" t="s">
        <v>16870</v>
      </c>
      <c r="W27463" t="s">
        <v>16871</v>
      </c>
    </row>
    <row r="27464" spans="20:23" x14ac:dyDescent="0.3">
      <c r="T27464" t="b">
        <f>U27464&gt;10</f>
        <v>1</v>
      </c>
      <c r="U27464" s="7">
        <v>10.0894455450315</v>
      </c>
      <c r="V27464" t="s">
        <v>2587</v>
      </c>
      <c r="W27464" t="s">
        <v>2708</v>
      </c>
    </row>
    <row r="27465" spans="20:23" x14ac:dyDescent="0.3">
      <c r="T27465" t="b">
        <f>U27465&gt;10</f>
        <v>1</v>
      </c>
      <c r="U27465" s="7">
        <v>10.6002711687975</v>
      </c>
      <c r="V27465" t="s">
        <v>7285</v>
      </c>
      <c r="W27465" t="s">
        <v>7286</v>
      </c>
    </row>
    <row r="27466" spans="20:23" x14ac:dyDescent="0.3">
      <c r="T27466" t="b">
        <f>U27466&gt;10</f>
        <v>1</v>
      </c>
      <c r="U27466" s="7">
        <v>11.8812050142595</v>
      </c>
      <c r="V27466" t="s">
        <v>13750</v>
      </c>
      <c r="W27466" t="s">
        <v>13751</v>
      </c>
    </row>
    <row r="27467" spans="20:23" x14ac:dyDescent="0.3">
      <c r="T27467" t="b">
        <f>U27467&gt;10</f>
        <v>1</v>
      </c>
      <c r="U27467" s="7">
        <v>11.8812050142595</v>
      </c>
      <c r="V27467" t="s">
        <v>13750</v>
      </c>
      <c r="W27467" t="s">
        <v>13752</v>
      </c>
    </row>
    <row r="27468" spans="20:23" x14ac:dyDescent="0.3">
      <c r="T27468" t="b">
        <f>U27468&gt;10</f>
        <v>1</v>
      </c>
      <c r="U27468" s="7">
        <v>11.5447327776383</v>
      </c>
      <c r="V27468" t="s">
        <v>12461</v>
      </c>
      <c r="W27468" t="s">
        <v>12462</v>
      </c>
    </row>
    <row r="27469" spans="20:23" x14ac:dyDescent="0.3">
      <c r="T27469" t="b">
        <f>U27469&gt;10</f>
        <v>1</v>
      </c>
      <c r="U27469" s="7">
        <v>11.0927476538953</v>
      </c>
      <c r="V27469" t="s">
        <v>10201</v>
      </c>
      <c r="W27469" t="s">
        <v>10202</v>
      </c>
    </row>
    <row r="27470" spans="20:23" x14ac:dyDescent="0.3">
      <c r="T27470" t="b">
        <f>U27470&gt;10</f>
        <v>1</v>
      </c>
      <c r="U27470" s="7">
        <v>10.2717671018254</v>
      </c>
      <c r="V27470">
        <v>823</v>
      </c>
      <c r="W27470" t="s">
        <v>2292</v>
      </c>
    </row>
    <row r="27471" spans="20:23" x14ac:dyDescent="0.3">
      <c r="T27471" t="b">
        <f>U27471&gt;10</f>
        <v>1</v>
      </c>
      <c r="U27471" s="7">
        <v>10.6002711687975</v>
      </c>
      <c r="V27471" t="s">
        <v>6880</v>
      </c>
      <c r="W27471" t="s">
        <v>6881</v>
      </c>
    </row>
    <row r="27472" spans="20:23" x14ac:dyDescent="0.3">
      <c r="T27472" t="b">
        <f>U27472&gt;10</f>
        <v>1</v>
      </c>
      <c r="U27472" s="7">
        <v>10.6002711687975</v>
      </c>
      <c r="V27472">
        <v>2023</v>
      </c>
      <c r="W27472" t="s">
        <v>6771</v>
      </c>
    </row>
    <row r="27473" spans="20:23" x14ac:dyDescent="0.3">
      <c r="T27473" t="b">
        <f>U27473&gt;10</f>
        <v>1</v>
      </c>
      <c r="U27473" s="7">
        <v>10.3125890963457</v>
      </c>
      <c r="V27473" t="s">
        <v>4923</v>
      </c>
      <c r="W27473" t="s">
        <v>4924</v>
      </c>
    </row>
    <row r="27474" spans="20:23" x14ac:dyDescent="0.3">
      <c r="T27474" t="b">
        <f>U27474&gt;10</f>
        <v>1</v>
      </c>
      <c r="U27474" s="7">
        <v>10.7825927255914</v>
      </c>
      <c r="V27474" t="s">
        <v>8323</v>
      </c>
      <c r="W27474" t="s">
        <v>8324</v>
      </c>
    </row>
    <row r="27475" spans="20:23" x14ac:dyDescent="0.3">
      <c r="T27475" t="b">
        <f>U27475&gt;10</f>
        <v>1</v>
      </c>
      <c r="U27475" s="7">
        <v>10.851585597078399</v>
      </c>
      <c r="V27475" t="s">
        <v>8748</v>
      </c>
      <c r="W27475" t="s">
        <v>3181</v>
      </c>
    </row>
    <row r="27476" spans="20:23" x14ac:dyDescent="0.3">
      <c r="T27476" t="b">
        <f>U27476&gt;10</f>
        <v>1</v>
      </c>
      <c r="U27476" s="7">
        <v>10.851585597078399</v>
      </c>
      <c r="V27476" t="s">
        <v>3181</v>
      </c>
      <c r="W27476" t="s">
        <v>8685</v>
      </c>
    </row>
    <row r="27477" spans="20:23" x14ac:dyDescent="0.3">
      <c r="T27477" t="b">
        <f>U27477&gt;10</f>
        <v>1</v>
      </c>
      <c r="U27477" s="7">
        <v>11.8812050142595</v>
      </c>
      <c r="V27477" t="s">
        <v>13601</v>
      </c>
      <c r="W27477" t="s">
        <v>13602</v>
      </c>
    </row>
    <row r="27478" spans="20:23" x14ac:dyDescent="0.3">
      <c r="T27478" t="b">
        <f>U27478&gt;10</f>
        <v>1</v>
      </c>
      <c r="U27478" s="7">
        <v>10.4949106531397</v>
      </c>
      <c r="V27478" t="s">
        <v>6028</v>
      </c>
      <c r="W27478" t="s">
        <v>6030</v>
      </c>
    </row>
    <row r="27479" spans="20:23" x14ac:dyDescent="0.3">
      <c r="T27479" t="b">
        <f>U27479&gt;10</f>
        <v>1</v>
      </c>
      <c r="U27479" s="7">
        <v>12.392030638025499</v>
      </c>
      <c r="V27479" t="s">
        <v>16872</v>
      </c>
      <c r="W27479" t="s">
        <v>13125</v>
      </c>
    </row>
    <row r="27480" spans="20:23" x14ac:dyDescent="0.3">
      <c r="T27480" t="b">
        <f>U27480&gt;10</f>
        <v>1</v>
      </c>
      <c r="U27480" s="7">
        <v>12.104348565573799</v>
      </c>
      <c r="V27480" t="s">
        <v>16873</v>
      </c>
      <c r="W27480" t="s">
        <v>16874</v>
      </c>
    </row>
    <row r="27481" spans="20:23" x14ac:dyDescent="0.3">
      <c r="T27481" t="b">
        <f>U27481&gt;10</f>
        <v>1</v>
      </c>
      <c r="U27481" s="7">
        <v>11.293418349357401</v>
      </c>
      <c r="V27481" t="s">
        <v>11344</v>
      </c>
      <c r="W27481" t="s">
        <v>11345</v>
      </c>
    </row>
    <row r="27482" spans="20:23" x14ac:dyDescent="0.3">
      <c r="T27482" t="b">
        <f>U27482&gt;10</f>
        <v>1</v>
      </c>
      <c r="U27482" s="7">
        <v>11.293418349357401</v>
      </c>
      <c r="V27482" t="s">
        <v>11177</v>
      </c>
      <c r="W27482" t="s">
        <v>11178</v>
      </c>
    </row>
    <row r="27483" spans="20:23" x14ac:dyDescent="0.3">
      <c r="T27483" t="b">
        <f>U27483&gt;10</f>
        <v>1</v>
      </c>
      <c r="U27483" s="7">
        <v>10.232546388672199</v>
      </c>
      <c r="V27483" t="s">
        <v>4074</v>
      </c>
      <c r="W27483" t="s">
        <v>4075</v>
      </c>
    </row>
    <row r="27484" spans="20:23" x14ac:dyDescent="0.3">
      <c r="T27484" t="b">
        <f>U27484&gt;10</f>
        <v>1</v>
      </c>
      <c r="U27484" s="7">
        <v>12.392030638025499</v>
      </c>
      <c r="V27484" t="s">
        <v>16875</v>
      </c>
      <c r="W27484" t="s">
        <v>16876</v>
      </c>
    </row>
    <row r="27485" spans="20:23" x14ac:dyDescent="0.3">
      <c r="T27485" t="b">
        <f>U27485&gt;10</f>
        <v>1</v>
      </c>
      <c r="U27485" s="7">
        <v>10.9256935692321</v>
      </c>
      <c r="V27485" t="s">
        <v>4075</v>
      </c>
      <c r="W27485" t="s">
        <v>9050</v>
      </c>
    </row>
    <row r="27486" spans="20:23" x14ac:dyDescent="0.3">
      <c r="T27486" t="b">
        <f>U27486&gt;10</f>
        <v>1</v>
      </c>
      <c r="U27486" s="7">
        <v>13.490642926693599</v>
      </c>
      <c r="V27486" t="s">
        <v>16877</v>
      </c>
      <c r="W27486" t="s">
        <v>16878</v>
      </c>
    </row>
    <row r="27487" spans="20:23" x14ac:dyDescent="0.3">
      <c r="T27487" t="b">
        <f>U27487&gt;10</f>
        <v>1</v>
      </c>
      <c r="U27487" s="7">
        <v>12.104348565573799</v>
      </c>
      <c r="V27487" t="s">
        <v>16879</v>
      </c>
      <c r="W27487" t="s">
        <v>16880</v>
      </c>
    </row>
    <row r="27488" spans="20:23" x14ac:dyDescent="0.3">
      <c r="T27488" t="b">
        <f>U27488&gt;10</f>
        <v>1</v>
      </c>
      <c r="U27488" s="7">
        <v>10.0894455450315</v>
      </c>
      <c r="V27488" t="s">
        <v>2591</v>
      </c>
      <c r="W27488" t="s">
        <v>2592</v>
      </c>
    </row>
    <row r="27489" spans="20:23" x14ac:dyDescent="0.3">
      <c r="T27489" t="b">
        <f>U27489&gt;10</f>
        <v>1</v>
      </c>
      <c r="U27489" s="7">
        <v>10.4949106531397</v>
      </c>
      <c r="V27489" t="s">
        <v>6289</v>
      </c>
      <c r="W27489" t="s">
        <v>6368</v>
      </c>
    </row>
    <row r="27490" spans="20:23" x14ac:dyDescent="0.3">
      <c r="T27490" t="b">
        <f>U27490&gt;10</f>
        <v>1</v>
      </c>
      <c r="U27490" s="7">
        <v>10.4949106531397</v>
      </c>
      <c r="V27490" t="s">
        <v>6497</v>
      </c>
      <c r="W27490" t="s">
        <v>6498</v>
      </c>
    </row>
    <row r="27491" spans="20:23" x14ac:dyDescent="0.3">
      <c r="T27491" t="b">
        <f>U27491&gt;10</f>
        <v>1</v>
      </c>
      <c r="U27491" s="7">
        <v>12.7974957461337</v>
      </c>
      <c r="V27491">
        <v>69445</v>
      </c>
      <c r="W27491" t="s">
        <v>16881</v>
      </c>
    </row>
    <row r="27492" spans="20:23" x14ac:dyDescent="0.3">
      <c r="T27492" t="b">
        <f>U27492&gt;10</f>
        <v>1</v>
      </c>
      <c r="U27492" s="7">
        <v>11.0057362769056</v>
      </c>
      <c r="V27492" t="s">
        <v>9819</v>
      </c>
      <c r="W27492" t="s">
        <v>9820</v>
      </c>
    </row>
    <row r="27493" spans="20:23" x14ac:dyDescent="0.3">
      <c r="T27493" t="b">
        <f>U27493&gt;10</f>
        <v>1</v>
      </c>
      <c r="U27493" s="7">
        <v>12.392030638025499</v>
      </c>
      <c r="V27493" t="s">
        <v>16882</v>
      </c>
      <c r="W27493" t="s">
        <v>16883</v>
      </c>
    </row>
    <row r="27494" spans="20:23" x14ac:dyDescent="0.3">
      <c r="T27494" t="b">
        <f>U27494&gt;10</f>
        <v>1</v>
      </c>
      <c r="U27494" s="7">
        <v>10.9256935692321</v>
      </c>
      <c r="V27494" t="s">
        <v>9280</v>
      </c>
      <c r="W27494" t="s">
        <v>4075</v>
      </c>
    </row>
    <row r="27495" spans="20:23" x14ac:dyDescent="0.3">
      <c r="T27495" t="b">
        <f>U27495&gt;10</f>
        <v>1</v>
      </c>
      <c r="U27495" s="7">
        <v>10.9256935692321</v>
      </c>
      <c r="V27495" t="s">
        <v>4075</v>
      </c>
      <c r="W27495" t="s">
        <v>9051</v>
      </c>
    </row>
    <row r="27496" spans="20:23" x14ac:dyDescent="0.3">
      <c r="T27496" t="b">
        <f>U27496&gt;10</f>
        <v>1</v>
      </c>
      <c r="U27496" s="7">
        <v>11.293418349357401</v>
      </c>
      <c r="V27496" t="s">
        <v>10958</v>
      </c>
      <c r="W27496" t="s">
        <v>10959</v>
      </c>
    </row>
    <row r="27497" spans="20:23" x14ac:dyDescent="0.3">
      <c r="T27497" t="b">
        <f>U27497&gt;10</f>
        <v>1</v>
      </c>
      <c r="U27497" s="7">
        <v>12.104348565573799</v>
      </c>
      <c r="V27497" t="s">
        <v>16884</v>
      </c>
      <c r="W27497" t="s">
        <v>16885</v>
      </c>
    </row>
    <row r="27498" spans="20:23" x14ac:dyDescent="0.3">
      <c r="T27498" t="b">
        <f>U27498&gt;10</f>
        <v>1</v>
      </c>
      <c r="U27498" s="7">
        <v>12.104348565573799</v>
      </c>
      <c r="V27498" t="s">
        <v>16886</v>
      </c>
      <c r="W27498" t="s">
        <v>16723</v>
      </c>
    </row>
    <row r="27499" spans="20:23" x14ac:dyDescent="0.3">
      <c r="T27499" t="b">
        <f>U27499&gt;10</f>
        <v>1</v>
      </c>
      <c r="U27499" s="7">
        <v>12.392030638025499</v>
      </c>
      <c r="V27499" t="s">
        <v>16882</v>
      </c>
      <c r="W27499" t="s">
        <v>16887</v>
      </c>
    </row>
    <row r="27500" spans="20:23" x14ac:dyDescent="0.3">
      <c r="T27500" t="b">
        <f>U27500&gt;10</f>
        <v>1</v>
      </c>
      <c r="U27500" s="7">
        <v>12.104348565573799</v>
      </c>
      <c r="V27500" t="s">
        <v>16887</v>
      </c>
      <c r="W27500" t="s">
        <v>16885</v>
      </c>
    </row>
    <row r="27501" spans="20:23" x14ac:dyDescent="0.3">
      <c r="T27501" t="b">
        <f>U27501&gt;10</f>
        <v>1</v>
      </c>
      <c r="U27501" s="7">
        <v>12.104348565573799</v>
      </c>
      <c r="V27501" t="s">
        <v>16888</v>
      </c>
      <c r="W27501" t="s">
        <v>1737</v>
      </c>
    </row>
    <row r="27502" spans="20:23" x14ac:dyDescent="0.3">
      <c r="T27502" t="b">
        <f>U27502&gt;10</f>
        <v>1</v>
      </c>
      <c r="U27502" s="7">
        <v>10.024907023893901</v>
      </c>
      <c r="V27502" t="s">
        <v>1737</v>
      </c>
      <c r="W27502" t="s">
        <v>1696</v>
      </c>
    </row>
    <row r="27503" spans="20:23" x14ac:dyDescent="0.3">
      <c r="T27503" t="b">
        <f>U27503&gt;10</f>
        <v>1</v>
      </c>
      <c r="U27503" s="7">
        <v>10.7825927255914</v>
      </c>
      <c r="V27503" t="s">
        <v>8566</v>
      </c>
      <c r="W27503" t="s">
        <v>8567</v>
      </c>
    </row>
    <row r="27504" spans="20:23" x14ac:dyDescent="0.3">
      <c r="T27504" t="b">
        <f>U27504&gt;10</f>
        <v>1</v>
      </c>
      <c r="U27504" s="7">
        <v>11.188057833699601</v>
      </c>
      <c r="V27504">
        <v>192</v>
      </c>
      <c r="W27504" t="s">
        <v>2294</v>
      </c>
    </row>
    <row r="27505" spans="20:23" x14ac:dyDescent="0.3">
      <c r="T27505" t="b">
        <f>U27505&gt;10</f>
        <v>1</v>
      </c>
      <c r="U27505" s="7">
        <v>10.7180542044539</v>
      </c>
      <c r="V27505" t="s">
        <v>8132</v>
      </c>
      <c r="W27505" t="s">
        <v>8133</v>
      </c>
    </row>
    <row r="27506" spans="20:23" x14ac:dyDescent="0.3">
      <c r="T27506" t="b">
        <f>U27506&gt;10</f>
        <v>1</v>
      </c>
      <c r="U27506" s="7">
        <v>13.490642926693599</v>
      </c>
      <c r="V27506" t="s">
        <v>16889</v>
      </c>
      <c r="W27506" t="s">
        <v>16890</v>
      </c>
    </row>
    <row r="27507" spans="20:23" x14ac:dyDescent="0.3">
      <c r="T27507" t="b">
        <f>U27507&gt;10</f>
        <v>1</v>
      </c>
      <c r="U27507" s="7">
        <v>12.7974957461337</v>
      </c>
      <c r="V27507" t="s">
        <v>16891</v>
      </c>
      <c r="W27507" t="s">
        <v>16892</v>
      </c>
    </row>
    <row r="27508" spans="20:23" x14ac:dyDescent="0.3">
      <c r="T27508" t="b">
        <f>U27508&gt;10</f>
        <v>1</v>
      </c>
      <c r="U27508" s="7">
        <v>12.7974957461337</v>
      </c>
      <c r="V27508" t="s">
        <v>16892</v>
      </c>
      <c r="W27508" t="s">
        <v>16893</v>
      </c>
    </row>
    <row r="27509" spans="20:23" x14ac:dyDescent="0.3">
      <c r="T27509" t="b">
        <f>U27509&gt;10</f>
        <v>1</v>
      </c>
      <c r="U27509" s="7">
        <v>13.490642926693599</v>
      </c>
      <c r="V27509" t="s">
        <v>16894</v>
      </c>
      <c r="W27509" t="s">
        <v>16895</v>
      </c>
    </row>
    <row r="27510" spans="20:23" x14ac:dyDescent="0.3">
      <c r="T27510" t="b">
        <f>U27510&gt;10</f>
        <v>1</v>
      </c>
      <c r="U27510" s="7">
        <v>13.490642926693599</v>
      </c>
      <c r="V27510" t="s">
        <v>16896</v>
      </c>
      <c r="W27510" t="s">
        <v>16897</v>
      </c>
    </row>
    <row r="27511" spans="20:23" x14ac:dyDescent="0.3">
      <c r="T27511" t="b">
        <f>U27511&gt;10</f>
        <v>1</v>
      </c>
      <c r="U27511" s="7">
        <v>10.232546388672199</v>
      </c>
      <c r="V27511" t="s">
        <v>3991</v>
      </c>
      <c r="W27511" t="s">
        <v>3992</v>
      </c>
    </row>
    <row r="27512" spans="20:23" x14ac:dyDescent="0.3">
      <c r="T27512" t="b">
        <f>U27512&gt;10</f>
        <v>1</v>
      </c>
      <c r="U27512" s="7">
        <v>10.7180542044539</v>
      </c>
      <c r="V27512" t="s">
        <v>7940</v>
      </c>
      <c r="W27512" t="s">
        <v>7900</v>
      </c>
    </row>
    <row r="27513" spans="20:23" x14ac:dyDescent="0.3">
      <c r="T27513" t="b">
        <f>U27513&gt;10</f>
        <v>1</v>
      </c>
      <c r="U27513" s="7">
        <v>10.6574295826374</v>
      </c>
      <c r="V27513" t="s">
        <v>7480</v>
      </c>
      <c r="W27513" t="s">
        <v>7481</v>
      </c>
    </row>
    <row r="27514" spans="20:23" x14ac:dyDescent="0.3">
      <c r="T27514" t="b">
        <f>U27514&gt;10</f>
        <v>1</v>
      </c>
      <c r="U27514" s="7">
        <v>10.024907023893901</v>
      </c>
      <c r="V27514" t="s">
        <v>1707</v>
      </c>
      <c r="W27514" t="s">
        <v>1708</v>
      </c>
    </row>
    <row r="27515" spans="20:23" x14ac:dyDescent="0.3">
      <c r="T27515" t="b">
        <f>U27515&gt;10</f>
        <v>1</v>
      </c>
      <c r="U27515" s="7">
        <v>10.194806060689301</v>
      </c>
      <c r="V27515" t="s">
        <v>3652</v>
      </c>
      <c r="W27515" t="s">
        <v>3653</v>
      </c>
    </row>
    <row r="27516" spans="20:23" x14ac:dyDescent="0.3">
      <c r="T27516" t="b">
        <f>U27516&gt;10</f>
        <v>1</v>
      </c>
      <c r="U27516" s="7">
        <v>11.8812050142595</v>
      </c>
      <c r="V27516" t="s">
        <v>14085</v>
      </c>
      <c r="W27516" t="s">
        <v>13611</v>
      </c>
    </row>
    <row r="27517" spans="20:23" x14ac:dyDescent="0.3">
      <c r="T27517" t="b">
        <f>U27517&gt;10</f>
        <v>1</v>
      </c>
      <c r="U27517" s="7">
        <v>13.490642926693599</v>
      </c>
      <c r="V27517" t="s">
        <v>16898</v>
      </c>
      <c r="W27517" t="s">
        <v>16899</v>
      </c>
    </row>
    <row r="27518" spans="20:23" x14ac:dyDescent="0.3">
      <c r="T27518" t="b">
        <f>U27518&gt;10</f>
        <v>1</v>
      </c>
      <c r="U27518" s="7">
        <v>13.490642926693599</v>
      </c>
      <c r="V27518" t="s">
        <v>16899</v>
      </c>
      <c r="W27518" t="s">
        <v>16900</v>
      </c>
    </row>
    <row r="27519" spans="20:23" x14ac:dyDescent="0.3">
      <c r="T27519" t="b">
        <f>U27519&gt;10</f>
        <v>1</v>
      </c>
      <c r="U27519" s="7">
        <v>13.490642926693599</v>
      </c>
      <c r="V27519" t="s">
        <v>16901</v>
      </c>
      <c r="W27519" t="s">
        <v>16902</v>
      </c>
    </row>
    <row r="27520" spans="20:23" x14ac:dyDescent="0.3">
      <c r="T27520" t="b">
        <f>U27520&gt;10</f>
        <v>1</v>
      </c>
      <c r="U27520" s="7">
        <v>12.104348565573799</v>
      </c>
      <c r="V27520" t="s">
        <v>9464</v>
      </c>
      <c r="W27520" t="s">
        <v>16903</v>
      </c>
    </row>
    <row r="27521" spans="20:23" x14ac:dyDescent="0.3">
      <c r="T27521" t="b">
        <f>U27521&gt;10</f>
        <v>1</v>
      </c>
      <c r="U27521" s="7">
        <v>10.7825927255914</v>
      </c>
      <c r="V27521" t="s">
        <v>7054</v>
      </c>
      <c r="W27521" t="s">
        <v>4158</v>
      </c>
    </row>
    <row r="27522" spans="20:23" x14ac:dyDescent="0.3">
      <c r="T27522" t="b">
        <f>U27522&gt;10</f>
        <v>1</v>
      </c>
      <c r="U27522" s="7">
        <v>12.7974957461337</v>
      </c>
      <c r="V27522" t="s">
        <v>16904</v>
      </c>
      <c r="W27522" t="s">
        <v>16905</v>
      </c>
    </row>
    <row r="27523" spans="20:23" x14ac:dyDescent="0.3">
      <c r="T27523" t="b">
        <f>U27523&gt;10</f>
        <v>1</v>
      </c>
      <c r="U27523" s="7">
        <v>12.7974957461337</v>
      </c>
      <c r="V27523" t="s">
        <v>16906</v>
      </c>
      <c r="W27523" t="s">
        <v>16907</v>
      </c>
    </row>
    <row r="27524" spans="20:23" x14ac:dyDescent="0.3">
      <c r="T27524" t="b">
        <f>U27524&gt;10</f>
        <v>1</v>
      </c>
      <c r="U27524" s="7">
        <v>13.490642926693599</v>
      </c>
      <c r="V27524" t="s">
        <v>16908</v>
      </c>
      <c r="W27524" t="s">
        <v>16909</v>
      </c>
    </row>
    <row r="27525" spans="20:23" x14ac:dyDescent="0.3">
      <c r="T27525" t="b">
        <f>U27525&gt;10</f>
        <v>1</v>
      </c>
      <c r="U27525" s="7">
        <v>13.490642926693599</v>
      </c>
      <c r="V27525" t="s">
        <v>16909</v>
      </c>
      <c r="W27525" t="e">
        <f>-g-carda-16</f>
        <v>#NAME?</v>
      </c>
    </row>
    <row r="27526" spans="20:23" x14ac:dyDescent="0.3">
      <c r="T27526" t="b">
        <f>U27526&gt;10</f>
        <v>1</v>
      </c>
      <c r="U27526" s="7">
        <v>11.0057362769056</v>
      </c>
      <c r="V27526" t="s">
        <v>9463</v>
      </c>
      <c r="W27526" t="s">
        <v>9464</v>
      </c>
    </row>
    <row r="27527" spans="20:23" x14ac:dyDescent="0.3">
      <c r="T27527" t="b">
        <f>U27527&gt;10</f>
        <v>1</v>
      </c>
      <c r="U27527" s="7">
        <v>13.490642926693599</v>
      </c>
      <c r="V27527" t="s">
        <v>16910</v>
      </c>
      <c r="W27527" t="s">
        <v>16911</v>
      </c>
    </row>
    <row r="27528" spans="20:23" x14ac:dyDescent="0.3">
      <c r="T27528" t="b">
        <f>U27528&gt;10</f>
        <v>1</v>
      </c>
      <c r="U27528" s="7">
        <v>11.293418349357401</v>
      </c>
      <c r="V27528" t="s">
        <v>7054</v>
      </c>
      <c r="W27528" t="s">
        <v>11175</v>
      </c>
    </row>
    <row r="27529" spans="20:23" x14ac:dyDescent="0.3">
      <c r="T27529" t="b">
        <f>U27529&gt;10</f>
        <v>1</v>
      </c>
      <c r="U27529" s="7">
        <v>10.4949106531397</v>
      </c>
      <c r="V27529" t="s">
        <v>6190</v>
      </c>
      <c r="W27529" t="s">
        <v>6191</v>
      </c>
    </row>
    <row r="27530" spans="20:23" x14ac:dyDescent="0.3">
      <c r="T27530" t="b">
        <f>U27530&gt;10</f>
        <v>1</v>
      </c>
      <c r="U27530" s="7">
        <v>13.490642926693599</v>
      </c>
      <c r="V27530" t="s">
        <v>16912</v>
      </c>
      <c r="W27530" t="s">
        <v>16913</v>
      </c>
    </row>
    <row r="27531" spans="20:23" x14ac:dyDescent="0.3">
      <c r="T27531" t="b">
        <f>U27531&gt;10</f>
        <v>1</v>
      </c>
      <c r="U27531" s="7">
        <v>12.104348565573799</v>
      </c>
      <c r="V27531" t="s">
        <v>16914</v>
      </c>
      <c r="W27531" t="s">
        <v>16915</v>
      </c>
    </row>
    <row r="27532" spans="20:23" x14ac:dyDescent="0.3">
      <c r="T27532" t="b">
        <f>U27532&gt;10</f>
        <v>1</v>
      </c>
      <c r="U27532" s="7">
        <v>12.7974957461337</v>
      </c>
      <c r="V27532" t="s">
        <v>16915</v>
      </c>
      <c r="W27532" t="s">
        <v>16916</v>
      </c>
    </row>
    <row r="27533" spans="20:23" x14ac:dyDescent="0.3">
      <c r="T27533" t="b">
        <f>U27533&gt;10</f>
        <v>1</v>
      </c>
      <c r="U27533" s="7">
        <v>13.490642926693599</v>
      </c>
      <c r="V27533" t="s">
        <v>16916</v>
      </c>
      <c r="W27533" t="s">
        <v>16917</v>
      </c>
    </row>
    <row r="27534" spans="20:23" x14ac:dyDescent="0.3">
      <c r="T27534" t="b">
        <f>U27534&gt;10</f>
        <v>1</v>
      </c>
      <c r="U27534" s="7">
        <v>13.490642926693599</v>
      </c>
      <c r="V27534" t="s">
        <v>16918</v>
      </c>
      <c r="W27534" t="s">
        <v>16919</v>
      </c>
    </row>
    <row r="27535" spans="20:23" x14ac:dyDescent="0.3">
      <c r="T27535" t="b">
        <f>U27535&gt;10</f>
        <v>1</v>
      </c>
      <c r="U27535" s="7">
        <v>13.490642926693599</v>
      </c>
      <c r="V27535" t="s">
        <v>16920</v>
      </c>
      <c r="W27535" t="s">
        <v>16921</v>
      </c>
    </row>
    <row r="27536" spans="20:23" x14ac:dyDescent="0.3">
      <c r="T27536" t="b">
        <f>U27536&gt;10</f>
        <v>1</v>
      </c>
      <c r="U27536" s="7">
        <v>13.490642926693599</v>
      </c>
      <c r="V27536" t="s">
        <v>16921</v>
      </c>
      <c r="W27536" t="s">
        <v>16922</v>
      </c>
    </row>
    <row r="27537" spans="20:23" x14ac:dyDescent="0.3">
      <c r="T27537" t="b">
        <f>U27537&gt;10</f>
        <v>1</v>
      </c>
      <c r="U27537" s="7">
        <v>13.490642926693599</v>
      </c>
      <c r="V27537" t="s">
        <v>16922</v>
      </c>
      <c r="W27537" t="s">
        <v>16923</v>
      </c>
    </row>
    <row r="27538" spans="20:23" x14ac:dyDescent="0.3">
      <c r="T27538" t="b">
        <f>U27538&gt;10</f>
        <v>1</v>
      </c>
      <c r="U27538" s="7">
        <v>11.1392676695302</v>
      </c>
      <c r="V27538" t="s">
        <v>8784</v>
      </c>
      <c r="W27538" t="s">
        <v>10317</v>
      </c>
    </row>
    <row r="27539" spans="20:23" x14ac:dyDescent="0.3">
      <c r="T27539" t="b">
        <f>U27539&gt;10</f>
        <v>1</v>
      </c>
      <c r="U27539" s="7">
        <v>11.411201385013801</v>
      </c>
      <c r="V27539" t="s">
        <v>11638</v>
      </c>
      <c r="W27539" t="s">
        <v>11639</v>
      </c>
    </row>
    <row r="27540" spans="20:23" x14ac:dyDescent="0.3">
      <c r="T27540" t="b">
        <f>U27540&gt;10</f>
        <v>1</v>
      </c>
      <c r="U27540" s="7">
        <v>11.5447327776383</v>
      </c>
      <c r="V27540" t="s">
        <v>8784</v>
      </c>
      <c r="W27540" t="s">
        <v>12410</v>
      </c>
    </row>
    <row r="27541" spans="20:23" x14ac:dyDescent="0.3">
      <c r="T27541" t="b">
        <f>U27541&gt;10</f>
        <v>1</v>
      </c>
      <c r="U27541" s="7">
        <v>13.490642926693599</v>
      </c>
      <c r="V27541" t="s">
        <v>16924</v>
      </c>
      <c r="W27541" t="s">
        <v>16925</v>
      </c>
    </row>
    <row r="27542" spans="20:23" x14ac:dyDescent="0.3">
      <c r="T27542" t="b">
        <f>U27542&gt;10</f>
        <v>1</v>
      </c>
      <c r="U27542" s="7">
        <v>12.392030638025499</v>
      </c>
      <c r="V27542" t="s">
        <v>16926</v>
      </c>
      <c r="W27542" t="s">
        <v>16927</v>
      </c>
    </row>
    <row r="27543" spans="20:23" x14ac:dyDescent="0.3">
      <c r="T27543" t="b">
        <f>U27543&gt;10</f>
        <v>1</v>
      </c>
      <c r="U27543" s="7">
        <v>13.490642926693599</v>
      </c>
      <c r="V27543" t="s">
        <v>16928</v>
      </c>
      <c r="W27543" t="s">
        <v>16929</v>
      </c>
    </row>
    <row r="27544" spans="20:23" x14ac:dyDescent="0.3">
      <c r="T27544" t="b">
        <f>U27544&gt;10</f>
        <v>1</v>
      </c>
      <c r="U27544" s="7">
        <v>13.490642926693599</v>
      </c>
      <c r="V27544" t="s">
        <v>16929</v>
      </c>
      <c r="W27544" t="s">
        <v>16930</v>
      </c>
    </row>
    <row r="27545" spans="20:23" x14ac:dyDescent="0.3">
      <c r="T27545" t="b">
        <f>U27545&gt;10</f>
        <v>1</v>
      </c>
      <c r="U27545" s="7">
        <v>13.490642926693599</v>
      </c>
      <c r="V27545" t="s">
        <v>16931</v>
      </c>
      <c r="W27545" t="s">
        <v>16932</v>
      </c>
    </row>
    <row r="27546" spans="20:23" x14ac:dyDescent="0.3">
      <c r="T27546" t="b">
        <f>U27546&gt;10</f>
        <v>1</v>
      </c>
      <c r="U27546" s="7">
        <v>13.490642926693599</v>
      </c>
      <c r="V27546" t="s">
        <v>16933</v>
      </c>
      <c r="W27546" t="e">
        <f>-3-0-b-0-fucopiranosídeo</f>
        <v>#NAME?</v>
      </c>
    </row>
    <row r="27547" spans="20:23" x14ac:dyDescent="0.3">
      <c r="T27547" t="b">
        <f>U27547&gt;10</f>
        <v>1</v>
      </c>
      <c r="U27547" s="7">
        <v>13.490642926693599</v>
      </c>
      <c r="V27547" t="s">
        <v>16934</v>
      </c>
      <c r="W27547" t="s">
        <v>16935</v>
      </c>
    </row>
    <row r="27548" spans="20:23" x14ac:dyDescent="0.3">
      <c r="T27548" t="b">
        <f>U27548&gt;10</f>
        <v>1</v>
      </c>
      <c r="U27548" s="7">
        <v>13.490642926693599</v>
      </c>
      <c r="V27548" t="s">
        <v>16936</v>
      </c>
      <c r="W27548" t="s">
        <v>16937</v>
      </c>
    </row>
    <row r="27549" spans="20:23" x14ac:dyDescent="0.3">
      <c r="T27549" t="b">
        <f>U27549&gt;10</f>
        <v>1</v>
      </c>
      <c r="U27549" s="7">
        <v>13.490642926693599</v>
      </c>
      <c r="V27549" t="s">
        <v>16938</v>
      </c>
      <c r="W27549" t="s">
        <v>16939</v>
      </c>
    </row>
    <row r="27550" spans="20:23" x14ac:dyDescent="0.3">
      <c r="T27550" t="b">
        <f>U27550&gt;10</f>
        <v>1</v>
      </c>
      <c r="U27550" s="7">
        <v>12.7974957461337</v>
      </c>
      <c r="V27550" t="s">
        <v>16940</v>
      </c>
      <c r="W27550" t="s">
        <v>16941</v>
      </c>
    </row>
    <row r="27551" spans="20:23" x14ac:dyDescent="0.3">
      <c r="T27551" t="b">
        <f>U27551&gt;10</f>
        <v>1</v>
      </c>
      <c r="U27551" s="7">
        <v>13.490642926693599</v>
      </c>
      <c r="V27551" t="s">
        <v>16942</v>
      </c>
      <c r="W27551" t="s">
        <v>16943</v>
      </c>
    </row>
    <row r="27552" spans="20:23" x14ac:dyDescent="0.3">
      <c r="T27552" t="b">
        <f>U27552&gt;10</f>
        <v>1</v>
      </c>
      <c r="U27552" s="7">
        <v>13.490642926693599</v>
      </c>
      <c r="V27552" t="s">
        <v>16944</v>
      </c>
      <c r="W27552" t="s">
        <v>16945</v>
      </c>
    </row>
    <row r="27553" spans="20:23" x14ac:dyDescent="0.3">
      <c r="T27553" t="b">
        <f>U27553&gt;10</f>
        <v>1</v>
      </c>
      <c r="U27553" s="7">
        <v>11.5447327776383</v>
      </c>
      <c r="V27553" t="s">
        <v>8784</v>
      </c>
      <c r="W27553" t="s">
        <v>12409</v>
      </c>
    </row>
    <row r="27554" spans="20:23" x14ac:dyDescent="0.3">
      <c r="T27554" t="b">
        <f>U27554&gt;10</f>
        <v>1</v>
      </c>
      <c r="U27554" s="7">
        <v>13.490642926693599</v>
      </c>
      <c r="V27554" t="s">
        <v>16946</v>
      </c>
      <c r="W27554" t="s">
        <v>16947</v>
      </c>
    </row>
    <row r="27555" spans="20:23" x14ac:dyDescent="0.3">
      <c r="T27555" t="b">
        <f>U27555&gt;10</f>
        <v>1</v>
      </c>
      <c r="U27555" s="7">
        <v>13.490642926693599</v>
      </c>
      <c r="V27555" t="s">
        <v>16948</v>
      </c>
      <c r="W27555" t="s">
        <v>16949</v>
      </c>
    </row>
    <row r="27556" spans="20:23" x14ac:dyDescent="0.3">
      <c r="T27556" t="b">
        <f>U27556&gt;10</f>
        <v>1</v>
      </c>
      <c r="U27556" s="7">
        <v>11.0057362769056</v>
      </c>
      <c r="V27556" t="s">
        <v>9589</v>
      </c>
      <c r="W27556" t="s">
        <v>9590</v>
      </c>
    </row>
    <row r="27557" spans="20:23" x14ac:dyDescent="0.3">
      <c r="T27557" t="b">
        <f>U27557&gt;10</f>
        <v>1</v>
      </c>
      <c r="U27557" s="7">
        <v>13.490642926693599</v>
      </c>
      <c r="V27557" t="s">
        <v>16950</v>
      </c>
      <c r="W27557" t="s">
        <v>16951</v>
      </c>
    </row>
    <row r="27558" spans="20:23" x14ac:dyDescent="0.3">
      <c r="T27558" t="b">
        <f>U27558&gt;10</f>
        <v>1</v>
      </c>
      <c r="U27558" s="7">
        <v>13.490642926693599</v>
      </c>
      <c r="V27558" t="s">
        <v>16952</v>
      </c>
      <c r="W27558" t="s">
        <v>16953</v>
      </c>
    </row>
    <row r="27559" spans="20:23" x14ac:dyDescent="0.3">
      <c r="T27559" t="b">
        <f>U27559&gt;10</f>
        <v>1</v>
      </c>
      <c r="U27559" s="7">
        <v>10.194806060689301</v>
      </c>
      <c r="V27559">
        <v>750</v>
      </c>
      <c r="W27559" t="s">
        <v>3466</v>
      </c>
    </row>
    <row r="27560" spans="20:23" x14ac:dyDescent="0.3">
      <c r="T27560" t="b">
        <f>U27560&gt;10</f>
        <v>1</v>
      </c>
      <c r="U27560" s="7">
        <v>12.7974957461337</v>
      </c>
      <c r="V27560">
        <v>1625</v>
      </c>
      <c r="W27560" t="s">
        <v>16954</v>
      </c>
    </row>
    <row r="27561" spans="20:23" x14ac:dyDescent="0.3">
      <c r="T27561" t="b">
        <f>U27561&gt;10</f>
        <v>1</v>
      </c>
      <c r="U27561" s="7">
        <v>13.490642926693599</v>
      </c>
      <c r="V27561" t="s">
        <v>16954</v>
      </c>
      <c r="W27561" t="s">
        <v>16955</v>
      </c>
    </row>
    <row r="27562" spans="20:23" x14ac:dyDescent="0.3">
      <c r="T27562" t="b">
        <f>U27562&gt;10</f>
        <v>1</v>
      </c>
      <c r="U27562" s="7">
        <v>11.8812050142595</v>
      </c>
      <c r="V27562">
        <v>660</v>
      </c>
      <c r="W27562" t="s">
        <v>13550</v>
      </c>
    </row>
    <row r="27563" spans="20:23" x14ac:dyDescent="0.3">
      <c r="T27563" t="b">
        <f>U27563&gt;10</f>
        <v>1</v>
      </c>
      <c r="U27563" s="7">
        <v>13.490642926693599</v>
      </c>
      <c r="V27563" t="s">
        <v>16956</v>
      </c>
      <c r="W27563" t="s">
        <v>16957</v>
      </c>
    </row>
    <row r="27564" spans="20:23" x14ac:dyDescent="0.3">
      <c r="T27564" t="b">
        <f>U27564&gt;10</f>
        <v>1</v>
      </c>
      <c r="U27564" s="7">
        <v>10.6002711687975</v>
      </c>
      <c r="V27564" t="s">
        <v>6942</v>
      </c>
      <c r="W27564" t="s">
        <v>6944</v>
      </c>
    </row>
    <row r="27565" spans="20:23" x14ac:dyDescent="0.3">
      <c r="T27565" t="b">
        <f>U27565&gt;10</f>
        <v>1</v>
      </c>
      <c r="U27565" s="7">
        <v>12.104348565573799</v>
      </c>
      <c r="V27565" t="s">
        <v>16958</v>
      </c>
      <c r="W27565" t="s">
        <v>9465</v>
      </c>
    </row>
    <row r="27566" spans="20:23" x14ac:dyDescent="0.3">
      <c r="T27566" t="b">
        <f>U27566&gt;10</f>
        <v>1</v>
      </c>
      <c r="U27566" s="7">
        <v>10.024907023893901</v>
      </c>
      <c r="V27566" t="s">
        <v>1738</v>
      </c>
      <c r="W27566" t="s">
        <v>1708</v>
      </c>
    </row>
    <row r="27567" spans="20:23" x14ac:dyDescent="0.3">
      <c r="T27567" t="b">
        <f>U27567&gt;10</f>
        <v>1</v>
      </c>
      <c r="U27567" s="7">
        <v>11.293418349357401</v>
      </c>
      <c r="V27567" t="s">
        <v>7054</v>
      </c>
      <c r="W27567" t="s">
        <v>11176</v>
      </c>
    </row>
    <row r="27568" spans="20:23" x14ac:dyDescent="0.3">
      <c r="T27568" t="b">
        <f>U27568&gt;10</f>
        <v>1</v>
      </c>
      <c r="U27568" s="7">
        <v>12.392030638025499</v>
      </c>
      <c r="V27568" t="s">
        <v>16959</v>
      </c>
      <c r="W27568" s="12">
        <v>43405</v>
      </c>
    </row>
    <row r="27569" spans="20:23" x14ac:dyDescent="0.3">
      <c r="T27569" t="b">
        <f>U27569&gt;10</f>
        <v>1</v>
      </c>
      <c r="U27569" s="7">
        <v>10.3125890963457</v>
      </c>
      <c r="V27569" t="s">
        <v>4718</v>
      </c>
      <c r="W27569" t="s">
        <v>4719</v>
      </c>
    </row>
    <row r="27570" spans="20:23" x14ac:dyDescent="0.3">
      <c r="T27570" t="b">
        <f>U27570&gt;10</f>
        <v>1</v>
      </c>
      <c r="U27570" s="7">
        <v>12.7974957461337</v>
      </c>
      <c r="V27570" t="s">
        <v>16960</v>
      </c>
      <c r="W27570" t="s">
        <v>8360</v>
      </c>
    </row>
    <row r="27571" spans="20:23" x14ac:dyDescent="0.3">
      <c r="T27571" t="b">
        <f>U27571&gt;10</f>
        <v>1</v>
      </c>
      <c r="U27571" s="7">
        <v>10.399600473335299</v>
      </c>
      <c r="V27571" t="s">
        <v>5365</v>
      </c>
      <c r="W27571" t="s">
        <v>5366</v>
      </c>
    </row>
    <row r="27572" spans="20:23" x14ac:dyDescent="0.3">
      <c r="T27572" t="b">
        <f>U27572&gt;10</f>
        <v>1</v>
      </c>
      <c r="U27572" s="7">
        <v>13.490642926693599</v>
      </c>
      <c r="V27572" t="s">
        <v>16961</v>
      </c>
      <c r="W27572" t="s">
        <v>16962</v>
      </c>
    </row>
    <row r="27573" spans="20:23" x14ac:dyDescent="0.3">
      <c r="T27573" t="b">
        <f>U27573&gt;10</f>
        <v>1</v>
      </c>
      <c r="U27573" s="7">
        <v>13.490642926693599</v>
      </c>
      <c r="V27573" t="s">
        <v>16963</v>
      </c>
      <c r="W27573" t="s">
        <v>9096</v>
      </c>
    </row>
    <row r="27574" spans="20:23" x14ac:dyDescent="0.3">
      <c r="T27574" t="b">
        <f>U27574&gt;10</f>
        <v>1</v>
      </c>
      <c r="U27574" s="7">
        <v>10.9256935692321</v>
      </c>
      <c r="V27574" t="s">
        <v>9096</v>
      </c>
      <c r="W27574" t="s">
        <v>9097</v>
      </c>
    </row>
    <row r="27575" spans="20:23" x14ac:dyDescent="0.3">
      <c r="T27575" t="b">
        <f>U27575&gt;10</f>
        <v>1</v>
      </c>
      <c r="U27575" s="7">
        <v>10.5462039475272</v>
      </c>
      <c r="V27575" t="s">
        <v>6597</v>
      </c>
      <c r="W27575" t="s">
        <v>6598</v>
      </c>
    </row>
    <row r="27576" spans="20:23" x14ac:dyDescent="0.3">
      <c r="T27576" t="b">
        <f>U27576&gt;10</f>
        <v>1</v>
      </c>
      <c r="U27576" s="7">
        <v>10.5462039475272</v>
      </c>
      <c r="V27576" t="s">
        <v>6597</v>
      </c>
      <c r="W27576" t="s">
        <v>6599</v>
      </c>
    </row>
    <row r="27577" spans="20:23" x14ac:dyDescent="0.3">
      <c r="T27577" t="b">
        <f>U27577&gt;10</f>
        <v>1</v>
      </c>
      <c r="U27577" s="7">
        <v>10.024907023893901</v>
      </c>
      <c r="V27577" t="s">
        <v>1682</v>
      </c>
      <c r="W27577" t="s">
        <v>1683</v>
      </c>
    </row>
    <row r="27578" spans="20:23" x14ac:dyDescent="0.3">
      <c r="T27578" t="b">
        <f>U27578&gt;10</f>
        <v>1</v>
      </c>
      <c r="U27578" s="7">
        <v>12.392030638025499</v>
      </c>
      <c r="V27578" t="s">
        <v>16964</v>
      </c>
      <c r="W27578" t="s">
        <v>16965</v>
      </c>
    </row>
    <row r="27579" spans="20:23" x14ac:dyDescent="0.3">
      <c r="T27579" t="b">
        <f>U27579&gt;10</f>
        <v>1</v>
      </c>
      <c r="U27579" s="7">
        <v>12.392030638025499</v>
      </c>
      <c r="V27579" t="s">
        <v>16964</v>
      </c>
      <c r="W27579" t="s">
        <v>16966</v>
      </c>
    </row>
    <row r="27580" spans="20:23" x14ac:dyDescent="0.3">
      <c r="T27580" t="b">
        <f>U27580&gt;10</f>
        <v>1</v>
      </c>
      <c r="U27580" s="7">
        <v>13.490642926693599</v>
      </c>
      <c r="V27580" t="s">
        <v>16967</v>
      </c>
      <c r="W27580">
        <v>42</v>
      </c>
    </row>
    <row r="27581" spans="20:23" x14ac:dyDescent="0.3">
      <c r="T27581" t="b">
        <f>U27581&gt;10</f>
        <v>1</v>
      </c>
      <c r="U27581" s="7">
        <v>12.7974957461337</v>
      </c>
      <c r="V27581" t="s">
        <v>16968</v>
      </c>
      <c r="W27581" t="s">
        <v>16969</v>
      </c>
    </row>
    <row r="27582" spans="20:23" x14ac:dyDescent="0.3">
      <c r="T27582" t="b">
        <f>U27582&gt;10</f>
        <v>1</v>
      </c>
      <c r="U27582" s="7">
        <v>11.6988834574656</v>
      </c>
      <c r="V27582" t="s">
        <v>9849</v>
      </c>
      <c r="W27582" t="s">
        <v>13277</v>
      </c>
    </row>
    <row r="27583" spans="20:23" x14ac:dyDescent="0.3">
      <c r="T27583" t="b">
        <f>U27583&gt;10</f>
        <v>1</v>
      </c>
      <c r="U27583" s="7">
        <v>12.7974957461337</v>
      </c>
      <c r="V27583" t="s">
        <v>16970</v>
      </c>
      <c r="W27583" t="s">
        <v>16971</v>
      </c>
    </row>
    <row r="27584" spans="20:23" x14ac:dyDescent="0.3">
      <c r="T27584" t="b">
        <f>U27584&gt;10</f>
        <v>1</v>
      </c>
      <c r="U27584" s="7">
        <v>13.490642926693599</v>
      </c>
      <c r="V27584" t="s">
        <v>16972</v>
      </c>
      <c r="W27584" t="s">
        <v>16973</v>
      </c>
    </row>
    <row r="27585" spans="20:23" x14ac:dyDescent="0.3">
      <c r="T27585" t="b">
        <f>U27585&gt;10</f>
        <v>1</v>
      </c>
      <c r="U27585" s="7">
        <v>11.8812050142595</v>
      </c>
      <c r="V27585" t="s">
        <v>13761</v>
      </c>
      <c r="W27585" t="s">
        <v>8355</v>
      </c>
    </row>
    <row r="27586" spans="20:23" x14ac:dyDescent="0.3">
      <c r="T27586" t="b">
        <f>U27586&gt;10</f>
        <v>1</v>
      </c>
      <c r="U27586" s="7">
        <v>10.9256935692321</v>
      </c>
      <c r="V27586" t="s">
        <v>9281</v>
      </c>
      <c r="W27586" t="s">
        <v>1671</v>
      </c>
    </row>
    <row r="27587" spans="20:23" x14ac:dyDescent="0.3">
      <c r="T27587" t="b">
        <f>U27587&gt;10</f>
        <v>1</v>
      </c>
      <c r="U27587" s="7">
        <v>11.0057362769056</v>
      </c>
      <c r="V27587" t="s">
        <v>9359</v>
      </c>
      <c r="W27587" t="s">
        <v>7111</v>
      </c>
    </row>
    <row r="27588" spans="20:23" x14ac:dyDescent="0.3">
      <c r="T27588" t="b">
        <f>U27588&gt;10</f>
        <v>1</v>
      </c>
      <c r="U27588" s="7">
        <v>13.490642926693599</v>
      </c>
      <c r="V27588" t="s">
        <v>16974</v>
      </c>
      <c r="W27588" t="s">
        <v>16975</v>
      </c>
    </row>
    <row r="27589" spans="20:23" x14ac:dyDescent="0.3">
      <c r="T27589" t="b">
        <f>U27589&gt;10</f>
        <v>1</v>
      </c>
      <c r="U27589" s="7">
        <v>10.7825927255914</v>
      </c>
      <c r="V27589" t="s">
        <v>8428</v>
      </c>
      <c r="W27589" t="s">
        <v>8429</v>
      </c>
    </row>
    <row r="27590" spans="20:23" x14ac:dyDescent="0.3">
      <c r="T27590" t="b">
        <f>U27590&gt;10</f>
        <v>1</v>
      </c>
      <c r="U27590" s="7">
        <v>13.490642926693599</v>
      </c>
      <c r="V27590" t="s">
        <v>16976</v>
      </c>
      <c r="W27590" t="s">
        <v>16977</v>
      </c>
    </row>
    <row r="27591" spans="20:23" x14ac:dyDescent="0.3">
      <c r="T27591" t="b">
        <f>U27591&gt;10</f>
        <v>1</v>
      </c>
      <c r="U27591" s="7">
        <v>11.293418349357401</v>
      </c>
      <c r="V27591" t="s">
        <v>11085</v>
      </c>
      <c r="W27591" t="s">
        <v>11045</v>
      </c>
    </row>
    <row r="27592" spans="20:23" x14ac:dyDescent="0.3">
      <c r="T27592" t="b">
        <f>U27592&gt;10</f>
        <v>1</v>
      </c>
      <c r="U27592" s="7">
        <v>13.490642926693599</v>
      </c>
      <c r="V27592" t="s">
        <v>16978</v>
      </c>
      <c r="W27592" t="s">
        <v>16979</v>
      </c>
    </row>
    <row r="27593" spans="20:23" x14ac:dyDescent="0.3">
      <c r="T27593" t="b">
        <f>U27593&gt;10</f>
        <v>1</v>
      </c>
      <c r="U27593" s="7">
        <v>12.7974957461337</v>
      </c>
      <c r="V27593" t="s">
        <v>16979</v>
      </c>
      <c r="W27593" t="s">
        <v>16980</v>
      </c>
    </row>
    <row r="27594" spans="20:23" x14ac:dyDescent="0.3">
      <c r="T27594" t="b">
        <f>U27594&gt;10</f>
        <v>1</v>
      </c>
      <c r="U27594" s="7">
        <v>13.490642926693599</v>
      </c>
      <c r="V27594" t="s">
        <v>16981</v>
      </c>
      <c r="W27594" t="s">
        <v>16982</v>
      </c>
    </row>
    <row r="27595" spans="20:23" x14ac:dyDescent="0.3">
      <c r="T27595" t="b">
        <f>U27595&gt;10</f>
        <v>1</v>
      </c>
      <c r="U27595" s="7">
        <v>13.490642926693599</v>
      </c>
      <c r="V27595" t="s">
        <v>16982</v>
      </c>
      <c r="W27595" t="e">
        <f>-bk</f>
        <v>#NAME?</v>
      </c>
    </row>
    <row r="27596" spans="20:23" x14ac:dyDescent="0.3">
      <c r="T27596" t="b">
        <f>U27596&gt;10</f>
        <v>1</v>
      </c>
      <c r="U27596" s="7">
        <v>12.392030638025499</v>
      </c>
      <c r="V27596" t="s">
        <v>16983</v>
      </c>
      <c r="W27596" t="s">
        <v>16984</v>
      </c>
    </row>
    <row r="27597" spans="20:23" x14ac:dyDescent="0.3">
      <c r="T27597" t="b">
        <f>U27597&gt;10</f>
        <v>1</v>
      </c>
      <c r="U27597" s="7">
        <v>13.490642926693599</v>
      </c>
      <c r="V27597" t="s">
        <v>16985</v>
      </c>
      <c r="W27597" t="e">
        <f>-arg</f>
        <v>#NAME?</v>
      </c>
    </row>
    <row r="27598" spans="20:23" x14ac:dyDescent="0.3">
      <c r="T27598" t="b">
        <f>U27598&gt;10</f>
        <v>1</v>
      </c>
      <c r="U27598" s="7">
        <v>13.490642926693599</v>
      </c>
      <c r="V27598" t="s">
        <v>16986</v>
      </c>
      <c r="W27598" t="s">
        <v>16987</v>
      </c>
    </row>
    <row r="27599" spans="20:23" x14ac:dyDescent="0.3">
      <c r="T27599" t="b">
        <f>U27599&gt;10</f>
        <v>1</v>
      </c>
      <c r="U27599" s="7">
        <v>12.104348565573799</v>
      </c>
      <c r="V27599" t="s">
        <v>16987</v>
      </c>
      <c r="W27599" t="s">
        <v>16988</v>
      </c>
    </row>
    <row r="27600" spans="20:23" x14ac:dyDescent="0.3">
      <c r="T27600" t="b">
        <f>U27600&gt;10</f>
        <v>1</v>
      </c>
      <c r="U27600" s="7">
        <v>13.490642926693599</v>
      </c>
      <c r="V27600" t="s">
        <v>16989</v>
      </c>
      <c r="W27600" t="s">
        <v>16990</v>
      </c>
    </row>
    <row r="27601" spans="20:23" x14ac:dyDescent="0.3">
      <c r="T27601" t="b">
        <f>U27601&gt;10</f>
        <v>1</v>
      </c>
      <c r="U27601" s="7">
        <v>10.123347096707199</v>
      </c>
      <c r="V27601" t="s">
        <v>3029</v>
      </c>
      <c r="W27601" t="s">
        <v>3030</v>
      </c>
    </row>
    <row r="27602" spans="20:23" x14ac:dyDescent="0.3">
      <c r="T27602" t="b">
        <f>U27602&gt;10</f>
        <v>1</v>
      </c>
      <c r="U27602" s="7">
        <v>10.6002711687975</v>
      </c>
      <c r="V27602" t="s">
        <v>3652</v>
      </c>
      <c r="W27602" t="s">
        <v>7113</v>
      </c>
    </row>
    <row r="27603" spans="20:23" x14ac:dyDescent="0.3">
      <c r="T27603" t="b">
        <f>U27603&gt;10</f>
        <v>1</v>
      </c>
      <c r="U27603" s="7">
        <v>13.490642926693599</v>
      </c>
      <c r="V27603" t="s">
        <v>7113</v>
      </c>
      <c r="W27603" t="s">
        <v>16991</v>
      </c>
    </row>
    <row r="27604" spans="20:23" x14ac:dyDescent="0.3">
      <c r="T27604" t="b">
        <f>U27604&gt;10</f>
        <v>1</v>
      </c>
      <c r="U27604" s="7">
        <v>13.490642926693599</v>
      </c>
      <c r="V27604" t="s">
        <v>16992</v>
      </c>
      <c r="W27604" t="s">
        <v>16993</v>
      </c>
    </row>
    <row r="27605" spans="20:23" x14ac:dyDescent="0.3">
      <c r="T27605" t="b">
        <f>U27605&gt;10</f>
        <v>1</v>
      </c>
      <c r="U27605" s="7">
        <v>11.6988834574656</v>
      </c>
      <c r="V27605" t="s">
        <v>12768</v>
      </c>
      <c r="W27605" t="s">
        <v>3031</v>
      </c>
    </row>
    <row r="27606" spans="20:23" x14ac:dyDescent="0.3">
      <c r="T27606" t="b">
        <f>U27606&gt;10</f>
        <v>1</v>
      </c>
      <c r="U27606" s="7">
        <v>10.123347096707199</v>
      </c>
      <c r="V27606" t="s">
        <v>3031</v>
      </c>
      <c r="W27606" t="s">
        <v>3030</v>
      </c>
    </row>
    <row r="27607" spans="20:23" x14ac:dyDescent="0.3">
      <c r="T27607" t="b">
        <f>U27607&gt;10</f>
        <v>1</v>
      </c>
      <c r="U27607" s="7">
        <v>11.0057362769056</v>
      </c>
      <c r="V27607" t="s">
        <v>9377</v>
      </c>
      <c r="W27607" t="s">
        <v>9378</v>
      </c>
    </row>
    <row r="27608" spans="20:23" x14ac:dyDescent="0.3">
      <c r="T27608" t="b">
        <f>U27608&gt;10</f>
        <v>1</v>
      </c>
      <c r="U27608" s="7">
        <v>10.7825927255914</v>
      </c>
      <c r="V27608" t="s">
        <v>8573</v>
      </c>
      <c r="W27608" t="s">
        <v>8574</v>
      </c>
    </row>
    <row r="27609" spans="20:23" x14ac:dyDescent="0.3">
      <c r="T27609" t="b">
        <f>U27609&gt;10</f>
        <v>1</v>
      </c>
      <c r="U27609" s="7">
        <v>12.104348565573799</v>
      </c>
      <c r="V27609" t="s">
        <v>16994</v>
      </c>
      <c r="W27609" t="s">
        <v>16995</v>
      </c>
    </row>
    <row r="27610" spans="20:23" x14ac:dyDescent="0.3">
      <c r="T27610" t="b">
        <f>U27610&gt;10</f>
        <v>1</v>
      </c>
      <c r="U27610" s="7">
        <v>11.6988834574656</v>
      </c>
      <c r="V27610" t="s">
        <v>13340</v>
      </c>
      <c r="W27610" t="s">
        <v>13341</v>
      </c>
    </row>
    <row r="27611" spans="20:23" x14ac:dyDescent="0.3">
      <c r="T27611" t="b">
        <f>U27611&gt;10</f>
        <v>1</v>
      </c>
      <c r="U27611" s="7">
        <v>11.188057833699601</v>
      </c>
      <c r="V27611" t="s">
        <v>10566</v>
      </c>
      <c r="W27611" t="s">
        <v>10567</v>
      </c>
    </row>
    <row r="27612" spans="20:23" x14ac:dyDescent="0.3">
      <c r="T27612" t="b">
        <f>U27612&gt;10</f>
        <v>1</v>
      </c>
      <c r="U27612" s="7">
        <v>10.9256935692321</v>
      </c>
      <c r="V27612" t="s">
        <v>9094</v>
      </c>
      <c r="W27612" t="s">
        <v>9095</v>
      </c>
    </row>
    <row r="27613" spans="20:23" x14ac:dyDescent="0.3">
      <c r="T27613" t="b">
        <f>U27613&gt;10</f>
        <v>1</v>
      </c>
      <c r="U27613" s="7">
        <v>13.490642926693599</v>
      </c>
      <c r="V27613" t="s">
        <v>16996</v>
      </c>
      <c r="W27613" t="s">
        <v>16997</v>
      </c>
    </row>
    <row r="27614" spans="20:23" x14ac:dyDescent="0.3">
      <c r="T27614" t="b">
        <f>U27614&gt;10</f>
        <v>1</v>
      </c>
      <c r="U27614" s="7">
        <v>13.490642926693599</v>
      </c>
      <c r="V27614" t="s">
        <v>16997</v>
      </c>
      <c r="W27614" t="s">
        <v>16998</v>
      </c>
    </row>
    <row r="27615" spans="20:23" x14ac:dyDescent="0.3">
      <c r="T27615" t="b">
        <f>U27615&gt;10</f>
        <v>1</v>
      </c>
      <c r="U27615" s="7">
        <v>11.0057362769056</v>
      </c>
      <c r="V27615" t="s">
        <v>9747</v>
      </c>
      <c r="W27615" t="s">
        <v>9378</v>
      </c>
    </row>
    <row r="27616" spans="20:23" x14ac:dyDescent="0.3">
      <c r="T27616" t="b">
        <f>U27616&gt;10</f>
        <v>1</v>
      </c>
      <c r="U27616" s="7">
        <v>11.188057833699601</v>
      </c>
      <c r="V27616" t="s">
        <v>10603</v>
      </c>
      <c r="W27616" t="s">
        <v>10604</v>
      </c>
    </row>
    <row r="27617" spans="20:23" x14ac:dyDescent="0.3">
      <c r="T27617" t="b">
        <f>U27617&gt;10</f>
        <v>1</v>
      </c>
      <c r="U27617" s="7">
        <v>12.104348565573799</v>
      </c>
      <c r="V27617" t="s">
        <v>16999</v>
      </c>
      <c r="W27617" t="s">
        <v>17000</v>
      </c>
    </row>
    <row r="27618" spans="20:23" x14ac:dyDescent="0.3">
      <c r="T27618" t="b">
        <f>U27618&gt;10</f>
        <v>1</v>
      </c>
      <c r="U27618" s="7">
        <v>13.490642926693599</v>
      </c>
      <c r="V27618" t="s">
        <v>17000</v>
      </c>
      <c r="W27618" t="s">
        <v>17001</v>
      </c>
    </row>
    <row r="27619" spans="20:23" x14ac:dyDescent="0.3">
      <c r="T27619" t="b">
        <f>U27619&gt;10</f>
        <v>1</v>
      </c>
      <c r="U27619" s="7">
        <v>13.490642926693599</v>
      </c>
      <c r="V27619" t="s">
        <v>17002</v>
      </c>
      <c r="W27619" t="s">
        <v>17003</v>
      </c>
    </row>
    <row r="27620" spans="20:23" x14ac:dyDescent="0.3">
      <c r="T27620" t="b">
        <f>U27620&gt;10</f>
        <v>1</v>
      </c>
      <c r="U27620" s="7">
        <v>10.6574295826374</v>
      </c>
      <c r="V27620" t="s">
        <v>7582</v>
      </c>
      <c r="W27620" t="s">
        <v>7358</v>
      </c>
    </row>
    <row r="27621" spans="20:23" x14ac:dyDescent="0.3">
      <c r="T27621" t="b">
        <f>U27621&gt;10</f>
        <v>1</v>
      </c>
      <c r="U27621" s="7">
        <v>10.9256935692321</v>
      </c>
      <c r="V27621" t="s">
        <v>9242</v>
      </c>
      <c r="W27621" t="s">
        <v>9243</v>
      </c>
    </row>
    <row r="27622" spans="20:23" x14ac:dyDescent="0.3">
      <c r="T27622" t="b">
        <f>U27622&gt;10</f>
        <v>1</v>
      </c>
      <c r="U27622" s="7">
        <v>12.7974957461337</v>
      </c>
      <c r="V27622" t="s">
        <v>9243</v>
      </c>
      <c r="W27622" t="s">
        <v>17004</v>
      </c>
    </row>
    <row r="27623" spans="20:23" x14ac:dyDescent="0.3">
      <c r="T27623" t="b">
        <f>U27623&gt;10</f>
        <v>1</v>
      </c>
      <c r="U27623" s="7">
        <v>11.6988834574656</v>
      </c>
      <c r="V27623" t="s">
        <v>13194</v>
      </c>
      <c r="W27623" t="s">
        <v>12204</v>
      </c>
    </row>
    <row r="27624" spans="20:23" x14ac:dyDescent="0.3">
      <c r="T27624" t="b">
        <f>U27624&gt;10</f>
        <v>1</v>
      </c>
      <c r="U27624" s="7">
        <v>13.490642926693599</v>
      </c>
      <c r="V27624" t="s">
        <v>17005</v>
      </c>
      <c r="W27624" t="s">
        <v>17006</v>
      </c>
    </row>
    <row r="27625" spans="20:23" x14ac:dyDescent="0.3">
      <c r="T27625" t="b">
        <f>U27625&gt;10</f>
        <v>1</v>
      </c>
      <c r="U27625" s="7">
        <v>12.7974957461337</v>
      </c>
      <c r="V27625" t="s">
        <v>17007</v>
      </c>
      <c r="W27625" t="s">
        <v>17008</v>
      </c>
    </row>
    <row r="27626" spans="20:23" x14ac:dyDescent="0.3">
      <c r="T27626" t="b">
        <f>U27626&gt;10</f>
        <v>1</v>
      </c>
      <c r="U27626" s="7">
        <v>11.6988834574656</v>
      </c>
      <c r="V27626" t="s">
        <v>10567</v>
      </c>
      <c r="W27626" t="s">
        <v>12868</v>
      </c>
    </row>
    <row r="27627" spans="20:23" x14ac:dyDescent="0.3">
      <c r="T27627" t="b">
        <f>U27627&gt;10</f>
        <v>1</v>
      </c>
      <c r="U27627" s="7">
        <v>12.7974957461337</v>
      </c>
      <c r="V27627" t="s">
        <v>17009</v>
      </c>
      <c r="W27627" t="s">
        <v>17010</v>
      </c>
    </row>
    <row r="27628" spans="20:23" x14ac:dyDescent="0.3">
      <c r="T27628" t="b">
        <f>U27628&gt;10</f>
        <v>1</v>
      </c>
      <c r="U27628" s="7">
        <v>10.7825927255914</v>
      </c>
      <c r="V27628" t="s">
        <v>8402</v>
      </c>
      <c r="W27628" t="s">
        <v>2616</v>
      </c>
    </row>
    <row r="27629" spans="20:23" x14ac:dyDescent="0.3">
      <c r="T27629" t="b">
        <f>U27629&gt;10</f>
        <v>1</v>
      </c>
      <c r="U27629" s="7">
        <v>10.0894455450315</v>
      </c>
      <c r="V27629" t="s">
        <v>2616</v>
      </c>
      <c r="W27629" t="s">
        <v>2617</v>
      </c>
    </row>
    <row r="27630" spans="20:23" x14ac:dyDescent="0.3">
      <c r="T27630" t="b">
        <f>U27630&gt;10</f>
        <v>1</v>
      </c>
      <c r="U27630" s="7">
        <v>12.7974957461337</v>
      </c>
      <c r="V27630" t="s">
        <v>17011</v>
      </c>
      <c r="W27630" t="s">
        <v>3129</v>
      </c>
    </row>
    <row r="27631" spans="20:23" x14ac:dyDescent="0.3">
      <c r="T27631" t="b">
        <f>U27631&gt;10</f>
        <v>1</v>
      </c>
      <c r="U27631" s="7">
        <v>10.158438416518401</v>
      </c>
      <c r="V27631" t="s">
        <v>3129</v>
      </c>
      <c r="W27631" t="s">
        <v>3130</v>
      </c>
    </row>
    <row r="27632" spans="20:23" x14ac:dyDescent="0.3">
      <c r="T27632" t="b">
        <f>U27632&gt;10</f>
        <v>1</v>
      </c>
      <c r="U27632" s="7">
        <v>12.7974957461337</v>
      </c>
      <c r="V27632" t="s">
        <v>17012</v>
      </c>
      <c r="W27632" t="s">
        <v>17013</v>
      </c>
    </row>
    <row r="27633" spans="20:23" x14ac:dyDescent="0.3">
      <c r="T27633" t="b">
        <f>U27633&gt;10</f>
        <v>1</v>
      </c>
      <c r="U27633" s="7">
        <v>12.104348565573799</v>
      </c>
      <c r="V27633" t="s">
        <v>17014</v>
      </c>
      <c r="W27633" t="s">
        <v>17015</v>
      </c>
    </row>
    <row r="27634" spans="20:23" x14ac:dyDescent="0.3">
      <c r="T27634" t="b">
        <f>U27634&gt;10</f>
        <v>1</v>
      </c>
      <c r="U27634" s="7">
        <v>11.411201385013801</v>
      </c>
      <c r="V27634" t="s">
        <v>11928</v>
      </c>
      <c r="W27634" t="s">
        <v>9749</v>
      </c>
    </row>
    <row r="27635" spans="20:23" x14ac:dyDescent="0.3">
      <c r="T27635" t="b">
        <f>U27635&gt;10</f>
        <v>1</v>
      </c>
      <c r="U27635" s="7">
        <v>11.293418349357401</v>
      </c>
      <c r="V27635" t="s">
        <v>11155</v>
      </c>
      <c r="W27635" t="s">
        <v>11045</v>
      </c>
    </row>
    <row r="27636" spans="20:23" x14ac:dyDescent="0.3">
      <c r="T27636" t="b">
        <f>U27636&gt;10</f>
        <v>1</v>
      </c>
      <c r="U27636" s="7">
        <v>13.490642926693599</v>
      </c>
      <c r="V27636" t="s">
        <v>17016</v>
      </c>
      <c r="W27636" t="s">
        <v>17017</v>
      </c>
    </row>
    <row r="27637" spans="20:23" x14ac:dyDescent="0.3">
      <c r="T27637" t="b">
        <f>U27637&gt;10</f>
        <v>1</v>
      </c>
      <c r="U27637" s="7">
        <v>10.887953241249299</v>
      </c>
      <c r="V27637" t="s">
        <v>9004</v>
      </c>
      <c r="W27637" t="s">
        <v>9005</v>
      </c>
    </row>
    <row r="27638" spans="20:23" x14ac:dyDescent="0.3">
      <c r="T27638" t="b">
        <f>U27638&gt;10</f>
        <v>1</v>
      </c>
      <c r="U27638" s="7">
        <v>13.490642926693599</v>
      </c>
      <c r="V27638" t="s">
        <v>17018</v>
      </c>
      <c r="W27638" t="s">
        <v>17019</v>
      </c>
    </row>
    <row r="27639" spans="20:23" x14ac:dyDescent="0.3">
      <c r="T27639" t="b">
        <f>U27639&gt;10</f>
        <v>1</v>
      </c>
      <c r="U27639" s="7">
        <v>13.490642926693599</v>
      </c>
      <c r="V27639" t="s">
        <v>17019</v>
      </c>
      <c r="W27639" t="s">
        <v>17020</v>
      </c>
    </row>
    <row r="27640" spans="20:23" x14ac:dyDescent="0.3">
      <c r="T27640" t="b">
        <f>U27640&gt;10</f>
        <v>1</v>
      </c>
      <c r="U27640" s="7">
        <v>13.490642926693599</v>
      </c>
      <c r="V27640" t="s">
        <v>17021</v>
      </c>
      <c r="W27640" t="s">
        <v>17022</v>
      </c>
    </row>
    <row r="27641" spans="20:23" x14ac:dyDescent="0.3">
      <c r="T27641" t="b">
        <f>U27641&gt;10</f>
        <v>1</v>
      </c>
      <c r="U27641" s="7">
        <v>13.490642926693599</v>
      </c>
      <c r="V27641" t="s">
        <v>17022</v>
      </c>
      <c r="W27641" t="s">
        <v>17023</v>
      </c>
    </row>
    <row r="27642" spans="20:23" x14ac:dyDescent="0.3">
      <c r="T27642" t="b">
        <f>U27642&gt;10</f>
        <v>1</v>
      </c>
      <c r="U27642" s="7">
        <v>12.104348565573799</v>
      </c>
      <c r="V27642" t="s">
        <v>17023</v>
      </c>
      <c r="W27642" t="s">
        <v>15706</v>
      </c>
    </row>
    <row r="27643" spans="20:23" x14ac:dyDescent="0.3">
      <c r="T27643" t="b">
        <f>U27643&gt;10</f>
        <v>1</v>
      </c>
      <c r="U27643" s="7">
        <v>12.104348565573799</v>
      </c>
      <c r="V27643" t="s">
        <v>15706</v>
      </c>
      <c r="W27643" t="s">
        <v>17024</v>
      </c>
    </row>
    <row r="27644" spans="20:23" x14ac:dyDescent="0.3">
      <c r="T27644" t="b">
        <f>U27644&gt;10</f>
        <v>1</v>
      </c>
      <c r="U27644" s="7">
        <v>13.490642926693599</v>
      </c>
      <c r="V27644" t="s">
        <v>17024</v>
      </c>
      <c r="W27644" t="s">
        <v>17025</v>
      </c>
    </row>
    <row r="27645" spans="20:23" x14ac:dyDescent="0.3">
      <c r="T27645" t="b">
        <f>U27645&gt;10</f>
        <v>1</v>
      </c>
      <c r="U27645" s="7">
        <v>13.490642926693599</v>
      </c>
      <c r="V27645" t="s">
        <v>17025</v>
      </c>
      <c r="W27645" t="s">
        <v>17026</v>
      </c>
    </row>
    <row r="27646" spans="20:23" x14ac:dyDescent="0.3">
      <c r="T27646" t="b">
        <f>U27646&gt;10</f>
        <v>1</v>
      </c>
      <c r="U27646" s="7">
        <v>12.392030638025499</v>
      </c>
      <c r="V27646" t="s">
        <v>9004</v>
      </c>
      <c r="W27646" t="s">
        <v>17027</v>
      </c>
    </row>
    <row r="27647" spans="20:23" x14ac:dyDescent="0.3">
      <c r="T27647" t="b">
        <f>U27647&gt;10</f>
        <v>1</v>
      </c>
      <c r="U27647" s="7">
        <v>13.490642926693599</v>
      </c>
      <c r="V27647" t="s">
        <v>17027</v>
      </c>
      <c r="W27647" t="s">
        <v>17028</v>
      </c>
    </row>
    <row r="27648" spans="20:23" x14ac:dyDescent="0.3">
      <c r="T27648" t="b">
        <f>U27648&gt;10</f>
        <v>1</v>
      </c>
      <c r="U27648" s="7">
        <v>13.490642926693599</v>
      </c>
      <c r="V27648" t="s">
        <v>17028</v>
      </c>
      <c r="W27648" t="s">
        <v>17029</v>
      </c>
    </row>
    <row r="27649" spans="20:23" x14ac:dyDescent="0.3">
      <c r="T27649" t="b">
        <f>U27649&gt;10</f>
        <v>1</v>
      </c>
      <c r="U27649" s="7">
        <v>11.293418349357401</v>
      </c>
      <c r="V27649" t="s">
        <v>9005</v>
      </c>
      <c r="W27649" t="s">
        <v>11212</v>
      </c>
    </row>
    <row r="27650" spans="20:23" x14ac:dyDescent="0.3">
      <c r="T27650" t="b">
        <f>U27650&gt;10</f>
        <v>1</v>
      </c>
      <c r="U27650" s="7">
        <v>13.490642926693599</v>
      </c>
      <c r="V27650" t="s">
        <v>11212</v>
      </c>
      <c r="W27650" t="s">
        <v>17030</v>
      </c>
    </row>
    <row r="27651" spans="20:23" x14ac:dyDescent="0.3">
      <c r="T27651" t="b">
        <f>U27651&gt;10</f>
        <v>1</v>
      </c>
      <c r="U27651" s="7">
        <v>13.490642926693599</v>
      </c>
      <c r="V27651" t="s">
        <v>17031</v>
      </c>
      <c r="W27651" t="s">
        <v>17032</v>
      </c>
    </row>
    <row r="27652" spans="20:23" x14ac:dyDescent="0.3">
      <c r="T27652" t="b">
        <f>U27652&gt;10</f>
        <v>1</v>
      </c>
      <c r="U27652" s="7">
        <v>10.3125890963457</v>
      </c>
      <c r="V27652" t="s">
        <v>4378</v>
      </c>
      <c r="W27652" t="s">
        <v>4382</v>
      </c>
    </row>
    <row r="27653" spans="20:23" x14ac:dyDescent="0.3">
      <c r="T27653" t="b">
        <f>U27653&gt;10</f>
        <v>1</v>
      </c>
      <c r="U27653" s="7">
        <v>12.104348565573799</v>
      </c>
      <c r="V27653" t="s">
        <v>17033</v>
      </c>
      <c r="W27653" t="s">
        <v>17034</v>
      </c>
    </row>
    <row r="27654" spans="20:23" x14ac:dyDescent="0.3">
      <c r="T27654" t="b">
        <f>U27654&gt;10</f>
        <v>1</v>
      </c>
      <c r="U27654" s="7">
        <v>10.232546388672199</v>
      </c>
      <c r="V27654" t="s">
        <v>4015</v>
      </c>
      <c r="W27654" t="s">
        <v>4017</v>
      </c>
    </row>
    <row r="27655" spans="20:23" x14ac:dyDescent="0.3">
      <c r="T27655" t="b">
        <f>U27655&gt;10</f>
        <v>1</v>
      </c>
      <c r="U27655" s="7">
        <v>10.0894455450315</v>
      </c>
      <c r="V27655" t="s">
        <v>2735</v>
      </c>
      <c r="W27655" t="e">
        <f>-elípticas</f>
        <v>#NAME?</v>
      </c>
    </row>
    <row r="27656" spans="20:23" x14ac:dyDescent="0.3">
      <c r="T27656" t="b">
        <f>U27656&gt;10</f>
        <v>1</v>
      </c>
      <c r="U27656" s="7">
        <v>11.0057362769056</v>
      </c>
      <c r="V27656" t="s">
        <v>9812</v>
      </c>
      <c r="W27656" t="s">
        <v>9813</v>
      </c>
    </row>
    <row r="27657" spans="20:23" x14ac:dyDescent="0.3">
      <c r="T27657" t="b">
        <f>U27657&gt;10</f>
        <v>1</v>
      </c>
      <c r="U27657" s="7">
        <v>11.188057833699601</v>
      </c>
      <c r="V27657" t="s">
        <v>10433</v>
      </c>
      <c r="W27657" t="s">
        <v>10434</v>
      </c>
    </row>
    <row r="27658" spans="20:23" x14ac:dyDescent="0.3">
      <c r="T27658" t="b">
        <f>U27658&gt;10</f>
        <v>1</v>
      </c>
      <c r="U27658" s="7">
        <v>13.490642926693599</v>
      </c>
      <c r="V27658" t="s">
        <v>17035</v>
      </c>
      <c r="W27658" t="s">
        <v>17036</v>
      </c>
    </row>
    <row r="27659" spans="20:23" x14ac:dyDescent="0.3">
      <c r="T27659" t="b">
        <f>U27659&gt;10</f>
        <v>1</v>
      </c>
      <c r="U27659" s="7">
        <v>11.411201385013801</v>
      </c>
      <c r="V27659" t="s">
        <v>11570</v>
      </c>
      <c r="W27659" t="s">
        <v>11571</v>
      </c>
    </row>
    <row r="27660" spans="20:23" x14ac:dyDescent="0.3">
      <c r="T27660" t="b">
        <f>U27660&gt;10</f>
        <v>1</v>
      </c>
      <c r="U27660" s="7">
        <v>11.411201385013801</v>
      </c>
      <c r="V27660" t="s">
        <v>11571</v>
      </c>
      <c r="W27660" t="s">
        <v>11587</v>
      </c>
    </row>
    <row r="27661" spans="20:23" x14ac:dyDescent="0.3">
      <c r="T27661" t="b">
        <f>U27661&gt;10</f>
        <v>1</v>
      </c>
      <c r="U27661" s="7">
        <v>11.188057833699601</v>
      </c>
      <c r="V27661" t="s">
        <v>10737</v>
      </c>
      <c r="W27661" t="s">
        <v>10738</v>
      </c>
    </row>
    <row r="27662" spans="20:23" x14ac:dyDescent="0.3">
      <c r="T27662" t="b">
        <f>U27662&gt;10</f>
        <v>1</v>
      </c>
      <c r="U27662" s="7">
        <v>13.490642926693599</v>
      </c>
      <c r="V27662" t="s">
        <v>17037</v>
      </c>
      <c r="W27662" t="s">
        <v>17038</v>
      </c>
    </row>
    <row r="27663" spans="20:23" x14ac:dyDescent="0.3">
      <c r="T27663" t="b">
        <f>U27663&gt;10</f>
        <v>1</v>
      </c>
      <c r="U27663" s="7">
        <v>12.392030638025499</v>
      </c>
      <c r="V27663" t="s">
        <v>17039</v>
      </c>
      <c r="W27663" t="s">
        <v>9748</v>
      </c>
    </row>
    <row r="27664" spans="20:23" x14ac:dyDescent="0.3">
      <c r="T27664" t="b">
        <f>U27664&gt;10</f>
        <v>1</v>
      </c>
      <c r="U27664" s="7">
        <v>11.0057362769056</v>
      </c>
      <c r="V27664" t="s">
        <v>9748</v>
      </c>
      <c r="W27664" t="s">
        <v>9749</v>
      </c>
    </row>
    <row r="27665" spans="20:23" x14ac:dyDescent="0.3">
      <c r="T27665" t="b">
        <f>U27665&gt;10</f>
        <v>1</v>
      </c>
      <c r="U27665" s="7">
        <v>11.6988834574656</v>
      </c>
      <c r="V27665" t="s">
        <v>13109</v>
      </c>
      <c r="W27665" t="s">
        <v>6942</v>
      </c>
    </row>
    <row r="27666" spans="20:23" x14ac:dyDescent="0.3">
      <c r="T27666" t="b">
        <f>U27666&gt;10</f>
        <v>1</v>
      </c>
      <c r="U27666" s="7">
        <v>10.399600473335299</v>
      </c>
      <c r="V27666" t="s">
        <v>5536</v>
      </c>
      <c r="W27666" t="s">
        <v>5537</v>
      </c>
    </row>
    <row r="27667" spans="20:23" x14ac:dyDescent="0.3">
      <c r="T27667" t="b">
        <f>U27667&gt;10</f>
        <v>1</v>
      </c>
      <c r="U27667" s="7">
        <v>12.7974957461337</v>
      </c>
      <c r="V27667" t="s">
        <v>7011</v>
      </c>
      <c r="W27667" t="s">
        <v>17040</v>
      </c>
    </row>
    <row r="27668" spans="20:23" x14ac:dyDescent="0.3">
      <c r="T27668" t="b">
        <f>U27668&gt;10</f>
        <v>1</v>
      </c>
      <c r="U27668" s="7">
        <v>11.5447327776383</v>
      </c>
      <c r="V27668" t="s">
        <v>12419</v>
      </c>
      <c r="W27668" t="s">
        <v>10315</v>
      </c>
    </row>
    <row r="27669" spans="20:23" x14ac:dyDescent="0.3">
      <c r="T27669" t="b">
        <f>U27669&gt;10</f>
        <v>1</v>
      </c>
      <c r="U27669" s="7">
        <v>11.0057362769056</v>
      </c>
      <c r="V27669" t="s">
        <v>9675</v>
      </c>
      <c r="W27669" t="s">
        <v>9415</v>
      </c>
    </row>
    <row r="27670" spans="20:23" x14ac:dyDescent="0.3">
      <c r="T27670" t="b">
        <f>U27670&gt;10</f>
        <v>1</v>
      </c>
      <c r="U27670" s="7">
        <v>13.490642926693599</v>
      </c>
      <c r="V27670" t="s">
        <v>17041</v>
      </c>
      <c r="W27670" t="s">
        <v>3770</v>
      </c>
    </row>
    <row r="27671" spans="20:23" x14ac:dyDescent="0.3">
      <c r="T27671" t="b">
        <f>U27671&gt;10</f>
        <v>1</v>
      </c>
      <c r="U27671" s="7">
        <v>10.194806060689301</v>
      </c>
      <c r="V27671" t="s">
        <v>3770</v>
      </c>
      <c r="W27671" t="s">
        <v>3595</v>
      </c>
    </row>
    <row r="27672" spans="20:23" x14ac:dyDescent="0.3">
      <c r="T27672" t="b">
        <f>U27672&gt;10</f>
        <v>1</v>
      </c>
      <c r="U27672" s="7">
        <v>13.490642926693599</v>
      </c>
      <c r="V27672" t="s">
        <v>17042</v>
      </c>
      <c r="W27672" t="s">
        <v>17043</v>
      </c>
    </row>
    <row r="27673" spans="20:23" x14ac:dyDescent="0.3">
      <c r="T27673" t="b">
        <f>U27673&gt;10</f>
        <v>1</v>
      </c>
      <c r="U27673" s="7">
        <v>11.5447327776383</v>
      </c>
      <c r="V27673" t="s">
        <v>12603</v>
      </c>
      <c r="W27673" t="s">
        <v>1057</v>
      </c>
    </row>
    <row r="27674" spans="20:23" x14ac:dyDescent="0.3">
      <c r="T27674" t="b">
        <f>U27674&gt;10</f>
        <v>1</v>
      </c>
      <c r="U27674" s="7">
        <v>12.392030638025499</v>
      </c>
      <c r="V27674" t="s">
        <v>3053</v>
      </c>
      <c r="W27674" t="s">
        <v>17044</v>
      </c>
    </row>
    <row r="27675" spans="20:23" x14ac:dyDescent="0.3">
      <c r="T27675" t="b">
        <f>U27675&gt;10</f>
        <v>1</v>
      </c>
      <c r="U27675" s="7">
        <v>10.4949106531397</v>
      </c>
      <c r="V27675" t="s">
        <v>6400</v>
      </c>
      <c r="W27675" t="s">
        <v>6401</v>
      </c>
    </row>
    <row r="27676" spans="20:23" x14ac:dyDescent="0.3">
      <c r="T27676" t="b">
        <f>U27676&gt;10</f>
        <v>1</v>
      </c>
      <c r="U27676" s="7">
        <v>10.4461204889702</v>
      </c>
      <c r="V27676" t="s">
        <v>5729</v>
      </c>
      <c r="W27676" t="s">
        <v>5730</v>
      </c>
    </row>
    <row r="27677" spans="20:23" x14ac:dyDescent="0.3">
      <c r="T27677" t="b">
        <f>U27677&gt;10</f>
        <v>1</v>
      </c>
      <c r="U27677" s="7">
        <v>10.6574295826374</v>
      </c>
      <c r="V27677" t="s">
        <v>5730</v>
      </c>
      <c r="W27677" t="s">
        <v>7358</v>
      </c>
    </row>
    <row r="27678" spans="20:23" x14ac:dyDescent="0.3">
      <c r="T27678" t="b">
        <f>U27678&gt;10</f>
        <v>1</v>
      </c>
      <c r="U27678" s="7">
        <v>11.411201385013801</v>
      </c>
      <c r="V27678" t="s">
        <v>12094</v>
      </c>
      <c r="W27678" t="s">
        <v>12095</v>
      </c>
    </row>
    <row r="27679" spans="20:23" x14ac:dyDescent="0.3">
      <c r="T27679" t="b">
        <f>U27679&gt;10</f>
        <v>1</v>
      </c>
      <c r="U27679" s="7">
        <v>10.6574295826374</v>
      </c>
      <c r="V27679" t="s">
        <v>7358</v>
      </c>
      <c r="W27679" t="s">
        <v>7359</v>
      </c>
    </row>
    <row r="27680" spans="20:23" x14ac:dyDescent="0.3">
      <c r="T27680" t="b">
        <f>U27680&gt;10</f>
        <v>1</v>
      </c>
      <c r="U27680" s="7">
        <v>12.7974957461337</v>
      </c>
      <c r="V27680" t="s">
        <v>17045</v>
      </c>
      <c r="W27680" t="s">
        <v>17046</v>
      </c>
    </row>
    <row r="27681" spans="20:23" x14ac:dyDescent="0.3">
      <c r="T27681" t="b">
        <f>U27681&gt;10</f>
        <v>1</v>
      </c>
      <c r="U27681" s="7">
        <v>13.490642926693599</v>
      </c>
      <c r="V27681" t="s">
        <v>17047</v>
      </c>
      <c r="W27681" t="s">
        <v>17048</v>
      </c>
    </row>
    <row r="27682" spans="20:23" x14ac:dyDescent="0.3">
      <c r="T27682" t="b">
        <f>U27682&gt;10</f>
        <v>1</v>
      </c>
      <c r="U27682" s="7">
        <v>11.188057833699601</v>
      </c>
      <c r="V27682" t="s">
        <v>10383</v>
      </c>
      <c r="W27682" t="s">
        <v>10384</v>
      </c>
    </row>
    <row r="27683" spans="20:23" x14ac:dyDescent="0.3">
      <c r="T27683" t="b">
        <f>U27683&gt;10</f>
        <v>1</v>
      </c>
      <c r="U27683" s="7">
        <v>11.8812050142595</v>
      </c>
      <c r="V27683" t="s">
        <v>13819</v>
      </c>
      <c r="W27683" t="s">
        <v>13659</v>
      </c>
    </row>
    <row r="27684" spans="20:23" x14ac:dyDescent="0.3">
      <c r="T27684" t="b">
        <f>U27684&gt;10</f>
        <v>1</v>
      </c>
      <c r="U27684" s="7">
        <v>12.7974957461337</v>
      </c>
      <c r="V27684" t="s">
        <v>6090</v>
      </c>
      <c r="W27684" t="s">
        <v>3920</v>
      </c>
    </row>
    <row r="27685" spans="20:23" x14ac:dyDescent="0.3">
      <c r="T27685" t="b">
        <f>U27685&gt;10</f>
        <v>1</v>
      </c>
      <c r="U27685" s="7">
        <v>10.232546388672199</v>
      </c>
      <c r="V27685" t="s">
        <v>3920</v>
      </c>
      <c r="W27685" t="s">
        <v>3886</v>
      </c>
    </row>
    <row r="27686" spans="20:23" x14ac:dyDescent="0.3">
      <c r="T27686" t="b">
        <f>U27686&gt;10</f>
        <v>1</v>
      </c>
      <c r="U27686" s="7">
        <v>10.140738839419001</v>
      </c>
      <c r="V27686" t="s">
        <v>3053</v>
      </c>
      <c r="W27686" t="s">
        <v>3054</v>
      </c>
    </row>
    <row r="27687" spans="20:23" x14ac:dyDescent="0.3">
      <c r="T27687" t="b">
        <f>U27687&gt;10</f>
        <v>1</v>
      </c>
      <c r="U27687" s="7">
        <v>12.104348565573799</v>
      </c>
      <c r="V27687" t="s">
        <v>17049</v>
      </c>
      <c r="W27687" t="s">
        <v>4589</v>
      </c>
    </row>
    <row r="27688" spans="20:23" x14ac:dyDescent="0.3">
      <c r="T27688" t="b">
        <f>U27688&gt;10</f>
        <v>1</v>
      </c>
      <c r="U27688" s="7">
        <v>10.3125890963457</v>
      </c>
      <c r="V27688" t="s">
        <v>4589</v>
      </c>
      <c r="W27688" t="s">
        <v>4590</v>
      </c>
    </row>
    <row r="27689" spans="20:23" x14ac:dyDescent="0.3">
      <c r="T27689" t="b">
        <f>U27689&gt;10</f>
        <v>1</v>
      </c>
      <c r="U27689" s="7">
        <v>13.490642926693599</v>
      </c>
      <c r="V27689" t="s">
        <v>17050</v>
      </c>
      <c r="W27689" t="s">
        <v>17051</v>
      </c>
    </row>
    <row r="27690" spans="20:23" x14ac:dyDescent="0.3">
      <c r="T27690" t="b">
        <f>U27690&gt;10</f>
        <v>1</v>
      </c>
      <c r="U27690" s="7">
        <v>12.7974957461337</v>
      </c>
      <c r="V27690" t="s">
        <v>17052</v>
      </c>
      <c r="W27690" t="s">
        <v>17053</v>
      </c>
    </row>
    <row r="27691" spans="20:23" x14ac:dyDescent="0.3">
      <c r="T27691" t="b">
        <f>U27691&gt;10</f>
        <v>1</v>
      </c>
      <c r="U27691" s="7">
        <v>10.024907023893901</v>
      </c>
      <c r="V27691" t="s">
        <v>1699</v>
      </c>
      <c r="W27691" t="s">
        <v>1700</v>
      </c>
    </row>
    <row r="27692" spans="20:23" x14ac:dyDescent="0.3">
      <c r="T27692" t="b">
        <f>U27692&gt;10</f>
        <v>1</v>
      </c>
      <c r="U27692" s="7">
        <v>12.392030638025499</v>
      </c>
      <c r="V27692" t="s">
        <v>17054</v>
      </c>
      <c r="W27692" t="s">
        <v>17055</v>
      </c>
    </row>
    <row r="27693" spans="20:23" x14ac:dyDescent="0.3">
      <c r="T27693" t="b">
        <f>U27693&gt;10</f>
        <v>1</v>
      </c>
      <c r="U27693" s="7">
        <v>11.5447327776383</v>
      </c>
      <c r="V27693" t="s">
        <v>12342</v>
      </c>
      <c r="W27693" t="s">
        <v>12344</v>
      </c>
    </row>
    <row r="27694" spans="20:23" x14ac:dyDescent="0.3">
      <c r="T27694" t="b">
        <f>U27694&gt;10</f>
        <v>1</v>
      </c>
      <c r="U27694" s="7">
        <v>13.490642926693599</v>
      </c>
      <c r="V27694" t="s">
        <v>17056</v>
      </c>
      <c r="W27694" t="s">
        <v>17057</v>
      </c>
    </row>
    <row r="27695" spans="20:23" x14ac:dyDescent="0.3">
      <c r="T27695" t="b">
        <f>U27695&gt;10</f>
        <v>1</v>
      </c>
      <c r="U27695" s="7">
        <v>13.490642926693599</v>
      </c>
      <c r="V27695" t="s">
        <v>17058</v>
      </c>
      <c r="W27695" t="s">
        <v>17059</v>
      </c>
    </row>
    <row r="27696" spans="20:23" x14ac:dyDescent="0.3">
      <c r="T27696" t="b">
        <f>U27696&gt;10</f>
        <v>1</v>
      </c>
      <c r="U27696" s="7">
        <v>11.8812050142595</v>
      </c>
      <c r="V27696" t="s">
        <v>13566</v>
      </c>
      <c r="W27696" t="s">
        <v>13567</v>
      </c>
    </row>
    <row r="27697" spans="20:23" x14ac:dyDescent="0.3">
      <c r="T27697" t="b">
        <f>U27697&gt;10</f>
        <v>1</v>
      </c>
      <c r="U27697" s="7">
        <v>13.490642926693599</v>
      </c>
      <c r="V27697" t="s">
        <v>17060</v>
      </c>
      <c r="W27697" t="s">
        <v>17061</v>
      </c>
    </row>
    <row r="27698" spans="20:23" x14ac:dyDescent="0.3">
      <c r="T27698" t="b">
        <f>U27698&gt;10</f>
        <v>1</v>
      </c>
      <c r="U27698" s="7">
        <v>13.490642926693599</v>
      </c>
      <c r="V27698" t="s">
        <v>17062</v>
      </c>
      <c r="W27698" t="s">
        <v>17063</v>
      </c>
    </row>
    <row r="27699" spans="20:23" x14ac:dyDescent="0.3">
      <c r="T27699" t="b">
        <f>U27699&gt;10</f>
        <v>1</v>
      </c>
      <c r="U27699" s="7">
        <v>13.490642926693599</v>
      </c>
      <c r="V27699" t="s">
        <v>17064</v>
      </c>
      <c r="W27699" t="s">
        <v>17065</v>
      </c>
    </row>
    <row r="27700" spans="20:23" x14ac:dyDescent="0.3">
      <c r="T27700" t="b">
        <f>U27700&gt;10</f>
        <v>1</v>
      </c>
      <c r="U27700" s="7">
        <v>13.490642926693599</v>
      </c>
      <c r="V27700" t="s">
        <v>17066</v>
      </c>
      <c r="W27700" t="s">
        <v>17067</v>
      </c>
    </row>
    <row r="27701" spans="20:23" x14ac:dyDescent="0.3">
      <c r="T27701" t="b">
        <f>U27701&gt;10</f>
        <v>1</v>
      </c>
      <c r="U27701" s="7">
        <v>10.232546388672199</v>
      </c>
      <c r="V27701" t="s">
        <v>3983</v>
      </c>
      <c r="W27701" t="s">
        <v>3984</v>
      </c>
    </row>
    <row r="27702" spans="20:23" x14ac:dyDescent="0.3">
      <c r="T27702" t="b">
        <f>U27702&gt;10</f>
        <v>1</v>
      </c>
      <c r="U27702" s="7">
        <v>10.6574295826374</v>
      </c>
      <c r="V27702" t="s">
        <v>7358</v>
      </c>
      <c r="W27702" t="s">
        <v>7361</v>
      </c>
    </row>
    <row r="27703" spans="20:23" x14ac:dyDescent="0.3">
      <c r="T27703" t="b">
        <f>U27703&gt;10</f>
        <v>1</v>
      </c>
      <c r="U27703" s="7">
        <v>10.232546388672199</v>
      </c>
      <c r="V27703" t="s">
        <v>3885</v>
      </c>
      <c r="W27703" t="s">
        <v>3886</v>
      </c>
    </row>
    <row r="27704" spans="20:23" x14ac:dyDescent="0.3">
      <c r="T27704" t="b">
        <f>U27704&gt;10</f>
        <v>1</v>
      </c>
      <c r="U27704" s="7">
        <v>12.104348565573799</v>
      </c>
      <c r="V27704" t="s">
        <v>17068</v>
      </c>
      <c r="W27704" t="s">
        <v>4630</v>
      </c>
    </row>
    <row r="27705" spans="20:23" x14ac:dyDescent="0.3">
      <c r="T27705" t="b">
        <f>U27705&gt;10</f>
        <v>1</v>
      </c>
      <c r="U27705" s="7">
        <v>11.293418349357401</v>
      </c>
      <c r="V27705" t="s">
        <v>11045</v>
      </c>
      <c r="W27705" t="s">
        <v>11046</v>
      </c>
    </row>
    <row r="27706" spans="20:23" x14ac:dyDescent="0.3">
      <c r="T27706" t="b">
        <f>U27706&gt;10</f>
        <v>1</v>
      </c>
      <c r="U27706" s="7">
        <v>13.490642926693599</v>
      </c>
      <c r="V27706" t="s">
        <v>17069</v>
      </c>
      <c r="W27706" t="s">
        <v>17070</v>
      </c>
    </row>
    <row r="27707" spans="20:23" x14ac:dyDescent="0.3">
      <c r="T27707" t="b">
        <f>U27707&gt;10</f>
        <v>1</v>
      </c>
      <c r="U27707" s="7">
        <v>13.490642926693599</v>
      </c>
      <c r="V27707" t="s">
        <v>17071</v>
      </c>
      <c r="W27707" t="s">
        <v>17072</v>
      </c>
    </row>
    <row r="27708" spans="20:23" x14ac:dyDescent="0.3">
      <c r="T27708" t="b">
        <f>U27708&gt;10</f>
        <v>1</v>
      </c>
      <c r="U27708" s="7">
        <v>13.490642926693599</v>
      </c>
      <c r="V27708" t="s">
        <v>17073</v>
      </c>
      <c r="W27708" t="s">
        <v>17074</v>
      </c>
    </row>
    <row r="27709" spans="20:23" x14ac:dyDescent="0.3">
      <c r="T27709" t="b">
        <f>U27709&gt;10</f>
        <v>1</v>
      </c>
      <c r="U27709" s="7">
        <v>10.7180542044539</v>
      </c>
      <c r="V27709" t="s">
        <v>7876</v>
      </c>
      <c r="W27709" t="s">
        <v>7877</v>
      </c>
    </row>
    <row r="27710" spans="20:23" x14ac:dyDescent="0.3">
      <c r="T27710" t="b">
        <f>U27710&gt;10</f>
        <v>1</v>
      </c>
      <c r="U27710" s="7">
        <v>10.3125890963457</v>
      </c>
      <c r="V27710" t="s">
        <v>4452</v>
      </c>
      <c r="W27710" t="s">
        <v>4453</v>
      </c>
    </row>
    <row r="27711" spans="20:23" x14ac:dyDescent="0.3">
      <c r="T27711" t="b">
        <f>U27711&gt;10</f>
        <v>1</v>
      </c>
      <c r="U27711" s="7">
        <v>10.3125890963457</v>
      </c>
      <c r="V27711" t="s">
        <v>4917</v>
      </c>
      <c r="W27711">
        <v>762</v>
      </c>
    </row>
    <row r="27712" spans="20:23" x14ac:dyDescent="0.3">
      <c r="T27712" t="b">
        <f>U27712&gt;10</f>
        <v>1</v>
      </c>
      <c r="U27712" s="7">
        <v>12.7974957461337</v>
      </c>
      <c r="V27712" t="s">
        <v>17075</v>
      </c>
      <c r="W27712" t="s">
        <v>17076</v>
      </c>
    </row>
    <row r="27713" spans="20:23" x14ac:dyDescent="0.3">
      <c r="T27713" t="b">
        <f>U27713&gt;10</f>
        <v>1</v>
      </c>
      <c r="U27713" s="7">
        <v>11.5447327776383</v>
      </c>
      <c r="V27713" t="s">
        <v>12618</v>
      </c>
      <c r="W27713" t="s">
        <v>12619</v>
      </c>
    </row>
    <row r="27714" spans="20:23" x14ac:dyDescent="0.3">
      <c r="T27714" t="b">
        <f>U27714&gt;10</f>
        <v>1</v>
      </c>
      <c r="U27714" s="7">
        <v>13.490642926693599</v>
      </c>
      <c r="V27714" t="s">
        <v>17077</v>
      </c>
      <c r="W27714" t="s">
        <v>17078</v>
      </c>
    </row>
    <row r="27715" spans="20:23" x14ac:dyDescent="0.3">
      <c r="T27715" t="b">
        <f>U27715&gt;10</f>
        <v>1</v>
      </c>
      <c r="U27715" s="7">
        <v>13.490642926693599</v>
      </c>
      <c r="V27715" t="s">
        <v>17079</v>
      </c>
      <c r="W27715" t="s">
        <v>17080</v>
      </c>
    </row>
    <row r="27716" spans="20:23" x14ac:dyDescent="0.3">
      <c r="T27716" t="b">
        <f>U27716&gt;10</f>
        <v>1</v>
      </c>
      <c r="U27716" s="7">
        <v>12.7974957461337</v>
      </c>
      <c r="V27716" t="s">
        <v>17080</v>
      </c>
      <c r="W27716" t="s">
        <v>17081</v>
      </c>
    </row>
    <row r="27717" spans="20:23" x14ac:dyDescent="0.3">
      <c r="T27717" t="b">
        <f>U27717&gt;10</f>
        <v>1</v>
      </c>
      <c r="U27717" s="7">
        <v>12.392030638025499</v>
      </c>
      <c r="V27717" t="s">
        <v>17082</v>
      </c>
      <c r="W27717" t="s">
        <v>17083</v>
      </c>
    </row>
    <row r="27718" spans="20:23" x14ac:dyDescent="0.3">
      <c r="T27718" t="b">
        <f>U27718&gt;10</f>
        <v>1</v>
      </c>
      <c r="U27718" s="7">
        <v>12.7974957461337</v>
      </c>
      <c r="V27718" t="s">
        <v>17084</v>
      </c>
      <c r="W27718" t="s">
        <v>17085</v>
      </c>
    </row>
    <row r="27719" spans="20:23" x14ac:dyDescent="0.3">
      <c r="T27719" t="b">
        <f>U27719&gt;10</f>
        <v>1</v>
      </c>
      <c r="U27719" s="7">
        <v>11.8812050142595</v>
      </c>
      <c r="V27719" t="s">
        <v>13694</v>
      </c>
      <c r="W27719" t="s">
        <v>13695</v>
      </c>
    </row>
    <row r="27720" spans="20:23" x14ac:dyDescent="0.3">
      <c r="T27720" t="b">
        <f>U27720&gt;10</f>
        <v>1</v>
      </c>
      <c r="U27720" s="7">
        <v>12.7974957461337</v>
      </c>
      <c r="V27720" t="s">
        <v>17084</v>
      </c>
      <c r="W27720" t="s">
        <v>17086</v>
      </c>
    </row>
    <row r="27721" spans="20:23" x14ac:dyDescent="0.3">
      <c r="T27721" t="b">
        <f>U27721&gt;10</f>
        <v>1</v>
      </c>
      <c r="U27721" s="7">
        <v>10.7825927255914</v>
      </c>
      <c r="V27721" t="s">
        <v>8538</v>
      </c>
      <c r="W27721" t="s">
        <v>8505</v>
      </c>
    </row>
    <row r="27722" spans="20:23" x14ac:dyDescent="0.3">
      <c r="T27722" t="b">
        <f>U27722&gt;10</f>
        <v>1</v>
      </c>
      <c r="U27722" s="7">
        <v>10.7825927255914</v>
      </c>
      <c r="V27722" t="s">
        <v>8505</v>
      </c>
      <c r="W27722" t="s">
        <v>8506</v>
      </c>
    </row>
    <row r="27723" spans="20:23" x14ac:dyDescent="0.3">
      <c r="T27723" t="b">
        <f>U27723&gt;10</f>
        <v>1</v>
      </c>
      <c r="U27723" s="7">
        <v>10.4949106531397</v>
      </c>
      <c r="V27723" t="s">
        <v>6090</v>
      </c>
      <c r="W27723" t="s">
        <v>6091</v>
      </c>
    </row>
    <row r="27724" spans="20:23" x14ac:dyDescent="0.3">
      <c r="T27724" t="b">
        <f>U27724&gt;10</f>
        <v>1</v>
      </c>
      <c r="U27724" s="7">
        <v>11.6988834574656</v>
      </c>
      <c r="V27724" t="s">
        <v>12709</v>
      </c>
      <c r="W27724" t="s">
        <v>10567</v>
      </c>
    </row>
    <row r="27725" spans="20:23" x14ac:dyDescent="0.3">
      <c r="T27725" t="b">
        <f>U27725&gt;10</f>
        <v>1</v>
      </c>
      <c r="U27725" s="7">
        <v>13.490642926693599</v>
      </c>
      <c r="V27725" t="s">
        <v>17087</v>
      </c>
      <c r="W27725" t="s">
        <v>17088</v>
      </c>
    </row>
    <row r="27726" spans="20:23" x14ac:dyDescent="0.3">
      <c r="T27726" t="b">
        <f>U27726&gt;10</f>
        <v>1</v>
      </c>
      <c r="U27726" s="7">
        <v>13.490642926693599</v>
      </c>
      <c r="V27726" t="s">
        <v>17089</v>
      </c>
      <c r="W27726" t="s">
        <v>17090</v>
      </c>
    </row>
    <row r="27727" spans="20:23" x14ac:dyDescent="0.3">
      <c r="T27727" t="b">
        <f>U27727&gt;10</f>
        <v>1</v>
      </c>
      <c r="U27727" s="7">
        <v>13.490642926693599</v>
      </c>
      <c r="V27727" t="s">
        <v>17090</v>
      </c>
      <c r="W27727" t="s">
        <v>17091</v>
      </c>
    </row>
    <row r="27728" spans="20:23" x14ac:dyDescent="0.3">
      <c r="T27728" t="b">
        <f>U27728&gt;10</f>
        <v>1</v>
      </c>
      <c r="U27728" s="7">
        <v>10.7825927255914</v>
      </c>
      <c r="V27728" t="s">
        <v>8275</v>
      </c>
      <c r="W27728" t="s">
        <v>8276</v>
      </c>
    </row>
    <row r="27729" spans="20:23" x14ac:dyDescent="0.3">
      <c r="T27729" t="b">
        <f>U27729&gt;10</f>
        <v>1</v>
      </c>
      <c r="U27729" s="7">
        <v>12.7974957461337</v>
      </c>
      <c r="V27729" t="s">
        <v>17092</v>
      </c>
      <c r="W27729" t="s">
        <v>17093</v>
      </c>
    </row>
    <row r="27730" spans="20:23" x14ac:dyDescent="0.3">
      <c r="T27730" t="b">
        <f>U27730&gt;10</f>
        <v>1</v>
      </c>
      <c r="U27730" s="7">
        <v>10.0566557222085</v>
      </c>
      <c r="V27730" t="s">
        <v>2250</v>
      </c>
      <c r="W27730" t="s">
        <v>2168</v>
      </c>
    </row>
    <row r="27731" spans="20:23" x14ac:dyDescent="0.3">
      <c r="T27731" t="b">
        <f>U27731&gt;10</f>
        <v>1</v>
      </c>
      <c r="U27731" s="7">
        <v>10.4461204889702</v>
      </c>
      <c r="V27731">
        <v>332</v>
      </c>
      <c r="W27731" t="s">
        <v>5610</v>
      </c>
    </row>
    <row r="27732" spans="20:23" x14ac:dyDescent="0.3">
      <c r="T27732" t="b">
        <f>U27732&gt;10</f>
        <v>1</v>
      </c>
      <c r="U27732" s="7">
        <v>12.104348565573799</v>
      </c>
      <c r="V27732">
        <v>730</v>
      </c>
      <c r="W27732" t="s">
        <v>17094</v>
      </c>
    </row>
    <row r="27733" spans="20:23" x14ac:dyDescent="0.3">
      <c r="T27733" t="b">
        <f>U27733&gt;10</f>
        <v>1</v>
      </c>
      <c r="U27733" s="7">
        <v>12.392030638025499</v>
      </c>
      <c r="V27733" t="s">
        <v>17095</v>
      </c>
      <c r="W27733" t="s">
        <v>17096</v>
      </c>
    </row>
    <row r="27734" spans="20:23" x14ac:dyDescent="0.3">
      <c r="T27734" t="b">
        <f>U27734&gt;10</f>
        <v>1</v>
      </c>
      <c r="U27734" s="7">
        <v>10.3125890963457</v>
      </c>
      <c r="V27734" t="s">
        <v>4675</v>
      </c>
      <c r="W27734" t="s">
        <v>4866</v>
      </c>
    </row>
    <row r="27735" spans="20:23" x14ac:dyDescent="0.3">
      <c r="T27735" t="b">
        <f>U27735&gt;10</f>
        <v>1</v>
      </c>
      <c r="U27735" s="7">
        <v>13.490642926693599</v>
      </c>
      <c r="V27735">
        <v>1742</v>
      </c>
      <c r="W27735" t="s">
        <v>17097</v>
      </c>
    </row>
    <row r="27736" spans="20:23" x14ac:dyDescent="0.3">
      <c r="T27736" t="b">
        <f>U27736&gt;10</f>
        <v>1</v>
      </c>
      <c r="U27736" s="7">
        <v>11.188057833699601</v>
      </c>
      <c r="V27736" t="s">
        <v>10557</v>
      </c>
      <c r="W27736" t="s">
        <v>6395</v>
      </c>
    </row>
    <row r="27737" spans="20:23" x14ac:dyDescent="0.3">
      <c r="T27737" t="b">
        <f>U27737&gt;10</f>
        <v>1</v>
      </c>
      <c r="U27737" s="7">
        <v>13.490642926693599</v>
      </c>
      <c r="V27737" t="s">
        <v>17098</v>
      </c>
      <c r="W27737" t="s">
        <v>17099</v>
      </c>
    </row>
    <row r="27738" spans="20:23" x14ac:dyDescent="0.3">
      <c r="T27738" t="b">
        <f>U27738&gt;10</f>
        <v>1</v>
      </c>
      <c r="U27738" s="7">
        <v>10.232546388672199</v>
      </c>
      <c r="V27738" t="s">
        <v>4030</v>
      </c>
      <c r="W27738" t="s">
        <v>3992</v>
      </c>
    </row>
    <row r="27739" spans="20:23" x14ac:dyDescent="0.3">
      <c r="T27739" t="b">
        <f>U27739&gt;10</f>
        <v>1</v>
      </c>
      <c r="U27739" s="7">
        <v>10.0894455450315</v>
      </c>
      <c r="V27739" t="s">
        <v>2831</v>
      </c>
      <c r="W27739" t="s">
        <v>2832</v>
      </c>
    </row>
    <row r="27740" spans="20:23" x14ac:dyDescent="0.3">
      <c r="T27740" t="b">
        <f>U27740&gt;10</f>
        <v>1</v>
      </c>
      <c r="U27740" s="7">
        <v>10.399600473335299</v>
      </c>
      <c r="V27740" t="s">
        <v>5410</v>
      </c>
      <c r="W27740" t="s">
        <v>5411</v>
      </c>
    </row>
    <row r="27741" spans="20:23" x14ac:dyDescent="0.3">
      <c r="T27741" t="b">
        <f>U27741&gt;10</f>
        <v>1</v>
      </c>
      <c r="U27741" s="7">
        <v>11.8812050142595</v>
      </c>
      <c r="V27741" t="s">
        <v>13610</v>
      </c>
      <c r="W27741" t="s">
        <v>13611</v>
      </c>
    </row>
    <row r="27742" spans="20:23" x14ac:dyDescent="0.3">
      <c r="T27742" t="b">
        <f>U27742&gt;10</f>
        <v>1</v>
      </c>
      <c r="U27742" s="7">
        <v>10.7825927255914</v>
      </c>
      <c r="V27742" t="s">
        <v>8441</v>
      </c>
      <c r="W27742" t="s">
        <v>8442</v>
      </c>
    </row>
    <row r="27743" spans="20:23" x14ac:dyDescent="0.3">
      <c r="T27743" t="b">
        <f>U27743&gt;10</f>
        <v>1</v>
      </c>
      <c r="U27743" s="7">
        <v>11.6988834574656</v>
      </c>
      <c r="V27743" t="s">
        <v>13334</v>
      </c>
      <c r="W27743" t="s">
        <v>5410</v>
      </c>
    </row>
    <row r="27744" spans="20:23" x14ac:dyDescent="0.3">
      <c r="T27744" t="b">
        <f>U27744&gt;10</f>
        <v>1</v>
      </c>
      <c r="U27744" s="7">
        <v>11.6988834574656</v>
      </c>
      <c r="V27744" t="s">
        <v>12700</v>
      </c>
      <c r="W27744" t="s">
        <v>12701</v>
      </c>
    </row>
    <row r="27745" spans="20:23" x14ac:dyDescent="0.3">
      <c r="T27745" t="b">
        <f>U27745&gt;10</f>
        <v>1</v>
      </c>
      <c r="U27745" s="7">
        <v>13.490642926693599</v>
      </c>
      <c r="V27745" t="s">
        <v>17100</v>
      </c>
      <c r="W27745" t="s">
        <v>17101</v>
      </c>
    </row>
    <row r="27746" spans="20:23" x14ac:dyDescent="0.3">
      <c r="T27746" t="b">
        <f>U27746&gt;10</f>
        <v>1</v>
      </c>
      <c r="U27746" s="7">
        <v>13.490642926693599</v>
      </c>
      <c r="V27746" t="s">
        <v>17102</v>
      </c>
      <c r="W27746" t="s">
        <v>17103</v>
      </c>
    </row>
    <row r="27747" spans="20:23" x14ac:dyDescent="0.3">
      <c r="T27747" t="b">
        <f>U27747&gt;10</f>
        <v>1</v>
      </c>
      <c r="U27747" s="7">
        <v>11.188057833699601</v>
      </c>
      <c r="V27747" t="s">
        <v>10745</v>
      </c>
      <c r="W27747" t="s">
        <v>6190</v>
      </c>
    </row>
    <row r="27748" spans="20:23" x14ac:dyDescent="0.3">
      <c r="T27748" t="b">
        <f>U27748&gt;10</f>
        <v>1</v>
      </c>
      <c r="U27748" s="7">
        <v>12.104348565573799</v>
      </c>
      <c r="V27748" t="s">
        <v>17104</v>
      </c>
      <c r="W27748" t="s">
        <v>15487</v>
      </c>
    </row>
    <row r="27749" spans="20:23" x14ac:dyDescent="0.3">
      <c r="T27749" t="b">
        <f>U27749&gt;10</f>
        <v>1</v>
      </c>
      <c r="U27749" s="7">
        <v>10.851585597078399</v>
      </c>
      <c r="V27749" t="s">
        <v>8977</v>
      </c>
      <c r="W27749" t="s">
        <v>8978</v>
      </c>
    </row>
    <row r="27750" spans="20:23" x14ac:dyDescent="0.3">
      <c r="T27750" t="b">
        <f>U27750&gt;10</f>
        <v>1</v>
      </c>
      <c r="U27750" s="7">
        <v>12.104348565573799</v>
      </c>
      <c r="V27750" t="s">
        <v>17105</v>
      </c>
      <c r="W27750" t="s">
        <v>17106</v>
      </c>
    </row>
    <row r="27751" spans="20:23" x14ac:dyDescent="0.3">
      <c r="T27751" t="b">
        <f>U27751&gt;10</f>
        <v>1</v>
      </c>
      <c r="U27751" s="7">
        <v>12.104348565573799</v>
      </c>
      <c r="V27751" t="s">
        <v>17107</v>
      </c>
      <c r="W27751" t="s">
        <v>17108</v>
      </c>
    </row>
    <row r="27752" spans="20:23" x14ac:dyDescent="0.3">
      <c r="T27752" t="b">
        <f>U27752&gt;10</f>
        <v>1</v>
      </c>
      <c r="U27752" s="7">
        <v>12.392030638025499</v>
      </c>
      <c r="V27752" t="s">
        <v>17109</v>
      </c>
      <c r="W27752" t="s">
        <v>17110</v>
      </c>
    </row>
    <row r="27753" spans="20:23" x14ac:dyDescent="0.3">
      <c r="T27753" t="b">
        <f>U27753&gt;10</f>
        <v>1</v>
      </c>
      <c r="U27753" s="7">
        <v>12.7974957461337</v>
      </c>
      <c r="V27753" t="s">
        <v>17111</v>
      </c>
      <c r="W27753" t="s">
        <v>17112</v>
      </c>
    </row>
    <row r="27754" spans="20:23" x14ac:dyDescent="0.3">
      <c r="T27754" t="b">
        <f>U27754&gt;10</f>
        <v>1</v>
      </c>
      <c r="U27754" s="7">
        <v>10.3125890963457</v>
      </c>
      <c r="V27754" t="s">
        <v>4378</v>
      </c>
      <c r="W27754" t="s">
        <v>4381</v>
      </c>
    </row>
    <row r="27755" spans="20:23" x14ac:dyDescent="0.3">
      <c r="T27755" t="b">
        <f>U27755&gt;10</f>
        <v>1</v>
      </c>
      <c r="U27755" s="7">
        <v>10.3125890963457</v>
      </c>
      <c r="V27755" t="s">
        <v>4576</v>
      </c>
      <c r="W27755" t="s">
        <v>4957</v>
      </c>
    </row>
    <row r="27756" spans="20:23" x14ac:dyDescent="0.3">
      <c r="T27756" t="b">
        <f>U27756&gt;10</f>
        <v>1</v>
      </c>
      <c r="U27756" s="7">
        <v>13.490642926693599</v>
      </c>
      <c r="V27756" t="s">
        <v>17113</v>
      </c>
      <c r="W27756" t="s">
        <v>17114</v>
      </c>
    </row>
    <row r="27757" spans="20:23" x14ac:dyDescent="0.3">
      <c r="T27757" t="b">
        <f>U27757&gt;10</f>
        <v>1</v>
      </c>
      <c r="U27757" s="7">
        <v>12.392030638025499</v>
      </c>
      <c r="V27757" t="s">
        <v>17115</v>
      </c>
      <c r="W27757" t="s">
        <v>17116</v>
      </c>
    </row>
    <row r="27758" spans="20:23" x14ac:dyDescent="0.3">
      <c r="T27758" t="b">
        <f>U27758&gt;10</f>
        <v>1</v>
      </c>
      <c r="U27758" s="7">
        <v>10.399600473335299</v>
      </c>
      <c r="V27758" t="s">
        <v>5524</v>
      </c>
      <c r="W27758" t="s">
        <v>5525</v>
      </c>
    </row>
    <row r="27759" spans="20:23" x14ac:dyDescent="0.3">
      <c r="T27759" t="b">
        <f>U27759&gt;10</f>
        <v>1</v>
      </c>
      <c r="U27759" s="7">
        <v>10.7180542044539</v>
      </c>
      <c r="V27759" t="s">
        <v>7900</v>
      </c>
      <c r="W27759" t="s">
        <v>8034</v>
      </c>
    </row>
    <row r="27760" spans="20:23" x14ac:dyDescent="0.3">
      <c r="T27760" t="b">
        <f>U27760&gt;10</f>
        <v>1</v>
      </c>
      <c r="U27760" s="7">
        <v>10.7180542044539</v>
      </c>
      <c r="V27760" t="s">
        <v>7899</v>
      </c>
      <c r="W27760" t="s">
        <v>7900</v>
      </c>
    </row>
    <row r="27761" spans="20:23" x14ac:dyDescent="0.3">
      <c r="T27761" t="b">
        <f>U27761&gt;10</f>
        <v>1</v>
      </c>
      <c r="U27761" s="7">
        <v>11.0057362769056</v>
      </c>
      <c r="V27761" t="s">
        <v>9463</v>
      </c>
      <c r="W27761" t="s">
        <v>9465</v>
      </c>
    </row>
    <row r="27762" spans="20:23" x14ac:dyDescent="0.3">
      <c r="T27762" t="b">
        <f>U27762&gt;10</f>
        <v>1</v>
      </c>
      <c r="U27762" s="7">
        <v>11.8812050142595</v>
      </c>
      <c r="V27762" t="s">
        <v>13857</v>
      </c>
      <c r="W27762" t="s">
        <v>9526</v>
      </c>
    </row>
    <row r="27763" spans="20:23" x14ac:dyDescent="0.3">
      <c r="T27763" t="b">
        <f>U27763&gt;10</f>
        <v>1</v>
      </c>
      <c r="U27763" s="7">
        <v>11.0057362769056</v>
      </c>
      <c r="V27763" t="s">
        <v>9526</v>
      </c>
      <c r="W27763" t="s">
        <v>9378</v>
      </c>
    </row>
    <row r="27764" spans="20:23" x14ac:dyDescent="0.3">
      <c r="T27764" t="b">
        <f>U27764&gt;10</f>
        <v>1</v>
      </c>
      <c r="U27764" s="7">
        <v>12.392030638025499</v>
      </c>
      <c r="V27764" t="s">
        <v>16983</v>
      </c>
      <c r="W27764" t="s">
        <v>17117</v>
      </c>
    </row>
    <row r="27765" spans="20:23" x14ac:dyDescent="0.3">
      <c r="T27765" t="b">
        <f>U27765&gt;10</f>
        <v>1</v>
      </c>
      <c r="U27765" s="7">
        <v>12.392030638025499</v>
      </c>
      <c r="V27765" t="s">
        <v>17118</v>
      </c>
      <c r="W27765" t="s">
        <v>17109</v>
      </c>
    </row>
    <row r="27766" spans="20:23" x14ac:dyDescent="0.3">
      <c r="T27766" t="b">
        <f>U27766&gt;10</f>
        <v>1</v>
      </c>
      <c r="U27766" s="7">
        <v>12.7974957461337</v>
      </c>
      <c r="V27766" t="s">
        <v>17119</v>
      </c>
      <c r="W27766" t="s">
        <v>17120</v>
      </c>
    </row>
    <row r="27767" spans="20:23" x14ac:dyDescent="0.3">
      <c r="T27767" t="b">
        <f>U27767&gt;10</f>
        <v>1</v>
      </c>
      <c r="U27767" s="7">
        <v>13.490642926693599</v>
      </c>
      <c r="V27767" t="s">
        <v>17121</v>
      </c>
      <c r="W27767" t="s">
        <v>17122</v>
      </c>
    </row>
    <row r="27768" spans="20:23" x14ac:dyDescent="0.3">
      <c r="T27768" t="b">
        <f>U27768&gt;10</f>
        <v>1</v>
      </c>
      <c r="U27768" s="7">
        <v>13.490642926693599</v>
      </c>
      <c r="V27768" t="s">
        <v>17123</v>
      </c>
      <c r="W27768" t="s">
        <v>17124</v>
      </c>
    </row>
    <row r="27769" spans="20:23" x14ac:dyDescent="0.3">
      <c r="T27769" t="b">
        <f>U27769&gt;10</f>
        <v>1</v>
      </c>
      <c r="U27769" s="7">
        <v>12.392030638025499</v>
      </c>
      <c r="V27769" t="s">
        <v>17125</v>
      </c>
      <c r="W27769" t="s">
        <v>17126</v>
      </c>
    </row>
    <row r="27770" spans="20:23" x14ac:dyDescent="0.3">
      <c r="T27770" t="b">
        <f>U27770&gt;10</f>
        <v>1</v>
      </c>
      <c r="U27770" s="7">
        <v>12.7974957461337</v>
      </c>
      <c r="V27770" t="s">
        <v>17119</v>
      </c>
      <c r="W27770" t="s">
        <v>17127</v>
      </c>
    </row>
    <row r="27771" spans="20:23" x14ac:dyDescent="0.3">
      <c r="T27771" t="b">
        <f>U27771&gt;10</f>
        <v>1</v>
      </c>
      <c r="U27771" s="7">
        <v>11.0057362769056</v>
      </c>
      <c r="V27771" t="s">
        <v>9471</v>
      </c>
      <c r="W27771" t="s">
        <v>9472</v>
      </c>
    </row>
    <row r="27772" spans="20:23" x14ac:dyDescent="0.3">
      <c r="T27772" t="b">
        <f>U27772&gt;10</f>
        <v>1</v>
      </c>
      <c r="U27772" s="7">
        <v>12.104348565573799</v>
      </c>
      <c r="V27772" t="s">
        <v>17128</v>
      </c>
      <c r="W27772" t="s">
        <v>17129</v>
      </c>
    </row>
    <row r="27773" spans="20:23" x14ac:dyDescent="0.3">
      <c r="T27773" t="b">
        <f>U27773&gt;10</f>
        <v>1</v>
      </c>
      <c r="U27773" s="7">
        <v>10.851585597078399</v>
      </c>
      <c r="V27773" t="s">
        <v>8612</v>
      </c>
      <c r="W27773" t="s">
        <v>8613</v>
      </c>
    </row>
    <row r="27774" spans="20:23" x14ac:dyDescent="0.3">
      <c r="T27774" t="b">
        <f>U27774&gt;10</f>
        <v>1</v>
      </c>
      <c r="U27774" s="7">
        <v>13.490642926693599</v>
      </c>
      <c r="V27774" t="s">
        <v>17130</v>
      </c>
      <c r="W27774" t="s">
        <v>17131</v>
      </c>
    </row>
    <row r="27775" spans="20:23" x14ac:dyDescent="0.3">
      <c r="T27775" t="b">
        <f>U27775&gt;10</f>
        <v>1</v>
      </c>
      <c r="U27775" s="7">
        <v>10.3125890963457</v>
      </c>
      <c r="V27775" t="s">
        <v>4675</v>
      </c>
      <c r="W27775" t="s">
        <v>4867</v>
      </c>
    </row>
    <row r="27776" spans="20:23" x14ac:dyDescent="0.3">
      <c r="T27776" t="b">
        <f>U27776&gt;10</f>
        <v>1</v>
      </c>
      <c r="U27776" s="7">
        <v>10.851585597078399</v>
      </c>
      <c r="V27776" t="s">
        <v>8618</v>
      </c>
      <c r="W27776" t="s">
        <v>8613</v>
      </c>
    </row>
    <row r="27777" spans="20:23" x14ac:dyDescent="0.3">
      <c r="T27777" t="b">
        <f>U27777&gt;10</f>
        <v>1</v>
      </c>
      <c r="U27777" s="7">
        <v>10.6002711687975</v>
      </c>
      <c r="V27777" t="s">
        <v>3652</v>
      </c>
      <c r="W27777" t="e">
        <f>-çhustvis</f>
        <v>#NAME?</v>
      </c>
    </row>
    <row r="27778" spans="20:23" x14ac:dyDescent="0.3">
      <c r="T27778" t="b">
        <f>U27778&gt;10</f>
        <v>1</v>
      </c>
      <c r="U27778" s="7">
        <v>11.8812050142595</v>
      </c>
      <c r="V27778" t="s">
        <v>13735</v>
      </c>
      <c r="W27778" t="s">
        <v>6489</v>
      </c>
    </row>
    <row r="27779" spans="20:23" x14ac:dyDescent="0.3">
      <c r="T27779" t="b">
        <f>U27779&gt;10</f>
        <v>1</v>
      </c>
      <c r="U27779" s="7">
        <v>10.6002711687975</v>
      </c>
      <c r="V27779" t="s">
        <v>7011</v>
      </c>
      <c r="W27779" t="s">
        <v>6986</v>
      </c>
    </row>
    <row r="27780" spans="20:23" x14ac:dyDescent="0.3">
      <c r="T27780" t="b">
        <f>U27780&gt;10</f>
        <v>1</v>
      </c>
      <c r="U27780" s="7">
        <v>12.104348565573799</v>
      </c>
      <c r="V27780" t="s">
        <v>17132</v>
      </c>
      <c r="W27780" t="s">
        <v>12094</v>
      </c>
    </row>
    <row r="27781" spans="20:23" x14ac:dyDescent="0.3">
      <c r="T27781" t="b">
        <f>U27781&gt;10</f>
        <v>1</v>
      </c>
      <c r="U27781" s="7">
        <v>13.490642926693599</v>
      </c>
      <c r="V27781" t="s">
        <v>17133</v>
      </c>
      <c r="W27781" t="s">
        <v>17134</v>
      </c>
    </row>
    <row r="27782" spans="20:23" x14ac:dyDescent="0.3">
      <c r="T27782" t="b">
        <f>U27782&gt;10</f>
        <v>1</v>
      </c>
      <c r="U27782" s="7">
        <v>12.7974957461337</v>
      </c>
      <c r="V27782" t="s">
        <v>17075</v>
      </c>
      <c r="W27782" t="s">
        <v>17135</v>
      </c>
    </row>
    <row r="27783" spans="20:23" x14ac:dyDescent="0.3">
      <c r="T27783" t="b">
        <f>U27783&gt;10</f>
        <v>1</v>
      </c>
      <c r="U27783" s="7">
        <v>13.490642926693599</v>
      </c>
      <c r="V27783" t="s">
        <v>17136</v>
      </c>
      <c r="W27783" t="s">
        <v>17137</v>
      </c>
    </row>
    <row r="27784" spans="20:23" x14ac:dyDescent="0.3">
      <c r="T27784" t="b">
        <f>U27784&gt;10</f>
        <v>1</v>
      </c>
      <c r="U27784" s="7">
        <v>12.392030638025499</v>
      </c>
      <c r="V27784" t="s">
        <v>17054</v>
      </c>
      <c r="W27784" t="s">
        <v>17138</v>
      </c>
    </row>
    <row r="27785" spans="20:23" x14ac:dyDescent="0.3">
      <c r="T27785" t="b">
        <f>U27785&gt;10</f>
        <v>1</v>
      </c>
      <c r="U27785" s="7">
        <v>12.7974957461337</v>
      </c>
      <c r="V27785" t="s">
        <v>17139</v>
      </c>
      <c r="W27785" t="s">
        <v>17140</v>
      </c>
    </row>
    <row r="27786" spans="20:23" x14ac:dyDescent="0.3">
      <c r="T27786" t="b">
        <f>U27786&gt;10</f>
        <v>1</v>
      </c>
      <c r="U27786" s="7">
        <v>10.6002711687975</v>
      </c>
      <c r="V27786" t="s">
        <v>6942</v>
      </c>
      <c r="W27786" t="s">
        <v>6943</v>
      </c>
    </row>
    <row r="27787" spans="20:23" x14ac:dyDescent="0.3">
      <c r="T27787" t="b">
        <f>U27787&gt;10</f>
        <v>1</v>
      </c>
      <c r="U27787" s="7">
        <v>12.7974957461337</v>
      </c>
      <c r="V27787" t="s">
        <v>17141</v>
      </c>
      <c r="W27787" t="s">
        <v>17142</v>
      </c>
    </row>
    <row r="27788" spans="20:23" x14ac:dyDescent="0.3">
      <c r="T27788" t="b">
        <f>U27788&gt;10</f>
        <v>1</v>
      </c>
      <c r="U27788" s="7">
        <v>12.7974957461337</v>
      </c>
      <c r="V27788" t="s">
        <v>17143</v>
      </c>
      <c r="W27788" t="s">
        <v>17144</v>
      </c>
    </row>
    <row r="27789" spans="20:23" x14ac:dyDescent="0.3">
      <c r="T27789" t="b">
        <f>U27789&gt;10</f>
        <v>1</v>
      </c>
      <c r="U27789" s="7">
        <v>12.7974957461337</v>
      </c>
      <c r="V27789" t="s">
        <v>17145</v>
      </c>
      <c r="W27789" t="s">
        <v>17146</v>
      </c>
    </row>
    <row r="27790" spans="20:23" x14ac:dyDescent="0.3">
      <c r="T27790" t="b">
        <f>U27790&gt;10</f>
        <v>1</v>
      </c>
      <c r="U27790" s="7">
        <v>11.5447327776383</v>
      </c>
      <c r="V27790" t="s">
        <v>12378</v>
      </c>
      <c r="W27790" t="s">
        <v>12379</v>
      </c>
    </row>
    <row r="27791" spans="20:23" x14ac:dyDescent="0.3">
      <c r="T27791" t="b">
        <f>U27791&gt;10</f>
        <v>1</v>
      </c>
      <c r="U27791" s="7">
        <v>13.490642926693599</v>
      </c>
      <c r="V27791" t="s">
        <v>17147</v>
      </c>
      <c r="W27791" t="s">
        <v>17148</v>
      </c>
    </row>
    <row r="27792" spans="20:23" x14ac:dyDescent="0.3">
      <c r="T27792" t="b">
        <f>U27792&gt;10</f>
        <v>1</v>
      </c>
      <c r="U27792" s="7">
        <v>12.7974957461337</v>
      </c>
      <c r="V27792" t="s">
        <v>17149</v>
      </c>
      <c r="W27792" t="s">
        <v>17150</v>
      </c>
    </row>
    <row r="27793" spans="20:23" x14ac:dyDescent="0.3">
      <c r="T27793" t="b">
        <f>U27793&gt;10</f>
        <v>1</v>
      </c>
      <c r="U27793" s="7">
        <v>10.0894455450315</v>
      </c>
      <c r="V27793" s="11">
        <v>34469</v>
      </c>
      <c r="W27793" t="s">
        <v>2585</v>
      </c>
    </row>
    <row r="27794" spans="20:23" x14ac:dyDescent="0.3">
      <c r="T27794" t="b">
        <f>U27794&gt;10</f>
        <v>1</v>
      </c>
      <c r="U27794" s="7">
        <v>10.6002711687975</v>
      </c>
      <c r="V27794" t="s">
        <v>6970</v>
      </c>
      <c r="W27794" t="s">
        <v>6971</v>
      </c>
    </row>
    <row r="27795" spans="20:23" x14ac:dyDescent="0.3">
      <c r="T27795" t="b">
        <f>U27795&gt;10</f>
        <v>1</v>
      </c>
      <c r="U27795" s="7">
        <v>11.188057833699601</v>
      </c>
      <c r="V27795" t="s">
        <v>10522</v>
      </c>
      <c r="W27795" t="s">
        <v>6138</v>
      </c>
    </row>
    <row r="27796" spans="20:23" x14ac:dyDescent="0.3">
      <c r="T27796" t="b">
        <f>U27796&gt;10</f>
        <v>1</v>
      </c>
      <c r="U27796" s="7">
        <v>11.188057833699601</v>
      </c>
      <c r="V27796" t="s">
        <v>6138</v>
      </c>
      <c r="W27796" t="s">
        <v>10522</v>
      </c>
    </row>
    <row r="27797" spans="20:23" x14ac:dyDescent="0.3">
      <c r="T27797" t="b">
        <f>U27797&gt;10</f>
        <v>1</v>
      </c>
      <c r="U27797" s="7">
        <v>10.687282545787101</v>
      </c>
      <c r="V27797" t="s">
        <v>7631</v>
      </c>
      <c r="W27797" t="s">
        <v>7632</v>
      </c>
    </row>
    <row r="27798" spans="20:23" x14ac:dyDescent="0.3">
      <c r="T27798" t="b">
        <f>U27798&gt;10</f>
        <v>1</v>
      </c>
      <c r="U27798" s="7">
        <v>10.4949106531397</v>
      </c>
      <c r="V27798" t="s">
        <v>5996</v>
      </c>
      <c r="W27798" t="s">
        <v>5997</v>
      </c>
    </row>
    <row r="27799" spans="20:23" x14ac:dyDescent="0.3">
      <c r="T27799" t="b">
        <f>U27799&gt;10</f>
        <v>1</v>
      </c>
      <c r="U27799" s="7">
        <v>10.6002711687975</v>
      </c>
      <c r="V27799" t="s">
        <v>6812</v>
      </c>
      <c r="W27799" t="s">
        <v>4827</v>
      </c>
    </row>
    <row r="27800" spans="20:23" x14ac:dyDescent="0.3">
      <c r="T27800" t="b">
        <f>U27800&gt;10</f>
        <v>1</v>
      </c>
      <c r="U27800" s="7">
        <v>10.024907023893901</v>
      </c>
      <c r="V27800" t="s">
        <v>1816</v>
      </c>
      <c r="W27800" t="s">
        <v>1818</v>
      </c>
    </row>
    <row r="27801" spans="20:23" x14ac:dyDescent="0.3">
      <c r="T27801" t="b">
        <f>U27801&gt;10</f>
        <v>1</v>
      </c>
      <c r="U27801" s="7">
        <v>12.104348565573799</v>
      </c>
      <c r="V27801" t="s">
        <v>1818</v>
      </c>
      <c r="W27801" t="s">
        <v>10984</v>
      </c>
    </row>
    <row r="27802" spans="20:23" x14ac:dyDescent="0.3">
      <c r="T27802" t="b">
        <f>U27802&gt;10</f>
        <v>1</v>
      </c>
      <c r="U27802" s="7">
        <v>11.293418349357401</v>
      </c>
      <c r="V27802" t="s">
        <v>10984</v>
      </c>
      <c r="W27802" t="s">
        <v>2128</v>
      </c>
    </row>
    <row r="27803" spans="20:23" x14ac:dyDescent="0.3">
      <c r="T27803" t="b">
        <f>U27803&gt;10</f>
        <v>1</v>
      </c>
      <c r="U27803" s="7">
        <v>11.0927476538953</v>
      </c>
      <c r="V27803" t="s">
        <v>5270</v>
      </c>
      <c r="W27803" t="s">
        <v>10081</v>
      </c>
    </row>
    <row r="27804" spans="20:23" x14ac:dyDescent="0.3">
      <c r="T27804" t="b">
        <f>U27804&gt;10</f>
        <v>1</v>
      </c>
      <c r="U27804" s="7">
        <v>11.4757399061514</v>
      </c>
      <c r="V27804" t="s">
        <v>12235</v>
      </c>
      <c r="W27804" t="s">
        <v>12236</v>
      </c>
    </row>
    <row r="27805" spans="20:23" x14ac:dyDescent="0.3">
      <c r="T27805" t="b">
        <f>U27805&gt;10</f>
        <v>1</v>
      </c>
      <c r="U27805" s="7">
        <v>11.411201385013801</v>
      </c>
      <c r="V27805" t="s">
        <v>12108</v>
      </c>
      <c r="W27805" t="s">
        <v>12109</v>
      </c>
    </row>
    <row r="27806" spans="20:23" x14ac:dyDescent="0.3">
      <c r="T27806" t="b">
        <f>U27806&gt;10</f>
        <v>1</v>
      </c>
      <c r="U27806" s="7">
        <v>10.024907023893901</v>
      </c>
      <c r="V27806" t="s">
        <v>1989</v>
      </c>
      <c r="W27806" t="s">
        <v>1990</v>
      </c>
    </row>
    <row r="27807" spans="20:23" x14ac:dyDescent="0.3">
      <c r="T27807" t="b">
        <f>U27807&gt;10</f>
        <v>1</v>
      </c>
      <c r="U27807" s="7">
        <v>11.293418349357401</v>
      </c>
      <c r="V27807" t="s">
        <v>11095</v>
      </c>
      <c r="W27807" t="s">
        <v>11096</v>
      </c>
    </row>
    <row r="27808" spans="20:23" x14ac:dyDescent="0.3">
      <c r="T27808" t="b">
        <f>U27808&gt;10</f>
        <v>1</v>
      </c>
      <c r="U27808" s="7">
        <v>10.9256935692321</v>
      </c>
      <c r="V27808" t="s">
        <v>9196</v>
      </c>
      <c r="W27808" t="s">
        <v>9197</v>
      </c>
    </row>
    <row r="27809" spans="20:23" x14ac:dyDescent="0.3">
      <c r="T27809" t="b">
        <f>U27809&gt;10</f>
        <v>1</v>
      </c>
      <c r="U27809" s="7">
        <v>10.232546388672199</v>
      </c>
      <c r="V27809" t="s">
        <v>3953</v>
      </c>
      <c r="W27809" t="s">
        <v>3815</v>
      </c>
    </row>
    <row r="27810" spans="20:23" x14ac:dyDescent="0.3">
      <c r="T27810" t="b">
        <f>U27810&gt;10</f>
        <v>1</v>
      </c>
      <c r="U27810" s="7">
        <v>10.123347096707199</v>
      </c>
      <c r="V27810" t="s">
        <v>2992</v>
      </c>
      <c r="W27810" t="s">
        <v>2994</v>
      </c>
    </row>
    <row r="27811" spans="20:23" x14ac:dyDescent="0.3">
      <c r="T27811" t="b">
        <f>U27811&gt;10</f>
        <v>1</v>
      </c>
      <c r="U27811" s="7">
        <v>11.411201385013801</v>
      </c>
      <c r="V27811" t="s">
        <v>2097</v>
      </c>
      <c r="W27811" t="s">
        <v>12219</v>
      </c>
    </row>
    <row r="27812" spans="20:23" x14ac:dyDescent="0.3">
      <c r="T27812" t="b">
        <f>U27812&gt;10</f>
        <v>1</v>
      </c>
      <c r="U27812" s="7">
        <v>10.7825927255914</v>
      </c>
      <c r="V27812" t="s">
        <v>8319</v>
      </c>
      <c r="W27812" t="s">
        <v>8320</v>
      </c>
    </row>
    <row r="27813" spans="20:23" x14ac:dyDescent="0.3">
      <c r="T27813" t="b">
        <f>U27813&gt;10</f>
        <v>1</v>
      </c>
      <c r="U27813" s="7">
        <v>10.3125890963457</v>
      </c>
      <c r="V27813" t="s">
        <v>4935</v>
      </c>
      <c r="W27813" t="s">
        <v>4936</v>
      </c>
    </row>
    <row r="27814" spans="20:23" x14ac:dyDescent="0.3">
      <c r="T27814" t="b">
        <f>U27814&gt;10</f>
        <v>1</v>
      </c>
      <c r="U27814" s="7">
        <v>11.0057362769056</v>
      </c>
      <c r="V27814" t="s">
        <v>9788</v>
      </c>
      <c r="W27814" t="s">
        <v>6958</v>
      </c>
    </row>
    <row r="27815" spans="20:23" x14ac:dyDescent="0.3">
      <c r="T27815" t="b">
        <f>U27815&gt;10</f>
        <v>1</v>
      </c>
      <c r="U27815" s="7">
        <v>10.6002711687975</v>
      </c>
      <c r="V27815" t="s">
        <v>6958</v>
      </c>
      <c r="W27815" t="s">
        <v>6959</v>
      </c>
    </row>
    <row r="27816" spans="20:23" x14ac:dyDescent="0.3">
      <c r="T27816" t="b">
        <f>U27816&gt;10</f>
        <v>1</v>
      </c>
      <c r="U27816" s="7">
        <v>11.0927476538953</v>
      </c>
      <c r="V27816" t="s">
        <v>10176</v>
      </c>
      <c r="W27816" t="e">
        <f>-trimble</f>
        <v>#NAME?</v>
      </c>
    </row>
    <row r="27817" spans="20:23" x14ac:dyDescent="0.3">
      <c r="T27817" t="b">
        <f>U27817&gt;10</f>
        <v>1</v>
      </c>
      <c r="U27817" s="7">
        <v>12.392030638025499</v>
      </c>
      <c r="V27817" t="e">
        <f>-trimble</f>
        <v>#NAME?</v>
      </c>
      <c r="W27817" t="s">
        <v>17151</v>
      </c>
    </row>
    <row r="27818" spans="20:23" x14ac:dyDescent="0.3">
      <c r="T27818" t="b">
        <f>U27818&gt;10</f>
        <v>1</v>
      </c>
      <c r="U27818" s="7">
        <v>10.7180542044539</v>
      </c>
      <c r="V27818" t="s">
        <v>7682</v>
      </c>
      <c r="W27818" t="s">
        <v>7683</v>
      </c>
    </row>
    <row r="27819" spans="20:23" x14ac:dyDescent="0.3">
      <c r="T27819" t="b">
        <f>U27819&gt;10</f>
        <v>1</v>
      </c>
      <c r="U27819" s="7">
        <v>12.7974957461337</v>
      </c>
      <c r="V27819" t="s">
        <v>17152</v>
      </c>
      <c r="W27819" t="s">
        <v>17153</v>
      </c>
    </row>
    <row r="27820" spans="20:23" x14ac:dyDescent="0.3">
      <c r="T27820" t="b">
        <f>U27820&gt;10</f>
        <v>1</v>
      </c>
      <c r="U27820" s="7">
        <v>10.5462039475272</v>
      </c>
      <c r="V27820" t="s">
        <v>3040</v>
      </c>
      <c r="W27820" t="s">
        <v>6572</v>
      </c>
    </row>
    <row r="27821" spans="20:23" x14ac:dyDescent="0.3">
      <c r="T27821" t="b">
        <f>U27821&gt;10</f>
        <v>1</v>
      </c>
      <c r="U27821" s="7">
        <v>11.8812050142595</v>
      </c>
      <c r="V27821" t="s">
        <v>13813</v>
      </c>
      <c r="W27821" t="s">
        <v>10809</v>
      </c>
    </row>
    <row r="27822" spans="20:23" x14ac:dyDescent="0.3">
      <c r="T27822" t="b">
        <f>U27822&gt;10</f>
        <v>1</v>
      </c>
      <c r="U27822" s="7">
        <v>10.5462039475272</v>
      </c>
      <c r="V27822" t="s">
        <v>6698</v>
      </c>
      <c r="W27822" t="s">
        <v>6699</v>
      </c>
    </row>
    <row r="27823" spans="20:23" x14ac:dyDescent="0.3">
      <c r="T27823" t="b">
        <f>U27823&gt;10</f>
        <v>1</v>
      </c>
      <c r="U27823" s="7">
        <v>10.3771276174833</v>
      </c>
      <c r="V27823" t="s">
        <v>20</v>
      </c>
      <c r="W27823" t="s">
        <v>5256</v>
      </c>
    </row>
    <row r="27824" spans="20:23" x14ac:dyDescent="0.3">
      <c r="T27824" t="b">
        <f>U27824&gt;10</f>
        <v>1</v>
      </c>
      <c r="U27824" s="7">
        <v>11.5447327776383</v>
      </c>
      <c r="V27824" t="s">
        <v>12602</v>
      </c>
      <c r="W27824" t="s">
        <v>2127</v>
      </c>
    </row>
    <row r="27825" spans="20:23" x14ac:dyDescent="0.3">
      <c r="T27825" t="b">
        <f>U27825&gt;10</f>
        <v>1</v>
      </c>
      <c r="U27825" s="7">
        <v>10.0406553808621</v>
      </c>
      <c r="V27825" t="s">
        <v>2127</v>
      </c>
      <c r="W27825" t="s">
        <v>2128</v>
      </c>
    </row>
    <row r="27826" spans="20:23" x14ac:dyDescent="0.3">
      <c r="T27826" t="b">
        <f>U27826&gt;10</f>
        <v>1</v>
      </c>
      <c r="U27826" s="7">
        <v>12.392030638025499</v>
      </c>
      <c r="V27826" t="s">
        <v>17154</v>
      </c>
      <c r="W27826" t="s">
        <v>17155</v>
      </c>
    </row>
    <row r="27827" spans="20:23" x14ac:dyDescent="0.3">
      <c r="T27827" t="b">
        <f>U27827&gt;10</f>
        <v>1</v>
      </c>
      <c r="U27827" s="7">
        <v>12.7974957461337</v>
      </c>
      <c r="V27827" t="s">
        <v>17156</v>
      </c>
      <c r="W27827" t="s">
        <v>17157</v>
      </c>
    </row>
    <row r="27828" spans="20:23" x14ac:dyDescent="0.3">
      <c r="T27828" t="b">
        <f>U27828&gt;10</f>
        <v>1</v>
      </c>
      <c r="U27828" s="7">
        <v>10.3125890963457</v>
      </c>
      <c r="V27828" t="s">
        <v>4768</v>
      </c>
      <c r="W27828" t="s">
        <v>4535</v>
      </c>
    </row>
    <row r="27829" spans="20:23" x14ac:dyDescent="0.3">
      <c r="T27829" t="b">
        <f>U27829&gt;10</f>
        <v>1</v>
      </c>
      <c r="U27829" s="7">
        <v>11.6988834574656</v>
      </c>
      <c r="V27829" t="s">
        <v>9820</v>
      </c>
      <c r="W27829" t="s">
        <v>13006</v>
      </c>
    </row>
    <row r="27830" spans="20:23" x14ac:dyDescent="0.3">
      <c r="T27830" t="b">
        <f>U27830&gt;10</f>
        <v>1</v>
      </c>
      <c r="U27830" s="7">
        <v>11.6988834574656</v>
      </c>
      <c r="V27830" t="s">
        <v>12910</v>
      </c>
      <c r="W27830" t="s">
        <v>12911</v>
      </c>
    </row>
    <row r="27831" spans="20:23" x14ac:dyDescent="0.3">
      <c r="T27831" t="b">
        <f>U27831&gt;10</f>
        <v>1</v>
      </c>
      <c r="U27831" s="7">
        <v>11.293418349357401</v>
      </c>
      <c r="V27831" t="s">
        <v>11087</v>
      </c>
      <c r="W27831" t="s">
        <v>11088</v>
      </c>
    </row>
    <row r="27832" spans="20:23" x14ac:dyDescent="0.3">
      <c r="T27832" t="b">
        <f>U27832&gt;10</f>
        <v>1</v>
      </c>
      <c r="U27832" s="7">
        <v>11.5447327776383</v>
      </c>
      <c r="V27832" t="s">
        <v>12627</v>
      </c>
      <c r="W27832" t="s">
        <v>1167</v>
      </c>
    </row>
    <row r="27833" spans="20:23" x14ac:dyDescent="0.3">
      <c r="T27833" t="b">
        <f>U27833&gt;10</f>
        <v>1</v>
      </c>
      <c r="U27833" s="7">
        <v>10.6574295826374</v>
      </c>
      <c r="V27833" t="s">
        <v>7586</v>
      </c>
      <c r="W27833" t="s">
        <v>7587</v>
      </c>
    </row>
    <row r="27834" spans="20:23" x14ac:dyDescent="0.3">
      <c r="T27834" t="b">
        <f>U27834&gt;10</f>
        <v>1</v>
      </c>
      <c r="U27834" s="7">
        <v>11.6988834574656</v>
      </c>
      <c r="V27834" t="s">
        <v>13094</v>
      </c>
      <c r="W27834" t="s">
        <v>13095</v>
      </c>
    </row>
    <row r="27835" spans="20:23" x14ac:dyDescent="0.3">
      <c r="T27835" t="b">
        <f>U27835&gt;10</f>
        <v>1</v>
      </c>
      <c r="U27835" s="7">
        <v>12.104348565573799</v>
      </c>
      <c r="V27835" t="s">
        <v>13095</v>
      </c>
      <c r="W27835">
        <v>486</v>
      </c>
    </row>
    <row r="27836" spans="20:23" x14ac:dyDescent="0.3">
      <c r="T27836" t="b">
        <f>U27836&gt;10</f>
        <v>1</v>
      </c>
      <c r="U27836" s="7">
        <v>12.104348565573799</v>
      </c>
      <c r="V27836">
        <v>486</v>
      </c>
      <c r="W27836" t="s">
        <v>17158</v>
      </c>
    </row>
    <row r="27837" spans="20:23" x14ac:dyDescent="0.3">
      <c r="T27837" t="b">
        <f>U27837&gt;10</f>
        <v>1</v>
      </c>
      <c r="U27837" s="7">
        <v>12.7974957461337</v>
      </c>
      <c r="V27837" t="s">
        <v>17158</v>
      </c>
      <c r="W27837" t="s">
        <v>17159</v>
      </c>
    </row>
    <row r="27838" spans="20:23" x14ac:dyDescent="0.3">
      <c r="T27838" t="b">
        <f>U27838&gt;10</f>
        <v>1</v>
      </c>
      <c r="U27838" s="7">
        <v>12.104348565573799</v>
      </c>
      <c r="V27838" t="s">
        <v>17160</v>
      </c>
      <c r="W27838" t="e">
        <f>quilometragem</f>
        <v>#NAME?</v>
      </c>
    </row>
    <row r="27839" spans="20:23" x14ac:dyDescent="0.3">
      <c r="T27839" t="b">
        <f>U27839&gt;10</f>
        <v>1</v>
      </c>
      <c r="U27839" s="7">
        <v>11.188057833699601</v>
      </c>
      <c r="V27839" t="s">
        <v>10847</v>
      </c>
      <c r="W27839" t="s">
        <v>10848</v>
      </c>
    </row>
    <row r="27840" spans="20:23" x14ac:dyDescent="0.3">
      <c r="T27840" t="b">
        <f>U27840&gt;10</f>
        <v>1</v>
      </c>
      <c r="U27840" s="7">
        <v>11.411201385013801</v>
      </c>
      <c r="V27840" t="s">
        <v>12215</v>
      </c>
      <c r="W27840" t="s">
        <v>12216</v>
      </c>
    </row>
    <row r="27841" spans="20:23" x14ac:dyDescent="0.3">
      <c r="T27841" t="b">
        <f>U27841&gt;10</f>
        <v>1</v>
      </c>
      <c r="U27841" s="7">
        <v>10.6002711687975</v>
      </c>
      <c r="V27841" t="s">
        <v>7245</v>
      </c>
      <c r="W27841" t="s">
        <v>153</v>
      </c>
    </row>
    <row r="27842" spans="20:23" x14ac:dyDescent="0.3">
      <c r="T27842" t="b">
        <f>U27842&gt;10</f>
        <v>1</v>
      </c>
      <c r="U27842" s="7">
        <v>11.411201385013801</v>
      </c>
      <c r="V27842" t="s">
        <v>12058</v>
      </c>
      <c r="W27842" t="s">
        <v>12059</v>
      </c>
    </row>
    <row r="27843" spans="20:23" x14ac:dyDescent="0.3">
      <c r="T27843" t="b">
        <f>U27843&gt;10</f>
        <v>1</v>
      </c>
      <c r="U27843" s="7">
        <v>13.490642926693599</v>
      </c>
      <c r="V27843" t="s">
        <v>17161</v>
      </c>
      <c r="W27843" t="s">
        <v>17162</v>
      </c>
    </row>
    <row r="27844" spans="20:23" x14ac:dyDescent="0.3">
      <c r="T27844" t="b">
        <f>U27844&gt;10</f>
        <v>1</v>
      </c>
      <c r="U27844" s="7">
        <v>11.188057833699601</v>
      </c>
      <c r="V27844" t="s">
        <v>10537</v>
      </c>
      <c r="W27844" t="s">
        <v>10538</v>
      </c>
    </row>
    <row r="27845" spans="20:23" x14ac:dyDescent="0.3">
      <c r="T27845" t="b">
        <f>U27845&gt;10</f>
        <v>1</v>
      </c>
      <c r="U27845" s="7">
        <v>11.188057833699601</v>
      </c>
      <c r="V27845" t="s">
        <v>8348</v>
      </c>
      <c r="W27845" t="s">
        <v>10642</v>
      </c>
    </row>
    <row r="27846" spans="20:23" x14ac:dyDescent="0.3">
      <c r="T27846" t="b">
        <f>U27846&gt;10</f>
        <v>1</v>
      </c>
      <c r="U27846" s="7">
        <v>11.8812050142595</v>
      </c>
      <c r="V27846" t="s">
        <v>8348</v>
      </c>
      <c r="W27846" t="s">
        <v>13832</v>
      </c>
    </row>
    <row r="27847" spans="20:23" x14ac:dyDescent="0.3">
      <c r="T27847" t="b">
        <f>U27847&gt;10</f>
        <v>1</v>
      </c>
      <c r="U27847" s="7">
        <v>10.355148710764499</v>
      </c>
      <c r="V27847" t="s">
        <v>5228</v>
      </c>
      <c r="W27847" t="s">
        <v>5192</v>
      </c>
    </row>
    <row r="27848" spans="20:23" x14ac:dyDescent="0.3">
      <c r="T27848" t="b">
        <f>U27848&gt;10</f>
        <v>1</v>
      </c>
      <c r="U27848" s="7">
        <v>10.7825927255914</v>
      </c>
      <c r="V27848" t="s">
        <v>8189</v>
      </c>
      <c r="W27848" t="s">
        <v>8190</v>
      </c>
    </row>
    <row r="27849" spans="20:23" x14ac:dyDescent="0.3">
      <c r="T27849" t="b">
        <f>U27849&gt;10</f>
        <v>1</v>
      </c>
      <c r="U27849" s="7">
        <v>10.7180542044539</v>
      </c>
      <c r="V27849" t="s">
        <v>7974</v>
      </c>
      <c r="W27849" t="s">
        <v>7975</v>
      </c>
    </row>
    <row r="27850" spans="20:23" x14ac:dyDescent="0.3">
      <c r="T27850" t="b">
        <f>U27850&gt;10</f>
        <v>1</v>
      </c>
      <c r="U27850" s="7">
        <v>11.411201385013801</v>
      </c>
      <c r="V27850" t="s">
        <v>12067</v>
      </c>
      <c r="W27850" t="s">
        <v>12068</v>
      </c>
    </row>
    <row r="27851" spans="20:23" x14ac:dyDescent="0.3">
      <c r="T27851" t="b">
        <f>U27851&gt;10</f>
        <v>1</v>
      </c>
      <c r="U27851" s="7">
        <v>11.411201385013801</v>
      </c>
      <c r="V27851" t="s">
        <v>3173</v>
      </c>
      <c r="W27851" t="s">
        <v>11744</v>
      </c>
    </row>
    <row r="27852" spans="20:23" x14ac:dyDescent="0.3">
      <c r="T27852" t="b">
        <f>U27852&gt;10</f>
        <v>1</v>
      </c>
      <c r="U27852" s="7">
        <v>10.158438416518401</v>
      </c>
      <c r="V27852" t="s">
        <v>3260</v>
      </c>
      <c r="W27852" t="s">
        <v>3261</v>
      </c>
    </row>
    <row r="27853" spans="20:23" x14ac:dyDescent="0.3">
      <c r="T27853" t="b">
        <f>U27853&gt;10</f>
        <v>1</v>
      </c>
      <c r="U27853" s="7">
        <v>10.7180542044539</v>
      </c>
      <c r="V27853" t="s">
        <v>8059</v>
      </c>
      <c r="W27853" t="s">
        <v>8060</v>
      </c>
    </row>
    <row r="27854" spans="20:23" x14ac:dyDescent="0.3">
      <c r="T27854" t="b">
        <f>U27854&gt;10</f>
        <v>1</v>
      </c>
      <c r="U27854" s="7">
        <v>11.411201385013801</v>
      </c>
      <c r="V27854" t="s">
        <v>12079</v>
      </c>
      <c r="W27854" t="s">
        <v>12080</v>
      </c>
    </row>
    <row r="27855" spans="20:23" x14ac:dyDescent="0.3">
      <c r="T27855" t="b">
        <f>U27855&gt;10</f>
        <v>1</v>
      </c>
      <c r="U27855" s="7">
        <v>12.7974957461337</v>
      </c>
      <c r="V27855" t="s">
        <v>17163</v>
      </c>
      <c r="W27855" t="s">
        <v>17164</v>
      </c>
    </row>
    <row r="27856" spans="20:23" x14ac:dyDescent="0.3">
      <c r="T27856" t="b">
        <f>U27856&gt;10</f>
        <v>1</v>
      </c>
      <c r="U27856" s="7">
        <v>10.4949106531397</v>
      </c>
      <c r="V27856" t="s">
        <v>2838</v>
      </c>
      <c r="W27856" t="s">
        <v>6384</v>
      </c>
    </row>
    <row r="27857" spans="20:23" x14ac:dyDescent="0.3">
      <c r="T27857" t="b">
        <f>U27857&gt;10</f>
        <v>1</v>
      </c>
      <c r="U27857" s="7">
        <v>12.104348565573799</v>
      </c>
      <c r="V27857" t="s">
        <v>17165</v>
      </c>
      <c r="W27857" t="e">
        <f>-eletronic</f>
        <v>#NAME?</v>
      </c>
    </row>
    <row r="27858" spans="20:23" x14ac:dyDescent="0.3">
      <c r="T27858" t="b">
        <f>U27858&gt;10</f>
        <v>1</v>
      </c>
      <c r="U27858" s="7">
        <v>12.392030638025499</v>
      </c>
      <c r="V27858" t="s">
        <v>17166</v>
      </c>
      <c r="W27858" t="s">
        <v>17167</v>
      </c>
    </row>
    <row r="27859" spans="20:23" x14ac:dyDescent="0.3">
      <c r="T27859" t="b">
        <f>U27859&gt;10</f>
        <v>1</v>
      </c>
      <c r="U27859" s="7">
        <v>10.194806060689301</v>
      </c>
      <c r="V27859" t="s">
        <v>3496</v>
      </c>
      <c r="W27859" t="s">
        <v>3497</v>
      </c>
    </row>
    <row r="27860" spans="20:23" x14ac:dyDescent="0.3">
      <c r="T27860" t="b">
        <f>U27860&gt;10</f>
        <v>1</v>
      </c>
      <c r="U27860" s="7">
        <v>11.293418349357401</v>
      </c>
      <c r="V27860" t="s">
        <v>11318</v>
      </c>
      <c r="W27860" t="s">
        <v>11319</v>
      </c>
    </row>
    <row r="27861" spans="20:23" x14ac:dyDescent="0.3">
      <c r="T27861" t="b">
        <f>U27861&gt;10</f>
        <v>1</v>
      </c>
      <c r="U27861" s="7">
        <v>11.188057833699601</v>
      </c>
      <c r="V27861" t="s">
        <v>2808</v>
      </c>
      <c r="W27861" t="s">
        <v>6149</v>
      </c>
    </row>
    <row r="27862" spans="20:23" x14ac:dyDescent="0.3">
      <c r="T27862" t="b">
        <f>U27862&gt;10</f>
        <v>1</v>
      </c>
      <c r="U27862" s="7">
        <v>10.7825927255914</v>
      </c>
      <c r="V27862" t="s">
        <v>6149</v>
      </c>
      <c r="W27862" t="s">
        <v>8312</v>
      </c>
    </row>
    <row r="27863" spans="20:23" x14ac:dyDescent="0.3">
      <c r="T27863" t="b">
        <f>U27863&gt;10</f>
        <v>1</v>
      </c>
      <c r="U27863" s="7">
        <v>11.6988834574656</v>
      </c>
      <c r="V27863" t="s">
        <v>13031</v>
      </c>
      <c r="W27863" t="s">
        <v>13032</v>
      </c>
    </row>
    <row r="27864" spans="20:23" x14ac:dyDescent="0.3">
      <c r="T27864" t="b">
        <f>U27864&gt;10</f>
        <v>1</v>
      </c>
      <c r="U27864" s="7">
        <v>11.411201385013801</v>
      </c>
      <c r="V27864" t="s">
        <v>12060</v>
      </c>
      <c r="W27864" t="s">
        <v>12061</v>
      </c>
    </row>
    <row r="27865" spans="20:23" x14ac:dyDescent="0.3">
      <c r="T27865" t="b">
        <f>U27865&gt;10</f>
        <v>1</v>
      </c>
      <c r="U27865" s="7">
        <v>12.7974957461337</v>
      </c>
      <c r="V27865" t="s">
        <v>17168</v>
      </c>
      <c r="W27865" t="s">
        <v>17169</v>
      </c>
    </row>
    <row r="27866" spans="20:23" x14ac:dyDescent="0.3">
      <c r="T27866" t="b">
        <f>U27866&gt;10</f>
        <v>1</v>
      </c>
      <c r="U27866" s="7">
        <v>11.188057833699601</v>
      </c>
      <c r="V27866" t="s">
        <v>10894</v>
      </c>
      <c r="W27866" t="s">
        <v>10895</v>
      </c>
    </row>
    <row r="27867" spans="20:23" x14ac:dyDescent="0.3">
      <c r="T27867" t="b">
        <f>U27867&gt;10</f>
        <v>1</v>
      </c>
      <c r="U27867" s="7">
        <v>13.490642926693599</v>
      </c>
      <c r="V27867" t="s">
        <v>17170</v>
      </c>
      <c r="W27867" t="s">
        <v>17171</v>
      </c>
    </row>
    <row r="27868" spans="20:23" x14ac:dyDescent="0.3">
      <c r="T27868" t="b">
        <f>U27868&gt;10</f>
        <v>1</v>
      </c>
      <c r="U27868" s="7">
        <v>10.6574295826374</v>
      </c>
      <c r="V27868" t="s">
        <v>7610</v>
      </c>
      <c r="W27868" t="s">
        <v>7417</v>
      </c>
    </row>
    <row r="27869" spans="20:23" x14ac:dyDescent="0.3">
      <c r="T27869" t="b">
        <f>U27869&gt;10</f>
        <v>1</v>
      </c>
      <c r="U27869" s="7">
        <v>13.490642926693599</v>
      </c>
      <c r="V27869" t="s">
        <v>17172</v>
      </c>
      <c r="W27869" t="s">
        <v>17173</v>
      </c>
    </row>
    <row r="27870" spans="20:23" x14ac:dyDescent="0.3">
      <c r="T27870" t="b">
        <f>U27870&gt;10</f>
        <v>1</v>
      </c>
      <c r="U27870" s="7">
        <v>11.0927476538953</v>
      </c>
      <c r="V27870" t="s">
        <v>10282</v>
      </c>
      <c r="W27870" t="s">
        <v>10283</v>
      </c>
    </row>
    <row r="27871" spans="20:23" x14ac:dyDescent="0.3">
      <c r="T27871" t="b">
        <f>U27871&gt;10</f>
        <v>1</v>
      </c>
      <c r="U27871" s="7">
        <v>12.104348565573799</v>
      </c>
      <c r="V27871" t="s">
        <v>10283</v>
      </c>
      <c r="W27871" t="s">
        <v>4891</v>
      </c>
    </row>
    <row r="27872" spans="20:23" x14ac:dyDescent="0.3">
      <c r="T27872" t="b">
        <f>U27872&gt;10</f>
        <v>1</v>
      </c>
      <c r="U27872" s="7">
        <v>11.6988834574656</v>
      </c>
      <c r="V27872" t="s">
        <v>13137</v>
      </c>
      <c r="W27872" t="s">
        <v>13138</v>
      </c>
    </row>
    <row r="27873" spans="20:23" x14ac:dyDescent="0.3">
      <c r="T27873" t="b">
        <f>U27873&gt;10</f>
        <v>1</v>
      </c>
      <c r="U27873" s="7">
        <v>11.8812050142595</v>
      </c>
      <c r="V27873" t="s">
        <v>13681</v>
      </c>
      <c r="W27873" t="s">
        <v>13682</v>
      </c>
    </row>
    <row r="27874" spans="20:23" x14ac:dyDescent="0.3">
      <c r="T27874" t="b">
        <f>U27874&gt;10</f>
        <v>1</v>
      </c>
      <c r="U27874" s="7">
        <v>10.2717671018254</v>
      </c>
      <c r="V27874" t="s">
        <v>4259</v>
      </c>
      <c r="W27874" t="s">
        <v>4260</v>
      </c>
    </row>
    <row r="27875" spans="20:23" x14ac:dyDescent="0.3">
      <c r="T27875" t="b">
        <f>U27875&gt;10</f>
        <v>1</v>
      </c>
      <c r="U27875" s="7">
        <v>10.0894455450315</v>
      </c>
      <c r="V27875" t="s">
        <v>2567</v>
      </c>
      <c r="W27875" t="s">
        <v>2568</v>
      </c>
    </row>
    <row r="27876" spans="20:23" x14ac:dyDescent="0.3">
      <c r="T27876" t="b">
        <f>U27876&gt;10</f>
        <v>1</v>
      </c>
      <c r="U27876" s="7">
        <v>10.0566557222085</v>
      </c>
      <c r="V27876" t="s">
        <v>2185</v>
      </c>
      <c r="W27876" t="s">
        <v>2186</v>
      </c>
    </row>
    <row r="27877" spans="20:23" x14ac:dyDescent="0.3">
      <c r="T27877" t="b">
        <f>U27877&gt;10</f>
        <v>1</v>
      </c>
      <c r="U27877" s="7">
        <v>12.392030638025499</v>
      </c>
      <c r="V27877" t="s">
        <v>17174</v>
      </c>
      <c r="W27877" t="s">
        <v>17175</v>
      </c>
    </row>
    <row r="27878" spans="20:23" x14ac:dyDescent="0.3">
      <c r="T27878" t="b">
        <f>U27878&gt;10</f>
        <v>1</v>
      </c>
      <c r="U27878" s="7">
        <v>10.5462039475272</v>
      </c>
      <c r="V27878" t="s">
        <v>6568</v>
      </c>
      <c r="W27878" t="s">
        <v>6569</v>
      </c>
    </row>
    <row r="27879" spans="20:23" x14ac:dyDescent="0.3">
      <c r="T27879" t="b">
        <f>U27879&gt;10</f>
        <v>1</v>
      </c>
      <c r="U27879" s="7">
        <v>10.6002711687975</v>
      </c>
      <c r="V27879" t="s">
        <v>6889</v>
      </c>
      <c r="W27879" t="s">
        <v>6890</v>
      </c>
    </row>
    <row r="27880" spans="20:23" x14ac:dyDescent="0.3">
      <c r="T27880" t="b">
        <f>U27880&gt;10</f>
        <v>1</v>
      </c>
      <c r="U27880" s="7">
        <v>13.490642926693599</v>
      </c>
      <c r="V27880" t="s">
        <v>17176</v>
      </c>
      <c r="W27880" s="11">
        <v>35745</v>
      </c>
    </row>
    <row r="27881" spans="20:23" x14ac:dyDescent="0.3">
      <c r="T27881" t="b">
        <f>U27881&gt;10</f>
        <v>1</v>
      </c>
      <c r="U27881" s="7">
        <v>10.851585597078399</v>
      </c>
      <c r="V27881" t="s">
        <v>8906</v>
      </c>
      <c r="W27881" t="s">
        <v>8907</v>
      </c>
    </row>
    <row r="27882" spans="20:23" x14ac:dyDescent="0.3">
      <c r="T27882" t="b">
        <f>U27882&gt;10</f>
        <v>1</v>
      </c>
      <c r="U27882" s="7">
        <v>13.490642926693599</v>
      </c>
      <c r="V27882" t="s">
        <v>17177</v>
      </c>
      <c r="W27882" t="s">
        <v>17178</v>
      </c>
    </row>
    <row r="27883" spans="20:23" x14ac:dyDescent="0.3">
      <c r="T27883" t="b">
        <f>U27883&gt;10</f>
        <v>1</v>
      </c>
      <c r="U27883" s="7">
        <v>11.0927476538953</v>
      </c>
      <c r="V27883" t="s">
        <v>10184</v>
      </c>
      <c r="W27883" t="s">
        <v>10185</v>
      </c>
    </row>
    <row r="27884" spans="20:23" x14ac:dyDescent="0.3">
      <c r="T27884" t="b">
        <f>U27884&gt;10</f>
        <v>1</v>
      </c>
      <c r="U27884" s="7">
        <v>11.0927476538953</v>
      </c>
      <c r="V27884" t="s">
        <v>8426</v>
      </c>
      <c r="W27884" t="s">
        <v>1442</v>
      </c>
    </row>
    <row r="27885" spans="20:23" x14ac:dyDescent="0.3">
      <c r="T27885" t="b">
        <f>U27885&gt;10</f>
        <v>1</v>
      </c>
      <c r="U27885" s="7">
        <v>10.194806060689301</v>
      </c>
      <c r="V27885" t="s">
        <v>3759</v>
      </c>
      <c r="W27885" t="s">
        <v>3760</v>
      </c>
    </row>
    <row r="27886" spans="20:23" x14ac:dyDescent="0.3">
      <c r="T27886" t="b">
        <f>U27886&gt;10</f>
        <v>1</v>
      </c>
      <c r="U27886" s="7">
        <v>10.851585597078399</v>
      </c>
      <c r="V27886" t="s">
        <v>8968</v>
      </c>
      <c r="W27886" t="s">
        <v>8969</v>
      </c>
    </row>
    <row r="27887" spans="20:23" x14ac:dyDescent="0.3">
      <c r="T27887" t="b">
        <f>U27887&gt;10</f>
        <v>1</v>
      </c>
      <c r="U27887" s="7">
        <v>12.392030638025499</v>
      </c>
      <c r="V27887" t="s">
        <v>17179</v>
      </c>
      <c r="W27887" t="s">
        <v>17180</v>
      </c>
    </row>
    <row r="27888" spans="20:23" x14ac:dyDescent="0.3">
      <c r="T27888" t="b">
        <f>U27888&gt;10</f>
        <v>1</v>
      </c>
      <c r="U27888" s="7">
        <v>11.0057362769056</v>
      </c>
      <c r="V27888" t="s">
        <v>9395</v>
      </c>
      <c r="W27888" t="s">
        <v>4517</v>
      </c>
    </row>
    <row r="27889" spans="20:23" x14ac:dyDescent="0.3">
      <c r="T27889" t="b">
        <f>U27889&gt;10</f>
        <v>1</v>
      </c>
      <c r="U27889" s="7">
        <v>11.0057362769056</v>
      </c>
      <c r="V27889" t="s">
        <v>9577</v>
      </c>
      <c r="W27889" t="s">
        <v>9578</v>
      </c>
    </row>
    <row r="27890" spans="20:23" x14ac:dyDescent="0.3">
      <c r="T27890" t="b">
        <f>U27890&gt;10</f>
        <v>1</v>
      </c>
      <c r="U27890" s="7">
        <v>11.6988834574656</v>
      </c>
      <c r="V27890" t="s">
        <v>12992</v>
      </c>
      <c r="W27890" t="s">
        <v>9578</v>
      </c>
    </row>
    <row r="27891" spans="20:23" x14ac:dyDescent="0.3">
      <c r="T27891" t="b">
        <f>U27891&gt;10</f>
        <v>1</v>
      </c>
      <c r="U27891" s="7">
        <v>10.3125890963457</v>
      </c>
      <c r="V27891" t="s">
        <v>4535</v>
      </c>
      <c r="W27891" t="e">
        <f>-u</f>
        <v>#NAME?</v>
      </c>
    </row>
    <row r="27892" spans="20:23" x14ac:dyDescent="0.3">
      <c r="T27892" t="b">
        <f>U27892&gt;10</f>
        <v>1</v>
      </c>
      <c r="U27892" s="7">
        <v>10.0406553808621</v>
      </c>
      <c r="V27892" t="s">
        <v>2119</v>
      </c>
      <c r="W27892" t="s">
        <v>2120</v>
      </c>
    </row>
    <row r="27893" spans="20:23" x14ac:dyDescent="0.3">
      <c r="T27893" t="b">
        <f>U27893&gt;10</f>
        <v>1</v>
      </c>
      <c r="U27893" s="7">
        <v>12.104348565573799</v>
      </c>
      <c r="V27893" t="s">
        <v>17181</v>
      </c>
      <c r="W27893" t="s">
        <v>17182</v>
      </c>
    </row>
    <row r="27894" spans="20:23" x14ac:dyDescent="0.3">
      <c r="T27894" t="b">
        <f>U27894&gt;10</f>
        <v>1</v>
      </c>
      <c r="U27894" s="7">
        <v>10.3125890963457</v>
      </c>
      <c r="V27894" t="s">
        <v>4610</v>
      </c>
      <c r="W27894" t="s">
        <v>4378</v>
      </c>
    </row>
    <row r="27895" spans="20:23" x14ac:dyDescent="0.3">
      <c r="T27895" t="b">
        <f>U27895&gt;10</f>
        <v>1</v>
      </c>
      <c r="U27895" s="7">
        <v>10.3125890963457</v>
      </c>
      <c r="V27895" t="s">
        <v>4378</v>
      </c>
      <c r="W27895" t="s">
        <v>4379</v>
      </c>
    </row>
    <row r="27896" spans="20:23" x14ac:dyDescent="0.3">
      <c r="T27896" t="b">
        <f>U27896&gt;10</f>
        <v>1</v>
      </c>
      <c r="U27896" s="7">
        <v>10.6002711687975</v>
      </c>
      <c r="V27896" t="s">
        <v>7165</v>
      </c>
      <c r="W27896" t="s">
        <v>7166</v>
      </c>
    </row>
    <row r="27897" spans="20:23" x14ac:dyDescent="0.3">
      <c r="T27897" t="b">
        <f>U27897&gt;10</f>
        <v>1</v>
      </c>
      <c r="U27897" s="7">
        <v>12.104348565573799</v>
      </c>
      <c r="V27897" t="s">
        <v>17183</v>
      </c>
      <c r="W27897" t="s">
        <v>17184</v>
      </c>
    </row>
    <row r="27898" spans="20:23" x14ac:dyDescent="0.3">
      <c r="T27898" t="b">
        <f>U27898&gt;10</f>
        <v>1</v>
      </c>
      <c r="U27898" s="7">
        <v>10.1147633530158</v>
      </c>
      <c r="V27898" t="s">
        <v>2880</v>
      </c>
      <c r="W27898" t="s">
        <v>2881</v>
      </c>
    </row>
    <row r="27899" spans="20:23" x14ac:dyDescent="0.3">
      <c r="T27899" t="b">
        <f>U27899&gt;10</f>
        <v>1</v>
      </c>
      <c r="U27899" s="7">
        <v>10.6002711687975</v>
      </c>
      <c r="V27899" t="s">
        <v>7129</v>
      </c>
      <c r="W27899" t="s">
        <v>7130</v>
      </c>
    </row>
    <row r="27900" spans="20:23" x14ac:dyDescent="0.3">
      <c r="T27900" t="b">
        <f>U27900&gt;10</f>
        <v>1</v>
      </c>
      <c r="U27900" s="7">
        <v>10.7825927255914</v>
      </c>
      <c r="V27900" t="s">
        <v>8533</v>
      </c>
      <c r="W27900" t="s">
        <v>8360</v>
      </c>
    </row>
    <row r="27901" spans="20:23" x14ac:dyDescent="0.3">
      <c r="T27901" t="b">
        <f>U27901&gt;10</f>
        <v>1</v>
      </c>
      <c r="U27901" s="7">
        <v>10.4461204889702</v>
      </c>
      <c r="V27901" t="s">
        <v>5701</v>
      </c>
      <c r="W27901" t="s">
        <v>5702</v>
      </c>
    </row>
    <row r="27902" spans="20:23" x14ac:dyDescent="0.3">
      <c r="T27902" t="b">
        <f>U27902&gt;10</f>
        <v>1</v>
      </c>
      <c r="U27902" s="7">
        <v>13.490642926693599</v>
      </c>
      <c r="V27902" t="s">
        <v>5702</v>
      </c>
      <c r="W27902" t="e">
        <f>-h</f>
        <v>#NAME?</v>
      </c>
    </row>
    <row r="27903" spans="20:23" x14ac:dyDescent="0.3">
      <c r="T27903" t="b">
        <f>U27903&gt;10</f>
        <v>1</v>
      </c>
      <c r="U27903" s="7">
        <v>13.490642926693599</v>
      </c>
      <c r="V27903" t="e">
        <f>-h</f>
        <v>#NAME?</v>
      </c>
      <c r="W27903" t="s">
        <v>17185</v>
      </c>
    </row>
    <row r="27904" spans="20:23" x14ac:dyDescent="0.3">
      <c r="T27904" t="b">
        <f>U27904&gt;10</f>
        <v>1</v>
      </c>
      <c r="U27904" s="7">
        <v>11.293418349357401</v>
      </c>
      <c r="V27904" t="s">
        <v>8193</v>
      </c>
      <c r="W27904" t="s">
        <v>8193</v>
      </c>
    </row>
    <row r="27905" spans="20:23" x14ac:dyDescent="0.3">
      <c r="T27905" t="b">
        <f>U27905&gt;10</f>
        <v>1</v>
      </c>
      <c r="U27905" s="7">
        <v>12.7974957461337</v>
      </c>
      <c r="V27905" t="s">
        <v>17186</v>
      </c>
      <c r="W27905" t="s">
        <v>17187</v>
      </c>
    </row>
    <row r="27906" spans="20:23" x14ac:dyDescent="0.3">
      <c r="T27906" t="b">
        <f>U27906&gt;10</f>
        <v>1</v>
      </c>
      <c r="U27906" s="7">
        <v>10.4949106531397</v>
      </c>
      <c r="V27906" t="s">
        <v>6120</v>
      </c>
      <c r="W27906" t="s">
        <v>6121</v>
      </c>
    </row>
    <row r="27907" spans="20:23" x14ac:dyDescent="0.3">
      <c r="T27907" t="b">
        <f>U27907&gt;10</f>
        <v>1</v>
      </c>
      <c r="U27907" s="7">
        <v>10.7825927255914</v>
      </c>
      <c r="V27907" t="s">
        <v>6121</v>
      </c>
      <c r="W27907" t="s">
        <v>8193</v>
      </c>
    </row>
    <row r="27908" spans="20:23" x14ac:dyDescent="0.3">
      <c r="T27908" t="b">
        <f>U27908&gt;10</f>
        <v>1</v>
      </c>
      <c r="U27908" s="7">
        <v>12.104348565573799</v>
      </c>
      <c r="V27908" t="s">
        <v>17188</v>
      </c>
      <c r="W27908" t="s">
        <v>6083</v>
      </c>
    </row>
    <row r="27909" spans="20:23" x14ac:dyDescent="0.3">
      <c r="T27909" t="b">
        <f>U27909&gt;10</f>
        <v>1</v>
      </c>
      <c r="U27909" s="7">
        <v>10.4949106531397</v>
      </c>
      <c r="V27909" t="s">
        <v>6082</v>
      </c>
      <c r="W27909" t="s">
        <v>6083</v>
      </c>
    </row>
    <row r="27910" spans="20:23" x14ac:dyDescent="0.3">
      <c r="T27910" t="b">
        <f>U27910&gt;10</f>
        <v>1</v>
      </c>
      <c r="U27910" s="7">
        <v>11.293418349357401</v>
      </c>
      <c r="V27910" t="s">
        <v>11173</v>
      </c>
      <c r="W27910" t="s">
        <v>11174</v>
      </c>
    </row>
    <row r="27911" spans="20:23" x14ac:dyDescent="0.3">
      <c r="T27911" t="b">
        <f>U27911&gt;10</f>
        <v>1</v>
      </c>
      <c r="U27911" s="7">
        <v>12.7974957461337</v>
      </c>
      <c r="V27911" t="s">
        <v>11776</v>
      </c>
      <c r="W27911" t="s">
        <v>17189</v>
      </c>
    </row>
    <row r="27912" spans="20:23" x14ac:dyDescent="0.3">
      <c r="T27912" t="b">
        <f>U27912&gt;10</f>
        <v>1</v>
      </c>
      <c r="U27912" s="7">
        <v>11.6988834574656</v>
      </c>
      <c r="V27912" t="s">
        <v>13426</v>
      </c>
      <c r="W27912" t="s">
        <v>13427</v>
      </c>
    </row>
    <row r="27913" spans="20:23" x14ac:dyDescent="0.3">
      <c r="T27913" t="b">
        <f>U27913&gt;10</f>
        <v>1</v>
      </c>
      <c r="U27913" s="7">
        <v>10.0894455450315</v>
      </c>
      <c r="V27913" t="s">
        <v>2577</v>
      </c>
      <c r="W27913" t="s">
        <v>2573</v>
      </c>
    </row>
    <row r="27914" spans="20:23" x14ac:dyDescent="0.3">
      <c r="T27914" t="b">
        <f>U27914&gt;10</f>
        <v>1</v>
      </c>
      <c r="U27914" s="7">
        <v>10.3125890963457</v>
      </c>
      <c r="V27914" t="s">
        <v>4629</v>
      </c>
      <c r="W27914" t="s">
        <v>4630</v>
      </c>
    </row>
    <row r="27915" spans="20:23" x14ac:dyDescent="0.3">
      <c r="T27915" t="b">
        <f>U27915&gt;10</f>
        <v>1</v>
      </c>
      <c r="U27915" s="7">
        <v>11.411201385013801</v>
      </c>
      <c r="V27915" t="s">
        <v>4630</v>
      </c>
      <c r="W27915" t="s">
        <v>11776</v>
      </c>
    </row>
    <row r="27916" spans="20:23" x14ac:dyDescent="0.3">
      <c r="T27916" t="b">
        <f>U27916&gt;10</f>
        <v>1</v>
      </c>
      <c r="U27916" s="7">
        <v>10.0894455450315</v>
      </c>
      <c r="V27916" t="s">
        <v>2733</v>
      </c>
      <c r="W27916" t="s">
        <v>2573</v>
      </c>
    </row>
    <row r="27917" spans="20:23" x14ac:dyDescent="0.3">
      <c r="T27917" t="b">
        <f>U27917&gt;10</f>
        <v>1</v>
      </c>
      <c r="U27917" s="7">
        <v>11.8812050142595</v>
      </c>
      <c r="V27917" t="s">
        <v>13810</v>
      </c>
      <c r="W27917" t="s">
        <v>13811</v>
      </c>
    </row>
    <row r="27918" spans="20:23" x14ac:dyDescent="0.3">
      <c r="T27918" t="b">
        <f>U27918&gt;10</f>
        <v>1</v>
      </c>
      <c r="U27918" s="7">
        <v>11.0057362769056</v>
      </c>
      <c r="V27918" t="s">
        <v>9597</v>
      </c>
      <c r="W27918" t="s">
        <v>9598</v>
      </c>
    </row>
    <row r="27919" spans="20:23" x14ac:dyDescent="0.3">
      <c r="T27919" t="b">
        <f>U27919&gt;10</f>
        <v>1</v>
      </c>
      <c r="U27919" s="7">
        <v>11.188057833699601</v>
      </c>
      <c r="V27919" t="s">
        <v>4263</v>
      </c>
      <c r="W27919" t="s">
        <v>10646</v>
      </c>
    </row>
    <row r="27920" spans="20:23" x14ac:dyDescent="0.3">
      <c r="T27920" t="b">
        <f>U27920&gt;10</f>
        <v>1</v>
      </c>
      <c r="U27920" s="7">
        <v>12.7974957461337</v>
      </c>
      <c r="V27920" t="s">
        <v>17190</v>
      </c>
      <c r="W27920" t="s">
        <v>17191</v>
      </c>
    </row>
    <row r="27921" spans="20:23" x14ac:dyDescent="0.3">
      <c r="T27921" t="b">
        <f>U27921&gt;10</f>
        <v>1</v>
      </c>
      <c r="U27921" s="7">
        <v>10.6574295826374</v>
      </c>
      <c r="V27921" t="s">
        <v>7416</v>
      </c>
      <c r="W27921" t="s">
        <v>7417</v>
      </c>
    </row>
    <row r="27922" spans="20:23" x14ac:dyDescent="0.3">
      <c r="T27922" t="b">
        <f>U27922&gt;10</f>
        <v>1</v>
      </c>
      <c r="U27922" s="7">
        <v>10.7180542044539</v>
      </c>
      <c r="V27922" t="s">
        <v>3264</v>
      </c>
      <c r="W27922" t="s">
        <v>7917</v>
      </c>
    </row>
    <row r="27923" spans="20:23" x14ac:dyDescent="0.3">
      <c r="T27923" t="b">
        <f>U27923&gt;10</f>
        <v>1</v>
      </c>
      <c r="U27923" s="7">
        <v>12.392030638025499</v>
      </c>
      <c r="V27923" t="s">
        <v>17192</v>
      </c>
      <c r="W27923" t="s">
        <v>17193</v>
      </c>
    </row>
    <row r="27924" spans="20:23" x14ac:dyDescent="0.3">
      <c r="T27924" t="b">
        <f>U27924&gt;10</f>
        <v>1</v>
      </c>
      <c r="U27924" s="7">
        <v>12.7974957461337</v>
      </c>
      <c r="V27924" t="s">
        <v>17194</v>
      </c>
      <c r="W27924" t="s">
        <v>13018</v>
      </c>
    </row>
    <row r="27925" spans="20:23" x14ac:dyDescent="0.3">
      <c r="T27925" t="b">
        <f>U27925&gt;10</f>
        <v>1</v>
      </c>
      <c r="U27925" s="7">
        <v>10.6002711687975</v>
      </c>
      <c r="V27925" t="s">
        <v>7147</v>
      </c>
      <c r="W27925" t="s">
        <v>7148</v>
      </c>
    </row>
    <row r="27926" spans="20:23" x14ac:dyDescent="0.3">
      <c r="T27926" t="b">
        <f>U27926&gt;10</f>
        <v>1</v>
      </c>
      <c r="U27926" s="7">
        <v>10.3125890963457</v>
      </c>
      <c r="V27926" t="s">
        <v>4996</v>
      </c>
      <c r="W27926" t="s">
        <v>4997</v>
      </c>
    </row>
    <row r="27927" spans="20:23" x14ac:dyDescent="0.3">
      <c r="T27927" t="b">
        <f>U27927&gt;10</f>
        <v>1</v>
      </c>
      <c r="U27927" s="7">
        <v>11.293418349357401</v>
      </c>
      <c r="V27927" t="s">
        <v>11365</v>
      </c>
      <c r="W27927" t="s">
        <v>11366</v>
      </c>
    </row>
    <row r="27928" spans="20:23" x14ac:dyDescent="0.3">
      <c r="T27928" t="b">
        <f>U27928&gt;10</f>
        <v>1</v>
      </c>
      <c r="U27928" s="7">
        <v>10.194806060689301</v>
      </c>
      <c r="V27928" t="s">
        <v>3571</v>
      </c>
      <c r="W27928" t="s">
        <v>3572</v>
      </c>
    </row>
    <row r="27929" spans="20:23" x14ac:dyDescent="0.3">
      <c r="T27929" t="b">
        <f>U27929&gt;10</f>
        <v>1</v>
      </c>
      <c r="U27929" s="7">
        <v>11.6988834574656</v>
      </c>
      <c r="V27929" t="s">
        <v>13056</v>
      </c>
      <c r="W27929" t="s">
        <v>13057</v>
      </c>
    </row>
    <row r="27930" spans="20:23" x14ac:dyDescent="0.3">
      <c r="T27930" t="b">
        <f>U27930&gt;10</f>
        <v>1</v>
      </c>
      <c r="U27930" s="7">
        <v>11.6988834574656</v>
      </c>
      <c r="V27930" t="s">
        <v>13087</v>
      </c>
      <c r="W27930" t="s">
        <v>13057</v>
      </c>
    </row>
    <row r="27931" spans="20:23" x14ac:dyDescent="0.3">
      <c r="T27931" t="b">
        <f>U27931&gt;10</f>
        <v>1</v>
      </c>
      <c r="U27931" s="7">
        <v>12.104348565573799</v>
      </c>
      <c r="V27931" t="s">
        <v>17195</v>
      </c>
      <c r="W27931" t="s">
        <v>17196</v>
      </c>
    </row>
    <row r="27932" spans="20:23" x14ac:dyDescent="0.3">
      <c r="T27932" t="b">
        <f>U27932&gt;10</f>
        <v>1</v>
      </c>
      <c r="U27932" s="7">
        <v>11.8812050142595</v>
      </c>
      <c r="V27932" t="s">
        <v>13898</v>
      </c>
      <c r="W27932" t="s">
        <v>13899</v>
      </c>
    </row>
    <row r="27933" spans="20:23" x14ac:dyDescent="0.3">
      <c r="T27933" t="b">
        <f>U27933&gt;10</f>
        <v>1</v>
      </c>
      <c r="U27933" s="7">
        <v>12.392030638025499</v>
      </c>
      <c r="V27933" t="s">
        <v>17197</v>
      </c>
      <c r="W27933" t="s">
        <v>17198</v>
      </c>
    </row>
    <row r="27934" spans="20:23" x14ac:dyDescent="0.3">
      <c r="T27934" t="b">
        <f>U27934&gt;10</f>
        <v>1</v>
      </c>
      <c r="U27934" s="7">
        <v>11.8812050142595</v>
      </c>
      <c r="V27934" t="s">
        <v>9295</v>
      </c>
      <c r="W27934" t="s">
        <v>13883</v>
      </c>
    </row>
    <row r="27935" spans="20:23" x14ac:dyDescent="0.3">
      <c r="T27935" t="b">
        <f>U27935&gt;10</f>
        <v>1</v>
      </c>
      <c r="U27935" s="7">
        <v>10.0894455450315</v>
      </c>
      <c r="V27935" t="s">
        <v>2588</v>
      </c>
      <c r="W27935" t="s">
        <v>2589</v>
      </c>
    </row>
    <row r="27936" spans="20:23" x14ac:dyDescent="0.3">
      <c r="T27936" t="b">
        <f>U27936&gt;10</f>
        <v>1</v>
      </c>
      <c r="U27936" s="7">
        <v>10.7180542044539</v>
      </c>
      <c r="V27936" t="s">
        <v>4683</v>
      </c>
      <c r="W27936" t="s">
        <v>7672</v>
      </c>
    </row>
    <row r="27937" spans="20:23" x14ac:dyDescent="0.3">
      <c r="T27937" t="b">
        <f>U27937&gt;10</f>
        <v>1</v>
      </c>
      <c r="U27937" s="7">
        <v>10.024907023893901</v>
      </c>
      <c r="V27937" s="10">
        <v>43831</v>
      </c>
      <c r="W27937" t="s">
        <v>1684</v>
      </c>
    </row>
    <row r="27938" spans="20:23" x14ac:dyDescent="0.3">
      <c r="T27938" t="b">
        <f>U27938&gt;10</f>
        <v>1</v>
      </c>
      <c r="U27938" s="7">
        <v>10.964914282385401</v>
      </c>
      <c r="V27938" t="s">
        <v>9295</v>
      </c>
      <c r="W27938" t="s">
        <v>6379</v>
      </c>
    </row>
    <row r="27939" spans="20:23" x14ac:dyDescent="0.3">
      <c r="T27939" t="b">
        <f>U27939&gt;10</f>
        <v>1</v>
      </c>
      <c r="U27939" s="7">
        <v>11.188057833699601</v>
      </c>
      <c r="V27939" t="s">
        <v>6379</v>
      </c>
      <c r="W27939" t="s">
        <v>10441</v>
      </c>
    </row>
    <row r="27940" spans="20:23" x14ac:dyDescent="0.3">
      <c r="T27940" t="b">
        <f>U27940&gt;10</f>
        <v>1</v>
      </c>
      <c r="U27940" s="7">
        <v>11.6988834574656</v>
      </c>
      <c r="V27940" t="s">
        <v>13017</v>
      </c>
      <c r="W27940" t="s">
        <v>13018</v>
      </c>
    </row>
    <row r="27941" spans="20:23" x14ac:dyDescent="0.3">
      <c r="T27941" t="b">
        <f>U27941&gt;10</f>
        <v>1</v>
      </c>
      <c r="U27941" s="7">
        <v>10.4949106531397</v>
      </c>
      <c r="V27941" t="s">
        <v>6364</v>
      </c>
      <c r="W27941" t="s">
        <v>6365</v>
      </c>
    </row>
    <row r="27942" spans="20:23" x14ac:dyDescent="0.3">
      <c r="T27942" t="b">
        <f>U27942&gt;10</f>
        <v>1</v>
      </c>
      <c r="U27942" s="7">
        <v>11.0057362769056</v>
      </c>
      <c r="V27942" t="s">
        <v>9669</v>
      </c>
      <c r="W27942" t="s">
        <v>9670</v>
      </c>
    </row>
    <row r="27943" spans="20:23" x14ac:dyDescent="0.3">
      <c r="T27943" t="b">
        <f>U27943&gt;10</f>
        <v>1</v>
      </c>
      <c r="U27943" s="7">
        <v>11.6988834574656</v>
      </c>
      <c r="V27943" t="s">
        <v>12804</v>
      </c>
      <c r="W27943" t="s">
        <v>12805</v>
      </c>
    </row>
    <row r="27944" spans="20:23" x14ac:dyDescent="0.3">
      <c r="T27944" t="b">
        <f>U27944&gt;10</f>
        <v>1</v>
      </c>
      <c r="U27944" s="7">
        <v>10.024907023893901</v>
      </c>
      <c r="V27944" t="s">
        <v>1845</v>
      </c>
      <c r="W27944" t="s">
        <v>1846</v>
      </c>
    </row>
    <row r="27945" spans="20:23" x14ac:dyDescent="0.3">
      <c r="T27945" t="b">
        <f>U27945&gt;10</f>
        <v>1</v>
      </c>
      <c r="U27945" s="7">
        <v>12.104348565573799</v>
      </c>
      <c r="V27945" t="s">
        <v>17199</v>
      </c>
      <c r="W27945" t="s">
        <v>17200</v>
      </c>
    </row>
    <row r="27946" spans="20:23" x14ac:dyDescent="0.3">
      <c r="T27946" t="b">
        <f>U27946&gt;10</f>
        <v>1</v>
      </c>
      <c r="U27946" s="7">
        <v>10.4461204889702</v>
      </c>
      <c r="V27946" t="s">
        <v>5782</v>
      </c>
      <c r="W27946" t="s">
        <v>5783</v>
      </c>
    </row>
    <row r="27947" spans="20:23" x14ac:dyDescent="0.3">
      <c r="T27947" t="b">
        <f>U27947&gt;10</f>
        <v>1</v>
      </c>
      <c r="U27947" s="7">
        <v>12.392030638025499</v>
      </c>
      <c r="V27947" t="s">
        <v>17201</v>
      </c>
      <c r="W27947" t="s">
        <v>17202</v>
      </c>
    </row>
    <row r="27948" spans="20:23" x14ac:dyDescent="0.3">
      <c r="T27948" t="b">
        <f>U27948&gt;10</f>
        <v>1</v>
      </c>
      <c r="U27948" s="7">
        <v>10.2717671018254</v>
      </c>
      <c r="V27948" t="s">
        <v>4294</v>
      </c>
      <c r="W27948" t="s">
        <v>4289</v>
      </c>
    </row>
    <row r="27949" spans="20:23" x14ac:dyDescent="0.3">
      <c r="T27949" t="b">
        <f>U27949&gt;10</f>
        <v>1</v>
      </c>
      <c r="U27949" s="7">
        <v>10.6574295826374</v>
      </c>
      <c r="V27949" t="s">
        <v>7460</v>
      </c>
      <c r="W27949" t="s">
        <v>7461</v>
      </c>
    </row>
    <row r="27950" spans="20:23" x14ac:dyDescent="0.3">
      <c r="T27950" t="b">
        <f>U27950&gt;10</f>
        <v>1</v>
      </c>
      <c r="U27950" s="7">
        <v>11.5447327776383</v>
      </c>
      <c r="V27950" t="s">
        <v>5864</v>
      </c>
      <c r="W27950" t="s">
        <v>12511</v>
      </c>
    </row>
    <row r="27951" spans="20:23" x14ac:dyDescent="0.3">
      <c r="T27951" t="b">
        <f>U27951&gt;10</f>
        <v>1</v>
      </c>
      <c r="U27951" s="7">
        <v>10.158438416518401</v>
      </c>
      <c r="V27951" t="s">
        <v>3266</v>
      </c>
      <c r="W27951" t="s">
        <v>3267</v>
      </c>
    </row>
    <row r="27952" spans="20:23" x14ac:dyDescent="0.3">
      <c r="T27952" t="b">
        <f>U27952&gt;10</f>
        <v>1</v>
      </c>
      <c r="U27952" s="7">
        <v>10.6002711687975</v>
      </c>
      <c r="V27952" t="s">
        <v>7280</v>
      </c>
      <c r="W27952" t="s">
        <v>153</v>
      </c>
    </row>
    <row r="27953" spans="20:23" x14ac:dyDescent="0.3">
      <c r="T27953" t="b">
        <f>U27953&gt;10</f>
        <v>1</v>
      </c>
      <c r="U27953" s="7">
        <v>11.188057833699601</v>
      </c>
      <c r="V27953" t="s">
        <v>10509</v>
      </c>
      <c r="W27953" t="s">
        <v>10510</v>
      </c>
    </row>
    <row r="27954" spans="20:23" x14ac:dyDescent="0.3">
      <c r="T27954" t="b">
        <f>U27954&gt;10</f>
        <v>1</v>
      </c>
      <c r="U27954" s="7">
        <v>10.2717671018254</v>
      </c>
      <c r="V27954" t="s">
        <v>4141</v>
      </c>
      <c r="W27954" t="s">
        <v>4142</v>
      </c>
    </row>
    <row r="27955" spans="20:23" x14ac:dyDescent="0.3">
      <c r="T27955" t="b">
        <f>U27955&gt;10</f>
        <v>1</v>
      </c>
      <c r="U27955" s="7">
        <v>10.158438416518401</v>
      </c>
      <c r="V27955" t="s">
        <v>3317</v>
      </c>
      <c r="W27955" t="s">
        <v>3318</v>
      </c>
    </row>
    <row r="27956" spans="20:23" x14ac:dyDescent="0.3">
      <c r="T27956" t="b">
        <f>U27956&gt;10</f>
        <v>1</v>
      </c>
      <c r="U27956" s="7">
        <v>11.6988834574656</v>
      </c>
      <c r="V27956" t="s">
        <v>13445</v>
      </c>
      <c r="W27956" t="s">
        <v>13446</v>
      </c>
    </row>
    <row r="27957" spans="20:23" x14ac:dyDescent="0.3">
      <c r="T27957" t="b">
        <f>U27957&gt;10</f>
        <v>1</v>
      </c>
      <c r="U27957" s="7">
        <v>11.8812050142595</v>
      </c>
      <c r="V27957" t="s">
        <v>13900</v>
      </c>
      <c r="W27957" t="s">
        <v>13901</v>
      </c>
    </row>
    <row r="27958" spans="20:23" x14ac:dyDescent="0.3">
      <c r="T27958" t="b">
        <f>U27958&gt;10</f>
        <v>1</v>
      </c>
      <c r="U27958" s="7">
        <v>11.411201385013801</v>
      </c>
      <c r="V27958" t="s">
        <v>11662</v>
      </c>
      <c r="W27958" t="s">
        <v>11663</v>
      </c>
    </row>
    <row r="27959" spans="20:23" x14ac:dyDescent="0.3">
      <c r="T27959" t="b">
        <f>U27959&gt;10</f>
        <v>1</v>
      </c>
      <c r="U27959" s="7">
        <v>11.0057362769056</v>
      </c>
      <c r="V27959" t="s">
        <v>9376</v>
      </c>
      <c r="W27959" t="s">
        <v>6078</v>
      </c>
    </row>
    <row r="27960" spans="20:23" x14ac:dyDescent="0.3">
      <c r="T27960" t="b">
        <f>U27960&gt;10</f>
        <v>1</v>
      </c>
      <c r="U27960" s="7">
        <v>10.7180542044539</v>
      </c>
      <c r="V27960" t="s">
        <v>7835</v>
      </c>
      <c r="W27960" t="s">
        <v>7836</v>
      </c>
    </row>
    <row r="27961" spans="20:23" x14ac:dyDescent="0.3">
      <c r="T27961" t="b">
        <f>U27961&gt;10</f>
        <v>1</v>
      </c>
      <c r="U27961" s="7">
        <v>10.4949106531397</v>
      </c>
      <c r="V27961" t="s">
        <v>6380</v>
      </c>
      <c r="W27961" t="s">
        <v>6381</v>
      </c>
    </row>
    <row r="27962" spans="20:23" x14ac:dyDescent="0.3">
      <c r="T27962" t="b">
        <f>U27962&gt;10</f>
        <v>1</v>
      </c>
      <c r="U27962" s="7">
        <v>13.490642926693599</v>
      </c>
      <c r="V27962" t="s">
        <v>6381</v>
      </c>
      <c r="W27962" t="s">
        <v>17203</v>
      </c>
    </row>
    <row r="27963" spans="20:23" x14ac:dyDescent="0.3">
      <c r="T27963" t="b">
        <f>U27963&gt;10</f>
        <v>1</v>
      </c>
      <c r="U27963" s="7">
        <v>10.887953241249299</v>
      </c>
      <c r="V27963" t="s">
        <v>7905</v>
      </c>
      <c r="W27963" t="s">
        <v>9002</v>
      </c>
    </row>
    <row r="27964" spans="20:23" x14ac:dyDescent="0.3">
      <c r="T27964" t="b">
        <f>U27964&gt;10</f>
        <v>1</v>
      </c>
      <c r="U27964" s="7">
        <v>10.4461204889702</v>
      </c>
      <c r="V27964" t="s">
        <v>5835</v>
      </c>
      <c r="W27964" t="s">
        <v>5836</v>
      </c>
    </row>
    <row r="27965" spans="20:23" x14ac:dyDescent="0.3">
      <c r="T27965" t="b">
        <f>U27965&gt;10</f>
        <v>1</v>
      </c>
      <c r="U27965" s="7">
        <v>13.490642926693599</v>
      </c>
      <c r="V27965" t="s">
        <v>17204</v>
      </c>
      <c r="W27965" t="s">
        <v>17205</v>
      </c>
    </row>
    <row r="27966" spans="20:23" x14ac:dyDescent="0.3">
      <c r="T27966" t="b">
        <f>U27966&gt;10</f>
        <v>1</v>
      </c>
      <c r="U27966" s="7">
        <v>11.0927476538953</v>
      </c>
      <c r="V27966" t="s">
        <v>10129</v>
      </c>
      <c r="W27966" t="s">
        <v>10130</v>
      </c>
    </row>
    <row r="27967" spans="20:23" x14ac:dyDescent="0.3">
      <c r="T27967" t="b">
        <f>U27967&gt;10</f>
        <v>1</v>
      </c>
      <c r="U27967" s="7">
        <v>10.024907023893901</v>
      </c>
      <c r="V27967" t="s">
        <v>2090</v>
      </c>
      <c r="W27967" t="s">
        <v>2092</v>
      </c>
    </row>
    <row r="27968" spans="20:23" x14ac:dyDescent="0.3">
      <c r="T27968" t="b">
        <f>U27968&gt;10</f>
        <v>1</v>
      </c>
      <c r="U27968" s="7">
        <v>10.024907023893901</v>
      </c>
      <c r="V27968" t="s">
        <v>2090</v>
      </c>
      <c r="W27968" t="s">
        <v>2091</v>
      </c>
    </row>
    <row r="27969" spans="20:23" x14ac:dyDescent="0.3">
      <c r="T27969" t="b">
        <f>U27969&gt;10</f>
        <v>1</v>
      </c>
      <c r="U27969" s="7">
        <v>10.9256935692321</v>
      </c>
      <c r="V27969" t="s">
        <v>9057</v>
      </c>
      <c r="W27969" t="s">
        <v>9058</v>
      </c>
    </row>
    <row r="27970" spans="20:23" x14ac:dyDescent="0.3">
      <c r="T27970" t="b">
        <f>U27970&gt;10</f>
        <v>1</v>
      </c>
      <c r="U27970" s="7">
        <v>12.392030638025499</v>
      </c>
      <c r="V27970" t="s">
        <v>17206</v>
      </c>
      <c r="W27970" t="s">
        <v>16526</v>
      </c>
    </row>
    <row r="27971" spans="20:23" x14ac:dyDescent="0.3">
      <c r="T27971" t="b">
        <f>U27971&gt;10</f>
        <v>1</v>
      </c>
      <c r="U27971" s="7">
        <v>10.2054444588944</v>
      </c>
      <c r="V27971" t="s">
        <v>3788</v>
      </c>
      <c r="W27971" t="s">
        <v>3789</v>
      </c>
    </row>
    <row r="27972" spans="20:23" x14ac:dyDescent="0.3">
      <c r="T27972" t="b">
        <f>U27972&gt;10</f>
        <v>1</v>
      </c>
      <c r="U27972" s="7">
        <v>10.7825927255914</v>
      </c>
      <c r="V27972" t="s">
        <v>8288</v>
      </c>
      <c r="W27972" t="s">
        <v>8289</v>
      </c>
    </row>
    <row r="27973" spans="20:23" x14ac:dyDescent="0.3">
      <c r="T27973" t="b">
        <f>U27973&gt;10</f>
        <v>1</v>
      </c>
      <c r="U27973" s="7">
        <v>11.293418349357401</v>
      </c>
      <c r="V27973" t="s">
        <v>8288</v>
      </c>
      <c r="W27973" t="s">
        <v>11310</v>
      </c>
    </row>
    <row r="27974" spans="20:23" x14ac:dyDescent="0.3">
      <c r="T27974" t="b">
        <f>U27974&gt;10</f>
        <v>1</v>
      </c>
      <c r="U27974" s="7">
        <v>12.7974957461337</v>
      </c>
      <c r="V27974" t="s">
        <v>17207</v>
      </c>
      <c r="W27974" t="s">
        <v>17208</v>
      </c>
    </row>
    <row r="27975" spans="20:23" x14ac:dyDescent="0.3">
      <c r="T27975" t="b">
        <f>U27975&gt;10</f>
        <v>1</v>
      </c>
      <c r="U27975" s="7">
        <v>12.7974957461337</v>
      </c>
      <c r="V27975" t="s">
        <v>17208</v>
      </c>
      <c r="W27975" t="s">
        <v>17209</v>
      </c>
    </row>
    <row r="27976" spans="20:23" x14ac:dyDescent="0.3">
      <c r="T27976" t="b">
        <f>U27976&gt;10</f>
        <v>1</v>
      </c>
      <c r="U27976" s="7">
        <v>11.0057362769056</v>
      </c>
      <c r="V27976" t="s">
        <v>9311</v>
      </c>
      <c r="W27976" t="s">
        <v>9312</v>
      </c>
    </row>
    <row r="27977" spans="20:23" x14ac:dyDescent="0.3">
      <c r="T27977" t="b">
        <f>U27977&gt;10</f>
        <v>1</v>
      </c>
      <c r="U27977" s="7">
        <v>13.490642926693599</v>
      </c>
      <c r="V27977" t="s">
        <v>9312</v>
      </c>
      <c r="W27977" t="s">
        <v>17210</v>
      </c>
    </row>
    <row r="27978" spans="20:23" x14ac:dyDescent="0.3">
      <c r="T27978" t="b">
        <f>U27978&gt;10</f>
        <v>1</v>
      </c>
      <c r="U27978" s="7">
        <v>13.490642926693599</v>
      </c>
      <c r="V27978" t="s">
        <v>17210</v>
      </c>
      <c r="W27978" t="s">
        <v>17211</v>
      </c>
    </row>
    <row r="27979" spans="20:23" x14ac:dyDescent="0.3">
      <c r="T27979" t="b">
        <f>U27979&gt;10</f>
        <v>1</v>
      </c>
      <c r="U27979" s="7">
        <v>13.490642926693599</v>
      </c>
      <c r="V27979" t="s">
        <v>17211</v>
      </c>
      <c r="W27979" t="s">
        <v>17212</v>
      </c>
    </row>
    <row r="27980" spans="20:23" x14ac:dyDescent="0.3">
      <c r="T27980" t="b">
        <f>U27980&gt;10</f>
        <v>1</v>
      </c>
      <c r="U27980" s="7">
        <v>13.490642926693599</v>
      </c>
      <c r="V27980" t="s">
        <v>17213</v>
      </c>
      <c r="W27980" t="s">
        <v>17214</v>
      </c>
    </row>
    <row r="27981" spans="20:23" x14ac:dyDescent="0.3">
      <c r="T27981" t="b">
        <f>U27981&gt;10</f>
        <v>1</v>
      </c>
      <c r="U27981" s="7">
        <v>10.399600473335299</v>
      </c>
      <c r="V27981" t="s">
        <v>5277</v>
      </c>
      <c r="W27981" t="s">
        <v>5278</v>
      </c>
    </row>
    <row r="27982" spans="20:23" x14ac:dyDescent="0.3">
      <c r="T27982" t="b">
        <f>U27982&gt;10</f>
        <v>1</v>
      </c>
      <c r="U27982" s="7">
        <v>10.158438416518401</v>
      </c>
      <c r="V27982" t="s">
        <v>3349</v>
      </c>
      <c r="W27982" t="s">
        <v>3350</v>
      </c>
    </row>
    <row r="27983" spans="20:23" x14ac:dyDescent="0.3">
      <c r="T27983" t="b">
        <f>U27983&gt;10</f>
        <v>1</v>
      </c>
      <c r="U27983" s="7">
        <v>10.024907023893901</v>
      </c>
      <c r="V27983" t="s">
        <v>1798</v>
      </c>
      <c r="W27983" t="s">
        <v>1799</v>
      </c>
    </row>
    <row r="27984" spans="20:23" x14ac:dyDescent="0.3">
      <c r="T27984" t="b">
        <f>U27984&gt;10</f>
        <v>1</v>
      </c>
      <c r="U27984" s="7">
        <v>10.4949106531397</v>
      </c>
      <c r="V27984" t="s">
        <v>6114</v>
      </c>
      <c r="W27984" t="s">
        <v>6115</v>
      </c>
    </row>
    <row r="27985" spans="20:23" x14ac:dyDescent="0.3">
      <c r="T27985" t="b">
        <f>U27985&gt;10</f>
        <v>1</v>
      </c>
      <c r="U27985" s="7">
        <v>11.188057833699601</v>
      </c>
      <c r="V27985" t="s">
        <v>6115</v>
      </c>
      <c r="W27985" t="s">
        <v>10394</v>
      </c>
    </row>
    <row r="27986" spans="20:23" x14ac:dyDescent="0.3">
      <c r="T27986" t="b">
        <f>U27986&gt;10</f>
        <v>1</v>
      </c>
      <c r="U27986" s="7">
        <v>10.7180542044539</v>
      </c>
      <c r="V27986" t="s">
        <v>1798</v>
      </c>
      <c r="W27986" t="s">
        <v>7796</v>
      </c>
    </row>
    <row r="27987" spans="20:23" x14ac:dyDescent="0.3">
      <c r="T27987" t="b">
        <f>U27987&gt;10</f>
        <v>1</v>
      </c>
      <c r="U27987" s="7">
        <v>10.024907023893901</v>
      </c>
      <c r="V27987" t="s">
        <v>1774</v>
      </c>
      <c r="W27987" t="s">
        <v>1775</v>
      </c>
    </row>
    <row r="27988" spans="20:23" x14ac:dyDescent="0.3">
      <c r="T27988" t="b">
        <f>U27988&gt;10</f>
        <v>1</v>
      </c>
      <c r="U27988" s="7">
        <v>12.7974957461337</v>
      </c>
      <c r="V27988" t="s">
        <v>689</v>
      </c>
      <c r="W27988" t="s">
        <v>14937</v>
      </c>
    </row>
    <row r="27989" spans="20:23" x14ac:dyDescent="0.3">
      <c r="T27989" t="b">
        <f>U27989&gt;10</f>
        <v>1</v>
      </c>
      <c r="U27989" s="7">
        <v>10.232546388672199</v>
      </c>
      <c r="V27989" t="s">
        <v>1814</v>
      </c>
      <c r="W27989" t="s">
        <v>3958</v>
      </c>
    </row>
    <row r="27990" spans="20:23" x14ac:dyDescent="0.3">
      <c r="T27990" t="b">
        <f>U27990&gt;10</f>
        <v>1</v>
      </c>
      <c r="U27990" s="7">
        <v>10.194806060689301</v>
      </c>
      <c r="V27990" t="s">
        <v>3682</v>
      </c>
      <c r="W27990" t="s">
        <v>3683</v>
      </c>
    </row>
    <row r="27991" spans="20:23" x14ac:dyDescent="0.3">
      <c r="T27991" t="b">
        <f>U27991&gt;10</f>
        <v>1</v>
      </c>
      <c r="U27991" s="7">
        <v>10.4461204889702</v>
      </c>
      <c r="V27991" t="s">
        <v>5866</v>
      </c>
      <c r="W27991" t="s">
        <v>5867</v>
      </c>
    </row>
    <row r="27992" spans="20:23" x14ac:dyDescent="0.3">
      <c r="T27992" t="b">
        <f>U27992&gt;10</f>
        <v>1</v>
      </c>
      <c r="U27992" s="7">
        <v>10.7825927255914</v>
      </c>
      <c r="V27992" t="s">
        <v>8177</v>
      </c>
      <c r="W27992" t="s">
        <v>8178</v>
      </c>
    </row>
    <row r="27993" spans="20:23" x14ac:dyDescent="0.3">
      <c r="T27993" t="b">
        <f>U27993&gt;10</f>
        <v>1</v>
      </c>
      <c r="U27993" s="7">
        <v>11.8812050142595</v>
      </c>
      <c r="V27993" t="s">
        <v>12247</v>
      </c>
      <c r="W27993" t="s">
        <v>12248</v>
      </c>
    </row>
    <row r="27994" spans="20:23" x14ac:dyDescent="0.3">
      <c r="T27994" t="b">
        <f>U27994&gt;10</f>
        <v>1</v>
      </c>
      <c r="U27994" s="7">
        <v>10.4461204889702</v>
      </c>
      <c r="V27994" t="s">
        <v>5601</v>
      </c>
      <c r="W27994" t="s">
        <v>5602</v>
      </c>
    </row>
    <row r="27995" spans="20:23" x14ac:dyDescent="0.3">
      <c r="T27995" t="b">
        <f>U27995&gt;10</f>
        <v>1</v>
      </c>
      <c r="U27995" s="7">
        <v>10.4461204889702</v>
      </c>
      <c r="V27995" t="s">
        <v>5601</v>
      </c>
      <c r="W27995" t="s">
        <v>5603</v>
      </c>
    </row>
    <row r="27996" spans="20:23" x14ac:dyDescent="0.3">
      <c r="T27996" t="b">
        <f>U27996&gt;10</f>
        <v>1</v>
      </c>
      <c r="U27996" s="7">
        <v>10.3125890963457</v>
      </c>
      <c r="V27996" t="s">
        <v>4378</v>
      </c>
      <c r="W27996" t="s">
        <v>4380</v>
      </c>
    </row>
    <row r="27997" spans="20:23" x14ac:dyDescent="0.3">
      <c r="T27997" t="b">
        <f>U27997&gt;10</f>
        <v>1</v>
      </c>
      <c r="U27997" s="7">
        <v>11.5447327776383</v>
      </c>
      <c r="V27997" t="s">
        <v>4380</v>
      </c>
      <c r="W27997" t="s">
        <v>5603</v>
      </c>
    </row>
    <row r="27998" spans="20:23" x14ac:dyDescent="0.3">
      <c r="T27998" t="b">
        <f>U27998&gt;10</f>
        <v>1</v>
      </c>
      <c r="U27998" s="7">
        <v>11.5447327776383</v>
      </c>
      <c r="V27998" t="s">
        <v>12448</v>
      </c>
      <c r="W27998" t="s">
        <v>5603</v>
      </c>
    </row>
    <row r="27999" spans="20:23" x14ac:dyDescent="0.3">
      <c r="T27999" t="b">
        <f>U27999&gt;10</f>
        <v>1</v>
      </c>
      <c r="U27999" s="7">
        <v>11.8812050142595</v>
      </c>
      <c r="V27999" t="s">
        <v>13689</v>
      </c>
      <c r="W27999" t="s">
        <v>13690</v>
      </c>
    </row>
    <row r="28000" spans="20:23" x14ac:dyDescent="0.3">
      <c r="T28000" t="b">
        <f>U28000&gt;10</f>
        <v>1</v>
      </c>
      <c r="U28000" s="7">
        <v>12.7974957461337</v>
      </c>
      <c r="V28000" t="s">
        <v>17215</v>
      </c>
      <c r="W28000" t="s">
        <v>12853</v>
      </c>
    </row>
    <row r="28001" spans="20:23" x14ac:dyDescent="0.3">
      <c r="T28001" t="b">
        <f>U28001&gt;10</f>
        <v>1</v>
      </c>
      <c r="U28001" s="7">
        <v>11.6988834574656</v>
      </c>
      <c r="V28001" t="s">
        <v>12853</v>
      </c>
      <c r="W28001" t="s">
        <v>12854</v>
      </c>
    </row>
    <row r="28002" spans="20:23" x14ac:dyDescent="0.3">
      <c r="T28002" t="b">
        <f>U28002&gt;10</f>
        <v>1</v>
      </c>
      <c r="U28002" s="7">
        <v>10.7180542044539</v>
      </c>
      <c r="V28002" t="s">
        <v>7901</v>
      </c>
      <c r="W28002" t="s">
        <v>7902</v>
      </c>
    </row>
    <row r="28003" spans="20:23" x14ac:dyDescent="0.3">
      <c r="T28003" t="b">
        <f>U28003&gt;10</f>
        <v>1</v>
      </c>
      <c r="U28003" s="7">
        <v>10.7825927255914</v>
      </c>
      <c r="V28003" t="s">
        <v>8360</v>
      </c>
      <c r="W28003" t="s">
        <v>7652</v>
      </c>
    </row>
    <row r="28004" spans="20:23" x14ac:dyDescent="0.3">
      <c r="T28004" t="b">
        <f>U28004&gt;10</f>
        <v>1</v>
      </c>
      <c r="U28004" s="7">
        <v>10.7180542044539</v>
      </c>
      <c r="V28004" t="s">
        <v>7652</v>
      </c>
      <c r="W28004" t="s">
        <v>7653</v>
      </c>
    </row>
    <row r="28005" spans="20:23" x14ac:dyDescent="0.3">
      <c r="T28005" t="b">
        <f>U28005&gt;10</f>
        <v>1</v>
      </c>
      <c r="U28005" s="7">
        <v>11.0927476538953</v>
      </c>
      <c r="V28005" t="s">
        <v>10284</v>
      </c>
      <c r="W28005" t="s">
        <v>10285</v>
      </c>
    </row>
    <row r="28006" spans="20:23" x14ac:dyDescent="0.3">
      <c r="T28006" t="b">
        <f>U28006&gt;10</f>
        <v>1</v>
      </c>
      <c r="U28006" s="7">
        <v>10.7825927255914</v>
      </c>
      <c r="V28006" t="s">
        <v>8351</v>
      </c>
      <c r="W28006">
        <v>785</v>
      </c>
    </row>
    <row r="28007" spans="20:23" x14ac:dyDescent="0.3">
      <c r="T28007" t="b">
        <f>U28007&gt;10</f>
        <v>1</v>
      </c>
      <c r="U28007" s="7">
        <v>11.188057833699601</v>
      </c>
      <c r="V28007" t="s">
        <v>10519</v>
      </c>
      <c r="W28007" t="s">
        <v>8351</v>
      </c>
    </row>
    <row r="28008" spans="20:23" x14ac:dyDescent="0.3">
      <c r="T28008" t="b">
        <f>U28008&gt;10</f>
        <v>1</v>
      </c>
      <c r="U28008" s="7">
        <v>10.399600473335299</v>
      </c>
      <c r="V28008" t="s">
        <v>5457</v>
      </c>
      <c r="W28008" t="s">
        <v>5296</v>
      </c>
    </row>
    <row r="28009" spans="20:23" x14ac:dyDescent="0.3">
      <c r="T28009" t="b">
        <f>U28009&gt;10</f>
        <v>1</v>
      </c>
      <c r="U28009" s="7">
        <v>12.7974957461337</v>
      </c>
      <c r="V28009" t="s">
        <v>17216</v>
      </c>
      <c r="W28009" t="s">
        <v>17217</v>
      </c>
    </row>
    <row r="28010" spans="20:23" x14ac:dyDescent="0.3">
      <c r="T28010" t="b">
        <f>U28010&gt;10</f>
        <v>1</v>
      </c>
      <c r="U28010" s="7">
        <v>11.411201385013801</v>
      </c>
      <c r="V28010" t="s">
        <v>8086</v>
      </c>
      <c r="W28010" t="e">
        <f>xow</f>
        <v>#NAME?</v>
      </c>
    </row>
    <row r="28011" spans="20:23" x14ac:dyDescent="0.3">
      <c r="T28011" t="b">
        <f>U28011&gt;10</f>
        <v>1</v>
      </c>
      <c r="U28011" s="7">
        <v>10.9256935692321</v>
      </c>
      <c r="V28011" t="s">
        <v>685</v>
      </c>
      <c r="W28011" t="s">
        <v>9103</v>
      </c>
    </row>
    <row r="28012" spans="20:23" x14ac:dyDescent="0.3">
      <c r="T28012" t="b">
        <f>U28012&gt;10</f>
        <v>1</v>
      </c>
      <c r="U28012" s="7">
        <v>11.411201385013801</v>
      </c>
      <c r="V28012" t="s">
        <v>11814</v>
      </c>
      <c r="W28012" t="s">
        <v>11815</v>
      </c>
    </row>
    <row r="28013" spans="20:23" x14ac:dyDescent="0.3">
      <c r="T28013" t="b">
        <f>U28013&gt;10</f>
        <v>1</v>
      </c>
      <c r="U28013" s="7">
        <v>11.0057362769056</v>
      </c>
      <c r="V28013" t="s">
        <v>9493</v>
      </c>
      <c r="W28013" t="s">
        <v>9494</v>
      </c>
    </row>
    <row r="28014" spans="20:23" x14ac:dyDescent="0.3">
      <c r="T28014" t="b">
        <f>U28014&gt;10</f>
        <v>1</v>
      </c>
      <c r="U28014" s="7">
        <v>10.3125890963457</v>
      </c>
      <c r="V28014" t="e">
        <f>-f-f</f>
        <v>#NAME?</v>
      </c>
      <c r="W28014" t="s">
        <v>4675</v>
      </c>
    </row>
    <row r="28015" spans="20:23" x14ac:dyDescent="0.3">
      <c r="T28015" t="b">
        <f>U28015&gt;10</f>
        <v>1</v>
      </c>
      <c r="U28015" s="7">
        <v>10.0566557222085</v>
      </c>
      <c r="V28015" t="s">
        <v>2271</v>
      </c>
      <c r="W28015" t="s">
        <v>2272</v>
      </c>
    </row>
    <row r="28016" spans="20:23" x14ac:dyDescent="0.3">
      <c r="T28016" t="b">
        <f>U28016&gt;10</f>
        <v>1</v>
      </c>
      <c r="U28016" s="7">
        <v>11.411201385013801</v>
      </c>
      <c r="V28016" t="s">
        <v>2272</v>
      </c>
      <c r="W28016" t="s">
        <v>9978</v>
      </c>
    </row>
    <row r="28017" spans="20:23" x14ac:dyDescent="0.3">
      <c r="T28017" t="b">
        <f>U28017&gt;10</f>
        <v>1</v>
      </c>
      <c r="U28017" s="7">
        <v>13.490642926693599</v>
      </c>
      <c r="V28017" t="s">
        <v>17218</v>
      </c>
      <c r="W28017" t="s">
        <v>17219</v>
      </c>
    </row>
    <row r="28018" spans="20:23" x14ac:dyDescent="0.3">
      <c r="T28018" t="b">
        <f>U28018&gt;10</f>
        <v>1</v>
      </c>
      <c r="U28018" s="7">
        <v>13.490642926693599</v>
      </c>
      <c r="V28018" t="s">
        <v>17220</v>
      </c>
      <c r="W28018" t="s">
        <v>17221</v>
      </c>
    </row>
    <row r="28019" spans="20:23" x14ac:dyDescent="0.3">
      <c r="T28019" t="b">
        <f>U28019&gt;10</f>
        <v>1</v>
      </c>
      <c r="U28019" s="7">
        <v>10.7180542044539</v>
      </c>
      <c r="V28019" t="s">
        <v>5598</v>
      </c>
      <c r="W28019" t="s">
        <v>7858</v>
      </c>
    </row>
    <row r="28020" spans="20:23" x14ac:dyDescent="0.3">
      <c r="T28020" t="b">
        <f>U28020&gt;10</f>
        <v>1</v>
      </c>
      <c r="U28020" s="7">
        <v>10.4303721320021</v>
      </c>
      <c r="V28020" t="s">
        <v>5598</v>
      </c>
      <c r="W28020" t="s">
        <v>1970</v>
      </c>
    </row>
    <row r="28021" spans="20:23" x14ac:dyDescent="0.3">
      <c r="T28021" t="b">
        <f>U28021&gt;10</f>
        <v>1</v>
      </c>
      <c r="U28021" s="7">
        <v>11.411201385013801</v>
      </c>
      <c r="V28021" t="s">
        <v>12128</v>
      </c>
      <c r="W28021" t="s">
        <v>12129</v>
      </c>
    </row>
    <row r="28022" spans="20:23" x14ac:dyDescent="0.3">
      <c r="T28022" t="b">
        <f>U28022&gt;10</f>
        <v>1</v>
      </c>
      <c r="U28022" s="7">
        <v>10.0894455450315</v>
      </c>
      <c r="V28022" t="s">
        <v>2729</v>
      </c>
      <c r="W28022" t="s">
        <v>2730</v>
      </c>
    </row>
    <row r="28023" spans="20:23" x14ac:dyDescent="0.3">
      <c r="T28023" t="b">
        <f>U28023&gt;10</f>
        <v>1</v>
      </c>
      <c r="U28023" s="7">
        <v>11.6988834574656</v>
      </c>
      <c r="V28023" t="s">
        <v>12990</v>
      </c>
      <c r="W28023" t="s">
        <v>12991</v>
      </c>
    </row>
    <row r="28024" spans="20:23" x14ac:dyDescent="0.3">
      <c r="T28024" t="b">
        <f>U28024&gt;10</f>
        <v>1</v>
      </c>
      <c r="U28024" s="7">
        <v>10.024907023893901</v>
      </c>
      <c r="V28024" t="s">
        <v>1681</v>
      </c>
      <c r="W28024" t="s">
        <v>1678</v>
      </c>
    </row>
    <row r="28025" spans="20:23" x14ac:dyDescent="0.3">
      <c r="T28025" t="b">
        <f>U28025&gt;10</f>
        <v>1</v>
      </c>
      <c r="U28025" s="7">
        <v>12.104348565573799</v>
      </c>
      <c r="V28025" t="s">
        <v>17222</v>
      </c>
      <c r="W28025" t="s">
        <v>3292</v>
      </c>
    </row>
    <row r="28026" spans="20:23" x14ac:dyDescent="0.3">
      <c r="T28026" t="b">
        <f>U28026&gt;10</f>
        <v>1</v>
      </c>
      <c r="U28026" s="7">
        <v>13.490642926693599</v>
      </c>
      <c r="V28026" t="s">
        <v>17223</v>
      </c>
      <c r="W28026" t="s">
        <v>17224</v>
      </c>
    </row>
    <row r="28027" spans="20:23" x14ac:dyDescent="0.3">
      <c r="T28027" t="b">
        <f>U28027&gt;10</f>
        <v>1</v>
      </c>
      <c r="U28027" s="7">
        <v>11.8812050142595</v>
      </c>
      <c r="V28027" t="s">
        <v>13618</v>
      </c>
      <c r="W28027" t="s">
        <v>149</v>
      </c>
    </row>
    <row r="28028" spans="20:23" x14ac:dyDescent="0.3">
      <c r="T28028" t="b">
        <f>U28028&gt;10</f>
        <v>1</v>
      </c>
      <c r="U28028" s="7">
        <v>11.188057833699601</v>
      </c>
      <c r="V28028" t="s">
        <v>149</v>
      </c>
      <c r="W28028" t="s">
        <v>10280</v>
      </c>
    </row>
    <row r="28029" spans="20:23" x14ac:dyDescent="0.3">
      <c r="T28029" t="b">
        <f>U28029&gt;10</f>
        <v>1</v>
      </c>
      <c r="U28029" s="7">
        <v>11.6988834574656</v>
      </c>
      <c r="V28029" t="s">
        <v>13518</v>
      </c>
      <c r="W28029" t="e">
        <f>+km</f>
        <v>#NAME?</v>
      </c>
    </row>
    <row r="28030" spans="20:23" x14ac:dyDescent="0.3">
      <c r="T28030" t="b">
        <f>U28030&gt;10</f>
        <v>1</v>
      </c>
      <c r="U28030" s="7">
        <v>10.4949106531397</v>
      </c>
      <c r="V28030" t="s">
        <v>6181</v>
      </c>
      <c r="W28030" t="s">
        <v>5956</v>
      </c>
    </row>
    <row r="28031" spans="20:23" x14ac:dyDescent="0.3">
      <c r="T28031" t="b">
        <f>U28031&gt;10</f>
        <v>1</v>
      </c>
      <c r="U28031" s="7">
        <v>10.9256935692321</v>
      </c>
      <c r="V28031" t="s">
        <v>9071</v>
      </c>
      <c r="W28031" t="s">
        <v>9072</v>
      </c>
    </row>
    <row r="28032" spans="20:23" x14ac:dyDescent="0.3">
      <c r="T28032" t="b">
        <f>U28032&gt;10</f>
        <v>1</v>
      </c>
      <c r="U28032" s="7">
        <v>12.392030638025499</v>
      </c>
      <c r="V28032" t="s">
        <v>17225</v>
      </c>
      <c r="W28032" t="s">
        <v>17226</v>
      </c>
    </row>
    <row r="28033" spans="20:23" x14ac:dyDescent="0.3">
      <c r="T28033" t="b">
        <f>U28033&gt;10</f>
        <v>1</v>
      </c>
      <c r="U28033" s="7">
        <v>10.399600473335299</v>
      </c>
      <c r="V28033" t="s">
        <v>5296</v>
      </c>
      <c r="W28033" t="s">
        <v>5297</v>
      </c>
    </row>
    <row r="28034" spans="20:23" x14ac:dyDescent="0.3">
      <c r="T28034" t="b">
        <f>U28034&gt;10</f>
        <v>1</v>
      </c>
      <c r="U28034" s="7">
        <v>10.232546388672199</v>
      </c>
      <c r="V28034" t="s">
        <v>3888</v>
      </c>
      <c r="W28034" t="s">
        <v>3889</v>
      </c>
    </row>
    <row r="28035" spans="20:23" x14ac:dyDescent="0.3">
      <c r="T28035" t="b">
        <f>U28035&gt;10</f>
        <v>1</v>
      </c>
      <c r="U28035" s="7">
        <v>12.104348565573799</v>
      </c>
      <c r="V28035" t="s">
        <v>4484</v>
      </c>
      <c r="W28035" t="s">
        <v>17227</v>
      </c>
    </row>
    <row r="28036" spans="20:23" x14ac:dyDescent="0.3">
      <c r="T28036" t="b">
        <f>U28036&gt;10</f>
        <v>1</v>
      </c>
      <c r="U28036" s="7">
        <v>13.490642926693599</v>
      </c>
      <c r="V28036" t="s">
        <v>17227</v>
      </c>
      <c r="W28036" t="s">
        <v>11392</v>
      </c>
    </row>
    <row r="28037" spans="20:23" x14ac:dyDescent="0.3">
      <c r="T28037" t="b">
        <f>U28037&gt;10</f>
        <v>1</v>
      </c>
      <c r="U28037" s="7">
        <v>11.293418349357401</v>
      </c>
      <c r="V28037" t="s">
        <v>11392</v>
      </c>
      <c r="W28037" t="s">
        <v>11393</v>
      </c>
    </row>
    <row r="28038" spans="20:23" x14ac:dyDescent="0.3">
      <c r="T28038" t="b">
        <f>U28038&gt;10</f>
        <v>1</v>
      </c>
      <c r="U28038" s="7">
        <v>12.7974957461337</v>
      </c>
      <c r="V28038" t="s">
        <v>17228</v>
      </c>
      <c r="W28038" t="s">
        <v>17229</v>
      </c>
    </row>
    <row r="28039" spans="20:23" x14ac:dyDescent="0.3">
      <c r="T28039" t="b">
        <f>U28039&gt;10</f>
        <v>1</v>
      </c>
      <c r="U28039" s="7">
        <v>13.490642926693599</v>
      </c>
      <c r="V28039" t="s">
        <v>17230</v>
      </c>
      <c r="W28039" t="s">
        <v>17231</v>
      </c>
    </row>
    <row r="28040" spans="20:23" x14ac:dyDescent="0.3">
      <c r="T28040" t="b">
        <f>U28040&gt;10</f>
        <v>1</v>
      </c>
      <c r="U28040" s="7">
        <v>12.7974957461337</v>
      </c>
      <c r="V28040" t="s">
        <v>6763</v>
      </c>
      <c r="W28040" t="s">
        <v>17232</v>
      </c>
    </row>
    <row r="28041" spans="20:23" x14ac:dyDescent="0.3">
      <c r="T28041" t="b">
        <f>U28041&gt;10</f>
        <v>1</v>
      </c>
      <c r="U28041" s="7">
        <v>10.6574295826374</v>
      </c>
      <c r="V28041" t="s">
        <v>196</v>
      </c>
      <c r="W28041" t="s">
        <v>7579</v>
      </c>
    </row>
    <row r="28042" spans="20:23" x14ac:dyDescent="0.3">
      <c r="T28042" t="b">
        <f>U28042&gt;10</f>
        <v>1</v>
      </c>
      <c r="U28042" s="7">
        <v>11.293418349357401</v>
      </c>
      <c r="V28042" t="s">
        <v>11398</v>
      </c>
      <c r="W28042" t="s">
        <v>11399</v>
      </c>
    </row>
    <row r="28043" spans="20:23" x14ac:dyDescent="0.3">
      <c r="T28043" t="b">
        <f>U28043&gt;10</f>
        <v>1</v>
      </c>
      <c r="U28043" s="7">
        <v>10.4949106531397</v>
      </c>
      <c r="V28043" t="s">
        <v>6272</v>
      </c>
      <c r="W28043" t="s">
        <v>5956</v>
      </c>
    </row>
    <row r="28044" spans="20:23" x14ac:dyDescent="0.3">
      <c r="T28044" t="b">
        <f>U28044&gt;10</f>
        <v>1</v>
      </c>
      <c r="U28044" s="7">
        <v>11.411201385013801</v>
      </c>
      <c r="V28044" t="s">
        <v>12191</v>
      </c>
      <c r="W28044" t="s">
        <v>12192</v>
      </c>
    </row>
    <row r="28045" spans="20:23" x14ac:dyDescent="0.3">
      <c r="T28045" t="b">
        <f>U28045&gt;10</f>
        <v>1</v>
      </c>
      <c r="U28045" s="7">
        <v>10.3125890963457</v>
      </c>
      <c r="V28045" t="s">
        <v>4513</v>
      </c>
      <c r="W28045" t="s">
        <v>4514</v>
      </c>
    </row>
    <row r="28046" spans="20:23" x14ac:dyDescent="0.3">
      <c r="T28046" t="b">
        <f>U28046&gt;10</f>
        <v>1</v>
      </c>
      <c r="U28046" s="7">
        <v>10.2717671018254</v>
      </c>
      <c r="V28046" t="s">
        <v>4179</v>
      </c>
      <c r="W28046" t="s">
        <v>4180</v>
      </c>
    </row>
    <row r="28047" spans="20:23" x14ac:dyDescent="0.3">
      <c r="T28047" t="b">
        <f>U28047&gt;10</f>
        <v>1</v>
      </c>
      <c r="U28047" s="7">
        <v>11.293418349357401</v>
      </c>
      <c r="V28047" t="s">
        <v>11390</v>
      </c>
      <c r="W28047" t="s">
        <v>11391</v>
      </c>
    </row>
    <row r="28048" spans="20:23" x14ac:dyDescent="0.3">
      <c r="T28048" t="b">
        <f>U28048&gt;10</f>
        <v>1</v>
      </c>
      <c r="U28048" s="7">
        <v>11.6988834574656</v>
      </c>
      <c r="V28048" t="s">
        <v>13307</v>
      </c>
      <c r="W28048" t="s">
        <v>1321</v>
      </c>
    </row>
    <row r="28049" spans="20:23" x14ac:dyDescent="0.3">
      <c r="T28049" t="b">
        <f>U28049&gt;10</f>
        <v>1</v>
      </c>
      <c r="U28049" s="7">
        <v>12.392030638025499</v>
      </c>
      <c r="V28049" t="s">
        <v>17233</v>
      </c>
      <c r="W28049" t="s">
        <v>17234</v>
      </c>
    </row>
    <row r="28050" spans="20:23" x14ac:dyDescent="0.3">
      <c r="T28050" t="b">
        <f>U28050&gt;10</f>
        <v>1</v>
      </c>
      <c r="U28050" s="7">
        <v>12.104348565573799</v>
      </c>
      <c r="V28050" t="s">
        <v>17234</v>
      </c>
      <c r="W28050" t="s">
        <v>11650</v>
      </c>
    </row>
    <row r="28051" spans="20:23" x14ac:dyDescent="0.3">
      <c r="T28051" t="b">
        <f>U28051&gt;10</f>
        <v>1</v>
      </c>
      <c r="U28051" s="7">
        <v>12.7974957461337</v>
      </c>
      <c r="V28051" t="s">
        <v>17235</v>
      </c>
      <c r="W28051" t="s">
        <v>17236</v>
      </c>
    </row>
    <row r="28052" spans="20:23" x14ac:dyDescent="0.3">
      <c r="T28052" t="b">
        <f>U28052&gt;10</f>
        <v>1</v>
      </c>
      <c r="U28052" s="7">
        <v>11.6988834574656</v>
      </c>
      <c r="V28052" t="s">
        <v>13206</v>
      </c>
      <c r="W28052" t="s">
        <v>13207</v>
      </c>
    </row>
    <row r="28053" spans="20:23" x14ac:dyDescent="0.3">
      <c r="T28053" t="b">
        <f>U28053&gt;10</f>
        <v>1</v>
      </c>
      <c r="U28053" s="7">
        <v>11.188057833699601</v>
      </c>
      <c r="V28053" t="s">
        <v>429</v>
      </c>
      <c r="W28053" t="s">
        <v>10350</v>
      </c>
    </row>
    <row r="28054" spans="20:23" x14ac:dyDescent="0.3">
      <c r="T28054" t="b">
        <f>U28054&gt;10</f>
        <v>1</v>
      </c>
      <c r="U28054" s="7">
        <v>10.4949106531397</v>
      </c>
      <c r="V28054" t="s">
        <v>6205</v>
      </c>
      <c r="W28054" t="s">
        <v>6206</v>
      </c>
    </row>
    <row r="28055" spans="20:23" x14ac:dyDescent="0.3">
      <c r="T28055" t="b">
        <f>U28055&gt;10</f>
        <v>1</v>
      </c>
      <c r="U28055" s="7">
        <v>12.7974957461337</v>
      </c>
      <c r="V28055" t="s">
        <v>17237</v>
      </c>
      <c r="W28055" t="s">
        <v>17238</v>
      </c>
    </row>
    <row r="28056" spans="20:23" x14ac:dyDescent="0.3">
      <c r="T28056" t="b">
        <f>U28056&gt;10</f>
        <v>1</v>
      </c>
      <c r="U28056" s="7">
        <v>10.2717671018254</v>
      </c>
      <c r="V28056" t="s">
        <v>4262</v>
      </c>
      <c r="W28056" t="s">
        <v>4263</v>
      </c>
    </row>
    <row r="28057" spans="20:23" x14ac:dyDescent="0.3">
      <c r="T28057" t="b">
        <f>U28057&gt;10</f>
        <v>1</v>
      </c>
      <c r="U28057" s="7">
        <v>12.7974957461337</v>
      </c>
      <c r="V28057" t="s">
        <v>2272</v>
      </c>
      <c r="W28057" t="s">
        <v>17239</v>
      </c>
    </row>
    <row r="28058" spans="20:23" x14ac:dyDescent="0.3">
      <c r="T28058" t="b">
        <f>U28058&gt;10</f>
        <v>1</v>
      </c>
      <c r="U28058" s="7">
        <v>10.158438416518401</v>
      </c>
      <c r="V28058" t="s">
        <v>3169</v>
      </c>
      <c r="W28058" t="s">
        <v>3170</v>
      </c>
    </row>
    <row r="28059" spans="20:23" x14ac:dyDescent="0.3">
      <c r="T28059" t="b">
        <f>U28059&gt;10</f>
        <v>1</v>
      </c>
      <c r="U28059" s="7">
        <v>10.399600473335299</v>
      </c>
      <c r="V28059" t="s">
        <v>5282</v>
      </c>
      <c r="W28059" t="s">
        <v>5284</v>
      </c>
    </row>
    <row r="28060" spans="20:23" x14ac:dyDescent="0.3">
      <c r="T28060" t="b">
        <f>U28060&gt;10</f>
        <v>1</v>
      </c>
      <c r="U28060" s="7">
        <v>11.5447327776383</v>
      </c>
      <c r="V28060" t="s">
        <v>12466</v>
      </c>
      <c r="W28060" t="s">
        <v>12467</v>
      </c>
    </row>
    <row r="28061" spans="20:23" x14ac:dyDescent="0.3">
      <c r="T28061" t="b">
        <f>U28061&gt;10</f>
        <v>1</v>
      </c>
      <c r="U28061" s="7">
        <v>10.6574295826374</v>
      </c>
      <c r="V28061" t="s">
        <v>7515</v>
      </c>
      <c r="W28061" t="s">
        <v>311</v>
      </c>
    </row>
    <row r="28062" spans="20:23" x14ac:dyDescent="0.3">
      <c r="T28062" t="b">
        <f>U28062&gt;10</f>
        <v>1</v>
      </c>
      <c r="U28062" s="7">
        <v>13.490642926693599</v>
      </c>
      <c r="V28062" t="s">
        <v>17240</v>
      </c>
      <c r="W28062" t="s">
        <v>17241</v>
      </c>
    </row>
    <row r="28063" spans="20:23" x14ac:dyDescent="0.3">
      <c r="T28063" t="b">
        <f>U28063&gt;10</f>
        <v>1</v>
      </c>
      <c r="U28063" s="7">
        <v>13.490642926693599</v>
      </c>
      <c r="V28063" t="s">
        <v>17242</v>
      </c>
      <c r="W28063" t="s">
        <v>17243</v>
      </c>
    </row>
    <row r="28064" spans="20:23" x14ac:dyDescent="0.3">
      <c r="T28064" t="b">
        <f>U28064&gt;10</f>
        <v>1</v>
      </c>
      <c r="U28064" s="7">
        <v>11.0057362769056</v>
      </c>
      <c r="V28064" t="s">
        <v>9311</v>
      </c>
      <c r="W28064" t="s">
        <v>9313</v>
      </c>
    </row>
    <row r="28065" spans="20:23" x14ac:dyDescent="0.3">
      <c r="T28065" t="b">
        <f>U28065&gt;10</f>
        <v>1</v>
      </c>
      <c r="U28065" s="7">
        <v>12.7974957461337</v>
      </c>
      <c r="V28065" t="s">
        <v>17244</v>
      </c>
      <c r="W28065" t="s">
        <v>17245</v>
      </c>
    </row>
    <row r="28066" spans="20:23" x14ac:dyDescent="0.3">
      <c r="T28066" t="b">
        <f>U28066&gt;10</f>
        <v>1</v>
      </c>
      <c r="U28066" s="7">
        <v>10.0894455450315</v>
      </c>
      <c r="V28066" t="s">
        <v>2693</v>
      </c>
      <c r="W28066" t="s">
        <v>2694</v>
      </c>
    </row>
    <row r="28067" spans="20:23" x14ac:dyDescent="0.3">
      <c r="T28067" t="b">
        <f>U28067&gt;10</f>
        <v>1</v>
      </c>
      <c r="U28067" s="7">
        <v>12.104348565573799</v>
      </c>
      <c r="V28067" t="s">
        <v>17246</v>
      </c>
      <c r="W28067" t="s">
        <v>17247</v>
      </c>
    </row>
    <row r="28068" spans="20:23" x14ac:dyDescent="0.3">
      <c r="T28068" t="b">
        <f>U28068&gt;10</f>
        <v>1</v>
      </c>
      <c r="U28068" s="7">
        <v>10.0566557222085</v>
      </c>
      <c r="V28068" t="s">
        <v>2146</v>
      </c>
      <c r="W28068" t="s">
        <v>2147</v>
      </c>
    </row>
    <row r="28069" spans="20:23" x14ac:dyDescent="0.3">
      <c r="T28069" t="b">
        <f>U28069&gt;10</f>
        <v>1</v>
      </c>
      <c r="U28069" s="7">
        <v>10.3125890963457</v>
      </c>
      <c r="V28069" t="s">
        <v>4716</v>
      </c>
      <c r="W28069" t="s">
        <v>4717</v>
      </c>
    </row>
    <row r="28070" spans="20:23" x14ac:dyDescent="0.3">
      <c r="T28070" t="b">
        <f>U28070&gt;10</f>
        <v>1</v>
      </c>
      <c r="U28070" s="7">
        <v>10.5462039475272</v>
      </c>
      <c r="V28070" t="s">
        <v>6616</v>
      </c>
      <c r="W28070" t="s">
        <v>6617</v>
      </c>
    </row>
    <row r="28071" spans="20:23" x14ac:dyDescent="0.3">
      <c r="T28071" t="b">
        <f>U28071&gt;10</f>
        <v>1</v>
      </c>
      <c r="U28071" s="7">
        <v>10.4461204889702</v>
      </c>
      <c r="V28071">
        <v>666</v>
      </c>
      <c r="W28071" t="s">
        <v>5613</v>
      </c>
    </row>
    <row r="28072" spans="20:23" x14ac:dyDescent="0.3">
      <c r="T28072" t="b">
        <f>U28072&gt;10</f>
        <v>1</v>
      </c>
      <c r="U28072" s="7">
        <v>12.104348565573799</v>
      </c>
      <c r="V28072" t="s">
        <v>6157</v>
      </c>
      <c r="W28072" t="s">
        <v>17248</v>
      </c>
    </row>
    <row r="28073" spans="20:23" x14ac:dyDescent="0.3">
      <c r="T28073" t="b">
        <f>U28073&gt;10</f>
        <v>1</v>
      </c>
      <c r="U28073" s="7">
        <v>12.7974957461337</v>
      </c>
      <c r="V28073" t="s">
        <v>17249</v>
      </c>
      <c r="W28073" t="s">
        <v>17250</v>
      </c>
    </row>
    <row r="28074" spans="20:23" x14ac:dyDescent="0.3">
      <c r="T28074" t="b">
        <f>U28074&gt;10</f>
        <v>1</v>
      </c>
      <c r="U28074" s="7">
        <v>13.490642926693599</v>
      </c>
      <c r="V28074" t="s">
        <v>17251</v>
      </c>
      <c r="W28074" t="s">
        <v>17252</v>
      </c>
    </row>
    <row r="28075" spans="20:23" x14ac:dyDescent="0.3">
      <c r="T28075" t="b">
        <f>U28075&gt;10</f>
        <v>1</v>
      </c>
      <c r="U28075" s="7">
        <v>11.411201385013801</v>
      </c>
      <c r="V28075" t="s">
        <v>11853</v>
      </c>
      <c r="W28075" t="s">
        <v>11854</v>
      </c>
    </row>
    <row r="28076" spans="20:23" x14ac:dyDescent="0.3">
      <c r="T28076" t="b">
        <f>U28076&gt;10</f>
        <v>1</v>
      </c>
      <c r="U28076" s="7">
        <v>10.6002711687975</v>
      </c>
      <c r="V28076" t="s">
        <v>7216</v>
      </c>
      <c r="W28076" t="s">
        <v>7218</v>
      </c>
    </row>
    <row r="28077" spans="20:23" x14ac:dyDescent="0.3">
      <c r="T28077" t="b">
        <f>U28077&gt;10</f>
        <v>1</v>
      </c>
      <c r="U28077" s="7">
        <v>12.7974957461337</v>
      </c>
      <c r="V28077" t="s">
        <v>17253</v>
      </c>
      <c r="W28077" t="s">
        <v>17254</v>
      </c>
    </row>
    <row r="28078" spans="20:23" x14ac:dyDescent="0.3">
      <c r="T28078" t="b">
        <f>U28078&gt;10</f>
        <v>1</v>
      </c>
      <c r="U28078" s="7">
        <v>10.2717671018254</v>
      </c>
      <c r="V28078" t="s">
        <v>4125</v>
      </c>
      <c r="W28078" t="s">
        <v>4126</v>
      </c>
    </row>
    <row r="28079" spans="20:23" x14ac:dyDescent="0.3">
      <c r="T28079" t="b">
        <f>U28079&gt;10</f>
        <v>1</v>
      </c>
      <c r="U28079" s="7">
        <v>10.6002711687975</v>
      </c>
      <c r="V28079" t="s">
        <v>7216</v>
      </c>
      <c r="W28079" t="s">
        <v>7217</v>
      </c>
    </row>
    <row r="28080" spans="20:23" x14ac:dyDescent="0.3">
      <c r="T28080" t="b">
        <f>U28080&gt;10</f>
        <v>1</v>
      </c>
      <c r="U28080" s="7">
        <v>10.851585597078399</v>
      </c>
      <c r="V28080" t="s">
        <v>8946</v>
      </c>
      <c r="W28080" t="s">
        <v>8947</v>
      </c>
    </row>
    <row r="28081" spans="20:23" x14ac:dyDescent="0.3">
      <c r="T28081" t="b">
        <f>U28081&gt;10</f>
        <v>1</v>
      </c>
      <c r="U28081" s="7">
        <v>10.6574295826374</v>
      </c>
      <c r="V28081" t="s">
        <v>7478</v>
      </c>
      <c r="W28081" t="s">
        <v>7479</v>
      </c>
    </row>
    <row r="28082" spans="20:23" x14ac:dyDescent="0.3">
      <c r="T28082" t="b">
        <f>U28082&gt;10</f>
        <v>1</v>
      </c>
      <c r="U28082" s="7">
        <v>12.104348565573799</v>
      </c>
      <c r="V28082" t="s">
        <v>17255</v>
      </c>
      <c r="W28082" t="s">
        <v>17256</v>
      </c>
    </row>
    <row r="28083" spans="20:23" x14ac:dyDescent="0.3">
      <c r="T28083" t="b">
        <f>U28083&gt;10</f>
        <v>1</v>
      </c>
      <c r="U28083" s="7">
        <v>12.104348565573799</v>
      </c>
      <c r="V28083" t="s">
        <v>8646</v>
      </c>
      <c r="W28083" t="s">
        <v>17257</v>
      </c>
    </row>
    <row r="28084" spans="20:23" x14ac:dyDescent="0.3">
      <c r="T28084" t="b">
        <f>U28084&gt;10</f>
        <v>1</v>
      </c>
      <c r="U28084" s="7">
        <v>11.6988834574656</v>
      </c>
      <c r="V28084" t="s">
        <v>13034</v>
      </c>
      <c r="W28084" t="s">
        <v>13035</v>
      </c>
    </row>
    <row r="28085" spans="20:23" x14ac:dyDescent="0.3">
      <c r="T28085" t="b">
        <f>U28085&gt;10</f>
        <v>1</v>
      </c>
      <c r="U28085" s="7">
        <v>12.104348565573799</v>
      </c>
      <c r="V28085" t="s">
        <v>17258</v>
      </c>
      <c r="W28085" t="s">
        <v>17259</v>
      </c>
    </row>
    <row r="28086" spans="20:23" x14ac:dyDescent="0.3">
      <c r="T28086" t="b">
        <f>U28086&gt;10</f>
        <v>1</v>
      </c>
      <c r="U28086" s="7">
        <v>10.851585597078399</v>
      </c>
      <c r="V28086" t="s">
        <v>8724</v>
      </c>
      <c r="W28086" t="s">
        <v>1815</v>
      </c>
    </row>
    <row r="28087" spans="20:23" x14ac:dyDescent="0.3">
      <c r="T28087" t="b">
        <f>U28087&gt;10</f>
        <v>1</v>
      </c>
      <c r="U28087" s="7">
        <v>10.024907023893901</v>
      </c>
      <c r="V28087" t="s">
        <v>1815</v>
      </c>
      <c r="W28087" t="s">
        <v>1808</v>
      </c>
    </row>
    <row r="28088" spans="20:23" x14ac:dyDescent="0.3">
      <c r="T28088" t="b">
        <f>U28088&gt;10</f>
        <v>1</v>
      </c>
      <c r="U28088" s="7">
        <v>10.7180542044539</v>
      </c>
      <c r="V28088" t="s">
        <v>7811</v>
      </c>
      <c r="W28088" t="s">
        <v>1808</v>
      </c>
    </row>
    <row r="28089" spans="20:23" x14ac:dyDescent="0.3">
      <c r="T28089" t="b">
        <f>U28089&gt;10</f>
        <v>1</v>
      </c>
      <c r="U28089" s="7">
        <v>12.392030638025499</v>
      </c>
      <c r="V28089" t="s">
        <v>17260</v>
      </c>
      <c r="W28089" t="s">
        <v>17261</v>
      </c>
    </row>
    <row r="28090" spans="20:23" x14ac:dyDescent="0.3">
      <c r="T28090" t="b">
        <f>U28090&gt;10</f>
        <v>1</v>
      </c>
      <c r="U28090" s="7">
        <v>10.024907023893901</v>
      </c>
      <c r="V28090" t="s">
        <v>1807</v>
      </c>
      <c r="W28090" t="s">
        <v>1808</v>
      </c>
    </row>
    <row r="28091" spans="20:23" x14ac:dyDescent="0.3">
      <c r="T28091" t="b">
        <f>U28091&gt;10</f>
        <v>1</v>
      </c>
      <c r="U28091" s="7">
        <v>11.411201385013801</v>
      </c>
      <c r="V28091" t="s">
        <v>11751</v>
      </c>
      <c r="W28091" t="s">
        <v>11752</v>
      </c>
    </row>
    <row r="28092" spans="20:23" x14ac:dyDescent="0.3">
      <c r="T28092" t="b">
        <f>U28092&gt;10</f>
        <v>1</v>
      </c>
      <c r="U28092" s="7">
        <v>10.9256935692321</v>
      </c>
      <c r="V28092" t="s">
        <v>9143</v>
      </c>
      <c r="W28092" t="s">
        <v>3826</v>
      </c>
    </row>
    <row r="28093" spans="20:23" x14ac:dyDescent="0.3">
      <c r="T28093" t="b">
        <f>U28093&gt;10</f>
        <v>1</v>
      </c>
      <c r="U28093" s="7">
        <v>11.1392676695302</v>
      </c>
      <c r="V28093" t="s">
        <v>8724</v>
      </c>
      <c r="W28093" t="s">
        <v>10314</v>
      </c>
    </row>
    <row r="28094" spans="20:23" x14ac:dyDescent="0.3">
      <c r="T28094" t="b">
        <f>U28094&gt;10</f>
        <v>1</v>
      </c>
      <c r="U28094" s="7">
        <v>10.158438416518401</v>
      </c>
      <c r="V28094" t="s">
        <v>3139</v>
      </c>
      <c r="W28094" t="s">
        <v>3140</v>
      </c>
    </row>
    <row r="28095" spans="20:23" x14ac:dyDescent="0.3">
      <c r="T28095" t="b">
        <f>U28095&gt;10</f>
        <v>1</v>
      </c>
      <c r="U28095" s="7">
        <v>10.158438416518401</v>
      </c>
      <c r="V28095" t="s">
        <v>3365</v>
      </c>
      <c r="W28095">
        <v>1161</v>
      </c>
    </row>
    <row r="28096" spans="20:23" x14ac:dyDescent="0.3">
      <c r="T28096" t="b">
        <f>U28096&gt;10</f>
        <v>1</v>
      </c>
      <c r="U28096" s="7">
        <v>13.490642926693599</v>
      </c>
      <c r="V28096" t="s">
        <v>17262</v>
      </c>
      <c r="W28096" t="s">
        <v>17263</v>
      </c>
    </row>
    <row r="28097" spans="20:23" x14ac:dyDescent="0.3">
      <c r="T28097" t="b">
        <f>U28097&gt;10</f>
        <v>1</v>
      </c>
      <c r="U28097" s="7">
        <v>12.7974957461337</v>
      </c>
      <c r="V28097" t="s">
        <v>11858</v>
      </c>
      <c r="W28097" t="s">
        <v>17264</v>
      </c>
    </row>
    <row r="28098" spans="20:23" x14ac:dyDescent="0.3">
      <c r="T28098" t="b">
        <f>U28098&gt;10</f>
        <v>1</v>
      </c>
      <c r="U28098" s="7">
        <v>12.7974957461337</v>
      </c>
      <c r="V28098" t="s">
        <v>17265</v>
      </c>
      <c r="W28098" t="s">
        <v>17266</v>
      </c>
    </row>
    <row r="28099" spans="20:23" x14ac:dyDescent="0.3">
      <c r="T28099" t="b">
        <f>U28099&gt;10</f>
        <v>1</v>
      </c>
      <c r="U28099" s="7">
        <v>12.104348565573799</v>
      </c>
      <c r="V28099" t="s">
        <v>17266</v>
      </c>
      <c r="W28099" t="s">
        <v>17267</v>
      </c>
    </row>
    <row r="28100" spans="20:23" x14ac:dyDescent="0.3">
      <c r="T28100" t="b">
        <f>U28100&gt;10</f>
        <v>1</v>
      </c>
      <c r="U28100" s="7">
        <v>11.5447327776383</v>
      </c>
      <c r="V28100" t="s">
        <v>5887</v>
      </c>
      <c r="W28100" t="s">
        <v>11682</v>
      </c>
    </row>
    <row r="28101" spans="20:23" x14ac:dyDescent="0.3">
      <c r="T28101" t="b">
        <f>U28101&gt;10</f>
        <v>1</v>
      </c>
      <c r="U28101" s="7">
        <v>11.411201385013801</v>
      </c>
      <c r="V28101" t="s">
        <v>11682</v>
      </c>
      <c r="W28101" t="s">
        <v>5947</v>
      </c>
    </row>
    <row r="28102" spans="20:23" x14ac:dyDescent="0.3">
      <c r="T28102" t="b">
        <f>U28102&gt;10</f>
        <v>1</v>
      </c>
      <c r="U28102" s="7">
        <v>10.3125890963457</v>
      </c>
      <c r="V28102" t="s">
        <v>3365</v>
      </c>
      <c r="W28102">
        <v>1102</v>
      </c>
    </row>
    <row r="28103" spans="20:23" x14ac:dyDescent="0.3">
      <c r="T28103" t="b">
        <f>U28103&gt;10</f>
        <v>1</v>
      </c>
      <c r="U28103" s="7">
        <v>10.2717671018254</v>
      </c>
      <c r="V28103" t="s">
        <v>4177</v>
      </c>
      <c r="W28103" t="s">
        <v>4178</v>
      </c>
    </row>
    <row r="28104" spans="20:23" x14ac:dyDescent="0.3">
      <c r="T28104" t="b">
        <f>U28104&gt;10</f>
        <v>1</v>
      </c>
      <c r="U28104" s="7">
        <v>12.392030638025499</v>
      </c>
      <c r="V28104" t="s">
        <v>17268</v>
      </c>
      <c r="W28104" t="s">
        <v>17269</v>
      </c>
    </row>
    <row r="28105" spans="20:23" x14ac:dyDescent="0.3">
      <c r="T28105" t="b">
        <f>U28105&gt;10</f>
        <v>1</v>
      </c>
      <c r="U28105" s="7">
        <v>10.4461204889702</v>
      </c>
      <c r="V28105" t="s">
        <v>5611</v>
      </c>
      <c r="W28105" t="s">
        <v>5612</v>
      </c>
    </row>
    <row r="28106" spans="20:23" x14ac:dyDescent="0.3">
      <c r="T28106" t="b">
        <f>U28106&gt;10</f>
        <v>1</v>
      </c>
      <c r="U28106" s="7">
        <v>12.392030638025499</v>
      </c>
      <c r="V28106" t="s">
        <v>17270</v>
      </c>
      <c r="W28106" t="s">
        <v>1340</v>
      </c>
    </row>
    <row r="28107" spans="20:23" x14ac:dyDescent="0.3">
      <c r="T28107" t="b">
        <f>U28107&gt;10</f>
        <v>1</v>
      </c>
      <c r="U28107" s="7">
        <v>11.6988834574656</v>
      </c>
      <c r="V28107" t="s">
        <v>13354</v>
      </c>
      <c r="W28107" t="s">
        <v>13355</v>
      </c>
    </row>
    <row r="28108" spans="20:23" x14ac:dyDescent="0.3">
      <c r="T28108" t="b">
        <f>U28108&gt;10</f>
        <v>1</v>
      </c>
      <c r="U28108" s="7">
        <v>10.158438416518401</v>
      </c>
      <c r="V28108" t="s">
        <v>3182</v>
      </c>
      <c r="W28108">
        <f>+E8146</f>
        <v>0</v>
      </c>
    </row>
    <row r="28109" spans="20:23" x14ac:dyDescent="0.3">
      <c r="T28109" t="b">
        <f>U28109&gt;10</f>
        <v>1</v>
      </c>
      <c r="U28109" s="7">
        <v>13.490642926693599</v>
      </c>
      <c r="V28109" t="s">
        <v>17271</v>
      </c>
      <c r="W28109" t="s">
        <v>17272</v>
      </c>
    </row>
    <row r="28110" spans="20:23" x14ac:dyDescent="0.3">
      <c r="T28110" t="b">
        <f>U28110&gt;10</f>
        <v>1</v>
      </c>
      <c r="U28110" s="7">
        <v>11.8812050142595</v>
      </c>
      <c r="V28110" t="s">
        <v>13683</v>
      </c>
      <c r="W28110" t="s">
        <v>13684</v>
      </c>
    </row>
    <row r="28111" spans="20:23" x14ac:dyDescent="0.3">
      <c r="T28111" t="b">
        <f>U28111&gt;10</f>
        <v>1</v>
      </c>
      <c r="U28111" s="7">
        <v>11.8812050142595</v>
      </c>
      <c r="V28111" t="s">
        <v>13845</v>
      </c>
      <c r="W28111" t="s">
        <v>13684</v>
      </c>
    </row>
    <row r="28112" spans="20:23" x14ac:dyDescent="0.3">
      <c r="T28112" t="b">
        <f>U28112&gt;10</f>
        <v>1</v>
      </c>
      <c r="U28112" s="7">
        <v>11.8812050142595</v>
      </c>
      <c r="V28112" t="s">
        <v>13964</v>
      </c>
      <c r="W28112" t="s">
        <v>13684</v>
      </c>
    </row>
    <row r="28113" spans="20:23" x14ac:dyDescent="0.3">
      <c r="T28113" t="b">
        <f>U28113&gt;10</f>
        <v>1</v>
      </c>
      <c r="U28113" s="7">
        <v>10.4461204889702</v>
      </c>
      <c r="V28113" t="s">
        <v>5641</v>
      </c>
      <c r="W28113" t="s">
        <v>5642</v>
      </c>
    </row>
    <row r="28114" spans="20:23" x14ac:dyDescent="0.3">
      <c r="T28114" t="b">
        <f>U28114&gt;10</f>
        <v>1</v>
      </c>
      <c r="U28114" s="7">
        <v>12.104348565573799</v>
      </c>
      <c r="V28114" t="s">
        <v>17273</v>
      </c>
      <c r="W28114" t="s">
        <v>17274</v>
      </c>
    </row>
    <row r="28115" spans="20:23" x14ac:dyDescent="0.3">
      <c r="T28115" t="b">
        <f>U28115&gt;10</f>
        <v>1</v>
      </c>
      <c r="U28115" s="7">
        <v>10.3125890963457</v>
      </c>
      <c r="V28115" t="s">
        <v>4560</v>
      </c>
      <c r="W28115" t="s">
        <v>4561</v>
      </c>
    </row>
    <row r="28116" spans="20:23" x14ac:dyDescent="0.3">
      <c r="T28116" t="b">
        <f>U28116&gt;10</f>
        <v>1</v>
      </c>
      <c r="U28116" s="7">
        <v>10.851585597078399</v>
      </c>
      <c r="V28116" t="s">
        <v>8900</v>
      </c>
      <c r="W28116" t="s">
        <v>8901</v>
      </c>
    </row>
    <row r="28117" spans="20:23" x14ac:dyDescent="0.3">
      <c r="T28117" t="b">
        <f>U28117&gt;10</f>
        <v>1</v>
      </c>
      <c r="U28117" s="7">
        <v>12.7974957461337</v>
      </c>
      <c r="V28117" t="s">
        <v>17275</v>
      </c>
      <c r="W28117" t="s">
        <v>17276</v>
      </c>
    </row>
    <row r="28118" spans="20:23" x14ac:dyDescent="0.3">
      <c r="T28118" t="b">
        <f>U28118&gt;10</f>
        <v>1</v>
      </c>
      <c r="U28118" s="7">
        <v>12.7974957461337</v>
      </c>
      <c r="V28118" t="s">
        <v>17275</v>
      </c>
      <c r="W28118" t="s">
        <v>17277</v>
      </c>
    </row>
    <row r="28119" spans="20:23" x14ac:dyDescent="0.3">
      <c r="T28119" t="b">
        <f>U28119&gt;10</f>
        <v>1</v>
      </c>
      <c r="U28119" s="7">
        <v>10.158438416518401</v>
      </c>
      <c r="V28119" t="s">
        <v>3066</v>
      </c>
      <c r="W28119" t="s">
        <v>3067</v>
      </c>
    </row>
    <row r="28120" spans="20:23" x14ac:dyDescent="0.3">
      <c r="T28120" t="b">
        <f>U28120&gt;10</f>
        <v>1</v>
      </c>
      <c r="U28120" s="7">
        <v>12.104348565573799</v>
      </c>
      <c r="V28120" t="s">
        <v>17278</v>
      </c>
      <c r="W28120" t="s">
        <v>17279</v>
      </c>
    </row>
    <row r="28121" spans="20:23" x14ac:dyDescent="0.3">
      <c r="T28121" t="b">
        <f>U28121&gt;10</f>
        <v>1</v>
      </c>
      <c r="U28121" s="7">
        <v>10.4949106531397</v>
      </c>
      <c r="V28121" t="s">
        <v>6061</v>
      </c>
      <c r="W28121" t="s">
        <v>6062</v>
      </c>
    </row>
    <row r="28122" spans="20:23" x14ac:dyDescent="0.3">
      <c r="T28122" t="b">
        <f>U28122&gt;10</f>
        <v>1</v>
      </c>
      <c r="U28122" s="7">
        <v>10.6002711687975</v>
      </c>
      <c r="V28122" s="11">
        <v>38482</v>
      </c>
      <c r="W28122" t="s">
        <v>6766</v>
      </c>
    </row>
    <row r="28123" spans="20:23" x14ac:dyDescent="0.3">
      <c r="T28123" t="b">
        <f>U28123&gt;10</f>
        <v>1</v>
      </c>
      <c r="U28123" s="7">
        <v>10.232546388672199</v>
      </c>
      <c r="V28123" t="s">
        <v>1433</v>
      </c>
      <c r="W28123" t="s">
        <v>4054</v>
      </c>
    </row>
    <row r="28124" spans="20:23" x14ac:dyDescent="0.3">
      <c r="T28124" t="b">
        <f>U28124&gt;10</f>
        <v>1</v>
      </c>
      <c r="U28124" s="7">
        <v>13.490642926693599</v>
      </c>
      <c r="V28124" t="s">
        <v>17280</v>
      </c>
      <c r="W28124" t="s">
        <v>17281</v>
      </c>
    </row>
    <row r="28125" spans="20:23" x14ac:dyDescent="0.3">
      <c r="T28125" t="b">
        <f>U28125&gt;10</f>
        <v>1</v>
      </c>
      <c r="U28125" s="7">
        <v>11.0057362769056</v>
      </c>
      <c r="V28125" t="s">
        <v>9776</v>
      </c>
      <c r="W28125" t="s">
        <v>9777</v>
      </c>
    </row>
    <row r="28126" spans="20:23" x14ac:dyDescent="0.3">
      <c r="T28126" t="b">
        <f>U28126&gt;10</f>
        <v>1</v>
      </c>
      <c r="U28126" s="7">
        <v>11.0057362769056</v>
      </c>
      <c r="V28126">
        <v>307</v>
      </c>
      <c r="W28126">
        <v>-16</v>
      </c>
    </row>
    <row r="28127" spans="20:23" x14ac:dyDescent="0.3">
      <c r="T28127" t="b">
        <f>U28127&gt;10</f>
        <v>1</v>
      </c>
      <c r="U28127" s="7">
        <v>10.3125890963457</v>
      </c>
      <c r="V28127" t="s">
        <v>4577</v>
      </c>
      <c r="W28127" t="s">
        <v>4578</v>
      </c>
    </row>
    <row r="28128" spans="20:23" x14ac:dyDescent="0.3">
      <c r="T28128" t="b">
        <f>U28128&gt;10</f>
        <v>1</v>
      </c>
      <c r="U28128" s="7">
        <v>13.490642926693599</v>
      </c>
      <c r="V28128" t="s">
        <v>17282</v>
      </c>
      <c r="W28128" t="s">
        <v>17283</v>
      </c>
    </row>
    <row r="28129" spans="20:23" x14ac:dyDescent="0.3">
      <c r="T28129" t="b">
        <f>U28129&gt;10</f>
        <v>1</v>
      </c>
      <c r="U28129" s="7">
        <v>10.0894455450315</v>
      </c>
      <c r="V28129" t="s">
        <v>2452</v>
      </c>
      <c r="W28129" t="s">
        <v>2453</v>
      </c>
    </row>
    <row r="28130" spans="20:23" x14ac:dyDescent="0.3">
      <c r="T28130" t="b">
        <f>U28130&gt;10</f>
        <v>1</v>
      </c>
      <c r="U28130" s="7">
        <v>10.0894455450315</v>
      </c>
      <c r="V28130" t="s">
        <v>2747</v>
      </c>
      <c r="W28130" t="s">
        <v>2748</v>
      </c>
    </row>
    <row r="28131" spans="20:23" x14ac:dyDescent="0.3">
      <c r="T28131" t="b">
        <f>U28131&gt;10</f>
        <v>1</v>
      </c>
      <c r="U28131" s="7">
        <v>11.0057362769056</v>
      </c>
      <c r="V28131" t="s">
        <v>9331</v>
      </c>
      <c r="W28131" t="s">
        <v>6958</v>
      </c>
    </row>
    <row r="28132" spans="20:23" x14ac:dyDescent="0.3">
      <c r="T28132" t="b">
        <f>U28132&gt;10</f>
        <v>1</v>
      </c>
      <c r="U28132" s="7">
        <v>10.232546388672199</v>
      </c>
      <c r="V28132" t="s">
        <v>3865</v>
      </c>
      <c r="W28132" t="s">
        <v>4076</v>
      </c>
    </row>
    <row r="28133" spans="20:23" x14ac:dyDescent="0.3">
      <c r="T28133" t="b">
        <f>U28133&gt;10</f>
        <v>1</v>
      </c>
      <c r="U28133" s="7">
        <v>10.024907023893901</v>
      </c>
      <c r="V28133" t="s">
        <v>1753</v>
      </c>
      <c r="W28133" t="s">
        <v>1754</v>
      </c>
    </row>
    <row r="28134" spans="20:23" x14ac:dyDescent="0.3">
      <c r="T28134" t="b">
        <f>U28134&gt;10</f>
        <v>1</v>
      </c>
      <c r="U28134" s="7">
        <v>10.5462039475272</v>
      </c>
      <c r="V28134" t="s">
        <v>6611</v>
      </c>
      <c r="W28134" t="s">
        <v>6613</v>
      </c>
    </row>
    <row r="28135" spans="20:23" x14ac:dyDescent="0.3">
      <c r="T28135" t="b">
        <f>U28135&gt;10</f>
        <v>1</v>
      </c>
      <c r="U28135" s="7">
        <v>11.6988834574656</v>
      </c>
      <c r="V28135" t="s">
        <v>13013</v>
      </c>
      <c r="W28135" t="s">
        <v>13014</v>
      </c>
    </row>
    <row r="28136" spans="20:23" x14ac:dyDescent="0.3">
      <c r="T28136" t="b">
        <f>U28136&gt;10</f>
        <v>1</v>
      </c>
      <c r="U28136" s="7">
        <v>10.3125890963457</v>
      </c>
      <c r="V28136" t="s">
        <v>5008</v>
      </c>
      <c r="W28136" t="s">
        <v>5009</v>
      </c>
    </row>
    <row r="28137" spans="20:23" x14ac:dyDescent="0.3">
      <c r="T28137" t="b">
        <f>U28137&gt;10</f>
        <v>1</v>
      </c>
      <c r="U28137" s="7">
        <v>11.5447327776383</v>
      </c>
      <c r="V28137" t="s">
        <v>12278</v>
      </c>
      <c r="W28137" t="s">
        <v>5876</v>
      </c>
    </row>
    <row r="28138" spans="20:23" x14ac:dyDescent="0.3">
      <c r="T28138" t="b">
        <f>U28138&gt;10</f>
        <v>1</v>
      </c>
      <c r="U28138" s="7">
        <v>11.8812050142595</v>
      </c>
      <c r="V28138" t="s">
        <v>13973</v>
      </c>
      <c r="W28138" t="s">
        <v>8211</v>
      </c>
    </row>
    <row r="28139" spans="20:23" x14ac:dyDescent="0.3">
      <c r="T28139" t="b">
        <f>U28139&gt;10</f>
        <v>1</v>
      </c>
      <c r="U28139" s="7">
        <v>10.355148710764499</v>
      </c>
      <c r="V28139" t="s">
        <v>5188</v>
      </c>
      <c r="W28139" t="s">
        <v>5189</v>
      </c>
    </row>
    <row r="28140" spans="20:23" x14ac:dyDescent="0.3">
      <c r="T28140" t="b">
        <f>U28140&gt;10</f>
        <v>1</v>
      </c>
      <c r="U28140" s="7">
        <v>11.411201385013801</v>
      </c>
      <c r="V28140" t="s">
        <v>11708</v>
      </c>
      <c r="W28140" t="s">
        <v>11709</v>
      </c>
    </row>
    <row r="28141" spans="20:23" x14ac:dyDescent="0.3">
      <c r="T28141" t="b">
        <f>U28141&gt;10</f>
        <v>1</v>
      </c>
      <c r="U28141" s="7">
        <v>10.9256935692321</v>
      </c>
      <c r="V28141" t="s">
        <v>9185</v>
      </c>
      <c r="W28141" t="s">
        <v>9186</v>
      </c>
    </row>
    <row r="28142" spans="20:23" x14ac:dyDescent="0.3">
      <c r="T28142" t="b">
        <f>U28142&gt;10</f>
        <v>1</v>
      </c>
      <c r="U28142" s="7">
        <v>12.7974957461337</v>
      </c>
      <c r="V28142" t="s">
        <v>17284</v>
      </c>
      <c r="W28142" t="s">
        <v>17285</v>
      </c>
    </row>
    <row r="28143" spans="20:23" x14ac:dyDescent="0.3">
      <c r="T28143" t="b">
        <f>U28143&gt;10</f>
        <v>1</v>
      </c>
      <c r="U28143" s="7">
        <v>10.399600473335299</v>
      </c>
      <c r="V28143" t="s">
        <v>5517</v>
      </c>
      <c r="W28143" t="s">
        <v>3789</v>
      </c>
    </row>
    <row r="28144" spans="20:23" x14ac:dyDescent="0.3">
      <c r="T28144" t="b">
        <f>U28144&gt;10</f>
        <v>1</v>
      </c>
      <c r="U28144" s="7">
        <v>13.490642926693599</v>
      </c>
      <c r="V28144" t="s">
        <v>17286</v>
      </c>
      <c r="W28144" t="s">
        <v>17287</v>
      </c>
    </row>
    <row r="28145" spans="20:23" x14ac:dyDescent="0.3">
      <c r="T28145" t="b">
        <f>U28145&gt;10</f>
        <v>1</v>
      </c>
      <c r="U28145" s="7">
        <v>10.4949106531397</v>
      </c>
      <c r="V28145" t="s">
        <v>6076</v>
      </c>
      <c r="W28145" t="s">
        <v>6077</v>
      </c>
    </row>
    <row r="28146" spans="20:23" x14ac:dyDescent="0.3">
      <c r="T28146" t="b">
        <f>U28146&gt;10</f>
        <v>1</v>
      </c>
      <c r="U28146" s="7">
        <v>11.8812050142595</v>
      </c>
      <c r="V28146" t="s">
        <v>13902</v>
      </c>
      <c r="W28146" t="s">
        <v>13903</v>
      </c>
    </row>
    <row r="28147" spans="20:23" x14ac:dyDescent="0.3">
      <c r="T28147" t="b">
        <f>U28147&gt;10</f>
        <v>1</v>
      </c>
      <c r="U28147" s="7">
        <v>11.411201385013801</v>
      </c>
      <c r="V28147" t="s">
        <v>11900</v>
      </c>
      <c r="W28147" t="s">
        <v>11901</v>
      </c>
    </row>
    <row r="28148" spans="20:23" x14ac:dyDescent="0.3">
      <c r="T28148" t="b">
        <f>U28148&gt;10</f>
        <v>1</v>
      </c>
      <c r="U28148" s="7">
        <v>13.490642926693599</v>
      </c>
      <c r="V28148" t="s">
        <v>17288</v>
      </c>
      <c r="W28148" t="s">
        <v>17289</v>
      </c>
    </row>
    <row r="28149" spans="20:23" x14ac:dyDescent="0.3">
      <c r="T28149" t="b">
        <f>U28149&gt;10</f>
        <v>1</v>
      </c>
      <c r="U28149" s="7">
        <v>11.411201385013801</v>
      </c>
      <c r="V28149" t="s">
        <v>8024</v>
      </c>
      <c r="W28149" t="s">
        <v>12064</v>
      </c>
    </row>
    <row r="28150" spans="20:23" x14ac:dyDescent="0.3">
      <c r="T28150" t="b">
        <f>U28150&gt;10</f>
        <v>1</v>
      </c>
      <c r="U28150" s="7">
        <v>13.490642926693599</v>
      </c>
      <c r="V28150" t="s">
        <v>12064</v>
      </c>
      <c r="W28150" t="s">
        <v>17290</v>
      </c>
    </row>
    <row r="28151" spans="20:23" x14ac:dyDescent="0.3">
      <c r="T28151" t="b">
        <f>U28151&gt;10</f>
        <v>1</v>
      </c>
      <c r="U28151" s="7">
        <v>10.7825927255914</v>
      </c>
      <c r="V28151" t="s">
        <v>8210</v>
      </c>
      <c r="W28151" t="s">
        <v>8211</v>
      </c>
    </row>
    <row r="28152" spans="20:23" x14ac:dyDescent="0.3">
      <c r="T28152" t="b">
        <f>U28152&gt;10</f>
        <v>1</v>
      </c>
      <c r="U28152" s="7">
        <v>11.0927476538953</v>
      </c>
      <c r="V28152" t="s">
        <v>10244</v>
      </c>
      <c r="W28152" t="s">
        <v>10245</v>
      </c>
    </row>
    <row r="28153" spans="20:23" x14ac:dyDescent="0.3">
      <c r="T28153" t="b">
        <f>U28153&gt;10</f>
        <v>1</v>
      </c>
      <c r="U28153" s="7">
        <v>10.851585597078399</v>
      </c>
      <c r="V28153" t="s">
        <v>8744</v>
      </c>
      <c r="W28153" t="s">
        <v>8745</v>
      </c>
    </row>
    <row r="28154" spans="20:23" x14ac:dyDescent="0.3">
      <c r="T28154" t="b">
        <f>U28154&gt;10</f>
        <v>1</v>
      </c>
      <c r="U28154" s="7">
        <v>11.8812050142595</v>
      </c>
      <c r="V28154" t="s">
        <v>13949</v>
      </c>
      <c r="W28154" t="s">
        <v>13950</v>
      </c>
    </row>
    <row r="28155" spans="20:23" x14ac:dyDescent="0.3">
      <c r="T28155" t="b">
        <f>U28155&gt;10</f>
        <v>1</v>
      </c>
      <c r="U28155" s="7">
        <v>10.399600473335299</v>
      </c>
      <c r="V28155" t="s">
        <v>5508</v>
      </c>
      <c r="W28155" t="s">
        <v>5513</v>
      </c>
    </row>
    <row r="28156" spans="20:23" x14ac:dyDescent="0.3">
      <c r="T28156" t="b">
        <f>U28156&gt;10</f>
        <v>1</v>
      </c>
      <c r="U28156" s="7">
        <v>10.399600473335299</v>
      </c>
      <c r="V28156" t="s">
        <v>5508</v>
      </c>
      <c r="W28156" t="s">
        <v>5511</v>
      </c>
    </row>
    <row r="28157" spans="20:23" x14ac:dyDescent="0.3">
      <c r="T28157" t="b">
        <f>U28157&gt;10</f>
        <v>1</v>
      </c>
      <c r="U28157" s="7">
        <v>10.399600473335299</v>
      </c>
      <c r="V28157" t="s">
        <v>5508</v>
      </c>
      <c r="W28157" t="s">
        <v>5510</v>
      </c>
    </row>
    <row r="28158" spans="20:23" x14ac:dyDescent="0.3">
      <c r="T28158" t="b">
        <f>U28158&gt;10</f>
        <v>1</v>
      </c>
      <c r="U28158" s="7">
        <v>10.399600473335299</v>
      </c>
      <c r="V28158" t="s">
        <v>5508</v>
      </c>
      <c r="W28158" t="s">
        <v>5509</v>
      </c>
    </row>
    <row r="28159" spans="20:23" x14ac:dyDescent="0.3">
      <c r="T28159" t="b">
        <f>U28159&gt;10</f>
        <v>1</v>
      </c>
      <c r="U28159" s="7">
        <v>10.7180542044539</v>
      </c>
      <c r="V28159" t="s">
        <v>8008</v>
      </c>
      <c r="W28159" t="s">
        <v>4391</v>
      </c>
    </row>
    <row r="28160" spans="20:23" x14ac:dyDescent="0.3">
      <c r="T28160" t="b">
        <f>U28160&gt;10</f>
        <v>1</v>
      </c>
      <c r="U28160" s="7">
        <v>10.0894455450315</v>
      </c>
      <c r="V28160" t="s">
        <v>2336</v>
      </c>
      <c r="W28160" t="s">
        <v>2337</v>
      </c>
    </row>
    <row r="28161" spans="20:23" x14ac:dyDescent="0.3">
      <c r="T28161" t="b">
        <f>U28161&gt;10</f>
        <v>1</v>
      </c>
      <c r="U28161" s="7">
        <v>10.0894455450315</v>
      </c>
      <c r="V28161" t="s">
        <v>2406</v>
      </c>
      <c r="W28161" t="s">
        <v>2407</v>
      </c>
    </row>
    <row r="28162" spans="20:23" x14ac:dyDescent="0.3">
      <c r="T28162" t="b">
        <f>U28162&gt;10</f>
        <v>1</v>
      </c>
      <c r="U28162" s="7">
        <v>11.6988834574656</v>
      </c>
      <c r="V28162" t="s">
        <v>12742</v>
      </c>
      <c r="W28162" t="s">
        <v>12743</v>
      </c>
    </row>
    <row r="28163" spans="20:23" x14ac:dyDescent="0.3">
      <c r="T28163" t="b">
        <f>U28163&gt;10</f>
        <v>1</v>
      </c>
      <c r="U28163" s="7">
        <v>10.5462039475272</v>
      </c>
      <c r="V28163" t="s">
        <v>6728</v>
      </c>
      <c r="W28163" t="s">
        <v>6731</v>
      </c>
    </row>
    <row r="28164" spans="20:23" x14ac:dyDescent="0.3">
      <c r="T28164" t="b">
        <f>U28164&gt;10</f>
        <v>1</v>
      </c>
      <c r="U28164" s="7">
        <v>10.9256935692321</v>
      </c>
      <c r="V28164" t="s">
        <v>3904</v>
      </c>
      <c r="W28164" t="s">
        <v>9146</v>
      </c>
    </row>
    <row r="28165" spans="20:23" x14ac:dyDescent="0.3">
      <c r="T28165" t="b">
        <f>U28165&gt;10</f>
        <v>1</v>
      </c>
      <c r="U28165" s="7">
        <v>11.0927476538953</v>
      </c>
      <c r="V28165" t="s">
        <v>3441</v>
      </c>
      <c r="W28165" t="s">
        <v>10218</v>
      </c>
    </row>
    <row r="28166" spans="20:23" x14ac:dyDescent="0.3">
      <c r="T28166" t="b">
        <f>U28166&gt;10</f>
        <v>1</v>
      </c>
      <c r="U28166" s="7">
        <v>10.3125890963457</v>
      </c>
      <c r="V28166" t="s">
        <v>4618</v>
      </c>
      <c r="W28166" t="s">
        <v>4619</v>
      </c>
    </row>
    <row r="28167" spans="20:23" x14ac:dyDescent="0.3">
      <c r="T28167" t="b">
        <f>U28167&gt;10</f>
        <v>1</v>
      </c>
      <c r="U28167" s="7">
        <v>10.4949106531397</v>
      </c>
      <c r="V28167" t="s">
        <v>6485</v>
      </c>
      <c r="W28167" t="s">
        <v>6487</v>
      </c>
    </row>
    <row r="28168" spans="20:23" x14ac:dyDescent="0.3">
      <c r="T28168" t="b">
        <f>U28168&gt;10</f>
        <v>1</v>
      </c>
      <c r="U28168" s="7">
        <v>11.8812050142595</v>
      </c>
      <c r="V28168" t="s">
        <v>14032</v>
      </c>
      <c r="W28168" t="s">
        <v>14033</v>
      </c>
    </row>
    <row r="28169" spans="20:23" x14ac:dyDescent="0.3">
      <c r="T28169" t="b">
        <f>U28169&gt;10</f>
        <v>1</v>
      </c>
      <c r="U28169" s="7">
        <v>11.188057833699601</v>
      </c>
      <c r="V28169" t="s">
        <v>10369</v>
      </c>
      <c r="W28169" t="s">
        <v>10370</v>
      </c>
    </row>
    <row r="28170" spans="20:23" x14ac:dyDescent="0.3">
      <c r="T28170" t="b">
        <f>U28170&gt;10</f>
        <v>1</v>
      </c>
      <c r="U28170" s="7">
        <v>11.188057833699601</v>
      </c>
      <c r="V28170" t="s">
        <v>6028</v>
      </c>
      <c r="W28170" t="s">
        <v>10424</v>
      </c>
    </row>
    <row r="28171" spans="20:23" x14ac:dyDescent="0.3">
      <c r="T28171" t="b">
        <f>U28171&gt;10</f>
        <v>1</v>
      </c>
      <c r="U28171" s="7">
        <v>12.392030638025499</v>
      </c>
      <c r="V28171" t="s">
        <v>13009</v>
      </c>
      <c r="W28171" t="s">
        <v>17291</v>
      </c>
    </row>
    <row r="28172" spans="20:23" x14ac:dyDescent="0.3">
      <c r="T28172" t="b">
        <f>U28172&gt;10</f>
        <v>1</v>
      </c>
      <c r="U28172" s="7">
        <v>12.7974957461337</v>
      </c>
      <c r="V28172" t="s">
        <v>17292</v>
      </c>
      <c r="W28172" t="s">
        <v>17293</v>
      </c>
    </row>
    <row r="28173" spans="20:23" x14ac:dyDescent="0.3">
      <c r="T28173" t="b">
        <f>U28173&gt;10</f>
        <v>1</v>
      </c>
      <c r="U28173" s="7">
        <v>10.7180542044539</v>
      </c>
      <c r="V28173" t="s">
        <v>7795</v>
      </c>
      <c r="W28173" t="s">
        <v>1966</v>
      </c>
    </row>
    <row r="28174" spans="20:23" x14ac:dyDescent="0.3">
      <c r="T28174" t="b">
        <f>U28174&gt;10</f>
        <v>1</v>
      </c>
      <c r="U28174" s="7">
        <v>11.411201385013801</v>
      </c>
      <c r="V28174" t="s">
        <v>11618</v>
      </c>
      <c r="W28174" t="s">
        <v>11619</v>
      </c>
    </row>
    <row r="28175" spans="20:23" x14ac:dyDescent="0.3">
      <c r="T28175" t="b">
        <f>U28175&gt;10</f>
        <v>1</v>
      </c>
      <c r="U28175" s="7">
        <v>11.6988834574656</v>
      </c>
      <c r="V28175" t="s">
        <v>12944</v>
      </c>
      <c r="W28175" t="s">
        <v>12945</v>
      </c>
    </row>
    <row r="28176" spans="20:23" x14ac:dyDescent="0.3">
      <c r="T28176" t="b">
        <f>U28176&gt;10</f>
        <v>1</v>
      </c>
      <c r="U28176" s="7">
        <v>12.104348565573799</v>
      </c>
      <c r="V28176" t="s">
        <v>17294</v>
      </c>
      <c r="W28176" t="s">
        <v>17295</v>
      </c>
    </row>
    <row r="28177" spans="20:23" x14ac:dyDescent="0.3">
      <c r="T28177" t="b">
        <f>U28177&gt;10</f>
        <v>1</v>
      </c>
      <c r="U28177" s="7">
        <v>13.490642926693599</v>
      </c>
      <c r="V28177" t="s">
        <v>17296</v>
      </c>
      <c r="W28177" t="s">
        <v>17297</v>
      </c>
    </row>
    <row r="28178" spans="20:23" x14ac:dyDescent="0.3">
      <c r="T28178" t="b">
        <f>U28178&gt;10</f>
        <v>1</v>
      </c>
      <c r="U28178" s="7">
        <v>12.392030638025499</v>
      </c>
      <c r="V28178" t="s">
        <v>17298</v>
      </c>
      <c r="W28178" t="s">
        <v>17299</v>
      </c>
    </row>
    <row r="28179" spans="20:23" x14ac:dyDescent="0.3">
      <c r="T28179" t="b">
        <f>U28179&gt;10</f>
        <v>1</v>
      </c>
      <c r="U28179" s="7">
        <v>10.4949106531397</v>
      </c>
      <c r="V28179" t="s">
        <v>6086</v>
      </c>
      <c r="W28179" t="s">
        <v>6087</v>
      </c>
    </row>
    <row r="28180" spans="20:23" x14ac:dyDescent="0.3">
      <c r="T28180" t="b">
        <f>U28180&gt;10</f>
        <v>1</v>
      </c>
      <c r="U28180" s="7">
        <v>11.411201385013801</v>
      </c>
      <c r="V28180" t="s">
        <v>11976</v>
      </c>
      <c r="W28180" t="s">
        <v>11977</v>
      </c>
    </row>
    <row r="28181" spans="20:23" x14ac:dyDescent="0.3">
      <c r="T28181" t="b">
        <f>U28181&gt;10</f>
        <v>1</v>
      </c>
      <c r="U28181" s="7">
        <v>10.900375761247799</v>
      </c>
      <c r="V28181" t="s">
        <v>9022</v>
      </c>
      <c r="W28181" t="s">
        <v>9023</v>
      </c>
    </row>
    <row r="28182" spans="20:23" x14ac:dyDescent="0.3">
      <c r="T28182" t="b">
        <f>U28182&gt;10</f>
        <v>1</v>
      </c>
      <c r="U28182" s="7">
        <v>10.158438416518401</v>
      </c>
      <c r="V28182" t="s">
        <v>3285</v>
      </c>
      <c r="W28182" t="s">
        <v>3286</v>
      </c>
    </row>
    <row r="28183" spans="20:23" x14ac:dyDescent="0.3">
      <c r="T28183" t="b">
        <f>U28183&gt;10</f>
        <v>1</v>
      </c>
      <c r="U28183" s="7">
        <v>11.8812050142595</v>
      </c>
      <c r="V28183" t="s">
        <v>6474</v>
      </c>
      <c r="W28183" t="s">
        <v>13978</v>
      </c>
    </row>
    <row r="28184" spans="20:23" x14ac:dyDescent="0.3">
      <c r="T28184" t="b">
        <f>U28184&gt;10</f>
        <v>1</v>
      </c>
      <c r="U28184" s="7">
        <v>12.7974957461337</v>
      </c>
      <c r="V28184" t="s">
        <v>13978</v>
      </c>
      <c r="W28184" t="s">
        <v>17300</v>
      </c>
    </row>
    <row r="28185" spans="20:23" x14ac:dyDescent="0.3">
      <c r="T28185" t="b">
        <f>U28185&gt;10</f>
        <v>1</v>
      </c>
      <c r="U28185" s="7">
        <v>10.4949106531397</v>
      </c>
      <c r="V28185" t="s">
        <v>6473</v>
      </c>
      <c r="W28185" t="s">
        <v>6474</v>
      </c>
    </row>
    <row r="28186" spans="20:23" x14ac:dyDescent="0.3">
      <c r="T28186" t="b">
        <f>U28186&gt;10</f>
        <v>1</v>
      </c>
      <c r="U28186" s="7">
        <v>10.024907023893901</v>
      </c>
      <c r="V28186" t="s">
        <v>2087</v>
      </c>
      <c r="W28186" t="s">
        <v>1736</v>
      </c>
    </row>
    <row r="28187" spans="20:23" x14ac:dyDescent="0.3">
      <c r="T28187" t="b">
        <f>U28187&gt;10</f>
        <v>1</v>
      </c>
      <c r="U28187" s="7">
        <v>12.392030638025499</v>
      </c>
      <c r="V28187" t="s">
        <v>17301</v>
      </c>
      <c r="W28187" t="s">
        <v>17302</v>
      </c>
    </row>
    <row r="28188" spans="20:23" x14ac:dyDescent="0.3">
      <c r="T28188" t="b">
        <f>U28188&gt;10</f>
        <v>1</v>
      </c>
      <c r="U28188" s="7">
        <v>13.490642926693599</v>
      </c>
      <c r="V28188" t="s">
        <v>17303</v>
      </c>
      <c r="W28188" t="s">
        <v>17304</v>
      </c>
    </row>
    <row r="28189" spans="20:23" x14ac:dyDescent="0.3">
      <c r="T28189" t="b">
        <f>U28189&gt;10</f>
        <v>1</v>
      </c>
      <c r="U28189" s="7">
        <v>10.024907023893901</v>
      </c>
      <c r="V28189" t="s">
        <v>1968</v>
      </c>
      <c r="W28189" t="s">
        <v>1736</v>
      </c>
    </row>
    <row r="28190" spans="20:23" x14ac:dyDescent="0.3">
      <c r="T28190" t="b">
        <f>U28190&gt;10</f>
        <v>1</v>
      </c>
      <c r="U28190" s="7">
        <v>10.024907023893901</v>
      </c>
      <c r="V28190" t="s">
        <v>1736</v>
      </c>
      <c r="W28190" t="s">
        <v>1926</v>
      </c>
    </row>
    <row r="28191" spans="20:23" x14ac:dyDescent="0.3">
      <c r="T28191" t="b">
        <f>U28191&gt;10</f>
        <v>1</v>
      </c>
      <c r="U28191" s="7">
        <v>12.392030638025499</v>
      </c>
      <c r="V28191" t="s">
        <v>17298</v>
      </c>
      <c r="W28191" t="s">
        <v>17305</v>
      </c>
    </row>
    <row r="28192" spans="20:23" x14ac:dyDescent="0.3">
      <c r="T28192" t="b">
        <f>U28192&gt;10</f>
        <v>1</v>
      </c>
      <c r="U28192" s="7">
        <v>13.490642926693599</v>
      </c>
      <c r="V28192" t="s">
        <v>17306</v>
      </c>
      <c r="W28192" t="s">
        <v>17307</v>
      </c>
    </row>
    <row r="28193" spans="20:23" x14ac:dyDescent="0.3">
      <c r="T28193" t="b">
        <f>U28193&gt;10</f>
        <v>1</v>
      </c>
      <c r="U28193" s="7">
        <v>13.490642926693599</v>
      </c>
      <c r="V28193" t="s">
        <v>17308</v>
      </c>
      <c r="W28193" t="s">
        <v>17309</v>
      </c>
    </row>
    <row r="28194" spans="20:23" x14ac:dyDescent="0.3">
      <c r="T28194" t="b">
        <f>U28194&gt;10</f>
        <v>1</v>
      </c>
      <c r="U28194" s="7">
        <v>12.392030638025499</v>
      </c>
      <c r="V28194" t="s">
        <v>17310</v>
      </c>
      <c r="W28194" t="s">
        <v>9778</v>
      </c>
    </row>
    <row r="28195" spans="20:23" x14ac:dyDescent="0.3">
      <c r="T28195" t="b">
        <f>U28195&gt;10</f>
        <v>1</v>
      </c>
      <c r="U28195" s="7">
        <v>12.392030638025499</v>
      </c>
      <c r="V28195" t="s">
        <v>17311</v>
      </c>
      <c r="W28195" t="s">
        <v>17312</v>
      </c>
    </row>
    <row r="28196" spans="20:23" x14ac:dyDescent="0.3">
      <c r="T28196" t="b">
        <f>U28196&gt;10</f>
        <v>1</v>
      </c>
      <c r="U28196" s="7">
        <v>11.8812050142595</v>
      </c>
      <c r="V28196" t="s">
        <v>6199</v>
      </c>
      <c r="W28196" t="s">
        <v>13775</v>
      </c>
    </row>
    <row r="28197" spans="20:23" x14ac:dyDescent="0.3">
      <c r="T28197" t="b">
        <f>U28197&gt;10</f>
        <v>1</v>
      </c>
      <c r="U28197" s="7">
        <v>13.490642926693599</v>
      </c>
      <c r="V28197" t="s">
        <v>17313</v>
      </c>
      <c r="W28197" t="s">
        <v>17314</v>
      </c>
    </row>
    <row r="28198" spans="20:23" x14ac:dyDescent="0.3">
      <c r="T28198" t="b">
        <f>U28198&gt;10</f>
        <v>1</v>
      </c>
      <c r="U28198" s="7">
        <v>10.3125890963457</v>
      </c>
      <c r="V28198" t="s">
        <v>4930</v>
      </c>
      <c r="W28198" t="s">
        <v>4675</v>
      </c>
    </row>
    <row r="28199" spans="20:23" x14ac:dyDescent="0.3">
      <c r="T28199" t="b">
        <f>U28199&gt;10</f>
        <v>1</v>
      </c>
      <c r="U28199" s="7">
        <v>11.0057362769056</v>
      </c>
      <c r="V28199" t="s">
        <v>9778</v>
      </c>
      <c r="W28199" t="s">
        <v>9779</v>
      </c>
    </row>
    <row r="28200" spans="20:23" x14ac:dyDescent="0.3">
      <c r="T28200" t="b">
        <f>U28200&gt;10</f>
        <v>1</v>
      </c>
      <c r="U28200" s="7">
        <v>12.392030638025499</v>
      </c>
      <c r="V28200" t="s">
        <v>17315</v>
      </c>
      <c r="W28200" t="s">
        <v>11902</v>
      </c>
    </row>
    <row r="28201" spans="20:23" x14ac:dyDescent="0.3">
      <c r="T28201" t="b">
        <f>U28201&gt;10</f>
        <v>1</v>
      </c>
      <c r="U28201" s="7">
        <v>11.411201385013801</v>
      </c>
      <c r="V28201" t="s">
        <v>11902</v>
      </c>
      <c r="W28201" t="s">
        <v>11903</v>
      </c>
    </row>
    <row r="28202" spans="20:23" x14ac:dyDescent="0.3">
      <c r="T28202" t="b">
        <f>U28202&gt;10</f>
        <v>1</v>
      </c>
      <c r="U28202" s="7">
        <v>10.6574295826374</v>
      </c>
      <c r="V28202" t="s">
        <v>7413</v>
      </c>
      <c r="W28202" t="s">
        <v>7451</v>
      </c>
    </row>
    <row r="28203" spans="20:23" x14ac:dyDescent="0.3">
      <c r="T28203" t="b">
        <f>U28203&gt;10</f>
        <v>1</v>
      </c>
      <c r="U28203" s="7">
        <v>10.6002711687975</v>
      </c>
      <c r="V28203" t="s">
        <v>3553</v>
      </c>
      <c r="W28203" t="s">
        <v>6978</v>
      </c>
    </row>
    <row r="28204" spans="20:23" x14ac:dyDescent="0.3">
      <c r="T28204" t="b">
        <f>U28204&gt;10</f>
        <v>1</v>
      </c>
      <c r="U28204" s="7">
        <v>12.7974957461337</v>
      </c>
      <c r="V28204" t="s">
        <v>6978</v>
      </c>
      <c r="W28204" t="s">
        <v>17316</v>
      </c>
    </row>
    <row r="28205" spans="20:23" x14ac:dyDescent="0.3">
      <c r="T28205" t="b">
        <f>U28205&gt;10</f>
        <v>1</v>
      </c>
      <c r="U28205" s="7">
        <v>10.194806060689301</v>
      </c>
      <c r="V28205" t="s">
        <v>3519</v>
      </c>
      <c r="W28205" t="s">
        <v>3520</v>
      </c>
    </row>
    <row r="28206" spans="20:23" x14ac:dyDescent="0.3">
      <c r="T28206" t="b">
        <f>U28206&gt;10</f>
        <v>1</v>
      </c>
      <c r="U28206" s="7">
        <v>10.194806060689301</v>
      </c>
      <c r="V28206" t="s">
        <v>3691</v>
      </c>
      <c r="W28206" t="s">
        <v>3692</v>
      </c>
    </row>
    <row r="28207" spans="20:23" x14ac:dyDescent="0.3">
      <c r="T28207" t="b">
        <f>U28207&gt;10</f>
        <v>1</v>
      </c>
      <c r="U28207" s="7">
        <v>11.6988834574656</v>
      </c>
      <c r="V28207" t="s">
        <v>12882</v>
      </c>
      <c r="W28207" t="s">
        <v>12883</v>
      </c>
    </row>
    <row r="28208" spans="20:23" x14ac:dyDescent="0.3">
      <c r="T28208" t="b">
        <f>U28208&gt;10</f>
        <v>1</v>
      </c>
      <c r="U28208" s="7">
        <v>10.5462039475272</v>
      </c>
      <c r="V28208" t="s">
        <v>6700</v>
      </c>
      <c r="W28208" t="s">
        <v>6701</v>
      </c>
    </row>
    <row r="28209" spans="20:23" x14ac:dyDescent="0.3">
      <c r="T28209" t="b">
        <f>U28209&gt;10</f>
        <v>1</v>
      </c>
      <c r="U28209" s="7">
        <v>10.399600473335299</v>
      </c>
      <c r="V28209" t="s">
        <v>5271</v>
      </c>
      <c r="W28209" t="s">
        <v>5274</v>
      </c>
    </row>
    <row r="28210" spans="20:23" x14ac:dyDescent="0.3">
      <c r="T28210" t="b">
        <f>U28210&gt;10</f>
        <v>1</v>
      </c>
      <c r="U28210" s="7">
        <v>10.4461204889702</v>
      </c>
      <c r="V28210" t="s">
        <v>5846</v>
      </c>
      <c r="W28210" t="s">
        <v>5847</v>
      </c>
    </row>
    <row r="28211" spans="20:23" x14ac:dyDescent="0.3">
      <c r="T28211" t="b">
        <f>U28211&gt;10</f>
        <v>1</v>
      </c>
      <c r="U28211" s="7">
        <v>11.293418349357401</v>
      </c>
      <c r="V28211" t="s">
        <v>5847</v>
      </c>
      <c r="W28211" t="s">
        <v>11469</v>
      </c>
    </row>
    <row r="28212" spans="20:23" x14ac:dyDescent="0.3">
      <c r="T28212" t="b">
        <f>U28212&gt;10</f>
        <v>1</v>
      </c>
      <c r="U28212" s="7">
        <v>10.3125890963457</v>
      </c>
      <c r="V28212" t="s">
        <v>4498</v>
      </c>
      <c r="W28212" t="s">
        <v>4499</v>
      </c>
    </row>
    <row r="28213" spans="20:23" x14ac:dyDescent="0.3">
      <c r="T28213" t="b">
        <f>U28213&gt;10</f>
        <v>1</v>
      </c>
      <c r="U28213" s="7">
        <v>11.293418349357401</v>
      </c>
      <c r="V28213" t="s">
        <v>11297</v>
      </c>
      <c r="W28213" t="s">
        <v>3664</v>
      </c>
    </row>
    <row r="28214" spans="20:23" x14ac:dyDescent="0.3">
      <c r="T28214" t="b">
        <f>U28214&gt;10</f>
        <v>1</v>
      </c>
      <c r="U28214" s="7">
        <v>13.490642926693599</v>
      </c>
      <c r="V28214" t="s">
        <v>17317</v>
      </c>
      <c r="W28214" t="s">
        <v>17318</v>
      </c>
    </row>
    <row r="28215" spans="20:23" x14ac:dyDescent="0.3">
      <c r="T28215" t="b">
        <f>U28215&gt;10</f>
        <v>1</v>
      </c>
      <c r="U28215" s="7">
        <v>11.6988834574656</v>
      </c>
      <c r="V28215" t="s">
        <v>12722</v>
      </c>
      <c r="W28215" t="s">
        <v>12723</v>
      </c>
    </row>
    <row r="28216" spans="20:23" x14ac:dyDescent="0.3">
      <c r="T28216" t="b">
        <f>U28216&gt;10</f>
        <v>1</v>
      </c>
      <c r="U28216" s="7">
        <v>11.411201385013801</v>
      </c>
      <c r="V28216" t="s">
        <v>11576</v>
      </c>
      <c r="W28216" t="s">
        <v>2097</v>
      </c>
    </row>
    <row r="28217" spans="20:23" x14ac:dyDescent="0.3">
      <c r="T28217" t="b">
        <f>U28217&gt;10</f>
        <v>1</v>
      </c>
      <c r="U28217" s="7">
        <v>11.411201385013801</v>
      </c>
      <c r="V28217" t="s">
        <v>2097</v>
      </c>
      <c r="W28217" t="s">
        <v>12218</v>
      </c>
    </row>
    <row r="28218" spans="20:23" x14ac:dyDescent="0.3">
      <c r="T28218" t="b">
        <f>U28218&gt;10</f>
        <v>1</v>
      </c>
      <c r="U28218" s="7">
        <v>13.490642926693599</v>
      </c>
      <c r="V28218" t="s">
        <v>17319</v>
      </c>
      <c r="W28218" t="s">
        <v>17320</v>
      </c>
    </row>
    <row r="28219" spans="20:23" x14ac:dyDescent="0.3">
      <c r="T28219" t="b">
        <f>U28219&gt;10</f>
        <v>1</v>
      </c>
      <c r="U28219" s="7">
        <v>13.490642926693599</v>
      </c>
      <c r="V28219" t="s">
        <v>17320</v>
      </c>
      <c r="W28219" t="s">
        <v>17321</v>
      </c>
    </row>
    <row r="28220" spans="20:23" x14ac:dyDescent="0.3">
      <c r="T28220" t="b">
        <f>U28220&gt;10</f>
        <v>1</v>
      </c>
      <c r="U28220" s="7">
        <v>11.6988834574656</v>
      </c>
      <c r="V28220" t="s">
        <v>4974</v>
      </c>
      <c r="W28220" t="s">
        <v>13420</v>
      </c>
    </row>
    <row r="28221" spans="20:23" x14ac:dyDescent="0.3">
      <c r="T28221" t="b">
        <f>U28221&gt;10</f>
        <v>1</v>
      </c>
      <c r="U28221" s="7">
        <v>11.411201385013801</v>
      </c>
      <c r="V28221" t="s">
        <v>5958</v>
      </c>
      <c r="W28221" t="s">
        <v>12186</v>
      </c>
    </row>
    <row r="28222" spans="20:23" x14ac:dyDescent="0.3">
      <c r="T28222" t="b">
        <f>U28222&gt;10</f>
        <v>1</v>
      </c>
      <c r="U28222" s="7">
        <v>12.7974957461337</v>
      </c>
      <c r="V28222" t="s">
        <v>17322</v>
      </c>
      <c r="W28222" t="s">
        <v>17323</v>
      </c>
    </row>
    <row r="28223" spans="20:23" x14ac:dyDescent="0.3">
      <c r="T28223" t="b">
        <f>U28223&gt;10</f>
        <v>1</v>
      </c>
      <c r="U28223" s="7">
        <v>12.7974957461337</v>
      </c>
      <c r="V28223" t="s">
        <v>17324</v>
      </c>
      <c r="W28223" t="s">
        <v>17325</v>
      </c>
    </row>
    <row r="28224" spans="20:23" x14ac:dyDescent="0.3">
      <c r="T28224" t="b">
        <f>U28224&gt;10</f>
        <v>1</v>
      </c>
      <c r="U28224" s="7">
        <v>11.293418349357401</v>
      </c>
      <c r="V28224" t="s">
        <v>11243</v>
      </c>
      <c r="W28224" t="s">
        <v>11244</v>
      </c>
    </row>
    <row r="28225" spans="20:23" x14ac:dyDescent="0.3">
      <c r="T28225" t="b">
        <f>U28225&gt;10</f>
        <v>1</v>
      </c>
      <c r="U28225" s="7">
        <v>12.104348565573799</v>
      </c>
      <c r="V28225" t="s">
        <v>789</v>
      </c>
      <c r="W28225" t="s">
        <v>17326</v>
      </c>
    </row>
    <row r="28226" spans="20:23" x14ac:dyDescent="0.3">
      <c r="T28226" t="b">
        <f>U28226&gt;10</f>
        <v>1</v>
      </c>
      <c r="U28226" s="7">
        <v>11.6988834574656</v>
      </c>
      <c r="V28226" t="s">
        <v>13377</v>
      </c>
      <c r="W28226" t="s">
        <v>3077</v>
      </c>
    </row>
    <row r="28227" spans="20:23" x14ac:dyDescent="0.3">
      <c r="T28227" t="b">
        <f>U28227&gt;10</f>
        <v>1</v>
      </c>
      <c r="U28227" s="7">
        <v>10.158438416518401</v>
      </c>
      <c r="V28227" t="s">
        <v>3077</v>
      </c>
      <c r="W28227" t="s">
        <v>3078</v>
      </c>
    </row>
    <row r="28228" spans="20:23" x14ac:dyDescent="0.3">
      <c r="T28228" t="b">
        <f>U28228&gt;10</f>
        <v>1</v>
      </c>
      <c r="U28228" s="7">
        <v>12.392030638025499</v>
      </c>
      <c r="V28228">
        <v>1840</v>
      </c>
      <c r="W28228" t="s">
        <v>17327</v>
      </c>
    </row>
    <row r="28229" spans="20:23" x14ac:dyDescent="0.3">
      <c r="T28229" t="b">
        <f>U28229&gt;10</f>
        <v>1</v>
      </c>
      <c r="U28229" s="7">
        <v>13.490642926693599</v>
      </c>
      <c r="V28229" t="s">
        <v>17328</v>
      </c>
      <c r="W28229" t="s">
        <v>17329</v>
      </c>
    </row>
    <row r="28230" spans="20:23" x14ac:dyDescent="0.3">
      <c r="T28230" t="b">
        <f>U28230&gt;10</f>
        <v>1</v>
      </c>
      <c r="U28230" s="7">
        <v>12.7974957461337</v>
      </c>
      <c r="V28230" t="s">
        <v>17330</v>
      </c>
      <c r="W28230" t="s">
        <v>17331</v>
      </c>
    </row>
    <row r="28231" spans="20:23" x14ac:dyDescent="0.3">
      <c r="T28231" t="b">
        <f>U28231&gt;10</f>
        <v>1</v>
      </c>
      <c r="U28231" s="7">
        <v>10.111918400883599</v>
      </c>
      <c r="V28231" t="s">
        <v>2878</v>
      </c>
      <c r="W28231" t="s">
        <v>2879</v>
      </c>
    </row>
    <row r="28232" spans="20:23" x14ac:dyDescent="0.3">
      <c r="T28232" t="b">
        <f>U28232&gt;10</f>
        <v>1</v>
      </c>
      <c r="U28232" s="7">
        <v>10.7180542044539</v>
      </c>
      <c r="V28232" t="s">
        <v>2879</v>
      </c>
      <c r="W28232" t="s">
        <v>8058</v>
      </c>
    </row>
    <row r="28233" spans="20:23" x14ac:dyDescent="0.3">
      <c r="T28233" t="b">
        <f>U28233&gt;10</f>
        <v>1</v>
      </c>
      <c r="U28233" s="7">
        <v>10.3125890963457</v>
      </c>
      <c r="V28233" t="s">
        <v>4598</v>
      </c>
      <c r="W28233" t="s">
        <v>4600</v>
      </c>
    </row>
    <row r="28234" spans="20:23" x14ac:dyDescent="0.3">
      <c r="T28234" t="b">
        <f>U28234&gt;10</f>
        <v>1</v>
      </c>
      <c r="U28234" s="7">
        <v>10.158438416518401</v>
      </c>
      <c r="V28234" t="s">
        <v>3426</v>
      </c>
      <c r="W28234" t="s">
        <v>3428</v>
      </c>
    </row>
    <row r="28235" spans="20:23" x14ac:dyDescent="0.3">
      <c r="T28235" t="b">
        <f>U28235&gt;10</f>
        <v>1</v>
      </c>
      <c r="U28235" s="7">
        <v>11.411201385013801</v>
      </c>
      <c r="V28235" t="s">
        <v>11848</v>
      </c>
      <c r="W28235" t="s">
        <v>11849</v>
      </c>
    </row>
    <row r="28236" spans="20:23" x14ac:dyDescent="0.3">
      <c r="T28236" t="b">
        <f>U28236&gt;10</f>
        <v>1</v>
      </c>
      <c r="U28236" s="7">
        <v>11.293418349357401</v>
      </c>
      <c r="V28236" t="s">
        <v>11147</v>
      </c>
      <c r="W28236" t="s">
        <v>11148</v>
      </c>
    </row>
    <row r="28237" spans="20:23" x14ac:dyDescent="0.3">
      <c r="T28237" t="b">
        <f>U28237&gt;10</f>
        <v>1</v>
      </c>
      <c r="U28237" s="7">
        <v>10.5462039475272</v>
      </c>
      <c r="V28237" t="s">
        <v>6645</v>
      </c>
      <c r="W28237" t="s">
        <v>6646</v>
      </c>
    </row>
    <row r="28238" spans="20:23" x14ac:dyDescent="0.3">
      <c r="T28238" t="b">
        <f>U28238&gt;10</f>
        <v>1</v>
      </c>
      <c r="U28238" s="7">
        <v>10.399600473335299</v>
      </c>
      <c r="V28238" t="s">
        <v>5577</v>
      </c>
      <c r="W28238" t="s">
        <v>5578</v>
      </c>
    </row>
    <row r="28239" spans="20:23" x14ac:dyDescent="0.3">
      <c r="T28239" t="b">
        <f>U28239&gt;10</f>
        <v>1</v>
      </c>
      <c r="U28239" s="7">
        <v>10.7825927255914</v>
      </c>
      <c r="V28239" t="s">
        <v>8512</v>
      </c>
      <c r="W28239" t="s">
        <v>8513</v>
      </c>
    </row>
    <row r="28240" spans="20:23" x14ac:dyDescent="0.3">
      <c r="T28240" t="b">
        <f>U28240&gt;10</f>
        <v>1</v>
      </c>
      <c r="U28240" s="7">
        <v>13.490642926693599</v>
      </c>
      <c r="V28240" t="s">
        <v>17332</v>
      </c>
      <c r="W28240" t="s">
        <v>17333</v>
      </c>
    </row>
    <row r="28241" spans="20:23" x14ac:dyDescent="0.3">
      <c r="T28241" t="b">
        <f>U28241&gt;10</f>
        <v>1</v>
      </c>
      <c r="U28241" s="7">
        <v>11.188057833699601</v>
      </c>
      <c r="V28241" t="s">
        <v>10503</v>
      </c>
      <c r="W28241" t="s">
        <v>5250</v>
      </c>
    </row>
    <row r="28242" spans="20:23" x14ac:dyDescent="0.3">
      <c r="T28242" t="b">
        <f>U28242&gt;10</f>
        <v>1</v>
      </c>
      <c r="U28242" s="7">
        <v>10.3771276174833</v>
      </c>
      <c r="V28242" t="s">
        <v>5250</v>
      </c>
      <c r="W28242" t="s">
        <v>5251</v>
      </c>
    </row>
    <row r="28243" spans="20:23" x14ac:dyDescent="0.3">
      <c r="T28243" t="b">
        <f>U28243&gt;10</f>
        <v>1</v>
      </c>
      <c r="U28243" s="7">
        <v>12.7974957461337</v>
      </c>
      <c r="V28243" t="s">
        <v>1080</v>
      </c>
      <c r="W28243" t="s">
        <v>17334</v>
      </c>
    </row>
    <row r="28244" spans="20:23" x14ac:dyDescent="0.3">
      <c r="T28244" t="b">
        <f>U28244&gt;10</f>
        <v>1</v>
      </c>
      <c r="U28244" s="7">
        <v>11.411201385013801</v>
      </c>
      <c r="V28244" t="s">
        <v>11953</v>
      </c>
      <c r="W28244" t="s">
        <v>11954</v>
      </c>
    </row>
    <row r="28245" spans="20:23" x14ac:dyDescent="0.3">
      <c r="T28245" t="b">
        <f>U28245&gt;10</f>
        <v>1</v>
      </c>
      <c r="U28245" s="7">
        <v>10.7825927255914</v>
      </c>
      <c r="V28245" t="s">
        <v>8267</v>
      </c>
      <c r="W28245" t="s">
        <v>7221</v>
      </c>
    </row>
    <row r="28246" spans="20:23" x14ac:dyDescent="0.3">
      <c r="T28246" t="b">
        <f>U28246&gt;10</f>
        <v>1</v>
      </c>
      <c r="U28246" s="7">
        <v>12.104348565573799</v>
      </c>
      <c r="V28246" t="s">
        <v>17335</v>
      </c>
      <c r="W28246" t="s">
        <v>17336</v>
      </c>
    </row>
    <row r="28247" spans="20:23" x14ac:dyDescent="0.3">
      <c r="T28247" t="b">
        <f>U28247&gt;10</f>
        <v>1</v>
      </c>
      <c r="U28247" s="7">
        <v>10.7180542044539</v>
      </c>
      <c r="V28247" t="s">
        <v>7953</v>
      </c>
      <c r="W28247" t="s">
        <v>7954</v>
      </c>
    </row>
    <row r="28248" spans="20:23" x14ac:dyDescent="0.3">
      <c r="T28248" t="b">
        <f>U28248&gt;10</f>
        <v>1</v>
      </c>
      <c r="U28248" s="7">
        <v>10.6002711687975</v>
      </c>
      <c r="V28248" t="s">
        <v>7300</v>
      </c>
      <c r="W28248" t="s">
        <v>7301</v>
      </c>
    </row>
    <row r="28249" spans="20:23" x14ac:dyDescent="0.3">
      <c r="T28249" t="b">
        <f>U28249&gt;10</f>
        <v>1</v>
      </c>
      <c r="U28249" s="7">
        <v>10.4949106531397</v>
      </c>
      <c r="V28249" t="s">
        <v>6235</v>
      </c>
      <c r="W28249" t="s">
        <v>6236</v>
      </c>
    </row>
    <row r="28250" spans="20:23" x14ac:dyDescent="0.3">
      <c r="T28250" t="b">
        <f>U28250&gt;10</f>
        <v>1</v>
      </c>
      <c r="U28250" s="7">
        <v>10.024907023893901</v>
      </c>
      <c r="V28250" t="s">
        <v>1980</v>
      </c>
      <c r="W28250" t="s">
        <v>1981</v>
      </c>
    </row>
    <row r="28251" spans="20:23" x14ac:dyDescent="0.3">
      <c r="T28251" t="b">
        <f>U28251&gt;10</f>
        <v>1</v>
      </c>
      <c r="U28251" s="7">
        <v>11.411201385013801</v>
      </c>
      <c r="V28251" t="s">
        <v>11696</v>
      </c>
      <c r="W28251" t="s">
        <v>11697</v>
      </c>
    </row>
    <row r="28252" spans="20:23" x14ac:dyDescent="0.3">
      <c r="T28252" t="b">
        <f>U28252&gt;10</f>
        <v>1</v>
      </c>
      <c r="U28252" s="7">
        <v>12.7974957461337</v>
      </c>
      <c r="V28252" t="s">
        <v>17337</v>
      </c>
      <c r="W28252" t="s">
        <v>17338</v>
      </c>
    </row>
    <row r="28253" spans="20:23" x14ac:dyDescent="0.3">
      <c r="T28253" t="b">
        <f>U28253&gt;10</f>
        <v>1</v>
      </c>
      <c r="U28253" s="7">
        <v>11.5447327776383</v>
      </c>
      <c r="V28253" t="s">
        <v>12412</v>
      </c>
      <c r="W28253" t="s">
        <v>12413</v>
      </c>
    </row>
    <row r="28254" spans="20:23" x14ac:dyDescent="0.3">
      <c r="T28254" t="b">
        <f>U28254&gt;10</f>
        <v>1</v>
      </c>
      <c r="U28254" s="7">
        <v>11.8812050142595</v>
      </c>
      <c r="V28254" t="s">
        <v>13888</v>
      </c>
      <c r="W28254" t="s">
        <v>13889</v>
      </c>
    </row>
    <row r="28255" spans="20:23" x14ac:dyDescent="0.3">
      <c r="T28255" t="b">
        <f>U28255&gt;10</f>
        <v>1</v>
      </c>
      <c r="U28255" s="7">
        <v>11.0927476538953</v>
      </c>
      <c r="V28255" t="s">
        <v>10208</v>
      </c>
      <c r="W28255" t="s">
        <v>978</v>
      </c>
    </row>
    <row r="28256" spans="20:23" x14ac:dyDescent="0.3">
      <c r="T28256" t="b">
        <f>U28256&gt;10</f>
        <v>1</v>
      </c>
      <c r="U28256" s="7">
        <v>10.5462039475272</v>
      </c>
      <c r="V28256" t="s">
        <v>6728</v>
      </c>
      <c r="W28256" t="s">
        <v>6730</v>
      </c>
    </row>
    <row r="28257" spans="20:23" x14ac:dyDescent="0.3">
      <c r="T28257" t="b">
        <f>U28257&gt;10</f>
        <v>1</v>
      </c>
      <c r="U28257" s="7">
        <v>13.490642926693599</v>
      </c>
      <c r="V28257" t="s">
        <v>17339</v>
      </c>
      <c r="W28257" t="s">
        <v>17340</v>
      </c>
    </row>
    <row r="28258" spans="20:23" x14ac:dyDescent="0.3">
      <c r="T28258" t="b">
        <f>U28258&gt;10</f>
        <v>1</v>
      </c>
      <c r="U28258" s="7">
        <v>11.188057833699601</v>
      </c>
      <c r="V28258" t="s">
        <v>10471</v>
      </c>
      <c r="W28258" t="s">
        <v>10472</v>
      </c>
    </row>
    <row r="28259" spans="20:23" x14ac:dyDescent="0.3">
      <c r="T28259" t="b">
        <f>U28259&gt;10</f>
        <v>1</v>
      </c>
      <c r="U28259" s="7">
        <v>10.851585597078399</v>
      </c>
      <c r="V28259" t="s">
        <v>8642</v>
      </c>
      <c r="W28259" t="s">
        <v>8643</v>
      </c>
    </row>
    <row r="28260" spans="20:23" x14ac:dyDescent="0.3">
      <c r="T28260" t="b">
        <f>U28260&gt;10</f>
        <v>1</v>
      </c>
      <c r="U28260" s="7">
        <v>12.7974957461337</v>
      </c>
      <c r="V28260" t="s">
        <v>17341</v>
      </c>
      <c r="W28260" t="s">
        <v>4297</v>
      </c>
    </row>
    <row r="28261" spans="20:23" x14ac:dyDescent="0.3">
      <c r="T28261" t="b">
        <f>U28261&gt;10</f>
        <v>1</v>
      </c>
      <c r="U28261" s="7">
        <v>10.9256935692321</v>
      </c>
      <c r="V28261" t="s">
        <v>9180</v>
      </c>
      <c r="W28261" t="s">
        <v>9181</v>
      </c>
    </row>
    <row r="28262" spans="20:23" x14ac:dyDescent="0.3">
      <c r="T28262" t="b">
        <f>U28262&gt;10</f>
        <v>1</v>
      </c>
      <c r="U28262" s="7">
        <v>10.158438416518401</v>
      </c>
      <c r="V28262" t="s">
        <v>3145</v>
      </c>
      <c r="W28262" t="s">
        <v>3146</v>
      </c>
    </row>
    <row r="28263" spans="20:23" x14ac:dyDescent="0.3">
      <c r="T28263" t="b">
        <f>U28263&gt;10</f>
        <v>1</v>
      </c>
      <c r="U28263" s="7">
        <v>10.158438416518401</v>
      </c>
      <c r="V28263" t="s">
        <v>3145</v>
      </c>
      <c r="W28263" t="s">
        <v>3147</v>
      </c>
    </row>
    <row r="28264" spans="20:23" x14ac:dyDescent="0.3">
      <c r="T28264" t="b">
        <f>U28264&gt;10</f>
        <v>1</v>
      </c>
      <c r="U28264" s="7">
        <v>12.7974957461337</v>
      </c>
      <c r="V28264" t="s">
        <v>17342</v>
      </c>
      <c r="W28264" t="s">
        <v>16448</v>
      </c>
    </row>
    <row r="28265" spans="20:23" x14ac:dyDescent="0.3">
      <c r="T28265" t="b">
        <f>U28265&gt;10</f>
        <v>1</v>
      </c>
      <c r="U28265" s="7">
        <v>13.490642926693599</v>
      </c>
      <c r="V28265" t="s">
        <v>17343</v>
      </c>
      <c r="W28265" t="s">
        <v>17344</v>
      </c>
    </row>
    <row r="28266" spans="20:23" x14ac:dyDescent="0.3">
      <c r="T28266" t="b">
        <f>U28266&gt;10</f>
        <v>1</v>
      </c>
      <c r="U28266" s="7">
        <v>13.490642926693599</v>
      </c>
      <c r="V28266" t="s">
        <v>17345</v>
      </c>
      <c r="W28266" t="s">
        <v>17346</v>
      </c>
    </row>
    <row r="28267" spans="20:23" x14ac:dyDescent="0.3">
      <c r="T28267" t="b">
        <f>U28267&gt;10</f>
        <v>1</v>
      </c>
      <c r="U28267" s="7">
        <v>11.411201385013801</v>
      </c>
      <c r="V28267" t="s">
        <v>11554</v>
      </c>
      <c r="W28267" t="s">
        <v>11555</v>
      </c>
    </row>
    <row r="28268" spans="20:23" x14ac:dyDescent="0.3">
      <c r="T28268" t="b">
        <f>U28268&gt;10</f>
        <v>1</v>
      </c>
      <c r="U28268" s="7">
        <v>12.7974957461337</v>
      </c>
      <c r="V28268" t="s">
        <v>17347</v>
      </c>
      <c r="W28268" t="s">
        <v>17348</v>
      </c>
    </row>
    <row r="28269" spans="20:23" x14ac:dyDescent="0.3">
      <c r="T28269" t="b">
        <f>U28269&gt;10</f>
        <v>1</v>
      </c>
      <c r="U28269" s="7">
        <v>10.2717671018254</v>
      </c>
      <c r="V28269" t="s">
        <v>4347</v>
      </c>
      <c r="W28269" t="s">
        <v>4348</v>
      </c>
    </row>
    <row r="28270" spans="20:23" x14ac:dyDescent="0.3">
      <c r="T28270" t="b">
        <f>U28270&gt;10</f>
        <v>1</v>
      </c>
      <c r="U28270" s="7">
        <v>10.6002711687975</v>
      </c>
      <c r="V28270" t="s">
        <v>7200</v>
      </c>
      <c r="W28270" t="s">
        <v>1719</v>
      </c>
    </row>
    <row r="28271" spans="20:23" x14ac:dyDescent="0.3">
      <c r="T28271" t="b">
        <f>U28271&gt;10</f>
        <v>1</v>
      </c>
      <c r="U28271" s="7">
        <v>10.024907023893901</v>
      </c>
      <c r="V28271" t="s">
        <v>1719</v>
      </c>
      <c r="W28271" t="s">
        <v>1720</v>
      </c>
    </row>
    <row r="28272" spans="20:23" x14ac:dyDescent="0.3">
      <c r="T28272" t="b">
        <f>U28272&gt;10</f>
        <v>1</v>
      </c>
      <c r="U28272" s="7">
        <v>10.7180542044539</v>
      </c>
      <c r="V28272" t="s">
        <v>7950</v>
      </c>
      <c r="W28272" t="s">
        <v>7951</v>
      </c>
    </row>
    <row r="28273" spans="20:23" x14ac:dyDescent="0.3">
      <c r="T28273" t="b">
        <f>U28273&gt;10</f>
        <v>1</v>
      </c>
      <c r="U28273" s="7">
        <v>12.7974957461337</v>
      </c>
      <c r="V28273" t="s">
        <v>7951</v>
      </c>
      <c r="W28273" t="s">
        <v>17349</v>
      </c>
    </row>
    <row r="28274" spans="20:23" x14ac:dyDescent="0.3">
      <c r="T28274" t="b">
        <f>U28274&gt;10</f>
        <v>1</v>
      </c>
      <c r="U28274" s="7">
        <v>10.0894455450315</v>
      </c>
      <c r="V28274" t="s">
        <v>2720</v>
      </c>
      <c r="W28274" t="s">
        <v>2722</v>
      </c>
    </row>
    <row r="28275" spans="20:23" x14ac:dyDescent="0.3">
      <c r="T28275" t="b">
        <f>U28275&gt;10</f>
        <v>1</v>
      </c>
      <c r="U28275" s="7">
        <v>10.6574295826374</v>
      </c>
      <c r="V28275" t="s">
        <v>7385</v>
      </c>
      <c r="W28275" t="s">
        <v>7386</v>
      </c>
    </row>
    <row r="28276" spans="20:23" x14ac:dyDescent="0.3">
      <c r="T28276" t="b">
        <f>U28276&gt;10</f>
        <v>1</v>
      </c>
      <c r="U28276" s="7">
        <v>10.6002711687975</v>
      </c>
      <c r="V28276" t="s">
        <v>7149</v>
      </c>
      <c r="W28276" t="s">
        <v>7107</v>
      </c>
    </row>
    <row r="28277" spans="20:23" x14ac:dyDescent="0.3">
      <c r="T28277" t="b">
        <f>U28277&gt;10</f>
        <v>1</v>
      </c>
      <c r="U28277" s="7">
        <v>10.232546388672199</v>
      </c>
      <c r="V28277" t="s">
        <v>3968</v>
      </c>
      <c r="W28277" t="s">
        <v>3970</v>
      </c>
    </row>
    <row r="28278" spans="20:23" x14ac:dyDescent="0.3">
      <c r="T28278" t="b">
        <f>U28278&gt;10</f>
        <v>1</v>
      </c>
      <c r="U28278" s="7">
        <v>12.104348565573799</v>
      </c>
      <c r="V28278" t="s">
        <v>17350</v>
      </c>
      <c r="W28278" t="s">
        <v>17351</v>
      </c>
    </row>
    <row r="28279" spans="20:23" x14ac:dyDescent="0.3">
      <c r="T28279" t="b">
        <f>U28279&gt;10</f>
        <v>1</v>
      </c>
      <c r="U28279" s="7">
        <v>11.8812050142595</v>
      </c>
      <c r="V28279" t="s">
        <v>13658</v>
      </c>
      <c r="W28279" t="s">
        <v>13659</v>
      </c>
    </row>
    <row r="28280" spans="20:23" x14ac:dyDescent="0.3">
      <c r="T28280" t="b">
        <f>U28280&gt;10</f>
        <v>1</v>
      </c>
      <c r="U28280" s="7">
        <v>11.8812050142595</v>
      </c>
      <c r="V28280" t="s">
        <v>13659</v>
      </c>
      <c r="W28280" t="s">
        <v>14094</v>
      </c>
    </row>
    <row r="28281" spans="20:23" x14ac:dyDescent="0.3">
      <c r="T28281" t="b">
        <f>U28281&gt;10</f>
        <v>1</v>
      </c>
      <c r="U28281" s="7">
        <v>11.5447327776383</v>
      </c>
      <c r="V28281" t="s">
        <v>5763</v>
      </c>
      <c r="W28281" t="s">
        <v>12408</v>
      </c>
    </row>
    <row r="28282" spans="20:23" x14ac:dyDescent="0.3">
      <c r="T28282" t="b">
        <f>U28282&gt;10</f>
        <v>1</v>
      </c>
      <c r="U28282" s="7">
        <v>13.490642926693599</v>
      </c>
      <c r="V28282" t="s">
        <v>17352</v>
      </c>
      <c r="W28282" t="s">
        <v>17353</v>
      </c>
    </row>
    <row r="28283" spans="20:23" x14ac:dyDescent="0.3">
      <c r="T28283" t="b">
        <f>U28283&gt;10</f>
        <v>1</v>
      </c>
      <c r="U28283" s="7">
        <v>12.392030638025499</v>
      </c>
      <c r="V28283" t="s">
        <v>17354</v>
      </c>
      <c r="W28283" t="s">
        <v>17355</v>
      </c>
    </row>
    <row r="28284" spans="20:23" x14ac:dyDescent="0.3">
      <c r="T28284" t="b">
        <f>U28284&gt;10</f>
        <v>1</v>
      </c>
      <c r="U28284" s="7">
        <v>10.232546388672199</v>
      </c>
      <c r="V28284" t="s">
        <v>3993</v>
      </c>
      <c r="W28284" t="s">
        <v>3994</v>
      </c>
    </row>
    <row r="28285" spans="20:23" x14ac:dyDescent="0.3">
      <c r="T28285" t="b">
        <f>U28285&gt;10</f>
        <v>1</v>
      </c>
      <c r="U28285" s="7">
        <v>10.232546388672199</v>
      </c>
      <c r="V28285" t="s">
        <v>4026</v>
      </c>
      <c r="W28285" t="s">
        <v>4027</v>
      </c>
    </row>
    <row r="28286" spans="20:23" x14ac:dyDescent="0.3">
      <c r="T28286" t="b">
        <f>U28286&gt;10</f>
        <v>1</v>
      </c>
      <c r="U28286" s="7">
        <v>10.4461204889702</v>
      </c>
      <c r="V28286" t="s">
        <v>5696</v>
      </c>
      <c r="W28286" t="s">
        <v>5697</v>
      </c>
    </row>
    <row r="28287" spans="20:23" x14ac:dyDescent="0.3">
      <c r="T28287" t="b">
        <f>U28287&gt;10</f>
        <v>1</v>
      </c>
      <c r="U28287" s="7">
        <v>13.490642926693599</v>
      </c>
      <c r="V28287" t="s">
        <v>17356</v>
      </c>
      <c r="W28287" t="s">
        <v>17357</v>
      </c>
    </row>
    <row r="28288" spans="20:23" x14ac:dyDescent="0.3">
      <c r="T28288" t="b">
        <f>U28288&gt;10</f>
        <v>1</v>
      </c>
      <c r="U28288" s="7">
        <v>12.7974957461337</v>
      </c>
      <c r="V28288" t="s">
        <v>17358</v>
      </c>
      <c r="W28288" t="s">
        <v>17359</v>
      </c>
    </row>
    <row r="28289" spans="20:23" x14ac:dyDescent="0.3">
      <c r="T28289" t="b">
        <f>U28289&gt;10</f>
        <v>1</v>
      </c>
      <c r="U28289" s="7">
        <v>11.0927476538953</v>
      </c>
      <c r="V28289" t="s">
        <v>5302</v>
      </c>
      <c r="W28289" t="s">
        <v>10113</v>
      </c>
    </row>
    <row r="28290" spans="20:23" x14ac:dyDescent="0.3">
      <c r="T28290" t="b">
        <f>U28290&gt;10</f>
        <v>1</v>
      </c>
      <c r="U28290" s="7">
        <v>10.0894455450315</v>
      </c>
      <c r="V28290" t="s">
        <v>2720</v>
      </c>
      <c r="W28290" t="s">
        <v>2721</v>
      </c>
    </row>
    <row r="28291" spans="20:23" x14ac:dyDescent="0.3">
      <c r="T28291" t="b">
        <f>U28291&gt;10</f>
        <v>1</v>
      </c>
      <c r="U28291" s="7">
        <v>13.490642926693599</v>
      </c>
      <c r="V28291" t="s">
        <v>17360</v>
      </c>
      <c r="W28291" t="s">
        <v>17361</v>
      </c>
    </row>
    <row r="28292" spans="20:23" x14ac:dyDescent="0.3">
      <c r="T28292" t="b">
        <f>U28292&gt;10</f>
        <v>1</v>
      </c>
      <c r="U28292" s="7">
        <v>10.5462039475272</v>
      </c>
      <c r="V28292" t="s">
        <v>6637</v>
      </c>
      <c r="W28292" t="s">
        <v>6638</v>
      </c>
    </row>
    <row r="28293" spans="20:23" x14ac:dyDescent="0.3">
      <c r="T28293" t="b">
        <f>U28293&gt;10</f>
        <v>1</v>
      </c>
      <c r="U28293" s="7">
        <v>10.7825927255914</v>
      </c>
      <c r="V28293" t="s">
        <v>8474</v>
      </c>
      <c r="W28293" t="s">
        <v>8476</v>
      </c>
    </row>
    <row r="28294" spans="20:23" x14ac:dyDescent="0.3">
      <c r="T28294" t="b">
        <f>U28294&gt;10</f>
        <v>1</v>
      </c>
      <c r="U28294" s="7">
        <v>12.392030638025499</v>
      </c>
      <c r="V28294" t="s">
        <v>17362</v>
      </c>
      <c r="W28294" t="e">
        <f>-ao</f>
        <v>#NAME?</v>
      </c>
    </row>
    <row r="28295" spans="20:23" x14ac:dyDescent="0.3">
      <c r="T28295" t="b">
        <f>U28295&gt;10</f>
        <v>1</v>
      </c>
      <c r="U28295" s="7">
        <v>12.104348565573799</v>
      </c>
      <c r="V28295" t="s">
        <v>17363</v>
      </c>
      <c r="W28295" t="s">
        <v>17364</v>
      </c>
    </row>
    <row r="28296" spans="20:23" x14ac:dyDescent="0.3">
      <c r="T28296" t="b">
        <f>U28296&gt;10</f>
        <v>1</v>
      </c>
      <c r="U28296" s="7">
        <v>11.293418349357401</v>
      </c>
      <c r="V28296" t="s">
        <v>11445</v>
      </c>
      <c r="W28296" t="s">
        <v>11446</v>
      </c>
    </row>
    <row r="28297" spans="20:23" x14ac:dyDescent="0.3">
      <c r="T28297" t="b">
        <f>U28297&gt;10</f>
        <v>1</v>
      </c>
      <c r="U28297" s="7">
        <v>12.392030638025499</v>
      </c>
      <c r="V28297" t="s">
        <v>17365</v>
      </c>
      <c r="W28297" t="s">
        <v>8175</v>
      </c>
    </row>
    <row r="28298" spans="20:23" x14ac:dyDescent="0.3">
      <c r="T28298" t="b">
        <f>U28298&gt;10</f>
        <v>1</v>
      </c>
      <c r="U28298" s="7">
        <v>11.293418349357401</v>
      </c>
      <c r="V28298" t="s">
        <v>11246</v>
      </c>
      <c r="W28298" t="s">
        <v>11247</v>
      </c>
    </row>
    <row r="28299" spans="20:23" x14ac:dyDescent="0.3">
      <c r="T28299" t="b">
        <f>U28299&gt;10</f>
        <v>1</v>
      </c>
      <c r="U28299" s="7">
        <v>12.104348565573799</v>
      </c>
      <c r="V28299" t="s">
        <v>17366</v>
      </c>
      <c r="W28299" t="s">
        <v>17367</v>
      </c>
    </row>
    <row r="28300" spans="20:23" x14ac:dyDescent="0.3">
      <c r="T28300" t="b">
        <f>U28300&gt;10</f>
        <v>1</v>
      </c>
      <c r="U28300" s="7">
        <v>10.7825927255914</v>
      </c>
      <c r="V28300" t="s">
        <v>8474</v>
      </c>
      <c r="W28300" t="s">
        <v>8475</v>
      </c>
    </row>
    <row r="28301" spans="20:23" x14ac:dyDescent="0.3">
      <c r="T28301" t="b">
        <f>U28301&gt;10</f>
        <v>1</v>
      </c>
      <c r="U28301" s="7">
        <v>10.7825927255914</v>
      </c>
      <c r="V28301" t="s">
        <v>8175</v>
      </c>
      <c r="W28301" t="s">
        <v>8176</v>
      </c>
    </row>
    <row r="28302" spans="20:23" x14ac:dyDescent="0.3">
      <c r="T28302" t="b">
        <f>U28302&gt;10</f>
        <v>1</v>
      </c>
      <c r="U28302" s="7">
        <v>10.0894455450315</v>
      </c>
      <c r="V28302" t="s">
        <v>2374</v>
      </c>
      <c r="W28302" t="s">
        <v>2375</v>
      </c>
    </row>
    <row r="28303" spans="20:23" x14ac:dyDescent="0.3">
      <c r="T28303" t="b">
        <f>U28303&gt;10</f>
        <v>1</v>
      </c>
      <c r="U28303" s="7">
        <v>10.2717671018254</v>
      </c>
      <c r="V28303" t="s">
        <v>4231</v>
      </c>
      <c r="W28303" t="s">
        <v>4232</v>
      </c>
    </row>
    <row r="28304" spans="20:23" x14ac:dyDescent="0.3">
      <c r="T28304" t="b">
        <f>U28304&gt;10</f>
        <v>1</v>
      </c>
      <c r="U28304" s="7">
        <v>10.6002711687975</v>
      </c>
      <c r="V28304" t="s">
        <v>6785</v>
      </c>
      <c r="W28304" t="s">
        <v>6786</v>
      </c>
    </row>
    <row r="28305" spans="20:23" x14ac:dyDescent="0.3">
      <c r="T28305" t="b">
        <f>U28305&gt;10</f>
        <v>1</v>
      </c>
      <c r="U28305" s="7">
        <v>10.4461204889702</v>
      </c>
      <c r="V28305" t="s">
        <v>5689</v>
      </c>
      <c r="W28305" t="s">
        <v>5690</v>
      </c>
    </row>
    <row r="28306" spans="20:23" x14ac:dyDescent="0.3">
      <c r="T28306" t="b">
        <f>U28306&gt;10</f>
        <v>1</v>
      </c>
      <c r="U28306" s="7">
        <v>11.6988834574656</v>
      </c>
      <c r="V28306" t="s">
        <v>12966</v>
      </c>
      <c r="W28306" t="s">
        <v>12967</v>
      </c>
    </row>
    <row r="28307" spans="20:23" x14ac:dyDescent="0.3">
      <c r="T28307" t="b">
        <f>U28307&gt;10</f>
        <v>1</v>
      </c>
      <c r="U28307" s="7">
        <v>10.851585597078399</v>
      </c>
      <c r="V28307" t="s">
        <v>8812</v>
      </c>
      <c r="W28307" t="s">
        <v>3393</v>
      </c>
    </row>
    <row r="28308" spans="20:23" x14ac:dyDescent="0.3">
      <c r="T28308" t="b">
        <f>U28308&gt;10</f>
        <v>1</v>
      </c>
      <c r="U28308" s="7">
        <v>10.7825927255914</v>
      </c>
      <c r="V28308" t="s">
        <v>8203</v>
      </c>
      <c r="W28308" t="s">
        <v>8204</v>
      </c>
    </row>
    <row r="28309" spans="20:23" x14ac:dyDescent="0.3">
      <c r="T28309" t="b">
        <f>U28309&gt;10</f>
        <v>1</v>
      </c>
      <c r="U28309" s="7">
        <v>10.6574295826374</v>
      </c>
      <c r="V28309" t="s">
        <v>7438</v>
      </c>
      <c r="W28309" t="s">
        <v>7439</v>
      </c>
    </row>
    <row r="28310" spans="20:23" x14ac:dyDescent="0.3">
      <c r="T28310" t="b">
        <f>U28310&gt;10</f>
        <v>1</v>
      </c>
      <c r="U28310" s="7">
        <v>11.411201385013801</v>
      </c>
      <c r="V28310" t="s">
        <v>7439</v>
      </c>
      <c r="W28310" t="s">
        <v>1927</v>
      </c>
    </row>
    <row r="28311" spans="20:23" x14ac:dyDescent="0.3">
      <c r="T28311" t="b">
        <f>U28311&gt;10</f>
        <v>1</v>
      </c>
      <c r="U28311" s="7">
        <v>10.024907023893901</v>
      </c>
      <c r="V28311" t="s">
        <v>1927</v>
      </c>
      <c r="W28311" t="s">
        <v>1928</v>
      </c>
    </row>
    <row r="28312" spans="20:23" x14ac:dyDescent="0.3">
      <c r="T28312" t="b">
        <f>U28312&gt;10</f>
        <v>1</v>
      </c>
      <c r="U28312" s="7">
        <v>12.392030638025499</v>
      </c>
      <c r="V28312" t="s">
        <v>14138</v>
      </c>
      <c r="W28312" t="s">
        <v>14139</v>
      </c>
    </row>
    <row r="28313" spans="20:23" x14ac:dyDescent="0.3">
      <c r="T28313" t="b">
        <f>U28313&gt;10</f>
        <v>1</v>
      </c>
      <c r="U28313" s="7">
        <v>10.3125890963457</v>
      </c>
      <c r="V28313" t="s">
        <v>4988</v>
      </c>
      <c r="W28313" t="s">
        <v>4989</v>
      </c>
    </row>
    <row r="28314" spans="20:23" x14ac:dyDescent="0.3">
      <c r="T28314" t="b">
        <f>U28314&gt;10</f>
        <v>1</v>
      </c>
      <c r="U28314" s="7">
        <v>11.0057362769056</v>
      </c>
      <c r="V28314" t="s">
        <v>5008</v>
      </c>
      <c r="W28314" t="s">
        <v>10010</v>
      </c>
    </row>
    <row r="28315" spans="20:23" x14ac:dyDescent="0.3">
      <c r="T28315" t="b">
        <f>U28315&gt;10</f>
        <v>1</v>
      </c>
      <c r="U28315" s="7">
        <v>10.232546388672199</v>
      </c>
      <c r="V28315" t="s">
        <v>3819</v>
      </c>
      <c r="W28315" t="s">
        <v>3820</v>
      </c>
    </row>
    <row r="28316" spans="20:23" x14ac:dyDescent="0.3">
      <c r="T28316" t="b">
        <f>U28316&gt;10</f>
        <v>1</v>
      </c>
      <c r="U28316" s="7">
        <v>11.6988834574656</v>
      </c>
      <c r="V28316" t="s">
        <v>13263</v>
      </c>
      <c r="W28316" t="s">
        <v>13264</v>
      </c>
    </row>
    <row r="28317" spans="20:23" x14ac:dyDescent="0.3">
      <c r="T28317" t="b">
        <f>U28317&gt;10</f>
        <v>1</v>
      </c>
      <c r="U28317" s="7">
        <v>10.4461204889702</v>
      </c>
      <c r="V28317" t="s">
        <v>5640</v>
      </c>
      <c r="W28317" t="s">
        <v>5612</v>
      </c>
    </row>
    <row r="28318" spans="20:23" x14ac:dyDescent="0.3">
      <c r="T28318" t="b">
        <f>U28318&gt;10</f>
        <v>1</v>
      </c>
      <c r="U28318" s="7">
        <v>10.0894455450315</v>
      </c>
      <c r="V28318" t="s">
        <v>2384</v>
      </c>
      <c r="W28318" t="s">
        <v>2385</v>
      </c>
    </row>
    <row r="28319" spans="20:23" x14ac:dyDescent="0.3">
      <c r="T28319" t="b">
        <f>U28319&gt;10</f>
        <v>1</v>
      </c>
      <c r="U28319" s="7">
        <v>10.4461204889702</v>
      </c>
      <c r="V28319" t="s">
        <v>5864</v>
      </c>
      <c r="W28319" t="s">
        <v>5865</v>
      </c>
    </row>
    <row r="28320" spans="20:23" x14ac:dyDescent="0.3">
      <c r="T28320" t="b">
        <f>U28320&gt;10</f>
        <v>1</v>
      </c>
      <c r="U28320" s="7">
        <v>12.392030638025499</v>
      </c>
      <c r="V28320" t="s">
        <v>17368</v>
      </c>
      <c r="W28320" t="s">
        <v>17369</v>
      </c>
    </row>
    <row r="28321" spans="20:23" x14ac:dyDescent="0.3">
      <c r="T28321" t="b">
        <f>U28321&gt;10</f>
        <v>1</v>
      </c>
      <c r="U28321" s="7">
        <v>11.188057833699601</v>
      </c>
      <c r="V28321" t="s">
        <v>10593</v>
      </c>
      <c r="W28321" t="s">
        <v>10594</v>
      </c>
    </row>
    <row r="28322" spans="20:23" x14ac:dyDescent="0.3">
      <c r="T28322" t="b">
        <f>U28322&gt;10</f>
        <v>1</v>
      </c>
      <c r="U28322" s="7">
        <v>10.194806060689301</v>
      </c>
      <c r="V28322" t="s">
        <v>3745</v>
      </c>
      <c r="W28322" t="s">
        <v>3746</v>
      </c>
    </row>
    <row r="28323" spans="20:23" x14ac:dyDescent="0.3">
      <c r="T28323" t="b">
        <f>U28323&gt;10</f>
        <v>1</v>
      </c>
      <c r="U28323" s="7">
        <v>10.123347096707199</v>
      </c>
      <c r="V28323" t="s">
        <v>2910</v>
      </c>
      <c r="W28323" t="s">
        <v>2915</v>
      </c>
    </row>
    <row r="28324" spans="20:23" x14ac:dyDescent="0.3">
      <c r="T28324" t="b">
        <f>U28324&gt;10</f>
        <v>1</v>
      </c>
      <c r="U28324" s="7">
        <v>10.123347096707199</v>
      </c>
      <c r="V28324" t="s">
        <v>3000</v>
      </c>
      <c r="W28324" t="s">
        <v>3001</v>
      </c>
    </row>
    <row r="28325" spans="20:23" x14ac:dyDescent="0.3">
      <c r="T28325" t="b">
        <f>U28325&gt;10</f>
        <v>1</v>
      </c>
      <c r="U28325" s="7">
        <v>12.7974957461337</v>
      </c>
      <c r="V28325" t="s">
        <v>10520</v>
      </c>
      <c r="W28325" t="s">
        <v>17370</v>
      </c>
    </row>
    <row r="28326" spans="20:23" x14ac:dyDescent="0.3">
      <c r="T28326" t="b">
        <f>U28326&gt;10</f>
        <v>1</v>
      </c>
      <c r="U28326" s="7">
        <v>11.411201385013801</v>
      </c>
      <c r="V28326" t="s">
        <v>11951</v>
      </c>
      <c r="W28326" t="s">
        <v>11952</v>
      </c>
    </row>
    <row r="28327" spans="20:23" x14ac:dyDescent="0.3">
      <c r="T28327" t="b">
        <f>U28327&gt;10</f>
        <v>1</v>
      </c>
      <c r="U28327" s="7">
        <v>10.4949106531397</v>
      </c>
      <c r="V28327" t="s">
        <v>6340</v>
      </c>
      <c r="W28327" t="s">
        <v>6341</v>
      </c>
    </row>
    <row r="28328" spans="20:23" x14ac:dyDescent="0.3">
      <c r="T28328" t="b">
        <f>U28328&gt;10</f>
        <v>1</v>
      </c>
      <c r="U28328" s="7">
        <v>10.158438416518401</v>
      </c>
      <c r="V28328" t="s">
        <v>3178</v>
      </c>
      <c r="W28328" t="s">
        <v>3179</v>
      </c>
    </row>
    <row r="28329" spans="20:23" x14ac:dyDescent="0.3">
      <c r="T28329" t="b">
        <f>U28329&gt;10</f>
        <v>1</v>
      </c>
      <c r="U28329" s="7">
        <v>10.6574295826374</v>
      </c>
      <c r="V28329" t="s">
        <v>7374</v>
      </c>
      <c r="W28329">
        <v>5106</v>
      </c>
    </row>
    <row r="28330" spans="20:23" x14ac:dyDescent="0.3">
      <c r="T28330" t="b">
        <f>U28330&gt;10</f>
        <v>1</v>
      </c>
      <c r="U28330" s="7">
        <v>11.293418349357401</v>
      </c>
      <c r="V28330" t="s">
        <v>10307</v>
      </c>
      <c r="W28330" t="s">
        <v>11271</v>
      </c>
    </row>
    <row r="28331" spans="20:23" x14ac:dyDescent="0.3">
      <c r="T28331" t="b">
        <f>U28331&gt;10</f>
        <v>1</v>
      </c>
      <c r="U28331" s="7">
        <v>12.7974957461337</v>
      </c>
      <c r="V28331" t="s">
        <v>11271</v>
      </c>
      <c r="W28331" t="s">
        <v>17371</v>
      </c>
    </row>
    <row r="28332" spans="20:23" x14ac:dyDescent="0.3">
      <c r="T28332" t="b">
        <f>U28332&gt;10</f>
        <v>1</v>
      </c>
      <c r="U28332" s="7">
        <v>11.5447327776383</v>
      </c>
      <c r="V28332" t="s">
        <v>12574</v>
      </c>
      <c r="W28332" t="s">
        <v>11</v>
      </c>
    </row>
    <row r="28333" spans="20:23" x14ac:dyDescent="0.3">
      <c r="T28333" t="b">
        <f>U28333&gt;10</f>
        <v>1</v>
      </c>
      <c r="U28333" s="7">
        <v>11.293418349357401</v>
      </c>
      <c r="V28333" t="s">
        <v>11061</v>
      </c>
      <c r="W28333" t="s">
        <v>11062</v>
      </c>
    </row>
    <row r="28334" spans="20:23" x14ac:dyDescent="0.3">
      <c r="T28334" t="b">
        <f>U28334&gt;10</f>
        <v>1</v>
      </c>
      <c r="U28334" s="7">
        <v>10.851585597078399</v>
      </c>
      <c r="V28334" t="s">
        <v>8953</v>
      </c>
      <c r="W28334" t="s">
        <v>8955</v>
      </c>
    </row>
    <row r="28335" spans="20:23" x14ac:dyDescent="0.3">
      <c r="T28335" t="b">
        <f>U28335&gt;10</f>
        <v>1</v>
      </c>
      <c r="U28335" s="7">
        <v>10.7825927255914</v>
      </c>
      <c r="V28335" t="s">
        <v>8552</v>
      </c>
      <c r="W28335" t="s">
        <v>8553</v>
      </c>
    </row>
    <row r="28336" spans="20:23" x14ac:dyDescent="0.3">
      <c r="T28336" t="b">
        <f>U28336&gt;10</f>
        <v>1</v>
      </c>
      <c r="U28336" s="7">
        <v>11.111096792563499</v>
      </c>
      <c r="V28336" t="s">
        <v>10307</v>
      </c>
      <c r="W28336" t="s">
        <v>10308</v>
      </c>
    </row>
    <row r="28337" spans="20:23" x14ac:dyDescent="0.3">
      <c r="T28337" t="b">
        <f>U28337&gt;10</f>
        <v>1</v>
      </c>
      <c r="U28337" s="7">
        <v>12.392030638025499</v>
      </c>
      <c r="V28337" t="s">
        <v>17372</v>
      </c>
      <c r="W28337" t="s">
        <v>17373</v>
      </c>
    </row>
    <row r="28338" spans="20:23" x14ac:dyDescent="0.3">
      <c r="T28338" t="b">
        <f>U28338&gt;10</f>
        <v>1</v>
      </c>
      <c r="U28338" s="7">
        <v>10.2717671018254</v>
      </c>
      <c r="V28338" t="s">
        <v>4245</v>
      </c>
      <c r="W28338" t="s">
        <v>4248</v>
      </c>
    </row>
    <row r="28339" spans="20:23" x14ac:dyDescent="0.3">
      <c r="T28339" t="b">
        <f>U28339&gt;10</f>
        <v>1</v>
      </c>
      <c r="U28339" s="7">
        <v>10.024907023893901</v>
      </c>
      <c r="V28339" t="s">
        <v>1867</v>
      </c>
      <c r="W28339" t="s">
        <v>1869</v>
      </c>
    </row>
    <row r="28340" spans="20:23" x14ac:dyDescent="0.3">
      <c r="T28340" t="b">
        <f>U28340&gt;10</f>
        <v>1</v>
      </c>
      <c r="U28340" s="7">
        <v>10.4949106531397</v>
      </c>
      <c r="V28340" t="s">
        <v>1869</v>
      </c>
      <c r="W28340" t="s">
        <v>6319</v>
      </c>
    </row>
    <row r="28341" spans="20:23" x14ac:dyDescent="0.3">
      <c r="T28341" t="b">
        <f>U28341&gt;10</f>
        <v>1</v>
      </c>
      <c r="U28341" s="7">
        <v>10.2717671018254</v>
      </c>
      <c r="V28341" t="s">
        <v>4188</v>
      </c>
      <c r="W28341" t="s">
        <v>4190</v>
      </c>
    </row>
    <row r="28342" spans="20:23" x14ac:dyDescent="0.3">
      <c r="T28342" t="b">
        <f>U28342&gt;10</f>
        <v>1</v>
      </c>
      <c r="U28342" s="7">
        <v>11.6988834574656</v>
      </c>
      <c r="V28342" t="s">
        <v>12995</v>
      </c>
      <c r="W28342" t="s">
        <v>8054</v>
      </c>
    </row>
    <row r="28343" spans="20:23" x14ac:dyDescent="0.3">
      <c r="T28343" t="b">
        <f>U28343&gt;10</f>
        <v>1</v>
      </c>
      <c r="U28343" s="7">
        <v>11.411201385013801</v>
      </c>
      <c r="V28343" t="s">
        <v>11568</v>
      </c>
      <c r="W28343" t="s">
        <v>11569</v>
      </c>
    </row>
    <row r="28344" spans="20:23" x14ac:dyDescent="0.3">
      <c r="T28344" t="b">
        <f>U28344&gt;10</f>
        <v>1</v>
      </c>
      <c r="U28344" s="7">
        <v>10.4949106531397</v>
      </c>
      <c r="V28344" t="s">
        <v>6332</v>
      </c>
      <c r="W28344" t="s">
        <v>6333</v>
      </c>
    </row>
    <row r="28345" spans="20:23" x14ac:dyDescent="0.3">
      <c r="T28345" t="b">
        <f>U28345&gt;10</f>
        <v>1</v>
      </c>
      <c r="U28345" s="7">
        <v>10.4949106531397</v>
      </c>
      <c r="V28345" t="s">
        <v>6038</v>
      </c>
      <c r="W28345" t="s">
        <v>6039</v>
      </c>
    </row>
    <row r="28346" spans="20:23" x14ac:dyDescent="0.3">
      <c r="T28346" t="b">
        <f>U28346&gt;10</f>
        <v>1</v>
      </c>
      <c r="U28346" s="7">
        <v>11.411201385013801</v>
      </c>
      <c r="V28346" t="s">
        <v>11867</v>
      </c>
      <c r="W28346" t="s">
        <v>11868</v>
      </c>
    </row>
    <row r="28347" spans="20:23" x14ac:dyDescent="0.3">
      <c r="T28347" t="b">
        <f>U28347&gt;10</f>
        <v>1</v>
      </c>
      <c r="U28347" s="7">
        <v>12.7974957461337</v>
      </c>
      <c r="V28347" t="s">
        <v>538</v>
      </c>
      <c r="W28347" t="s">
        <v>8980</v>
      </c>
    </row>
    <row r="28348" spans="20:23" x14ac:dyDescent="0.3">
      <c r="T28348" t="b">
        <f>U28348&gt;10</f>
        <v>1</v>
      </c>
      <c r="U28348" s="7">
        <v>10.0894455450315</v>
      </c>
      <c r="V28348" t="s">
        <v>2569</v>
      </c>
      <c r="W28348" t="s">
        <v>2570</v>
      </c>
    </row>
    <row r="28349" spans="20:23" x14ac:dyDescent="0.3">
      <c r="T28349" t="b">
        <f>U28349&gt;10</f>
        <v>1</v>
      </c>
      <c r="U28349" s="7">
        <v>11.8812050142595</v>
      </c>
      <c r="V28349" t="s">
        <v>14040</v>
      </c>
      <c r="W28349" t="s">
        <v>14041</v>
      </c>
    </row>
    <row r="28350" spans="20:23" x14ac:dyDescent="0.3">
      <c r="T28350" t="b">
        <f>U28350&gt;10</f>
        <v>1</v>
      </c>
      <c r="U28350" s="7">
        <v>10.7825927255914</v>
      </c>
      <c r="V28350" t="s">
        <v>8411</v>
      </c>
      <c r="W28350" t="s">
        <v>2835</v>
      </c>
    </row>
    <row r="28351" spans="20:23" x14ac:dyDescent="0.3">
      <c r="T28351" t="b">
        <f>U28351&gt;10</f>
        <v>1</v>
      </c>
      <c r="U28351" s="7">
        <v>12.7974957461337</v>
      </c>
      <c r="V28351" t="s">
        <v>17374</v>
      </c>
      <c r="W28351" t="s">
        <v>17375</v>
      </c>
    </row>
    <row r="28352" spans="20:23" x14ac:dyDescent="0.3">
      <c r="T28352" t="b">
        <f>U28352&gt;10</f>
        <v>1</v>
      </c>
      <c r="U28352" s="7">
        <v>12.392030638025499</v>
      </c>
      <c r="V28352" t="s">
        <v>11276</v>
      </c>
      <c r="W28352" t="s">
        <v>17376</v>
      </c>
    </row>
    <row r="28353" spans="20:23" x14ac:dyDescent="0.3">
      <c r="T28353" t="b">
        <f>U28353&gt;10</f>
        <v>1</v>
      </c>
      <c r="U28353" s="7">
        <v>10.6002711687975</v>
      </c>
      <c r="V28353" t="s">
        <v>7004</v>
      </c>
      <c r="W28353" t="s">
        <v>7005</v>
      </c>
    </row>
    <row r="28354" spans="20:23" x14ac:dyDescent="0.3">
      <c r="T28354" t="b">
        <f>U28354&gt;10</f>
        <v>1</v>
      </c>
      <c r="U28354" s="7">
        <v>10.355148710764499</v>
      </c>
      <c r="V28354" t="s">
        <v>5117</v>
      </c>
      <c r="W28354" t="s">
        <v>5118</v>
      </c>
    </row>
    <row r="28355" spans="20:23" x14ac:dyDescent="0.3">
      <c r="T28355" t="b">
        <f>U28355&gt;10</f>
        <v>1</v>
      </c>
      <c r="U28355" s="7">
        <v>12.392030638025499</v>
      </c>
      <c r="V28355" t="s">
        <v>17377</v>
      </c>
      <c r="W28355" t="s">
        <v>17378</v>
      </c>
    </row>
    <row r="28356" spans="20:23" x14ac:dyDescent="0.3">
      <c r="T28356" t="b">
        <f>U28356&gt;10</f>
        <v>1</v>
      </c>
      <c r="U28356" s="7">
        <v>11.5447327776383</v>
      </c>
      <c r="V28356" t="s">
        <v>12311</v>
      </c>
      <c r="W28356" t="s">
        <v>5708</v>
      </c>
    </row>
    <row r="28357" spans="20:23" x14ac:dyDescent="0.3">
      <c r="T28357" t="b">
        <f>U28357&gt;10</f>
        <v>1</v>
      </c>
      <c r="U28357" s="7">
        <v>13.490642926693599</v>
      </c>
      <c r="V28357" t="s">
        <v>17379</v>
      </c>
      <c r="W28357" t="s">
        <v>17380</v>
      </c>
    </row>
    <row r="28358" spans="20:23" x14ac:dyDescent="0.3">
      <c r="T28358" t="b">
        <f>U28358&gt;10</f>
        <v>1</v>
      </c>
      <c r="U28358" s="7">
        <v>13.490642926693599</v>
      </c>
      <c r="V28358" t="s">
        <v>17381</v>
      </c>
      <c r="W28358" t="s">
        <v>17382</v>
      </c>
    </row>
    <row r="28359" spans="20:23" x14ac:dyDescent="0.3">
      <c r="T28359" t="b">
        <f>U28359&gt;10</f>
        <v>1</v>
      </c>
      <c r="U28359" s="7">
        <v>12.392030638025499</v>
      </c>
      <c r="V28359" t="s">
        <v>17383</v>
      </c>
      <c r="W28359" t="s">
        <v>17384</v>
      </c>
    </row>
    <row r="28360" spans="20:23" x14ac:dyDescent="0.3">
      <c r="T28360" t="b">
        <f>U28360&gt;10</f>
        <v>1</v>
      </c>
      <c r="U28360" s="7">
        <v>10.0894455450315</v>
      </c>
      <c r="V28360" t="s">
        <v>2541</v>
      </c>
      <c r="W28360" t="s">
        <v>2542</v>
      </c>
    </row>
    <row r="28361" spans="20:23" x14ac:dyDescent="0.3">
      <c r="T28361" t="b">
        <f>U28361&gt;10</f>
        <v>1</v>
      </c>
      <c r="U28361" s="7">
        <v>10.6574295826374</v>
      </c>
      <c r="V28361" t="s">
        <v>7571</v>
      </c>
      <c r="W28361" t="s">
        <v>7572</v>
      </c>
    </row>
    <row r="28362" spans="20:23" x14ac:dyDescent="0.3">
      <c r="T28362" t="b">
        <f>U28362&gt;10</f>
        <v>1</v>
      </c>
      <c r="U28362" s="7">
        <v>12.7974957461337</v>
      </c>
      <c r="V28362" t="s">
        <v>17385</v>
      </c>
      <c r="W28362" t="s">
        <v>17386</v>
      </c>
    </row>
    <row r="28363" spans="20:23" x14ac:dyDescent="0.3">
      <c r="T28363" t="b">
        <f>U28363&gt;10</f>
        <v>1</v>
      </c>
      <c r="U28363" s="7">
        <v>11.188057833699601</v>
      </c>
      <c r="V28363" t="s">
        <v>10556</v>
      </c>
      <c r="W28363" t="s">
        <v>2763</v>
      </c>
    </row>
    <row r="28364" spans="20:23" x14ac:dyDescent="0.3">
      <c r="T28364" t="b">
        <f>U28364&gt;10</f>
        <v>1</v>
      </c>
      <c r="U28364" s="7">
        <v>12.7974957461337</v>
      </c>
      <c r="V28364" t="s">
        <v>2763</v>
      </c>
      <c r="W28364" t="s">
        <v>17387</v>
      </c>
    </row>
    <row r="28365" spans="20:23" x14ac:dyDescent="0.3">
      <c r="T28365" t="b">
        <f>U28365&gt;10</f>
        <v>1</v>
      </c>
      <c r="U28365" s="7">
        <v>10.851585597078399</v>
      </c>
      <c r="V28365" t="s">
        <v>8980</v>
      </c>
      <c r="W28365" t="s">
        <v>8981</v>
      </c>
    </row>
    <row r="28366" spans="20:23" x14ac:dyDescent="0.3">
      <c r="T28366" t="b">
        <f>U28366&gt;10</f>
        <v>1</v>
      </c>
      <c r="U28366" s="7">
        <v>11.5447327776383</v>
      </c>
      <c r="V28366" t="s">
        <v>12357</v>
      </c>
      <c r="W28366" t="s">
        <v>12358</v>
      </c>
    </row>
    <row r="28367" spans="20:23" x14ac:dyDescent="0.3">
      <c r="T28367" t="b">
        <f>U28367&gt;10</f>
        <v>1</v>
      </c>
      <c r="U28367" s="7">
        <v>11.0057362769056</v>
      </c>
      <c r="V28367" t="s">
        <v>10035</v>
      </c>
      <c r="W28367" t="s">
        <v>10036</v>
      </c>
    </row>
    <row r="28368" spans="20:23" x14ac:dyDescent="0.3">
      <c r="T28368" t="b">
        <f>U28368&gt;10</f>
        <v>1</v>
      </c>
      <c r="U28368" s="7">
        <v>11.411201385013801</v>
      </c>
      <c r="V28368" t="s">
        <v>11506</v>
      </c>
      <c r="W28368" t="s">
        <v>11507</v>
      </c>
    </row>
    <row r="28369" spans="20:23" x14ac:dyDescent="0.3">
      <c r="T28369" t="b">
        <f>U28369&gt;10</f>
        <v>1</v>
      </c>
      <c r="U28369" s="7">
        <v>12.7974957461337</v>
      </c>
      <c r="V28369" t="s">
        <v>17388</v>
      </c>
      <c r="W28369" t="s">
        <v>17389</v>
      </c>
    </row>
    <row r="28370" spans="20:23" x14ac:dyDescent="0.3">
      <c r="T28370" t="b">
        <f>U28370&gt;10</f>
        <v>1</v>
      </c>
      <c r="U28370" s="7">
        <v>11.411201385013801</v>
      </c>
      <c r="V28370" t="s">
        <v>11808</v>
      </c>
      <c r="W28370" t="s">
        <v>11618</v>
      </c>
    </row>
    <row r="28371" spans="20:23" x14ac:dyDescent="0.3">
      <c r="T28371" t="b">
        <f>U28371&gt;10</f>
        <v>1</v>
      </c>
      <c r="U28371" s="7">
        <v>10.024907023893901</v>
      </c>
      <c r="V28371" t="s">
        <v>1765</v>
      </c>
      <c r="W28371" t="s">
        <v>1768</v>
      </c>
    </row>
    <row r="28372" spans="20:23" x14ac:dyDescent="0.3">
      <c r="T28372" t="b">
        <f>U28372&gt;10</f>
        <v>1</v>
      </c>
      <c r="U28372" s="7">
        <v>10.158438416518401</v>
      </c>
      <c r="V28372" t="s">
        <v>3091</v>
      </c>
      <c r="W28372" t="s">
        <v>3092</v>
      </c>
    </row>
    <row r="28373" spans="20:23" x14ac:dyDescent="0.3">
      <c r="T28373" t="b">
        <f>U28373&gt;10</f>
        <v>1</v>
      </c>
      <c r="U28373" s="7">
        <v>10.194806060689301</v>
      </c>
      <c r="V28373" t="s">
        <v>3654</v>
      </c>
      <c r="W28373" t="s">
        <v>3619</v>
      </c>
    </row>
    <row r="28374" spans="20:23" x14ac:dyDescent="0.3">
      <c r="T28374" t="b">
        <f>U28374&gt;10</f>
        <v>1</v>
      </c>
      <c r="U28374" s="7">
        <v>10.399600473335299</v>
      </c>
      <c r="V28374" t="s">
        <v>5526</v>
      </c>
      <c r="W28374" t="s">
        <v>5527</v>
      </c>
    </row>
    <row r="28375" spans="20:23" x14ac:dyDescent="0.3">
      <c r="T28375" t="b">
        <f>U28375&gt;10</f>
        <v>1</v>
      </c>
      <c r="U28375" s="7">
        <v>10.0894455450315</v>
      </c>
      <c r="V28375" t="s">
        <v>2553</v>
      </c>
      <c r="W28375" t="s">
        <v>2554</v>
      </c>
    </row>
    <row r="28376" spans="20:23" x14ac:dyDescent="0.3">
      <c r="T28376" t="b">
        <f>U28376&gt;10</f>
        <v>1</v>
      </c>
      <c r="U28376" s="7">
        <v>12.104348565573799</v>
      </c>
      <c r="V28376" t="s">
        <v>17390</v>
      </c>
      <c r="W28376" t="s">
        <v>17391</v>
      </c>
    </row>
    <row r="28377" spans="20:23" x14ac:dyDescent="0.3">
      <c r="T28377" t="b">
        <f>U28377&gt;10</f>
        <v>1</v>
      </c>
      <c r="U28377" s="7">
        <v>10.9256935692321</v>
      </c>
      <c r="V28377" t="s">
        <v>9237</v>
      </c>
      <c r="W28377" t="s">
        <v>9238</v>
      </c>
    </row>
    <row r="28378" spans="20:23" x14ac:dyDescent="0.3">
      <c r="T28378" t="b">
        <f>U28378&gt;10</f>
        <v>1</v>
      </c>
      <c r="U28378" s="7">
        <v>11.293418349357401</v>
      </c>
      <c r="V28378" t="s">
        <v>11116</v>
      </c>
      <c r="W28378" t="s">
        <v>11117</v>
      </c>
    </row>
    <row r="28379" spans="20:23" x14ac:dyDescent="0.3">
      <c r="T28379" t="b">
        <f>U28379&gt;10</f>
        <v>1</v>
      </c>
      <c r="U28379" s="7">
        <v>10.158438416518401</v>
      </c>
      <c r="V28379" t="s">
        <v>3262</v>
      </c>
      <c r="W28379" t="s">
        <v>3263</v>
      </c>
    </row>
    <row r="28380" spans="20:23" x14ac:dyDescent="0.3">
      <c r="T28380" t="b">
        <f>U28380&gt;10</f>
        <v>1</v>
      </c>
      <c r="U28380" s="7">
        <v>11.0057362769056</v>
      </c>
      <c r="V28380" t="s">
        <v>4882</v>
      </c>
      <c r="W28380" t="s">
        <v>9870</v>
      </c>
    </row>
    <row r="28381" spans="20:23" x14ac:dyDescent="0.3">
      <c r="T28381" t="b">
        <f>U28381&gt;10</f>
        <v>1</v>
      </c>
      <c r="U28381" s="7">
        <v>10.0894455450315</v>
      </c>
      <c r="V28381" t="s">
        <v>2758</v>
      </c>
      <c r="W28381" t="s">
        <v>2759</v>
      </c>
    </row>
    <row r="28382" spans="20:23" x14ac:dyDescent="0.3">
      <c r="T28382" t="b">
        <f>U28382&gt;10</f>
        <v>1</v>
      </c>
      <c r="U28382" s="7">
        <v>10.7825927255914</v>
      </c>
      <c r="V28382" t="s">
        <v>8221</v>
      </c>
      <c r="W28382" t="s">
        <v>6009</v>
      </c>
    </row>
    <row r="28383" spans="20:23" x14ac:dyDescent="0.3">
      <c r="T28383" t="b">
        <f>U28383&gt;10</f>
        <v>1</v>
      </c>
      <c r="U28383" s="7">
        <v>10.194806060689301</v>
      </c>
      <c r="V28383" t="s">
        <v>3619</v>
      </c>
      <c r="W28383" t="s">
        <v>3620</v>
      </c>
    </row>
    <row r="28384" spans="20:23" x14ac:dyDescent="0.3">
      <c r="T28384" t="b">
        <f>U28384&gt;10</f>
        <v>1</v>
      </c>
      <c r="U28384" s="7">
        <v>11.188057833699601</v>
      </c>
      <c r="V28384" t="s">
        <v>3620</v>
      </c>
      <c r="W28384" t="s">
        <v>2311</v>
      </c>
    </row>
    <row r="28385" spans="20:23" x14ac:dyDescent="0.3">
      <c r="T28385" t="b">
        <f>U28385&gt;10</f>
        <v>1</v>
      </c>
      <c r="U28385" s="7">
        <v>13.490642926693599</v>
      </c>
      <c r="V28385" t="s">
        <v>17392</v>
      </c>
      <c r="W28385" t="s">
        <v>17393</v>
      </c>
    </row>
    <row r="28386" spans="20:23" x14ac:dyDescent="0.3">
      <c r="T28386" t="b">
        <f>U28386&gt;10</f>
        <v>1</v>
      </c>
      <c r="U28386" s="7">
        <v>10.158438416518401</v>
      </c>
      <c r="V28386" t="s">
        <v>3359</v>
      </c>
      <c r="W28386" t="s">
        <v>3362</v>
      </c>
    </row>
    <row r="28387" spans="20:23" x14ac:dyDescent="0.3">
      <c r="T28387" t="b">
        <f>U28387&gt;10</f>
        <v>1</v>
      </c>
      <c r="U28387" s="7">
        <v>11.188057833699601</v>
      </c>
      <c r="V28387" t="s">
        <v>10402</v>
      </c>
      <c r="W28387" t="s">
        <v>6608</v>
      </c>
    </row>
    <row r="28388" spans="20:23" x14ac:dyDescent="0.3">
      <c r="T28388" t="b">
        <f>U28388&gt;10</f>
        <v>1</v>
      </c>
      <c r="U28388" s="7">
        <v>10.5462039475272</v>
      </c>
      <c r="V28388" t="s">
        <v>6608</v>
      </c>
      <c r="W28388" t="s">
        <v>6609</v>
      </c>
    </row>
    <row r="28389" spans="20:23" x14ac:dyDescent="0.3">
      <c r="T28389" t="b">
        <f>U28389&gt;10</f>
        <v>1</v>
      </c>
      <c r="U28389" s="7">
        <v>11.188057833699601</v>
      </c>
      <c r="V28389" t="s">
        <v>10402</v>
      </c>
      <c r="W28389" t="s">
        <v>10489</v>
      </c>
    </row>
    <row r="28390" spans="20:23" x14ac:dyDescent="0.3">
      <c r="T28390" t="b">
        <f>U28390&gt;10</f>
        <v>1</v>
      </c>
      <c r="U28390" s="7">
        <v>11.8812050142595</v>
      </c>
      <c r="V28390" t="s">
        <v>6219</v>
      </c>
      <c r="W28390" t="s">
        <v>10756</v>
      </c>
    </row>
    <row r="28391" spans="20:23" x14ac:dyDescent="0.3">
      <c r="T28391" t="b">
        <f>U28391&gt;10</f>
        <v>1</v>
      </c>
      <c r="U28391" s="7">
        <v>11.188057833699601</v>
      </c>
      <c r="V28391" t="s">
        <v>10756</v>
      </c>
      <c r="W28391" t="s">
        <v>2451</v>
      </c>
    </row>
    <row r="28392" spans="20:23" x14ac:dyDescent="0.3">
      <c r="T28392" t="b">
        <f>U28392&gt;10</f>
        <v>1</v>
      </c>
      <c r="U28392" s="7">
        <v>12.7974957461337</v>
      </c>
      <c r="V28392" t="s">
        <v>17394</v>
      </c>
      <c r="W28392" t="s">
        <v>17395</v>
      </c>
    </row>
    <row r="28393" spans="20:23" x14ac:dyDescent="0.3">
      <c r="T28393" t="b">
        <f>U28393&gt;10</f>
        <v>1</v>
      </c>
      <c r="U28393" s="7">
        <v>12.7974957461337</v>
      </c>
      <c r="V28393" t="s">
        <v>17395</v>
      </c>
      <c r="W28393" t="s">
        <v>17396</v>
      </c>
    </row>
    <row r="28394" spans="20:23" x14ac:dyDescent="0.3">
      <c r="T28394" t="b">
        <f>U28394&gt;10</f>
        <v>1</v>
      </c>
      <c r="U28394" s="7">
        <v>13.490642926693599</v>
      </c>
      <c r="V28394" t="s">
        <v>17397</v>
      </c>
      <c r="W28394" t="s">
        <v>17398</v>
      </c>
    </row>
    <row r="28395" spans="20:23" x14ac:dyDescent="0.3">
      <c r="T28395" t="b">
        <f>U28395&gt;10</f>
        <v>1</v>
      </c>
      <c r="U28395" s="7">
        <v>10.0894455450315</v>
      </c>
      <c r="V28395" t="s">
        <v>2299</v>
      </c>
      <c r="W28395" t="s">
        <v>2300</v>
      </c>
    </row>
    <row r="28396" spans="20:23" x14ac:dyDescent="0.3">
      <c r="T28396" t="b">
        <f>U28396&gt;10</f>
        <v>1</v>
      </c>
      <c r="U28396" s="7">
        <v>11.411201385013801</v>
      </c>
      <c r="V28396" t="s">
        <v>11867</v>
      </c>
      <c r="W28396" t="s">
        <v>11869</v>
      </c>
    </row>
    <row r="28397" spans="20:23" x14ac:dyDescent="0.3">
      <c r="T28397" t="b">
        <f>U28397&gt;10</f>
        <v>1</v>
      </c>
      <c r="U28397" s="7">
        <v>12.104348565573799</v>
      </c>
      <c r="V28397" t="s">
        <v>12213</v>
      </c>
      <c r="W28397" t="s">
        <v>17399</v>
      </c>
    </row>
    <row r="28398" spans="20:23" x14ac:dyDescent="0.3">
      <c r="T28398" t="b">
        <f>U28398&gt;10</f>
        <v>1</v>
      </c>
      <c r="U28398" s="7">
        <v>12.104348565573799</v>
      </c>
      <c r="V28398" t="s">
        <v>15676</v>
      </c>
      <c r="W28398" t="s">
        <v>17400</v>
      </c>
    </row>
    <row r="28399" spans="20:23" x14ac:dyDescent="0.3">
      <c r="T28399" t="b">
        <f>U28399&gt;10</f>
        <v>1</v>
      </c>
      <c r="U28399" s="7">
        <v>11.986565529917399</v>
      </c>
      <c r="V28399" t="s">
        <v>14138</v>
      </c>
      <c r="W28399" t="s">
        <v>14139</v>
      </c>
    </row>
    <row r="28400" spans="20:23" x14ac:dyDescent="0.3">
      <c r="T28400" t="b">
        <f>U28400&gt;10</f>
        <v>1</v>
      </c>
      <c r="U28400" s="7">
        <v>11.5447327776383</v>
      </c>
      <c r="V28400" t="s">
        <v>12298</v>
      </c>
      <c r="W28400" t="s">
        <v>12299</v>
      </c>
    </row>
    <row r="28401" spans="20:23" x14ac:dyDescent="0.3">
      <c r="T28401" t="b">
        <f>U28401&gt;10</f>
        <v>1</v>
      </c>
      <c r="U28401" s="7">
        <v>10.7825927255914</v>
      </c>
      <c r="V28401" t="s">
        <v>8463</v>
      </c>
      <c r="W28401" t="s">
        <v>8464</v>
      </c>
    </row>
    <row r="28402" spans="20:23" x14ac:dyDescent="0.3">
      <c r="T28402" t="b">
        <f>U28402&gt;10</f>
        <v>1</v>
      </c>
      <c r="U28402" s="7">
        <v>10.4949106531397</v>
      </c>
      <c r="V28402" t="s">
        <v>6275</v>
      </c>
      <c r="W28402" t="s">
        <v>6276</v>
      </c>
    </row>
    <row r="28403" spans="20:23" x14ac:dyDescent="0.3">
      <c r="T28403" t="b">
        <f>U28403&gt;10</f>
        <v>1</v>
      </c>
      <c r="U28403" s="7">
        <v>13.490642926693599</v>
      </c>
      <c r="V28403" t="s">
        <v>17401</v>
      </c>
      <c r="W28403" t="s">
        <v>17402</v>
      </c>
    </row>
    <row r="28404" spans="20:23" x14ac:dyDescent="0.3">
      <c r="T28404" t="b">
        <f>U28404&gt;10</f>
        <v>1</v>
      </c>
      <c r="U28404" s="7">
        <v>10.024907023893901</v>
      </c>
      <c r="V28404" t="s">
        <v>626</v>
      </c>
      <c r="W28404" t="s">
        <v>2003</v>
      </c>
    </row>
    <row r="28405" spans="20:23" x14ac:dyDescent="0.3">
      <c r="T28405" t="b">
        <f>U28405&gt;10</f>
        <v>1</v>
      </c>
      <c r="U28405" s="7">
        <v>13.490642926693599</v>
      </c>
      <c r="V28405" t="s">
        <v>17403</v>
      </c>
      <c r="W28405" t="s">
        <v>17404</v>
      </c>
    </row>
    <row r="28406" spans="20:23" x14ac:dyDescent="0.3">
      <c r="T28406" t="b">
        <f>U28406&gt;10</f>
        <v>1</v>
      </c>
      <c r="U28406" s="7">
        <v>11.293418349357401</v>
      </c>
      <c r="V28406" t="s">
        <v>11339</v>
      </c>
      <c r="W28406" t="s">
        <v>11340</v>
      </c>
    </row>
    <row r="28407" spans="20:23" x14ac:dyDescent="0.3">
      <c r="T28407" t="b">
        <f>U28407&gt;10</f>
        <v>1</v>
      </c>
      <c r="U28407" s="7">
        <v>11.0057362769056</v>
      </c>
      <c r="V28407" t="s">
        <v>9883</v>
      </c>
      <c r="W28407" t="s">
        <v>9884</v>
      </c>
    </row>
    <row r="28408" spans="20:23" x14ac:dyDescent="0.3">
      <c r="T28408" t="b">
        <f>U28408&gt;10</f>
        <v>1</v>
      </c>
      <c r="U28408" s="7">
        <v>10.399600473335299</v>
      </c>
      <c r="V28408" t="s">
        <v>3441</v>
      </c>
      <c r="W28408" t="s">
        <v>5452</v>
      </c>
    </row>
    <row r="28409" spans="20:23" x14ac:dyDescent="0.3">
      <c r="T28409" t="b">
        <f>U28409&gt;10</f>
        <v>1</v>
      </c>
      <c r="U28409" s="7">
        <v>11.411201385013801</v>
      </c>
      <c r="V28409" t="s">
        <v>5452</v>
      </c>
      <c r="W28409" t="e">
        <f>-pmdb</f>
        <v>#NAME?</v>
      </c>
    </row>
    <row r="28410" spans="20:23" x14ac:dyDescent="0.3">
      <c r="T28410" t="b">
        <f>U28410&gt;10</f>
        <v>1</v>
      </c>
      <c r="U28410" s="7">
        <v>10.851585597078399</v>
      </c>
      <c r="V28410" t="s">
        <v>8720</v>
      </c>
      <c r="W28410" t="s">
        <v>8722</v>
      </c>
    </row>
    <row r="28411" spans="20:23" x14ac:dyDescent="0.3">
      <c r="T28411" t="b">
        <f>U28411&gt;10</f>
        <v>1</v>
      </c>
      <c r="U28411" s="7">
        <v>11.0927476538953</v>
      </c>
      <c r="V28411" t="s">
        <v>3441</v>
      </c>
      <c r="W28411" t="s">
        <v>3761</v>
      </c>
    </row>
    <row r="28412" spans="20:23" x14ac:dyDescent="0.3">
      <c r="T28412" t="b">
        <f>U28412&gt;10</f>
        <v>1</v>
      </c>
      <c r="U28412" s="7">
        <v>10.4949106531397</v>
      </c>
      <c r="V28412" t="s">
        <v>6227</v>
      </c>
      <c r="W28412" t="s">
        <v>6229</v>
      </c>
    </row>
    <row r="28413" spans="20:23" x14ac:dyDescent="0.3">
      <c r="T28413" t="b">
        <f>U28413&gt;10</f>
        <v>1</v>
      </c>
      <c r="U28413" s="7">
        <v>11.188057833699601</v>
      </c>
      <c r="V28413" t="s">
        <v>10527</v>
      </c>
      <c r="W28413" t="s">
        <v>10528</v>
      </c>
    </row>
    <row r="28414" spans="20:23" x14ac:dyDescent="0.3">
      <c r="T28414" t="b">
        <f>U28414&gt;10</f>
        <v>1</v>
      </c>
      <c r="U28414" s="7">
        <v>13.490642926693599</v>
      </c>
      <c r="V28414" t="s">
        <v>17405</v>
      </c>
      <c r="W28414" t="s">
        <v>17406</v>
      </c>
    </row>
    <row r="28415" spans="20:23" x14ac:dyDescent="0.3">
      <c r="T28415" t="b">
        <f>U28415&gt;10</f>
        <v>1</v>
      </c>
      <c r="U28415" s="7">
        <v>11.6988834574656</v>
      </c>
      <c r="V28415" t="s">
        <v>13104</v>
      </c>
      <c r="W28415" t="s">
        <v>13105</v>
      </c>
    </row>
    <row r="28416" spans="20:23" x14ac:dyDescent="0.3">
      <c r="T28416" t="b">
        <f>U28416&gt;10</f>
        <v>1</v>
      </c>
      <c r="U28416" s="7">
        <v>10.232546388672199</v>
      </c>
      <c r="V28416" t="s">
        <v>3973</v>
      </c>
      <c r="W28416" t="s">
        <v>3974</v>
      </c>
    </row>
    <row r="28417" spans="20:23" x14ac:dyDescent="0.3">
      <c r="T28417" t="b">
        <f>U28417&gt;10</f>
        <v>1</v>
      </c>
      <c r="U28417" s="7">
        <v>11.6988834574656</v>
      </c>
      <c r="V28417" t="s">
        <v>13408</v>
      </c>
      <c r="W28417" t="s">
        <v>13409</v>
      </c>
    </row>
    <row r="28418" spans="20:23" x14ac:dyDescent="0.3">
      <c r="T28418" t="b">
        <f>U28418&gt;10</f>
        <v>1</v>
      </c>
      <c r="U28418" s="7">
        <v>10.024907023893901</v>
      </c>
      <c r="V28418" t="s">
        <v>1769</v>
      </c>
      <c r="W28418" t="s">
        <v>1770</v>
      </c>
    </row>
    <row r="28419" spans="20:23" x14ac:dyDescent="0.3">
      <c r="T28419" t="b">
        <f>U28419&gt;10</f>
        <v>1</v>
      </c>
      <c r="U28419" s="7">
        <v>11.411201385013801</v>
      </c>
      <c r="V28419" t="s">
        <v>11627</v>
      </c>
      <c r="W28419" t="s">
        <v>5367</v>
      </c>
    </row>
    <row r="28420" spans="20:23" x14ac:dyDescent="0.3">
      <c r="T28420" t="b">
        <f>U28420&gt;10</f>
        <v>1</v>
      </c>
      <c r="U28420" s="7">
        <v>10.399600473335299</v>
      </c>
      <c r="V28420" t="s">
        <v>5367</v>
      </c>
      <c r="W28420" t="s">
        <v>5368</v>
      </c>
    </row>
    <row r="28421" spans="20:23" x14ac:dyDescent="0.3">
      <c r="T28421" t="b">
        <f>U28421&gt;10</f>
        <v>1</v>
      </c>
      <c r="U28421" s="7">
        <v>10.355148710764499</v>
      </c>
      <c r="V28421" t="s">
        <v>5093</v>
      </c>
      <c r="W28421" t="s">
        <v>5094</v>
      </c>
    </row>
    <row r="28422" spans="20:23" x14ac:dyDescent="0.3">
      <c r="T28422" t="b">
        <f>U28422&gt;10</f>
        <v>1</v>
      </c>
      <c r="U28422" s="7">
        <v>10.194806060689301</v>
      </c>
      <c r="V28422" t="s">
        <v>3546</v>
      </c>
      <c r="W28422" t="s">
        <v>3547</v>
      </c>
    </row>
    <row r="28423" spans="20:23" x14ac:dyDescent="0.3">
      <c r="T28423" t="b">
        <f>U28423&gt;10</f>
        <v>1</v>
      </c>
      <c r="U28423" s="7">
        <v>11.0057362769056</v>
      </c>
      <c r="V28423" t="s">
        <v>9384</v>
      </c>
      <c r="W28423" t="s">
        <v>9385</v>
      </c>
    </row>
    <row r="28424" spans="20:23" x14ac:dyDescent="0.3">
      <c r="T28424" t="b">
        <f>U28424&gt;10</f>
        <v>1</v>
      </c>
      <c r="U28424" s="7">
        <v>11.6988834574656</v>
      </c>
      <c r="V28424" t="s">
        <v>13237</v>
      </c>
      <c r="W28424" t="s">
        <v>13238</v>
      </c>
    </row>
    <row r="28425" spans="20:23" x14ac:dyDescent="0.3">
      <c r="T28425" t="b">
        <f>U28425&gt;10</f>
        <v>1</v>
      </c>
      <c r="U28425" s="7">
        <v>10.232546388672199</v>
      </c>
      <c r="V28425" t="s">
        <v>4028</v>
      </c>
      <c r="W28425" t="s">
        <v>4029</v>
      </c>
    </row>
    <row r="28426" spans="20:23" x14ac:dyDescent="0.3">
      <c r="T28426" t="b">
        <f>U28426&gt;10</f>
        <v>1</v>
      </c>
      <c r="U28426" s="7">
        <v>11.188057833699601</v>
      </c>
      <c r="V28426" t="s">
        <v>4029</v>
      </c>
      <c r="W28426" t="s">
        <v>10810</v>
      </c>
    </row>
    <row r="28427" spans="20:23" x14ac:dyDescent="0.3">
      <c r="T28427" t="b">
        <f>U28427&gt;10</f>
        <v>1</v>
      </c>
      <c r="U28427" s="7">
        <v>12.104348565573799</v>
      </c>
      <c r="V28427" t="s">
        <v>17407</v>
      </c>
      <c r="W28427" t="s">
        <v>17408</v>
      </c>
    </row>
    <row r="28428" spans="20:23" x14ac:dyDescent="0.3">
      <c r="T28428" t="b">
        <f>U28428&gt;10</f>
        <v>1</v>
      </c>
      <c r="U28428" s="7">
        <v>11.6988834574656</v>
      </c>
      <c r="V28428" t="s">
        <v>13322</v>
      </c>
      <c r="W28428" t="s">
        <v>13323</v>
      </c>
    </row>
    <row r="28429" spans="20:23" x14ac:dyDescent="0.3">
      <c r="T28429" t="b">
        <f>U28429&gt;10</f>
        <v>1</v>
      </c>
      <c r="U28429" s="7">
        <v>10.194806060689301</v>
      </c>
      <c r="V28429" t="s">
        <v>3761</v>
      </c>
      <c r="W28429" t="s">
        <v>3762</v>
      </c>
    </row>
    <row r="28430" spans="20:23" x14ac:dyDescent="0.3">
      <c r="T28430" t="b">
        <f>U28430&gt;10</f>
        <v>1</v>
      </c>
      <c r="U28430" s="7">
        <v>11.188057833699601</v>
      </c>
      <c r="V28430" t="s">
        <v>10535</v>
      </c>
      <c r="W28430" t="s">
        <v>10536</v>
      </c>
    </row>
    <row r="28431" spans="20:23" x14ac:dyDescent="0.3">
      <c r="T28431" t="b">
        <f>U28431&gt;10</f>
        <v>1</v>
      </c>
      <c r="U28431" s="7">
        <v>11.411201385013801</v>
      </c>
      <c r="V28431" t="s">
        <v>11627</v>
      </c>
      <c r="W28431" t="s">
        <v>11628</v>
      </c>
    </row>
    <row r="28432" spans="20:23" x14ac:dyDescent="0.3">
      <c r="T28432" t="b">
        <f>U28432&gt;10</f>
        <v>1</v>
      </c>
      <c r="U28432" s="7">
        <v>12.7974957461337</v>
      </c>
      <c r="V28432" t="s">
        <v>11628</v>
      </c>
      <c r="W28432" t="s">
        <v>17409</v>
      </c>
    </row>
    <row r="28433" spans="20:23" x14ac:dyDescent="0.3">
      <c r="T28433" t="b">
        <f>U28433&gt;10</f>
        <v>1</v>
      </c>
      <c r="U28433" s="7">
        <v>10.4949106531397</v>
      </c>
      <c r="V28433" t="s">
        <v>6251</v>
      </c>
      <c r="W28433" t="s">
        <v>6147</v>
      </c>
    </row>
    <row r="28434" spans="20:23" x14ac:dyDescent="0.3">
      <c r="T28434" t="b">
        <f>U28434&gt;10</f>
        <v>1</v>
      </c>
      <c r="U28434" s="7">
        <v>11.411201385013801</v>
      </c>
      <c r="V28434" t="s">
        <v>9942</v>
      </c>
      <c r="W28434" t="s">
        <v>8835</v>
      </c>
    </row>
    <row r="28435" spans="20:23" x14ac:dyDescent="0.3">
      <c r="T28435" t="b">
        <f>U28435&gt;10</f>
        <v>1</v>
      </c>
      <c r="U28435" s="7">
        <v>10.851585597078399</v>
      </c>
      <c r="V28435" t="s">
        <v>8835</v>
      </c>
      <c r="W28435" t="s">
        <v>8836</v>
      </c>
    </row>
    <row r="28436" spans="20:23" x14ac:dyDescent="0.3">
      <c r="T28436" t="b">
        <f>U28436&gt;10</f>
        <v>1</v>
      </c>
      <c r="U28436" s="7">
        <v>10.7180542044539</v>
      </c>
      <c r="V28436" t="s">
        <v>7701</v>
      </c>
      <c r="W28436" t="s">
        <v>7702</v>
      </c>
    </row>
    <row r="28437" spans="20:23" x14ac:dyDescent="0.3">
      <c r="T28437" t="b">
        <f>U28437&gt;10</f>
        <v>1</v>
      </c>
      <c r="U28437" s="7">
        <v>12.7974957461337</v>
      </c>
      <c r="V28437" t="s">
        <v>11628</v>
      </c>
      <c r="W28437" t="s">
        <v>17410</v>
      </c>
    </row>
    <row r="28438" spans="20:23" x14ac:dyDescent="0.3">
      <c r="T28438" t="b">
        <f>U28438&gt;10</f>
        <v>1</v>
      </c>
      <c r="U28438" s="7">
        <v>10.851585597078399</v>
      </c>
      <c r="V28438" t="s">
        <v>455</v>
      </c>
      <c r="W28438" t="s">
        <v>8704</v>
      </c>
    </row>
    <row r="28439" spans="20:23" x14ac:dyDescent="0.3">
      <c r="T28439" t="b">
        <f>U28439&gt;10</f>
        <v>1</v>
      </c>
      <c r="U28439" s="7">
        <v>10.7825927255914</v>
      </c>
      <c r="V28439" t="s">
        <v>8585</v>
      </c>
      <c r="W28439" t="s">
        <v>8586</v>
      </c>
    </row>
    <row r="28440" spans="20:23" x14ac:dyDescent="0.3">
      <c r="T28440" t="b">
        <f>U28440&gt;10</f>
        <v>1</v>
      </c>
      <c r="U28440" s="7">
        <v>10.5462039475272</v>
      </c>
      <c r="V28440" t="s">
        <v>6728</v>
      </c>
      <c r="W28440" t="s">
        <v>6729</v>
      </c>
    </row>
    <row r="28441" spans="20:23" x14ac:dyDescent="0.3">
      <c r="T28441" t="b">
        <f>U28441&gt;10</f>
        <v>1</v>
      </c>
      <c r="U28441" s="7">
        <v>10.851585597078399</v>
      </c>
      <c r="V28441" t="s">
        <v>3308</v>
      </c>
      <c r="W28441" t="s">
        <v>8860</v>
      </c>
    </row>
    <row r="28442" spans="20:23" x14ac:dyDescent="0.3">
      <c r="T28442" t="b">
        <f>U28442&gt;10</f>
        <v>1</v>
      </c>
      <c r="U28442" s="7">
        <v>11.8812050142595</v>
      </c>
      <c r="V28442" t="s">
        <v>13687</v>
      </c>
      <c r="W28442" t="s">
        <v>13688</v>
      </c>
    </row>
    <row r="28443" spans="20:23" x14ac:dyDescent="0.3">
      <c r="T28443" t="b">
        <f>U28443&gt;10</f>
        <v>1</v>
      </c>
      <c r="U28443" s="7">
        <v>10.851585597078399</v>
      </c>
      <c r="V28443" t="s">
        <v>3308</v>
      </c>
      <c r="W28443" t="s">
        <v>8861</v>
      </c>
    </row>
    <row r="28444" spans="20:23" x14ac:dyDescent="0.3">
      <c r="T28444" t="b">
        <f>U28444&gt;10</f>
        <v>1</v>
      </c>
      <c r="U28444" s="7">
        <v>10.158438416518401</v>
      </c>
      <c r="V28444" t="s">
        <v>3308</v>
      </c>
      <c r="W28444" t="s">
        <v>3309</v>
      </c>
    </row>
    <row r="28445" spans="20:23" x14ac:dyDescent="0.3">
      <c r="T28445" t="b">
        <f>U28445&gt;10</f>
        <v>1</v>
      </c>
      <c r="U28445" s="7">
        <v>10.232546388672199</v>
      </c>
      <c r="V28445" t="s">
        <v>3951</v>
      </c>
      <c r="W28445" t="s">
        <v>3952</v>
      </c>
    </row>
    <row r="28446" spans="20:23" x14ac:dyDescent="0.3">
      <c r="T28446" t="b">
        <f>U28446&gt;10</f>
        <v>1</v>
      </c>
      <c r="U28446" s="7">
        <v>10.5462039475272</v>
      </c>
      <c r="V28446" t="s">
        <v>6633</v>
      </c>
      <c r="W28446" t="s">
        <v>6634</v>
      </c>
    </row>
    <row r="28447" spans="20:23" x14ac:dyDescent="0.3">
      <c r="T28447" t="b">
        <f>U28447&gt;10</f>
        <v>1</v>
      </c>
      <c r="U28447" s="7">
        <v>10.0894455450315</v>
      </c>
      <c r="V28447" t="s">
        <v>2758</v>
      </c>
      <c r="W28447" t="s">
        <v>2760</v>
      </c>
    </row>
    <row r="28448" spans="20:23" x14ac:dyDescent="0.3">
      <c r="T28448" t="b">
        <f>U28448&gt;10</f>
        <v>1</v>
      </c>
      <c r="U28448" s="7">
        <v>10.4949106531397</v>
      </c>
      <c r="V28448" t="s">
        <v>6417</v>
      </c>
      <c r="W28448" t="s">
        <v>6418</v>
      </c>
    </row>
    <row r="28449" spans="20:23" x14ac:dyDescent="0.3">
      <c r="T28449" t="b">
        <f>U28449&gt;10</f>
        <v>1</v>
      </c>
      <c r="U28449" s="7">
        <v>12.392030638025499</v>
      </c>
      <c r="V28449" t="s">
        <v>6418</v>
      </c>
      <c r="W28449" t="s">
        <v>17411</v>
      </c>
    </row>
    <row r="28450" spans="20:23" x14ac:dyDescent="0.3">
      <c r="T28450" t="b">
        <f>U28450&gt;10</f>
        <v>1</v>
      </c>
      <c r="U28450" s="7">
        <v>10.9256935692321</v>
      </c>
      <c r="V28450" t="s">
        <v>9253</v>
      </c>
      <c r="W28450" t="s">
        <v>9255</v>
      </c>
    </row>
    <row r="28451" spans="20:23" x14ac:dyDescent="0.3">
      <c r="T28451" t="b">
        <f>U28451&gt;10</f>
        <v>1</v>
      </c>
      <c r="U28451" s="7">
        <v>10.9256935692321</v>
      </c>
      <c r="V28451" t="s">
        <v>9253</v>
      </c>
      <c r="W28451" t="s">
        <v>9254</v>
      </c>
    </row>
    <row r="28452" spans="20:23" x14ac:dyDescent="0.3">
      <c r="T28452" t="b">
        <f>U28452&gt;10</f>
        <v>1</v>
      </c>
      <c r="U28452" s="7">
        <v>10.7825927255914</v>
      </c>
      <c r="V28452" t="s">
        <v>8416</v>
      </c>
      <c r="W28452" t="s">
        <v>8417</v>
      </c>
    </row>
    <row r="28453" spans="20:23" x14ac:dyDescent="0.3">
      <c r="T28453" t="b">
        <f>U28453&gt;10</f>
        <v>1</v>
      </c>
      <c r="U28453" s="7">
        <v>10.851585597078399</v>
      </c>
      <c r="V28453" t="s">
        <v>8928</v>
      </c>
      <c r="W28453" t="s">
        <v>8929</v>
      </c>
    </row>
    <row r="28454" spans="20:23" x14ac:dyDescent="0.3">
      <c r="T28454" t="b">
        <f>U28454&gt;10</f>
        <v>1</v>
      </c>
      <c r="U28454" s="7">
        <v>10.0894455450315</v>
      </c>
      <c r="V28454" t="s">
        <v>2515</v>
      </c>
      <c r="W28454" t="s">
        <v>2516</v>
      </c>
    </row>
    <row r="28455" spans="20:23" x14ac:dyDescent="0.3">
      <c r="T28455" t="b">
        <f>U28455&gt;10</f>
        <v>1</v>
      </c>
      <c r="U28455" s="7">
        <v>10.399600473335299</v>
      </c>
      <c r="V28455" t="s">
        <v>5508</v>
      </c>
      <c r="W28455" t="s">
        <v>5514</v>
      </c>
    </row>
    <row r="28456" spans="20:23" x14ac:dyDescent="0.3">
      <c r="T28456" t="b">
        <f>U28456&gt;10</f>
        <v>1</v>
      </c>
      <c r="U28456" s="7">
        <v>10.7825927255914</v>
      </c>
      <c r="V28456" t="s">
        <v>8497</v>
      </c>
      <c r="W28456" t="s">
        <v>8498</v>
      </c>
    </row>
    <row r="28457" spans="20:23" x14ac:dyDescent="0.3">
      <c r="T28457" t="b">
        <f>U28457&gt;10</f>
        <v>1</v>
      </c>
      <c r="U28457" s="7">
        <v>12.392030638025499</v>
      </c>
      <c r="V28457" t="s">
        <v>13029</v>
      </c>
      <c r="W28457" t="s">
        <v>17412</v>
      </c>
    </row>
    <row r="28458" spans="20:23" x14ac:dyDescent="0.3">
      <c r="T28458" t="b">
        <f>U28458&gt;10</f>
        <v>1</v>
      </c>
      <c r="U28458" s="7">
        <v>13.490642926693599</v>
      </c>
      <c r="V28458" t="s">
        <v>17412</v>
      </c>
      <c r="W28458" t="s">
        <v>2727</v>
      </c>
    </row>
    <row r="28459" spans="20:23" x14ac:dyDescent="0.3">
      <c r="T28459" t="b">
        <f>U28459&gt;10</f>
        <v>1</v>
      </c>
      <c r="U28459" s="7">
        <v>10.0894455450315</v>
      </c>
      <c r="V28459" t="s">
        <v>2727</v>
      </c>
      <c r="W28459" t="s">
        <v>2728</v>
      </c>
    </row>
    <row r="28460" spans="20:23" x14ac:dyDescent="0.3">
      <c r="T28460" t="b">
        <f>U28460&gt;10</f>
        <v>1</v>
      </c>
      <c r="U28460" s="7">
        <v>11.188057833699601</v>
      </c>
      <c r="V28460" t="s">
        <v>10514</v>
      </c>
      <c r="W28460" t="s">
        <v>10515</v>
      </c>
    </row>
    <row r="28461" spans="20:23" x14ac:dyDescent="0.3">
      <c r="T28461" t="b">
        <f>U28461&gt;10</f>
        <v>1</v>
      </c>
      <c r="U28461" s="7">
        <v>10.3125890963457</v>
      </c>
      <c r="V28461" t="s">
        <v>4908</v>
      </c>
      <c r="W28461" t="s">
        <v>4909</v>
      </c>
    </row>
    <row r="28462" spans="20:23" x14ac:dyDescent="0.3">
      <c r="T28462" t="b">
        <f>U28462&gt;10</f>
        <v>1</v>
      </c>
      <c r="U28462" s="7">
        <v>13.490642926693599</v>
      </c>
      <c r="V28462" t="s">
        <v>17413</v>
      </c>
      <c r="W28462" t="s">
        <v>5333</v>
      </c>
    </row>
    <row r="28463" spans="20:23" x14ac:dyDescent="0.3">
      <c r="T28463" t="b">
        <f>U28463&gt;10</f>
        <v>1</v>
      </c>
      <c r="U28463" s="7">
        <v>10.399600473335299</v>
      </c>
      <c r="V28463" t="s">
        <v>5333</v>
      </c>
      <c r="W28463" t="s">
        <v>5334</v>
      </c>
    </row>
    <row r="28464" spans="20:23" x14ac:dyDescent="0.3">
      <c r="T28464" t="b">
        <f>U28464&gt;10</f>
        <v>1</v>
      </c>
      <c r="U28464" s="7">
        <v>11.6988834574656</v>
      </c>
      <c r="V28464" t="s">
        <v>12717</v>
      </c>
      <c r="W28464" t="s">
        <v>12842</v>
      </c>
    </row>
    <row r="28465" spans="20:23" x14ac:dyDescent="0.3">
      <c r="T28465" t="b">
        <f>U28465&gt;10</f>
        <v>1</v>
      </c>
      <c r="U28465" s="7">
        <v>11.6988834574656</v>
      </c>
      <c r="V28465" t="s">
        <v>12866</v>
      </c>
      <c r="W28465" t="s">
        <v>12867</v>
      </c>
    </row>
    <row r="28466" spans="20:23" x14ac:dyDescent="0.3">
      <c r="T28466" t="b">
        <f>U28466&gt;10</f>
        <v>1</v>
      </c>
      <c r="U28466" s="7">
        <v>10.194806060689301</v>
      </c>
      <c r="V28466" t="s">
        <v>3771</v>
      </c>
      <c r="W28466" t="s">
        <v>3772</v>
      </c>
    </row>
    <row r="28467" spans="20:23" x14ac:dyDescent="0.3">
      <c r="T28467" t="b">
        <f>U28467&gt;10</f>
        <v>1</v>
      </c>
      <c r="U28467" s="7">
        <v>10.194806060689301</v>
      </c>
      <c r="V28467" t="s">
        <v>3627</v>
      </c>
      <c r="W28467" t="s">
        <v>3628</v>
      </c>
    </row>
    <row r="28468" spans="20:23" x14ac:dyDescent="0.3">
      <c r="T28468" t="b">
        <f>U28468&gt;10</f>
        <v>1</v>
      </c>
      <c r="U28468" s="7">
        <v>10.6002711687975</v>
      </c>
      <c r="V28468" t="s">
        <v>7174</v>
      </c>
      <c r="W28468" t="s">
        <v>7175</v>
      </c>
    </row>
    <row r="28469" spans="20:23" x14ac:dyDescent="0.3">
      <c r="T28469" t="b">
        <f>U28469&gt;10</f>
        <v>1</v>
      </c>
      <c r="U28469" s="7">
        <v>11.0057362769056</v>
      </c>
      <c r="V28469" t="s">
        <v>9924</v>
      </c>
      <c r="W28469" t="s">
        <v>9925</v>
      </c>
    </row>
    <row r="28470" spans="20:23" x14ac:dyDescent="0.3">
      <c r="T28470" t="b">
        <f>U28470&gt;10</f>
        <v>1</v>
      </c>
      <c r="U28470" s="7">
        <v>10.4949106531397</v>
      </c>
      <c r="V28470" t="s">
        <v>6016</v>
      </c>
      <c r="W28470" t="s">
        <v>6017</v>
      </c>
    </row>
    <row r="28471" spans="20:23" x14ac:dyDescent="0.3">
      <c r="T28471" t="b">
        <f>U28471&gt;10</f>
        <v>1</v>
      </c>
      <c r="U28471" s="7">
        <v>11.0057362769056</v>
      </c>
      <c r="V28471" t="s">
        <v>9350</v>
      </c>
      <c r="W28471" t="s">
        <v>9351</v>
      </c>
    </row>
    <row r="28472" spans="20:23" x14ac:dyDescent="0.3">
      <c r="T28472" t="b">
        <f>U28472&gt;10</f>
        <v>1</v>
      </c>
      <c r="U28472" s="7">
        <v>13.490642926693599</v>
      </c>
      <c r="V28472" t="s">
        <v>17414</v>
      </c>
      <c r="W28472" t="s">
        <v>17415</v>
      </c>
    </row>
    <row r="28473" spans="20:23" x14ac:dyDescent="0.3">
      <c r="T28473" t="b">
        <f>U28473&gt;10</f>
        <v>1</v>
      </c>
      <c r="U28473" s="7">
        <v>11.0057362769056</v>
      </c>
      <c r="V28473" t="s">
        <v>9761</v>
      </c>
      <c r="W28473" t="s">
        <v>9762</v>
      </c>
    </row>
    <row r="28474" spans="20:23" x14ac:dyDescent="0.3">
      <c r="T28474" t="b">
        <f>U28474&gt;10</f>
        <v>1</v>
      </c>
      <c r="U28474" s="7">
        <v>11.0057362769056</v>
      </c>
      <c r="V28474" t="s">
        <v>9936</v>
      </c>
      <c r="W28474" t="s">
        <v>9937</v>
      </c>
    </row>
    <row r="28475" spans="20:23" x14ac:dyDescent="0.3">
      <c r="T28475" t="b">
        <f>U28475&gt;10</f>
        <v>1</v>
      </c>
      <c r="U28475" s="7">
        <v>10.0894455450315</v>
      </c>
      <c r="V28475" t="s">
        <v>2394</v>
      </c>
      <c r="W28475" t="s">
        <v>2395</v>
      </c>
    </row>
    <row r="28476" spans="20:23" x14ac:dyDescent="0.3">
      <c r="T28476" t="b">
        <f>U28476&gt;10</f>
        <v>1</v>
      </c>
      <c r="U28476" s="7">
        <v>12.7974957461337</v>
      </c>
      <c r="V28476" t="s">
        <v>17416</v>
      </c>
      <c r="W28476" t="s">
        <v>17417</v>
      </c>
    </row>
    <row r="28477" spans="20:23" x14ac:dyDescent="0.3">
      <c r="T28477" t="b">
        <f>U28477&gt;10</f>
        <v>1</v>
      </c>
      <c r="U28477" s="7">
        <v>10.0566557222085</v>
      </c>
      <c r="V28477" t="s">
        <v>2189</v>
      </c>
      <c r="W28477" t="s">
        <v>2190</v>
      </c>
    </row>
    <row r="28478" spans="20:23" x14ac:dyDescent="0.3">
      <c r="T28478" t="b">
        <f>U28478&gt;10</f>
        <v>1</v>
      </c>
      <c r="U28478" s="7">
        <v>11.5447327776383</v>
      </c>
      <c r="V28478" t="s">
        <v>12554</v>
      </c>
      <c r="W28478" t="s">
        <v>12555</v>
      </c>
    </row>
    <row r="28479" spans="20:23" x14ac:dyDescent="0.3">
      <c r="T28479" t="b">
        <f>U28479&gt;10</f>
        <v>1</v>
      </c>
      <c r="U28479" s="7">
        <v>11.411201385013801</v>
      </c>
      <c r="V28479" t="s">
        <v>6150</v>
      </c>
      <c r="W28479" t="s">
        <v>11780</v>
      </c>
    </row>
    <row r="28480" spans="20:23" x14ac:dyDescent="0.3">
      <c r="T28480" t="b">
        <f>U28480&gt;10</f>
        <v>1</v>
      </c>
      <c r="U28480" s="7">
        <v>11.6988834574656</v>
      </c>
      <c r="V28480" t="s">
        <v>11780</v>
      </c>
      <c r="W28480" t="s">
        <v>12765</v>
      </c>
    </row>
    <row r="28481" spans="20:23" x14ac:dyDescent="0.3">
      <c r="T28481" t="b">
        <f>U28481&gt;10</f>
        <v>1</v>
      </c>
      <c r="U28481" s="7">
        <v>12.104348565573799</v>
      </c>
      <c r="V28481" t="s">
        <v>9332</v>
      </c>
      <c r="W28481" t="s">
        <v>17418</v>
      </c>
    </row>
    <row r="28482" spans="20:23" x14ac:dyDescent="0.3">
      <c r="T28482" t="b">
        <f>U28482&gt;10</f>
        <v>1</v>
      </c>
      <c r="U28482" s="7">
        <v>12.104348565573799</v>
      </c>
      <c r="V28482" t="s">
        <v>17419</v>
      </c>
      <c r="W28482" t="s">
        <v>17420</v>
      </c>
    </row>
    <row r="28483" spans="20:23" x14ac:dyDescent="0.3">
      <c r="T28483" t="b">
        <f>U28483&gt;10</f>
        <v>1</v>
      </c>
      <c r="U28483" s="7">
        <v>10.9256935692321</v>
      </c>
      <c r="V28483" t="s">
        <v>9222</v>
      </c>
      <c r="W28483" t="s">
        <v>9223</v>
      </c>
    </row>
    <row r="28484" spans="20:23" x14ac:dyDescent="0.3">
      <c r="T28484" t="b">
        <f>U28484&gt;10</f>
        <v>1</v>
      </c>
      <c r="U28484" s="7">
        <v>13.490642926693599</v>
      </c>
      <c r="V28484" t="s">
        <v>9223</v>
      </c>
      <c r="W28484" t="s">
        <v>17421</v>
      </c>
    </row>
    <row r="28485" spans="20:23" x14ac:dyDescent="0.3">
      <c r="T28485" t="b">
        <f>U28485&gt;10</f>
        <v>1</v>
      </c>
      <c r="U28485" s="7">
        <v>10.7825927255914</v>
      </c>
      <c r="V28485" t="s">
        <v>8352</v>
      </c>
      <c r="W28485" t="s">
        <v>8353</v>
      </c>
    </row>
    <row r="28486" spans="20:23" x14ac:dyDescent="0.3">
      <c r="T28486" t="b">
        <f>U28486&gt;10</f>
        <v>1</v>
      </c>
      <c r="U28486" s="7">
        <v>10.024907023893901</v>
      </c>
      <c r="V28486" t="s">
        <v>1959</v>
      </c>
      <c r="W28486" t="s">
        <v>1960</v>
      </c>
    </row>
    <row r="28487" spans="20:23" x14ac:dyDescent="0.3">
      <c r="T28487" t="b">
        <f>U28487&gt;10</f>
        <v>1</v>
      </c>
      <c r="U28487" s="7">
        <v>10.5462039475272</v>
      </c>
      <c r="V28487" t="s">
        <v>6611</v>
      </c>
      <c r="W28487" t="s">
        <v>6612</v>
      </c>
    </row>
    <row r="28488" spans="20:23" x14ac:dyDescent="0.3">
      <c r="T28488" t="b">
        <f>U28488&gt;10</f>
        <v>1</v>
      </c>
      <c r="U28488" s="7">
        <v>10.7180542044539</v>
      </c>
      <c r="V28488" t="s">
        <v>7689</v>
      </c>
      <c r="W28488" t="s">
        <v>7690</v>
      </c>
    </row>
    <row r="28489" spans="20:23" x14ac:dyDescent="0.3">
      <c r="T28489" t="b">
        <f>U28489&gt;10</f>
        <v>1</v>
      </c>
      <c r="U28489" s="7">
        <v>10.158438416518401</v>
      </c>
      <c r="V28489" t="s">
        <v>3112</v>
      </c>
      <c r="W28489" t="s">
        <v>3113</v>
      </c>
    </row>
    <row r="28490" spans="20:23" x14ac:dyDescent="0.3">
      <c r="T28490" t="b">
        <f>U28490&gt;10</f>
        <v>1</v>
      </c>
      <c r="U28490" s="7">
        <v>12.104348565573799</v>
      </c>
      <c r="V28490" t="s">
        <v>3113</v>
      </c>
      <c r="W28490" t="s">
        <v>17422</v>
      </c>
    </row>
    <row r="28491" spans="20:23" x14ac:dyDescent="0.3">
      <c r="T28491" t="b">
        <f>U28491&gt;10</f>
        <v>1</v>
      </c>
      <c r="U28491" s="7">
        <v>11.188057833699601</v>
      </c>
      <c r="V28491" t="s">
        <v>10806</v>
      </c>
      <c r="W28491" t="s">
        <v>10807</v>
      </c>
    </row>
    <row r="28492" spans="20:23" x14ac:dyDescent="0.3">
      <c r="T28492" t="b">
        <f>U28492&gt;10</f>
        <v>1</v>
      </c>
      <c r="U28492" s="7">
        <v>10.9256935692321</v>
      </c>
      <c r="V28492" t="s">
        <v>9286</v>
      </c>
      <c r="W28492" t="s">
        <v>9287</v>
      </c>
    </row>
    <row r="28493" spans="20:23" x14ac:dyDescent="0.3">
      <c r="T28493" t="b">
        <f>U28493&gt;10</f>
        <v>1</v>
      </c>
      <c r="U28493" s="7">
        <v>11.411201385013801</v>
      </c>
      <c r="V28493" t="s">
        <v>11870</v>
      </c>
      <c r="W28493" t="s">
        <v>11871</v>
      </c>
    </row>
    <row r="28494" spans="20:23" x14ac:dyDescent="0.3">
      <c r="T28494" t="b">
        <f>U28494&gt;10</f>
        <v>1</v>
      </c>
      <c r="U28494" s="7">
        <v>12.104348565573799</v>
      </c>
      <c r="V28494" t="s">
        <v>17423</v>
      </c>
      <c r="W28494" t="s">
        <v>17424</v>
      </c>
    </row>
    <row r="28495" spans="20:23" x14ac:dyDescent="0.3">
      <c r="T28495" t="b">
        <f>U28495&gt;10</f>
        <v>1</v>
      </c>
      <c r="U28495" s="7">
        <v>11.6988834574656</v>
      </c>
      <c r="V28495" t="s">
        <v>12716</v>
      </c>
      <c r="W28495" t="s">
        <v>12717</v>
      </c>
    </row>
    <row r="28496" spans="20:23" x14ac:dyDescent="0.3">
      <c r="T28496" t="b">
        <f>U28496&gt;10</f>
        <v>1</v>
      </c>
      <c r="U28496" s="7">
        <v>12.104348565573799</v>
      </c>
      <c r="V28496" t="s">
        <v>12915</v>
      </c>
      <c r="W28496" t="s">
        <v>17425</v>
      </c>
    </row>
    <row r="28497" spans="20:23" x14ac:dyDescent="0.3">
      <c r="T28497" t="b">
        <f>U28497&gt;10</f>
        <v>1</v>
      </c>
      <c r="U28497" s="7">
        <v>13.490642926693599</v>
      </c>
      <c r="V28497" t="s">
        <v>17426</v>
      </c>
      <c r="W28497" t="s">
        <v>17427</v>
      </c>
    </row>
    <row r="28498" spans="20:23" x14ac:dyDescent="0.3">
      <c r="T28498" t="b">
        <f>U28498&gt;10</f>
        <v>1</v>
      </c>
      <c r="U28498" s="7">
        <v>12.104348565573799</v>
      </c>
      <c r="V28498" t="s">
        <v>4715</v>
      </c>
      <c r="W28498" t="s">
        <v>17428</v>
      </c>
    </row>
    <row r="28499" spans="20:23" x14ac:dyDescent="0.3">
      <c r="T28499" t="b">
        <f>U28499&gt;10</f>
        <v>1</v>
      </c>
      <c r="U28499" s="7">
        <v>13.490642926693599</v>
      </c>
      <c r="V28499" t="s">
        <v>17429</v>
      </c>
      <c r="W28499" t="s">
        <v>17430</v>
      </c>
    </row>
    <row r="28500" spans="20:23" x14ac:dyDescent="0.3">
      <c r="T28500" t="b">
        <f>U28500&gt;10</f>
        <v>1</v>
      </c>
      <c r="U28500" s="7">
        <v>10.7825927255914</v>
      </c>
      <c r="V28500" t="s">
        <v>8293</v>
      </c>
      <c r="W28500" t="s">
        <v>8294</v>
      </c>
    </row>
    <row r="28501" spans="20:23" x14ac:dyDescent="0.3">
      <c r="T28501" t="b">
        <f>U28501&gt;10</f>
        <v>1</v>
      </c>
      <c r="U28501" s="7">
        <v>12.7974957461337</v>
      </c>
      <c r="V28501" t="s">
        <v>17431</v>
      </c>
      <c r="W28501" t="s">
        <v>17432</v>
      </c>
    </row>
    <row r="28502" spans="20:23" x14ac:dyDescent="0.3">
      <c r="T28502" t="b">
        <f>U28502&gt;10</f>
        <v>1</v>
      </c>
      <c r="U28502" s="7">
        <v>10.5462039475272</v>
      </c>
      <c r="V28502" t="s">
        <v>6738</v>
      </c>
      <c r="W28502" t="s">
        <v>6617</v>
      </c>
    </row>
    <row r="28503" spans="20:23" x14ac:dyDescent="0.3">
      <c r="T28503" t="b">
        <f>U28503&gt;10</f>
        <v>1</v>
      </c>
      <c r="U28503" s="7">
        <v>12.104348565573799</v>
      </c>
      <c r="V28503" t="s">
        <v>17433</v>
      </c>
      <c r="W28503" t="s">
        <v>11657</v>
      </c>
    </row>
    <row r="28504" spans="20:23" x14ac:dyDescent="0.3">
      <c r="T28504" t="b">
        <f>U28504&gt;10</f>
        <v>1</v>
      </c>
      <c r="U28504" s="7">
        <v>11.6988834574656</v>
      </c>
      <c r="V28504" t="s">
        <v>11657</v>
      </c>
      <c r="W28504" t="s">
        <v>3462</v>
      </c>
    </row>
    <row r="28505" spans="20:23" x14ac:dyDescent="0.3">
      <c r="T28505" t="b">
        <f>U28505&gt;10</f>
        <v>1</v>
      </c>
      <c r="U28505" s="7">
        <v>12.392030638025499</v>
      </c>
      <c r="V28505" t="s">
        <v>3462</v>
      </c>
      <c r="W28505" t="s">
        <v>17434</v>
      </c>
    </row>
    <row r="28506" spans="20:23" x14ac:dyDescent="0.3">
      <c r="T28506" t="b">
        <f>U28506&gt;10</f>
        <v>1</v>
      </c>
      <c r="U28506" s="7">
        <v>11.6988834574656</v>
      </c>
      <c r="V28506" t="s">
        <v>13236</v>
      </c>
      <c r="W28506" t="s">
        <v>6029</v>
      </c>
    </row>
    <row r="28507" spans="20:23" x14ac:dyDescent="0.3">
      <c r="T28507" t="b">
        <f>U28507&gt;10</f>
        <v>1</v>
      </c>
      <c r="U28507" s="7">
        <v>11.293418349357401</v>
      </c>
      <c r="V28507" t="s">
        <v>5260</v>
      </c>
      <c r="W28507" t="s">
        <v>10102</v>
      </c>
    </row>
    <row r="28508" spans="20:23" x14ac:dyDescent="0.3">
      <c r="T28508" t="b">
        <f>U28508&gt;10</f>
        <v>1</v>
      </c>
      <c r="U28508" s="7">
        <v>11.0927476538953</v>
      </c>
      <c r="V28508" t="s">
        <v>10102</v>
      </c>
      <c r="W28508" t="s">
        <v>5396</v>
      </c>
    </row>
    <row r="28509" spans="20:23" x14ac:dyDescent="0.3">
      <c r="T28509" t="b">
        <f>U28509&gt;10</f>
        <v>1</v>
      </c>
      <c r="U28509" s="7">
        <v>10.399600473335299</v>
      </c>
      <c r="V28509" t="s">
        <v>5396</v>
      </c>
      <c r="W28509" t="s">
        <v>5397</v>
      </c>
    </row>
    <row r="28510" spans="20:23" x14ac:dyDescent="0.3">
      <c r="T28510" t="b">
        <f>U28510&gt;10</f>
        <v>1</v>
      </c>
      <c r="U28510" s="7">
        <v>12.392030638025499</v>
      </c>
      <c r="V28510" t="s">
        <v>17435</v>
      </c>
      <c r="W28510" t="s">
        <v>17436</v>
      </c>
    </row>
    <row r="28511" spans="20:23" x14ac:dyDescent="0.3">
      <c r="T28511" t="b">
        <f>U28511&gt;10</f>
        <v>1</v>
      </c>
      <c r="U28511" s="7">
        <v>10.4461204889702</v>
      </c>
      <c r="V28511" t="s">
        <v>5647</v>
      </c>
      <c r="W28511" t="s">
        <v>5648</v>
      </c>
    </row>
    <row r="28512" spans="20:23" x14ac:dyDescent="0.3">
      <c r="T28512" t="b">
        <f>U28512&gt;10</f>
        <v>1</v>
      </c>
      <c r="U28512" s="7">
        <v>12.104348565573799</v>
      </c>
      <c r="V28512" t="s">
        <v>17433</v>
      </c>
      <c r="W28512" t="s">
        <v>15847</v>
      </c>
    </row>
    <row r="28513" spans="20:23" x14ac:dyDescent="0.3">
      <c r="T28513" t="b">
        <f>U28513&gt;10</f>
        <v>1</v>
      </c>
      <c r="U28513" s="7">
        <v>12.7974957461337</v>
      </c>
      <c r="V28513" t="s">
        <v>15847</v>
      </c>
      <c r="W28513" t="s">
        <v>17437</v>
      </c>
    </row>
    <row r="28514" spans="20:23" x14ac:dyDescent="0.3">
      <c r="T28514" t="b">
        <f>U28514&gt;10</f>
        <v>1</v>
      </c>
      <c r="U28514" s="7">
        <v>10.024907023893901</v>
      </c>
      <c r="V28514" t="s">
        <v>1857</v>
      </c>
      <c r="W28514" t="s">
        <v>1858</v>
      </c>
    </row>
    <row r="28515" spans="20:23" x14ac:dyDescent="0.3">
      <c r="T28515" t="b">
        <f>U28515&gt;10</f>
        <v>1</v>
      </c>
      <c r="U28515" s="7">
        <v>11.188057833699601</v>
      </c>
      <c r="V28515" t="s">
        <v>10791</v>
      </c>
      <c r="W28515" t="s">
        <v>10792</v>
      </c>
    </row>
    <row r="28516" spans="20:23" x14ac:dyDescent="0.3">
      <c r="T28516" t="b">
        <f>U28516&gt;10</f>
        <v>1</v>
      </c>
      <c r="U28516" s="7">
        <v>10.851585597078399</v>
      </c>
      <c r="V28516" t="s">
        <v>8972</v>
      </c>
      <c r="W28516" t="s">
        <v>8973</v>
      </c>
    </row>
    <row r="28517" spans="20:23" x14ac:dyDescent="0.3">
      <c r="T28517" t="b">
        <f>U28517&gt;10</f>
        <v>1</v>
      </c>
      <c r="U28517" s="7">
        <v>10.3125890963457</v>
      </c>
      <c r="V28517" t="s">
        <v>4906</v>
      </c>
      <c r="W28517" t="s">
        <v>4425</v>
      </c>
    </row>
    <row r="28518" spans="20:23" x14ac:dyDescent="0.3">
      <c r="T28518" t="b">
        <f>U28518&gt;10</f>
        <v>1</v>
      </c>
      <c r="U28518" s="7">
        <v>10.3125890963457</v>
      </c>
      <c r="V28518" t="s">
        <v>4425</v>
      </c>
      <c r="W28518" t="s">
        <v>4426</v>
      </c>
    </row>
    <row r="28519" spans="20:23" x14ac:dyDescent="0.3">
      <c r="T28519" t="b">
        <f>U28519&gt;10</f>
        <v>1</v>
      </c>
      <c r="U28519" s="7">
        <v>12.104348565573799</v>
      </c>
      <c r="V28519" t="s">
        <v>4426</v>
      </c>
      <c r="W28519" t="s">
        <v>5994</v>
      </c>
    </row>
    <row r="28520" spans="20:23" x14ac:dyDescent="0.3">
      <c r="T28520" t="b">
        <f>U28520&gt;10</f>
        <v>1</v>
      </c>
      <c r="U28520" s="7">
        <v>12.104348565573799</v>
      </c>
      <c r="V28520" t="s">
        <v>5994</v>
      </c>
      <c r="W28520" t="s">
        <v>17438</v>
      </c>
    </row>
    <row r="28521" spans="20:23" x14ac:dyDescent="0.3">
      <c r="T28521" t="b">
        <f>U28521&gt;10</f>
        <v>1</v>
      </c>
      <c r="U28521" s="7">
        <v>10.4949106531397</v>
      </c>
      <c r="V28521" t="s">
        <v>6412</v>
      </c>
      <c r="W28521" t="s">
        <v>6413</v>
      </c>
    </row>
    <row r="28522" spans="20:23" x14ac:dyDescent="0.3">
      <c r="T28522" t="b">
        <f>U28522&gt;10</f>
        <v>1</v>
      </c>
      <c r="U28522" s="7">
        <v>10.4949106531397</v>
      </c>
      <c r="V28522" t="s">
        <v>6195</v>
      </c>
      <c r="W28522" t="s">
        <v>6196</v>
      </c>
    </row>
    <row r="28523" spans="20:23" x14ac:dyDescent="0.3">
      <c r="T28523" t="b">
        <f>U28523&gt;10</f>
        <v>1</v>
      </c>
      <c r="U28523" s="7">
        <v>13.490642926693599</v>
      </c>
      <c r="V28523" t="s">
        <v>17439</v>
      </c>
      <c r="W28523" t="s">
        <v>17440</v>
      </c>
    </row>
    <row r="28524" spans="20:23" x14ac:dyDescent="0.3">
      <c r="T28524" t="b">
        <f>U28524&gt;10</f>
        <v>1</v>
      </c>
      <c r="U28524" s="7">
        <v>10.4461204889702</v>
      </c>
      <c r="V28524" t="s">
        <v>5797</v>
      </c>
      <c r="W28524" t="s">
        <v>5750</v>
      </c>
    </row>
    <row r="28525" spans="20:23" x14ac:dyDescent="0.3">
      <c r="T28525" t="b">
        <f>U28525&gt;10</f>
        <v>1</v>
      </c>
      <c r="U28525" s="7">
        <v>11.188057833699601</v>
      </c>
      <c r="V28525" t="s">
        <v>10486</v>
      </c>
      <c r="W28525" t="s">
        <v>4319</v>
      </c>
    </row>
    <row r="28526" spans="20:23" x14ac:dyDescent="0.3">
      <c r="T28526" t="b">
        <f>U28526&gt;10</f>
        <v>1</v>
      </c>
      <c r="U28526" s="7">
        <v>11.188057833699601</v>
      </c>
      <c r="V28526" t="s">
        <v>10465</v>
      </c>
      <c r="W28526" t="s">
        <v>1782</v>
      </c>
    </row>
    <row r="28527" spans="20:23" x14ac:dyDescent="0.3">
      <c r="T28527" t="b">
        <f>U28527&gt;10</f>
        <v>1</v>
      </c>
      <c r="U28527" s="7">
        <v>10.024907023893901</v>
      </c>
      <c r="V28527" t="s">
        <v>1782</v>
      </c>
      <c r="W28527" t="s">
        <v>1783</v>
      </c>
    </row>
    <row r="28528" spans="20:23" x14ac:dyDescent="0.3">
      <c r="T28528" t="b">
        <f>U28528&gt;10</f>
        <v>1</v>
      </c>
      <c r="U28528" s="7">
        <v>12.104348565573799</v>
      </c>
      <c r="V28528" t="s">
        <v>17441</v>
      </c>
      <c r="W28528" t="s">
        <v>17442</v>
      </c>
    </row>
    <row r="28529" spans="20:23" x14ac:dyDescent="0.3">
      <c r="T28529" t="b">
        <f>U28529&gt;10</f>
        <v>1</v>
      </c>
      <c r="U28529" s="7">
        <v>13.490642926693599</v>
      </c>
      <c r="V28529" t="s">
        <v>17442</v>
      </c>
      <c r="W28529" t="s">
        <v>4144</v>
      </c>
    </row>
    <row r="28530" spans="20:23" x14ac:dyDescent="0.3">
      <c r="T28530" t="b">
        <f>U28530&gt;10</f>
        <v>1</v>
      </c>
      <c r="U28530" s="7">
        <v>10.2717671018254</v>
      </c>
      <c r="V28530" t="s">
        <v>4144</v>
      </c>
      <c r="W28530" t="s">
        <v>4145</v>
      </c>
    </row>
    <row r="28531" spans="20:23" x14ac:dyDescent="0.3">
      <c r="T28531" t="b">
        <f>U28531&gt;10</f>
        <v>1</v>
      </c>
      <c r="U28531" s="7">
        <v>12.104348565573799</v>
      </c>
      <c r="V28531" t="s">
        <v>17443</v>
      </c>
      <c r="W28531" t="s">
        <v>1782</v>
      </c>
    </row>
    <row r="28532" spans="20:23" x14ac:dyDescent="0.3">
      <c r="T28532" t="b">
        <f>U28532&gt;10</f>
        <v>1</v>
      </c>
      <c r="U28532" s="7">
        <v>13.490642926693599</v>
      </c>
      <c r="V28532" t="s">
        <v>17444</v>
      </c>
      <c r="W28532" t="s">
        <v>17445</v>
      </c>
    </row>
    <row r="28533" spans="20:23" x14ac:dyDescent="0.3">
      <c r="T28533" t="b">
        <f>U28533&gt;10</f>
        <v>1</v>
      </c>
      <c r="U28533" s="7">
        <v>10.6574295826374</v>
      </c>
      <c r="V28533" t="s">
        <v>7353</v>
      </c>
      <c r="W28533" t="s">
        <v>7354</v>
      </c>
    </row>
    <row r="28534" spans="20:23" x14ac:dyDescent="0.3">
      <c r="T28534" t="b">
        <f>U28534&gt;10</f>
        <v>1</v>
      </c>
      <c r="U28534" s="7">
        <v>10.4461204889702</v>
      </c>
      <c r="V28534" t="s">
        <v>5675</v>
      </c>
      <c r="W28534" t="s">
        <v>5676</v>
      </c>
    </row>
    <row r="28535" spans="20:23" x14ac:dyDescent="0.3">
      <c r="T28535" t="b">
        <f>U28535&gt;10</f>
        <v>1</v>
      </c>
      <c r="U28535" s="7">
        <v>10.024907023893901</v>
      </c>
      <c r="V28535" t="s">
        <v>1854</v>
      </c>
      <c r="W28535" t="s">
        <v>1904</v>
      </c>
    </row>
    <row r="28536" spans="20:23" x14ac:dyDescent="0.3">
      <c r="T28536" t="b">
        <f>U28536&gt;10</f>
        <v>1</v>
      </c>
      <c r="U28536" s="7">
        <v>10.6002711687975</v>
      </c>
      <c r="V28536" t="s">
        <v>6840</v>
      </c>
      <c r="W28536" t="s">
        <v>6841</v>
      </c>
    </row>
    <row r="28537" spans="20:23" x14ac:dyDescent="0.3">
      <c r="T28537" t="b">
        <f>U28537&gt;10</f>
        <v>1</v>
      </c>
      <c r="U28537" s="7">
        <v>12.7974957461337</v>
      </c>
      <c r="V28537" t="s">
        <v>6841</v>
      </c>
      <c r="W28537" t="s">
        <v>17446</v>
      </c>
    </row>
    <row r="28538" spans="20:23" x14ac:dyDescent="0.3">
      <c r="T28538" t="b">
        <f>U28538&gt;10</f>
        <v>1</v>
      </c>
      <c r="U28538" s="7">
        <v>10.0566557222085</v>
      </c>
      <c r="V28538" t="s">
        <v>2245</v>
      </c>
      <c r="W28538" t="s">
        <v>2157</v>
      </c>
    </row>
    <row r="28539" spans="20:23" x14ac:dyDescent="0.3">
      <c r="T28539" t="b">
        <f>U28539&gt;10</f>
        <v>1</v>
      </c>
      <c r="U28539" s="7">
        <v>10.0566557222085</v>
      </c>
      <c r="V28539" t="s">
        <v>2157</v>
      </c>
      <c r="W28539" t="s">
        <v>2159</v>
      </c>
    </row>
    <row r="28540" spans="20:23" x14ac:dyDescent="0.3">
      <c r="T28540" t="b">
        <f>U28540&gt;10</f>
        <v>1</v>
      </c>
      <c r="U28540" s="7">
        <v>13.490642926693599</v>
      </c>
      <c r="V28540" t="s">
        <v>2159</v>
      </c>
      <c r="W28540" t="s">
        <v>17447</v>
      </c>
    </row>
    <row r="28541" spans="20:23" x14ac:dyDescent="0.3">
      <c r="T28541" t="b">
        <f>U28541&gt;10</f>
        <v>1</v>
      </c>
      <c r="U28541" s="7">
        <v>12.392030638025499</v>
      </c>
      <c r="V28541" t="s">
        <v>17448</v>
      </c>
      <c r="W28541" t="s">
        <v>17449</v>
      </c>
    </row>
    <row r="28542" spans="20:23" x14ac:dyDescent="0.3">
      <c r="T28542" t="b">
        <f>U28542&gt;10</f>
        <v>1</v>
      </c>
      <c r="U28542" s="7">
        <v>12.7974957461337</v>
      </c>
      <c r="V28542" t="s">
        <v>17450</v>
      </c>
      <c r="W28542" t="s">
        <v>17451</v>
      </c>
    </row>
    <row r="28543" spans="20:23" x14ac:dyDescent="0.3">
      <c r="T28543" t="b">
        <f>U28543&gt;10</f>
        <v>1</v>
      </c>
      <c r="U28543" s="7">
        <v>13.490642926693599</v>
      </c>
      <c r="V28543" t="s">
        <v>17452</v>
      </c>
      <c r="W28543" t="s">
        <v>17453</v>
      </c>
    </row>
    <row r="28544" spans="20:23" x14ac:dyDescent="0.3">
      <c r="T28544" t="b">
        <f>U28544&gt;10</f>
        <v>1</v>
      </c>
      <c r="U28544" s="7">
        <v>13.490642926693599</v>
      </c>
      <c r="V28544" t="s">
        <v>17454</v>
      </c>
      <c r="W28544" t="s">
        <v>17455</v>
      </c>
    </row>
    <row r="28545" spans="20:23" x14ac:dyDescent="0.3">
      <c r="T28545" t="b">
        <f>U28545&gt;10</f>
        <v>1</v>
      </c>
      <c r="U28545" s="7">
        <v>10.5462039475272</v>
      </c>
      <c r="V28545" t="s">
        <v>6606</v>
      </c>
      <c r="W28545" t="s">
        <v>6607</v>
      </c>
    </row>
    <row r="28546" spans="20:23" x14ac:dyDescent="0.3">
      <c r="T28546" t="b">
        <f>U28546&gt;10</f>
        <v>1</v>
      </c>
      <c r="U28546" s="7">
        <v>10.4949106531397</v>
      </c>
      <c r="V28546" t="s">
        <v>6481</v>
      </c>
      <c r="W28546" t="s">
        <v>6482</v>
      </c>
    </row>
    <row r="28547" spans="20:23" x14ac:dyDescent="0.3">
      <c r="T28547" t="b">
        <f>U28547&gt;10</f>
        <v>1</v>
      </c>
      <c r="U28547" s="7">
        <v>12.7974957461337</v>
      </c>
      <c r="V28547" t="s">
        <v>6482</v>
      </c>
      <c r="W28547" t="s">
        <v>17456</v>
      </c>
    </row>
    <row r="28548" spans="20:23" x14ac:dyDescent="0.3">
      <c r="T28548" t="b">
        <f>U28548&gt;10</f>
        <v>1</v>
      </c>
      <c r="U28548" s="7">
        <v>12.7974957461337</v>
      </c>
      <c r="V28548" t="s">
        <v>17456</v>
      </c>
      <c r="W28548" t="s">
        <v>17457</v>
      </c>
    </row>
    <row r="28549" spans="20:23" x14ac:dyDescent="0.3">
      <c r="T28549" t="b">
        <f>U28549&gt;10</f>
        <v>1</v>
      </c>
      <c r="U28549" s="7">
        <v>12.7974957461337</v>
      </c>
      <c r="V28549" t="s">
        <v>17458</v>
      </c>
      <c r="W28549" t="s">
        <v>17459</v>
      </c>
    </row>
    <row r="28550" spans="20:23" x14ac:dyDescent="0.3">
      <c r="T28550" t="b">
        <f>U28550&gt;10</f>
        <v>1</v>
      </c>
      <c r="U28550" s="7">
        <v>13.490642926693599</v>
      </c>
      <c r="V28550" t="s">
        <v>17460</v>
      </c>
      <c r="W28550" t="s">
        <v>17461</v>
      </c>
    </row>
    <row r="28551" spans="20:23" x14ac:dyDescent="0.3">
      <c r="T28551" t="b">
        <f>U28551&gt;10</f>
        <v>1</v>
      </c>
      <c r="U28551" s="7">
        <v>12.104348565573799</v>
      </c>
      <c r="V28551" t="s">
        <v>17462</v>
      </c>
      <c r="W28551">
        <v>2634</v>
      </c>
    </row>
    <row r="28552" spans="20:23" x14ac:dyDescent="0.3">
      <c r="T28552" t="b">
        <f>U28552&gt;10</f>
        <v>1</v>
      </c>
      <c r="U28552" s="7">
        <v>13.490642926693599</v>
      </c>
      <c r="V28552" t="s">
        <v>17463</v>
      </c>
      <c r="W28552" t="s">
        <v>17464</v>
      </c>
    </row>
    <row r="28553" spans="20:23" x14ac:dyDescent="0.3">
      <c r="T28553" t="b">
        <f>U28553&gt;10</f>
        <v>1</v>
      </c>
      <c r="U28553" s="7">
        <v>10.3125890963457</v>
      </c>
      <c r="V28553" t="s">
        <v>4524</v>
      </c>
      <c r="W28553" t="s">
        <v>4528</v>
      </c>
    </row>
    <row r="28554" spans="20:23" x14ac:dyDescent="0.3">
      <c r="T28554" t="b">
        <f>U28554&gt;10</f>
        <v>1</v>
      </c>
      <c r="U28554" s="7">
        <v>11.8812050142595</v>
      </c>
      <c r="V28554" t="s">
        <v>14103</v>
      </c>
      <c r="W28554" t="s">
        <v>14104</v>
      </c>
    </row>
    <row r="28555" spans="20:23" x14ac:dyDescent="0.3">
      <c r="T28555" t="b">
        <f>U28555&gt;10</f>
        <v>1</v>
      </c>
      <c r="U28555" s="7">
        <v>11.5447327776383</v>
      </c>
      <c r="V28555" t="s">
        <v>12350</v>
      </c>
      <c r="W28555" t="s">
        <v>12351</v>
      </c>
    </row>
    <row r="28556" spans="20:23" x14ac:dyDescent="0.3">
      <c r="T28556" t="b">
        <f>U28556&gt;10</f>
        <v>1</v>
      </c>
      <c r="U28556" s="7">
        <v>11.411201385013801</v>
      </c>
      <c r="V28556" t="s">
        <v>12163</v>
      </c>
      <c r="W28556" t="s">
        <v>12164</v>
      </c>
    </row>
    <row r="28557" spans="20:23" x14ac:dyDescent="0.3">
      <c r="T28557" t="b">
        <f>U28557&gt;10</f>
        <v>1</v>
      </c>
      <c r="U28557" s="7">
        <v>10.232546388672199</v>
      </c>
      <c r="V28557" t="s">
        <v>3907</v>
      </c>
      <c r="W28557" t="s">
        <v>3908</v>
      </c>
    </row>
    <row r="28558" spans="20:23" x14ac:dyDescent="0.3">
      <c r="T28558" t="b">
        <f>U28558&gt;10</f>
        <v>1</v>
      </c>
      <c r="U28558" s="7">
        <v>13.490642926693599</v>
      </c>
      <c r="V28558" t="s">
        <v>17465</v>
      </c>
      <c r="W28558" t="s">
        <v>17466</v>
      </c>
    </row>
    <row r="28559" spans="20:23" x14ac:dyDescent="0.3">
      <c r="T28559" t="b">
        <f>U28559&gt;10</f>
        <v>1</v>
      </c>
      <c r="U28559" s="7">
        <v>12.104348565573799</v>
      </c>
      <c r="V28559" t="s">
        <v>17467</v>
      </c>
      <c r="W28559" t="s">
        <v>17468</v>
      </c>
    </row>
    <row r="28560" spans="20:23" x14ac:dyDescent="0.3">
      <c r="T28560" t="b">
        <f>U28560&gt;10</f>
        <v>1</v>
      </c>
      <c r="U28560" s="7">
        <v>11.0057362769056</v>
      </c>
      <c r="V28560" t="s">
        <v>9613</v>
      </c>
      <c r="W28560" t="s">
        <v>9614</v>
      </c>
    </row>
    <row r="28561" spans="20:23" x14ac:dyDescent="0.3">
      <c r="T28561" t="b">
        <f>U28561&gt;10</f>
        <v>1</v>
      </c>
      <c r="U28561" s="7">
        <v>11.5447327776383</v>
      </c>
      <c r="V28561" t="s">
        <v>8731</v>
      </c>
      <c r="W28561" t="s">
        <v>12380</v>
      </c>
    </row>
    <row r="28562" spans="20:23" x14ac:dyDescent="0.3">
      <c r="T28562" t="b">
        <f>U28562&gt;10</f>
        <v>1</v>
      </c>
      <c r="U28562" s="7">
        <v>10.7180542044539</v>
      </c>
      <c r="V28562" t="s">
        <v>7875</v>
      </c>
      <c r="W28562" t="s">
        <v>4702</v>
      </c>
    </row>
    <row r="28563" spans="20:23" x14ac:dyDescent="0.3">
      <c r="T28563" t="b">
        <f>U28563&gt;10</f>
        <v>1</v>
      </c>
      <c r="U28563" s="7">
        <v>12.104348565573799</v>
      </c>
      <c r="V28563" t="s">
        <v>17462</v>
      </c>
      <c r="W28563">
        <v>2218</v>
      </c>
    </row>
    <row r="28564" spans="20:23" x14ac:dyDescent="0.3">
      <c r="T28564" t="b">
        <f>U28564&gt;10</f>
        <v>1</v>
      </c>
      <c r="U28564" s="7">
        <v>10.7180542044539</v>
      </c>
      <c r="V28564" t="s">
        <v>4702</v>
      </c>
      <c r="W28564" t="s">
        <v>7875</v>
      </c>
    </row>
    <row r="28565" spans="20:23" x14ac:dyDescent="0.3">
      <c r="T28565" t="b">
        <f>U28565&gt;10</f>
        <v>1</v>
      </c>
      <c r="U28565" s="7">
        <v>10.0894455450315</v>
      </c>
      <c r="V28565" t="s">
        <v>2644</v>
      </c>
      <c r="W28565" t="s">
        <v>2645</v>
      </c>
    </row>
    <row r="28566" spans="20:23" x14ac:dyDescent="0.3">
      <c r="T28566" t="b">
        <f>U28566&gt;10</f>
        <v>1</v>
      </c>
      <c r="U28566" s="7">
        <v>12.7974957461337</v>
      </c>
      <c r="V28566" t="s">
        <v>17469</v>
      </c>
      <c r="W28566" t="s">
        <v>1897</v>
      </c>
    </row>
    <row r="28567" spans="20:23" x14ac:dyDescent="0.3">
      <c r="T28567" t="b">
        <f>U28567&gt;10</f>
        <v>1</v>
      </c>
      <c r="U28567" s="7">
        <v>13.490642926693599</v>
      </c>
      <c r="V28567" t="s">
        <v>17470</v>
      </c>
      <c r="W28567" t="s">
        <v>17471</v>
      </c>
    </row>
    <row r="28568" spans="20:23" x14ac:dyDescent="0.3">
      <c r="T28568" t="b">
        <f>U28568&gt;10</f>
        <v>1</v>
      </c>
      <c r="U28568" s="7">
        <v>10.5462039475272</v>
      </c>
      <c r="V28568" t="s">
        <v>3040</v>
      </c>
      <c r="W28568" t="s">
        <v>6570</v>
      </c>
    </row>
    <row r="28569" spans="20:23" x14ac:dyDescent="0.3">
      <c r="T28569" t="b">
        <f>U28569&gt;10</f>
        <v>1</v>
      </c>
      <c r="U28569" s="7">
        <v>10.123347096707199</v>
      </c>
      <c r="V28569" t="s">
        <v>3024</v>
      </c>
      <c r="W28569" t="s">
        <v>3028</v>
      </c>
    </row>
    <row r="28570" spans="20:23" x14ac:dyDescent="0.3">
      <c r="T28570" t="b">
        <f>U28570&gt;10</f>
        <v>1</v>
      </c>
      <c r="U28570" s="7">
        <v>10.123347096707199</v>
      </c>
      <c r="V28570" t="s">
        <v>3024</v>
      </c>
      <c r="W28570" t="s">
        <v>3025</v>
      </c>
    </row>
    <row r="28571" spans="20:23" x14ac:dyDescent="0.3">
      <c r="T28571" t="b">
        <f>U28571&gt;10</f>
        <v>1</v>
      </c>
      <c r="U28571" s="7">
        <v>12.7974957461337</v>
      </c>
      <c r="V28571" t="s">
        <v>17472</v>
      </c>
      <c r="W28571" t="s">
        <v>17473</v>
      </c>
    </row>
    <row r="28572" spans="20:23" x14ac:dyDescent="0.3">
      <c r="T28572" t="b">
        <f>U28572&gt;10</f>
        <v>1</v>
      </c>
      <c r="U28572" s="7">
        <v>10.123347096707199</v>
      </c>
      <c r="V28572" t="s">
        <v>3024</v>
      </c>
      <c r="W28572" t="s">
        <v>3027</v>
      </c>
    </row>
    <row r="28573" spans="20:23" x14ac:dyDescent="0.3">
      <c r="T28573" t="b">
        <f>U28573&gt;10</f>
        <v>1</v>
      </c>
      <c r="U28573" s="7">
        <v>10.399600473335299</v>
      </c>
      <c r="V28573" t="s">
        <v>5431</v>
      </c>
      <c r="W28573" t="s">
        <v>5432</v>
      </c>
    </row>
    <row r="28574" spans="20:23" x14ac:dyDescent="0.3">
      <c r="T28574" t="b">
        <f>U28574&gt;10</f>
        <v>1</v>
      </c>
      <c r="U28574" s="7">
        <v>11.188057833699601</v>
      </c>
      <c r="V28574" t="s">
        <v>10469</v>
      </c>
      <c r="W28574" t="s">
        <v>10470</v>
      </c>
    </row>
    <row r="28575" spans="20:23" x14ac:dyDescent="0.3">
      <c r="T28575" t="b">
        <f>U28575&gt;10</f>
        <v>1</v>
      </c>
      <c r="U28575" s="7">
        <v>10.0894455450315</v>
      </c>
      <c r="V28575" t="s">
        <v>2539</v>
      </c>
      <c r="W28575" t="s">
        <v>2540</v>
      </c>
    </row>
    <row r="28576" spans="20:23" x14ac:dyDescent="0.3">
      <c r="T28576" t="b">
        <f>U28576&gt;10</f>
        <v>1</v>
      </c>
      <c r="U28576" s="7">
        <v>11.0057362769056</v>
      </c>
      <c r="V28576" t="s">
        <v>9993</v>
      </c>
      <c r="W28576" t="s">
        <v>9994</v>
      </c>
    </row>
    <row r="28577" spans="20:23" x14ac:dyDescent="0.3">
      <c r="T28577" t="b">
        <f>U28577&gt;10</f>
        <v>1</v>
      </c>
      <c r="U28577" s="7">
        <v>13.490642926693599</v>
      </c>
      <c r="V28577" t="s">
        <v>17474</v>
      </c>
      <c r="W28577" t="s">
        <v>17475</v>
      </c>
    </row>
    <row r="28578" spans="20:23" x14ac:dyDescent="0.3">
      <c r="T28578" t="b">
        <f>U28578&gt;10</f>
        <v>1</v>
      </c>
      <c r="U28578" s="7">
        <v>10.4949106531397</v>
      </c>
      <c r="V28578" t="s">
        <v>4346</v>
      </c>
      <c r="W28578" t="s">
        <v>6448</v>
      </c>
    </row>
    <row r="28579" spans="20:23" x14ac:dyDescent="0.3">
      <c r="T28579" t="b">
        <f>U28579&gt;10</f>
        <v>1</v>
      </c>
      <c r="U28579" s="7">
        <v>11.293418349357401</v>
      </c>
      <c r="V28579" t="s">
        <v>11047</v>
      </c>
      <c r="W28579" t="s">
        <v>11048</v>
      </c>
    </row>
    <row r="28580" spans="20:23" x14ac:dyDescent="0.3">
      <c r="T28580" t="b">
        <f>U28580&gt;10</f>
        <v>1</v>
      </c>
      <c r="U28580" s="7">
        <v>12.7974957461337</v>
      </c>
      <c r="V28580" t="s">
        <v>17476</v>
      </c>
      <c r="W28580" t="s">
        <v>12787</v>
      </c>
    </row>
    <row r="28581" spans="20:23" x14ac:dyDescent="0.3">
      <c r="T28581" t="b">
        <f>U28581&gt;10</f>
        <v>1</v>
      </c>
      <c r="U28581" s="7">
        <v>11.6988834574656</v>
      </c>
      <c r="V28581" t="s">
        <v>12787</v>
      </c>
      <c r="W28581" t="s">
        <v>12788</v>
      </c>
    </row>
    <row r="28582" spans="20:23" x14ac:dyDescent="0.3">
      <c r="T28582" t="b">
        <f>U28582&gt;10</f>
        <v>1</v>
      </c>
      <c r="U28582" s="7">
        <v>10.6002711687975</v>
      </c>
      <c r="V28582" t="s">
        <v>6828</v>
      </c>
      <c r="W28582" t="s">
        <v>6829</v>
      </c>
    </row>
    <row r="28583" spans="20:23" x14ac:dyDescent="0.3">
      <c r="T28583" t="b">
        <f>U28583&gt;10</f>
        <v>1</v>
      </c>
      <c r="U28583" s="7">
        <v>10.4949106531397</v>
      </c>
      <c r="V28583" t="s">
        <v>6318</v>
      </c>
      <c r="W28583" t="s">
        <v>6051</v>
      </c>
    </row>
    <row r="28584" spans="20:23" x14ac:dyDescent="0.3">
      <c r="T28584" t="b">
        <f>U28584&gt;10</f>
        <v>1</v>
      </c>
      <c r="U28584" s="7">
        <v>10.232546388672199</v>
      </c>
      <c r="V28584">
        <v>520</v>
      </c>
      <c r="W28584" t="s">
        <v>3807</v>
      </c>
    </row>
    <row r="28585" spans="20:23" x14ac:dyDescent="0.3">
      <c r="T28585" t="b">
        <f>U28585&gt;10</f>
        <v>1</v>
      </c>
      <c r="U28585" s="7">
        <v>12.7974957461337</v>
      </c>
      <c r="V28585" t="s">
        <v>17477</v>
      </c>
      <c r="W28585" t="s">
        <v>17478</v>
      </c>
    </row>
    <row r="28586" spans="20:23" x14ac:dyDescent="0.3">
      <c r="T28586" t="b">
        <f>U28586&gt;10</f>
        <v>1</v>
      </c>
      <c r="U28586" s="7">
        <v>12.7974957461337</v>
      </c>
      <c r="V28586" t="s">
        <v>17478</v>
      </c>
      <c r="W28586" t="s">
        <v>11874</v>
      </c>
    </row>
    <row r="28587" spans="20:23" x14ac:dyDescent="0.3">
      <c r="T28587" t="b">
        <f>U28587&gt;10</f>
        <v>1</v>
      </c>
      <c r="U28587" s="7">
        <v>11.6988834574656</v>
      </c>
      <c r="V28587" t="s">
        <v>11874</v>
      </c>
      <c r="W28587" t="s">
        <v>12788</v>
      </c>
    </row>
    <row r="28588" spans="20:23" x14ac:dyDescent="0.3">
      <c r="T28588" t="b">
        <f>U28588&gt;10</f>
        <v>1</v>
      </c>
      <c r="U28588" s="7">
        <v>12.392030638025499</v>
      </c>
      <c r="V28588" t="s">
        <v>17479</v>
      </c>
      <c r="W28588" t="s">
        <v>4862</v>
      </c>
    </row>
    <row r="28589" spans="20:23" x14ac:dyDescent="0.3">
      <c r="T28589" t="b">
        <f>U28589&gt;10</f>
        <v>1</v>
      </c>
      <c r="U28589" s="7">
        <v>13.490642926693599</v>
      </c>
      <c r="V28589" t="s">
        <v>17480</v>
      </c>
      <c r="W28589" t="s">
        <v>17481</v>
      </c>
    </row>
    <row r="28590" spans="20:23" x14ac:dyDescent="0.3">
      <c r="T28590" t="b">
        <f>U28590&gt;10</f>
        <v>1</v>
      </c>
      <c r="U28590" s="7">
        <v>13.490642926693599</v>
      </c>
      <c r="V28590" t="s">
        <v>17481</v>
      </c>
      <c r="W28590" t="s">
        <v>5638</v>
      </c>
    </row>
    <row r="28591" spans="20:23" x14ac:dyDescent="0.3">
      <c r="T28591" t="b">
        <f>U28591&gt;10</f>
        <v>1</v>
      </c>
      <c r="U28591" s="7">
        <v>10.4461204889702</v>
      </c>
      <c r="V28591" t="s">
        <v>5638</v>
      </c>
      <c r="W28591" t="s">
        <v>5639</v>
      </c>
    </row>
    <row r="28592" spans="20:23" x14ac:dyDescent="0.3">
      <c r="T28592" t="b">
        <f>U28592&gt;10</f>
        <v>1</v>
      </c>
      <c r="U28592" s="7">
        <v>10.6002711687975</v>
      </c>
      <c r="V28592">
        <v>8000</v>
      </c>
      <c r="W28592" t="s">
        <v>6778</v>
      </c>
    </row>
    <row r="28593" spans="20:23" x14ac:dyDescent="0.3">
      <c r="T28593" t="b">
        <f>U28593&gt;10</f>
        <v>1</v>
      </c>
      <c r="U28593" s="7">
        <v>11.8812050142595</v>
      </c>
      <c r="V28593" t="s">
        <v>14054</v>
      </c>
      <c r="W28593" t="s">
        <v>10771</v>
      </c>
    </row>
    <row r="28594" spans="20:23" x14ac:dyDescent="0.3">
      <c r="T28594" t="b">
        <f>U28594&gt;10</f>
        <v>1</v>
      </c>
      <c r="U28594" s="7">
        <v>11.188057833699601</v>
      </c>
      <c r="V28594" t="s">
        <v>10771</v>
      </c>
      <c r="W28594" t="s">
        <v>10772</v>
      </c>
    </row>
    <row r="28595" spans="20:23" x14ac:dyDescent="0.3">
      <c r="T28595" t="b">
        <f>U28595&gt;10</f>
        <v>1</v>
      </c>
      <c r="U28595" s="7">
        <v>12.7974957461337</v>
      </c>
      <c r="V28595" t="s">
        <v>10772</v>
      </c>
      <c r="W28595" t="s">
        <v>17482</v>
      </c>
    </row>
    <row r="28596" spans="20:23" x14ac:dyDescent="0.3">
      <c r="T28596" t="b">
        <f>U28596&gt;10</f>
        <v>1</v>
      </c>
      <c r="U28596" s="7">
        <v>10.399600473335299</v>
      </c>
      <c r="V28596" t="s">
        <v>5329</v>
      </c>
      <c r="W28596" t="s">
        <v>5330</v>
      </c>
    </row>
    <row r="28597" spans="20:23" x14ac:dyDescent="0.3">
      <c r="T28597" t="b">
        <f>U28597&gt;10</f>
        <v>1</v>
      </c>
      <c r="U28597" s="7">
        <v>11.188057833699601</v>
      </c>
      <c r="V28597" t="s">
        <v>10403</v>
      </c>
      <c r="W28597" t="s">
        <v>10404</v>
      </c>
    </row>
    <row r="28598" spans="20:23" x14ac:dyDescent="0.3">
      <c r="T28598" t="b">
        <f>U28598&gt;10</f>
        <v>1</v>
      </c>
      <c r="U28598" s="7">
        <v>11.293418349357401</v>
      </c>
      <c r="V28598" t="s">
        <v>9961</v>
      </c>
      <c r="W28598" t="s">
        <v>11430</v>
      </c>
    </row>
    <row r="28599" spans="20:23" x14ac:dyDescent="0.3">
      <c r="T28599" t="b">
        <f>U28599&gt;10</f>
        <v>1</v>
      </c>
      <c r="U28599" s="7">
        <v>11.0057362769056</v>
      </c>
      <c r="V28599" t="s">
        <v>9782</v>
      </c>
      <c r="W28599" t="s">
        <v>9725</v>
      </c>
    </row>
    <row r="28600" spans="20:23" x14ac:dyDescent="0.3">
      <c r="T28600" t="b">
        <f>U28600&gt;10</f>
        <v>1</v>
      </c>
      <c r="U28600" s="7">
        <v>11.0057362769056</v>
      </c>
      <c r="V28600" t="s">
        <v>9724</v>
      </c>
      <c r="W28600" t="s">
        <v>9725</v>
      </c>
    </row>
    <row r="28601" spans="20:23" x14ac:dyDescent="0.3">
      <c r="T28601" t="b">
        <f>U28601&gt;10</f>
        <v>1</v>
      </c>
      <c r="U28601" s="7">
        <v>11.411201385013801</v>
      </c>
      <c r="V28601" t="s">
        <v>1874</v>
      </c>
      <c r="W28601" t="s">
        <v>10752</v>
      </c>
    </row>
    <row r="28602" spans="20:23" x14ac:dyDescent="0.3">
      <c r="T28602" t="b">
        <f>U28602&gt;10</f>
        <v>1</v>
      </c>
      <c r="U28602" s="7">
        <v>11.188057833699601</v>
      </c>
      <c r="V28602" t="s">
        <v>10752</v>
      </c>
      <c r="W28602" t="s">
        <v>10382</v>
      </c>
    </row>
    <row r="28603" spans="20:23" x14ac:dyDescent="0.3">
      <c r="T28603" t="b">
        <f>U28603&gt;10</f>
        <v>1</v>
      </c>
      <c r="U28603" s="7">
        <v>11.816666493122</v>
      </c>
      <c r="V28603" t="s">
        <v>13532</v>
      </c>
      <c r="W28603" t="s">
        <v>13533</v>
      </c>
    </row>
    <row r="28604" spans="20:23" x14ac:dyDescent="0.3">
      <c r="T28604" t="b">
        <f>U28604&gt;10</f>
        <v>1</v>
      </c>
      <c r="U28604" s="7">
        <v>11.6988834574656</v>
      </c>
      <c r="V28604" t="s">
        <v>12829</v>
      </c>
      <c r="W28604" t="s">
        <v>9725</v>
      </c>
    </row>
    <row r="28605" spans="20:23" x14ac:dyDescent="0.3">
      <c r="T28605" t="b">
        <f>U28605&gt;10</f>
        <v>1</v>
      </c>
      <c r="U28605" s="7">
        <v>12.7974957461337</v>
      </c>
      <c r="V28605" t="s">
        <v>17483</v>
      </c>
      <c r="W28605" t="s">
        <v>17484</v>
      </c>
    </row>
    <row r="28606" spans="20:23" x14ac:dyDescent="0.3">
      <c r="T28606" t="b">
        <f>U28606&gt;10</f>
        <v>1</v>
      </c>
      <c r="U28606" s="7">
        <v>12.7974957461337</v>
      </c>
      <c r="V28606" t="s">
        <v>17485</v>
      </c>
      <c r="W28606" t="s">
        <v>17486</v>
      </c>
    </row>
    <row r="28607" spans="20:23" x14ac:dyDescent="0.3">
      <c r="T28607" t="b">
        <f>U28607&gt;10</f>
        <v>1</v>
      </c>
      <c r="U28607" s="7">
        <v>13.490642926693599</v>
      </c>
      <c r="V28607" t="s">
        <v>17487</v>
      </c>
      <c r="W28607" t="s">
        <v>17488</v>
      </c>
    </row>
    <row r="28608" spans="20:23" x14ac:dyDescent="0.3">
      <c r="T28608" t="b">
        <f>U28608&gt;10</f>
        <v>1</v>
      </c>
      <c r="U28608" s="7">
        <v>10.232546388672199</v>
      </c>
      <c r="V28608" t="s">
        <v>3880</v>
      </c>
      <c r="W28608" t="s">
        <v>3881</v>
      </c>
    </row>
    <row r="28609" spans="20:23" x14ac:dyDescent="0.3">
      <c r="T28609" t="b">
        <f>U28609&gt;10</f>
        <v>1</v>
      </c>
      <c r="U28609" s="7">
        <v>10.7825927255914</v>
      </c>
      <c r="V28609" t="s">
        <v>8572</v>
      </c>
      <c r="W28609" t="s">
        <v>2743</v>
      </c>
    </row>
    <row r="28610" spans="20:23" x14ac:dyDescent="0.3">
      <c r="T28610" t="b">
        <f>U28610&gt;10</f>
        <v>1</v>
      </c>
      <c r="U28610" s="7">
        <v>10.851585597078399</v>
      </c>
      <c r="V28610" t="s">
        <v>8780</v>
      </c>
      <c r="W28610" t="s">
        <v>8781</v>
      </c>
    </row>
    <row r="28611" spans="20:23" x14ac:dyDescent="0.3">
      <c r="T28611" t="b">
        <f>U28611&gt;10</f>
        <v>1</v>
      </c>
      <c r="U28611" s="7">
        <v>10.4461204889702</v>
      </c>
      <c r="V28611" t="s">
        <v>5761</v>
      </c>
      <c r="W28611" t="s">
        <v>5762</v>
      </c>
    </row>
    <row r="28612" spans="20:23" x14ac:dyDescent="0.3">
      <c r="T28612" t="b">
        <f>U28612&gt;10</f>
        <v>1</v>
      </c>
      <c r="U28612" s="7">
        <v>10.232546388672199</v>
      </c>
      <c r="V28612" t="s">
        <v>3867</v>
      </c>
      <c r="W28612" t="s">
        <v>4093</v>
      </c>
    </row>
    <row r="28613" spans="20:23" x14ac:dyDescent="0.3">
      <c r="T28613" t="b">
        <f>U28613&gt;10</f>
        <v>1</v>
      </c>
      <c r="U28613" s="7">
        <v>10.851585597078399</v>
      </c>
      <c r="V28613" t="s">
        <v>2874</v>
      </c>
      <c r="W28613" t="s">
        <v>8715</v>
      </c>
    </row>
    <row r="28614" spans="20:23" x14ac:dyDescent="0.3">
      <c r="T28614" t="b">
        <f>U28614&gt;10</f>
        <v>1</v>
      </c>
      <c r="U28614" s="7">
        <v>12.104348565573799</v>
      </c>
      <c r="V28614" t="s">
        <v>17485</v>
      </c>
      <c r="W28614" t="s">
        <v>17489</v>
      </c>
    </row>
    <row r="28615" spans="20:23" x14ac:dyDescent="0.3">
      <c r="T28615" t="b">
        <f>U28615&gt;10</f>
        <v>1</v>
      </c>
      <c r="U28615" s="7">
        <v>12.7974957461337</v>
      </c>
      <c r="V28615" t="s">
        <v>17489</v>
      </c>
      <c r="W28615" t="s">
        <v>17490</v>
      </c>
    </row>
    <row r="28616" spans="20:23" x14ac:dyDescent="0.3">
      <c r="T28616" t="b">
        <f>U28616&gt;10</f>
        <v>1</v>
      </c>
      <c r="U28616" s="7">
        <v>11.188057833699601</v>
      </c>
      <c r="V28616" t="s">
        <v>10833</v>
      </c>
      <c r="W28616" t="s">
        <v>2335</v>
      </c>
    </row>
    <row r="28617" spans="20:23" x14ac:dyDescent="0.3">
      <c r="T28617" t="b">
        <f>U28617&gt;10</f>
        <v>1</v>
      </c>
      <c r="U28617" s="7">
        <v>10.481665426389601</v>
      </c>
      <c r="V28617" t="s">
        <v>5950</v>
      </c>
      <c r="W28617" t="s">
        <v>5951</v>
      </c>
    </row>
    <row r="28618" spans="20:23" x14ac:dyDescent="0.3">
      <c r="T28618" t="b">
        <f>U28618&gt;10</f>
        <v>1</v>
      </c>
      <c r="U28618" s="7">
        <v>10.194806060689301</v>
      </c>
      <c r="V28618" t="s">
        <v>3648</v>
      </c>
      <c r="W28618" t="s">
        <v>3649</v>
      </c>
    </row>
    <row r="28619" spans="20:23" x14ac:dyDescent="0.3">
      <c r="T28619" t="b">
        <f>U28619&gt;10</f>
        <v>1</v>
      </c>
      <c r="U28619" s="7">
        <v>11.293418349357401</v>
      </c>
      <c r="V28619" t="s">
        <v>3649</v>
      </c>
      <c r="W28619" t="s">
        <v>11429</v>
      </c>
    </row>
    <row r="28620" spans="20:23" x14ac:dyDescent="0.3">
      <c r="T28620" t="b">
        <f>U28620&gt;10</f>
        <v>1</v>
      </c>
      <c r="U28620" s="7">
        <v>10.123347096707199</v>
      </c>
      <c r="V28620" t="s">
        <v>3018</v>
      </c>
      <c r="W28620" t="s">
        <v>2974</v>
      </c>
    </row>
    <row r="28621" spans="20:23" x14ac:dyDescent="0.3">
      <c r="T28621" t="b">
        <f>U28621&gt;10</f>
        <v>1</v>
      </c>
      <c r="U28621" s="7">
        <v>10.123347096707199</v>
      </c>
      <c r="V28621" t="s">
        <v>2974</v>
      </c>
      <c r="W28621" t="s">
        <v>2975</v>
      </c>
    </row>
    <row r="28622" spans="20:23" x14ac:dyDescent="0.3">
      <c r="T28622" t="b">
        <f>U28622&gt;10</f>
        <v>1</v>
      </c>
      <c r="U28622" s="7">
        <v>10.3125890963457</v>
      </c>
      <c r="V28622" t="s">
        <v>4522</v>
      </c>
      <c r="W28622" t="s">
        <v>4523</v>
      </c>
    </row>
    <row r="28623" spans="20:23" x14ac:dyDescent="0.3">
      <c r="T28623" t="b">
        <f>U28623&gt;10</f>
        <v>1</v>
      </c>
      <c r="U28623" s="7">
        <v>10.024907023893901</v>
      </c>
      <c r="V28623" t="s">
        <v>2012</v>
      </c>
      <c r="W28623" t="s">
        <v>2013</v>
      </c>
    </row>
    <row r="28624" spans="20:23" x14ac:dyDescent="0.3">
      <c r="T28624" t="b">
        <f>U28624&gt;10</f>
        <v>1</v>
      </c>
      <c r="U28624" s="7">
        <v>11.411201385013801</v>
      </c>
      <c r="V28624" t="s">
        <v>4523</v>
      </c>
      <c r="W28624" t="s">
        <v>12190</v>
      </c>
    </row>
    <row r="28625" spans="20:23" x14ac:dyDescent="0.3">
      <c r="T28625" t="b">
        <f>U28625&gt;10</f>
        <v>1</v>
      </c>
      <c r="U28625" s="7">
        <v>10.123347096707199</v>
      </c>
      <c r="V28625" t="s">
        <v>3008</v>
      </c>
      <c r="W28625" t="s">
        <v>2974</v>
      </c>
    </row>
    <row r="28626" spans="20:23" x14ac:dyDescent="0.3">
      <c r="T28626" t="b">
        <f>U28626&gt;10</f>
        <v>1</v>
      </c>
      <c r="U28626" s="7">
        <v>11.188057833699601</v>
      </c>
      <c r="V28626" t="s">
        <v>10837</v>
      </c>
      <c r="W28626" t="s">
        <v>6361</v>
      </c>
    </row>
    <row r="28627" spans="20:23" x14ac:dyDescent="0.3">
      <c r="T28627" t="b">
        <f>U28627&gt;10</f>
        <v>1</v>
      </c>
      <c r="U28627" s="7">
        <v>11.6988834574656</v>
      </c>
      <c r="V28627" t="s">
        <v>9671</v>
      </c>
      <c r="W28627" t="s">
        <v>12762</v>
      </c>
    </row>
    <row r="28628" spans="20:23" x14ac:dyDescent="0.3">
      <c r="T28628" t="b">
        <f>U28628&gt;10</f>
        <v>1</v>
      </c>
      <c r="U28628" s="7">
        <v>12.7974957461337</v>
      </c>
      <c r="V28628" t="s">
        <v>12762</v>
      </c>
      <c r="W28628" t="s">
        <v>17491</v>
      </c>
    </row>
    <row r="28629" spans="20:23" x14ac:dyDescent="0.3">
      <c r="T28629" t="b">
        <f>U28629&gt;10</f>
        <v>1</v>
      </c>
      <c r="U28629" s="7">
        <v>12.104348565573799</v>
      </c>
      <c r="V28629" t="s">
        <v>17491</v>
      </c>
      <c r="W28629" t="s">
        <v>1811</v>
      </c>
    </row>
    <row r="28630" spans="20:23" x14ac:dyDescent="0.3">
      <c r="T28630" t="b">
        <f>U28630&gt;10</f>
        <v>1</v>
      </c>
      <c r="U28630" s="7">
        <v>10.024907023893901</v>
      </c>
      <c r="V28630" t="s">
        <v>1811</v>
      </c>
      <c r="W28630" t="s">
        <v>1812</v>
      </c>
    </row>
    <row r="28631" spans="20:23" x14ac:dyDescent="0.3">
      <c r="T28631" t="b">
        <f>U28631&gt;10</f>
        <v>1</v>
      </c>
      <c r="U28631" s="7">
        <v>10.6002711687975</v>
      </c>
      <c r="V28631" t="s">
        <v>4688</v>
      </c>
      <c r="W28631" t="s">
        <v>5828</v>
      </c>
    </row>
    <row r="28632" spans="20:23" x14ac:dyDescent="0.3">
      <c r="T28632" t="b">
        <f>U28632&gt;10</f>
        <v>1</v>
      </c>
      <c r="U28632" s="7">
        <v>13.490642926693599</v>
      </c>
      <c r="V28632" t="s">
        <v>17492</v>
      </c>
      <c r="W28632" t="s">
        <v>17493</v>
      </c>
    </row>
    <row r="28633" spans="20:23" x14ac:dyDescent="0.3">
      <c r="T28633" t="b">
        <f>U28633&gt;10</f>
        <v>1</v>
      </c>
      <c r="U28633" s="7">
        <v>13.490642926693599</v>
      </c>
      <c r="V28633" t="s">
        <v>17493</v>
      </c>
      <c r="W28633" t="s">
        <v>17494</v>
      </c>
    </row>
    <row r="28634" spans="20:23" x14ac:dyDescent="0.3">
      <c r="T28634" t="b">
        <f>U28634&gt;10</f>
        <v>1</v>
      </c>
      <c r="U28634" s="7">
        <v>10.2717671018254</v>
      </c>
      <c r="V28634" t="s">
        <v>4336</v>
      </c>
      <c r="W28634" t="s">
        <v>4336</v>
      </c>
    </row>
    <row r="28635" spans="20:23" x14ac:dyDescent="0.3">
      <c r="T28635" t="b">
        <f>U28635&gt;10</f>
        <v>1</v>
      </c>
      <c r="U28635" s="7">
        <v>11.5447327776383</v>
      </c>
      <c r="V28635" t="s">
        <v>3017</v>
      </c>
      <c r="W28635" t="s">
        <v>12549</v>
      </c>
    </row>
    <row r="28636" spans="20:23" x14ac:dyDescent="0.3">
      <c r="T28636" t="b">
        <f>U28636&gt;10</f>
        <v>1</v>
      </c>
      <c r="U28636" s="7">
        <v>13.490642926693599</v>
      </c>
      <c r="V28636" t="s">
        <v>12549</v>
      </c>
      <c r="W28636" t="s">
        <v>17495</v>
      </c>
    </row>
    <row r="28637" spans="20:23" x14ac:dyDescent="0.3">
      <c r="T28637" t="b">
        <f>U28637&gt;10</f>
        <v>1</v>
      </c>
      <c r="U28637" s="7">
        <v>10.3125890963457</v>
      </c>
      <c r="V28637" t="s">
        <v>1879</v>
      </c>
      <c r="W28637" t="s">
        <v>4445</v>
      </c>
    </row>
    <row r="28638" spans="20:23" x14ac:dyDescent="0.3">
      <c r="T28638" t="b">
        <f>U28638&gt;10</f>
        <v>1</v>
      </c>
      <c r="U28638" s="7">
        <v>10.355148710764499</v>
      </c>
      <c r="V28638" t="s">
        <v>2281</v>
      </c>
      <c r="W28638" t="s">
        <v>5162</v>
      </c>
    </row>
    <row r="28639" spans="20:23" x14ac:dyDescent="0.3">
      <c r="T28639" t="b">
        <f>U28639&gt;10</f>
        <v>1</v>
      </c>
      <c r="U28639" s="7">
        <v>11.188057833699601</v>
      </c>
      <c r="V28639" t="s">
        <v>4361</v>
      </c>
      <c r="W28639" t="s">
        <v>10653</v>
      </c>
    </row>
    <row r="28640" spans="20:23" x14ac:dyDescent="0.3">
      <c r="T28640" t="b">
        <f>U28640&gt;10</f>
        <v>1</v>
      </c>
      <c r="U28640" s="7">
        <v>12.104348565573799</v>
      </c>
      <c r="V28640" t="s">
        <v>17496</v>
      </c>
      <c r="W28640" t="s">
        <v>17497</v>
      </c>
    </row>
    <row r="28641" spans="20:23" x14ac:dyDescent="0.3">
      <c r="T28641" t="b">
        <f>U28641&gt;10</f>
        <v>1</v>
      </c>
      <c r="U28641" s="7">
        <v>10.6002711687975</v>
      </c>
      <c r="V28641" t="s">
        <v>7063</v>
      </c>
      <c r="W28641" t="s">
        <v>7064</v>
      </c>
    </row>
    <row r="28642" spans="20:23" x14ac:dyDescent="0.3">
      <c r="T28642" t="b">
        <f>U28642&gt;10</f>
        <v>1</v>
      </c>
      <c r="U28642" s="7">
        <v>10.4461204889702</v>
      </c>
      <c r="V28642" t="s">
        <v>5653</v>
      </c>
      <c r="W28642" t="s">
        <v>2875</v>
      </c>
    </row>
    <row r="28643" spans="20:23" x14ac:dyDescent="0.3">
      <c r="T28643" t="b">
        <f>U28643&gt;10</f>
        <v>1</v>
      </c>
      <c r="U28643" s="7">
        <v>10.3125890963457</v>
      </c>
      <c r="V28643" t="s">
        <v>3351</v>
      </c>
      <c r="W28643" t="s">
        <v>4911</v>
      </c>
    </row>
    <row r="28644" spans="20:23" x14ac:dyDescent="0.3">
      <c r="T28644" t="b">
        <f>U28644&gt;10</f>
        <v>1</v>
      </c>
      <c r="U28644" s="7">
        <v>10.7180542044539</v>
      </c>
      <c r="V28644" t="s">
        <v>1781</v>
      </c>
      <c r="W28644" t="s">
        <v>8106</v>
      </c>
    </row>
    <row r="28645" spans="20:23" x14ac:dyDescent="0.3">
      <c r="T28645" t="b">
        <f>U28645&gt;10</f>
        <v>1</v>
      </c>
      <c r="U28645" s="7">
        <v>10.3125890963457</v>
      </c>
      <c r="V28645" t="s">
        <v>3351</v>
      </c>
      <c r="W28645" t="s">
        <v>4910</v>
      </c>
    </row>
    <row r="28646" spans="20:23" x14ac:dyDescent="0.3">
      <c r="T28646" t="b">
        <f>U28646&gt;10</f>
        <v>1</v>
      </c>
      <c r="U28646" s="7">
        <v>12.7974957461337</v>
      </c>
      <c r="V28646" t="s">
        <v>17498</v>
      </c>
      <c r="W28646" t="s">
        <v>3496</v>
      </c>
    </row>
    <row r="28647" spans="20:23" x14ac:dyDescent="0.3">
      <c r="T28647" t="b">
        <f>U28647&gt;10</f>
        <v>1</v>
      </c>
      <c r="U28647" s="7">
        <v>11.293418349357401</v>
      </c>
      <c r="V28647" t="s">
        <v>11121</v>
      </c>
      <c r="W28647" t="s">
        <v>7254</v>
      </c>
    </row>
    <row r="28648" spans="20:23" x14ac:dyDescent="0.3">
      <c r="T28648" t="b">
        <f>U28648&gt;10</f>
        <v>1</v>
      </c>
      <c r="U28648" s="7">
        <v>10.7825927255914</v>
      </c>
      <c r="V28648" t="s">
        <v>8260</v>
      </c>
      <c r="W28648" t="s">
        <v>5678</v>
      </c>
    </row>
    <row r="28649" spans="20:23" x14ac:dyDescent="0.3">
      <c r="T28649" t="b">
        <f>U28649&gt;10</f>
        <v>1</v>
      </c>
      <c r="U28649" s="7">
        <v>12.392030638025499</v>
      </c>
      <c r="V28649" t="s">
        <v>5678</v>
      </c>
      <c r="W28649" t="s">
        <v>17499</v>
      </c>
    </row>
    <row r="28650" spans="20:23" x14ac:dyDescent="0.3">
      <c r="T28650" t="b">
        <f>U28650&gt;10</f>
        <v>1</v>
      </c>
      <c r="U28650" s="7">
        <v>10.7180542044539</v>
      </c>
      <c r="V28650" t="s">
        <v>8099</v>
      </c>
      <c r="W28650" t="s">
        <v>1706</v>
      </c>
    </row>
    <row r="28651" spans="20:23" x14ac:dyDescent="0.3">
      <c r="T28651" t="b">
        <f>U28651&gt;10</f>
        <v>1</v>
      </c>
      <c r="U28651" s="7">
        <v>10.0566557222085</v>
      </c>
      <c r="V28651" t="s">
        <v>2205</v>
      </c>
      <c r="W28651" t="s">
        <v>2206</v>
      </c>
    </row>
    <row r="28652" spans="20:23" x14ac:dyDescent="0.3">
      <c r="T28652" t="b">
        <f>U28652&gt;10</f>
        <v>1</v>
      </c>
      <c r="U28652" s="7">
        <v>10.6002711687975</v>
      </c>
      <c r="V28652" t="s">
        <v>5911</v>
      </c>
      <c r="W28652" t="s">
        <v>7273</v>
      </c>
    </row>
    <row r="28653" spans="20:23" x14ac:dyDescent="0.3">
      <c r="T28653" t="b">
        <f>U28653&gt;10</f>
        <v>1</v>
      </c>
      <c r="U28653" s="7">
        <v>11.293418349357401</v>
      </c>
      <c r="V28653" t="s">
        <v>7138</v>
      </c>
      <c r="W28653" t="s">
        <v>11270</v>
      </c>
    </row>
    <row r="28654" spans="20:23" x14ac:dyDescent="0.3">
      <c r="T28654" t="b">
        <f>U28654&gt;10</f>
        <v>1</v>
      </c>
      <c r="U28654" s="7">
        <v>13.490642926693599</v>
      </c>
      <c r="V28654" t="s">
        <v>11270</v>
      </c>
      <c r="W28654" t="s">
        <v>17500</v>
      </c>
    </row>
    <row r="28655" spans="20:23" x14ac:dyDescent="0.3">
      <c r="T28655" t="b">
        <f>U28655&gt;10</f>
        <v>1</v>
      </c>
      <c r="U28655" s="7">
        <v>10.9256935692321</v>
      </c>
      <c r="V28655" t="s">
        <v>3872</v>
      </c>
      <c r="W28655" t="s">
        <v>9121</v>
      </c>
    </row>
    <row r="28656" spans="20:23" x14ac:dyDescent="0.3">
      <c r="T28656" t="b">
        <f>U28656&gt;10</f>
        <v>1</v>
      </c>
      <c r="U28656" s="7">
        <v>11.3215892263241</v>
      </c>
      <c r="V28656" t="s">
        <v>10576</v>
      </c>
      <c r="W28656" t="s">
        <v>2874</v>
      </c>
    </row>
    <row r="28657" spans="20:23" x14ac:dyDescent="0.3">
      <c r="T28657" t="b">
        <f>U28657&gt;10</f>
        <v>1</v>
      </c>
      <c r="U28657" s="7">
        <v>10.109648252349</v>
      </c>
      <c r="V28657" t="s">
        <v>2874</v>
      </c>
      <c r="W28657" t="s">
        <v>2875</v>
      </c>
    </row>
    <row r="28658" spans="20:23" x14ac:dyDescent="0.3">
      <c r="T28658" t="b">
        <f>U28658&gt;10</f>
        <v>1</v>
      </c>
      <c r="U28658" s="7">
        <v>10.5462039475272</v>
      </c>
      <c r="V28658" t="s">
        <v>6717</v>
      </c>
      <c r="W28658" t="s">
        <v>6718</v>
      </c>
    </row>
    <row r="28659" spans="20:23" x14ac:dyDescent="0.3">
      <c r="T28659" t="b">
        <f>U28659&gt;10</f>
        <v>1</v>
      </c>
      <c r="U28659" s="7">
        <v>11.6988834574656</v>
      </c>
      <c r="V28659" t="s">
        <v>13132</v>
      </c>
      <c r="W28659" t="s">
        <v>3918</v>
      </c>
    </row>
    <row r="28660" spans="20:23" x14ac:dyDescent="0.3">
      <c r="T28660" t="b">
        <f>U28660&gt;10</f>
        <v>1</v>
      </c>
      <c r="U28660" s="7">
        <v>11.293418349357401</v>
      </c>
      <c r="V28660" t="s">
        <v>11436</v>
      </c>
      <c r="W28660" t="s">
        <v>4649</v>
      </c>
    </row>
    <row r="28661" spans="20:23" x14ac:dyDescent="0.3">
      <c r="T28661" t="b">
        <f>U28661&gt;10</f>
        <v>1</v>
      </c>
      <c r="U28661" s="7">
        <v>12.104348565573799</v>
      </c>
      <c r="V28661" t="s">
        <v>4454</v>
      </c>
      <c r="W28661" t="s">
        <v>17501</v>
      </c>
    </row>
    <row r="28662" spans="20:23" x14ac:dyDescent="0.3">
      <c r="T28662" t="b">
        <f>U28662&gt;10</f>
        <v>1</v>
      </c>
      <c r="U28662" s="7">
        <v>11.293418349357401</v>
      </c>
      <c r="V28662" t="s">
        <v>11306</v>
      </c>
      <c r="W28662" t="s">
        <v>7326</v>
      </c>
    </row>
    <row r="28663" spans="20:23" x14ac:dyDescent="0.3">
      <c r="T28663" t="b">
        <f>U28663&gt;10</f>
        <v>1</v>
      </c>
      <c r="U28663" s="7">
        <v>10.355148710764499</v>
      </c>
      <c r="V28663" t="s">
        <v>5072</v>
      </c>
      <c r="W28663" t="s">
        <v>5069</v>
      </c>
    </row>
    <row r="28664" spans="20:23" x14ac:dyDescent="0.3">
      <c r="T28664" t="b">
        <f>U28664&gt;10</f>
        <v>1</v>
      </c>
      <c r="U28664" s="7">
        <v>10.0894455450315</v>
      </c>
      <c r="V28664" t="s">
        <v>2695</v>
      </c>
      <c r="W28664" t="s">
        <v>2696</v>
      </c>
    </row>
    <row r="28665" spans="20:23" x14ac:dyDescent="0.3">
      <c r="T28665" t="b">
        <f>U28665&gt;10</f>
        <v>1</v>
      </c>
      <c r="U28665" s="7">
        <v>12.7974957461337</v>
      </c>
      <c r="V28665" t="s">
        <v>6445</v>
      </c>
      <c r="W28665" t="s">
        <v>17502</v>
      </c>
    </row>
    <row r="28666" spans="20:23" x14ac:dyDescent="0.3">
      <c r="T28666" t="b">
        <f>U28666&gt;10</f>
        <v>1</v>
      </c>
      <c r="U28666" s="7">
        <v>10.7180542044539</v>
      </c>
      <c r="V28666" t="s">
        <v>7757</v>
      </c>
      <c r="W28666" t="s">
        <v>1983</v>
      </c>
    </row>
    <row r="28667" spans="20:23" x14ac:dyDescent="0.3">
      <c r="T28667" t="b">
        <f>U28667&gt;10</f>
        <v>1</v>
      </c>
      <c r="U28667" s="7">
        <v>10.194806060689301</v>
      </c>
      <c r="V28667" t="s">
        <v>3498</v>
      </c>
      <c r="W28667" t="s">
        <v>3502</v>
      </c>
    </row>
    <row r="28668" spans="20:23" x14ac:dyDescent="0.3">
      <c r="T28668" t="b">
        <f>U28668&gt;10</f>
        <v>1</v>
      </c>
      <c r="U28668" s="7">
        <v>13.490642926693599</v>
      </c>
      <c r="V28668" t="s">
        <v>3502</v>
      </c>
      <c r="W28668" t="s">
        <v>17503</v>
      </c>
    </row>
    <row r="28669" spans="20:23" x14ac:dyDescent="0.3">
      <c r="T28669" t="b">
        <f>U28669&gt;10</f>
        <v>1</v>
      </c>
      <c r="U28669" s="7">
        <v>12.7974957461337</v>
      </c>
      <c r="V28669" t="s">
        <v>17504</v>
      </c>
      <c r="W28669" t="s">
        <v>17505</v>
      </c>
    </row>
    <row r="28670" spans="20:23" x14ac:dyDescent="0.3">
      <c r="T28670" t="b">
        <f>U28670&gt;10</f>
        <v>1</v>
      </c>
      <c r="U28670" s="7">
        <v>10.024907023893901</v>
      </c>
      <c r="V28670" t="s">
        <v>1786</v>
      </c>
      <c r="W28670" t="s">
        <v>1787</v>
      </c>
    </row>
    <row r="28671" spans="20:23" x14ac:dyDescent="0.3">
      <c r="T28671" t="b">
        <f>U28671&gt;10</f>
        <v>1</v>
      </c>
      <c r="U28671" s="7">
        <v>10.355148710764499</v>
      </c>
      <c r="V28671" t="s">
        <v>5119</v>
      </c>
      <c r="W28671" t="s">
        <v>5069</v>
      </c>
    </row>
    <row r="28672" spans="20:23" x14ac:dyDescent="0.3">
      <c r="T28672" t="b">
        <f>U28672&gt;10</f>
        <v>1</v>
      </c>
      <c r="U28672" s="7">
        <v>13.490642926693599</v>
      </c>
      <c r="V28672" t="s">
        <v>17506</v>
      </c>
      <c r="W28672" t="s">
        <v>17507</v>
      </c>
    </row>
    <row r="28673" spans="20:23" x14ac:dyDescent="0.3">
      <c r="T28673" t="b">
        <f>U28673&gt;10</f>
        <v>1</v>
      </c>
      <c r="U28673" s="7">
        <v>13.490642926693599</v>
      </c>
      <c r="V28673" t="s">
        <v>17508</v>
      </c>
      <c r="W28673" t="s">
        <v>17509</v>
      </c>
    </row>
    <row r="28674" spans="20:23" x14ac:dyDescent="0.3">
      <c r="T28674" t="b">
        <f>U28674&gt;10</f>
        <v>1</v>
      </c>
      <c r="U28674" s="7">
        <v>13.490642926693599</v>
      </c>
      <c r="V28674" t="s">
        <v>17510</v>
      </c>
      <c r="W28674" t="s">
        <v>17511</v>
      </c>
    </row>
    <row r="28675" spans="20:23" x14ac:dyDescent="0.3">
      <c r="T28675" t="b">
        <f>U28675&gt;10</f>
        <v>1</v>
      </c>
      <c r="U28675" s="7">
        <v>12.104348565573799</v>
      </c>
      <c r="V28675" t="s">
        <v>17511</v>
      </c>
      <c r="W28675" t="s">
        <v>1818</v>
      </c>
    </row>
    <row r="28676" spans="20:23" x14ac:dyDescent="0.3">
      <c r="T28676" t="b">
        <f>U28676&gt;10</f>
        <v>1</v>
      </c>
      <c r="U28676" s="7">
        <v>12.104348565573799</v>
      </c>
      <c r="V28676" t="s">
        <v>1818</v>
      </c>
      <c r="W28676" t="s">
        <v>17512</v>
      </c>
    </row>
    <row r="28677" spans="20:23" x14ac:dyDescent="0.3">
      <c r="T28677" t="b">
        <f>U28677&gt;10</f>
        <v>1</v>
      </c>
      <c r="U28677" s="7">
        <v>10.024907023893901</v>
      </c>
      <c r="V28677" t="s">
        <v>2012</v>
      </c>
      <c r="W28677" t="s">
        <v>2014</v>
      </c>
    </row>
    <row r="28678" spans="20:23" x14ac:dyDescent="0.3">
      <c r="T28678" t="b">
        <f>U28678&gt;10</f>
        <v>1</v>
      </c>
      <c r="U28678" s="7">
        <v>10.232546388672199</v>
      </c>
      <c r="V28678" t="s">
        <v>3850</v>
      </c>
      <c r="W28678" t="s">
        <v>3899</v>
      </c>
    </row>
    <row r="28679" spans="20:23" x14ac:dyDescent="0.3">
      <c r="T28679" t="b">
        <f>U28679&gt;10</f>
        <v>1</v>
      </c>
      <c r="U28679" s="7">
        <v>11.411201385013801</v>
      </c>
      <c r="V28679" t="s">
        <v>11523</v>
      </c>
      <c r="W28679" t="s">
        <v>7687</v>
      </c>
    </row>
    <row r="28680" spans="20:23" x14ac:dyDescent="0.3">
      <c r="T28680" t="b">
        <f>U28680&gt;10</f>
        <v>1</v>
      </c>
      <c r="U28680" s="7">
        <v>11.411201385013801</v>
      </c>
      <c r="V28680" t="s">
        <v>7687</v>
      </c>
      <c r="W28680" t="s">
        <v>11567</v>
      </c>
    </row>
    <row r="28681" spans="20:23" x14ac:dyDescent="0.3">
      <c r="T28681" t="b">
        <f>U28681&gt;10</f>
        <v>1</v>
      </c>
      <c r="U28681" s="7">
        <v>10.024907023893901</v>
      </c>
      <c r="V28681" t="s">
        <v>1865</v>
      </c>
      <c r="W28681" t="s">
        <v>1866</v>
      </c>
    </row>
    <row r="28682" spans="20:23" x14ac:dyDescent="0.3">
      <c r="T28682" t="b">
        <f>U28682&gt;10</f>
        <v>1</v>
      </c>
      <c r="U28682" s="7">
        <v>10.0894455450315</v>
      </c>
      <c r="V28682" t="s">
        <v>2695</v>
      </c>
      <c r="W28682" t="s">
        <v>2698</v>
      </c>
    </row>
    <row r="28683" spans="20:23" x14ac:dyDescent="0.3">
      <c r="T28683" t="b">
        <f>U28683&gt;10</f>
        <v>1</v>
      </c>
      <c r="U28683" s="7">
        <v>10.851585597078399</v>
      </c>
      <c r="V28683" t="s">
        <v>2698</v>
      </c>
      <c r="W28683" t="s">
        <v>3196</v>
      </c>
    </row>
    <row r="28684" spans="20:23" x14ac:dyDescent="0.3">
      <c r="T28684" t="b">
        <f>U28684&gt;10</f>
        <v>1</v>
      </c>
      <c r="U28684" s="7">
        <v>10.6002711687975</v>
      </c>
      <c r="V28684" t="s">
        <v>7309</v>
      </c>
      <c r="W28684" t="s">
        <v>5678</v>
      </c>
    </row>
    <row r="28685" spans="20:23" x14ac:dyDescent="0.3">
      <c r="T28685" t="b">
        <f>U28685&gt;10</f>
        <v>1</v>
      </c>
      <c r="U28685" s="7">
        <v>12.392030638025499</v>
      </c>
      <c r="V28685" t="s">
        <v>5678</v>
      </c>
      <c r="W28685" t="s">
        <v>17513</v>
      </c>
    </row>
    <row r="28686" spans="20:23" x14ac:dyDescent="0.3">
      <c r="T28686" t="b">
        <f>U28686&gt;10</f>
        <v>1</v>
      </c>
      <c r="U28686" s="7">
        <v>12.7974957461337</v>
      </c>
      <c r="V28686" t="s">
        <v>17514</v>
      </c>
      <c r="W28686" t="s">
        <v>17515</v>
      </c>
    </row>
    <row r="28687" spans="20:23" x14ac:dyDescent="0.3">
      <c r="T28687" t="b">
        <f>U28687&gt;10</f>
        <v>1</v>
      </c>
      <c r="U28687" s="7">
        <v>12.7974957461337</v>
      </c>
      <c r="V28687" t="s">
        <v>17516</v>
      </c>
      <c r="W28687" t="s">
        <v>17517</v>
      </c>
    </row>
    <row r="28688" spans="20:23" x14ac:dyDescent="0.3">
      <c r="T28688" t="b">
        <f>U28688&gt;10</f>
        <v>1</v>
      </c>
      <c r="U28688" s="7">
        <v>11.5447327776383</v>
      </c>
      <c r="V28688" t="s">
        <v>146</v>
      </c>
      <c r="W28688" t="s">
        <v>12463</v>
      </c>
    </row>
    <row r="28689" spans="20:23" x14ac:dyDescent="0.3">
      <c r="T28689" t="b">
        <f>U28689&gt;10</f>
        <v>1</v>
      </c>
      <c r="U28689" s="7">
        <v>10.024907023893901</v>
      </c>
      <c r="V28689" t="s">
        <v>2075</v>
      </c>
      <c r="W28689" t="s">
        <v>2076</v>
      </c>
    </row>
    <row r="28690" spans="20:23" x14ac:dyDescent="0.3">
      <c r="T28690" t="b">
        <f>U28690&gt;10</f>
        <v>1</v>
      </c>
      <c r="U28690" s="7">
        <v>10.7180542044539</v>
      </c>
      <c r="V28690" t="s">
        <v>7713</v>
      </c>
      <c r="W28690" t="s">
        <v>5951</v>
      </c>
    </row>
    <row r="28691" spans="20:23" x14ac:dyDescent="0.3">
      <c r="T28691" t="b">
        <f>U28691&gt;10</f>
        <v>1</v>
      </c>
      <c r="U28691" s="7">
        <v>11.293418349357401</v>
      </c>
      <c r="V28691" t="s">
        <v>5753</v>
      </c>
      <c r="W28691" t="s">
        <v>11170</v>
      </c>
    </row>
    <row r="28692" spans="20:23" x14ac:dyDescent="0.3">
      <c r="T28692" t="b">
        <f>U28692&gt;10</f>
        <v>1</v>
      </c>
      <c r="U28692" s="7">
        <v>12.7974957461337</v>
      </c>
      <c r="V28692" t="s">
        <v>17518</v>
      </c>
      <c r="W28692" t="s">
        <v>16497</v>
      </c>
    </row>
    <row r="28693" spans="20:23" x14ac:dyDescent="0.3">
      <c r="T28693" t="b">
        <f>U28693&gt;10</f>
        <v>1</v>
      </c>
      <c r="U28693" s="7">
        <v>10.0566557222085</v>
      </c>
      <c r="V28693" t="s">
        <v>2176</v>
      </c>
      <c r="W28693" t="s">
        <v>2177</v>
      </c>
    </row>
    <row r="28694" spans="20:23" x14ac:dyDescent="0.3">
      <c r="T28694" t="b">
        <f>U28694&gt;10</f>
        <v>1</v>
      </c>
      <c r="U28694" s="7">
        <v>10.158438416518401</v>
      </c>
      <c r="V28694" t="s">
        <v>3205</v>
      </c>
      <c r="W28694" t="s">
        <v>3156</v>
      </c>
    </row>
    <row r="28695" spans="20:23" x14ac:dyDescent="0.3">
      <c r="T28695" t="b">
        <f>U28695&gt;10</f>
        <v>1</v>
      </c>
      <c r="U28695" s="7">
        <v>10.158438416518401</v>
      </c>
      <c r="V28695" t="s">
        <v>3401</v>
      </c>
      <c r="W28695" t="s">
        <v>3301</v>
      </c>
    </row>
    <row r="28696" spans="20:23" x14ac:dyDescent="0.3">
      <c r="T28696" t="b">
        <f>U28696&gt;10</f>
        <v>1</v>
      </c>
      <c r="U28696" s="7">
        <v>12.7974957461337</v>
      </c>
      <c r="V28696" t="s">
        <v>17519</v>
      </c>
      <c r="W28696" t="s">
        <v>17520</v>
      </c>
    </row>
    <row r="28697" spans="20:23" x14ac:dyDescent="0.3">
      <c r="T28697" t="b">
        <f>U28697&gt;10</f>
        <v>1</v>
      </c>
      <c r="U28697" s="7">
        <v>12.7974957461337</v>
      </c>
      <c r="V28697" t="s">
        <v>11523</v>
      </c>
      <c r="W28697" t="s">
        <v>17521</v>
      </c>
    </row>
    <row r="28698" spans="20:23" x14ac:dyDescent="0.3">
      <c r="T28698" t="b">
        <f>U28698&gt;10</f>
        <v>1</v>
      </c>
      <c r="U28698" s="7">
        <v>11.4757399061514</v>
      </c>
      <c r="V28698" t="s">
        <v>12241</v>
      </c>
      <c r="W28698" t="s">
        <v>12242</v>
      </c>
    </row>
    <row r="28699" spans="20:23" x14ac:dyDescent="0.3">
      <c r="T28699" t="b">
        <f>U28699&gt;10</f>
        <v>1</v>
      </c>
      <c r="U28699" s="7">
        <v>13.490642926693599</v>
      </c>
      <c r="V28699" t="s">
        <v>17522</v>
      </c>
      <c r="W28699">
        <v>551</v>
      </c>
    </row>
    <row r="28700" spans="20:23" x14ac:dyDescent="0.3">
      <c r="T28700" t="b">
        <f>U28700&gt;10</f>
        <v>1</v>
      </c>
      <c r="U28700" s="7">
        <v>10.194806060689301</v>
      </c>
      <c r="V28700" t="s">
        <v>3763</v>
      </c>
      <c r="W28700" t="s">
        <v>3464</v>
      </c>
    </row>
    <row r="28701" spans="20:23" x14ac:dyDescent="0.3">
      <c r="T28701" t="b">
        <f>U28701&gt;10</f>
        <v>1</v>
      </c>
      <c r="U28701" s="7">
        <v>13.490642926693599</v>
      </c>
      <c r="V28701" t="s">
        <v>17523</v>
      </c>
      <c r="W28701" t="s">
        <v>12487</v>
      </c>
    </row>
    <row r="28702" spans="20:23" x14ac:dyDescent="0.3">
      <c r="T28702" t="b">
        <f>U28702&gt;10</f>
        <v>1</v>
      </c>
      <c r="U28702" s="7">
        <v>11.5447327776383</v>
      </c>
      <c r="V28702" t="s">
        <v>12487</v>
      </c>
      <c r="W28702" t="s">
        <v>8783</v>
      </c>
    </row>
    <row r="28703" spans="20:23" x14ac:dyDescent="0.3">
      <c r="T28703" t="b">
        <f>U28703&gt;10</f>
        <v>1</v>
      </c>
      <c r="U28703" s="7">
        <v>13.490642926693599</v>
      </c>
      <c r="V28703" t="s">
        <v>17524</v>
      </c>
      <c r="W28703" t="s">
        <v>17525</v>
      </c>
    </row>
    <row r="28704" spans="20:23" x14ac:dyDescent="0.3">
      <c r="T28704" t="b">
        <f>U28704&gt;10</f>
        <v>1</v>
      </c>
      <c r="U28704" s="7">
        <v>13.490642926693599</v>
      </c>
      <c r="V28704" t="s">
        <v>17526</v>
      </c>
      <c r="W28704" t="s">
        <v>17527</v>
      </c>
    </row>
    <row r="28705" spans="20:23" x14ac:dyDescent="0.3">
      <c r="T28705" t="b">
        <f>U28705&gt;10</f>
        <v>1</v>
      </c>
      <c r="U28705" s="7">
        <v>11.293418349357401</v>
      </c>
      <c r="V28705" t="s">
        <v>11420</v>
      </c>
      <c r="W28705" t="s">
        <v>11422</v>
      </c>
    </row>
    <row r="28706" spans="20:23" x14ac:dyDescent="0.3">
      <c r="T28706" t="b">
        <f>U28706&gt;10</f>
        <v>1</v>
      </c>
      <c r="U28706" s="7">
        <v>10.3125890963457</v>
      </c>
      <c r="V28706" t="s">
        <v>5030</v>
      </c>
      <c r="W28706" t="s">
        <v>5031</v>
      </c>
    </row>
    <row r="28707" spans="20:23" x14ac:dyDescent="0.3">
      <c r="T28707" t="b">
        <f>U28707&gt;10</f>
        <v>1</v>
      </c>
      <c r="U28707" s="7">
        <v>10.158438416518401</v>
      </c>
      <c r="V28707" t="s">
        <v>3150</v>
      </c>
      <c r="W28707" t="s">
        <v>3151</v>
      </c>
    </row>
    <row r="28708" spans="20:23" x14ac:dyDescent="0.3">
      <c r="T28708" t="b">
        <f>U28708&gt;10</f>
        <v>1</v>
      </c>
      <c r="U28708" s="7">
        <v>10.7180542044539</v>
      </c>
      <c r="V28708" t="s">
        <v>7970</v>
      </c>
      <c r="W28708" t="s">
        <v>1706</v>
      </c>
    </row>
    <row r="28709" spans="20:23" x14ac:dyDescent="0.3">
      <c r="T28709" t="b">
        <f>U28709&gt;10</f>
        <v>1</v>
      </c>
      <c r="U28709" s="7">
        <v>11.0057362769056</v>
      </c>
      <c r="V28709" t="s">
        <v>7309</v>
      </c>
      <c r="W28709" t="s">
        <v>8818</v>
      </c>
    </row>
    <row r="28710" spans="20:23" x14ac:dyDescent="0.3">
      <c r="T28710" t="b">
        <f>U28710&gt;10</f>
        <v>1</v>
      </c>
      <c r="U28710" s="7">
        <v>10.851585597078399</v>
      </c>
      <c r="V28710" t="s">
        <v>8818</v>
      </c>
      <c r="W28710" t="s">
        <v>3151</v>
      </c>
    </row>
    <row r="28711" spans="20:23" x14ac:dyDescent="0.3">
      <c r="T28711" t="b">
        <f>U28711&gt;10</f>
        <v>1</v>
      </c>
      <c r="U28711" s="7">
        <v>10.7825927255914</v>
      </c>
      <c r="V28711" t="s">
        <v>8584</v>
      </c>
      <c r="W28711" t="s">
        <v>8571</v>
      </c>
    </row>
    <row r="28712" spans="20:23" x14ac:dyDescent="0.3">
      <c r="T28712" t="b">
        <f>U28712&gt;10</f>
        <v>1</v>
      </c>
      <c r="U28712" s="7">
        <v>10.0894455450315</v>
      </c>
      <c r="V28712" t="s">
        <v>2410</v>
      </c>
      <c r="W28712" t="s">
        <v>2411</v>
      </c>
    </row>
    <row r="28713" spans="20:23" x14ac:dyDescent="0.3">
      <c r="T28713" t="b">
        <f>U28713&gt;10</f>
        <v>1</v>
      </c>
      <c r="U28713" s="7">
        <v>10.0566557222085</v>
      </c>
      <c r="V28713" t="s">
        <v>2224</v>
      </c>
      <c r="W28713" t="s">
        <v>2177</v>
      </c>
    </row>
    <row r="28714" spans="20:23" x14ac:dyDescent="0.3">
      <c r="T28714" t="b">
        <f>U28714&gt;10</f>
        <v>1</v>
      </c>
      <c r="U28714" s="7">
        <v>10.4949106531397</v>
      </c>
      <c r="V28714" t="s">
        <v>4055</v>
      </c>
      <c r="W28714" t="s">
        <v>6462</v>
      </c>
    </row>
    <row r="28715" spans="20:23" x14ac:dyDescent="0.3">
      <c r="T28715" t="b">
        <f>U28715&gt;10</f>
        <v>1</v>
      </c>
      <c r="U28715" s="7">
        <v>11.411201385013801</v>
      </c>
      <c r="V28715" t="s">
        <v>9930</v>
      </c>
      <c r="W28715" t="s">
        <v>1888</v>
      </c>
    </row>
    <row r="28716" spans="20:23" x14ac:dyDescent="0.3">
      <c r="T28716" t="b">
        <f>U28716&gt;10</f>
        <v>1</v>
      </c>
      <c r="U28716" s="7">
        <v>10.232546388672199</v>
      </c>
      <c r="V28716" t="s">
        <v>1888</v>
      </c>
      <c r="W28716" t="s">
        <v>3872</v>
      </c>
    </row>
    <row r="28717" spans="20:23" x14ac:dyDescent="0.3">
      <c r="T28717" t="b">
        <f>U28717&gt;10</f>
        <v>1</v>
      </c>
      <c r="U28717" s="7">
        <v>12.7974957461337</v>
      </c>
      <c r="V28717" t="s">
        <v>17528</v>
      </c>
      <c r="W28717">
        <v>92</v>
      </c>
    </row>
    <row r="28718" spans="20:23" x14ac:dyDescent="0.3">
      <c r="T28718" t="b">
        <f>U28718&gt;10</f>
        <v>1</v>
      </c>
      <c r="U28718" s="7">
        <v>10.0894455450315</v>
      </c>
      <c r="V28718" t="s">
        <v>2527</v>
      </c>
      <c r="W28718" t="s">
        <v>2334</v>
      </c>
    </row>
    <row r="28719" spans="20:23" x14ac:dyDescent="0.3">
      <c r="T28719" t="b">
        <f>U28719&gt;10</f>
        <v>1</v>
      </c>
      <c r="U28719" s="7">
        <v>10.0894455450315</v>
      </c>
      <c r="V28719" t="s">
        <v>2334</v>
      </c>
      <c r="W28719" t="s">
        <v>2335</v>
      </c>
    </row>
    <row r="28720" spans="20:23" x14ac:dyDescent="0.3">
      <c r="T28720" t="b">
        <f>U28720&gt;10</f>
        <v>1</v>
      </c>
      <c r="U28720" s="7">
        <v>11.411201385013801</v>
      </c>
      <c r="V28720" t="s">
        <v>1812</v>
      </c>
      <c r="W28720" t="s">
        <v>11723</v>
      </c>
    </row>
    <row r="28721" spans="20:23" x14ac:dyDescent="0.3">
      <c r="T28721" t="b">
        <f>U28721&gt;10</f>
        <v>1</v>
      </c>
      <c r="U28721" s="7">
        <v>11.8812050142595</v>
      </c>
      <c r="V28721" t="s">
        <v>11723</v>
      </c>
      <c r="W28721" t="s">
        <v>6099</v>
      </c>
    </row>
    <row r="28722" spans="20:23" x14ac:dyDescent="0.3">
      <c r="T28722" t="b">
        <f>U28722&gt;10</f>
        <v>1</v>
      </c>
      <c r="U28722" s="7">
        <v>11.188057833699601</v>
      </c>
      <c r="V28722" t="s">
        <v>6099</v>
      </c>
      <c r="W28722" t="s">
        <v>10458</v>
      </c>
    </row>
    <row r="28723" spans="20:23" x14ac:dyDescent="0.3">
      <c r="T28723" t="b">
        <f>U28723&gt;10</f>
        <v>1</v>
      </c>
      <c r="U28723" s="7">
        <v>11.8812050142595</v>
      </c>
      <c r="V28723" t="s">
        <v>14036</v>
      </c>
      <c r="W28723" t="s">
        <v>14038</v>
      </c>
    </row>
    <row r="28724" spans="20:23" x14ac:dyDescent="0.3">
      <c r="T28724" t="b">
        <f>U28724&gt;10</f>
        <v>1</v>
      </c>
      <c r="U28724" s="7">
        <v>12.7974957461337</v>
      </c>
      <c r="V28724" t="s">
        <v>14038</v>
      </c>
      <c r="W28724" t="s">
        <v>17529</v>
      </c>
    </row>
    <row r="28725" spans="20:23" x14ac:dyDescent="0.3">
      <c r="T28725" t="b">
        <f>U28725&gt;10</f>
        <v>1</v>
      </c>
      <c r="U28725" s="7">
        <v>10.3125890963457</v>
      </c>
      <c r="V28725" t="s">
        <v>4570</v>
      </c>
      <c r="W28725" t="s">
        <v>4571</v>
      </c>
    </row>
    <row r="28726" spans="20:23" x14ac:dyDescent="0.3">
      <c r="T28726" t="b">
        <f>U28726&gt;10</f>
        <v>1</v>
      </c>
      <c r="U28726" s="7">
        <v>11.8812050142595</v>
      </c>
      <c r="V28726" t="s">
        <v>13585</v>
      </c>
      <c r="W28726" t="s">
        <v>13938</v>
      </c>
    </row>
    <row r="28727" spans="20:23" x14ac:dyDescent="0.3">
      <c r="T28727" t="b">
        <f>U28727&gt;10</f>
        <v>1</v>
      </c>
      <c r="U28727" s="7">
        <v>11.5447327776383</v>
      </c>
      <c r="V28727" t="s">
        <v>12566</v>
      </c>
      <c r="W28727" t="s">
        <v>12567</v>
      </c>
    </row>
    <row r="28728" spans="20:23" x14ac:dyDescent="0.3">
      <c r="T28728" t="b">
        <f>U28728&gt;10</f>
        <v>1</v>
      </c>
      <c r="U28728" s="7">
        <v>12.392030638025499</v>
      </c>
      <c r="V28728" t="s">
        <v>17530</v>
      </c>
      <c r="W28728" t="s">
        <v>5752</v>
      </c>
    </row>
    <row r="28729" spans="20:23" x14ac:dyDescent="0.3">
      <c r="T28729" t="b">
        <f>U28729&gt;10</f>
        <v>1</v>
      </c>
      <c r="U28729" s="7">
        <v>10.4461204889702</v>
      </c>
      <c r="V28729" t="s">
        <v>5752</v>
      </c>
      <c r="W28729" t="s">
        <v>3364</v>
      </c>
    </row>
    <row r="28730" spans="20:23" x14ac:dyDescent="0.3">
      <c r="T28730" t="b">
        <f>U28730&gt;10</f>
        <v>1</v>
      </c>
      <c r="U28730" s="7">
        <v>12.104348565573799</v>
      </c>
      <c r="V28730" t="s">
        <v>17531</v>
      </c>
      <c r="W28730" t="s">
        <v>17532</v>
      </c>
    </row>
    <row r="28731" spans="20:23" x14ac:dyDescent="0.3">
      <c r="T28731" t="b">
        <f>U28731&gt;10</f>
        <v>1</v>
      </c>
      <c r="U28731" s="7">
        <v>13.490642926693599</v>
      </c>
      <c r="V28731" t="s">
        <v>17533</v>
      </c>
      <c r="W28731" t="s">
        <v>12177</v>
      </c>
    </row>
    <row r="28732" spans="20:23" x14ac:dyDescent="0.3">
      <c r="T28732" t="b">
        <f>U28732&gt;10</f>
        <v>1</v>
      </c>
      <c r="U28732" s="7">
        <v>11.411201385013801</v>
      </c>
      <c r="V28732" t="s">
        <v>12177</v>
      </c>
      <c r="W28732" t="s">
        <v>1786</v>
      </c>
    </row>
    <row r="28733" spans="20:23" x14ac:dyDescent="0.3">
      <c r="T28733" t="b">
        <f>U28733&gt;10</f>
        <v>1</v>
      </c>
      <c r="U28733" s="7">
        <v>11.411201385013801</v>
      </c>
      <c r="V28733" t="s">
        <v>1786</v>
      </c>
      <c r="W28733" t="s">
        <v>11720</v>
      </c>
    </row>
    <row r="28734" spans="20:23" x14ac:dyDescent="0.3">
      <c r="T28734" t="b">
        <f>U28734&gt;10</f>
        <v>1</v>
      </c>
      <c r="U28734" s="7">
        <v>11.411201385013801</v>
      </c>
      <c r="V28734" t="s">
        <v>11720</v>
      </c>
      <c r="W28734" t="s">
        <v>4523</v>
      </c>
    </row>
    <row r="28735" spans="20:23" x14ac:dyDescent="0.3">
      <c r="T28735" t="b">
        <f>U28735&gt;10</f>
        <v>1</v>
      </c>
      <c r="U28735" s="7">
        <v>12.104348565573799</v>
      </c>
      <c r="V28735" t="s">
        <v>17534</v>
      </c>
      <c r="W28735" t="s">
        <v>17535</v>
      </c>
    </row>
    <row r="28736" spans="20:23" x14ac:dyDescent="0.3">
      <c r="T28736" t="b">
        <f>U28736&gt;10</f>
        <v>1</v>
      </c>
      <c r="U28736" s="7">
        <v>10.7825927255914</v>
      </c>
      <c r="V28736" t="s">
        <v>5597</v>
      </c>
      <c r="W28736" t="s">
        <v>8527</v>
      </c>
    </row>
    <row r="28737" spans="20:23" x14ac:dyDescent="0.3">
      <c r="T28737" t="b">
        <f>U28737&gt;10</f>
        <v>1</v>
      </c>
      <c r="U28737" s="7">
        <v>10.7180542044539</v>
      </c>
      <c r="V28737" t="s">
        <v>7784</v>
      </c>
      <c r="W28737" t="s">
        <v>1781</v>
      </c>
    </row>
    <row r="28738" spans="20:23" x14ac:dyDescent="0.3">
      <c r="T28738" t="b">
        <f>U28738&gt;10</f>
        <v>1</v>
      </c>
      <c r="U28738" s="7">
        <v>10.7180542044539</v>
      </c>
      <c r="V28738" t="s">
        <v>1781</v>
      </c>
      <c r="W28738" t="s">
        <v>8105</v>
      </c>
    </row>
    <row r="28739" spans="20:23" x14ac:dyDescent="0.3">
      <c r="T28739" t="b">
        <f>U28739&gt;10</f>
        <v>1</v>
      </c>
      <c r="U28739" s="7">
        <v>11.188057833699601</v>
      </c>
      <c r="V28739" t="s">
        <v>8260</v>
      </c>
      <c r="W28739" t="s">
        <v>8818</v>
      </c>
    </row>
    <row r="28740" spans="20:23" x14ac:dyDescent="0.3">
      <c r="T28740" t="b">
        <f>U28740&gt;10</f>
        <v>1</v>
      </c>
      <c r="U28740" s="7">
        <v>12.104348565573799</v>
      </c>
      <c r="V28740" t="s">
        <v>8818</v>
      </c>
      <c r="W28740" t="s">
        <v>17536</v>
      </c>
    </row>
    <row r="28741" spans="20:23" x14ac:dyDescent="0.3">
      <c r="T28741" t="b">
        <f>U28741&gt;10</f>
        <v>1</v>
      </c>
      <c r="U28741" s="7">
        <v>10.7180542044539</v>
      </c>
      <c r="V28741" t="s">
        <v>7678</v>
      </c>
      <c r="W28741" t="s">
        <v>3150</v>
      </c>
    </row>
    <row r="28742" spans="20:23" x14ac:dyDescent="0.3">
      <c r="T28742" t="b">
        <f>U28742&gt;10</f>
        <v>1</v>
      </c>
      <c r="U28742" s="7">
        <v>10.7180542044539</v>
      </c>
      <c r="V28742" t="s">
        <v>7809</v>
      </c>
      <c r="W28742" t="s">
        <v>7890</v>
      </c>
    </row>
    <row r="28743" spans="20:23" x14ac:dyDescent="0.3">
      <c r="T28743" t="b">
        <f>U28743&gt;10</f>
        <v>1</v>
      </c>
      <c r="U28743" s="7">
        <v>11.411201385013801</v>
      </c>
      <c r="V28743" t="s">
        <v>1787</v>
      </c>
      <c r="W28743" t="s">
        <v>11728</v>
      </c>
    </row>
    <row r="28744" spans="20:23" x14ac:dyDescent="0.3">
      <c r="T28744" t="b">
        <f>U28744&gt;10</f>
        <v>1</v>
      </c>
      <c r="U28744" s="7">
        <v>11.188057833699601</v>
      </c>
      <c r="V28744" t="s">
        <v>10575</v>
      </c>
      <c r="W28744" t="s">
        <v>10576</v>
      </c>
    </row>
    <row r="28745" spans="20:23" x14ac:dyDescent="0.3">
      <c r="T28745" t="b">
        <f>U28745&gt;10</f>
        <v>1</v>
      </c>
      <c r="U28745" s="7">
        <v>10.024907023893901</v>
      </c>
      <c r="V28745" t="s">
        <v>1878</v>
      </c>
      <c r="W28745" t="s">
        <v>1879</v>
      </c>
    </row>
    <row r="28746" spans="20:23" x14ac:dyDescent="0.3">
      <c r="T28746" t="b">
        <f>U28746&gt;10</f>
        <v>1</v>
      </c>
      <c r="U28746" s="7">
        <v>13.490642926693599</v>
      </c>
      <c r="V28746" t="s">
        <v>17537</v>
      </c>
      <c r="W28746" t="s">
        <v>12269</v>
      </c>
    </row>
    <row r="28747" spans="20:23" x14ac:dyDescent="0.3">
      <c r="T28747" t="b">
        <f>U28747&gt;10</f>
        <v>1</v>
      </c>
      <c r="U28747" s="7">
        <v>10.3125890963457</v>
      </c>
      <c r="V28747" t="s">
        <v>4706</v>
      </c>
      <c r="W28747" t="s">
        <v>1879</v>
      </c>
    </row>
    <row r="28748" spans="20:23" x14ac:dyDescent="0.3">
      <c r="T28748" t="b">
        <f>U28748&gt;10</f>
        <v>1</v>
      </c>
      <c r="U28748" s="7">
        <v>11.411201385013801</v>
      </c>
      <c r="V28748" t="s">
        <v>1878</v>
      </c>
      <c r="W28748" t="s">
        <v>3205</v>
      </c>
    </row>
    <row r="28749" spans="20:23" x14ac:dyDescent="0.3">
      <c r="T28749" t="b">
        <f>U28749&gt;10</f>
        <v>1</v>
      </c>
      <c r="U28749" s="7">
        <v>12.7974957461337</v>
      </c>
      <c r="V28749" t="s">
        <v>17538</v>
      </c>
      <c r="W28749" t="s">
        <v>17539</v>
      </c>
    </row>
    <row r="28750" spans="20:23" x14ac:dyDescent="0.3">
      <c r="T28750" t="b">
        <f>U28750&gt;10</f>
        <v>1</v>
      </c>
      <c r="U28750" s="7">
        <v>12.104348565573799</v>
      </c>
      <c r="V28750" t="s">
        <v>17539</v>
      </c>
      <c r="W28750" t="s">
        <v>17540</v>
      </c>
    </row>
    <row r="28751" spans="20:23" x14ac:dyDescent="0.3">
      <c r="T28751" t="b">
        <f>U28751&gt;10</f>
        <v>1</v>
      </c>
      <c r="U28751" s="7">
        <v>12.104348565573799</v>
      </c>
      <c r="V28751" t="s">
        <v>17541</v>
      </c>
      <c r="W28751" t="s">
        <v>11661</v>
      </c>
    </row>
    <row r="28752" spans="20:23" x14ac:dyDescent="0.3">
      <c r="T28752" t="b">
        <f>U28752&gt;10</f>
        <v>1</v>
      </c>
      <c r="U28752" s="7">
        <v>12.7974957461337</v>
      </c>
      <c r="V28752" t="s">
        <v>17542</v>
      </c>
      <c r="W28752" t="s">
        <v>17543</v>
      </c>
    </row>
    <row r="28753" spans="20:23" x14ac:dyDescent="0.3">
      <c r="T28753" t="b">
        <f>U28753&gt;10</f>
        <v>1</v>
      </c>
      <c r="U28753" s="7">
        <v>13.490642926693599</v>
      </c>
      <c r="V28753" t="s">
        <v>17543</v>
      </c>
      <c r="W28753" t="s">
        <v>17544</v>
      </c>
    </row>
    <row r="28754" spans="20:23" x14ac:dyDescent="0.3">
      <c r="T28754" t="b">
        <f>U28754&gt;10</f>
        <v>1</v>
      </c>
      <c r="U28754" s="7">
        <v>10.6002711687975</v>
      </c>
      <c r="V28754" t="s">
        <v>7309</v>
      </c>
      <c r="W28754" t="s">
        <v>7310</v>
      </c>
    </row>
    <row r="28755" spans="20:23" x14ac:dyDescent="0.3">
      <c r="T28755" t="b">
        <f>U28755&gt;10</f>
        <v>1</v>
      </c>
      <c r="U28755" s="7">
        <v>12.392030638025499</v>
      </c>
      <c r="V28755" t="s">
        <v>7310</v>
      </c>
      <c r="W28755" t="s">
        <v>17545</v>
      </c>
    </row>
    <row r="28756" spans="20:23" x14ac:dyDescent="0.3">
      <c r="T28756" t="b">
        <f>U28756&gt;10</f>
        <v>1</v>
      </c>
      <c r="U28756" s="7">
        <v>10.3125890963457</v>
      </c>
      <c r="V28756" t="s">
        <v>5001</v>
      </c>
      <c r="W28756" t="s">
        <v>3205</v>
      </c>
    </row>
    <row r="28757" spans="20:23" x14ac:dyDescent="0.3">
      <c r="T28757" t="b">
        <f>U28757&gt;10</f>
        <v>1</v>
      </c>
      <c r="U28757" s="7">
        <v>12.104348565573799</v>
      </c>
      <c r="V28757" t="s">
        <v>17546</v>
      </c>
      <c r="W28757" t="s">
        <v>11666</v>
      </c>
    </row>
    <row r="28758" spans="20:23" x14ac:dyDescent="0.3">
      <c r="T28758" t="b">
        <f>U28758&gt;10</f>
        <v>1</v>
      </c>
      <c r="U28758" s="7">
        <v>11.8812050142595</v>
      </c>
      <c r="V28758" t="s">
        <v>13785</v>
      </c>
      <c r="W28758" t="s">
        <v>13786</v>
      </c>
    </row>
    <row r="28759" spans="20:23" x14ac:dyDescent="0.3">
      <c r="T28759" t="b">
        <f>U28759&gt;10</f>
        <v>1</v>
      </c>
      <c r="U28759" s="7">
        <v>10.4461204889702</v>
      </c>
      <c r="V28759" t="s">
        <v>5678</v>
      </c>
      <c r="W28759" t="s">
        <v>3364</v>
      </c>
    </row>
    <row r="28760" spans="20:23" x14ac:dyDescent="0.3">
      <c r="T28760" t="b">
        <f>U28760&gt;10</f>
        <v>1</v>
      </c>
      <c r="U28760" s="7">
        <v>12.7974957461337</v>
      </c>
      <c r="V28760" t="s">
        <v>17547</v>
      </c>
      <c r="W28760" t="s">
        <v>17548</v>
      </c>
    </row>
    <row r="28761" spans="20:23" x14ac:dyDescent="0.3">
      <c r="T28761" t="b">
        <f>U28761&gt;10</f>
        <v>1</v>
      </c>
      <c r="U28761" s="7">
        <v>13.490642926693599</v>
      </c>
      <c r="V28761" t="s">
        <v>17549</v>
      </c>
      <c r="W28761" t="s">
        <v>17550</v>
      </c>
    </row>
    <row r="28762" spans="20:23" x14ac:dyDescent="0.3">
      <c r="T28762" t="b">
        <f>U28762&gt;10</f>
        <v>1</v>
      </c>
      <c r="U28762" s="7">
        <v>13.490642926693599</v>
      </c>
      <c r="V28762" t="s">
        <v>17550</v>
      </c>
      <c r="W28762" t="s">
        <v>17551</v>
      </c>
    </row>
    <row r="28763" spans="20:23" x14ac:dyDescent="0.3">
      <c r="T28763" t="b">
        <f>U28763&gt;10</f>
        <v>1</v>
      </c>
      <c r="U28763" s="7">
        <v>11.411201385013801</v>
      </c>
      <c r="V28763" t="s">
        <v>1812</v>
      </c>
      <c r="W28763" t="s">
        <v>11722</v>
      </c>
    </row>
    <row r="28764" spans="20:23" x14ac:dyDescent="0.3">
      <c r="T28764" t="b">
        <f>U28764&gt;10</f>
        <v>1</v>
      </c>
      <c r="U28764" s="7">
        <v>10.7180542044539</v>
      </c>
      <c r="V28764" t="s">
        <v>7681</v>
      </c>
      <c r="W28764" t="s">
        <v>1706</v>
      </c>
    </row>
    <row r="28765" spans="20:23" x14ac:dyDescent="0.3">
      <c r="T28765" t="b">
        <f>U28765&gt;10</f>
        <v>1</v>
      </c>
      <c r="U28765" s="7">
        <v>12.392030638025499</v>
      </c>
      <c r="V28765" t="s">
        <v>17552</v>
      </c>
      <c r="W28765" t="s">
        <v>17553</v>
      </c>
    </row>
    <row r="28766" spans="20:23" x14ac:dyDescent="0.3">
      <c r="T28766" t="b">
        <f>U28766&gt;10</f>
        <v>1</v>
      </c>
      <c r="U28766" s="7">
        <v>10.3125890963457</v>
      </c>
      <c r="V28766" t="s">
        <v>4543</v>
      </c>
      <c r="W28766" t="s">
        <v>1695</v>
      </c>
    </row>
    <row r="28767" spans="20:23" x14ac:dyDescent="0.3">
      <c r="T28767" t="b">
        <f>U28767&gt;10</f>
        <v>1</v>
      </c>
      <c r="U28767" s="7">
        <v>10.024907023893901</v>
      </c>
      <c r="V28767" t="s">
        <v>1695</v>
      </c>
      <c r="W28767" t="s">
        <v>1696</v>
      </c>
    </row>
    <row r="28768" spans="20:23" x14ac:dyDescent="0.3">
      <c r="T28768" t="b">
        <f>U28768&gt;10</f>
        <v>1</v>
      </c>
      <c r="U28768" s="7">
        <v>11.411201385013801</v>
      </c>
      <c r="V28768" t="s">
        <v>12226</v>
      </c>
      <c r="W28768" t="s">
        <v>1786</v>
      </c>
    </row>
    <row r="28769" spans="20:23" x14ac:dyDescent="0.3">
      <c r="T28769" t="b">
        <f>U28769&gt;10</f>
        <v>1</v>
      </c>
      <c r="U28769" s="7">
        <v>10.6002711687975</v>
      </c>
      <c r="V28769" t="s">
        <v>6868</v>
      </c>
      <c r="W28769" t="s">
        <v>5582</v>
      </c>
    </row>
    <row r="28770" spans="20:23" x14ac:dyDescent="0.3">
      <c r="T28770" t="b">
        <f>U28770&gt;10</f>
        <v>1</v>
      </c>
      <c r="U28770" s="7">
        <v>10.399600473335299</v>
      </c>
      <c r="V28770" t="s">
        <v>5582</v>
      </c>
      <c r="W28770" t="s">
        <v>5293</v>
      </c>
    </row>
    <row r="28771" spans="20:23" x14ac:dyDescent="0.3">
      <c r="T28771" t="b">
        <f>U28771&gt;10</f>
        <v>1</v>
      </c>
      <c r="U28771" s="7">
        <v>12.104348565573799</v>
      </c>
      <c r="V28771" t="s">
        <v>12762</v>
      </c>
      <c r="W28771" t="s">
        <v>17529</v>
      </c>
    </row>
    <row r="28772" spans="20:23" x14ac:dyDescent="0.3">
      <c r="T28772" t="b">
        <f>U28772&gt;10</f>
        <v>1</v>
      </c>
      <c r="U28772" s="7">
        <v>12.392030638025499</v>
      </c>
      <c r="V28772" t="s">
        <v>17554</v>
      </c>
      <c r="W28772" t="s">
        <v>6717</v>
      </c>
    </row>
    <row r="28773" spans="20:23" x14ac:dyDescent="0.3">
      <c r="T28773" t="b">
        <f>U28773&gt;10</f>
        <v>1</v>
      </c>
      <c r="U28773" s="7">
        <v>10.6002711687975</v>
      </c>
      <c r="V28773" t="s">
        <v>7138</v>
      </c>
      <c r="W28773" t="s">
        <v>7139</v>
      </c>
    </row>
    <row r="28774" spans="20:23" x14ac:dyDescent="0.3">
      <c r="T28774" t="b">
        <f>U28774&gt;10</f>
        <v>1</v>
      </c>
      <c r="U28774" s="7">
        <v>10.4949106531397</v>
      </c>
      <c r="V28774" t="s">
        <v>6215</v>
      </c>
      <c r="W28774" t="s">
        <v>6445</v>
      </c>
    </row>
    <row r="28775" spans="20:23" x14ac:dyDescent="0.3">
      <c r="T28775" t="b">
        <f>U28775&gt;10</f>
        <v>1</v>
      </c>
      <c r="U28775" s="7">
        <v>12.7974957461337</v>
      </c>
      <c r="V28775" t="s">
        <v>17555</v>
      </c>
      <c r="W28775" t="s">
        <v>17496</v>
      </c>
    </row>
    <row r="28776" spans="20:23" x14ac:dyDescent="0.3">
      <c r="T28776" t="b">
        <f>U28776&gt;10</f>
        <v>1</v>
      </c>
      <c r="U28776" s="7">
        <v>10.4949106531397</v>
      </c>
      <c r="V28776" t="s">
        <v>1812</v>
      </c>
      <c r="W28776" t="s">
        <v>6099</v>
      </c>
    </row>
    <row r="28777" spans="20:23" x14ac:dyDescent="0.3">
      <c r="T28777" t="b">
        <f>U28777&gt;10</f>
        <v>1</v>
      </c>
      <c r="U28777" s="7">
        <v>11.8812050142595</v>
      </c>
      <c r="V28777" t="s">
        <v>6099</v>
      </c>
      <c r="W28777" t="s">
        <v>13655</v>
      </c>
    </row>
    <row r="28778" spans="20:23" x14ac:dyDescent="0.3">
      <c r="T28778" t="b">
        <f>U28778&gt;10</f>
        <v>1</v>
      </c>
      <c r="U28778" s="7">
        <v>10.158438416518401</v>
      </c>
      <c r="V28778" t="s">
        <v>1878</v>
      </c>
      <c r="W28778" t="s">
        <v>3243</v>
      </c>
    </row>
    <row r="28779" spans="20:23" x14ac:dyDescent="0.3">
      <c r="T28779" t="b">
        <f>U28779&gt;10</f>
        <v>1</v>
      </c>
      <c r="U28779" s="7">
        <v>11.188057833699601</v>
      </c>
      <c r="V28779" t="s">
        <v>10439</v>
      </c>
      <c r="W28779" t="s">
        <v>6079</v>
      </c>
    </row>
    <row r="28780" spans="20:23" x14ac:dyDescent="0.3">
      <c r="T28780" t="b">
        <f>U28780&gt;10</f>
        <v>1</v>
      </c>
      <c r="U28780" s="7">
        <v>10.7180542044539</v>
      </c>
      <c r="V28780" t="s">
        <v>7985</v>
      </c>
      <c r="W28780" t="s">
        <v>7986</v>
      </c>
    </row>
    <row r="28781" spans="20:23" x14ac:dyDescent="0.3">
      <c r="T28781" t="b">
        <f>U28781&gt;10</f>
        <v>1</v>
      </c>
      <c r="U28781" s="7">
        <v>11.293418349357401</v>
      </c>
      <c r="V28781" t="s">
        <v>11235</v>
      </c>
      <c r="W28781" t="s">
        <v>3559</v>
      </c>
    </row>
    <row r="28782" spans="20:23" x14ac:dyDescent="0.3">
      <c r="T28782" t="b">
        <f>U28782&gt;10</f>
        <v>1</v>
      </c>
      <c r="U28782" s="7">
        <v>12.392030638025499</v>
      </c>
      <c r="V28782" t="s">
        <v>17556</v>
      </c>
      <c r="W28782" t="s">
        <v>6717</v>
      </c>
    </row>
    <row r="28783" spans="20:23" x14ac:dyDescent="0.3">
      <c r="T28783" t="b">
        <f>U28783&gt;10</f>
        <v>1</v>
      </c>
      <c r="U28783" s="7">
        <v>11.293418349357401</v>
      </c>
      <c r="V28783" t="s">
        <v>7064</v>
      </c>
      <c r="W28783" t="s">
        <v>11405</v>
      </c>
    </row>
    <row r="28784" spans="20:23" x14ac:dyDescent="0.3">
      <c r="T28784" t="b">
        <f>U28784&gt;10</f>
        <v>1</v>
      </c>
      <c r="U28784" s="7">
        <v>13.490642926693599</v>
      </c>
      <c r="V28784" t="s">
        <v>17557</v>
      </c>
      <c r="W28784">
        <v>695</v>
      </c>
    </row>
    <row r="28785" spans="20:23" x14ac:dyDescent="0.3">
      <c r="T28785" t="b">
        <f>U28785&gt;10</f>
        <v>1</v>
      </c>
      <c r="U28785" s="7">
        <v>10.3125890963457</v>
      </c>
      <c r="V28785" t="s">
        <v>4761</v>
      </c>
      <c r="W28785" t="s">
        <v>4762</v>
      </c>
    </row>
    <row r="28786" spans="20:23" x14ac:dyDescent="0.3">
      <c r="T28786" t="b">
        <f>U28786&gt;10</f>
        <v>1</v>
      </c>
      <c r="U28786" s="7">
        <v>10.024907023893901</v>
      </c>
      <c r="V28786" t="s">
        <v>1705</v>
      </c>
      <c r="W28786" t="s">
        <v>1706</v>
      </c>
    </row>
    <row r="28787" spans="20:23" x14ac:dyDescent="0.3">
      <c r="T28787" t="b">
        <f>U28787&gt;10</f>
        <v>1</v>
      </c>
      <c r="U28787" s="7">
        <v>11.411201385013801</v>
      </c>
      <c r="V28787" t="s">
        <v>4523</v>
      </c>
      <c r="W28787" t="s">
        <v>12189</v>
      </c>
    </row>
    <row r="28788" spans="20:23" x14ac:dyDescent="0.3">
      <c r="T28788" t="b">
        <f>U28788&gt;10</f>
        <v>1</v>
      </c>
      <c r="U28788" s="7">
        <v>13.490642926693599</v>
      </c>
      <c r="V28788" t="s">
        <v>17558</v>
      </c>
      <c r="W28788" t="s">
        <v>11119</v>
      </c>
    </row>
    <row r="28789" spans="20:23" x14ac:dyDescent="0.3">
      <c r="T28789" t="b">
        <f>U28789&gt;10</f>
        <v>1</v>
      </c>
      <c r="U28789" s="7">
        <v>12.7974957461337</v>
      </c>
      <c r="V28789" t="s">
        <v>17559</v>
      </c>
      <c r="W28789" t="s">
        <v>8134</v>
      </c>
    </row>
    <row r="28790" spans="20:23" x14ac:dyDescent="0.3">
      <c r="T28790" t="b">
        <f>U28790&gt;10</f>
        <v>1</v>
      </c>
      <c r="U28790" s="7">
        <v>10.7180542044539</v>
      </c>
      <c r="V28790" t="s">
        <v>8134</v>
      </c>
      <c r="W28790" t="s">
        <v>8135</v>
      </c>
    </row>
    <row r="28791" spans="20:23" x14ac:dyDescent="0.3">
      <c r="T28791" t="b">
        <f>U28791&gt;10</f>
        <v>1</v>
      </c>
      <c r="U28791" s="7">
        <v>10.851585597078399</v>
      </c>
      <c r="V28791" t="s">
        <v>7139</v>
      </c>
      <c r="W28791" t="s">
        <v>3364</v>
      </c>
    </row>
    <row r="28792" spans="20:23" x14ac:dyDescent="0.3">
      <c r="T28792" t="b">
        <f>U28792&gt;10</f>
        <v>1</v>
      </c>
      <c r="U28792" s="7">
        <v>10.158438416518401</v>
      </c>
      <c r="V28792" t="s">
        <v>3364</v>
      </c>
      <c r="W28792" t="s">
        <v>1888</v>
      </c>
    </row>
    <row r="28793" spans="20:23" x14ac:dyDescent="0.3">
      <c r="T28793" t="b">
        <f>U28793&gt;10</f>
        <v>1</v>
      </c>
      <c r="U28793" s="7">
        <v>12.104348565573799</v>
      </c>
      <c r="V28793" t="s">
        <v>17560</v>
      </c>
      <c r="W28793" t="s">
        <v>6452</v>
      </c>
    </row>
    <row r="28794" spans="20:23" x14ac:dyDescent="0.3">
      <c r="T28794" t="b">
        <f>U28794&gt;10</f>
        <v>1</v>
      </c>
      <c r="U28794" s="7">
        <v>12.7974957461337</v>
      </c>
      <c r="V28794" t="s">
        <v>6452</v>
      </c>
      <c r="W28794" t="s">
        <v>17561</v>
      </c>
    </row>
    <row r="28795" spans="20:23" x14ac:dyDescent="0.3">
      <c r="T28795" t="b">
        <f>U28795&gt;10</f>
        <v>1</v>
      </c>
      <c r="U28795" s="7">
        <v>10.3125890963457</v>
      </c>
      <c r="V28795" t="s">
        <v>4695</v>
      </c>
      <c r="W28795" t="s">
        <v>3205</v>
      </c>
    </row>
    <row r="28796" spans="20:23" x14ac:dyDescent="0.3">
      <c r="T28796" t="b">
        <f>U28796&gt;10</f>
        <v>1</v>
      </c>
      <c r="U28796" s="7">
        <v>11.411201385013801</v>
      </c>
      <c r="V28796" t="s">
        <v>12221</v>
      </c>
      <c r="W28796" t="s">
        <v>7772</v>
      </c>
    </row>
    <row r="28797" spans="20:23" x14ac:dyDescent="0.3">
      <c r="T28797" t="b">
        <f>U28797&gt;10</f>
        <v>1</v>
      </c>
      <c r="U28797" s="7">
        <v>11.411201385013801</v>
      </c>
      <c r="V28797" t="s">
        <v>12115</v>
      </c>
      <c r="W28797" t="s">
        <v>4523</v>
      </c>
    </row>
    <row r="28798" spans="20:23" x14ac:dyDescent="0.3">
      <c r="T28798" t="b">
        <f>U28798&gt;10</f>
        <v>1</v>
      </c>
      <c r="U28798" s="7">
        <v>12.392030638025499</v>
      </c>
      <c r="V28798" t="s">
        <v>17562</v>
      </c>
      <c r="W28798" t="s">
        <v>17563</v>
      </c>
    </row>
    <row r="28799" spans="20:23" x14ac:dyDescent="0.3">
      <c r="T28799" t="b">
        <f>U28799&gt;10</f>
        <v>1</v>
      </c>
      <c r="U28799" s="7">
        <v>10.4949106531397</v>
      </c>
      <c r="V28799" t="s">
        <v>6308</v>
      </c>
      <c r="W28799" t="s">
        <v>6309</v>
      </c>
    </row>
    <row r="28800" spans="20:23" x14ac:dyDescent="0.3">
      <c r="T28800" t="b">
        <f>U28800&gt;10</f>
        <v>1</v>
      </c>
      <c r="U28800" s="7">
        <v>13.490642926693599</v>
      </c>
      <c r="V28800" t="s">
        <v>17564</v>
      </c>
      <c r="W28800" t="s">
        <v>17565</v>
      </c>
    </row>
    <row r="28801" spans="20:23" x14ac:dyDescent="0.3">
      <c r="T28801" t="b">
        <f>U28801&gt;10</f>
        <v>1</v>
      </c>
      <c r="U28801" s="7">
        <v>13.490642926693599</v>
      </c>
      <c r="V28801" t="s">
        <v>17565</v>
      </c>
      <c r="W28801" t="s">
        <v>17566</v>
      </c>
    </row>
    <row r="28802" spans="20:23" x14ac:dyDescent="0.3">
      <c r="T28802" t="b">
        <f>U28802&gt;10</f>
        <v>1</v>
      </c>
      <c r="U28802" s="7">
        <v>12.104348565573799</v>
      </c>
      <c r="V28802" t="s">
        <v>13532</v>
      </c>
      <c r="W28802" t="s">
        <v>17567</v>
      </c>
    </row>
    <row r="28803" spans="20:23" x14ac:dyDescent="0.3">
      <c r="T28803" t="b">
        <f>U28803&gt;10</f>
        <v>1</v>
      </c>
      <c r="U28803" s="7">
        <v>12.104348565573799</v>
      </c>
      <c r="V28803" t="s">
        <v>17568</v>
      </c>
      <c r="W28803" t="s">
        <v>13533</v>
      </c>
    </row>
    <row r="28804" spans="20:23" x14ac:dyDescent="0.3">
      <c r="T28804" t="b">
        <f>U28804&gt;10</f>
        <v>1</v>
      </c>
      <c r="U28804" s="7">
        <v>12.104348565573799</v>
      </c>
      <c r="V28804" t="s">
        <v>6180</v>
      </c>
      <c r="W28804" t="s">
        <v>17569</v>
      </c>
    </row>
    <row r="28805" spans="20:23" x14ac:dyDescent="0.3">
      <c r="T28805" t="b">
        <f>U28805&gt;10</f>
        <v>1</v>
      </c>
      <c r="U28805" s="7">
        <v>12.392030638025499</v>
      </c>
      <c r="V28805" t="s">
        <v>17569</v>
      </c>
      <c r="W28805" t="s">
        <v>17570</v>
      </c>
    </row>
    <row r="28806" spans="20:23" x14ac:dyDescent="0.3">
      <c r="T28806" t="b">
        <f>U28806&gt;10</f>
        <v>1</v>
      </c>
      <c r="U28806" s="7">
        <v>10.4461204889702</v>
      </c>
      <c r="V28806" t="s">
        <v>5911</v>
      </c>
      <c r="W28806" t="s">
        <v>5912</v>
      </c>
    </row>
    <row r="28807" spans="20:23" x14ac:dyDescent="0.3">
      <c r="T28807" t="b">
        <f>U28807&gt;10</f>
        <v>1</v>
      </c>
      <c r="U28807" s="7">
        <v>10.7180542044539</v>
      </c>
      <c r="V28807" t="s">
        <v>8097</v>
      </c>
      <c r="W28807" t="s">
        <v>7738</v>
      </c>
    </row>
    <row r="28808" spans="20:23" x14ac:dyDescent="0.3">
      <c r="T28808" t="b">
        <f>U28808&gt;10</f>
        <v>1</v>
      </c>
      <c r="U28808" s="7">
        <v>12.392030638025499</v>
      </c>
      <c r="V28808" t="s">
        <v>5911</v>
      </c>
      <c r="W28808" t="s">
        <v>17571</v>
      </c>
    </row>
    <row r="28809" spans="20:23" x14ac:dyDescent="0.3">
      <c r="T28809" t="b">
        <f>U28809&gt;10</f>
        <v>1</v>
      </c>
      <c r="U28809" s="7">
        <v>10.7180542044539</v>
      </c>
      <c r="V28809" t="s">
        <v>7687</v>
      </c>
      <c r="W28809" t="s">
        <v>7688</v>
      </c>
    </row>
    <row r="28810" spans="20:23" x14ac:dyDescent="0.3">
      <c r="T28810" t="b">
        <f>U28810&gt;10</f>
        <v>1</v>
      </c>
      <c r="U28810" s="7">
        <v>12.7974957461337</v>
      </c>
      <c r="V28810" t="s">
        <v>17572</v>
      </c>
      <c r="W28810" t="s">
        <v>17573</v>
      </c>
    </row>
    <row r="28811" spans="20:23" x14ac:dyDescent="0.3">
      <c r="T28811" t="b">
        <f>U28811&gt;10</f>
        <v>1</v>
      </c>
      <c r="U28811" s="7">
        <v>12.104348565573799</v>
      </c>
      <c r="V28811" t="s">
        <v>17573</v>
      </c>
      <c r="W28811" t="s">
        <v>10458</v>
      </c>
    </row>
    <row r="28812" spans="20:23" x14ac:dyDescent="0.3">
      <c r="T28812" t="b">
        <f>U28812&gt;10</f>
        <v>1</v>
      </c>
      <c r="U28812" s="7">
        <v>11.411201385013801</v>
      </c>
      <c r="V28812" t="s">
        <v>11670</v>
      </c>
      <c r="W28812" t="s">
        <v>1812</v>
      </c>
    </row>
    <row r="28813" spans="20:23" x14ac:dyDescent="0.3">
      <c r="T28813" t="b">
        <f>U28813&gt;10</f>
        <v>1</v>
      </c>
      <c r="U28813" s="7">
        <v>11.293418349357401</v>
      </c>
      <c r="V28813" t="s">
        <v>11289</v>
      </c>
      <c r="W28813" t="s">
        <v>4688</v>
      </c>
    </row>
    <row r="28814" spans="20:23" x14ac:dyDescent="0.3">
      <c r="T28814" t="b">
        <f>U28814&gt;10</f>
        <v>1</v>
      </c>
      <c r="U28814" s="7">
        <v>10.3125890963457</v>
      </c>
      <c r="V28814" t="s">
        <v>4688</v>
      </c>
      <c r="W28814" t="s">
        <v>4689</v>
      </c>
    </row>
    <row r="28815" spans="20:23" x14ac:dyDescent="0.3">
      <c r="T28815" t="b">
        <f>U28815&gt;10</f>
        <v>1</v>
      </c>
      <c r="U28815" s="7">
        <v>12.104348565573799</v>
      </c>
      <c r="V28815" t="s">
        <v>17574</v>
      </c>
      <c r="W28815" t="s">
        <v>11666</v>
      </c>
    </row>
    <row r="28816" spans="20:23" x14ac:dyDescent="0.3">
      <c r="T28816" t="b">
        <f>U28816&gt;10</f>
        <v>1</v>
      </c>
      <c r="U28816" s="7">
        <v>11.411201385013801</v>
      </c>
      <c r="V28816" t="s">
        <v>11666</v>
      </c>
      <c r="W28816" t="s">
        <v>11667</v>
      </c>
    </row>
    <row r="28817" spans="20:23" x14ac:dyDescent="0.3">
      <c r="T28817" t="b">
        <f>U28817&gt;10</f>
        <v>1</v>
      </c>
      <c r="U28817" s="7">
        <v>11.0057362769056</v>
      </c>
      <c r="V28817" t="s">
        <v>9386</v>
      </c>
      <c r="W28817" t="s">
        <v>9387</v>
      </c>
    </row>
    <row r="28818" spans="20:23" x14ac:dyDescent="0.3">
      <c r="T28818" t="b">
        <f>U28818&gt;10</f>
        <v>1</v>
      </c>
      <c r="U28818" s="7">
        <v>12.104348565573799</v>
      </c>
      <c r="V28818" t="s">
        <v>9387</v>
      </c>
      <c r="W28818" t="s">
        <v>17575</v>
      </c>
    </row>
    <row r="28819" spans="20:23" x14ac:dyDescent="0.3">
      <c r="T28819" t="b">
        <f>U28819&gt;10</f>
        <v>1</v>
      </c>
      <c r="U28819" s="7">
        <v>10.6002711687975</v>
      </c>
      <c r="V28819" t="s">
        <v>2705</v>
      </c>
      <c r="W28819" t="s">
        <v>7043</v>
      </c>
    </row>
    <row r="28820" spans="20:23" x14ac:dyDescent="0.3">
      <c r="T28820" t="b">
        <f>U28820&gt;10</f>
        <v>1</v>
      </c>
      <c r="U28820" s="7">
        <v>11.293418349357401</v>
      </c>
      <c r="V28820" t="s">
        <v>7043</v>
      </c>
      <c r="W28820" t="s">
        <v>7064</v>
      </c>
    </row>
    <row r="28821" spans="20:23" x14ac:dyDescent="0.3">
      <c r="T28821" t="b">
        <f>U28821&gt;10</f>
        <v>1</v>
      </c>
      <c r="U28821" s="7">
        <v>12.7974957461337</v>
      </c>
      <c r="V28821" t="s">
        <v>3496</v>
      </c>
      <c r="W28821" t="s">
        <v>17576</v>
      </c>
    </row>
    <row r="28822" spans="20:23" x14ac:dyDescent="0.3">
      <c r="T28822" t="b">
        <f>U28822&gt;10</f>
        <v>1</v>
      </c>
      <c r="U28822" s="7">
        <v>13.490642926693599</v>
      </c>
      <c r="V28822" t="s">
        <v>17576</v>
      </c>
      <c r="W28822" t="s">
        <v>3017</v>
      </c>
    </row>
    <row r="28823" spans="20:23" x14ac:dyDescent="0.3">
      <c r="T28823" t="b">
        <f>U28823&gt;10</f>
        <v>1</v>
      </c>
      <c r="U28823" s="7">
        <v>10.123347096707199</v>
      </c>
      <c r="V28823" t="s">
        <v>3017</v>
      </c>
      <c r="W28823" t="s">
        <v>2974</v>
      </c>
    </row>
    <row r="28824" spans="20:23" x14ac:dyDescent="0.3">
      <c r="T28824" t="b">
        <f>U28824&gt;10</f>
        <v>1</v>
      </c>
      <c r="U28824" s="7">
        <v>12.392030638025499</v>
      </c>
      <c r="V28824" t="s">
        <v>17577</v>
      </c>
      <c r="W28824" t="s">
        <v>17578</v>
      </c>
    </row>
    <row r="28825" spans="20:23" x14ac:dyDescent="0.3">
      <c r="T28825" t="b">
        <f>U28825&gt;10</f>
        <v>1</v>
      </c>
      <c r="U28825" s="7">
        <v>11.6988834574656</v>
      </c>
      <c r="V28825" t="s">
        <v>7309</v>
      </c>
      <c r="W28825" t="s">
        <v>9855</v>
      </c>
    </row>
    <row r="28826" spans="20:23" x14ac:dyDescent="0.3">
      <c r="T28826" t="b">
        <f>U28826&gt;10</f>
        <v>1</v>
      </c>
      <c r="U28826" s="7">
        <v>11.0057362769056</v>
      </c>
      <c r="V28826" t="s">
        <v>9855</v>
      </c>
      <c r="W28826" t="s">
        <v>4762</v>
      </c>
    </row>
    <row r="28827" spans="20:23" x14ac:dyDescent="0.3">
      <c r="T28827" t="b">
        <f>U28827&gt;10</f>
        <v>1</v>
      </c>
      <c r="U28827" s="7">
        <v>12.7974957461337</v>
      </c>
      <c r="V28827" t="s">
        <v>17579</v>
      </c>
      <c r="W28827" t="s">
        <v>17580</v>
      </c>
    </row>
    <row r="28828" spans="20:23" x14ac:dyDescent="0.3">
      <c r="T28828" t="b">
        <f>U28828&gt;10</f>
        <v>1</v>
      </c>
      <c r="U28828" s="7">
        <v>10.158438416518401</v>
      </c>
      <c r="V28828" t="s">
        <v>1787</v>
      </c>
      <c r="W28828" t="s">
        <v>3156</v>
      </c>
    </row>
    <row r="28829" spans="20:23" x14ac:dyDescent="0.3">
      <c r="T28829" t="b">
        <f>U28829&gt;10</f>
        <v>1</v>
      </c>
      <c r="U28829" s="7">
        <v>13.490642926693599</v>
      </c>
      <c r="V28829" t="s">
        <v>17581</v>
      </c>
      <c r="W28829" t="s">
        <v>17582</v>
      </c>
    </row>
    <row r="28830" spans="20:23" x14ac:dyDescent="0.3">
      <c r="T28830" t="b">
        <f>U28830&gt;10</f>
        <v>1</v>
      </c>
      <c r="U28830" s="7">
        <v>13.490642926693599</v>
      </c>
      <c r="V28830" t="s">
        <v>17582</v>
      </c>
      <c r="W28830" t="s">
        <v>17583</v>
      </c>
    </row>
    <row r="28831" spans="20:23" x14ac:dyDescent="0.3">
      <c r="T28831" t="b">
        <f>U28831&gt;10</f>
        <v>1</v>
      </c>
      <c r="U28831" s="7">
        <v>12.104348565573799</v>
      </c>
      <c r="V28831" t="s">
        <v>17583</v>
      </c>
      <c r="W28831" t="s">
        <v>11661</v>
      </c>
    </row>
    <row r="28832" spans="20:23" x14ac:dyDescent="0.3">
      <c r="T28832" t="b">
        <f>U28832&gt;10</f>
        <v>1</v>
      </c>
      <c r="U28832" s="7">
        <v>13.490642926693599</v>
      </c>
      <c r="V28832" t="s">
        <v>17584</v>
      </c>
      <c r="W28832" t="s">
        <v>14050</v>
      </c>
    </row>
    <row r="28833" spans="20:23" x14ac:dyDescent="0.3">
      <c r="T28833" t="b">
        <f>U28833&gt;10</f>
        <v>1</v>
      </c>
      <c r="U28833" s="7">
        <v>11.8812050142595</v>
      </c>
      <c r="V28833" t="s">
        <v>14050</v>
      </c>
      <c r="W28833" t="s">
        <v>14036</v>
      </c>
    </row>
    <row r="28834" spans="20:23" x14ac:dyDescent="0.3">
      <c r="T28834" t="b">
        <f>U28834&gt;10</f>
        <v>1</v>
      </c>
      <c r="U28834" s="7">
        <v>11.8812050142595</v>
      </c>
      <c r="V28834" t="s">
        <v>14036</v>
      </c>
      <c r="W28834" t="s">
        <v>14037</v>
      </c>
    </row>
    <row r="28835" spans="20:23" x14ac:dyDescent="0.3">
      <c r="T28835" t="b">
        <f>U28835&gt;10</f>
        <v>1</v>
      </c>
      <c r="U28835" s="7">
        <v>13.490642926693599</v>
      </c>
      <c r="V28835" t="s">
        <v>17585</v>
      </c>
      <c r="W28835" t="s">
        <v>3530</v>
      </c>
    </row>
    <row r="28836" spans="20:23" x14ac:dyDescent="0.3">
      <c r="T28836" t="b">
        <f>U28836&gt;10</f>
        <v>1</v>
      </c>
      <c r="U28836" s="7">
        <v>10.194806060689301</v>
      </c>
      <c r="V28836" t="s">
        <v>3530</v>
      </c>
      <c r="W28836" t="s">
        <v>3498</v>
      </c>
    </row>
    <row r="28837" spans="20:23" x14ac:dyDescent="0.3">
      <c r="T28837" t="b">
        <f>U28837&gt;10</f>
        <v>1</v>
      </c>
      <c r="U28837" s="7">
        <v>11.0057362769056</v>
      </c>
      <c r="V28837" t="s">
        <v>9628</v>
      </c>
      <c r="W28837" t="s">
        <v>10045</v>
      </c>
    </row>
    <row r="28838" spans="20:23" x14ac:dyDescent="0.3">
      <c r="T28838" t="b">
        <f>U28838&gt;10</f>
        <v>1</v>
      </c>
      <c r="U28838" s="7">
        <v>11.5447327776383</v>
      </c>
      <c r="V28838" t="s">
        <v>12269</v>
      </c>
      <c r="W28838" t="s">
        <v>3364</v>
      </c>
    </row>
    <row r="28839" spans="20:23" x14ac:dyDescent="0.3">
      <c r="T28839" t="b">
        <f>U28839&gt;10</f>
        <v>1</v>
      </c>
      <c r="U28839" s="7">
        <v>11.8812050142595</v>
      </c>
      <c r="V28839" t="s">
        <v>13544</v>
      </c>
      <c r="W28839">
        <v>354</v>
      </c>
    </row>
    <row r="28840" spans="20:23" x14ac:dyDescent="0.3">
      <c r="T28840" t="b">
        <f>U28840&gt;10</f>
        <v>1</v>
      </c>
      <c r="U28840" s="7">
        <v>10.3125890963457</v>
      </c>
      <c r="V28840" t="s">
        <v>4504</v>
      </c>
      <c r="W28840" t="s">
        <v>4505</v>
      </c>
    </row>
    <row r="28841" spans="20:23" x14ac:dyDescent="0.3">
      <c r="T28841" t="b">
        <f>U28841&gt;10</f>
        <v>1</v>
      </c>
      <c r="U28841" s="7">
        <v>10.232546388672199</v>
      </c>
      <c r="V28841" t="s">
        <v>3866</v>
      </c>
      <c r="W28841" t="s">
        <v>3867</v>
      </c>
    </row>
    <row r="28842" spans="20:23" x14ac:dyDescent="0.3">
      <c r="T28842" t="b">
        <f>U28842&gt;10</f>
        <v>1</v>
      </c>
      <c r="U28842" s="7">
        <v>11.6988834574656</v>
      </c>
      <c r="V28842" t="s">
        <v>13482</v>
      </c>
      <c r="W28842" t="s">
        <v>11380</v>
      </c>
    </row>
    <row r="28843" spans="20:23" x14ac:dyDescent="0.3">
      <c r="T28843" t="b">
        <f>U28843&gt;10</f>
        <v>1</v>
      </c>
      <c r="U28843" s="7">
        <v>11.293418349357401</v>
      </c>
      <c r="V28843" t="s">
        <v>11380</v>
      </c>
      <c r="W28843" t="s">
        <v>3649</v>
      </c>
    </row>
    <row r="28844" spans="20:23" x14ac:dyDescent="0.3">
      <c r="T28844" t="b">
        <f>U28844&gt;10</f>
        <v>1</v>
      </c>
      <c r="U28844" s="7">
        <v>13.490642926693599</v>
      </c>
      <c r="V28844" t="s">
        <v>17586</v>
      </c>
      <c r="W28844" t="s">
        <v>17587</v>
      </c>
    </row>
    <row r="28845" spans="20:23" x14ac:dyDescent="0.3">
      <c r="T28845" t="b">
        <f>U28845&gt;10</f>
        <v>1</v>
      </c>
      <c r="U28845" s="7">
        <v>11.188057833699601</v>
      </c>
      <c r="V28845" t="s">
        <v>6462</v>
      </c>
      <c r="W28845" t="s">
        <v>10546</v>
      </c>
    </row>
    <row r="28846" spans="20:23" x14ac:dyDescent="0.3">
      <c r="T28846" t="b">
        <f>U28846&gt;10</f>
        <v>1</v>
      </c>
      <c r="U28846" s="7">
        <v>12.7974957461337</v>
      </c>
      <c r="V28846" t="s">
        <v>17588</v>
      </c>
      <c r="W28846" t="s">
        <v>17589</v>
      </c>
    </row>
    <row r="28847" spans="20:23" x14ac:dyDescent="0.3">
      <c r="T28847" t="b">
        <f>U28847&gt;10</f>
        <v>1</v>
      </c>
      <c r="U28847" s="7">
        <v>10.6002711687975</v>
      </c>
      <c r="V28847" t="s">
        <v>3649</v>
      </c>
      <c r="W28847" t="s">
        <v>7274</v>
      </c>
    </row>
    <row r="28848" spans="20:23" x14ac:dyDescent="0.3">
      <c r="T28848" t="b">
        <f>U28848&gt;10</f>
        <v>1</v>
      </c>
      <c r="U28848" s="7">
        <v>11.6988834574656</v>
      </c>
      <c r="V28848" t="s">
        <v>7309</v>
      </c>
      <c r="W28848" t="s">
        <v>13489</v>
      </c>
    </row>
    <row r="28849" spans="20:23" x14ac:dyDescent="0.3">
      <c r="T28849" t="b">
        <f>U28849&gt;10</f>
        <v>1</v>
      </c>
      <c r="U28849" s="7">
        <v>12.392030638025499</v>
      </c>
      <c r="V28849" t="s">
        <v>13489</v>
      </c>
      <c r="W28849" t="s">
        <v>12178</v>
      </c>
    </row>
    <row r="28850" spans="20:23" x14ac:dyDescent="0.3">
      <c r="T28850" t="b">
        <f>U28850&gt;10</f>
        <v>1</v>
      </c>
      <c r="U28850" s="7">
        <v>10.851585597078399</v>
      </c>
      <c r="V28850" t="s">
        <v>8930</v>
      </c>
      <c r="W28850" t="s">
        <v>8931</v>
      </c>
    </row>
    <row r="28851" spans="20:23" x14ac:dyDescent="0.3">
      <c r="T28851" t="b">
        <f>U28851&gt;10</f>
        <v>1</v>
      </c>
      <c r="U28851" s="7">
        <v>12.104348565573799</v>
      </c>
      <c r="V28851" t="s">
        <v>17590</v>
      </c>
      <c r="W28851" t="s">
        <v>17591</v>
      </c>
    </row>
    <row r="28852" spans="20:23" x14ac:dyDescent="0.3">
      <c r="T28852" t="b">
        <f>U28852&gt;10</f>
        <v>1</v>
      </c>
      <c r="U28852" s="7">
        <v>12.7974957461337</v>
      </c>
      <c r="V28852" t="s">
        <v>17591</v>
      </c>
      <c r="W28852" t="s">
        <v>17592</v>
      </c>
    </row>
    <row r="28853" spans="20:23" x14ac:dyDescent="0.3">
      <c r="T28853" t="b">
        <f>U28853&gt;10</f>
        <v>1</v>
      </c>
      <c r="U28853" s="7">
        <v>11.8812050142595</v>
      </c>
      <c r="V28853" t="s">
        <v>13864</v>
      </c>
      <c r="W28853" t="s">
        <v>13865</v>
      </c>
    </row>
    <row r="28854" spans="20:23" x14ac:dyDescent="0.3">
      <c r="T28854" t="b">
        <f>U28854&gt;10</f>
        <v>1</v>
      </c>
      <c r="U28854" s="7">
        <v>11.8812050142595</v>
      </c>
      <c r="V28854" t="s">
        <v>13865</v>
      </c>
      <c r="W28854" t="s">
        <v>14011</v>
      </c>
    </row>
    <row r="28855" spans="20:23" x14ac:dyDescent="0.3">
      <c r="T28855" t="b">
        <f>U28855&gt;10</f>
        <v>1</v>
      </c>
      <c r="U28855" s="7">
        <v>10.123347096707199</v>
      </c>
      <c r="V28855" t="s">
        <v>664</v>
      </c>
      <c r="W28855" t="s">
        <v>2988</v>
      </c>
    </row>
    <row r="28856" spans="20:23" x14ac:dyDescent="0.3">
      <c r="T28856" t="b">
        <f>U28856&gt;10</f>
        <v>1</v>
      </c>
      <c r="U28856" s="7">
        <v>11.8812050142595</v>
      </c>
      <c r="V28856" t="s">
        <v>13584</v>
      </c>
      <c r="W28856" t="s">
        <v>13585</v>
      </c>
    </row>
    <row r="28857" spans="20:23" x14ac:dyDescent="0.3">
      <c r="T28857" t="b">
        <f>U28857&gt;10</f>
        <v>1</v>
      </c>
      <c r="U28857" s="7">
        <v>11.411201385013801</v>
      </c>
      <c r="V28857" t="s">
        <v>6155</v>
      </c>
      <c r="W28857" t="s">
        <v>11784</v>
      </c>
    </row>
    <row r="28858" spans="20:23" x14ac:dyDescent="0.3">
      <c r="T28858" t="b">
        <f>U28858&gt;10</f>
        <v>1</v>
      </c>
      <c r="U28858" s="7">
        <v>10.4461204889702</v>
      </c>
      <c r="V28858" t="s">
        <v>5758</v>
      </c>
      <c r="W28858" t="s">
        <v>5759</v>
      </c>
    </row>
    <row r="28859" spans="20:23" x14ac:dyDescent="0.3">
      <c r="T28859" t="b">
        <f>U28859&gt;10</f>
        <v>1</v>
      </c>
      <c r="U28859" s="7">
        <v>11.0057362769056</v>
      </c>
      <c r="V28859" t="s">
        <v>9966</v>
      </c>
      <c r="W28859" t="s">
        <v>9628</v>
      </c>
    </row>
    <row r="28860" spans="20:23" x14ac:dyDescent="0.3">
      <c r="T28860" t="b">
        <f>U28860&gt;10</f>
        <v>1</v>
      </c>
      <c r="U28860" s="7">
        <v>11.8812050142595</v>
      </c>
      <c r="V28860" t="s">
        <v>13612</v>
      </c>
      <c r="W28860" t="s">
        <v>13613</v>
      </c>
    </row>
    <row r="28861" spans="20:23" x14ac:dyDescent="0.3">
      <c r="T28861" t="b">
        <f>U28861&gt;10</f>
        <v>1</v>
      </c>
      <c r="U28861" s="7">
        <v>11.0057362769056</v>
      </c>
      <c r="V28861" t="s">
        <v>3150</v>
      </c>
      <c r="W28861" t="s">
        <v>9504</v>
      </c>
    </row>
    <row r="28862" spans="20:23" x14ac:dyDescent="0.3">
      <c r="T28862" t="b">
        <f>U28862&gt;10</f>
        <v>1</v>
      </c>
      <c r="U28862" s="7">
        <v>12.392030638025499</v>
      </c>
      <c r="V28862" t="s">
        <v>9504</v>
      </c>
      <c r="W28862" t="s">
        <v>17593</v>
      </c>
    </row>
    <row r="28863" spans="20:23" x14ac:dyDescent="0.3">
      <c r="T28863" t="b">
        <f>U28863&gt;10</f>
        <v>1</v>
      </c>
      <c r="U28863" s="7">
        <v>10.7180542044539</v>
      </c>
      <c r="V28863" t="s">
        <v>7805</v>
      </c>
      <c r="W28863" t="s">
        <v>1892</v>
      </c>
    </row>
    <row r="28864" spans="20:23" x14ac:dyDescent="0.3">
      <c r="T28864" t="b">
        <f>U28864&gt;10</f>
        <v>1</v>
      </c>
      <c r="U28864" s="7">
        <v>11.5447327776383</v>
      </c>
      <c r="V28864" t="s">
        <v>5758</v>
      </c>
      <c r="W28864" t="s">
        <v>12404</v>
      </c>
    </row>
    <row r="28865" spans="20:23" x14ac:dyDescent="0.3">
      <c r="T28865" t="b">
        <f>U28865&gt;10</f>
        <v>1</v>
      </c>
      <c r="U28865" s="7">
        <v>10.158438416518401</v>
      </c>
      <c r="V28865" t="s">
        <v>3301</v>
      </c>
      <c r="W28865" t="s">
        <v>3341</v>
      </c>
    </row>
    <row r="28866" spans="20:23" x14ac:dyDescent="0.3">
      <c r="T28866" t="b">
        <f>U28866&gt;10</f>
        <v>1</v>
      </c>
      <c r="U28866" s="7">
        <v>12.104348565573799</v>
      </c>
      <c r="V28866" t="s">
        <v>6525</v>
      </c>
      <c r="W28866" t="s">
        <v>17594</v>
      </c>
    </row>
    <row r="28867" spans="20:23" x14ac:dyDescent="0.3">
      <c r="T28867" t="b">
        <f>U28867&gt;10</f>
        <v>1</v>
      </c>
      <c r="U28867" s="7">
        <v>10.0894455450315</v>
      </c>
      <c r="V28867" t="s">
        <v>2454</v>
      </c>
      <c r="W28867" t="s">
        <v>2455</v>
      </c>
    </row>
    <row r="28868" spans="20:23" x14ac:dyDescent="0.3">
      <c r="T28868" t="b">
        <f>U28868&gt;10</f>
        <v>1</v>
      </c>
      <c r="U28868" s="7">
        <v>12.7974957461337</v>
      </c>
      <c r="V28868" t="s">
        <v>13226</v>
      </c>
      <c r="W28868" t="s">
        <v>17595</v>
      </c>
    </row>
    <row r="28869" spans="20:23" x14ac:dyDescent="0.3">
      <c r="T28869" t="b">
        <f>U28869&gt;10</f>
        <v>1</v>
      </c>
      <c r="U28869" s="7">
        <v>13.490642926693599</v>
      </c>
      <c r="V28869" t="s">
        <v>17596</v>
      </c>
      <c r="W28869" t="s">
        <v>17597</v>
      </c>
    </row>
    <row r="28870" spans="20:23" x14ac:dyDescent="0.3">
      <c r="T28870" t="b">
        <f>U28870&gt;10</f>
        <v>1</v>
      </c>
      <c r="U28870" s="7">
        <v>11.411201385013801</v>
      </c>
      <c r="V28870" t="s">
        <v>12038</v>
      </c>
      <c r="W28870" t="s">
        <v>12039</v>
      </c>
    </row>
    <row r="28871" spans="20:23" x14ac:dyDescent="0.3">
      <c r="T28871" t="b">
        <f>U28871&gt;10</f>
        <v>1</v>
      </c>
      <c r="U28871" s="7">
        <v>10.194806060689301</v>
      </c>
      <c r="V28871" t="s">
        <v>3690</v>
      </c>
      <c r="W28871" t="s">
        <v>494</v>
      </c>
    </row>
    <row r="28872" spans="20:23" x14ac:dyDescent="0.3">
      <c r="T28872" t="b">
        <f>U28872&gt;10</f>
        <v>1</v>
      </c>
      <c r="U28872" s="7">
        <v>10.3125890963457</v>
      </c>
      <c r="V28872" t="s">
        <v>4823</v>
      </c>
      <c r="W28872" t="s">
        <v>4824</v>
      </c>
    </row>
    <row r="28873" spans="20:23" x14ac:dyDescent="0.3">
      <c r="T28873" t="b">
        <f>U28873&gt;10</f>
        <v>1</v>
      </c>
      <c r="U28873" s="7">
        <v>11.6988834574656</v>
      </c>
      <c r="V28873" t="s">
        <v>12954</v>
      </c>
      <c r="W28873" t="s">
        <v>12955</v>
      </c>
    </row>
    <row r="28874" spans="20:23" x14ac:dyDescent="0.3">
      <c r="T28874" t="b">
        <f>U28874&gt;10</f>
        <v>1</v>
      </c>
      <c r="U28874" s="7">
        <v>12.7974957461337</v>
      </c>
      <c r="V28874" t="s">
        <v>12954</v>
      </c>
      <c r="W28874" t="s">
        <v>17598</v>
      </c>
    </row>
    <row r="28875" spans="20:23" x14ac:dyDescent="0.3">
      <c r="T28875" t="b">
        <f>U28875&gt;10</f>
        <v>1</v>
      </c>
      <c r="U28875" s="7">
        <v>11.293418349357401</v>
      </c>
      <c r="V28875" t="s">
        <v>11410</v>
      </c>
      <c r="W28875" t="s">
        <v>11412</v>
      </c>
    </row>
    <row r="28876" spans="20:23" x14ac:dyDescent="0.3">
      <c r="T28876" t="b">
        <f>U28876&gt;10</f>
        <v>1</v>
      </c>
      <c r="U28876" s="7">
        <v>12.104348565573799</v>
      </c>
      <c r="V28876" t="s">
        <v>17599</v>
      </c>
      <c r="W28876" t="s">
        <v>7801</v>
      </c>
    </row>
    <row r="28877" spans="20:23" x14ac:dyDescent="0.3">
      <c r="T28877" t="b">
        <f>U28877&gt;10</f>
        <v>1</v>
      </c>
      <c r="U28877" s="7">
        <v>13.490642926693599</v>
      </c>
      <c r="V28877" t="s">
        <v>17600</v>
      </c>
      <c r="W28877" t="s">
        <v>17601</v>
      </c>
    </row>
    <row r="28878" spans="20:23" x14ac:dyDescent="0.3">
      <c r="T28878" t="b">
        <f>U28878&gt;10</f>
        <v>1</v>
      </c>
      <c r="U28878" s="7">
        <v>12.104348565573799</v>
      </c>
      <c r="V28878" t="s">
        <v>17602</v>
      </c>
      <c r="W28878" t="s">
        <v>17603</v>
      </c>
    </row>
    <row r="28879" spans="20:23" x14ac:dyDescent="0.3">
      <c r="T28879" t="b">
        <f>U28879&gt;10</f>
        <v>1</v>
      </c>
      <c r="U28879" s="7">
        <v>10.5462039475272</v>
      </c>
      <c r="V28879" t="s">
        <v>6628</v>
      </c>
      <c r="W28879" t="s">
        <v>6629</v>
      </c>
    </row>
    <row r="28880" spans="20:23" x14ac:dyDescent="0.3">
      <c r="T28880" t="b">
        <f>U28880&gt;10</f>
        <v>1</v>
      </c>
      <c r="U28880" s="7">
        <v>12.392030638025499</v>
      </c>
      <c r="V28880" t="s">
        <v>17604</v>
      </c>
      <c r="W28880" t="s">
        <v>17605</v>
      </c>
    </row>
    <row r="28881" spans="20:23" x14ac:dyDescent="0.3">
      <c r="T28881" t="b">
        <f>U28881&gt;10</f>
        <v>1</v>
      </c>
      <c r="U28881" s="7">
        <v>11.8812050142595</v>
      </c>
      <c r="V28881" t="s">
        <v>13744</v>
      </c>
      <c r="W28881" t="s">
        <v>13745</v>
      </c>
    </row>
    <row r="28882" spans="20:23" x14ac:dyDescent="0.3">
      <c r="T28882" t="b">
        <f>U28882&gt;10</f>
        <v>1</v>
      </c>
      <c r="U28882" s="7">
        <v>10.140738839419001</v>
      </c>
      <c r="V28882" t="s">
        <v>3047</v>
      </c>
      <c r="W28882" t="s">
        <v>3048</v>
      </c>
    </row>
    <row r="28883" spans="20:23" x14ac:dyDescent="0.3">
      <c r="T28883" t="b">
        <f>U28883&gt;10</f>
        <v>1</v>
      </c>
      <c r="U28883" s="7">
        <v>11.0057362769056</v>
      </c>
      <c r="V28883" t="s">
        <v>3048</v>
      </c>
      <c r="W28883" t="s">
        <v>9817</v>
      </c>
    </row>
    <row r="28884" spans="20:23" x14ac:dyDescent="0.3">
      <c r="T28884" t="b">
        <f>U28884&gt;10</f>
        <v>1</v>
      </c>
      <c r="U28884" s="7">
        <v>12.104348565573799</v>
      </c>
      <c r="V28884" t="s">
        <v>17606</v>
      </c>
      <c r="W28884" t="s">
        <v>17607</v>
      </c>
    </row>
    <row r="28885" spans="20:23" x14ac:dyDescent="0.3">
      <c r="T28885" t="b">
        <f>U28885&gt;10</f>
        <v>1</v>
      </c>
      <c r="U28885" s="7">
        <v>10.7180542044539</v>
      </c>
      <c r="V28885" t="s">
        <v>8019</v>
      </c>
      <c r="W28885" t="s">
        <v>8020</v>
      </c>
    </row>
    <row r="28886" spans="20:23" x14ac:dyDescent="0.3">
      <c r="T28886" t="b">
        <f>U28886&gt;10</f>
        <v>1</v>
      </c>
      <c r="U28886" s="7">
        <v>12.7974957461337</v>
      </c>
      <c r="V28886" t="s">
        <v>17608</v>
      </c>
      <c r="W28886" t="e">
        <f>-anp</f>
        <v>#NAME?</v>
      </c>
    </row>
    <row r="28887" spans="20:23" x14ac:dyDescent="0.3">
      <c r="T28887" t="b">
        <f>U28887&gt;10</f>
        <v>1</v>
      </c>
      <c r="U28887" s="7">
        <v>12.392030638025499</v>
      </c>
      <c r="V28887" t="s">
        <v>17609</v>
      </c>
      <c r="W28887" t="s">
        <v>17610</v>
      </c>
    </row>
    <row r="28888" spans="20:23" x14ac:dyDescent="0.3">
      <c r="T28888" t="b">
        <f>U28888&gt;10</f>
        <v>1</v>
      </c>
      <c r="U28888" s="7">
        <v>11.6988834574656</v>
      </c>
      <c r="V28888" t="s">
        <v>12971</v>
      </c>
      <c r="W28888" t="s">
        <v>12972</v>
      </c>
    </row>
    <row r="28889" spans="20:23" x14ac:dyDescent="0.3">
      <c r="T28889" t="b">
        <f>U28889&gt;10</f>
        <v>1</v>
      </c>
      <c r="U28889" s="7">
        <v>11.293418349357401</v>
      </c>
      <c r="V28889" t="s">
        <v>3649</v>
      </c>
      <c r="W28889" t="s">
        <v>11428</v>
      </c>
    </row>
    <row r="28890" spans="20:23" x14ac:dyDescent="0.3">
      <c r="T28890" t="b">
        <f>U28890&gt;10</f>
        <v>1</v>
      </c>
      <c r="U28890" s="7">
        <v>10.0566557222085</v>
      </c>
      <c r="V28890" t="s">
        <v>2253</v>
      </c>
      <c r="W28890" t="s">
        <v>2181</v>
      </c>
    </row>
    <row r="28891" spans="20:23" x14ac:dyDescent="0.3">
      <c r="T28891" t="b">
        <f>U28891&gt;10</f>
        <v>1</v>
      </c>
      <c r="U28891" s="7">
        <v>11.0057362769056</v>
      </c>
      <c r="V28891" t="s">
        <v>9424</v>
      </c>
      <c r="W28891" t="s">
        <v>9425</v>
      </c>
    </row>
    <row r="28892" spans="20:23" x14ac:dyDescent="0.3">
      <c r="T28892" t="b">
        <f>U28892&gt;10</f>
        <v>1</v>
      </c>
      <c r="U28892" s="7">
        <v>13.490642926693599</v>
      </c>
      <c r="V28892" t="s">
        <v>17611</v>
      </c>
      <c r="W28892" t="s">
        <v>17612</v>
      </c>
    </row>
    <row r="28893" spans="20:23" x14ac:dyDescent="0.3">
      <c r="T28893" t="b">
        <f>U28893&gt;10</f>
        <v>1</v>
      </c>
      <c r="U28893" s="7">
        <v>13.490642926693599</v>
      </c>
      <c r="V28893" t="s">
        <v>17613</v>
      </c>
      <c r="W28893" t="s">
        <v>17614</v>
      </c>
    </row>
    <row r="28894" spans="20:23" x14ac:dyDescent="0.3">
      <c r="T28894" t="b">
        <f>U28894&gt;10</f>
        <v>1</v>
      </c>
      <c r="U28894" s="7">
        <v>11.411201385013801</v>
      </c>
      <c r="V28894" t="s">
        <v>11875</v>
      </c>
      <c r="W28894" t="s">
        <v>11876</v>
      </c>
    </row>
    <row r="28895" spans="20:23" x14ac:dyDescent="0.3">
      <c r="T28895" t="b">
        <f>U28895&gt;10</f>
        <v>1</v>
      </c>
      <c r="U28895" s="7">
        <v>11.0057362769056</v>
      </c>
      <c r="V28895" t="s">
        <v>9479</v>
      </c>
      <c r="W28895" t="s">
        <v>9480</v>
      </c>
    </row>
    <row r="28896" spans="20:23" x14ac:dyDescent="0.3">
      <c r="T28896" t="b">
        <f>U28896&gt;10</f>
        <v>1</v>
      </c>
      <c r="U28896" s="7">
        <v>11.8812050142595</v>
      </c>
      <c r="V28896" t="s">
        <v>13808</v>
      </c>
      <c r="W28896" t="s">
        <v>14076</v>
      </c>
    </row>
    <row r="28897" spans="20:23" x14ac:dyDescent="0.3">
      <c r="T28897" t="b">
        <f>U28897&gt;10</f>
        <v>1</v>
      </c>
      <c r="U28897" s="7">
        <v>10.3125890963457</v>
      </c>
      <c r="V28897" t="s">
        <v>4664</v>
      </c>
      <c r="W28897" t="s">
        <v>4666</v>
      </c>
    </row>
    <row r="28898" spans="20:23" x14ac:dyDescent="0.3">
      <c r="T28898" t="b">
        <f>U28898&gt;10</f>
        <v>1</v>
      </c>
      <c r="U28898" s="7">
        <v>11.8812050142595</v>
      </c>
      <c r="V28898" t="s">
        <v>13807</v>
      </c>
      <c r="W28898" t="s">
        <v>13808</v>
      </c>
    </row>
    <row r="28899" spans="20:23" x14ac:dyDescent="0.3">
      <c r="T28899" t="b">
        <f>U28899&gt;10</f>
        <v>1</v>
      </c>
      <c r="U28899" s="7">
        <v>12.104348565573799</v>
      </c>
      <c r="V28899" t="s">
        <v>17615</v>
      </c>
      <c r="W28899" t="s">
        <v>7773</v>
      </c>
    </row>
    <row r="28900" spans="20:23" x14ac:dyDescent="0.3">
      <c r="T28900" t="b">
        <f>U28900&gt;10</f>
        <v>1</v>
      </c>
      <c r="U28900" s="7">
        <v>11.6988834574656</v>
      </c>
      <c r="V28900" t="s">
        <v>13209</v>
      </c>
      <c r="W28900" t="s">
        <v>13210</v>
      </c>
    </row>
    <row r="28901" spans="20:23" x14ac:dyDescent="0.3">
      <c r="T28901" t="b">
        <f>U28901&gt;10</f>
        <v>1</v>
      </c>
      <c r="U28901" s="7">
        <v>10.4949106531397</v>
      </c>
      <c r="V28901" t="s">
        <v>5021</v>
      </c>
      <c r="W28901" t="s">
        <v>6250</v>
      </c>
    </row>
    <row r="28902" spans="20:23" x14ac:dyDescent="0.3">
      <c r="T28902" t="b">
        <f>U28902&gt;10</f>
        <v>1</v>
      </c>
      <c r="U28902" s="7">
        <v>11.8812050142595</v>
      </c>
      <c r="V28902" t="s">
        <v>8327</v>
      </c>
      <c r="W28902" t="s">
        <v>14015</v>
      </c>
    </row>
    <row r="28903" spans="20:23" x14ac:dyDescent="0.3">
      <c r="T28903" t="b">
        <f>U28903&gt;10</f>
        <v>1</v>
      </c>
      <c r="U28903" s="7">
        <v>10.2717671018254</v>
      </c>
      <c r="V28903" t="e">
        <f>-new</f>
        <v>#NAME?</v>
      </c>
      <c r="W28903" t="s">
        <v>4277</v>
      </c>
    </row>
    <row r="28904" spans="20:23" x14ac:dyDescent="0.3">
      <c r="T28904" t="b">
        <f>U28904&gt;10</f>
        <v>1</v>
      </c>
      <c r="U28904" s="7">
        <v>10.7825927255914</v>
      </c>
      <c r="V28904" t="s">
        <v>8306</v>
      </c>
      <c r="W28904" t="s">
        <v>8307</v>
      </c>
    </row>
    <row r="28905" spans="20:23" x14ac:dyDescent="0.3">
      <c r="T28905" t="b">
        <f>U28905&gt;10</f>
        <v>1</v>
      </c>
      <c r="U28905" s="7">
        <v>11.4757399061514</v>
      </c>
      <c r="V28905" t="s">
        <v>8307</v>
      </c>
      <c r="W28905" t="s">
        <v>12253</v>
      </c>
    </row>
    <row r="28906" spans="20:23" x14ac:dyDescent="0.3">
      <c r="T28906" t="b">
        <f>U28906&gt;10</f>
        <v>1</v>
      </c>
      <c r="U28906" s="7">
        <v>12.7974957461337</v>
      </c>
      <c r="V28906" t="s">
        <v>17616</v>
      </c>
      <c r="W28906" t="s">
        <v>17617</v>
      </c>
    </row>
    <row r="28907" spans="20:23" x14ac:dyDescent="0.3">
      <c r="T28907" t="b">
        <f>U28907&gt;10</f>
        <v>1</v>
      </c>
      <c r="U28907" s="7">
        <v>10.6002711687975</v>
      </c>
      <c r="V28907" t="s">
        <v>7302</v>
      </c>
      <c r="W28907" t="s">
        <v>7303</v>
      </c>
    </row>
    <row r="28908" spans="20:23" x14ac:dyDescent="0.3">
      <c r="T28908" t="b">
        <f>U28908&gt;10</f>
        <v>1</v>
      </c>
      <c r="U28908" s="7">
        <v>13.490642926693599</v>
      </c>
      <c r="V28908" t="s">
        <v>17618</v>
      </c>
      <c r="W28908" t="s">
        <v>17619</v>
      </c>
    </row>
    <row r="28909" spans="20:23" x14ac:dyDescent="0.3">
      <c r="T28909" t="b">
        <f>U28909&gt;10</f>
        <v>1</v>
      </c>
      <c r="U28909" s="7">
        <v>10.851585597078399</v>
      </c>
      <c r="V28909" t="s">
        <v>8898</v>
      </c>
      <c r="W28909" t="s">
        <v>8899</v>
      </c>
    </row>
    <row r="28910" spans="20:23" x14ac:dyDescent="0.3">
      <c r="T28910" t="b">
        <f>U28910&gt;10</f>
        <v>1</v>
      </c>
      <c r="U28910" s="7">
        <v>10.0894455450315</v>
      </c>
      <c r="V28910" t="s">
        <v>2856</v>
      </c>
      <c r="W28910" t="s">
        <v>2857</v>
      </c>
    </row>
    <row r="28911" spans="20:23" x14ac:dyDescent="0.3">
      <c r="T28911" t="b">
        <f>U28911&gt;10</f>
        <v>1</v>
      </c>
      <c r="U28911" s="7">
        <v>10.7180542044539</v>
      </c>
      <c r="V28911" t="s">
        <v>7826</v>
      </c>
      <c r="W28911" t="s">
        <v>7827</v>
      </c>
    </row>
    <row r="28912" spans="20:23" x14ac:dyDescent="0.3">
      <c r="T28912" t="b">
        <f>U28912&gt;10</f>
        <v>1</v>
      </c>
      <c r="U28912" s="7">
        <v>11.5447327776383</v>
      </c>
      <c r="V28912" t="s">
        <v>12454</v>
      </c>
      <c r="W28912" t="s">
        <v>12455</v>
      </c>
    </row>
    <row r="28913" spans="20:23" x14ac:dyDescent="0.3">
      <c r="T28913" t="b">
        <f>U28913&gt;10</f>
        <v>1</v>
      </c>
      <c r="U28913" s="7">
        <v>10.6574295826374</v>
      </c>
      <c r="V28913" t="s">
        <v>7392</v>
      </c>
      <c r="W28913" t="s">
        <v>7393</v>
      </c>
    </row>
    <row r="28914" spans="20:23" x14ac:dyDescent="0.3">
      <c r="T28914" t="b">
        <f>U28914&gt;10</f>
        <v>1</v>
      </c>
      <c r="U28914" s="7">
        <v>10.0894455450315</v>
      </c>
      <c r="V28914" t="s">
        <v>2474</v>
      </c>
      <c r="W28914" t="s">
        <v>2475</v>
      </c>
    </row>
    <row r="28915" spans="20:23" x14ac:dyDescent="0.3">
      <c r="T28915" t="b">
        <f>U28915&gt;10</f>
        <v>1</v>
      </c>
      <c r="U28915" s="7">
        <v>13.490642926693599</v>
      </c>
      <c r="V28915" t="s">
        <v>17620</v>
      </c>
      <c r="W28915" s="10">
        <v>43909</v>
      </c>
    </row>
    <row r="28916" spans="20:23" x14ac:dyDescent="0.3">
      <c r="T28916" t="b">
        <f>U28916&gt;10</f>
        <v>1</v>
      </c>
      <c r="U28916" s="7">
        <v>11.293418349357401</v>
      </c>
      <c r="V28916" t="s">
        <v>11030</v>
      </c>
      <c r="W28916" t="s">
        <v>11031</v>
      </c>
    </row>
    <row r="28917" spans="20:23" x14ac:dyDescent="0.3">
      <c r="T28917" t="b">
        <f>U28917&gt;10</f>
        <v>1</v>
      </c>
      <c r="U28917" s="7">
        <v>12.7974957461337</v>
      </c>
      <c r="V28917" t="s">
        <v>17621</v>
      </c>
      <c r="W28917" t="s">
        <v>17622</v>
      </c>
    </row>
    <row r="28918" spans="20:23" x14ac:dyDescent="0.3">
      <c r="T28918" t="b">
        <f>U28918&gt;10</f>
        <v>1</v>
      </c>
      <c r="U28918" s="7">
        <v>10.851585597078399</v>
      </c>
      <c r="V28918" t="s">
        <v>8771</v>
      </c>
      <c r="W28918" t="s">
        <v>8774</v>
      </c>
    </row>
    <row r="28919" spans="20:23" x14ac:dyDescent="0.3">
      <c r="T28919" t="b">
        <f>U28919&gt;10</f>
        <v>1</v>
      </c>
      <c r="U28919" s="7">
        <v>12.104348565573799</v>
      </c>
      <c r="V28919" t="s">
        <v>17623</v>
      </c>
      <c r="W28919" t="s">
        <v>6222</v>
      </c>
    </row>
    <row r="28920" spans="20:23" x14ac:dyDescent="0.3">
      <c r="T28920" t="b">
        <f>U28920&gt;10</f>
        <v>1</v>
      </c>
      <c r="U28920" s="7">
        <v>10.4949106531397</v>
      </c>
      <c r="V28920" t="s">
        <v>6221</v>
      </c>
      <c r="W28920" t="s">
        <v>6222</v>
      </c>
    </row>
    <row r="28921" spans="20:23" x14ac:dyDescent="0.3">
      <c r="T28921" t="b">
        <f>U28921&gt;10</f>
        <v>1</v>
      </c>
      <c r="U28921" s="7">
        <v>10.4461204889702</v>
      </c>
      <c r="V28921" t="s">
        <v>5798</v>
      </c>
      <c r="W28921" t="s">
        <v>5800</v>
      </c>
    </row>
    <row r="28922" spans="20:23" x14ac:dyDescent="0.3">
      <c r="T28922" t="b">
        <f>U28922&gt;10</f>
        <v>1</v>
      </c>
      <c r="U28922" s="7">
        <v>10.4461204889702</v>
      </c>
      <c r="V28922" t="s">
        <v>5798</v>
      </c>
      <c r="W28922" t="s">
        <v>5803</v>
      </c>
    </row>
    <row r="28923" spans="20:23" x14ac:dyDescent="0.3">
      <c r="T28923" t="b">
        <f>U28923&gt;10</f>
        <v>1</v>
      </c>
      <c r="U28923" s="7">
        <v>12.7974957461337</v>
      </c>
      <c r="V28923" t="s">
        <v>17624</v>
      </c>
      <c r="W28923" t="s">
        <v>17625</v>
      </c>
    </row>
    <row r="28924" spans="20:23" x14ac:dyDescent="0.3">
      <c r="T28924" t="b">
        <f>U28924&gt;10</f>
        <v>1</v>
      </c>
      <c r="U28924" s="7">
        <v>12.104348565573799</v>
      </c>
      <c r="V28924" t="s">
        <v>17626</v>
      </c>
      <c r="W28924" t="s">
        <v>17627</v>
      </c>
    </row>
    <row r="28925" spans="20:23" x14ac:dyDescent="0.3">
      <c r="T28925" t="b">
        <f>U28925&gt;10</f>
        <v>1</v>
      </c>
      <c r="U28925" s="7">
        <v>10.7825927255914</v>
      </c>
      <c r="V28925" t="s">
        <v>8184</v>
      </c>
      <c r="W28925" t="s">
        <v>8185</v>
      </c>
    </row>
    <row r="28926" spans="20:23" x14ac:dyDescent="0.3">
      <c r="T28926" t="b">
        <f>U28926&gt;10</f>
        <v>1</v>
      </c>
      <c r="U28926" s="7">
        <v>11.8812050142595</v>
      </c>
      <c r="V28926" t="s">
        <v>13880</v>
      </c>
      <c r="W28926" t="s">
        <v>13897</v>
      </c>
    </row>
    <row r="28927" spans="20:23" x14ac:dyDescent="0.3">
      <c r="T28927" t="b">
        <f>U28927&gt;10</f>
        <v>1</v>
      </c>
      <c r="U28927" s="7">
        <v>12.104348565573799</v>
      </c>
      <c r="V28927" t="s">
        <v>17628</v>
      </c>
      <c r="W28927" t="s">
        <v>17629</v>
      </c>
    </row>
    <row r="28928" spans="20:23" x14ac:dyDescent="0.3">
      <c r="T28928" t="b">
        <f>U28928&gt;10</f>
        <v>1</v>
      </c>
      <c r="U28928" s="7">
        <v>10.851585597078399</v>
      </c>
      <c r="V28928" t="s">
        <v>8914</v>
      </c>
      <c r="W28928" t="s">
        <v>8915</v>
      </c>
    </row>
    <row r="28929" spans="20:23" x14ac:dyDescent="0.3">
      <c r="T28929" t="b">
        <f>U28929&gt;10</f>
        <v>1</v>
      </c>
      <c r="U28929" s="7">
        <v>10.399600473335299</v>
      </c>
      <c r="V28929" t="s">
        <v>5518</v>
      </c>
      <c r="W28929" t="s">
        <v>5519</v>
      </c>
    </row>
    <row r="28930" spans="20:23" x14ac:dyDescent="0.3">
      <c r="T28930" t="b">
        <f>U28930&gt;10</f>
        <v>1</v>
      </c>
      <c r="U28930" s="7">
        <v>10.3125890963457</v>
      </c>
      <c r="V28930" t="s">
        <v>4499</v>
      </c>
      <c r="W28930" t="s">
        <v>4879</v>
      </c>
    </row>
    <row r="28931" spans="20:23" x14ac:dyDescent="0.3">
      <c r="T28931" t="b">
        <f>U28931&gt;10</f>
        <v>1</v>
      </c>
      <c r="U28931" s="7">
        <v>10.2717671018254</v>
      </c>
      <c r="V28931" t="s">
        <v>4302</v>
      </c>
      <c r="W28931" t="s">
        <v>4303</v>
      </c>
    </row>
    <row r="28932" spans="20:23" x14ac:dyDescent="0.3">
      <c r="T28932" t="b">
        <f>U28932&gt;10</f>
        <v>1</v>
      </c>
      <c r="U28932" s="7">
        <v>10.9256935692321</v>
      </c>
      <c r="V28932" t="s">
        <v>3936</v>
      </c>
      <c r="W28932" t="s">
        <v>9156</v>
      </c>
    </row>
    <row r="28933" spans="20:23" x14ac:dyDescent="0.3">
      <c r="T28933" t="b">
        <f>U28933&gt;10</f>
        <v>1</v>
      </c>
      <c r="U28933" s="7">
        <v>10.7825927255914</v>
      </c>
      <c r="V28933" t="s">
        <v>8297</v>
      </c>
      <c r="W28933" t="s">
        <v>8298</v>
      </c>
    </row>
    <row r="28934" spans="20:23" x14ac:dyDescent="0.3">
      <c r="T28934" t="b">
        <f>U28934&gt;10</f>
        <v>1</v>
      </c>
      <c r="U28934" s="7">
        <v>11.293418349357401</v>
      </c>
      <c r="V28934" t="s">
        <v>11006</v>
      </c>
      <c r="W28934" t="s">
        <v>2913</v>
      </c>
    </row>
    <row r="28935" spans="20:23" x14ac:dyDescent="0.3">
      <c r="T28935" t="b">
        <f>U28935&gt;10</f>
        <v>1</v>
      </c>
      <c r="U28935" s="7">
        <v>10.123347096707199</v>
      </c>
      <c r="V28935" t="s">
        <v>2913</v>
      </c>
      <c r="W28935" t="s">
        <v>2912</v>
      </c>
    </row>
    <row r="28936" spans="20:23" x14ac:dyDescent="0.3">
      <c r="T28936" t="b">
        <f>U28936&gt;10</f>
        <v>1</v>
      </c>
      <c r="U28936" s="7">
        <v>11.5447327776383</v>
      </c>
      <c r="V28936" t="s">
        <v>1167</v>
      </c>
      <c r="W28936" t="s">
        <v>10864</v>
      </c>
    </row>
    <row r="28937" spans="20:23" x14ac:dyDescent="0.3">
      <c r="T28937" t="b">
        <f>U28937&gt;10</f>
        <v>1</v>
      </c>
      <c r="U28937" s="7">
        <v>11.188057833699601</v>
      </c>
      <c r="V28937" t="s">
        <v>10864</v>
      </c>
      <c r="W28937" t="s">
        <v>10865</v>
      </c>
    </row>
    <row r="28938" spans="20:23" x14ac:dyDescent="0.3">
      <c r="T28938" t="b">
        <f>U28938&gt;10</f>
        <v>1</v>
      </c>
      <c r="U28938" s="7">
        <v>11.411201385013801</v>
      </c>
      <c r="V28938" t="s">
        <v>12032</v>
      </c>
      <c r="W28938" t="s">
        <v>12033</v>
      </c>
    </row>
    <row r="28939" spans="20:23" x14ac:dyDescent="0.3">
      <c r="T28939" t="b">
        <f>U28939&gt;10</f>
        <v>1</v>
      </c>
      <c r="U28939" s="7">
        <v>10.194806060689301</v>
      </c>
      <c r="V28939">
        <v>-55</v>
      </c>
      <c r="W28939" t="s">
        <v>3461</v>
      </c>
    </row>
    <row r="28940" spans="20:23" x14ac:dyDescent="0.3">
      <c r="T28940" t="b">
        <f>U28940&gt;10</f>
        <v>1</v>
      </c>
      <c r="U28940" s="7">
        <v>13.490642926693599</v>
      </c>
      <c r="V28940" t="s">
        <v>17630</v>
      </c>
      <c r="W28940" t="s">
        <v>17631</v>
      </c>
    </row>
    <row r="28941" spans="20:23" x14ac:dyDescent="0.3">
      <c r="T28941" t="b">
        <f>U28941&gt;10</f>
        <v>1</v>
      </c>
      <c r="U28941" s="7">
        <v>12.392030638025499</v>
      </c>
      <c r="V28941" t="s">
        <v>17632</v>
      </c>
      <c r="W28941" t="s">
        <v>17633</v>
      </c>
    </row>
    <row r="28942" spans="20:23" x14ac:dyDescent="0.3">
      <c r="T28942" t="b">
        <f>U28942&gt;10</f>
        <v>1</v>
      </c>
      <c r="U28942" s="7">
        <v>11.0927476538953</v>
      </c>
      <c r="V28942" t="s">
        <v>5389</v>
      </c>
      <c r="W28942" t="s">
        <v>10169</v>
      </c>
    </row>
    <row r="28943" spans="20:23" x14ac:dyDescent="0.3">
      <c r="T28943" t="b">
        <f>U28943&gt;10</f>
        <v>1</v>
      </c>
      <c r="U28943" s="7">
        <v>10.6002711687975</v>
      </c>
      <c r="V28943" t="s">
        <v>7191</v>
      </c>
      <c r="W28943" t="s">
        <v>4775</v>
      </c>
    </row>
    <row r="28944" spans="20:23" x14ac:dyDescent="0.3">
      <c r="T28944" t="b">
        <f>U28944&gt;10</f>
        <v>1</v>
      </c>
      <c r="U28944" s="7">
        <v>11.8812050142595</v>
      </c>
      <c r="V28944" t="s">
        <v>13928</v>
      </c>
      <c r="W28944" t="s">
        <v>13929</v>
      </c>
    </row>
    <row r="28945" spans="20:23" x14ac:dyDescent="0.3">
      <c r="T28945" t="b">
        <f>U28945&gt;10</f>
        <v>1</v>
      </c>
      <c r="U28945" s="7">
        <v>12.7974957461337</v>
      </c>
      <c r="V28945" t="s">
        <v>17634</v>
      </c>
      <c r="W28945" t="s">
        <v>17635</v>
      </c>
    </row>
    <row r="28946" spans="20:23" x14ac:dyDescent="0.3">
      <c r="T28946" t="b">
        <f>U28946&gt;10</f>
        <v>1</v>
      </c>
      <c r="U28946" s="7">
        <v>12.104348565573799</v>
      </c>
      <c r="V28946" t="s">
        <v>11965</v>
      </c>
      <c r="W28946" t="s">
        <v>17636</v>
      </c>
    </row>
    <row r="28947" spans="20:23" x14ac:dyDescent="0.3">
      <c r="T28947" t="b">
        <f>U28947&gt;10</f>
        <v>1</v>
      </c>
      <c r="U28947" s="7">
        <v>11.2570507051866</v>
      </c>
      <c r="V28947" t="s">
        <v>10931</v>
      </c>
      <c r="W28947" t="s">
        <v>1984</v>
      </c>
    </row>
    <row r="28948" spans="20:23" x14ac:dyDescent="0.3">
      <c r="T28948" t="b">
        <f>U28948&gt;10</f>
        <v>1</v>
      </c>
      <c r="U28948" s="7">
        <v>10.887953241249299</v>
      </c>
      <c r="V28948" t="s">
        <v>9003</v>
      </c>
      <c r="W28948" t="s">
        <v>6781</v>
      </c>
    </row>
    <row r="28949" spans="20:23" x14ac:dyDescent="0.3">
      <c r="T28949" t="b">
        <f>U28949&gt;10</f>
        <v>1</v>
      </c>
      <c r="U28949" s="7">
        <v>10.024907023893901</v>
      </c>
      <c r="V28949" t="s">
        <v>1984</v>
      </c>
      <c r="W28949" t="s">
        <v>1783</v>
      </c>
    </row>
    <row r="28950" spans="20:23" x14ac:dyDescent="0.3">
      <c r="T28950" t="b">
        <f>U28950&gt;10</f>
        <v>1</v>
      </c>
      <c r="U28950" s="7">
        <v>10.024907023893901</v>
      </c>
      <c r="V28950" t="s">
        <v>1880</v>
      </c>
      <c r="W28950" t="s">
        <v>1881</v>
      </c>
    </row>
    <row r="28951" spans="20:23" x14ac:dyDescent="0.3">
      <c r="T28951" t="b">
        <f>U28951&gt;10</f>
        <v>1</v>
      </c>
      <c r="U28951" s="7">
        <v>10.7825927255914</v>
      </c>
      <c r="V28951" t="s">
        <v>5967</v>
      </c>
      <c r="W28951">
        <v>25</v>
      </c>
    </row>
    <row r="28952" spans="20:23" x14ac:dyDescent="0.3">
      <c r="T28952" t="b">
        <f>U28952&gt;10</f>
        <v>1</v>
      </c>
      <c r="U28952" s="7">
        <v>11.6988834574656</v>
      </c>
      <c r="V28952" t="s">
        <v>13268</v>
      </c>
      <c r="W28952" t="s">
        <v>11291</v>
      </c>
    </row>
    <row r="28953" spans="20:23" x14ac:dyDescent="0.3">
      <c r="T28953" t="b">
        <f>U28953&gt;10</f>
        <v>1</v>
      </c>
      <c r="U28953" s="7">
        <v>11.411201385013801</v>
      </c>
      <c r="V28953" t="s">
        <v>7821</v>
      </c>
      <c r="W28953" t="s">
        <v>12048</v>
      </c>
    </row>
    <row r="28954" spans="20:23" x14ac:dyDescent="0.3">
      <c r="T28954" t="b">
        <f>U28954&gt;10</f>
        <v>1</v>
      </c>
      <c r="U28954" s="7">
        <v>12.392030638025499</v>
      </c>
      <c r="V28954" t="s">
        <v>12674</v>
      </c>
      <c r="W28954">
        <v>51</v>
      </c>
    </row>
    <row r="28955" spans="20:23" x14ac:dyDescent="0.3">
      <c r="T28955" t="b">
        <f>U28955&gt;10</f>
        <v>1</v>
      </c>
      <c r="U28955" s="7">
        <v>10.399600473335299</v>
      </c>
      <c r="V28955" t="s">
        <v>5555</v>
      </c>
      <c r="W28955" t="s">
        <v>5518</v>
      </c>
    </row>
    <row r="28956" spans="20:23" x14ac:dyDescent="0.3">
      <c r="T28956" t="b">
        <f>U28956&gt;10</f>
        <v>1</v>
      </c>
      <c r="U28956" s="7">
        <v>12.7974957461337</v>
      </c>
      <c r="V28956" t="s">
        <v>17637</v>
      </c>
      <c r="W28956">
        <v>426</v>
      </c>
    </row>
    <row r="28957" spans="20:23" x14ac:dyDescent="0.3">
      <c r="T28957" t="b">
        <f>U28957&gt;10</f>
        <v>1</v>
      </c>
      <c r="U28957" s="7">
        <v>10.399600473335299</v>
      </c>
      <c r="V28957" t="s">
        <v>5463</v>
      </c>
      <c r="W28957" t="s">
        <v>4478</v>
      </c>
    </row>
    <row r="28958" spans="20:23" x14ac:dyDescent="0.3">
      <c r="T28958" t="b">
        <f>U28958&gt;10</f>
        <v>1</v>
      </c>
      <c r="U28958" s="7">
        <v>10.3125890963457</v>
      </c>
      <c r="V28958" t="s">
        <v>4478</v>
      </c>
      <c r="W28958" t="s">
        <v>4479</v>
      </c>
    </row>
    <row r="28959" spans="20:23" x14ac:dyDescent="0.3">
      <c r="T28959" t="b">
        <f>U28959&gt;10</f>
        <v>1</v>
      </c>
      <c r="U28959" s="7">
        <v>11.6988834574656</v>
      </c>
      <c r="V28959" t="s">
        <v>13001</v>
      </c>
      <c r="W28959" t="s">
        <v>5892</v>
      </c>
    </row>
    <row r="28960" spans="20:23" x14ac:dyDescent="0.3">
      <c r="T28960" t="b">
        <f>U28960&gt;10</f>
        <v>1</v>
      </c>
      <c r="U28960" s="7">
        <v>11.293418349357401</v>
      </c>
      <c r="V28960" t="s">
        <v>5892</v>
      </c>
      <c r="W28960" t="s">
        <v>8183</v>
      </c>
    </row>
    <row r="28961" spans="20:23" x14ac:dyDescent="0.3">
      <c r="T28961" t="b">
        <f>U28961&gt;10</f>
        <v>1</v>
      </c>
      <c r="U28961" s="7">
        <v>10.7825927255914</v>
      </c>
      <c r="V28961" t="s">
        <v>8183</v>
      </c>
      <c r="W28961" t="s">
        <v>2354</v>
      </c>
    </row>
    <row r="28962" spans="20:23" x14ac:dyDescent="0.3">
      <c r="T28962" t="b">
        <f>U28962&gt;10</f>
        <v>1</v>
      </c>
      <c r="U28962" s="7">
        <v>10.4949106531397</v>
      </c>
      <c r="V28962" t="s">
        <v>2354</v>
      </c>
      <c r="W28962" t="s">
        <v>6070</v>
      </c>
    </row>
    <row r="28963" spans="20:23" x14ac:dyDescent="0.3">
      <c r="T28963" t="b">
        <f>U28963&gt;10</f>
        <v>1</v>
      </c>
      <c r="U28963" s="7">
        <v>10.6574295826374</v>
      </c>
      <c r="V28963" t="s">
        <v>7487</v>
      </c>
      <c r="W28963" t="s">
        <v>7367</v>
      </c>
    </row>
    <row r="28964" spans="20:23" x14ac:dyDescent="0.3">
      <c r="T28964" t="b">
        <f>U28964&gt;10</f>
        <v>1</v>
      </c>
      <c r="U28964" s="7">
        <v>12.7974957461337</v>
      </c>
      <c r="V28964" t="s">
        <v>17638</v>
      </c>
      <c r="W28964">
        <v>438</v>
      </c>
    </row>
    <row r="28965" spans="20:23" x14ac:dyDescent="0.3">
      <c r="T28965" t="b">
        <f>U28965&gt;10</f>
        <v>1</v>
      </c>
      <c r="U28965" s="7">
        <v>13.490642926693599</v>
      </c>
      <c r="V28965" t="s">
        <v>17639</v>
      </c>
      <c r="W28965">
        <v>734</v>
      </c>
    </row>
    <row r="28966" spans="20:23" x14ac:dyDescent="0.3">
      <c r="T28966" t="b">
        <f>U28966&gt;10</f>
        <v>1</v>
      </c>
      <c r="U28966" s="7">
        <v>10.194806060689301</v>
      </c>
      <c r="V28966" t="s">
        <v>3675</v>
      </c>
      <c r="W28966" t="s">
        <v>3676</v>
      </c>
    </row>
    <row r="28967" spans="20:23" x14ac:dyDescent="0.3">
      <c r="T28967" t="b">
        <f>U28967&gt;10</f>
        <v>1</v>
      </c>
      <c r="U28967" s="7">
        <v>10.146603958871401</v>
      </c>
      <c r="V28967" t="s">
        <v>3055</v>
      </c>
      <c r="W28967" t="s">
        <v>3056</v>
      </c>
    </row>
    <row r="28968" spans="20:23" x14ac:dyDescent="0.3">
      <c r="T28968" t="b">
        <f>U28968&gt;10</f>
        <v>1</v>
      </c>
      <c r="U28968" s="7">
        <v>13.490642926693599</v>
      </c>
      <c r="V28968" t="s">
        <v>17640</v>
      </c>
      <c r="W28968">
        <v>240</v>
      </c>
    </row>
    <row r="28969" spans="20:23" x14ac:dyDescent="0.3">
      <c r="T28969" t="b">
        <f>U28969&gt;10</f>
        <v>1</v>
      </c>
      <c r="U28969" s="7">
        <v>10.399600473335299</v>
      </c>
      <c r="V28969" t="s">
        <v>5447</v>
      </c>
      <c r="W28969" t="s">
        <v>5448</v>
      </c>
    </row>
    <row r="28970" spans="20:23" x14ac:dyDescent="0.3">
      <c r="T28970" t="b">
        <f>U28970&gt;10</f>
        <v>1</v>
      </c>
      <c r="U28970" s="7">
        <v>12.7974957461337</v>
      </c>
      <c r="V28970" t="s">
        <v>17641</v>
      </c>
      <c r="W28970" t="s">
        <v>17642</v>
      </c>
    </row>
    <row r="28971" spans="20:23" x14ac:dyDescent="0.3">
      <c r="T28971" t="b">
        <f>U28971&gt;10</f>
        <v>1</v>
      </c>
      <c r="U28971" s="7">
        <v>11.8812050142595</v>
      </c>
      <c r="V28971" t="s">
        <v>13621</v>
      </c>
      <c r="W28971" t="s">
        <v>13622</v>
      </c>
    </row>
    <row r="28972" spans="20:23" x14ac:dyDescent="0.3">
      <c r="T28972" t="b">
        <f>U28972&gt;10</f>
        <v>1</v>
      </c>
      <c r="U28972" s="7">
        <v>11.293418349357401</v>
      </c>
      <c r="V28972" t="s">
        <v>11290</v>
      </c>
      <c r="W28972" t="s">
        <v>11291</v>
      </c>
    </row>
    <row r="28973" spans="20:23" x14ac:dyDescent="0.3">
      <c r="T28973" t="b">
        <f>U28973&gt;10</f>
        <v>1</v>
      </c>
      <c r="U28973" s="7">
        <v>11.411201385013801</v>
      </c>
      <c r="V28973" t="s">
        <v>11965</v>
      </c>
      <c r="W28973" t="s">
        <v>11968</v>
      </c>
    </row>
    <row r="28974" spans="20:23" x14ac:dyDescent="0.3">
      <c r="T28974" t="b">
        <f>U28974&gt;10</f>
        <v>1</v>
      </c>
      <c r="U28974" s="7">
        <v>12.7974957461337</v>
      </c>
      <c r="V28974" t="s">
        <v>11968</v>
      </c>
      <c r="W28974" t="s">
        <v>17643</v>
      </c>
    </row>
    <row r="28975" spans="20:23" x14ac:dyDescent="0.3">
      <c r="T28975" t="b">
        <f>U28975&gt;10</f>
        <v>1</v>
      </c>
      <c r="U28975" s="7">
        <v>12.7974957461337</v>
      </c>
      <c r="V28975" t="s">
        <v>17644</v>
      </c>
      <c r="W28975" t="s">
        <v>17645</v>
      </c>
    </row>
    <row r="28976" spans="20:23" x14ac:dyDescent="0.3">
      <c r="T28976" t="b">
        <f>U28976&gt;10</f>
        <v>1</v>
      </c>
      <c r="U28976" s="7">
        <v>12.104348565573799</v>
      </c>
      <c r="V28976" t="s">
        <v>17644</v>
      </c>
      <c r="W28976" t="s">
        <v>6438</v>
      </c>
    </row>
    <row r="28977" spans="20:23" x14ac:dyDescent="0.3">
      <c r="T28977" t="b">
        <f>U28977&gt;10</f>
        <v>1</v>
      </c>
      <c r="U28977" s="7">
        <v>13.490642926693599</v>
      </c>
      <c r="V28977" t="s">
        <v>17646</v>
      </c>
      <c r="W28977">
        <v>1090</v>
      </c>
    </row>
    <row r="28978" spans="20:23" x14ac:dyDescent="0.3">
      <c r="T28978" t="b">
        <f>U28978&gt;10</f>
        <v>1</v>
      </c>
      <c r="U28978" s="7">
        <v>12.7974957461337</v>
      </c>
      <c r="V28978" t="s">
        <v>17647</v>
      </c>
      <c r="W28978" t="s">
        <v>11748</v>
      </c>
    </row>
    <row r="28979" spans="20:23" x14ac:dyDescent="0.3">
      <c r="T28979" t="b">
        <f>U28979&gt;10</f>
        <v>1</v>
      </c>
      <c r="U28979" s="7">
        <v>11.411201385013801</v>
      </c>
      <c r="V28979" t="s">
        <v>11748</v>
      </c>
      <c r="W28979" t="s">
        <v>1929</v>
      </c>
    </row>
    <row r="28980" spans="20:23" x14ac:dyDescent="0.3">
      <c r="T28980" t="b">
        <f>U28980&gt;10</f>
        <v>1</v>
      </c>
      <c r="U28980" s="7">
        <v>10.7825927255914</v>
      </c>
      <c r="V28980" t="s">
        <v>8565</v>
      </c>
      <c r="W28980" t="s">
        <v>8406</v>
      </c>
    </row>
    <row r="28981" spans="20:23" x14ac:dyDescent="0.3">
      <c r="T28981" t="b">
        <f>U28981&gt;10</f>
        <v>1</v>
      </c>
      <c r="U28981" s="7">
        <v>11.6988834574656</v>
      </c>
      <c r="V28981" t="s">
        <v>12818</v>
      </c>
      <c r="W28981" t="s">
        <v>4410</v>
      </c>
    </row>
    <row r="28982" spans="20:23" x14ac:dyDescent="0.3">
      <c r="T28982" t="b">
        <f>U28982&gt;10</f>
        <v>1</v>
      </c>
      <c r="U28982" s="7">
        <v>11.0057362769056</v>
      </c>
      <c r="V28982" t="s">
        <v>10026</v>
      </c>
      <c r="W28982" t="s">
        <v>8135</v>
      </c>
    </row>
    <row r="28983" spans="20:23" x14ac:dyDescent="0.3">
      <c r="T28983" t="b">
        <f>U28983&gt;10</f>
        <v>1</v>
      </c>
      <c r="U28983" s="7">
        <v>11.4757399061514</v>
      </c>
      <c r="V28983" t="s">
        <v>12252</v>
      </c>
      <c r="W28983" t="s">
        <v>10371</v>
      </c>
    </row>
    <row r="28984" spans="20:23" x14ac:dyDescent="0.3">
      <c r="T28984" t="b">
        <f>U28984&gt;10</f>
        <v>1</v>
      </c>
      <c r="U28984" s="7">
        <v>10.851585597078399</v>
      </c>
      <c r="V28984" t="s">
        <v>8810</v>
      </c>
      <c r="W28984" t="s">
        <v>8811</v>
      </c>
    </row>
    <row r="28985" spans="20:23" x14ac:dyDescent="0.3">
      <c r="T28985" t="b">
        <f>U28985&gt;10</f>
        <v>1</v>
      </c>
      <c r="U28985" s="7">
        <v>10.9256935692321</v>
      </c>
      <c r="V28985" t="s">
        <v>4049</v>
      </c>
      <c r="W28985" t="s">
        <v>9258</v>
      </c>
    </row>
    <row r="28986" spans="20:23" x14ac:dyDescent="0.3">
      <c r="T28986" t="b">
        <f>U28986&gt;10</f>
        <v>1</v>
      </c>
      <c r="U28986" s="7">
        <v>11.8812050142595</v>
      </c>
      <c r="V28986" t="s">
        <v>6233</v>
      </c>
      <c r="W28986" t="s">
        <v>13800</v>
      </c>
    </row>
    <row r="28987" spans="20:23" x14ac:dyDescent="0.3">
      <c r="T28987" t="b">
        <f>U28987&gt;10</f>
        <v>1</v>
      </c>
      <c r="U28987" s="7">
        <v>12.7974957461337</v>
      </c>
      <c r="V28987" t="s">
        <v>17648</v>
      </c>
      <c r="W28987" t="s">
        <v>17649</v>
      </c>
    </row>
    <row r="28988" spans="20:23" x14ac:dyDescent="0.3">
      <c r="T28988" t="b">
        <f>U28988&gt;10</f>
        <v>1</v>
      </c>
      <c r="U28988" s="7">
        <v>13.490642926693599</v>
      </c>
      <c r="V28988" t="s">
        <v>17649</v>
      </c>
      <c r="W28988" t="s">
        <v>13441</v>
      </c>
    </row>
    <row r="28989" spans="20:23" x14ac:dyDescent="0.3">
      <c r="T28989" t="b">
        <f>U28989&gt;10</f>
        <v>1</v>
      </c>
      <c r="U28989" s="7">
        <v>11.6988834574656</v>
      </c>
      <c r="V28989" t="s">
        <v>13441</v>
      </c>
      <c r="W28989" t="s">
        <v>13426</v>
      </c>
    </row>
    <row r="28990" spans="20:23" x14ac:dyDescent="0.3">
      <c r="T28990" t="b">
        <f>U28990&gt;10</f>
        <v>1</v>
      </c>
      <c r="U28990" s="7">
        <v>12.7974957461337</v>
      </c>
      <c r="V28990" t="s">
        <v>17650</v>
      </c>
      <c r="W28990" t="s">
        <v>17651</v>
      </c>
    </row>
    <row r="28991" spans="20:23" x14ac:dyDescent="0.3">
      <c r="T28991" t="b">
        <f>U28991&gt;10</f>
        <v>1</v>
      </c>
      <c r="U28991" s="7">
        <v>12.7974957461337</v>
      </c>
      <c r="V28991" t="s">
        <v>17652</v>
      </c>
      <c r="W28991">
        <v>156</v>
      </c>
    </row>
    <row r="28992" spans="20:23" x14ac:dyDescent="0.3">
      <c r="T28992" t="b">
        <f>U28992&gt;10</f>
        <v>1</v>
      </c>
      <c r="U28992" s="7">
        <v>11.8812050142595</v>
      </c>
      <c r="V28992" t="s">
        <v>13691</v>
      </c>
      <c r="W28992" t="s">
        <v>8339</v>
      </c>
    </row>
    <row r="28993" spans="20:23" x14ac:dyDescent="0.3">
      <c r="T28993" t="b">
        <f>U28993&gt;10</f>
        <v>1</v>
      </c>
      <c r="U28993" s="7">
        <v>12.7974957461337</v>
      </c>
      <c r="V28993" t="s">
        <v>10575</v>
      </c>
      <c r="W28993" t="s">
        <v>17653</v>
      </c>
    </row>
    <row r="28994" spans="20:23" x14ac:dyDescent="0.3">
      <c r="T28994" t="b">
        <f>U28994&gt;10</f>
        <v>1</v>
      </c>
      <c r="U28994" s="7">
        <v>13.490642926693599</v>
      </c>
      <c r="V28994" t="s">
        <v>17654</v>
      </c>
      <c r="W28994">
        <v>1342</v>
      </c>
    </row>
    <row r="28995" spans="20:23" x14ac:dyDescent="0.3">
      <c r="T28995" t="b">
        <f>U28995&gt;10</f>
        <v>1</v>
      </c>
      <c r="U28995" s="7">
        <v>11.0927476538953</v>
      </c>
      <c r="V28995" t="s">
        <v>5447</v>
      </c>
      <c r="W28995" t="s">
        <v>10210</v>
      </c>
    </row>
    <row r="28996" spans="20:23" x14ac:dyDescent="0.3">
      <c r="T28996" t="b">
        <f>U28996&gt;10</f>
        <v>1</v>
      </c>
      <c r="U28996" s="7">
        <v>13.490642926693599</v>
      </c>
      <c r="V28996" t="s">
        <v>17655</v>
      </c>
      <c r="W28996">
        <v>368</v>
      </c>
    </row>
    <row r="28997" spans="20:23" x14ac:dyDescent="0.3">
      <c r="T28997" t="b">
        <f>U28997&gt;10</f>
        <v>1</v>
      </c>
      <c r="U28997" s="7">
        <v>10.7180542044539</v>
      </c>
      <c r="V28997" t="s">
        <v>7658</v>
      </c>
      <c r="W28997">
        <v>20</v>
      </c>
    </row>
    <row r="28998" spans="20:23" x14ac:dyDescent="0.3">
      <c r="T28998" t="b">
        <f>U28998&gt;10</f>
        <v>1</v>
      </c>
      <c r="U28998" s="7">
        <v>11.188057833699601</v>
      </c>
      <c r="V28998" t="s">
        <v>10512</v>
      </c>
      <c r="W28998" t="s">
        <v>2454</v>
      </c>
    </row>
    <row r="28999" spans="20:23" x14ac:dyDescent="0.3">
      <c r="T28999" t="b">
        <f>U28999&gt;10</f>
        <v>1</v>
      </c>
      <c r="U28999" s="7">
        <v>12.7974957461337</v>
      </c>
      <c r="V28999" t="s">
        <v>17656</v>
      </c>
      <c r="W28999">
        <v>89</v>
      </c>
    </row>
    <row r="29000" spans="20:23" x14ac:dyDescent="0.3">
      <c r="T29000" t="b">
        <f>U29000&gt;10</f>
        <v>1</v>
      </c>
      <c r="U29000" s="7">
        <v>10.851585597078399</v>
      </c>
      <c r="V29000" t="s">
        <v>8924</v>
      </c>
      <c r="W29000" t="s">
        <v>8925</v>
      </c>
    </row>
    <row r="29001" spans="20:23" x14ac:dyDescent="0.3">
      <c r="T29001" t="b">
        <f>U29001&gt;10</f>
        <v>1</v>
      </c>
      <c r="U29001" s="7">
        <v>10.7180542044539</v>
      </c>
      <c r="V29001" t="s">
        <v>8071</v>
      </c>
      <c r="W29001" t="s">
        <v>1881</v>
      </c>
    </row>
    <row r="29002" spans="20:23" x14ac:dyDescent="0.3">
      <c r="T29002" t="b">
        <f>U29002&gt;10</f>
        <v>1</v>
      </c>
      <c r="U29002" s="7">
        <v>11.411201385013801</v>
      </c>
      <c r="V29002" t="s">
        <v>11866</v>
      </c>
      <c r="W29002" t="s">
        <v>2014</v>
      </c>
    </row>
    <row r="29003" spans="20:23" x14ac:dyDescent="0.3">
      <c r="T29003" t="b">
        <f>U29003&gt;10</f>
        <v>1</v>
      </c>
      <c r="U29003" s="7">
        <v>11.0927476538953</v>
      </c>
      <c r="V29003" t="s">
        <v>5447</v>
      </c>
      <c r="W29003" t="s">
        <v>10211</v>
      </c>
    </row>
    <row r="29004" spans="20:23" x14ac:dyDescent="0.3">
      <c r="T29004" t="b">
        <f>U29004&gt;10</f>
        <v>1</v>
      </c>
      <c r="U29004" s="7">
        <v>13.490642926693599</v>
      </c>
      <c r="V29004" t="s">
        <v>17657</v>
      </c>
      <c r="W29004">
        <v>47</v>
      </c>
    </row>
    <row r="29005" spans="20:23" x14ac:dyDescent="0.3">
      <c r="T29005" t="b">
        <f>U29005&gt;10</f>
        <v>1</v>
      </c>
      <c r="U29005" s="7">
        <v>11.411201385013801</v>
      </c>
      <c r="V29005" t="s">
        <v>12188</v>
      </c>
      <c r="W29005" t="s">
        <v>1814</v>
      </c>
    </row>
    <row r="29006" spans="20:23" x14ac:dyDescent="0.3">
      <c r="T29006" t="b">
        <f>U29006&gt;10</f>
        <v>1</v>
      </c>
      <c r="U29006" s="7">
        <v>10.9256935692321</v>
      </c>
      <c r="V29006" t="s">
        <v>9079</v>
      </c>
      <c r="W29006" t="s">
        <v>9080</v>
      </c>
    </row>
    <row r="29007" spans="20:23" x14ac:dyDescent="0.3">
      <c r="T29007" t="b">
        <f>U29007&gt;10</f>
        <v>1</v>
      </c>
      <c r="U29007" s="7">
        <v>12.7974957461337</v>
      </c>
      <c r="V29007" t="s">
        <v>17658</v>
      </c>
      <c r="W29007">
        <v>68</v>
      </c>
    </row>
    <row r="29008" spans="20:23" x14ac:dyDescent="0.3">
      <c r="T29008" t="b">
        <f>U29008&gt;10</f>
        <v>1</v>
      </c>
      <c r="U29008" s="7">
        <v>10.291969809143</v>
      </c>
      <c r="V29008" t="s">
        <v>4370</v>
      </c>
      <c r="W29008" t="s">
        <v>4371</v>
      </c>
    </row>
    <row r="29009" spans="20:23" x14ac:dyDescent="0.3">
      <c r="T29009" t="b">
        <f>U29009&gt;10</f>
        <v>1</v>
      </c>
      <c r="U29009" s="7">
        <v>12.7974957461337</v>
      </c>
      <c r="V29009" t="s">
        <v>17659</v>
      </c>
      <c r="W29009" t="s">
        <v>17624</v>
      </c>
    </row>
    <row r="29010" spans="20:23" x14ac:dyDescent="0.3">
      <c r="T29010" t="b">
        <f>U29010&gt;10</f>
        <v>1</v>
      </c>
      <c r="U29010" s="7">
        <v>13.490642926693599</v>
      </c>
      <c r="V29010" t="s">
        <v>17660</v>
      </c>
      <c r="W29010" t="s">
        <v>17661</v>
      </c>
    </row>
    <row r="29011" spans="20:23" x14ac:dyDescent="0.3">
      <c r="T29011" t="b">
        <f>U29011&gt;10</f>
        <v>1</v>
      </c>
      <c r="U29011" s="7">
        <v>12.7974957461337</v>
      </c>
      <c r="V29011" t="s">
        <v>17662</v>
      </c>
      <c r="W29011" t="s">
        <v>4743</v>
      </c>
    </row>
    <row r="29012" spans="20:23" x14ac:dyDescent="0.3">
      <c r="T29012" t="b">
        <f>U29012&gt;10</f>
        <v>1</v>
      </c>
      <c r="U29012" s="7">
        <v>12.104348565573799</v>
      </c>
      <c r="V29012" t="s">
        <v>17663</v>
      </c>
      <c r="W29012" t="s">
        <v>17664</v>
      </c>
    </row>
    <row r="29013" spans="20:23" x14ac:dyDescent="0.3">
      <c r="T29013" t="b">
        <f>U29013&gt;10</f>
        <v>1</v>
      </c>
      <c r="U29013" s="7">
        <v>11.411201385013801</v>
      </c>
      <c r="V29013" t="s">
        <v>11918</v>
      </c>
      <c r="W29013" t="s">
        <v>11919</v>
      </c>
    </row>
    <row r="29014" spans="20:23" x14ac:dyDescent="0.3">
      <c r="T29014" t="b">
        <f>U29014&gt;10</f>
        <v>1</v>
      </c>
      <c r="U29014" s="7">
        <v>10.399600473335299</v>
      </c>
      <c r="V29014" t="s">
        <v>5292</v>
      </c>
      <c r="W29014" t="s">
        <v>5293</v>
      </c>
    </row>
    <row r="29015" spans="20:23" x14ac:dyDescent="0.3">
      <c r="T29015" t="b">
        <f>U29015&gt;10</f>
        <v>1</v>
      </c>
      <c r="U29015" s="7">
        <v>11.188057833699601</v>
      </c>
      <c r="V29015" t="s">
        <v>2454</v>
      </c>
      <c r="W29015" t="s">
        <v>10681</v>
      </c>
    </row>
    <row r="29016" spans="20:23" x14ac:dyDescent="0.3">
      <c r="T29016" t="b">
        <f>U29016&gt;10</f>
        <v>1</v>
      </c>
      <c r="U29016" s="7">
        <v>11.6988834574656</v>
      </c>
      <c r="V29016" t="s">
        <v>10681</v>
      </c>
      <c r="W29016" t="s">
        <v>12968</v>
      </c>
    </row>
    <row r="29017" spans="20:23" x14ac:dyDescent="0.3">
      <c r="T29017" t="b">
        <f>U29017&gt;10</f>
        <v>1</v>
      </c>
      <c r="U29017" s="7">
        <v>13.490642926693599</v>
      </c>
      <c r="V29017" t="s">
        <v>17665</v>
      </c>
      <c r="W29017">
        <v>261</v>
      </c>
    </row>
    <row r="29018" spans="20:23" x14ac:dyDescent="0.3">
      <c r="T29018" t="b">
        <f>U29018&gt;10</f>
        <v>1</v>
      </c>
      <c r="U29018" s="7">
        <v>10.3125890963457</v>
      </c>
      <c r="V29018" t="s">
        <v>4690</v>
      </c>
      <c r="W29018" t="s">
        <v>4454</v>
      </c>
    </row>
    <row r="29019" spans="20:23" x14ac:dyDescent="0.3">
      <c r="T29019" t="b">
        <f>U29019&gt;10</f>
        <v>1</v>
      </c>
      <c r="U29019" s="7">
        <v>10.3125890963457</v>
      </c>
      <c r="V29019" t="s">
        <v>4454</v>
      </c>
      <c r="W29019" t="s">
        <v>4455</v>
      </c>
    </row>
    <row r="29020" spans="20:23" x14ac:dyDescent="0.3">
      <c r="T29020" t="b">
        <f>U29020&gt;10</f>
        <v>1</v>
      </c>
      <c r="U29020" s="7">
        <v>11.293418349357401</v>
      </c>
      <c r="V29020" t="s">
        <v>3460</v>
      </c>
      <c r="W29020">
        <v>510</v>
      </c>
    </row>
    <row r="29021" spans="20:23" x14ac:dyDescent="0.3">
      <c r="T29021" t="b">
        <f>U29021&gt;10</f>
        <v>1</v>
      </c>
      <c r="U29021" s="7">
        <v>13.490642926693599</v>
      </c>
      <c r="V29021" t="s">
        <v>17666</v>
      </c>
      <c r="W29021" t="s">
        <v>17667</v>
      </c>
    </row>
    <row r="29022" spans="20:23" x14ac:dyDescent="0.3">
      <c r="T29022" t="b">
        <f>U29022&gt;10</f>
        <v>1</v>
      </c>
      <c r="U29022" s="7">
        <v>10.9256935692321</v>
      </c>
      <c r="V29022" t="s">
        <v>9249</v>
      </c>
      <c r="W29022" t="s">
        <v>9250</v>
      </c>
    </row>
    <row r="29023" spans="20:23" x14ac:dyDescent="0.3">
      <c r="T29023" t="b">
        <f>U29023&gt;10</f>
        <v>1</v>
      </c>
      <c r="U29023" s="7">
        <v>10.024907023893901</v>
      </c>
      <c r="V29023" t="s">
        <v>1883</v>
      </c>
      <c r="W29023" t="s">
        <v>1706</v>
      </c>
    </row>
    <row r="29024" spans="20:23" x14ac:dyDescent="0.3">
      <c r="T29024" t="b">
        <f>U29024&gt;10</f>
        <v>1</v>
      </c>
      <c r="U29024" s="7">
        <v>13.490642926693599</v>
      </c>
      <c r="V29024" t="s">
        <v>17668</v>
      </c>
      <c r="W29024">
        <v>4426</v>
      </c>
    </row>
    <row r="29025" spans="20:23" x14ac:dyDescent="0.3">
      <c r="T29025" t="b">
        <f>U29025&gt;10</f>
        <v>1</v>
      </c>
      <c r="U29025" s="7">
        <v>10.1482860450544</v>
      </c>
      <c r="V29025" t="s">
        <v>3057</v>
      </c>
      <c r="W29025" t="s">
        <v>3058</v>
      </c>
    </row>
    <row r="29026" spans="20:23" x14ac:dyDescent="0.3">
      <c r="T29026" t="b">
        <f>U29026&gt;10</f>
        <v>1</v>
      </c>
      <c r="U29026" s="7">
        <v>10.4461204889702</v>
      </c>
      <c r="V29026" t="s">
        <v>5820</v>
      </c>
      <c r="W29026" t="s">
        <v>5821</v>
      </c>
    </row>
    <row r="29027" spans="20:23" x14ac:dyDescent="0.3">
      <c r="T29027" t="b">
        <f>U29027&gt;10</f>
        <v>1</v>
      </c>
      <c r="U29027" s="7">
        <v>12.104348565573799</v>
      </c>
      <c r="V29027" t="s">
        <v>1880</v>
      </c>
      <c r="W29027" t="s">
        <v>17669</v>
      </c>
    </row>
    <row r="29028" spans="20:23" x14ac:dyDescent="0.3">
      <c r="T29028" t="b">
        <f>U29028&gt;10</f>
        <v>1</v>
      </c>
      <c r="U29028" s="7">
        <v>13.490642926693599</v>
      </c>
      <c r="V29028" t="s">
        <v>17670</v>
      </c>
      <c r="W29028">
        <v>797</v>
      </c>
    </row>
    <row r="29029" spans="20:23" x14ac:dyDescent="0.3">
      <c r="T29029" t="b">
        <f>U29029&gt;10</f>
        <v>1</v>
      </c>
      <c r="U29029" s="7">
        <v>13.490642926693599</v>
      </c>
      <c r="V29029" t="s">
        <v>17671</v>
      </c>
      <c r="W29029">
        <v>229</v>
      </c>
    </row>
    <row r="29030" spans="20:23" x14ac:dyDescent="0.3">
      <c r="T29030" t="b">
        <f>U29030&gt;10</f>
        <v>1</v>
      </c>
      <c r="U29030" s="7">
        <v>12.7974957461337</v>
      </c>
      <c r="V29030" t="s">
        <v>17672</v>
      </c>
      <c r="W29030">
        <v>36</v>
      </c>
    </row>
    <row r="29031" spans="20:23" x14ac:dyDescent="0.3">
      <c r="T29031" t="b">
        <f>U29031&gt;10</f>
        <v>1</v>
      </c>
      <c r="U29031" s="7">
        <v>11.0057362769056</v>
      </c>
      <c r="V29031" t="s">
        <v>5418</v>
      </c>
      <c r="W29031" t="s">
        <v>9696</v>
      </c>
    </row>
    <row r="29032" spans="20:23" x14ac:dyDescent="0.3">
      <c r="T29032" t="b">
        <f>U29032&gt;10</f>
        <v>1</v>
      </c>
      <c r="U29032" s="7">
        <v>12.392030638025499</v>
      </c>
      <c r="V29032" t="s">
        <v>17673</v>
      </c>
      <c r="W29032" t="s">
        <v>17674</v>
      </c>
    </row>
    <row r="29033" spans="20:23" x14ac:dyDescent="0.3">
      <c r="T29033" t="b">
        <f>U29033&gt;10</f>
        <v>1</v>
      </c>
      <c r="U29033" s="7">
        <v>12.104348565573799</v>
      </c>
      <c r="V29033" t="s">
        <v>17675</v>
      </c>
      <c r="W29033" t="s">
        <v>17676</v>
      </c>
    </row>
    <row r="29034" spans="20:23" x14ac:dyDescent="0.3">
      <c r="T29034" t="b">
        <f>U29034&gt;10</f>
        <v>1</v>
      </c>
      <c r="U29034" s="7">
        <v>12.7974957461337</v>
      </c>
      <c r="V29034" t="s">
        <v>17677</v>
      </c>
      <c r="W29034" t="s">
        <v>17678</v>
      </c>
    </row>
    <row r="29035" spans="20:23" x14ac:dyDescent="0.3">
      <c r="T29035" t="b">
        <f>U29035&gt;10</f>
        <v>1</v>
      </c>
      <c r="U29035" s="7">
        <v>10.232546388672199</v>
      </c>
      <c r="V29035" t="s">
        <v>3909</v>
      </c>
      <c r="W29035" t="s">
        <v>3910</v>
      </c>
    </row>
    <row r="29036" spans="20:23" x14ac:dyDescent="0.3">
      <c r="T29036" t="b">
        <f>U29036&gt;10</f>
        <v>1</v>
      </c>
      <c r="U29036" s="7">
        <v>11.293418349357401</v>
      </c>
      <c r="V29036" t="s">
        <v>10953</v>
      </c>
      <c r="W29036" t="s">
        <v>10954</v>
      </c>
    </row>
    <row r="29037" spans="20:23" x14ac:dyDescent="0.3">
      <c r="T29037" t="b">
        <f>U29037&gt;10</f>
        <v>1</v>
      </c>
      <c r="U29037" s="7">
        <v>11.411201385013801</v>
      </c>
      <c r="V29037" t="s">
        <v>11516</v>
      </c>
      <c r="W29037" t="s">
        <v>11517</v>
      </c>
    </row>
    <row r="29038" spans="20:23" x14ac:dyDescent="0.3">
      <c r="T29038" t="b">
        <f>U29038&gt;10</f>
        <v>1</v>
      </c>
      <c r="U29038" s="7">
        <v>11.8812050142595</v>
      </c>
      <c r="V29038" t="s">
        <v>14088</v>
      </c>
      <c r="W29038" t="s">
        <v>14089</v>
      </c>
    </row>
    <row r="29039" spans="20:23" x14ac:dyDescent="0.3">
      <c r="T29039" t="b">
        <f>U29039&gt;10</f>
        <v>1</v>
      </c>
      <c r="U29039" s="7">
        <v>13.490642926693599</v>
      </c>
      <c r="V29039" t="s">
        <v>17679</v>
      </c>
      <c r="W29039" t="s">
        <v>17680</v>
      </c>
    </row>
    <row r="29040" spans="20:23" x14ac:dyDescent="0.3">
      <c r="T29040" t="b">
        <f>U29040&gt;10</f>
        <v>1</v>
      </c>
      <c r="U29040" s="7">
        <v>10.123347096707199</v>
      </c>
      <c r="V29040" t="s">
        <v>2898</v>
      </c>
      <c r="W29040" t="s">
        <v>2901</v>
      </c>
    </row>
    <row r="29041" spans="20:23" x14ac:dyDescent="0.3">
      <c r="T29041" t="b">
        <f>U29041&gt;10</f>
        <v>1</v>
      </c>
      <c r="U29041" s="7">
        <v>10.2519644745293</v>
      </c>
      <c r="V29041" t="s">
        <v>4111</v>
      </c>
      <c r="W29041" t="s">
        <v>4112</v>
      </c>
    </row>
    <row r="29042" spans="20:23" x14ac:dyDescent="0.3">
      <c r="T29042" t="b">
        <f>U29042&gt;10</f>
        <v>1</v>
      </c>
      <c r="U29042" s="7">
        <v>11.0057362769056</v>
      </c>
      <c r="V29042" t="s">
        <v>9975</v>
      </c>
      <c r="W29042" t="s">
        <v>9976</v>
      </c>
    </row>
    <row r="29043" spans="20:23" x14ac:dyDescent="0.3">
      <c r="T29043" t="b">
        <f>U29043&gt;10</f>
        <v>1</v>
      </c>
      <c r="U29043" s="7">
        <v>10.6574295826374</v>
      </c>
      <c r="V29043" t="s">
        <v>7440</v>
      </c>
      <c r="W29043" t="s">
        <v>7441</v>
      </c>
    </row>
    <row r="29044" spans="20:23" x14ac:dyDescent="0.3">
      <c r="T29044" t="b">
        <f>U29044&gt;10</f>
        <v>1</v>
      </c>
      <c r="U29044" s="7">
        <v>10.5462039475272</v>
      </c>
      <c r="V29044" t="s">
        <v>6593</v>
      </c>
      <c r="W29044" t="s">
        <v>6594</v>
      </c>
    </row>
    <row r="29045" spans="20:23" x14ac:dyDescent="0.3">
      <c r="T29045" t="b">
        <f>U29045&gt;10</f>
        <v>1</v>
      </c>
      <c r="U29045" s="7">
        <v>11.188057833699601</v>
      </c>
      <c r="V29045" t="s">
        <v>10899</v>
      </c>
      <c r="W29045" t="s">
        <v>10900</v>
      </c>
    </row>
    <row r="29046" spans="20:23" x14ac:dyDescent="0.3">
      <c r="T29046" t="b">
        <f>U29046&gt;10</f>
        <v>1</v>
      </c>
      <c r="U29046" s="7">
        <v>12.104348565573799</v>
      </c>
      <c r="V29046" t="s">
        <v>17681</v>
      </c>
      <c r="W29046" t="s">
        <v>9976</v>
      </c>
    </row>
    <row r="29047" spans="20:23" x14ac:dyDescent="0.3">
      <c r="T29047" t="b">
        <f>U29047&gt;10</f>
        <v>1</v>
      </c>
      <c r="U29047" s="7">
        <v>11.6988834574656</v>
      </c>
      <c r="V29047" t="s">
        <v>12678</v>
      </c>
      <c r="W29047">
        <v>120</v>
      </c>
    </row>
    <row r="29048" spans="20:23" x14ac:dyDescent="0.3">
      <c r="T29048" t="b">
        <f>U29048&gt;10</f>
        <v>1</v>
      </c>
      <c r="U29048" s="7">
        <v>11.6988834574656</v>
      </c>
      <c r="V29048" t="s">
        <v>7313</v>
      </c>
      <c r="W29048" t="s">
        <v>13499</v>
      </c>
    </row>
    <row r="29049" spans="20:23" x14ac:dyDescent="0.3">
      <c r="T29049" t="b">
        <f>U29049&gt;10</f>
        <v>1</v>
      </c>
      <c r="U29049" s="7">
        <v>12.392030638025499</v>
      </c>
      <c r="V29049" t="s">
        <v>11006</v>
      </c>
      <c r="W29049" t="s">
        <v>2913</v>
      </c>
    </row>
    <row r="29050" spans="20:23" x14ac:dyDescent="0.3">
      <c r="T29050" t="b">
        <f>U29050&gt;10</f>
        <v>1</v>
      </c>
      <c r="U29050" s="7">
        <v>11.293418349357401</v>
      </c>
      <c r="V29050" t="s">
        <v>11093</v>
      </c>
      <c r="W29050" t="s">
        <v>11094</v>
      </c>
    </row>
    <row r="29051" spans="20:23" x14ac:dyDescent="0.3">
      <c r="T29051" t="b">
        <f>U29051&gt;10</f>
        <v>1</v>
      </c>
      <c r="U29051" s="7">
        <v>10.9256935692321</v>
      </c>
      <c r="V29051" t="s">
        <v>3936</v>
      </c>
      <c r="W29051" t="s">
        <v>9155</v>
      </c>
    </row>
    <row r="29052" spans="20:23" x14ac:dyDescent="0.3">
      <c r="T29052" t="b">
        <f>U29052&gt;10</f>
        <v>1</v>
      </c>
      <c r="U29052" s="7">
        <v>11.6988834574656</v>
      </c>
      <c r="V29052" t="s">
        <v>11006</v>
      </c>
      <c r="W29052" t="s">
        <v>2911</v>
      </c>
    </row>
    <row r="29053" spans="20:23" x14ac:dyDescent="0.3">
      <c r="T29053" t="b">
        <f>U29053&gt;10</f>
        <v>1</v>
      </c>
      <c r="U29053" s="7">
        <v>10.123347096707199</v>
      </c>
      <c r="V29053" t="s">
        <v>2911</v>
      </c>
      <c r="W29053" t="s">
        <v>2912</v>
      </c>
    </row>
    <row r="29054" spans="20:23" x14ac:dyDescent="0.3">
      <c r="T29054" t="b">
        <f>U29054&gt;10</f>
        <v>1</v>
      </c>
      <c r="U29054" s="7">
        <v>11.411201385013801</v>
      </c>
      <c r="V29054" t="s">
        <v>12106</v>
      </c>
      <c r="W29054" t="s">
        <v>12107</v>
      </c>
    </row>
    <row r="29055" spans="20:23" x14ac:dyDescent="0.3">
      <c r="T29055" t="b">
        <f>U29055&gt;10</f>
        <v>1</v>
      </c>
      <c r="U29055" s="7">
        <v>13.490642926693599</v>
      </c>
      <c r="V29055" t="s">
        <v>17682</v>
      </c>
      <c r="W29055" t="s">
        <v>17683</v>
      </c>
    </row>
    <row r="29056" spans="20:23" x14ac:dyDescent="0.3">
      <c r="T29056" t="b">
        <f>U29056&gt;10</f>
        <v>1</v>
      </c>
      <c r="U29056" s="7">
        <v>13.490642926693599</v>
      </c>
      <c r="V29056" t="s">
        <v>17683</v>
      </c>
      <c r="W29056" t="s">
        <v>17684</v>
      </c>
    </row>
    <row r="29057" spans="20:23" x14ac:dyDescent="0.3">
      <c r="T29057" t="b">
        <f>U29057&gt;10</f>
        <v>1</v>
      </c>
      <c r="U29057" s="7">
        <v>10.2717671018254</v>
      </c>
      <c r="V29057" t="s">
        <v>4245</v>
      </c>
      <c r="W29057" t="s">
        <v>4247</v>
      </c>
    </row>
    <row r="29058" spans="20:23" x14ac:dyDescent="0.3">
      <c r="T29058" t="b">
        <f>U29058&gt;10</f>
        <v>1</v>
      </c>
      <c r="U29058" s="7">
        <v>11.0057362769056</v>
      </c>
      <c r="V29058" t="s">
        <v>6352</v>
      </c>
      <c r="W29058" t="s">
        <v>9848</v>
      </c>
    </row>
    <row r="29059" spans="20:23" x14ac:dyDescent="0.3">
      <c r="T29059" t="b">
        <f>U29059&gt;10</f>
        <v>1</v>
      </c>
      <c r="U29059" s="7">
        <v>10.4949106531397</v>
      </c>
      <c r="V29059" t="s">
        <v>6164</v>
      </c>
      <c r="W29059" t="s">
        <v>6165</v>
      </c>
    </row>
    <row r="29060" spans="20:23" x14ac:dyDescent="0.3">
      <c r="T29060" t="b">
        <f>U29060&gt;10</f>
        <v>1</v>
      </c>
      <c r="U29060" s="7">
        <v>11.188057833699601</v>
      </c>
      <c r="V29060" t="s">
        <v>6165</v>
      </c>
      <c r="W29060" t="s">
        <v>10832</v>
      </c>
    </row>
    <row r="29061" spans="20:23" x14ac:dyDescent="0.3">
      <c r="T29061" t="b">
        <f>U29061&gt;10</f>
        <v>1</v>
      </c>
      <c r="U29061" s="7">
        <v>12.7974957461337</v>
      </c>
      <c r="V29061" t="s">
        <v>17685</v>
      </c>
      <c r="W29061">
        <v>46</v>
      </c>
    </row>
    <row r="29062" spans="20:23" x14ac:dyDescent="0.3">
      <c r="T29062" t="b">
        <f>U29062&gt;10</f>
        <v>1</v>
      </c>
      <c r="U29062" s="7">
        <v>11.293418349357401</v>
      </c>
      <c r="V29062" t="s">
        <v>3555</v>
      </c>
      <c r="W29062" t="s">
        <v>9527</v>
      </c>
    </row>
    <row r="29063" spans="20:23" x14ac:dyDescent="0.3">
      <c r="T29063" t="b">
        <f>U29063&gt;10</f>
        <v>1</v>
      </c>
      <c r="U29063" s="7">
        <v>11.0057362769056</v>
      </c>
      <c r="V29063" t="s">
        <v>9527</v>
      </c>
      <c r="W29063" t="s">
        <v>4534</v>
      </c>
    </row>
    <row r="29064" spans="20:23" x14ac:dyDescent="0.3">
      <c r="T29064" t="b">
        <f>U29064&gt;10</f>
        <v>1</v>
      </c>
      <c r="U29064" s="7">
        <v>11.0057362769056</v>
      </c>
      <c r="V29064" t="s">
        <v>4845</v>
      </c>
      <c r="W29064" t="s">
        <v>9843</v>
      </c>
    </row>
    <row r="29065" spans="20:23" x14ac:dyDescent="0.3">
      <c r="T29065" t="b">
        <f>U29065&gt;10</f>
        <v>1</v>
      </c>
      <c r="U29065" s="7">
        <v>11.0057362769056</v>
      </c>
      <c r="V29065" t="s">
        <v>4737</v>
      </c>
      <c r="W29065" t="s">
        <v>9703</v>
      </c>
    </row>
    <row r="29066" spans="20:23" x14ac:dyDescent="0.3">
      <c r="T29066" t="b">
        <f>U29066&gt;10</f>
        <v>1</v>
      </c>
      <c r="U29066" s="7">
        <v>10.194806060689301</v>
      </c>
      <c r="V29066" t="s">
        <v>3057</v>
      </c>
      <c r="W29066" t="s">
        <v>3578</v>
      </c>
    </row>
    <row r="29067" spans="20:23" x14ac:dyDescent="0.3">
      <c r="T29067" t="b">
        <f>U29067&gt;10</f>
        <v>1</v>
      </c>
      <c r="U29067" s="7">
        <v>11.6988834574656</v>
      </c>
      <c r="V29067" t="s">
        <v>3578</v>
      </c>
      <c r="W29067" t="s">
        <v>13108</v>
      </c>
    </row>
    <row r="29068" spans="20:23" x14ac:dyDescent="0.3">
      <c r="T29068" t="b">
        <f>U29068&gt;10</f>
        <v>1</v>
      </c>
      <c r="U29068" s="7">
        <v>12.392030638025499</v>
      </c>
      <c r="V29068" t="s">
        <v>12252</v>
      </c>
      <c r="W29068" t="s">
        <v>17686</v>
      </c>
    </row>
    <row r="29069" spans="20:23" x14ac:dyDescent="0.3">
      <c r="T29069" t="b">
        <f>U29069&gt;10</f>
        <v>1</v>
      </c>
      <c r="U29069" s="7">
        <v>13.490642926693599</v>
      </c>
      <c r="V29069" t="s">
        <v>17687</v>
      </c>
      <c r="W29069">
        <v>1039</v>
      </c>
    </row>
    <row r="29070" spans="20:23" x14ac:dyDescent="0.3">
      <c r="T29070" t="b">
        <f>U29070&gt;10</f>
        <v>1</v>
      </c>
      <c r="U29070" s="7">
        <v>12.7974957461337</v>
      </c>
      <c r="V29070" t="s">
        <v>17688</v>
      </c>
      <c r="W29070" t="s">
        <v>17689</v>
      </c>
    </row>
    <row r="29071" spans="20:23" x14ac:dyDescent="0.3">
      <c r="T29071" t="b">
        <f>U29071&gt;10</f>
        <v>1</v>
      </c>
      <c r="U29071" s="7">
        <v>12.7974957461337</v>
      </c>
      <c r="V29071" t="s">
        <v>17690</v>
      </c>
      <c r="W29071">
        <v>167</v>
      </c>
    </row>
    <row r="29072" spans="20:23" x14ac:dyDescent="0.3">
      <c r="T29072" t="b">
        <f>U29072&gt;10</f>
        <v>1</v>
      </c>
      <c r="U29072" s="7">
        <v>10.851585597078399</v>
      </c>
      <c r="V29072" t="s">
        <v>8939</v>
      </c>
      <c r="W29072" t="s">
        <v>8940</v>
      </c>
    </row>
    <row r="29073" spans="20:23" x14ac:dyDescent="0.3">
      <c r="T29073" t="b">
        <f>U29073&gt;10</f>
        <v>1</v>
      </c>
      <c r="U29073" s="7">
        <v>10.7180542044539</v>
      </c>
      <c r="V29073" t="s">
        <v>7760</v>
      </c>
      <c r="W29073" t="s">
        <v>2086</v>
      </c>
    </row>
    <row r="29074" spans="20:23" x14ac:dyDescent="0.3">
      <c r="T29074" t="b">
        <f>U29074&gt;10</f>
        <v>1</v>
      </c>
      <c r="U29074" s="7">
        <v>12.104348565573799</v>
      </c>
      <c r="V29074" t="s">
        <v>17691</v>
      </c>
      <c r="W29074" t="s">
        <v>17692</v>
      </c>
    </row>
    <row r="29075" spans="20:23" x14ac:dyDescent="0.3">
      <c r="T29075" t="b">
        <f>U29075&gt;10</f>
        <v>1</v>
      </c>
      <c r="U29075" s="7">
        <v>11.411201385013801</v>
      </c>
      <c r="V29075" t="s">
        <v>12034</v>
      </c>
      <c r="W29075" t="s">
        <v>12035</v>
      </c>
    </row>
    <row r="29076" spans="20:23" x14ac:dyDescent="0.3">
      <c r="T29076" t="b">
        <f>U29076&gt;10</f>
        <v>1</v>
      </c>
      <c r="U29076" s="7">
        <v>11.8812050142595</v>
      </c>
      <c r="V29076" t="s">
        <v>13611</v>
      </c>
      <c r="W29076" t="s">
        <v>14018</v>
      </c>
    </row>
    <row r="29077" spans="20:23" x14ac:dyDescent="0.3">
      <c r="T29077" t="b">
        <f>U29077&gt;10</f>
        <v>1</v>
      </c>
      <c r="U29077" s="7">
        <v>13.490642926693599</v>
      </c>
      <c r="V29077" t="s">
        <v>17693</v>
      </c>
      <c r="W29077">
        <v>1479</v>
      </c>
    </row>
    <row r="29078" spans="20:23" x14ac:dyDescent="0.3">
      <c r="T29078" t="b">
        <f>U29078&gt;10</f>
        <v>1</v>
      </c>
      <c r="U29078" s="7">
        <v>13.490642926693599</v>
      </c>
      <c r="V29078" t="s">
        <v>17694</v>
      </c>
      <c r="W29078">
        <v>5169</v>
      </c>
    </row>
    <row r="29079" spans="20:23" x14ac:dyDescent="0.3">
      <c r="T29079" t="b">
        <f>U29079&gt;10</f>
        <v>1</v>
      </c>
      <c r="U29079" s="7">
        <v>10.851585597078399</v>
      </c>
      <c r="V29079" t="s">
        <v>8609</v>
      </c>
      <c r="W29079">
        <v>187</v>
      </c>
    </row>
    <row r="29080" spans="20:23" x14ac:dyDescent="0.3">
      <c r="T29080" t="b">
        <f>U29080&gt;10</f>
        <v>1</v>
      </c>
      <c r="U29080" s="7">
        <v>13.490642926693599</v>
      </c>
      <c r="V29080" t="s">
        <v>17695</v>
      </c>
      <c r="W29080" t="s">
        <v>17696</v>
      </c>
    </row>
    <row r="29081" spans="20:23" x14ac:dyDescent="0.3">
      <c r="T29081" t="b">
        <f>U29081&gt;10</f>
        <v>1</v>
      </c>
      <c r="U29081" s="7">
        <v>11.293418349357401</v>
      </c>
      <c r="V29081" t="s">
        <v>11050</v>
      </c>
      <c r="W29081" t="s">
        <v>8328</v>
      </c>
    </row>
    <row r="29082" spans="20:23" x14ac:dyDescent="0.3">
      <c r="T29082" t="b">
        <f>U29082&gt;10</f>
        <v>1</v>
      </c>
      <c r="U29082" s="7">
        <v>10.158438416518401</v>
      </c>
      <c r="V29082" t="s">
        <v>3293</v>
      </c>
      <c r="W29082" t="s">
        <v>3076</v>
      </c>
    </row>
    <row r="29083" spans="20:23" x14ac:dyDescent="0.3">
      <c r="T29083" t="b">
        <f>U29083&gt;10</f>
        <v>1</v>
      </c>
      <c r="U29083" s="7">
        <v>10.4949106531397</v>
      </c>
      <c r="V29083" t="s">
        <v>6459</v>
      </c>
      <c r="W29083" t="s">
        <v>6460</v>
      </c>
    </row>
    <row r="29084" spans="20:23" x14ac:dyDescent="0.3">
      <c r="T29084" t="b">
        <f>U29084&gt;10</f>
        <v>1</v>
      </c>
      <c r="U29084" s="7">
        <v>10.851585597078399</v>
      </c>
      <c r="V29084" t="s">
        <v>3313</v>
      </c>
      <c r="W29084" t="s">
        <v>8876</v>
      </c>
    </row>
    <row r="29085" spans="20:23" x14ac:dyDescent="0.3">
      <c r="T29085" t="b">
        <f>U29085&gt;10</f>
        <v>1</v>
      </c>
      <c r="U29085" s="7">
        <v>10.232546388672199</v>
      </c>
      <c r="V29085" t="s">
        <v>4049</v>
      </c>
      <c r="W29085" t="s">
        <v>4050</v>
      </c>
    </row>
    <row r="29086" spans="20:23" x14ac:dyDescent="0.3">
      <c r="T29086" t="b">
        <f>U29086&gt;10</f>
        <v>1</v>
      </c>
      <c r="U29086" s="7">
        <v>12.7974957461337</v>
      </c>
      <c r="V29086" t="s">
        <v>17697</v>
      </c>
      <c r="W29086" t="s">
        <v>13406</v>
      </c>
    </row>
    <row r="29087" spans="20:23" x14ac:dyDescent="0.3">
      <c r="T29087" t="b">
        <f>U29087&gt;10</f>
        <v>1</v>
      </c>
      <c r="U29087" s="7">
        <v>13.490642926693599</v>
      </c>
      <c r="V29087" t="s">
        <v>17698</v>
      </c>
      <c r="W29087">
        <v>363</v>
      </c>
    </row>
    <row r="29088" spans="20:23" x14ac:dyDescent="0.3">
      <c r="T29088" t="b">
        <f>U29088&gt;10</f>
        <v>1</v>
      </c>
      <c r="U29088" s="7">
        <v>13.490642926693599</v>
      </c>
      <c r="V29088" t="s">
        <v>17699</v>
      </c>
      <c r="W29088">
        <v>1496</v>
      </c>
    </row>
    <row r="29089" spans="20:23" x14ac:dyDescent="0.3">
      <c r="T29089" t="b">
        <f>U29089&gt;10</f>
        <v>1</v>
      </c>
      <c r="U29089" s="7">
        <v>13.490642926693599</v>
      </c>
      <c r="V29089" t="s">
        <v>17700</v>
      </c>
      <c r="W29089" t="s">
        <v>17701</v>
      </c>
    </row>
    <row r="29090" spans="20:23" x14ac:dyDescent="0.3">
      <c r="T29090" t="b">
        <f>U29090&gt;10</f>
        <v>1</v>
      </c>
      <c r="U29090" s="7">
        <v>11.293418349357401</v>
      </c>
      <c r="V29090" t="s">
        <v>11110</v>
      </c>
      <c r="W29090" t="s">
        <v>3057</v>
      </c>
    </row>
    <row r="29091" spans="20:23" x14ac:dyDescent="0.3">
      <c r="T29091" t="b">
        <f>U29091&gt;10</f>
        <v>1</v>
      </c>
      <c r="U29091" s="7">
        <v>10.245449793508101</v>
      </c>
      <c r="V29091" t="s">
        <v>4099</v>
      </c>
      <c r="W29091" t="s">
        <v>4100</v>
      </c>
    </row>
    <row r="29092" spans="20:23" x14ac:dyDescent="0.3">
      <c r="T29092" t="b">
        <f>U29092&gt;10</f>
        <v>1</v>
      </c>
      <c r="U29092" s="7">
        <v>10.7180542044539</v>
      </c>
      <c r="V29092" t="s">
        <v>7905</v>
      </c>
      <c r="W29092" t="s">
        <v>7906</v>
      </c>
    </row>
    <row r="29093" spans="20:23" x14ac:dyDescent="0.3">
      <c r="T29093" t="b">
        <f>U29093&gt;10</f>
        <v>1</v>
      </c>
      <c r="U29093" s="7">
        <v>10.6574295826374</v>
      </c>
      <c r="V29093" t="s">
        <v>7366</v>
      </c>
      <c r="W29093" t="s">
        <v>7367</v>
      </c>
    </row>
    <row r="29094" spans="20:23" x14ac:dyDescent="0.3">
      <c r="T29094" t="b">
        <f>U29094&gt;10</f>
        <v>1</v>
      </c>
      <c r="U29094" s="7">
        <v>10.6574295826374</v>
      </c>
      <c r="V29094" t="s">
        <v>7411</v>
      </c>
      <c r="W29094" t="s">
        <v>7367</v>
      </c>
    </row>
    <row r="29095" spans="20:23" x14ac:dyDescent="0.3">
      <c r="T29095" t="b">
        <f>U29095&gt;10</f>
        <v>1</v>
      </c>
      <c r="U29095" s="7">
        <v>12.392030638025499</v>
      </c>
      <c r="V29095" t="s">
        <v>2530</v>
      </c>
      <c r="W29095" t="s">
        <v>7262</v>
      </c>
    </row>
    <row r="29096" spans="20:23" x14ac:dyDescent="0.3">
      <c r="T29096" t="b">
        <f>U29096&gt;10</f>
        <v>1</v>
      </c>
      <c r="U29096" s="7">
        <v>10.6002711687975</v>
      </c>
      <c r="V29096" t="s">
        <v>7262</v>
      </c>
      <c r="W29096" t="s">
        <v>6808</v>
      </c>
    </row>
    <row r="29097" spans="20:23" x14ac:dyDescent="0.3">
      <c r="T29097" t="b">
        <f>U29097&gt;10</f>
        <v>1</v>
      </c>
      <c r="U29097" s="7">
        <v>11.6988834574656</v>
      </c>
      <c r="V29097" t="s">
        <v>13010</v>
      </c>
      <c r="W29097" t="s">
        <v>11015</v>
      </c>
    </row>
    <row r="29098" spans="20:23" x14ac:dyDescent="0.3">
      <c r="T29098" t="b">
        <f>U29098&gt;10</f>
        <v>1</v>
      </c>
      <c r="U29098" s="7">
        <v>12.7974957461337</v>
      </c>
      <c r="V29098" t="s">
        <v>17702</v>
      </c>
      <c r="W29098">
        <v>94</v>
      </c>
    </row>
    <row r="29099" spans="20:23" x14ac:dyDescent="0.3">
      <c r="T29099" t="b">
        <f>U29099&gt;10</f>
        <v>1</v>
      </c>
      <c r="U29099" s="7">
        <v>10.7825927255914</v>
      </c>
      <c r="V29099" t="s">
        <v>8242</v>
      </c>
      <c r="W29099" t="s">
        <v>8243</v>
      </c>
    </row>
    <row r="29100" spans="20:23" x14ac:dyDescent="0.3">
      <c r="T29100" t="b">
        <f>U29100&gt;10</f>
        <v>1</v>
      </c>
      <c r="U29100" s="7">
        <v>10.232546388672199</v>
      </c>
      <c r="V29100" t="s">
        <v>4049</v>
      </c>
      <c r="W29100" t="s">
        <v>4051</v>
      </c>
    </row>
    <row r="29101" spans="20:23" x14ac:dyDescent="0.3">
      <c r="T29101" t="b">
        <f>U29101&gt;10</f>
        <v>1</v>
      </c>
      <c r="U29101" s="7">
        <v>10.0894455450315</v>
      </c>
      <c r="V29101" t="s">
        <v>2390</v>
      </c>
      <c r="W29101" t="s">
        <v>2391</v>
      </c>
    </row>
    <row r="29102" spans="20:23" x14ac:dyDescent="0.3">
      <c r="T29102" t="b">
        <f>U29102&gt;10</f>
        <v>1</v>
      </c>
      <c r="U29102" s="7">
        <v>12.392030638025499</v>
      </c>
      <c r="V29102" t="s">
        <v>2391</v>
      </c>
      <c r="W29102" t="s">
        <v>17703</v>
      </c>
    </row>
    <row r="29103" spans="20:23" x14ac:dyDescent="0.3">
      <c r="T29103" t="b">
        <f>U29103&gt;10</f>
        <v>1</v>
      </c>
      <c r="U29103" s="7">
        <v>13.490642926693599</v>
      </c>
      <c r="V29103" t="s">
        <v>17704</v>
      </c>
      <c r="W29103" t="s">
        <v>17705</v>
      </c>
    </row>
    <row r="29104" spans="20:23" x14ac:dyDescent="0.3">
      <c r="T29104" t="b">
        <f>U29104&gt;10</f>
        <v>1</v>
      </c>
      <c r="U29104" s="7">
        <v>13.490642926693599</v>
      </c>
      <c r="V29104" t="s">
        <v>17705</v>
      </c>
      <c r="W29104" t="s">
        <v>17706</v>
      </c>
    </row>
    <row r="29105" spans="20:23" x14ac:dyDescent="0.3">
      <c r="T29105" t="b">
        <f>U29105&gt;10</f>
        <v>1</v>
      </c>
      <c r="U29105" s="7">
        <v>11.6988834574656</v>
      </c>
      <c r="V29105" t="s">
        <v>4732</v>
      </c>
      <c r="W29105" t="s">
        <v>13033</v>
      </c>
    </row>
    <row r="29106" spans="20:23" x14ac:dyDescent="0.3">
      <c r="T29106" t="b">
        <f>U29106&gt;10</f>
        <v>1</v>
      </c>
      <c r="U29106" s="7">
        <v>12.104348565573799</v>
      </c>
      <c r="V29106" t="s">
        <v>11654</v>
      </c>
      <c r="W29106" t="s">
        <v>17707</v>
      </c>
    </row>
    <row r="29107" spans="20:23" x14ac:dyDescent="0.3">
      <c r="T29107" t="b">
        <f>U29107&gt;10</f>
        <v>1</v>
      </c>
      <c r="U29107" s="7">
        <v>12.392030638025499</v>
      </c>
      <c r="V29107" t="s">
        <v>17708</v>
      </c>
      <c r="W29107" t="s">
        <v>17709</v>
      </c>
    </row>
    <row r="29108" spans="20:23" x14ac:dyDescent="0.3">
      <c r="T29108" t="b">
        <f>U29108&gt;10</f>
        <v>1</v>
      </c>
      <c r="U29108" s="7">
        <v>12.7974957461337</v>
      </c>
      <c r="V29108" t="s">
        <v>17709</v>
      </c>
      <c r="W29108" t="s">
        <v>17710</v>
      </c>
    </row>
    <row r="29109" spans="20:23" x14ac:dyDescent="0.3">
      <c r="T29109" t="b">
        <f>U29109&gt;10</f>
        <v>1</v>
      </c>
      <c r="U29109" s="7">
        <v>12.104348565573799</v>
      </c>
      <c r="V29109" t="s">
        <v>17711</v>
      </c>
      <c r="W29109" t="s">
        <v>17712</v>
      </c>
    </row>
    <row r="29110" spans="20:23" x14ac:dyDescent="0.3">
      <c r="T29110" t="b">
        <f>U29110&gt;10</f>
        <v>1</v>
      </c>
      <c r="U29110" s="7">
        <v>12.7974957461337</v>
      </c>
      <c r="V29110" t="s">
        <v>17713</v>
      </c>
      <c r="W29110" t="s">
        <v>17714</v>
      </c>
    </row>
    <row r="29111" spans="20:23" x14ac:dyDescent="0.3">
      <c r="T29111" t="b">
        <f>U29111&gt;10</f>
        <v>1</v>
      </c>
      <c r="U29111" s="7">
        <v>12.104348565573799</v>
      </c>
      <c r="V29111" t="s">
        <v>17714</v>
      </c>
      <c r="W29111" t="s">
        <v>17714</v>
      </c>
    </row>
    <row r="29112" spans="20:23" x14ac:dyDescent="0.3">
      <c r="T29112" t="b">
        <f>U29112&gt;10</f>
        <v>1</v>
      </c>
      <c r="U29112" s="7">
        <v>12.7974957461337</v>
      </c>
      <c r="V29112" t="s">
        <v>17714</v>
      </c>
      <c r="W29112" t="s">
        <v>17715</v>
      </c>
    </row>
    <row r="29113" spans="20:23" x14ac:dyDescent="0.3">
      <c r="T29113" t="b">
        <f>U29113&gt;10</f>
        <v>1</v>
      </c>
      <c r="U29113" s="7">
        <v>11.8812050142595</v>
      </c>
      <c r="V29113" t="s">
        <v>8287</v>
      </c>
      <c r="W29113" t="s">
        <v>13965</v>
      </c>
    </row>
    <row r="29114" spans="20:23" x14ac:dyDescent="0.3">
      <c r="T29114" t="b">
        <f>U29114&gt;10</f>
        <v>1</v>
      </c>
      <c r="U29114" s="7">
        <v>10.399600473335299</v>
      </c>
      <c r="V29114" t="s">
        <v>5502</v>
      </c>
      <c r="W29114" t="s">
        <v>5447</v>
      </c>
    </row>
    <row r="29115" spans="20:23" x14ac:dyDescent="0.3">
      <c r="T29115" t="b">
        <f>U29115&gt;10</f>
        <v>1</v>
      </c>
      <c r="U29115" s="7">
        <v>10.7825927255914</v>
      </c>
      <c r="V29115" t="s">
        <v>8335</v>
      </c>
      <c r="W29115" t="s">
        <v>8336</v>
      </c>
    </row>
    <row r="29116" spans="20:23" x14ac:dyDescent="0.3">
      <c r="T29116" t="b">
        <f>U29116&gt;10</f>
        <v>1</v>
      </c>
      <c r="U29116" s="7">
        <v>12.392030638025499</v>
      </c>
      <c r="V29116" t="s">
        <v>17716</v>
      </c>
      <c r="W29116">
        <v>600</v>
      </c>
    </row>
    <row r="29117" spans="20:23" x14ac:dyDescent="0.3">
      <c r="T29117" t="b">
        <f>U29117&gt;10</f>
        <v>1</v>
      </c>
      <c r="U29117" s="7">
        <v>12.104348565573799</v>
      </c>
      <c r="V29117" t="s">
        <v>17717</v>
      </c>
      <c r="W29117" t="s">
        <v>17718</v>
      </c>
    </row>
    <row r="29118" spans="20:23" x14ac:dyDescent="0.3">
      <c r="T29118" t="b">
        <f>U29118&gt;10</f>
        <v>1</v>
      </c>
      <c r="U29118" s="7">
        <v>10.024907023893901</v>
      </c>
      <c r="V29118" t="s">
        <v>1862</v>
      </c>
      <c r="W29118" t="s">
        <v>1864</v>
      </c>
    </row>
    <row r="29119" spans="20:23" x14ac:dyDescent="0.3">
      <c r="T29119" t="b">
        <f>U29119&gt;10</f>
        <v>1</v>
      </c>
      <c r="U29119" s="7">
        <v>10.3125890963457</v>
      </c>
      <c r="V29119" t="s">
        <v>4387</v>
      </c>
      <c r="W29119">
        <v>15</v>
      </c>
    </row>
    <row r="29120" spans="20:23" x14ac:dyDescent="0.3">
      <c r="T29120" t="b">
        <f>U29120&gt;10</f>
        <v>1</v>
      </c>
      <c r="U29120" s="7">
        <v>11.293418349357401</v>
      </c>
      <c r="V29120" t="s">
        <v>6769</v>
      </c>
      <c r="W29120">
        <v>25</v>
      </c>
    </row>
    <row r="29121" spans="20:23" x14ac:dyDescent="0.3">
      <c r="T29121" t="b">
        <f>U29121&gt;10</f>
        <v>1</v>
      </c>
      <c r="U29121" s="7">
        <v>10.7825927255914</v>
      </c>
      <c r="V29121" t="s">
        <v>5967</v>
      </c>
      <c r="W29121">
        <v>30</v>
      </c>
    </row>
    <row r="29122" spans="20:23" x14ac:dyDescent="0.3">
      <c r="T29122" t="b">
        <f>U29122&gt;10</f>
        <v>1</v>
      </c>
      <c r="U29122" s="7">
        <v>12.104348565573799</v>
      </c>
      <c r="V29122" t="s">
        <v>4395</v>
      </c>
      <c r="W29122">
        <v>35</v>
      </c>
    </row>
    <row r="29123" spans="20:23" x14ac:dyDescent="0.3">
      <c r="T29123" t="b">
        <f>U29123&gt;10</f>
        <v>1</v>
      </c>
      <c r="U29123" s="7">
        <v>11.0057362769056</v>
      </c>
      <c r="V29123" t="s">
        <v>9326</v>
      </c>
      <c r="W29123">
        <v>40</v>
      </c>
    </row>
    <row r="29124" spans="20:23" x14ac:dyDescent="0.3">
      <c r="T29124" t="b">
        <f>U29124&gt;10</f>
        <v>1</v>
      </c>
      <c r="U29124" s="7">
        <v>13.490642926693599</v>
      </c>
      <c r="V29124" t="s">
        <v>17719</v>
      </c>
      <c r="W29124" t="s">
        <v>17720</v>
      </c>
    </row>
    <row r="29125" spans="20:23" x14ac:dyDescent="0.3">
      <c r="T29125" t="b">
        <f>U29125&gt;10</f>
        <v>1</v>
      </c>
      <c r="U29125" s="7">
        <v>10.0894455450315</v>
      </c>
      <c r="V29125" t="s">
        <v>2555</v>
      </c>
      <c r="W29125" t="s">
        <v>2556</v>
      </c>
    </row>
    <row r="29126" spans="20:23" x14ac:dyDescent="0.3">
      <c r="T29126" t="b">
        <f>U29126&gt;10</f>
        <v>1</v>
      </c>
      <c r="U29126" s="7">
        <v>10.4461204889702</v>
      </c>
      <c r="V29126" t="s">
        <v>68</v>
      </c>
      <c r="W29126" t="s">
        <v>5929</v>
      </c>
    </row>
    <row r="29127" spans="20:23" x14ac:dyDescent="0.3">
      <c r="T29127" t="b">
        <f>U29127&gt;10</f>
        <v>1</v>
      </c>
      <c r="U29127" s="7">
        <v>11.411201385013801</v>
      </c>
      <c r="V29127" t="s">
        <v>5929</v>
      </c>
      <c r="W29127" t="s">
        <v>2014</v>
      </c>
    </row>
    <row r="29128" spans="20:23" x14ac:dyDescent="0.3">
      <c r="T29128" t="b">
        <f>U29128&gt;10</f>
        <v>1</v>
      </c>
      <c r="U29128" s="7">
        <v>11.5447327776383</v>
      </c>
      <c r="V29128" t="s">
        <v>3240</v>
      </c>
      <c r="W29128" t="s">
        <v>8883</v>
      </c>
    </row>
    <row r="29129" spans="20:23" x14ac:dyDescent="0.3">
      <c r="T29129" t="b">
        <f>U29129&gt;10</f>
        <v>1</v>
      </c>
      <c r="U29129" s="7">
        <v>10.851585597078399</v>
      </c>
      <c r="V29129" t="s">
        <v>8883</v>
      </c>
      <c r="W29129" t="s">
        <v>3076</v>
      </c>
    </row>
    <row r="29130" spans="20:23" x14ac:dyDescent="0.3">
      <c r="T29130" t="b">
        <f>U29130&gt;10</f>
        <v>1</v>
      </c>
      <c r="U29130" s="7">
        <v>10.851585597078399</v>
      </c>
      <c r="V29130" t="s">
        <v>8853</v>
      </c>
      <c r="W29130" t="s">
        <v>3076</v>
      </c>
    </row>
    <row r="29131" spans="20:23" x14ac:dyDescent="0.3">
      <c r="T29131" t="b">
        <f>U29131&gt;10</f>
        <v>1</v>
      </c>
      <c r="U29131" s="7">
        <v>10.194806060689301</v>
      </c>
      <c r="V29131" t="s">
        <v>3518</v>
      </c>
      <c r="W29131" t="s">
        <v>3464</v>
      </c>
    </row>
    <row r="29132" spans="20:23" x14ac:dyDescent="0.3">
      <c r="T29132" t="b">
        <f>U29132&gt;10</f>
        <v>1</v>
      </c>
      <c r="U29132" s="7">
        <v>10.6574295826374</v>
      </c>
      <c r="V29132" t="s">
        <v>7602</v>
      </c>
      <c r="W29132" t="s">
        <v>7369</v>
      </c>
    </row>
    <row r="29133" spans="20:23" x14ac:dyDescent="0.3">
      <c r="T29133" t="b">
        <f>U29133&gt;10</f>
        <v>1</v>
      </c>
      <c r="U29133" s="7">
        <v>11.411201385013801</v>
      </c>
      <c r="V29133" t="s">
        <v>12146</v>
      </c>
      <c r="W29133" t="s">
        <v>12147</v>
      </c>
    </row>
    <row r="29134" spans="20:23" x14ac:dyDescent="0.3">
      <c r="T29134" t="b">
        <f>U29134&gt;10</f>
        <v>1</v>
      </c>
      <c r="U29134" s="7">
        <v>13.490642926693599</v>
      </c>
      <c r="V29134" t="s">
        <v>17721</v>
      </c>
      <c r="W29134" t="s">
        <v>17722</v>
      </c>
    </row>
    <row r="29135" spans="20:23" x14ac:dyDescent="0.3">
      <c r="T29135" t="b">
        <f>U29135&gt;10</f>
        <v>1</v>
      </c>
      <c r="U29135" s="7">
        <v>12.7974957461337</v>
      </c>
      <c r="V29135" t="s">
        <v>17722</v>
      </c>
      <c r="W29135" t="s">
        <v>16471</v>
      </c>
    </row>
    <row r="29136" spans="20:23" x14ac:dyDescent="0.3">
      <c r="T29136" t="b">
        <f>U29136&gt;10</f>
        <v>1</v>
      </c>
      <c r="U29136" s="7">
        <v>10.0566557222085</v>
      </c>
      <c r="V29136" t="s">
        <v>2156</v>
      </c>
      <c r="W29136">
        <v>5000</v>
      </c>
    </row>
    <row r="29137" spans="20:23" x14ac:dyDescent="0.3">
      <c r="T29137" t="b">
        <f>U29137&gt;10</f>
        <v>1</v>
      </c>
      <c r="U29137" s="7">
        <v>13.490642926693599</v>
      </c>
      <c r="V29137" t="s">
        <v>17723</v>
      </c>
      <c r="W29137" t="s">
        <v>17724</v>
      </c>
    </row>
    <row r="29138" spans="20:23" x14ac:dyDescent="0.3">
      <c r="T29138" t="b">
        <f>U29138&gt;10</f>
        <v>1</v>
      </c>
      <c r="U29138" s="7">
        <v>11.293418349357401</v>
      </c>
      <c r="V29138" t="s">
        <v>11285</v>
      </c>
      <c r="W29138" t="s">
        <v>11286</v>
      </c>
    </row>
    <row r="29139" spans="20:23" x14ac:dyDescent="0.3">
      <c r="T29139" t="b">
        <f>U29139&gt;10</f>
        <v>1</v>
      </c>
      <c r="U29139" s="7">
        <v>10.5462039475272</v>
      </c>
      <c r="V29139" t="s">
        <v>5044</v>
      </c>
      <c r="W29139" t="s">
        <v>6652</v>
      </c>
    </row>
    <row r="29140" spans="20:23" x14ac:dyDescent="0.3">
      <c r="T29140" t="b">
        <f>U29140&gt;10</f>
        <v>1</v>
      </c>
      <c r="U29140" s="7">
        <v>10.9256935692321</v>
      </c>
      <c r="V29140" t="s">
        <v>9057</v>
      </c>
      <c r="W29140" t="s">
        <v>9059</v>
      </c>
    </row>
    <row r="29141" spans="20:23" x14ac:dyDescent="0.3">
      <c r="T29141" t="b">
        <f>U29141&gt;10</f>
        <v>1</v>
      </c>
      <c r="U29141" s="7">
        <v>10.4461204889702</v>
      </c>
      <c r="V29141" t="s">
        <v>5798</v>
      </c>
      <c r="W29141" t="s">
        <v>5799</v>
      </c>
    </row>
    <row r="29142" spans="20:23" x14ac:dyDescent="0.3">
      <c r="T29142" t="b">
        <f>U29142&gt;10</f>
        <v>1</v>
      </c>
      <c r="U29142" s="7">
        <v>10.024907023893901</v>
      </c>
      <c r="V29142" t="s">
        <v>1801</v>
      </c>
      <c r="W29142" t="s">
        <v>1802</v>
      </c>
    </row>
    <row r="29143" spans="20:23" x14ac:dyDescent="0.3">
      <c r="T29143" t="b">
        <f>U29143&gt;10</f>
        <v>1</v>
      </c>
      <c r="U29143" s="7">
        <v>11.0057362769056</v>
      </c>
      <c r="V29143" t="s">
        <v>9938</v>
      </c>
      <c r="W29143" t="s">
        <v>7273</v>
      </c>
    </row>
    <row r="29144" spans="20:23" x14ac:dyDescent="0.3">
      <c r="T29144" t="b">
        <f>U29144&gt;10</f>
        <v>1</v>
      </c>
      <c r="U29144" s="7">
        <v>10.4949106531397</v>
      </c>
      <c r="V29144" t="s">
        <v>6172</v>
      </c>
      <c r="W29144" t="s">
        <v>6173</v>
      </c>
    </row>
    <row r="29145" spans="20:23" x14ac:dyDescent="0.3">
      <c r="T29145" t="b">
        <f>U29145&gt;10</f>
        <v>1</v>
      </c>
      <c r="U29145" s="7">
        <v>11.8812050142595</v>
      </c>
      <c r="V29145" t="s">
        <v>13576</v>
      </c>
      <c r="W29145" t="s">
        <v>13577</v>
      </c>
    </row>
    <row r="29146" spans="20:23" x14ac:dyDescent="0.3">
      <c r="T29146" t="b">
        <f>U29146&gt;10</f>
        <v>1</v>
      </c>
      <c r="U29146" s="7">
        <v>12.7974957461337</v>
      </c>
      <c r="V29146" t="s">
        <v>13577</v>
      </c>
      <c r="W29146" t="s">
        <v>6285</v>
      </c>
    </row>
    <row r="29147" spans="20:23" x14ac:dyDescent="0.3">
      <c r="T29147" t="b">
        <f>U29147&gt;10</f>
        <v>1</v>
      </c>
      <c r="U29147" s="7">
        <v>12.7974957461337</v>
      </c>
      <c r="V29147" t="s">
        <v>17725</v>
      </c>
      <c r="W29147" t="s">
        <v>17726</v>
      </c>
    </row>
    <row r="29148" spans="20:23" x14ac:dyDescent="0.3">
      <c r="T29148" t="b">
        <f>U29148&gt;10</f>
        <v>1</v>
      </c>
      <c r="U29148" s="7">
        <v>12.392030638025499</v>
      </c>
      <c r="V29148" t="s">
        <v>17727</v>
      </c>
      <c r="W29148" t="s">
        <v>4649</v>
      </c>
    </row>
    <row r="29149" spans="20:23" x14ac:dyDescent="0.3">
      <c r="T29149" t="b">
        <f>U29149&gt;10</f>
        <v>1</v>
      </c>
      <c r="U29149" s="7">
        <v>10.3125890963457</v>
      </c>
      <c r="V29149" t="s">
        <v>4649</v>
      </c>
      <c r="W29149" t="s">
        <v>4650</v>
      </c>
    </row>
    <row r="29150" spans="20:23" x14ac:dyDescent="0.3">
      <c r="T29150" t="b">
        <f>U29150&gt;10</f>
        <v>1</v>
      </c>
      <c r="U29150" s="7">
        <v>10.7825927255914</v>
      </c>
      <c r="V29150" t="s">
        <v>2677</v>
      </c>
      <c r="W29150" t="s">
        <v>8377</v>
      </c>
    </row>
    <row r="29151" spans="20:23" x14ac:dyDescent="0.3">
      <c r="T29151" t="b">
        <f>U29151&gt;10</f>
        <v>1</v>
      </c>
      <c r="U29151" s="7">
        <v>11.293418349357401</v>
      </c>
      <c r="V29151" t="s">
        <v>6781</v>
      </c>
      <c r="W29151" t="s">
        <v>10962</v>
      </c>
    </row>
    <row r="29152" spans="20:23" x14ac:dyDescent="0.3">
      <c r="T29152" t="b">
        <f>U29152&gt;10</f>
        <v>1</v>
      </c>
      <c r="U29152" s="7">
        <v>13.490642926693599</v>
      </c>
      <c r="V29152" t="s">
        <v>17728</v>
      </c>
      <c r="W29152" t="s">
        <v>12174</v>
      </c>
    </row>
    <row r="29153" spans="20:23" x14ac:dyDescent="0.3">
      <c r="T29153" t="b">
        <f>U29153&gt;10</f>
        <v>1</v>
      </c>
      <c r="U29153" s="7">
        <v>11.411201385013801</v>
      </c>
      <c r="V29153" t="s">
        <v>12174</v>
      </c>
      <c r="W29153" t="s">
        <v>4650</v>
      </c>
    </row>
    <row r="29154" spans="20:23" x14ac:dyDescent="0.3">
      <c r="T29154" t="b">
        <f>U29154&gt;10</f>
        <v>1</v>
      </c>
      <c r="U29154" s="7">
        <v>10.5462039475272</v>
      </c>
      <c r="V29154" t="s">
        <v>6649</v>
      </c>
      <c r="W29154" t="s">
        <v>6650</v>
      </c>
    </row>
    <row r="29155" spans="20:23" x14ac:dyDescent="0.3">
      <c r="T29155" t="b">
        <f>U29155&gt;10</f>
        <v>1</v>
      </c>
      <c r="U29155" s="7">
        <v>13.490642926693599</v>
      </c>
      <c r="V29155" t="s">
        <v>17729</v>
      </c>
      <c r="W29155" t="s">
        <v>17730</v>
      </c>
    </row>
    <row r="29156" spans="20:23" x14ac:dyDescent="0.3">
      <c r="T29156" t="b">
        <f>U29156&gt;10</f>
        <v>1</v>
      </c>
      <c r="U29156" s="7">
        <v>13.490642926693599</v>
      </c>
      <c r="V29156" t="s">
        <v>17731</v>
      </c>
      <c r="W29156" t="s">
        <v>17732</v>
      </c>
    </row>
    <row r="29157" spans="20:23" x14ac:dyDescent="0.3">
      <c r="T29157" t="b">
        <f>U29157&gt;10</f>
        <v>1</v>
      </c>
      <c r="U29157" s="7">
        <v>11.411201385013801</v>
      </c>
      <c r="V29157" t="s">
        <v>7800</v>
      </c>
      <c r="W29157" t="s">
        <v>11750</v>
      </c>
    </row>
    <row r="29158" spans="20:23" x14ac:dyDescent="0.3">
      <c r="T29158" t="b">
        <f>U29158&gt;10</f>
        <v>1</v>
      </c>
      <c r="U29158" s="7">
        <v>12.104348565573799</v>
      </c>
      <c r="V29158" t="s">
        <v>4538</v>
      </c>
      <c r="W29158" t="s">
        <v>17733</v>
      </c>
    </row>
    <row r="29159" spans="20:23" x14ac:dyDescent="0.3">
      <c r="T29159" t="b">
        <f>U29159&gt;10</f>
        <v>1</v>
      </c>
      <c r="U29159" s="7">
        <v>11.411201385013801</v>
      </c>
      <c r="V29159" t="s">
        <v>7800</v>
      </c>
      <c r="W29159" t="s">
        <v>11749</v>
      </c>
    </row>
    <row r="29160" spans="20:23" x14ac:dyDescent="0.3">
      <c r="T29160" t="b">
        <f>U29160&gt;10</f>
        <v>1</v>
      </c>
      <c r="U29160" s="7">
        <v>10.6002711687975</v>
      </c>
      <c r="V29160" t="s">
        <v>7170</v>
      </c>
      <c r="W29160" t="s">
        <v>7171</v>
      </c>
    </row>
    <row r="29161" spans="20:23" x14ac:dyDescent="0.3">
      <c r="T29161" t="b">
        <f>U29161&gt;10</f>
        <v>1</v>
      </c>
      <c r="U29161" s="7">
        <v>10.355148710764499</v>
      </c>
      <c r="V29161" t="s">
        <v>5200</v>
      </c>
      <c r="W29161" t="s">
        <v>5180</v>
      </c>
    </row>
    <row r="29162" spans="20:23" x14ac:dyDescent="0.3">
      <c r="T29162" t="b">
        <f>U29162&gt;10</f>
        <v>1</v>
      </c>
      <c r="U29162" s="7">
        <v>11.8812050142595</v>
      </c>
      <c r="V29162" t="s">
        <v>13805</v>
      </c>
      <c r="W29162" t="s">
        <v>13806</v>
      </c>
    </row>
    <row r="29163" spans="20:23" x14ac:dyDescent="0.3">
      <c r="T29163" t="b">
        <f>U29163&gt;10</f>
        <v>1</v>
      </c>
      <c r="U29163" s="7">
        <v>13.490642926693599</v>
      </c>
      <c r="V29163" t="s">
        <v>13806</v>
      </c>
      <c r="W29163" t="s">
        <v>17734</v>
      </c>
    </row>
    <row r="29164" spans="20:23" x14ac:dyDescent="0.3">
      <c r="T29164" t="b">
        <f>U29164&gt;10</f>
        <v>1</v>
      </c>
      <c r="U29164" s="7">
        <v>10.7180542044539</v>
      </c>
      <c r="V29164" t="s">
        <v>7800</v>
      </c>
      <c r="W29164" t="s">
        <v>7801</v>
      </c>
    </row>
    <row r="29165" spans="20:23" x14ac:dyDescent="0.3">
      <c r="T29165" t="b">
        <f>U29165&gt;10</f>
        <v>1</v>
      </c>
      <c r="U29165" s="7">
        <v>10.2717671018254</v>
      </c>
      <c r="V29165" t="s">
        <v>4156</v>
      </c>
      <c r="W29165" t="s">
        <v>4157</v>
      </c>
    </row>
    <row r="29166" spans="20:23" x14ac:dyDescent="0.3">
      <c r="T29166" t="b">
        <f>U29166&gt;10</f>
        <v>1</v>
      </c>
      <c r="U29166" s="7">
        <v>12.392030638025499</v>
      </c>
      <c r="V29166" t="s">
        <v>17735</v>
      </c>
      <c r="W29166" t="s">
        <v>17736</v>
      </c>
    </row>
    <row r="29167" spans="20:23" x14ac:dyDescent="0.3">
      <c r="T29167" t="b">
        <f>U29167&gt;10</f>
        <v>1</v>
      </c>
      <c r="U29167" s="7">
        <v>10.2717671018254</v>
      </c>
      <c r="V29167" t="s">
        <v>4184</v>
      </c>
      <c r="W29167" t="s">
        <v>4185</v>
      </c>
    </row>
    <row r="29168" spans="20:23" x14ac:dyDescent="0.3">
      <c r="T29168" t="b">
        <f>U29168&gt;10</f>
        <v>1</v>
      </c>
      <c r="U29168" s="7">
        <v>11.6988834574656</v>
      </c>
      <c r="V29168" t="s">
        <v>12791</v>
      </c>
      <c r="W29168" t="s">
        <v>7302</v>
      </c>
    </row>
    <row r="29169" spans="20:23" x14ac:dyDescent="0.3">
      <c r="T29169" t="b">
        <f>U29169&gt;10</f>
        <v>1</v>
      </c>
      <c r="U29169" s="7">
        <v>10.851585597078399</v>
      </c>
      <c r="V29169" t="s">
        <v>8729</v>
      </c>
      <c r="W29169" t="s">
        <v>8730</v>
      </c>
    </row>
    <row r="29170" spans="20:23" x14ac:dyDescent="0.3">
      <c r="T29170" t="b">
        <f>U29170&gt;10</f>
        <v>1</v>
      </c>
      <c r="U29170" s="7">
        <v>10.9256935692321</v>
      </c>
      <c r="V29170" t="s">
        <v>9101</v>
      </c>
      <c r="W29170" t="s">
        <v>9102</v>
      </c>
    </row>
    <row r="29171" spans="20:23" x14ac:dyDescent="0.3">
      <c r="T29171" t="b">
        <f>U29171&gt;10</f>
        <v>1</v>
      </c>
      <c r="U29171" s="7">
        <v>10.3125890963457</v>
      </c>
      <c r="V29171" t="s">
        <v>4538</v>
      </c>
      <c r="W29171" t="s">
        <v>4539</v>
      </c>
    </row>
    <row r="29172" spans="20:23" x14ac:dyDescent="0.3">
      <c r="T29172" t="b">
        <f>U29172&gt;10</f>
        <v>1</v>
      </c>
      <c r="U29172" s="7">
        <v>10.3125890963457</v>
      </c>
      <c r="V29172" t="s">
        <v>4664</v>
      </c>
      <c r="W29172" t="s">
        <v>4665</v>
      </c>
    </row>
    <row r="29173" spans="20:23" x14ac:dyDescent="0.3">
      <c r="T29173" t="b">
        <f>U29173&gt;10</f>
        <v>1</v>
      </c>
      <c r="U29173" s="7">
        <v>13.490642926693599</v>
      </c>
      <c r="V29173" t="s">
        <v>4665</v>
      </c>
      <c r="W29173" t="s">
        <v>17737</v>
      </c>
    </row>
    <row r="29174" spans="20:23" x14ac:dyDescent="0.3">
      <c r="T29174" t="b">
        <f>U29174&gt;10</f>
        <v>1</v>
      </c>
      <c r="U29174" s="7">
        <v>11.6988834574656</v>
      </c>
      <c r="V29174" t="s">
        <v>13401</v>
      </c>
      <c r="W29174" t="s">
        <v>13402</v>
      </c>
    </row>
    <row r="29175" spans="20:23" x14ac:dyDescent="0.3">
      <c r="T29175" t="b">
        <f>U29175&gt;10</f>
        <v>1</v>
      </c>
      <c r="U29175" s="7">
        <v>10.4461204889702</v>
      </c>
      <c r="V29175" t="s">
        <v>2131</v>
      </c>
      <c r="W29175" t="s">
        <v>5905</v>
      </c>
    </row>
    <row r="29176" spans="20:23" x14ac:dyDescent="0.3">
      <c r="T29176" t="b">
        <f>U29176&gt;10</f>
        <v>1</v>
      </c>
      <c r="U29176" s="7">
        <v>10.0406553808621</v>
      </c>
      <c r="V29176" t="s">
        <v>2131</v>
      </c>
      <c r="W29176" t="s">
        <v>2132</v>
      </c>
    </row>
    <row r="29177" spans="20:23" x14ac:dyDescent="0.3">
      <c r="T29177" t="b">
        <f>U29177&gt;10</f>
        <v>1</v>
      </c>
      <c r="U29177" s="7">
        <v>11.188057833699601</v>
      </c>
      <c r="V29177" t="s">
        <v>10866</v>
      </c>
      <c r="W29177" t="s">
        <v>10867</v>
      </c>
    </row>
    <row r="29178" spans="20:23" x14ac:dyDescent="0.3">
      <c r="T29178" t="b">
        <f>U29178&gt;10</f>
        <v>1</v>
      </c>
      <c r="U29178" s="7">
        <v>10.3125890963457</v>
      </c>
      <c r="V29178" t="s">
        <v>5019</v>
      </c>
      <c r="W29178" t="s">
        <v>5021</v>
      </c>
    </row>
    <row r="29179" spans="20:23" x14ac:dyDescent="0.3">
      <c r="T29179" t="b">
        <f>U29179&gt;10</f>
        <v>1</v>
      </c>
      <c r="U29179" s="7">
        <v>10.024907023893901</v>
      </c>
      <c r="V29179" t="s">
        <v>1910</v>
      </c>
      <c r="W29179" t="s">
        <v>1911</v>
      </c>
    </row>
    <row r="29180" spans="20:23" x14ac:dyDescent="0.3">
      <c r="T29180" t="b">
        <f>U29180&gt;10</f>
        <v>1</v>
      </c>
      <c r="U29180" s="7">
        <v>10.7825927255914</v>
      </c>
      <c r="V29180" t="s">
        <v>4156</v>
      </c>
      <c r="W29180" t="s">
        <v>8169</v>
      </c>
    </row>
    <row r="29181" spans="20:23" x14ac:dyDescent="0.3">
      <c r="T29181" t="b">
        <f>U29181&gt;10</f>
        <v>1</v>
      </c>
      <c r="U29181" s="7">
        <v>11.0057362769056</v>
      </c>
      <c r="V29181" t="s">
        <v>9846</v>
      </c>
      <c r="W29181" t="s">
        <v>9847</v>
      </c>
    </row>
    <row r="29182" spans="20:23" x14ac:dyDescent="0.3">
      <c r="T29182" t="b">
        <f>U29182&gt;10</f>
        <v>1</v>
      </c>
      <c r="U29182" s="7">
        <v>11.411201385013801</v>
      </c>
      <c r="V29182" t="s">
        <v>12018</v>
      </c>
      <c r="W29182" t="s">
        <v>12019</v>
      </c>
    </row>
    <row r="29183" spans="20:23" x14ac:dyDescent="0.3">
      <c r="T29183" t="b">
        <f>U29183&gt;10</f>
        <v>1</v>
      </c>
      <c r="U29183" s="7">
        <v>10.3125890963457</v>
      </c>
      <c r="V29183" t="s">
        <v>4845</v>
      </c>
      <c r="W29183" t="s">
        <v>4846</v>
      </c>
    </row>
    <row r="29184" spans="20:23" x14ac:dyDescent="0.3">
      <c r="T29184" t="b">
        <f>U29184&gt;10</f>
        <v>1</v>
      </c>
      <c r="U29184" s="7">
        <v>12.104348565573799</v>
      </c>
      <c r="V29184" t="s">
        <v>17738</v>
      </c>
      <c r="W29184" t="s">
        <v>17739</v>
      </c>
    </row>
    <row r="29185" spans="20:23" x14ac:dyDescent="0.3">
      <c r="T29185" t="b">
        <f>U29185&gt;10</f>
        <v>1</v>
      </c>
      <c r="U29185" s="7">
        <v>11.411201385013801</v>
      </c>
      <c r="V29185" t="s">
        <v>11746</v>
      </c>
      <c r="W29185" t="s">
        <v>11747</v>
      </c>
    </row>
    <row r="29186" spans="20:23" x14ac:dyDescent="0.3">
      <c r="T29186" t="b">
        <f>U29186&gt;10</f>
        <v>1</v>
      </c>
      <c r="U29186" s="7">
        <v>12.392030638025499</v>
      </c>
      <c r="V29186" t="s">
        <v>17740</v>
      </c>
      <c r="W29186" t="s">
        <v>9692</v>
      </c>
    </row>
    <row r="29187" spans="20:23" x14ac:dyDescent="0.3">
      <c r="T29187" t="b">
        <f>U29187&gt;10</f>
        <v>1</v>
      </c>
      <c r="U29187" s="7">
        <v>11.0057362769056</v>
      </c>
      <c r="V29187" t="s">
        <v>9692</v>
      </c>
      <c r="W29187" t="s">
        <v>9693</v>
      </c>
    </row>
    <row r="29188" spans="20:23" x14ac:dyDescent="0.3">
      <c r="T29188" t="b">
        <f>U29188&gt;10</f>
        <v>1</v>
      </c>
      <c r="U29188" s="7">
        <v>11.411201385013801</v>
      </c>
      <c r="V29188" t="s">
        <v>9693</v>
      </c>
      <c r="W29188" t="s">
        <v>12227</v>
      </c>
    </row>
    <row r="29189" spans="20:23" x14ac:dyDescent="0.3">
      <c r="T29189" t="b">
        <f>U29189&gt;10</f>
        <v>1</v>
      </c>
      <c r="U29189" s="7">
        <v>11.293418349357401</v>
      </c>
      <c r="V29189" t="s">
        <v>11116</v>
      </c>
      <c r="W29189" t="s">
        <v>11118</v>
      </c>
    </row>
    <row r="29190" spans="20:23" x14ac:dyDescent="0.3">
      <c r="T29190" t="b">
        <f>U29190&gt;10</f>
        <v>1</v>
      </c>
      <c r="U29190" s="7">
        <v>12.7974957461337</v>
      </c>
      <c r="V29190" t="s">
        <v>17741</v>
      </c>
      <c r="W29190" t="s">
        <v>17742</v>
      </c>
    </row>
    <row r="29191" spans="20:23" x14ac:dyDescent="0.3">
      <c r="T29191" t="b">
        <f>U29191&gt;10</f>
        <v>1</v>
      </c>
      <c r="U29191" s="7">
        <v>10.4949106531397</v>
      </c>
      <c r="V29191" t="s">
        <v>3257</v>
      </c>
      <c r="W29191" t="s">
        <v>6021</v>
      </c>
    </row>
    <row r="29192" spans="20:23" x14ac:dyDescent="0.3">
      <c r="T29192" t="b">
        <f>U29192&gt;10</f>
        <v>1</v>
      </c>
      <c r="U29192" s="7">
        <v>10.4461204889702</v>
      </c>
      <c r="V29192" t="s">
        <v>2125</v>
      </c>
      <c r="W29192" t="s">
        <v>5754</v>
      </c>
    </row>
    <row r="29193" spans="20:23" x14ac:dyDescent="0.3">
      <c r="T29193" t="b">
        <f>U29193&gt;10</f>
        <v>1</v>
      </c>
      <c r="U29193" s="7">
        <v>13.490642926693599</v>
      </c>
      <c r="V29193" t="s">
        <v>17743</v>
      </c>
      <c r="W29193" t="s">
        <v>17744</v>
      </c>
    </row>
    <row r="29194" spans="20:23" x14ac:dyDescent="0.3">
      <c r="T29194" t="b">
        <f>U29194&gt;10</f>
        <v>1</v>
      </c>
      <c r="U29194" s="7">
        <v>10.158438416518401</v>
      </c>
      <c r="V29194" t="s">
        <v>3256</v>
      </c>
      <c r="W29194" t="s">
        <v>3257</v>
      </c>
    </row>
    <row r="29195" spans="20:23" x14ac:dyDescent="0.3">
      <c r="T29195" t="b">
        <f>U29195&gt;10</f>
        <v>1</v>
      </c>
      <c r="U29195" s="7">
        <v>11.293418349357401</v>
      </c>
      <c r="V29195" t="s">
        <v>11361</v>
      </c>
      <c r="W29195" t="s">
        <v>7114</v>
      </c>
    </row>
    <row r="29196" spans="20:23" x14ac:dyDescent="0.3">
      <c r="T29196" t="b">
        <f>U29196&gt;10</f>
        <v>1</v>
      </c>
      <c r="U29196" s="7">
        <v>11.411201385013801</v>
      </c>
      <c r="V29196" t="s">
        <v>9865</v>
      </c>
      <c r="W29196" t="s">
        <v>12041</v>
      </c>
    </row>
    <row r="29197" spans="20:23" x14ac:dyDescent="0.3">
      <c r="T29197" t="b">
        <f>U29197&gt;10</f>
        <v>1</v>
      </c>
      <c r="U29197" s="7">
        <v>11.0057362769056</v>
      </c>
      <c r="V29197" t="s">
        <v>9865</v>
      </c>
      <c r="W29197" t="s">
        <v>9866</v>
      </c>
    </row>
    <row r="29198" spans="20:23" x14ac:dyDescent="0.3">
      <c r="T29198" t="b">
        <f>U29198&gt;10</f>
        <v>1</v>
      </c>
      <c r="U29198" s="7">
        <v>12.7974957461337</v>
      </c>
      <c r="V29198" t="s">
        <v>17745</v>
      </c>
      <c r="W29198" t="s">
        <v>6774</v>
      </c>
    </row>
    <row r="29199" spans="20:23" x14ac:dyDescent="0.3">
      <c r="T29199" t="b">
        <f>U29199&gt;10</f>
        <v>1</v>
      </c>
      <c r="U29199" s="7">
        <v>10.6002711687975</v>
      </c>
      <c r="V29199" t="s">
        <v>6774</v>
      </c>
      <c r="W29199" t="s">
        <v>6775</v>
      </c>
    </row>
    <row r="29200" spans="20:23" x14ac:dyDescent="0.3">
      <c r="T29200" t="b">
        <f>U29200&gt;10</f>
        <v>1</v>
      </c>
      <c r="U29200" s="7">
        <v>13.490642926693599</v>
      </c>
      <c r="V29200" t="s">
        <v>17746</v>
      </c>
      <c r="W29200" t="s">
        <v>17747</v>
      </c>
    </row>
    <row r="29201" spans="20:23" x14ac:dyDescent="0.3">
      <c r="T29201" t="b">
        <f>U29201&gt;10</f>
        <v>1</v>
      </c>
      <c r="U29201" s="7">
        <v>12.7974957461337</v>
      </c>
      <c r="V29201" t="s">
        <v>17748</v>
      </c>
      <c r="W29201" t="s">
        <v>17749</v>
      </c>
    </row>
    <row r="29202" spans="20:23" x14ac:dyDescent="0.3">
      <c r="T29202" t="b">
        <f>U29202&gt;10</f>
        <v>1</v>
      </c>
      <c r="U29202" s="7">
        <v>13.490642926693599</v>
      </c>
      <c r="V29202" t="s">
        <v>17750</v>
      </c>
      <c r="W29202" t="s">
        <v>17751</v>
      </c>
    </row>
    <row r="29203" spans="20:23" x14ac:dyDescent="0.3">
      <c r="T29203" t="b">
        <f>U29203&gt;10</f>
        <v>1</v>
      </c>
      <c r="U29203" s="7">
        <v>13.490642926693599</v>
      </c>
      <c r="V29203" t="s">
        <v>17752</v>
      </c>
      <c r="W29203" t="s">
        <v>17753</v>
      </c>
    </row>
    <row r="29204" spans="20:23" x14ac:dyDescent="0.3">
      <c r="T29204" t="b">
        <f>U29204&gt;10</f>
        <v>1</v>
      </c>
      <c r="U29204" s="7">
        <v>12.7974957461337</v>
      </c>
      <c r="V29204" t="s">
        <v>17754</v>
      </c>
      <c r="W29204" t="s">
        <v>4846</v>
      </c>
    </row>
    <row r="29205" spans="20:23" x14ac:dyDescent="0.3">
      <c r="T29205" t="b">
        <f>U29205&gt;10</f>
        <v>1</v>
      </c>
      <c r="U29205" s="7">
        <v>11.0057362769056</v>
      </c>
      <c r="V29205" t="s">
        <v>4846</v>
      </c>
      <c r="W29205" t="s">
        <v>9576</v>
      </c>
    </row>
    <row r="29206" spans="20:23" x14ac:dyDescent="0.3">
      <c r="T29206" t="b">
        <f>U29206&gt;10</f>
        <v>1</v>
      </c>
      <c r="U29206" s="7">
        <v>11.0057362769056</v>
      </c>
      <c r="V29206" t="s">
        <v>4845</v>
      </c>
      <c r="W29206" t="s">
        <v>9842</v>
      </c>
    </row>
    <row r="29207" spans="20:23" x14ac:dyDescent="0.3">
      <c r="T29207" t="b">
        <f>U29207&gt;10</f>
        <v>1</v>
      </c>
      <c r="U29207" s="7">
        <v>10.399600473335299</v>
      </c>
      <c r="V29207" t="s">
        <v>5437</v>
      </c>
      <c r="W29207" t="s">
        <v>5438</v>
      </c>
    </row>
    <row r="29208" spans="20:23" x14ac:dyDescent="0.3">
      <c r="T29208" t="b">
        <f>U29208&gt;10</f>
        <v>1</v>
      </c>
      <c r="U29208" s="7">
        <v>13.490642926693599</v>
      </c>
      <c r="V29208" t="s">
        <v>17755</v>
      </c>
      <c r="W29208" t="s">
        <v>17756</v>
      </c>
    </row>
    <row r="29209" spans="20:23" x14ac:dyDescent="0.3">
      <c r="T29209" t="b">
        <f>U29209&gt;10</f>
        <v>1</v>
      </c>
      <c r="U29209" s="7">
        <v>12.104348565573799</v>
      </c>
      <c r="V29209" t="s">
        <v>17757</v>
      </c>
      <c r="W29209" t="s">
        <v>17758</v>
      </c>
    </row>
    <row r="29210" spans="20:23" x14ac:dyDescent="0.3">
      <c r="T29210" t="b">
        <f>U29210&gt;10</f>
        <v>1</v>
      </c>
      <c r="U29210" s="7">
        <v>13.490642926693599</v>
      </c>
      <c r="V29210" t="s">
        <v>17759</v>
      </c>
      <c r="W29210" t="s">
        <v>6184</v>
      </c>
    </row>
    <row r="29211" spans="20:23" x14ac:dyDescent="0.3">
      <c r="T29211" t="b">
        <f>U29211&gt;10</f>
        <v>1</v>
      </c>
      <c r="U29211" s="7">
        <v>10.4949106531397</v>
      </c>
      <c r="V29211" t="s">
        <v>6184</v>
      </c>
      <c r="W29211" t="s">
        <v>6185</v>
      </c>
    </row>
    <row r="29212" spans="20:23" x14ac:dyDescent="0.3">
      <c r="T29212" t="b">
        <f>U29212&gt;10</f>
        <v>1</v>
      </c>
      <c r="U29212" s="7">
        <v>13.490642926693599</v>
      </c>
      <c r="V29212" t="s">
        <v>17760</v>
      </c>
      <c r="W29212">
        <v>5700</v>
      </c>
    </row>
    <row r="29213" spans="20:23" x14ac:dyDescent="0.3">
      <c r="T29213" t="b">
        <f>U29213&gt;10</f>
        <v>1</v>
      </c>
      <c r="U29213" s="7">
        <v>13.490642926693599</v>
      </c>
      <c r="V29213" t="s">
        <v>17761</v>
      </c>
      <c r="W29213" t="s">
        <v>17762</v>
      </c>
    </row>
    <row r="29214" spans="20:23" x14ac:dyDescent="0.3">
      <c r="T29214" t="b">
        <f>U29214&gt;10</f>
        <v>1</v>
      </c>
      <c r="U29214" s="7">
        <v>11.0057362769056</v>
      </c>
      <c r="V29214">
        <v>885</v>
      </c>
      <c r="W29214" t="s">
        <v>9340</v>
      </c>
    </row>
    <row r="29215" spans="20:23" x14ac:dyDescent="0.3">
      <c r="T29215" t="b">
        <f>U29215&gt;10</f>
        <v>1</v>
      </c>
      <c r="U29215" s="7">
        <v>10.9256935692321</v>
      </c>
      <c r="V29215" t="s">
        <v>9214</v>
      </c>
      <c r="W29215">
        <v>5508</v>
      </c>
    </row>
    <row r="29216" spans="20:23" x14ac:dyDescent="0.3">
      <c r="T29216" t="b">
        <f>U29216&gt;10</f>
        <v>1</v>
      </c>
      <c r="U29216" s="7">
        <v>10.9256935692321</v>
      </c>
      <c r="V29216" t="s">
        <v>9214</v>
      </c>
      <c r="W29216" t="s">
        <v>9217</v>
      </c>
    </row>
    <row r="29217" spans="20:23" x14ac:dyDescent="0.3">
      <c r="T29217" t="b">
        <f>U29217&gt;10</f>
        <v>1</v>
      </c>
      <c r="U29217" s="7">
        <v>11.411201385013801</v>
      </c>
      <c r="V29217" t="s">
        <v>12132</v>
      </c>
      <c r="W29217" t="s">
        <v>12133</v>
      </c>
    </row>
    <row r="29218" spans="20:23" x14ac:dyDescent="0.3">
      <c r="T29218" t="b">
        <f>U29218&gt;10</f>
        <v>1</v>
      </c>
      <c r="U29218" s="7">
        <v>12.392030638025499</v>
      </c>
      <c r="V29218" t="s">
        <v>17763</v>
      </c>
      <c r="W29218" t="s">
        <v>17764</v>
      </c>
    </row>
    <row r="29219" spans="20:23" x14ac:dyDescent="0.3">
      <c r="T29219" t="b">
        <f>U29219&gt;10</f>
        <v>1</v>
      </c>
      <c r="U29219" s="7">
        <v>10.9256935692321</v>
      </c>
      <c r="V29219" t="s">
        <v>9214</v>
      </c>
      <c r="W29219" t="s">
        <v>9215</v>
      </c>
    </row>
    <row r="29220" spans="20:23" x14ac:dyDescent="0.3">
      <c r="T29220" t="b">
        <f>U29220&gt;10</f>
        <v>1</v>
      </c>
      <c r="U29220" s="7">
        <v>10.9256935692321</v>
      </c>
      <c r="V29220" t="s">
        <v>9214</v>
      </c>
      <c r="W29220" t="s">
        <v>9216</v>
      </c>
    </row>
    <row r="29221" spans="20:23" x14ac:dyDescent="0.3">
      <c r="T29221" t="b">
        <f>U29221&gt;10</f>
        <v>1</v>
      </c>
      <c r="U29221" s="7">
        <v>10.399600473335299</v>
      </c>
      <c r="V29221" t="s">
        <v>5507</v>
      </c>
      <c r="W29221" t="s">
        <v>5315</v>
      </c>
    </row>
    <row r="29222" spans="20:23" x14ac:dyDescent="0.3">
      <c r="T29222" t="b">
        <f>U29222&gt;10</f>
        <v>1</v>
      </c>
      <c r="U29222" s="7">
        <v>10.3125890963457</v>
      </c>
      <c r="V29222" t="s">
        <v>4422</v>
      </c>
      <c r="W29222">
        <v>1020</v>
      </c>
    </row>
    <row r="29223" spans="20:23" x14ac:dyDescent="0.3">
      <c r="T29223" t="b">
        <f>U29223&gt;10</f>
        <v>1</v>
      </c>
      <c r="U29223" s="7">
        <v>10.0894455450315</v>
      </c>
      <c r="V29223" t="s">
        <v>2668</v>
      </c>
      <c r="W29223" t="s">
        <v>2669</v>
      </c>
    </row>
    <row r="29224" spans="20:23" x14ac:dyDescent="0.3">
      <c r="T29224" t="b">
        <f>U29224&gt;10</f>
        <v>1</v>
      </c>
      <c r="U29224" s="7">
        <v>10.6002711687975</v>
      </c>
      <c r="V29224" t="s">
        <v>2669</v>
      </c>
      <c r="W29224" t="s">
        <v>7093</v>
      </c>
    </row>
    <row r="29225" spans="20:23" x14ac:dyDescent="0.3">
      <c r="T29225" t="b">
        <f>U29225&gt;10</f>
        <v>1</v>
      </c>
      <c r="U29225" s="7">
        <v>10.3771276174833</v>
      </c>
      <c r="V29225" t="s">
        <v>3649</v>
      </c>
      <c r="W29225" t="s">
        <v>5263</v>
      </c>
    </row>
    <row r="29226" spans="20:23" x14ac:dyDescent="0.3">
      <c r="T29226" t="b">
        <f>U29226&gt;10</f>
        <v>1</v>
      </c>
      <c r="U29226" s="7">
        <v>10.702550017917901</v>
      </c>
      <c r="V29226" t="s">
        <v>7641</v>
      </c>
      <c r="W29226" t="s">
        <v>7642</v>
      </c>
    </row>
    <row r="29227" spans="20:23" x14ac:dyDescent="0.3">
      <c r="T29227" t="b">
        <f>U29227&gt;10</f>
        <v>1</v>
      </c>
      <c r="U29227" s="7">
        <v>13.490642926693599</v>
      </c>
      <c r="V29227" t="s">
        <v>17765</v>
      </c>
      <c r="W29227" t="s">
        <v>17766</v>
      </c>
    </row>
    <row r="29228" spans="20:23" x14ac:dyDescent="0.3">
      <c r="T29228" t="b">
        <f>U29228&gt;10</f>
        <v>1</v>
      </c>
      <c r="U29228" s="7">
        <v>13.490642926693599</v>
      </c>
      <c r="V29228" t="s">
        <v>17766</v>
      </c>
      <c r="W29228" t="s">
        <v>17767</v>
      </c>
    </row>
    <row r="29229" spans="20:23" x14ac:dyDescent="0.3">
      <c r="T29229" t="b">
        <f>U29229&gt;10</f>
        <v>1</v>
      </c>
      <c r="U29229" s="7">
        <v>13.490642926693599</v>
      </c>
      <c r="V29229" t="s">
        <v>17767</v>
      </c>
      <c r="W29229" t="s">
        <v>17768</v>
      </c>
    </row>
    <row r="29230" spans="20:23" x14ac:dyDescent="0.3">
      <c r="T29230" t="b">
        <f>U29230&gt;10</f>
        <v>1</v>
      </c>
      <c r="U29230" s="7">
        <v>13.490642926693599</v>
      </c>
      <c r="V29230" t="s">
        <v>17768</v>
      </c>
      <c r="W29230" t="s">
        <v>17769</v>
      </c>
    </row>
    <row r="29231" spans="20:23" x14ac:dyDescent="0.3">
      <c r="T29231" t="b">
        <f>U29231&gt;10</f>
        <v>1</v>
      </c>
      <c r="U29231" s="7">
        <v>13.490642926693599</v>
      </c>
      <c r="V29231" t="s">
        <v>17769</v>
      </c>
      <c r="W29231" t="s">
        <v>17770</v>
      </c>
    </row>
    <row r="29232" spans="20:23" x14ac:dyDescent="0.3">
      <c r="T29232" t="b">
        <f>U29232&gt;10</f>
        <v>1</v>
      </c>
      <c r="U29232" s="7">
        <v>13.490642926693599</v>
      </c>
      <c r="V29232" t="s">
        <v>17770</v>
      </c>
      <c r="W29232" t="s">
        <v>17771</v>
      </c>
    </row>
    <row r="29233" spans="20:23" x14ac:dyDescent="0.3">
      <c r="T29233" t="b">
        <f>U29233&gt;10</f>
        <v>1</v>
      </c>
      <c r="U29233" s="7">
        <v>10.399600473335299</v>
      </c>
      <c r="V29233" t="s">
        <v>508</v>
      </c>
      <c r="W29233" t="s">
        <v>5588</v>
      </c>
    </row>
    <row r="29234" spans="20:23" x14ac:dyDescent="0.3">
      <c r="T29234" t="b">
        <f>U29234&gt;10</f>
        <v>1</v>
      </c>
      <c r="U29234" s="7">
        <v>12.7974957461337</v>
      </c>
      <c r="V29234" t="s">
        <v>17772</v>
      </c>
      <c r="W29234" t="s">
        <v>17773</v>
      </c>
    </row>
    <row r="29235" spans="20:23" x14ac:dyDescent="0.3">
      <c r="T29235" t="b">
        <f>U29235&gt;10</f>
        <v>1</v>
      </c>
      <c r="U29235" s="7">
        <v>13.490642926693599</v>
      </c>
      <c r="V29235" t="s">
        <v>17774</v>
      </c>
      <c r="W29235" t="s">
        <v>17775</v>
      </c>
    </row>
    <row r="29236" spans="20:23" x14ac:dyDescent="0.3">
      <c r="T29236" t="b">
        <f>U29236&gt;10</f>
        <v>1</v>
      </c>
      <c r="U29236" s="7">
        <v>10.3125890963457</v>
      </c>
      <c r="V29236" t="s">
        <v>4668</v>
      </c>
      <c r="W29236" t="s">
        <v>4669</v>
      </c>
    </row>
    <row r="29237" spans="20:23" x14ac:dyDescent="0.3">
      <c r="T29237" t="b">
        <f>U29237&gt;10</f>
        <v>1</v>
      </c>
      <c r="U29237" s="7">
        <v>11.188057833699601</v>
      </c>
      <c r="V29237" t="s">
        <v>6508</v>
      </c>
      <c r="W29237" t="s">
        <v>10909</v>
      </c>
    </row>
    <row r="29238" spans="20:23" x14ac:dyDescent="0.3">
      <c r="T29238" t="b">
        <f>U29238&gt;10</f>
        <v>1</v>
      </c>
      <c r="U29238" s="7">
        <v>11.411201385013801</v>
      </c>
      <c r="V29238" t="s">
        <v>11962</v>
      </c>
      <c r="W29238" t="s">
        <v>11963</v>
      </c>
    </row>
    <row r="29239" spans="20:23" x14ac:dyDescent="0.3">
      <c r="T29239" t="b">
        <f>U29239&gt;10</f>
        <v>1</v>
      </c>
      <c r="U29239" s="7">
        <v>10.7180542044539</v>
      </c>
      <c r="V29239" t="s">
        <v>7885</v>
      </c>
      <c r="W29239" t="s">
        <v>7886</v>
      </c>
    </row>
    <row r="29240" spans="20:23" x14ac:dyDescent="0.3">
      <c r="T29240" t="b">
        <f>U29240&gt;10</f>
        <v>1</v>
      </c>
      <c r="U29240" s="7">
        <v>10.7180542044539</v>
      </c>
      <c r="V29240" t="s">
        <v>7738</v>
      </c>
      <c r="W29240" t="s">
        <v>8069</v>
      </c>
    </row>
    <row r="29241" spans="20:23" x14ac:dyDescent="0.3">
      <c r="T29241" t="b">
        <f>U29241&gt;10</f>
        <v>1</v>
      </c>
      <c r="U29241" s="7">
        <v>11.411201385013801</v>
      </c>
      <c r="V29241" t="s">
        <v>11829</v>
      </c>
      <c r="W29241" t="s">
        <v>11831</v>
      </c>
    </row>
    <row r="29242" spans="20:23" x14ac:dyDescent="0.3">
      <c r="T29242" t="b">
        <f>U29242&gt;10</f>
        <v>1</v>
      </c>
      <c r="U29242" s="7">
        <v>12.104348565573799</v>
      </c>
      <c r="V29242" t="s">
        <v>17776</v>
      </c>
      <c r="W29242" t="s">
        <v>17777</v>
      </c>
    </row>
    <row r="29243" spans="20:23" x14ac:dyDescent="0.3">
      <c r="T29243" t="b">
        <f>U29243&gt;10</f>
        <v>1</v>
      </c>
      <c r="U29243" s="7">
        <v>10.6574295826374</v>
      </c>
      <c r="V29243" t="s">
        <v>7474</v>
      </c>
      <c r="W29243" t="s">
        <v>7475</v>
      </c>
    </row>
    <row r="29244" spans="20:23" x14ac:dyDescent="0.3">
      <c r="T29244" t="b">
        <f>U29244&gt;10</f>
        <v>1</v>
      </c>
      <c r="U29244" s="7">
        <v>11.1392676695302</v>
      </c>
      <c r="V29244" t="s">
        <v>10315</v>
      </c>
      <c r="W29244" t="s">
        <v>10316</v>
      </c>
    </row>
    <row r="29245" spans="20:23" x14ac:dyDescent="0.3">
      <c r="T29245" t="b">
        <f>U29245&gt;10</f>
        <v>1</v>
      </c>
      <c r="U29245" s="7">
        <v>12.392030638025499</v>
      </c>
      <c r="V29245" t="s">
        <v>14979</v>
      </c>
      <c r="W29245" t="s">
        <v>17778</v>
      </c>
    </row>
    <row r="29246" spans="20:23" x14ac:dyDescent="0.3">
      <c r="T29246" t="b">
        <f>U29246&gt;10</f>
        <v>1</v>
      </c>
      <c r="U29246" s="7">
        <v>10.6002711687975</v>
      </c>
      <c r="V29246" t="s">
        <v>6926</v>
      </c>
      <c r="W29246" t="s">
        <v>6927</v>
      </c>
    </row>
    <row r="29247" spans="20:23" x14ac:dyDescent="0.3">
      <c r="T29247" t="b">
        <f>U29247&gt;10</f>
        <v>1</v>
      </c>
      <c r="U29247" s="7">
        <v>11.411201385013801</v>
      </c>
      <c r="V29247" t="s">
        <v>11804</v>
      </c>
      <c r="W29247" t="s">
        <v>11805</v>
      </c>
    </row>
    <row r="29248" spans="20:23" x14ac:dyDescent="0.3">
      <c r="T29248" t="b">
        <f>U29248&gt;10</f>
        <v>1</v>
      </c>
      <c r="U29248" s="7">
        <v>12.392030638025499</v>
      </c>
      <c r="V29248" t="s">
        <v>17779</v>
      </c>
      <c r="W29248" t="s">
        <v>17780</v>
      </c>
    </row>
    <row r="29249" spans="20:23" x14ac:dyDescent="0.3">
      <c r="T29249" t="b">
        <f>U29249&gt;10</f>
        <v>1</v>
      </c>
      <c r="U29249" s="7">
        <v>12.392030638025499</v>
      </c>
      <c r="V29249" t="s">
        <v>17781</v>
      </c>
      <c r="W29249" t="s">
        <v>17782</v>
      </c>
    </row>
    <row r="29250" spans="20:23" x14ac:dyDescent="0.3">
      <c r="T29250" t="b">
        <f>U29250&gt;10</f>
        <v>1</v>
      </c>
      <c r="U29250" s="7">
        <v>10.024907023893901</v>
      </c>
      <c r="V29250" t="s">
        <v>2055</v>
      </c>
      <c r="W29250" t="s">
        <v>2056</v>
      </c>
    </row>
    <row r="29251" spans="20:23" x14ac:dyDescent="0.3">
      <c r="T29251" t="b">
        <f>U29251&gt;10</f>
        <v>1</v>
      </c>
      <c r="U29251" s="7">
        <v>10.158438416518401</v>
      </c>
      <c r="V29251" t="s">
        <v>3424</v>
      </c>
      <c r="W29251" t="s">
        <v>3425</v>
      </c>
    </row>
    <row r="29252" spans="20:23" x14ac:dyDescent="0.3">
      <c r="T29252" t="b">
        <f>U29252&gt;10</f>
        <v>1</v>
      </c>
      <c r="U29252" s="7">
        <v>10.7825927255914</v>
      </c>
      <c r="V29252" t="s">
        <v>8554</v>
      </c>
      <c r="W29252" t="s">
        <v>8441</v>
      </c>
    </row>
    <row r="29253" spans="20:23" x14ac:dyDescent="0.3">
      <c r="T29253" t="b">
        <f>U29253&gt;10</f>
        <v>1</v>
      </c>
      <c r="U29253" s="7">
        <v>10.3125890963457</v>
      </c>
      <c r="V29253" t="s">
        <v>4566</v>
      </c>
      <c r="W29253" t="s">
        <v>4567</v>
      </c>
    </row>
    <row r="29254" spans="20:23" x14ac:dyDescent="0.3">
      <c r="T29254" t="b">
        <f>U29254&gt;10</f>
        <v>1</v>
      </c>
      <c r="U29254" s="7">
        <v>13.490642926693599</v>
      </c>
      <c r="V29254" t="s">
        <v>17783</v>
      </c>
      <c r="W29254" t="s">
        <v>17784</v>
      </c>
    </row>
    <row r="29255" spans="20:23" x14ac:dyDescent="0.3">
      <c r="T29255" t="b">
        <f>U29255&gt;10</f>
        <v>1</v>
      </c>
      <c r="U29255" s="7">
        <v>12.7974957461337</v>
      </c>
      <c r="V29255" t="s">
        <v>17785</v>
      </c>
      <c r="W29255" t="s">
        <v>17786</v>
      </c>
    </row>
    <row r="29256" spans="20:23" x14ac:dyDescent="0.3">
      <c r="T29256" t="b">
        <f>U29256&gt;10</f>
        <v>1</v>
      </c>
      <c r="U29256" s="7">
        <v>12.7974957461337</v>
      </c>
      <c r="V29256" t="s">
        <v>17787</v>
      </c>
      <c r="W29256" t="s">
        <v>17788</v>
      </c>
    </row>
    <row r="29257" spans="20:23" x14ac:dyDescent="0.3">
      <c r="T29257" t="b">
        <f>U29257&gt;10</f>
        <v>1</v>
      </c>
      <c r="U29257" s="7">
        <v>12.7974957461337</v>
      </c>
      <c r="V29257" t="s">
        <v>17789</v>
      </c>
      <c r="W29257" t="s">
        <v>17788</v>
      </c>
    </row>
    <row r="29258" spans="20:23" x14ac:dyDescent="0.3">
      <c r="T29258" t="b">
        <f>U29258&gt;10</f>
        <v>1</v>
      </c>
      <c r="U29258" s="7">
        <v>12.7974957461337</v>
      </c>
      <c r="V29258" t="s">
        <v>16941</v>
      </c>
      <c r="W29258" t="s">
        <v>17790</v>
      </c>
    </row>
    <row r="29259" spans="20:23" x14ac:dyDescent="0.3">
      <c r="T29259" t="b">
        <f>U29259&gt;10</f>
        <v>1</v>
      </c>
      <c r="U29259" s="7">
        <v>13.490642926693599</v>
      </c>
      <c r="V29259" t="s">
        <v>17790</v>
      </c>
      <c r="W29259" t="s">
        <v>17791</v>
      </c>
    </row>
    <row r="29260" spans="20:23" x14ac:dyDescent="0.3">
      <c r="T29260" t="b">
        <f>U29260&gt;10</f>
        <v>1</v>
      </c>
      <c r="U29260" s="7">
        <v>11.411201385013801</v>
      </c>
      <c r="V29260" t="s">
        <v>11754</v>
      </c>
      <c r="W29260" t="s">
        <v>9438</v>
      </c>
    </row>
    <row r="29261" spans="20:23" x14ac:dyDescent="0.3">
      <c r="T29261" t="b">
        <f>U29261&gt;10</f>
        <v>1</v>
      </c>
      <c r="U29261" s="7">
        <v>12.104348565573799</v>
      </c>
      <c r="V29261" t="s">
        <v>9438</v>
      </c>
      <c r="W29261" t="s">
        <v>17792</v>
      </c>
    </row>
    <row r="29262" spans="20:23" x14ac:dyDescent="0.3">
      <c r="T29262" t="b">
        <f>U29262&gt;10</f>
        <v>1</v>
      </c>
      <c r="U29262" s="7">
        <v>13.490642926693599</v>
      </c>
      <c r="V29262" t="s">
        <v>17793</v>
      </c>
      <c r="W29262" t="s">
        <v>17794</v>
      </c>
    </row>
    <row r="29263" spans="20:23" x14ac:dyDescent="0.3">
      <c r="T29263" t="b">
        <f>U29263&gt;10</f>
        <v>1</v>
      </c>
      <c r="U29263" s="7">
        <v>12.7974957461337</v>
      </c>
      <c r="V29263" t="s">
        <v>17795</v>
      </c>
      <c r="W29263" t="s">
        <v>13073</v>
      </c>
    </row>
    <row r="29264" spans="20:23" x14ac:dyDescent="0.3">
      <c r="T29264" t="b">
        <f>U29264&gt;10</f>
        <v>1</v>
      </c>
      <c r="U29264" s="7">
        <v>12.7974957461337</v>
      </c>
      <c r="V29264" t="s">
        <v>17796</v>
      </c>
      <c r="W29264" t="s">
        <v>17797</v>
      </c>
    </row>
    <row r="29265" spans="20:23" x14ac:dyDescent="0.3">
      <c r="T29265" t="b">
        <f>U29265&gt;10</f>
        <v>1</v>
      </c>
      <c r="U29265" s="7">
        <v>10.3125890963457</v>
      </c>
      <c r="V29265" t="s">
        <v>5010</v>
      </c>
      <c r="W29265" t="s">
        <v>5011</v>
      </c>
    </row>
    <row r="29266" spans="20:23" x14ac:dyDescent="0.3">
      <c r="T29266" t="b">
        <f>U29266&gt;10</f>
        <v>1</v>
      </c>
      <c r="U29266" s="7">
        <v>11.188057833699601</v>
      </c>
      <c r="V29266" t="s">
        <v>10615</v>
      </c>
      <c r="W29266" t="s">
        <v>10616</v>
      </c>
    </row>
    <row r="29267" spans="20:23" x14ac:dyDescent="0.3">
      <c r="T29267" t="b">
        <f>U29267&gt;10</f>
        <v>1</v>
      </c>
      <c r="U29267" s="7">
        <v>11.5447327776383</v>
      </c>
      <c r="V29267" t="s">
        <v>12347</v>
      </c>
      <c r="W29267" t="s">
        <v>12349</v>
      </c>
    </row>
    <row r="29268" spans="20:23" x14ac:dyDescent="0.3">
      <c r="T29268" t="b">
        <f>U29268&gt;10</f>
        <v>1</v>
      </c>
      <c r="U29268" s="7">
        <v>12.392030638025499</v>
      </c>
      <c r="V29268" t="s">
        <v>17798</v>
      </c>
      <c r="W29268" t="s">
        <v>17799</v>
      </c>
    </row>
    <row r="29269" spans="20:23" x14ac:dyDescent="0.3">
      <c r="T29269" t="b">
        <f>U29269&gt;10</f>
        <v>1</v>
      </c>
      <c r="U29269" s="7">
        <v>10.6002711687975</v>
      </c>
      <c r="V29269" t="s">
        <v>7054</v>
      </c>
      <c r="W29269" t="s">
        <v>7055</v>
      </c>
    </row>
    <row r="29270" spans="20:23" x14ac:dyDescent="0.3">
      <c r="T29270" t="b">
        <f>U29270&gt;10</f>
        <v>1</v>
      </c>
      <c r="U29270" s="7">
        <v>10.158438416518401</v>
      </c>
      <c r="V29270" t="s">
        <v>3373</v>
      </c>
      <c r="W29270" t="s">
        <v>3374</v>
      </c>
    </row>
    <row r="29271" spans="20:23" x14ac:dyDescent="0.3">
      <c r="T29271" t="b">
        <f>U29271&gt;10</f>
        <v>1</v>
      </c>
      <c r="U29271" s="7">
        <v>10.158438416518401</v>
      </c>
      <c r="V29271" t="s">
        <v>3296</v>
      </c>
      <c r="W29271" t="s">
        <v>3297</v>
      </c>
    </row>
    <row r="29272" spans="20:23" x14ac:dyDescent="0.3">
      <c r="T29272" t="b">
        <f>U29272&gt;10</f>
        <v>1</v>
      </c>
      <c r="U29272" s="7">
        <v>10.6002711687975</v>
      </c>
      <c r="V29272" t="s">
        <v>6996</v>
      </c>
      <c r="W29272" t="s">
        <v>6997</v>
      </c>
    </row>
    <row r="29273" spans="20:23" x14ac:dyDescent="0.3">
      <c r="T29273" t="b">
        <f>U29273&gt;10</f>
        <v>1</v>
      </c>
      <c r="U29273" s="7">
        <v>10.0894455450315</v>
      </c>
      <c r="V29273" t="s">
        <v>2632</v>
      </c>
      <c r="W29273" t="s">
        <v>2659</v>
      </c>
    </row>
    <row r="29274" spans="20:23" x14ac:dyDescent="0.3">
      <c r="T29274" t="b">
        <f>U29274&gt;10</f>
        <v>1</v>
      </c>
      <c r="U29274" s="7">
        <v>10.7825927255914</v>
      </c>
      <c r="V29274" t="s">
        <v>2659</v>
      </c>
      <c r="W29274" t="s">
        <v>8499</v>
      </c>
    </row>
    <row r="29275" spans="20:23" x14ac:dyDescent="0.3">
      <c r="T29275" t="b">
        <f>U29275&gt;10</f>
        <v>1</v>
      </c>
      <c r="U29275" s="7">
        <v>10.2717671018254</v>
      </c>
      <c r="V29275" t="s">
        <v>4237</v>
      </c>
      <c r="W29275" t="s">
        <v>4240</v>
      </c>
    </row>
    <row r="29276" spans="20:23" x14ac:dyDescent="0.3">
      <c r="T29276" t="b">
        <f>U29276&gt;10</f>
        <v>1</v>
      </c>
      <c r="U29276" s="7">
        <v>10.2717671018254</v>
      </c>
      <c r="V29276" t="s">
        <v>4237</v>
      </c>
      <c r="W29276" t="s">
        <v>4239</v>
      </c>
    </row>
    <row r="29277" spans="20:23" x14ac:dyDescent="0.3">
      <c r="T29277" t="b">
        <f>U29277&gt;10</f>
        <v>1</v>
      </c>
      <c r="U29277" s="7">
        <v>10.2717671018254</v>
      </c>
      <c r="V29277" t="s">
        <v>4237</v>
      </c>
      <c r="W29277" t="s">
        <v>4238</v>
      </c>
    </row>
    <row r="29278" spans="20:23" x14ac:dyDescent="0.3">
      <c r="T29278" t="b">
        <f>U29278&gt;10</f>
        <v>1</v>
      </c>
      <c r="U29278" s="7">
        <v>11.6988834574656</v>
      </c>
      <c r="V29278" t="s">
        <v>6996</v>
      </c>
      <c r="W29278" t="s">
        <v>13000</v>
      </c>
    </row>
    <row r="29279" spans="20:23" x14ac:dyDescent="0.3">
      <c r="T29279" t="b">
        <f>U29279&gt;10</f>
        <v>1</v>
      </c>
      <c r="U29279" s="7">
        <v>10.232546388672199</v>
      </c>
      <c r="V29279" t="s">
        <v>3822</v>
      </c>
      <c r="W29279" t="s">
        <v>3823</v>
      </c>
    </row>
    <row r="29280" spans="20:23" x14ac:dyDescent="0.3">
      <c r="T29280" t="b">
        <f>U29280&gt;10</f>
        <v>1</v>
      </c>
      <c r="U29280" s="7">
        <v>10.9256935692321</v>
      </c>
      <c r="V29280" t="s">
        <v>9161</v>
      </c>
      <c r="W29280" t="s">
        <v>9162</v>
      </c>
    </row>
    <row r="29281" spans="20:23" x14ac:dyDescent="0.3">
      <c r="T29281" t="b">
        <f>U29281&gt;10</f>
        <v>1</v>
      </c>
      <c r="U29281" s="7">
        <v>12.7974957461337</v>
      </c>
      <c r="V29281" t="s">
        <v>17800</v>
      </c>
      <c r="W29281" t="s">
        <v>12756</v>
      </c>
    </row>
    <row r="29282" spans="20:23" x14ac:dyDescent="0.3">
      <c r="T29282" t="b">
        <f>U29282&gt;10</f>
        <v>1</v>
      </c>
      <c r="U29282" s="7">
        <v>12.7974957461337</v>
      </c>
      <c r="V29282" t="s">
        <v>12756</v>
      </c>
      <c r="W29282" t="s">
        <v>17801</v>
      </c>
    </row>
    <row r="29283" spans="20:23" x14ac:dyDescent="0.3">
      <c r="T29283" t="b">
        <f>U29283&gt;10</f>
        <v>1</v>
      </c>
      <c r="U29283" s="7">
        <v>11.6988834574656</v>
      </c>
      <c r="V29283" t="s">
        <v>12756</v>
      </c>
      <c r="W29283" t="s">
        <v>145</v>
      </c>
    </row>
    <row r="29284" spans="20:23" x14ac:dyDescent="0.3">
      <c r="T29284" t="b">
        <f>U29284&gt;10</f>
        <v>1</v>
      </c>
      <c r="U29284" s="7">
        <v>11.1392676695302</v>
      </c>
      <c r="V29284" t="s">
        <v>145</v>
      </c>
      <c r="W29284" t="s">
        <v>146</v>
      </c>
    </row>
    <row r="29285" spans="20:23" x14ac:dyDescent="0.3">
      <c r="T29285" t="b">
        <f>U29285&gt;10</f>
        <v>1</v>
      </c>
      <c r="U29285" s="7">
        <v>11.1392676695302</v>
      </c>
      <c r="V29285" t="s">
        <v>146</v>
      </c>
      <c r="W29285" t="s">
        <v>147</v>
      </c>
    </row>
    <row r="29286" spans="20:23" x14ac:dyDescent="0.3">
      <c r="T29286" t="b">
        <f>U29286&gt;10</f>
        <v>1</v>
      </c>
      <c r="U29286" s="7">
        <v>10.232546388672199</v>
      </c>
      <c r="V29286" t="s">
        <v>3967</v>
      </c>
      <c r="W29286" t="s">
        <v>3886</v>
      </c>
    </row>
    <row r="29287" spans="20:23" x14ac:dyDescent="0.3">
      <c r="T29287" t="b">
        <f>U29287&gt;10</f>
        <v>1</v>
      </c>
      <c r="U29287" s="7">
        <v>12.104348565573799</v>
      </c>
      <c r="V29287" t="s">
        <v>17802</v>
      </c>
      <c r="W29287" t="s">
        <v>17803</v>
      </c>
    </row>
    <row r="29288" spans="20:23" x14ac:dyDescent="0.3">
      <c r="T29288" t="b">
        <f>U29288&gt;10</f>
        <v>1</v>
      </c>
      <c r="U29288" s="7">
        <v>11.6988834574656</v>
      </c>
      <c r="V29288" t="s">
        <v>13303</v>
      </c>
      <c r="W29288" t="s">
        <v>13304</v>
      </c>
    </row>
    <row r="29289" spans="20:23" x14ac:dyDescent="0.3">
      <c r="T29289" t="b">
        <f>U29289&gt;10</f>
        <v>1</v>
      </c>
      <c r="U29289" s="7">
        <v>11.5447327776383</v>
      </c>
      <c r="V29289" t="s">
        <v>8824</v>
      </c>
      <c r="W29289" t="s">
        <v>12435</v>
      </c>
    </row>
    <row r="29290" spans="20:23" x14ac:dyDescent="0.3">
      <c r="T29290" t="b">
        <f>U29290&gt;10</f>
        <v>1</v>
      </c>
      <c r="U29290" s="7">
        <v>10.194806060689301</v>
      </c>
      <c r="V29290">
        <v>9</v>
      </c>
      <c r="W29290" t="s">
        <v>3468</v>
      </c>
    </row>
    <row r="29291" spans="20:23" x14ac:dyDescent="0.3">
      <c r="T29291" t="b">
        <f>U29291&gt;10</f>
        <v>1</v>
      </c>
      <c r="U29291" s="7">
        <v>12.392030638025499</v>
      </c>
      <c r="V29291">
        <v>12</v>
      </c>
      <c r="W29291" t="s">
        <v>3468</v>
      </c>
    </row>
    <row r="29292" spans="20:23" x14ac:dyDescent="0.3">
      <c r="T29292" t="b">
        <f>U29292&gt;10</f>
        <v>1</v>
      </c>
      <c r="U29292" s="7">
        <v>10.6002711687975</v>
      </c>
      <c r="V29292">
        <v>15</v>
      </c>
      <c r="W29292" t="s">
        <v>3468</v>
      </c>
    </row>
    <row r="29293" spans="20:23" x14ac:dyDescent="0.3">
      <c r="T29293" t="b">
        <f>U29293&gt;10</f>
        <v>1</v>
      </c>
      <c r="U29293" s="7">
        <v>13.490642926693599</v>
      </c>
      <c r="V29293" t="s">
        <v>17804</v>
      </c>
      <c r="W29293" t="s">
        <v>17805</v>
      </c>
    </row>
    <row r="29294" spans="20:23" x14ac:dyDescent="0.3">
      <c r="T29294" t="b">
        <f>U29294&gt;10</f>
        <v>1</v>
      </c>
      <c r="U29294" s="7">
        <v>11.0057362769056</v>
      </c>
      <c r="V29294" t="s">
        <v>9930</v>
      </c>
      <c r="W29294" t="s">
        <v>9931</v>
      </c>
    </row>
    <row r="29295" spans="20:23" x14ac:dyDescent="0.3">
      <c r="T29295" t="b">
        <f>U29295&gt;10</f>
        <v>1</v>
      </c>
      <c r="U29295" s="7">
        <v>11.0927476538953</v>
      </c>
      <c r="V29295" t="s">
        <v>10248</v>
      </c>
      <c r="W29295" t="s">
        <v>5483</v>
      </c>
    </row>
    <row r="29296" spans="20:23" x14ac:dyDescent="0.3">
      <c r="T29296" t="b">
        <f>U29296&gt;10</f>
        <v>1</v>
      </c>
      <c r="U29296" s="7">
        <v>10.5462039475272</v>
      </c>
      <c r="V29296" t="s">
        <v>6556</v>
      </c>
      <c r="W29296" t="s">
        <v>6714</v>
      </c>
    </row>
    <row r="29297" spans="20:23" x14ac:dyDescent="0.3">
      <c r="T29297" t="b">
        <f>U29297&gt;10</f>
        <v>1</v>
      </c>
      <c r="U29297" s="7">
        <v>11.6988834574656</v>
      </c>
      <c r="V29297" t="s">
        <v>6714</v>
      </c>
      <c r="W29297" t="s">
        <v>4671</v>
      </c>
    </row>
    <row r="29298" spans="20:23" x14ac:dyDescent="0.3">
      <c r="T29298" t="b">
        <f>U29298&gt;10</f>
        <v>1</v>
      </c>
      <c r="U29298" s="7">
        <v>12.392030638025499</v>
      </c>
      <c r="V29298" t="s">
        <v>17806</v>
      </c>
      <c r="W29298" t="s">
        <v>12667</v>
      </c>
    </row>
    <row r="29299" spans="20:23" x14ac:dyDescent="0.3">
      <c r="T29299" t="b">
        <f>U29299&gt;10</f>
        <v>1</v>
      </c>
      <c r="U29299" s="7">
        <v>13.490642926693599</v>
      </c>
      <c r="V29299" t="s">
        <v>17807</v>
      </c>
      <c r="W29299" t="s">
        <v>17808</v>
      </c>
    </row>
    <row r="29300" spans="20:23" x14ac:dyDescent="0.3">
      <c r="T29300" t="b">
        <f>U29300&gt;10</f>
        <v>1</v>
      </c>
      <c r="U29300" s="7">
        <v>13.490642926693599</v>
      </c>
      <c r="V29300" t="s">
        <v>17809</v>
      </c>
      <c r="W29300" t="s">
        <v>17810</v>
      </c>
    </row>
    <row r="29301" spans="20:23" x14ac:dyDescent="0.3">
      <c r="T29301" t="b">
        <f>U29301&gt;10</f>
        <v>1</v>
      </c>
      <c r="U29301" s="7">
        <v>13.490642926693599</v>
      </c>
      <c r="V29301" t="s">
        <v>17810</v>
      </c>
      <c r="W29301" t="s">
        <v>17811</v>
      </c>
    </row>
    <row r="29302" spans="20:23" x14ac:dyDescent="0.3">
      <c r="T29302" t="b">
        <f>U29302&gt;10</f>
        <v>1</v>
      </c>
      <c r="U29302" s="7">
        <v>12.7974957461337</v>
      </c>
      <c r="V29302" t="s">
        <v>17812</v>
      </c>
      <c r="W29302" t="s">
        <v>17813</v>
      </c>
    </row>
    <row r="29303" spans="20:23" x14ac:dyDescent="0.3">
      <c r="T29303" t="b">
        <f>U29303&gt;10</f>
        <v>1</v>
      </c>
      <c r="U29303" s="7">
        <v>13.490642926693599</v>
      </c>
      <c r="V29303" t="s">
        <v>17814</v>
      </c>
      <c r="W29303" t="s">
        <v>10868</v>
      </c>
    </row>
    <row r="29304" spans="20:23" x14ac:dyDescent="0.3">
      <c r="T29304" t="b">
        <f>U29304&gt;10</f>
        <v>1</v>
      </c>
      <c r="U29304" s="7">
        <v>11.188057833699601</v>
      </c>
      <c r="V29304" t="s">
        <v>10868</v>
      </c>
      <c r="W29304" t="s">
        <v>2437</v>
      </c>
    </row>
    <row r="29305" spans="20:23" x14ac:dyDescent="0.3">
      <c r="T29305" t="b">
        <f>U29305&gt;10</f>
        <v>1</v>
      </c>
      <c r="U29305" s="7">
        <v>10.158438416518401</v>
      </c>
      <c r="V29305" t="s">
        <v>3366</v>
      </c>
      <c r="W29305" t="s">
        <v>3367</v>
      </c>
    </row>
    <row r="29306" spans="20:23" x14ac:dyDescent="0.3">
      <c r="T29306" t="b">
        <f>U29306&gt;10</f>
        <v>1</v>
      </c>
      <c r="U29306" s="7">
        <v>11.188057833699601</v>
      </c>
      <c r="V29306" t="s">
        <v>10785</v>
      </c>
      <c r="W29306" t="s">
        <v>10787</v>
      </c>
    </row>
    <row r="29307" spans="20:23" x14ac:dyDescent="0.3">
      <c r="T29307" t="b">
        <f>U29307&gt;10</f>
        <v>1</v>
      </c>
      <c r="U29307" s="7">
        <v>12.392030638025499</v>
      </c>
      <c r="V29307" t="s">
        <v>10787</v>
      </c>
      <c r="W29307" t="s">
        <v>17815</v>
      </c>
    </row>
    <row r="29308" spans="20:23" x14ac:dyDescent="0.3">
      <c r="T29308" t="b">
        <f>U29308&gt;10</f>
        <v>1</v>
      </c>
      <c r="U29308" s="7">
        <v>12.104348565573799</v>
      </c>
      <c r="V29308" t="s">
        <v>17816</v>
      </c>
      <c r="W29308" t="s">
        <v>17817</v>
      </c>
    </row>
    <row r="29309" spans="20:23" x14ac:dyDescent="0.3">
      <c r="T29309" t="b">
        <f>U29309&gt;10</f>
        <v>1</v>
      </c>
      <c r="U29309" s="7">
        <v>10.194806060689301</v>
      </c>
      <c r="V29309" t="s">
        <v>3498</v>
      </c>
      <c r="W29309" t="s">
        <v>3499</v>
      </c>
    </row>
    <row r="29310" spans="20:23" x14ac:dyDescent="0.3">
      <c r="T29310" t="b">
        <f>U29310&gt;10</f>
        <v>1</v>
      </c>
      <c r="U29310" s="7">
        <v>11.0927476538953</v>
      </c>
      <c r="V29310" t="s">
        <v>10249</v>
      </c>
      <c r="W29310" t="s">
        <v>10250</v>
      </c>
    </row>
    <row r="29311" spans="20:23" x14ac:dyDescent="0.3">
      <c r="T29311" t="b">
        <f>U29311&gt;10</f>
        <v>1</v>
      </c>
      <c r="U29311" s="7">
        <v>10.9256935692321</v>
      </c>
      <c r="V29311" t="s">
        <v>9133</v>
      </c>
      <c r="W29311" t="s">
        <v>9134</v>
      </c>
    </row>
    <row r="29312" spans="20:23" x14ac:dyDescent="0.3">
      <c r="T29312" t="b">
        <f>U29312&gt;10</f>
        <v>1</v>
      </c>
      <c r="U29312" s="7">
        <v>11.293418349357401</v>
      </c>
      <c r="V29312" t="s">
        <v>3555</v>
      </c>
      <c r="W29312" t="s">
        <v>11120</v>
      </c>
    </row>
    <row r="29313" spans="20:23" x14ac:dyDescent="0.3">
      <c r="T29313" t="b">
        <f>U29313&gt;10</f>
        <v>1</v>
      </c>
      <c r="U29313" s="7">
        <v>11.8812050142595</v>
      </c>
      <c r="V29313" t="s">
        <v>11120</v>
      </c>
      <c r="W29313" t="s">
        <v>14021</v>
      </c>
    </row>
    <row r="29314" spans="20:23" x14ac:dyDescent="0.3">
      <c r="T29314" t="b">
        <f>U29314&gt;10</f>
        <v>1</v>
      </c>
      <c r="U29314" s="7">
        <v>12.104348565573799</v>
      </c>
      <c r="V29314" t="s">
        <v>17818</v>
      </c>
      <c r="W29314" t="s">
        <v>17819</v>
      </c>
    </row>
    <row r="29315" spans="20:23" x14ac:dyDescent="0.3">
      <c r="T29315" t="b">
        <f>U29315&gt;10</f>
        <v>1</v>
      </c>
      <c r="U29315" s="7">
        <v>11.6988834574656</v>
      </c>
      <c r="V29315" t="s">
        <v>11675</v>
      </c>
      <c r="W29315" t="s">
        <v>12874</v>
      </c>
    </row>
    <row r="29316" spans="20:23" x14ac:dyDescent="0.3">
      <c r="T29316" t="b">
        <f>U29316&gt;10</f>
        <v>1</v>
      </c>
      <c r="U29316" s="7">
        <v>13.490642926693599</v>
      </c>
      <c r="V29316" t="s">
        <v>17820</v>
      </c>
      <c r="W29316" t="s">
        <v>17821</v>
      </c>
    </row>
    <row r="29317" spans="20:23" x14ac:dyDescent="0.3">
      <c r="T29317" t="b">
        <f>U29317&gt;10</f>
        <v>1</v>
      </c>
      <c r="U29317" s="7">
        <v>11.293418349357401</v>
      </c>
      <c r="V29317" t="s">
        <v>3651</v>
      </c>
      <c r="W29317" t="s">
        <v>11033</v>
      </c>
    </row>
    <row r="29318" spans="20:23" x14ac:dyDescent="0.3">
      <c r="T29318" t="b">
        <f>U29318&gt;10</f>
        <v>1</v>
      </c>
      <c r="U29318" s="7">
        <v>11.5447327776383</v>
      </c>
      <c r="V29318" t="s">
        <v>3223</v>
      </c>
      <c r="W29318" t="s">
        <v>12484</v>
      </c>
    </row>
    <row r="29319" spans="20:23" x14ac:dyDescent="0.3">
      <c r="T29319" t="b">
        <f>U29319&gt;10</f>
        <v>1</v>
      </c>
      <c r="U29319" s="7">
        <v>12.392030638025499</v>
      </c>
      <c r="V29319" t="s">
        <v>12484</v>
      </c>
      <c r="W29319" t="s">
        <v>9391</v>
      </c>
    </row>
    <row r="29320" spans="20:23" x14ac:dyDescent="0.3">
      <c r="T29320" t="b">
        <f>U29320&gt;10</f>
        <v>1</v>
      </c>
      <c r="U29320" s="7">
        <v>11.0057362769056</v>
      </c>
      <c r="V29320" t="s">
        <v>9391</v>
      </c>
      <c r="W29320" t="s">
        <v>9524</v>
      </c>
    </row>
    <row r="29321" spans="20:23" x14ac:dyDescent="0.3">
      <c r="T29321" t="b">
        <f>U29321&gt;10</f>
        <v>1</v>
      </c>
      <c r="U29321" s="7">
        <v>10.399600473335299</v>
      </c>
      <c r="V29321" t="s">
        <v>5416</v>
      </c>
      <c r="W29321" t="s">
        <v>5417</v>
      </c>
    </row>
    <row r="29322" spans="20:23" x14ac:dyDescent="0.3">
      <c r="T29322" t="b">
        <f>U29322&gt;10</f>
        <v>1</v>
      </c>
      <c r="U29322" s="7">
        <v>11.0927476538953</v>
      </c>
      <c r="V29322" t="s">
        <v>5417</v>
      </c>
      <c r="W29322" t="s">
        <v>10165</v>
      </c>
    </row>
    <row r="29323" spans="20:23" x14ac:dyDescent="0.3">
      <c r="T29323" t="b">
        <f>U29323&gt;10</f>
        <v>1</v>
      </c>
      <c r="U29323" s="7">
        <v>11.0057362769056</v>
      </c>
      <c r="V29323" t="s">
        <v>5030</v>
      </c>
      <c r="W29323" t="s">
        <v>10044</v>
      </c>
    </row>
    <row r="29324" spans="20:23" x14ac:dyDescent="0.3">
      <c r="T29324" t="b">
        <f>U29324&gt;10</f>
        <v>1</v>
      </c>
      <c r="U29324" s="7">
        <v>11.0057362769056</v>
      </c>
      <c r="V29324" t="s">
        <v>6116</v>
      </c>
      <c r="W29324" t="s">
        <v>9525</v>
      </c>
    </row>
    <row r="29325" spans="20:23" x14ac:dyDescent="0.3">
      <c r="T29325" t="b">
        <f>U29325&gt;10</f>
        <v>1</v>
      </c>
      <c r="U29325" s="7">
        <v>11.411201385013801</v>
      </c>
      <c r="V29325" t="s">
        <v>7863</v>
      </c>
      <c r="W29325" t="s">
        <v>11822</v>
      </c>
    </row>
    <row r="29326" spans="20:23" x14ac:dyDescent="0.3">
      <c r="T29326" t="b">
        <f>U29326&gt;10</f>
        <v>1</v>
      </c>
      <c r="U29326" s="7">
        <v>11.188057833699601</v>
      </c>
      <c r="V29326" t="s">
        <v>10409</v>
      </c>
      <c r="W29326" t="s">
        <v>10410</v>
      </c>
    </row>
    <row r="29327" spans="20:23" x14ac:dyDescent="0.3">
      <c r="T29327" t="b">
        <f>U29327&gt;10</f>
        <v>1</v>
      </c>
      <c r="U29327" s="7">
        <v>10.399600473335299</v>
      </c>
      <c r="V29327" t="s">
        <v>5557</v>
      </c>
      <c r="W29327" t="s">
        <v>4365</v>
      </c>
    </row>
    <row r="29328" spans="20:23" x14ac:dyDescent="0.3">
      <c r="T29328" t="b">
        <f>U29328&gt;10</f>
        <v>1</v>
      </c>
      <c r="U29328" s="7">
        <v>13.490642926693599</v>
      </c>
      <c r="V29328" t="s">
        <v>17822</v>
      </c>
      <c r="W29328" t="s">
        <v>11237</v>
      </c>
    </row>
    <row r="29329" spans="20:23" x14ac:dyDescent="0.3">
      <c r="T29329" t="b">
        <f>U29329&gt;10</f>
        <v>1</v>
      </c>
      <c r="U29329" s="7">
        <v>11.293418349357401</v>
      </c>
      <c r="V29329" t="s">
        <v>11237</v>
      </c>
      <c r="W29329" t="s">
        <v>11238</v>
      </c>
    </row>
    <row r="29330" spans="20:23" x14ac:dyDescent="0.3">
      <c r="T29330" t="b">
        <f>U29330&gt;10</f>
        <v>1</v>
      </c>
      <c r="U29330" s="7">
        <v>12.7974957461337</v>
      </c>
      <c r="V29330" t="s">
        <v>17823</v>
      </c>
      <c r="W29330" t="s">
        <v>17824</v>
      </c>
    </row>
    <row r="29331" spans="20:23" x14ac:dyDescent="0.3">
      <c r="T29331" t="b">
        <f>U29331&gt;10</f>
        <v>1</v>
      </c>
      <c r="U29331" s="7">
        <v>12.104348565573799</v>
      </c>
      <c r="V29331" t="s">
        <v>17825</v>
      </c>
      <c r="W29331" t="s">
        <v>17826</v>
      </c>
    </row>
    <row r="29332" spans="20:23" x14ac:dyDescent="0.3">
      <c r="T29332" t="b">
        <f>U29332&gt;10</f>
        <v>1</v>
      </c>
      <c r="U29332" s="7">
        <v>11.188057833699601</v>
      </c>
      <c r="V29332" t="s">
        <v>4147</v>
      </c>
      <c r="W29332" t="s">
        <v>10608</v>
      </c>
    </row>
    <row r="29333" spans="20:23" x14ac:dyDescent="0.3">
      <c r="T29333" t="b">
        <f>U29333&gt;10</f>
        <v>1</v>
      </c>
      <c r="U29333" s="7">
        <v>12.7974957461337</v>
      </c>
      <c r="V29333" t="s">
        <v>17827</v>
      </c>
      <c r="W29333" t="s">
        <v>17819</v>
      </c>
    </row>
    <row r="29334" spans="20:23" x14ac:dyDescent="0.3">
      <c r="T29334" t="b">
        <f>U29334&gt;10</f>
        <v>1</v>
      </c>
      <c r="U29334" s="7">
        <v>10.7180542044539</v>
      </c>
      <c r="V29334" t="s">
        <v>7913</v>
      </c>
      <c r="W29334" t="s">
        <v>7738</v>
      </c>
    </row>
    <row r="29335" spans="20:23" x14ac:dyDescent="0.3">
      <c r="T29335" t="b">
        <f>U29335&gt;10</f>
        <v>1</v>
      </c>
      <c r="U29335" s="7">
        <v>10.7180542044539</v>
      </c>
      <c r="V29335" t="s">
        <v>7738</v>
      </c>
      <c r="W29335" t="s">
        <v>8070</v>
      </c>
    </row>
    <row r="29336" spans="20:23" x14ac:dyDescent="0.3">
      <c r="T29336" t="b">
        <f>U29336&gt;10</f>
        <v>1</v>
      </c>
      <c r="U29336" s="7">
        <v>11.5447327776383</v>
      </c>
      <c r="V29336" t="s">
        <v>12625</v>
      </c>
      <c r="W29336" t="s">
        <v>5664</v>
      </c>
    </row>
    <row r="29337" spans="20:23" x14ac:dyDescent="0.3">
      <c r="T29337" t="b">
        <f>U29337&gt;10</f>
        <v>1</v>
      </c>
      <c r="U29337" s="7">
        <v>10.7180542044539</v>
      </c>
      <c r="V29337" t="s">
        <v>7820</v>
      </c>
      <c r="W29337" t="s">
        <v>7821</v>
      </c>
    </row>
    <row r="29338" spans="20:23" x14ac:dyDescent="0.3">
      <c r="T29338" t="b">
        <f>U29338&gt;10</f>
        <v>1</v>
      </c>
      <c r="U29338" s="7">
        <v>11.293418349357401</v>
      </c>
      <c r="V29338" t="s">
        <v>11413</v>
      </c>
      <c r="W29338" t="s">
        <v>5256</v>
      </c>
    </row>
    <row r="29339" spans="20:23" x14ac:dyDescent="0.3">
      <c r="T29339" t="b">
        <f>U29339&gt;10</f>
        <v>1</v>
      </c>
      <c r="U29339" s="7">
        <v>12.7974957461337</v>
      </c>
      <c r="V29339" t="s">
        <v>17828</v>
      </c>
      <c r="W29339" t="s">
        <v>17829</v>
      </c>
    </row>
    <row r="29340" spans="20:23" x14ac:dyDescent="0.3">
      <c r="T29340" t="b">
        <f>U29340&gt;10</f>
        <v>1</v>
      </c>
      <c r="U29340" s="7">
        <v>12.7974957461337</v>
      </c>
      <c r="V29340" t="s">
        <v>17830</v>
      </c>
      <c r="W29340" t="s">
        <v>17831</v>
      </c>
    </row>
    <row r="29341" spans="20:23" x14ac:dyDescent="0.3">
      <c r="T29341" t="b">
        <f>U29341&gt;10</f>
        <v>1</v>
      </c>
      <c r="U29341" s="7">
        <v>10.851585597078399</v>
      </c>
      <c r="V29341" t="s">
        <v>8821</v>
      </c>
      <c r="W29341" t="s">
        <v>8822</v>
      </c>
    </row>
    <row r="29342" spans="20:23" x14ac:dyDescent="0.3">
      <c r="T29342" t="b">
        <f>U29342&gt;10</f>
        <v>1</v>
      </c>
      <c r="U29342" s="7">
        <v>11.0057362769056</v>
      </c>
      <c r="V29342" t="s">
        <v>9486</v>
      </c>
      <c r="W29342" t="s">
        <v>9487</v>
      </c>
    </row>
    <row r="29343" spans="20:23" x14ac:dyDescent="0.3">
      <c r="T29343" t="b">
        <f>U29343&gt;10</f>
        <v>1</v>
      </c>
      <c r="U29343" s="7">
        <v>10.232546388672199</v>
      </c>
      <c r="V29343" t="s">
        <v>2136</v>
      </c>
      <c r="W29343" t="s">
        <v>3811</v>
      </c>
    </row>
    <row r="29344" spans="20:23" x14ac:dyDescent="0.3">
      <c r="T29344" t="b">
        <f>U29344&gt;10</f>
        <v>1</v>
      </c>
      <c r="U29344" s="7">
        <v>11.0927476538953</v>
      </c>
      <c r="V29344" t="s">
        <v>3811</v>
      </c>
      <c r="W29344" t="s">
        <v>4367</v>
      </c>
    </row>
    <row r="29345" spans="20:23" x14ac:dyDescent="0.3">
      <c r="T29345" t="b">
        <f>U29345&gt;10</f>
        <v>1</v>
      </c>
      <c r="U29345" s="7">
        <v>11.8812050142595</v>
      </c>
      <c r="V29345" t="s">
        <v>13953</v>
      </c>
      <c r="W29345" t="s">
        <v>4251</v>
      </c>
    </row>
    <row r="29346" spans="20:23" x14ac:dyDescent="0.3">
      <c r="T29346" t="b">
        <f>U29346&gt;10</f>
        <v>1</v>
      </c>
      <c r="U29346" s="7">
        <v>11.5447327776383</v>
      </c>
      <c r="V29346" t="s">
        <v>4100</v>
      </c>
      <c r="W29346" t="s">
        <v>12267</v>
      </c>
    </row>
    <row r="29347" spans="20:23" x14ac:dyDescent="0.3">
      <c r="T29347" t="b">
        <f>U29347&gt;10</f>
        <v>1</v>
      </c>
      <c r="U29347" s="7">
        <v>11.188057833699601</v>
      </c>
      <c r="V29347" t="s">
        <v>10487</v>
      </c>
      <c r="W29347" t="s">
        <v>6345</v>
      </c>
    </row>
    <row r="29348" spans="20:23" x14ac:dyDescent="0.3">
      <c r="T29348" t="b">
        <f>U29348&gt;10</f>
        <v>1</v>
      </c>
      <c r="U29348" s="7">
        <v>11.0057362769056</v>
      </c>
      <c r="V29348" t="s">
        <v>8286</v>
      </c>
      <c r="W29348" t="s">
        <v>1759</v>
      </c>
    </row>
    <row r="29349" spans="20:23" x14ac:dyDescent="0.3">
      <c r="T29349" t="b">
        <f>U29349&gt;10</f>
        <v>1</v>
      </c>
      <c r="U29349" s="7">
        <v>11.411201385013801</v>
      </c>
      <c r="V29349" t="s">
        <v>1759</v>
      </c>
      <c r="W29349" t="s">
        <v>6344</v>
      </c>
    </row>
    <row r="29350" spans="20:23" x14ac:dyDescent="0.3">
      <c r="T29350" t="b">
        <f>U29350&gt;10</f>
        <v>1</v>
      </c>
      <c r="U29350" s="7">
        <v>10.4949106531397</v>
      </c>
      <c r="V29350" t="s">
        <v>6344</v>
      </c>
      <c r="W29350" t="s">
        <v>6345</v>
      </c>
    </row>
    <row r="29351" spans="20:23" x14ac:dyDescent="0.3">
      <c r="T29351" t="b">
        <f>U29351&gt;10</f>
        <v>1</v>
      </c>
      <c r="U29351" s="7">
        <v>10.232546388672199</v>
      </c>
      <c r="V29351" t="s">
        <v>2136</v>
      </c>
      <c r="W29351" t="s">
        <v>3813</v>
      </c>
    </row>
    <row r="29352" spans="20:23" x14ac:dyDescent="0.3">
      <c r="T29352" t="b">
        <f>U29352&gt;10</f>
        <v>1</v>
      </c>
      <c r="U29352" s="7">
        <v>11.188057833699601</v>
      </c>
      <c r="V29352" t="s">
        <v>2432</v>
      </c>
      <c r="W29352" t="s">
        <v>10596</v>
      </c>
    </row>
    <row r="29353" spans="20:23" x14ac:dyDescent="0.3">
      <c r="T29353" t="b">
        <f>U29353&gt;10</f>
        <v>1</v>
      </c>
      <c r="U29353" s="7">
        <v>10.140738839419001</v>
      </c>
      <c r="V29353" t="s">
        <v>3044</v>
      </c>
      <c r="W29353" t="s">
        <v>3045</v>
      </c>
    </row>
    <row r="29354" spans="20:23" x14ac:dyDescent="0.3">
      <c r="T29354" t="b">
        <f>U29354&gt;10</f>
        <v>1</v>
      </c>
      <c r="U29354" s="7">
        <v>10.6002711687975</v>
      </c>
      <c r="V29354" t="s">
        <v>7288</v>
      </c>
      <c r="W29354" t="s">
        <v>7289</v>
      </c>
    </row>
    <row r="29355" spans="20:23" x14ac:dyDescent="0.3">
      <c r="T29355" t="b">
        <f>U29355&gt;10</f>
        <v>1</v>
      </c>
      <c r="U29355" s="7">
        <v>10.0894455450315</v>
      </c>
      <c r="V29355" t="s">
        <v>2497</v>
      </c>
      <c r="W29355" t="s">
        <v>2498</v>
      </c>
    </row>
    <row r="29356" spans="20:23" x14ac:dyDescent="0.3">
      <c r="T29356" t="b">
        <f>U29356&gt;10</f>
        <v>1</v>
      </c>
      <c r="U29356" s="7">
        <v>13.490642926693599</v>
      </c>
      <c r="V29356" t="s">
        <v>17832</v>
      </c>
      <c r="W29356" t="s">
        <v>17833</v>
      </c>
    </row>
    <row r="29357" spans="20:23" x14ac:dyDescent="0.3">
      <c r="T29357" t="b">
        <f>U29357&gt;10</f>
        <v>1</v>
      </c>
      <c r="U29357" s="7">
        <v>11.411201385013801</v>
      </c>
      <c r="V29357" t="s">
        <v>12185</v>
      </c>
      <c r="W29357" t="s">
        <v>9524</v>
      </c>
    </row>
    <row r="29358" spans="20:23" x14ac:dyDescent="0.3">
      <c r="T29358" t="b">
        <f>U29358&gt;10</f>
        <v>1</v>
      </c>
      <c r="U29358" s="7">
        <v>10.7825927255914</v>
      </c>
      <c r="V29358" t="s">
        <v>4272</v>
      </c>
      <c r="W29358" t="s">
        <v>8220</v>
      </c>
    </row>
    <row r="29359" spans="20:23" x14ac:dyDescent="0.3">
      <c r="T29359" t="b">
        <f>U29359&gt;10</f>
        <v>1</v>
      </c>
      <c r="U29359" s="7">
        <v>10.0783957088449</v>
      </c>
      <c r="V29359" t="s">
        <v>2284</v>
      </c>
      <c r="W29359" t="s">
        <v>2285</v>
      </c>
    </row>
    <row r="29360" spans="20:23" x14ac:dyDescent="0.3">
      <c r="T29360" t="b">
        <f>U29360&gt;10</f>
        <v>1</v>
      </c>
      <c r="U29360" s="7">
        <v>11.6988834574656</v>
      </c>
      <c r="V29360" t="s">
        <v>5892</v>
      </c>
      <c r="W29360" t="s">
        <v>11141</v>
      </c>
    </row>
    <row r="29361" spans="20:23" x14ac:dyDescent="0.3">
      <c r="T29361" t="b">
        <f>U29361&gt;10</f>
        <v>1</v>
      </c>
      <c r="U29361" s="7">
        <v>11.293418349357401</v>
      </c>
      <c r="V29361" t="s">
        <v>11141</v>
      </c>
      <c r="W29361" t="s">
        <v>3651</v>
      </c>
    </row>
    <row r="29362" spans="20:23" x14ac:dyDescent="0.3">
      <c r="T29362" t="b">
        <f>U29362&gt;10</f>
        <v>1</v>
      </c>
      <c r="U29362" s="7">
        <v>13.490642926693599</v>
      </c>
      <c r="V29362" t="s">
        <v>17834</v>
      </c>
      <c r="W29362" t="s">
        <v>17835</v>
      </c>
    </row>
    <row r="29363" spans="20:23" x14ac:dyDescent="0.3">
      <c r="T29363" t="b">
        <f>U29363&gt;10</f>
        <v>1</v>
      </c>
      <c r="U29363" s="7">
        <v>11.293418349357401</v>
      </c>
      <c r="V29363" t="s">
        <v>11245</v>
      </c>
      <c r="W29363" t="s">
        <v>6952</v>
      </c>
    </row>
    <row r="29364" spans="20:23" x14ac:dyDescent="0.3">
      <c r="T29364" t="b">
        <f>U29364&gt;10</f>
        <v>1</v>
      </c>
      <c r="U29364" s="7">
        <v>11.5447327776383</v>
      </c>
      <c r="V29364" t="s">
        <v>12282</v>
      </c>
      <c r="W29364" t="s">
        <v>3222</v>
      </c>
    </row>
    <row r="29365" spans="20:23" x14ac:dyDescent="0.3">
      <c r="T29365" t="b">
        <f>U29365&gt;10</f>
        <v>1</v>
      </c>
      <c r="U29365" s="7">
        <v>11.188057833699601</v>
      </c>
      <c r="V29365" t="s">
        <v>10348</v>
      </c>
      <c r="W29365" t="s">
        <v>10349</v>
      </c>
    </row>
    <row r="29366" spans="20:23" x14ac:dyDescent="0.3">
      <c r="T29366" t="b">
        <f>U29366&gt;10</f>
        <v>1</v>
      </c>
      <c r="U29366" s="7">
        <v>10.4949106531397</v>
      </c>
      <c r="V29366" t="s">
        <v>6179</v>
      </c>
      <c r="W29366" t="s">
        <v>6180</v>
      </c>
    </row>
    <row r="29367" spans="20:23" x14ac:dyDescent="0.3">
      <c r="T29367" t="b">
        <f>U29367&gt;10</f>
        <v>1</v>
      </c>
      <c r="U29367" s="7">
        <v>12.104348565573799</v>
      </c>
      <c r="V29367" t="s">
        <v>6180</v>
      </c>
      <c r="W29367" t="s">
        <v>17836</v>
      </c>
    </row>
    <row r="29368" spans="20:23" x14ac:dyDescent="0.3">
      <c r="T29368" t="b">
        <f>U29368&gt;10</f>
        <v>1</v>
      </c>
      <c r="U29368" s="7">
        <v>13.490642926693599</v>
      </c>
      <c r="V29368" t="s">
        <v>17836</v>
      </c>
      <c r="W29368" t="s">
        <v>8412</v>
      </c>
    </row>
    <row r="29369" spans="20:23" x14ac:dyDescent="0.3">
      <c r="T29369" t="b">
        <f>U29369&gt;10</f>
        <v>1</v>
      </c>
      <c r="U29369" s="7">
        <v>10.7825927255914</v>
      </c>
      <c r="V29369" t="s">
        <v>8412</v>
      </c>
      <c r="W29369" t="s">
        <v>2664</v>
      </c>
    </row>
    <row r="29370" spans="20:23" x14ac:dyDescent="0.3">
      <c r="T29370" t="b">
        <f>U29370&gt;10</f>
        <v>1</v>
      </c>
      <c r="U29370" s="7">
        <v>11.188057833699601</v>
      </c>
      <c r="V29370" t="s">
        <v>10908</v>
      </c>
      <c r="W29370" t="s">
        <v>6345</v>
      </c>
    </row>
    <row r="29371" spans="20:23" x14ac:dyDescent="0.3">
      <c r="T29371" t="b">
        <f>U29371&gt;10</f>
        <v>1</v>
      </c>
      <c r="U29371" s="7">
        <v>11.0927476538953</v>
      </c>
      <c r="V29371" t="s">
        <v>10115</v>
      </c>
      <c r="W29371" t="s">
        <v>10116</v>
      </c>
    </row>
    <row r="29372" spans="20:23" x14ac:dyDescent="0.3">
      <c r="T29372" t="b">
        <f>U29372&gt;10</f>
        <v>1</v>
      </c>
      <c r="U29372" s="7">
        <v>11.6988834574656</v>
      </c>
      <c r="V29372" t="s">
        <v>12935</v>
      </c>
      <c r="W29372" t="s">
        <v>12936</v>
      </c>
    </row>
    <row r="29373" spans="20:23" x14ac:dyDescent="0.3">
      <c r="T29373" t="b">
        <f>U29373&gt;10</f>
        <v>1</v>
      </c>
      <c r="U29373" s="7">
        <v>11.293418349357401</v>
      </c>
      <c r="V29373" t="s">
        <v>11420</v>
      </c>
      <c r="W29373" t="s">
        <v>11421</v>
      </c>
    </row>
    <row r="29374" spans="20:23" x14ac:dyDescent="0.3">
      <c r="T29374" t="b">
        <f>U29374&gt;10</f>
        <v>1</v>
      </c>
      <c r="U29374" s="7">
        <v>10.194806060689301</v>
      </c>
      <c r="V29374" t="s">
        <v>3650</v>
      </c>
      <c r="W29374" t="s">
        <v>3651</v>
      </c>
    </row>
    <row r="29375" spans="20:23" x14ac:dyDescent="0.3">
      <c r="T29375" t="b">
        <f>U29375&gt;10</f>
        <v>1</v>
      </c>
      <c r="U29375" s="7">
        <v>10.024907023893901</v>
      </c>
      <c r="V29375" t="s">
        <v>1974</v>
      </c>
      <c r="W29375" t="s">
        <v>1696</v>
      </c>
    </row>
    <row r="29376" spans="20:23" x14ac:dyDescent="0.3">
      <c r="T29376" t="b">
        <f>U29376&gt;10</f>
        <v>1</v>
      </c>
      <c r="U29376" s="7">
        <v>10.3125890963457</v>
      </c>
      <c r="V29376" t="s">
        <v>4709</v>
      </c>
      <c r="W29376" t="s">
        <v>1983</v>
      </c>
    </row>
    <row r="29377" spans="20:23" x14ac:dyDescent="0.3">
      <c r="T29377" t="b">
        <f>U29377&gt;10</f>
        <v>1</v>
      </c>
      <c r="U29377" s="7">
        <v>12.392030638025499</v>
      </c>
      <c r="V29377" t="s">
        <v>17837</v>
      </c>
      <c r="W29377" t="s">
        <v>17838</v>
      </c>
    </row>
    <row r="29378" spans="20:23" x14ac:dyDescent="0.3">
      <c r="T29378" t="b">
        <f>U29378&gt;10</f>
        <v>1</v>
      </c>
      <c r="U29378" s="7">
        <v>12.392030638025499</v>
      </c>
      <c r="V29378" t="s">
        <v>17839</v>
      </c>
      <c r="W29378" t="s">
        <v>17840</v>
      </c>
    </row>
    <row r="29379" spans="20:23" x14ac:dyDescent="0.3">
      <c r="T29379" t="b">
        <f>U29379&gt;10</f>
        <v>1</v>
      </c>
      <c r="U29379" s="7">
        <v>11.0057362769056</v>
      </c>
      <c r="V29379" t="s">
        <v>4737</v>
      </c>
      <c r="W29379" t="s">
        <v>9705</v>
      </c>
    </row>
    <row r="29380" spans="20:23" x14ac:dyDescent="0.3">
      <c r="T29380" t="b">
        <f>U29380&gt;10</f>
        <v>1</v>
      </c>
      <c r="U29380" s="7">
        <v>11.6988834574656</v>
      </c>
      <c r="V29380" t="s">
        <v>13295</v>
      </c>
      <c r="W29380" t="s">
        <v>9773</v>
      </c>
    </row>
    <row r="29381" spans="20:23" x14ac:dyDescent="0.3">
      <c r="T29381" t="b">
        <f>U29381&gt;10</f>
        <v>1</v>
      </c>
      <c r="U29381" s="7">
        <v>11.411201385013801</v>
      </c>
      <c r="V29381" t="s">
        <v>9773</v>
      </c>
      <c r="W29381" t="s">
        <v>11787</v>
      </c>
    </row>
    <row r="29382" spans="20:23" x14ac:dyDescent="0.3">
      <c r="T29382" t="b">
        <f>U29382&gt;10</f>
        <v>1</v>
      </c>
      <c r="U29382" s="7">
        <v>12.392030638025499</v>
      </c>
      <c r="V29382" t="s">
        <v>17841</v>
      </c>
      <c r="W29382" t="s">
        <v>17842</v>
      </c>
    </row>
    <row r="29383" spans="20:23" x14ac:dyDescent="0.3">
      <c r="T29383" t="b">
        <f>U29383&gt;10</f>
        <v>1</v>
      </c>
      <c r="U29383" s="7">
        <v>10.7180542044539</v>
      </c>
      <c r="V29383" t="s">
        <v>6187</v>
      </c>
      <c r="W29383" t="s">
        <v>7912</v>
      </c>
    </row>
    <row r="29384" spans="20:23" x14ac:dyDescent="0.3">
      <c r="T29384" t="b">
        <f>U29384&gt;10</f>
        <v>1</v>
      </c>
      <c r="U29384" s="7">
        <v>11.188057833699601</v>
      </c>
      <c r="V29384" t="s">
        <v>10361</v>
      </c>
      <c r="W29384" t="s">
        <v>10363</v>
      </c>
    </row>
    <row r="29385" spans="20:23" x14ac:dyDescent="0.3">
      <c r="T29385" t="b">
        <f>U29385&gt;10</f>
        <v>1</v>
      </c>
      <c r="U29385" s="7">
        <v>12.104348565573799</v>
      </c>
      <c r="V29385" t="s">
        <v>2103</v>
      </c>
      <c r="W29385" t="s">
        <v>17843</v>
      </c>
    </row>
    <row r="29386" spans="20:23" x14ac:dyDescent="0.3">
      <c r="T29386" t="b">
        <f>U29386&gt;10</f>
        <v>1</v>
      </c>
      <c r="U29386" s="7">
        <v>10.851585597078399</v>
      </c>
      <c r="V29386" t="s">
        <v>8991</v>
      </c>
      <c r="W29386" t="s">
        <v>8992</v>
      </c>
    </row>
    <row r="29387" spans="20:23" x14ac:dyDescent="0.3">
      <c r="T29387" t="b">
        <f>U29387&gt;10</f>
        <v>1</v>
      </c>
      <c r="U29387" s="7">
        <v>10.4461204889702</v>
      </c>
      <c r="V29387" t="s">
        <v>5892</v>
      </c>
      <c r="W29387" t="s">
        <v>5893</v>
      </c>
    </row>
    <row r="29388" spans="20:23" x14ac:dyDescent="0.3">
      <c r="T29388" t="b">
        <f>U29388&gt;10</f>
        <v>1</v>
      </c>
      <c r="U29388" s="7">
        <v>10.3125890963457</v>
      </c>
      <c r="V29388" t="s">
        <v>4858</v>
      </c>
      <c r="W29388" t="s">
        <v>4859</v>
      </c>
    </row>
    <row r="29389" spans="20:23" x14ac:dyDescent="0.3">
      <c r="T29389" t="b">
        <f>U29389&gt;10</f>
        <v>1</v>
      </c>
      <c r="U29389" s="7">
        <v>11.2570507051866</v>
      </c>
      <c r="V29389" t="s">
        <v>10930</v>
      </c>
      <c r="W29389" t="s">
        <v>7945</v>
      </c>
    </row>
    <row r="29390" spans="20:23" x14ac:dyDescent="0.3">
      <c r="T29390" t="b">
        <f>U29390&gt;10</f>
        <v>1</v>
      </c>
      <c r="U29390" s="7">
        <v>10.7180542044539</v>
      </c>
      <c r="V29390" t="s">
        <v>7945</v>
      </c>
      <c r="W29390" t="s">
        <v>7946</v>
      </c>
    </row>
    <row r="29391" spans="20:23" x14ac:dyDescent="0.3">
      <c r="T29391" t="b">
        <f>U29391&gt;10</f>
        <v>1</v>
      </c>
      <c r="U29391" s="7">
        <v>11.5447327776383</v>
      </c>
      <c r="V29391" t="s">
        <v>10930</v>
      </c>
      <c r="W29391" t="s">
        <v>12402</v>
      </c>
    </row>
    <row r="29392" spans="20:23" x14ac:dyDescent="0.3">
      <c r="T29392" t="b">
        <f>U29392&gt;10</f>
        <v>1</v>
      </c>
      <c r="U29392" s="7">
        <v>10.6002711687975</v>
      </c>
      <c r="V29392" t="s">
        <v>7150</v>
      </c>
      <c r="W29392" t="s">
        <v>7151</v>
      </c>
    </row>
    <row r="29393" spans="20:23" x14ac:dyDescent="0.3">
      <c r="T29393" t="b">
        <f>U29393&gt;10</f>
        <v>1</v>
      </c>
      <c r="U29393" s="7">
        <v>13.490642926693599</v>
      </c>
      <c r="V29393" t="s">
        <v>17844</v>
      </c>
      <c r="W29393" t="s">
        <v>17845</v>
      </c>
    </row>
    <row r="29394" spans="20:23" x14ac:dyDescent="0.3">
      <c r="T29394" t="b">
        <f>U29394&gt;10</f>
        <v>1</v>
      </c>
      <c r="U29394" s="7">
        <v>12.7974957461337</v>
      </c>
      <c r="V29394" t="s">
        <v>17846</v>
      </c>
      <c r="W29394" t="s">
        <v>9861</v>
      </c>
    </row>
    <row r="29395" spans="20:23" x14ac:dyDescent="0.3">
      <c r="T29395" t="b">
        <f>U29395&gt;10</f>
        <v>1</v>
      </c>
      <c r="U29395" s="7">
        <v>12.392030638025499</v>
      </c>
      <c r="V29395" t="s">
        <v>17847</v>
      </c>
      <c r="W29395" t="s">
        <v>17848</v>
      </c>
    </row>
    <row r="29396" spans="20:23" x14ac:dyDescent="0.3">
      <c r="T29396" t="b">
        <f>U29396&gt;10</f>
        <v>1</v>
      </c>
      <c r="U29396" s="7">
        <v>13.490642926693599</v>
      </c>
      <c r="V29396" t="s">
        <v>13481</v>
      </c>
      <c r="W29396" t="s">
        <v>17849</v>
      </c>
    </row>
    <row r="29397" spans="20:23" x14ac:dyDescent="0.3">
      <c r="T29397" t="b">
        <f>U29397&gt;10</f>
        <v>1</v>
      </c>
      <c r="U29397" s="7">
        <v>13.490642926693599</v>
      </c>
      <c r="V29397" t="s">
        <v>17849</v>
      </c>
      <c r="W29397" t="s">
        <v>2930</v>
      </c>
    </row>
    <row r="29398" spans="20:23" x14ac:dyDescent="0.3">
      <c r="T29398" t="b">
        <f>U29398&gt;10</f>
        <v>1</v>
      </c>
      <c r="U29398" s="7">
        <v>10.123347096707199</v>
      </c>
      <c r="V29398" t="s">
        <v>2930</v>
      </c>
      <c r="W29398" t="s">
        <v>2931</v>
      </c>
    </row>
    <row r="29399" spans="20:23" x14ac:dyDescent="0.3">
      <c r="T29399" t="b">
        <f>U29399&gt;10</f>
        <v>1</v>
      </c>
      <c r="U29399" s="7">
        <v>10.123347096707199</v>
      </c>
      <c r="V29399" t="s">
        <v>2931</v>
      </c>
      <c r="W29399" t="s">
        <v>2952</v>
      </c>
    </row>
    <row r="29400" spans="20:23" x14ac:dyDescent="0.3">
      <c r="T29400" t="b">
        <f>U29400&gt;10</f>
        <v>1</v>
      </c>
      <c r="U29400" s="7">
        <v>13.490642926693599</v>
      </c>
      <c r="V29400" t="s">
        <v>17850</v>
      </c>
      <c r="W29400" t="s">
        <v>17851</v>
      </c>
    </row>
    <row r="29401" spans="20:23" x14ac:dyDescent="0.3">
      <c r="T29401" t="b">
        <f>U29401&gt;10</f>
        <v>1</v>
      </c>
      <c r="U29401" s="7">
        <v>11.411201385013801</v>
      </c>
      <c r="V29401" t="s">
        <v>11802</v>
      </c>
      <c r="W29401" t="s">
        <v>7821</v>
      </c>
    </row>
    <row r="29402" spans="20:23" x14ac:dyDescent="0.3">
      <c r="T29402" t="b">
        <f>U29402&gt;10</f>
        <v>1</v>
      </c>
      <c r="U29402" s="7">
        <v>12.104348565573799</v>
      </c>
      <c r="V29402" t="s">
        <v>17852</v>
      </c>
      <c r="W29402" t="s">
        <v>17853</v>
      </c>
    </row>
    <row r="29403" spans="20:23" x14ac:dyDescent="0.3">
      <c r="T29403" t="b">
        <f>U29403&gt;10</f>
        <v>1</v>
      </c>
      <c r="U29403" s="7">
        <v>12.7974957461337</v>
      </c>
      <c r="V29403" t="s">
        <v>15362</v>
      </c>
      <c r="W29403" t="s">
        <v>10163</v>
      </c>
    </row>
    <row r="29404" spans="20:23" x14ac:dyDescent="0.3">
      <c r="T29404" t="b">
        <f>U29404&gt;10</f>
        <v>1</v>
      </c>
      <c r="U29404" s="7">
        <v>11.0927476538953</v>
      </c>
      <c r="V29404" t="s">
        <v>10163</v>
      </c>
      <c r="W29404" t="s">
        <v>10136</v>
      </c>
    </row>
    <row r="29405" spans="20:23" x14ac:dyDescent="0.3">
      <c r="T29405" t="b">
        <f>U29405&gt;10</f>
        <v>1</v>
      </c>
      <c r="U29405" s="7">
        <v>11.188057833699601</v>
      </c>
      <c r="V29405" t="s">
        <v>10364</v>
      </c>
      <c r="W29405" t="s">
        <v>10365</v>
      </c>
    </row>
    <row r="29406" spans="20:23" x14ac:dyDescent="0.3">
      <c r="T29406" t="b">
        <f>U29406&gt;10</f>
        <v>1</v>
      </c>
      <c r="U29406" s="7">
        <v>11.411201385013801</v>
      </c>
      <c r="V29406" t="s">
        <v>6260</v>
      </c>
      <c r="W29406" t="s">
        <v>11877</v>
      </c>
    </row>
    <row r="29407" spans="20:23" x14ac:dyDescent="0.3">
      <c r="T29407" t="b">
        <f>U29407&gt;10</f>
        <v>1</v>
      </c>
      <c r="U29407" s="7">
        <v>11.5447327776383</v>
      </c>
      <c r="V29407" t="s">
        <v>12282</v>
      </c>
      <c r="W29407" t="s">
        <v>12283</v>
      </c>
    </row>
    <row r="29408" spans="20:23" x14ac:dyDescent="0.3">
      <c r="T29408" t="b">
        <f>U29408&gt;10</f>
        <v>1</v>
      </c>
      <c r="U29408" s="7">
        <v>13.490642926693599</v>
      </c>
      <c r="V29408" t="s">
        <v>17854</v>
      </c>
      <c r="W29408" t="s">
        <v>17855</v>
      </c>
    </row>
    <row r="29409" spans="20:23" x14ac:dyDescent="0.3">
      <c r="T29409" t="b">
        <f>U29409&gt;10</f>
        <v>1</v>
      </c>
      <c r="U29409" s="7">
        <v>11.188057833699601</v>
      </c>
      <c r="V29409" t="s">
        <v>10920</v>
      </c>
      <c r="W29409" t="s">
        <v>10921</v>
      </c>
    </row>
    <row r="29410" spans="20:23" x14ac:dyDescent="0.3">
      <c r="T29410" t="b">
        <f>U29410&gt;10</f>
        <v>1</v>
      </c>
      <c r="U29410" s="7">
        <v>10.6002711687975</v>
      </c>
      <c r="V29410" t="s">
        <v>7035</v>
      </c>
      <c r="W29410" t="s">
        <v>7036</v>
      </c>
    </row>
    <row r="29411" spans="20:23" x14ac:dyDescent="0.3">
      <c r="T29411" t="b">
        <f>U29411&gt;10</f>
        <v>1</v>
      </c>
      <c r="U29411" s="7">
        <v>11.188057833699601</v>
      </c>
      <c r="V29411" t="s">
        <v>10407</v>
      </c>
      <c r="W29411" t="s">
        <v>2432</v>
      </c>
    </row>
    <row r="29412" spans="20:23" x14ac:dyDescent="0.3">
      <c r="T29412" t="b">
        <f>U29412&gt;10</f>
        <v>1</v>
      </c>
      <c r="U29412" s="7">
        <v>12.104348565573799</v>
      </c>
      <c r="V29412" t="s">
        <v>14368</v>
      </c>
      <c r="W29412" t="s">
        <v>17823</v>
      </c>
    </row>
    <row r="29413" spans="20:23" x14ac:dyDescent="0.3">
      <c r="T29413" t="b">
        <f>U29413&gt;10</f>
        <v>1</v>
      </c>
      <c r="U29413" s="7">
        <v>11.188057833699601</v>
      </c>
      <c r="V29413" t="s">
        <v>10493</v>
      </c>
      <c r="W29413" t="s">
        <v>10834</v>
      </c>
    </row>
    <row r="29414" spans="20:23" x14ac:dyDescent="0.3">
      <c r="T29414" t="b">
        <f>U29414&gt;10</f>
        <v>1</v>
      </c>
      <c r="U29414" s="7">
        <v>12.7974957461337</v>
      </c>
      <c r="V29414" t="s">
        <v>17856</v>
      </c>
      <c r="W29414" t="s">
        <v>10410</v>
      </c>
    </row>
    <row r="29415" spans="20:23" x14ac:dyDescent="0.3">
      <c r="T29415" t="b">
        <f>U29415&gt;10</f>
        <v>1</v>
      </c>
      <c r="U29415" s="7">
        <v>12.392030638025499</v>
      </c>
      <c r="V29415" t="s">
        <v>2497</v>
      </c>
      <c r="W29415" t="s">
        <v>10714</v>
      </c>
    </row>
    <row r="29416" spans="20:23" x14ac:dyDescent="0.3">
      <c r="T29416" t="b">
        <f>U29416&gt;10</f>
        <v>1</v>
      </c>
      <c r="U29416" s="7">
        <v>11.188057833699601</v>
      </c>
      <c r="V29416" t="s">
        <v>10714</v>
      </c>
      <c r="W29416" t="s">
        <v>6345</v>
      </c>
    </row>
    <row r="29417" spans="20:23" x14ac:dyDescent="0.3">
      <c r="T29417" t="b">
        <f>U29417&gt;10</f>
        <v>1</v>
      </c>
      <c r="U29417" s="7">
        <v>13.490642926693599</v>
      </c>
      <c r="V29417" t="s">
        <v>17857</v>
      </c>
      <c r="W29417" t="s">
        <v>17858</v>
      </c>
    </row>
    <row r="29418" spans="20:23" x14ac:dyDescent="0.3">
      <c r="T29418" t="b">
        <f>U29418&gt;10</f>
        <v>1</v>
      </c>
      <c r="U29418" s="7">
        <v>11.411201385013801</v>
      </c>
      <c r="V29418" t="s">
        <v>697</v>
      </c>
      <c r="W29418" t="s">
        <v>11942</v>
      </c>
    </row>
    <row r="29419" spans="20:23" x14ac:dyDescent="0.3">
      <c r="T29419" t="b">
        <f>U29419&gt;10</f>
        <v>1</v>
      </c>
      <c r="U29419" s="7">
        <v>10.399600473335299</v>
      </c>
      <c r="V29419" t="s">
        <v>5587</v>
      </c>
      <c r="W29419" t="s">
        <v>4099</v>
      </c>
    </row>
    <row r="29420" spans="20:23" x14ac:dyDescent="0.3">
      <c r="T29420" t="b">
        <f>U29420&gt;10</f>
        <v>1</v>
      </c>
      <c r="U29420" s="7">
        <v>10.7180542044539</v>
      </c>
      <c r="V29420" t="s">
        <v>8126</v>
      </c>
      <c r="W29420" t="s">
        <v>8127</v>
      </c>
    </row>
    <row r="29421" spans="20:23" x14ac:dyDescent="0.3">
      <c r="T29421" t="b">
        <f>U29421&gt;10</f>
        <v>1</v>
      </c>
      <c r="U29421" s="7">
        <v>11.6988834574656</v>
      </c>
      <c r="V29421" t="s">
        <v>13396</v>
      </c>
      <c r="W29421" t="s">
        <v>13397</v>
      </c>
    </row>
    <row r="29422" spans="20:23" x14ac:dyDescent="0.3">
      <c r="T29422" t="b">
        <f>U29422&gt;10</f>
        <v>1</v>
      </c>
      <c r="U29422" s="7">
        <v>13.490642926693599</v>
      </c>
      <c r="V29422" t="s">
        <v>17859</v>
      </c>
      <c r="W29422" t="s">
        <v>17860</v>
      </c>
    </row>
    <row r="29423" spans="20:23" x14ac:dyDescent="0.3">
      <c r="T29423" t="b">
        <f>U29423&gt;10</f>
        <v>1</v>
      </c>
      <c r="U29423" s="7">
        <v>13.490642926693599</v>
      </c>
      <c r="V29423" t="s">
        <v>17861</v>
      </c>
      <c r="W29423" t="s">
        <v>17862</v>
      </c>
    </row>
    <row r="29424" spans="20:23" x14ac:dyDescent="0.3">
      <c r="T29424" t="b">
        <f>U29424&gt;10</f>
        <v>1</v>
      </c>
      <c r="U29424" s="7">
        <v>11.411201385013801</v>
      </c>
      <c r="V29424" t="s">
        <v>7704</v>
      </c>
      <c r="W29424" t="s">
        <v>11529</v>
      </c>
    </row>
    <row r="29425" spans="20:23" x14ac:dyDescent="0.3">
      <c r="T29425" t="b">
        <f>U29425&gt;10</f>
        <v>1</v>
      </c>
      <c r="U29425" s="7">
        <v>11.6988834574656</v>
      </c>
      <c r="V29425" t="s">
        <v>9795</v>
      </c>
      <c r="W29425" t="s">
        <v>13442</v>
      </c>
    </row>
    <row r="29426" spans="20:23" x14ac:dyDescent="0.3">
      <c r="T29426" t="b">
        <f>U29426&gt;10</f>
        <v>1</v>
      </c>
      <c r="U29426" s="7">
        <v>10.6002711687975</v>
      </c>
      <c r="V29426" t="s">
        <v>7254</v>
      </c>
      <c r="W29426" t="s">
        <v>7255</v>
      </c>
    </row>
    <row r="29427" spans="20:23" x14ac:dyDescent="0.3">
      <c r="T29427" t="b">
        <f>U29427&gt;10</f>
        <v>1</v>
      </c>
      <c r="U29427" s="7">
        <v>11.5447327776383</v>
      </c>
      <c r="V29427" t="s">
        <v>12564</v>
      </c>
      <c r="W29427" t="s">
        <v>8145</v>
      </c>
    </row>
    <row r="29428" spans="20:23" x14ac:dyDescent="0.3">
      <c r="T29428" t="b">
        <f>U29428&gt;10</f>
        <v>1</v>
      </c>
      <c r="U29428" s="7">
        <v>12.7974957461337</v>
      </c>
      <c r="V29428" t="s">
        <v>17863</v>
      </c>
      <c r="W29428" t="s">
        <v>17864</v>
      </c>
    </row>
    <row r="29429" spans="20:23" x14ac:dyDescent="0.3">
      <c r="T29429" t="b">
        <f>U29429&gt;10</f>
        <v>1</v>
      </c>
      <c r="U29429" s="7">
        <v>10.3125890963457</v>
      </c>
      <c r="V29429" t="s">
        <v>4473</v>
      </c>
      <c r="W29429" t="s">
        <v>4474</v>
      </c>
    </row>
    <row r="29430" spans="20:23" x14ac:dyDescent="0.3">
      <c r="T29430" t="b">
        <f>U29430&gt;10</f>
        <v>1</v>
      </c>
      <c r="U29430" s="7">
        <v>11.188057833699601</v>
      </c>
      <c r="V29430" t="s">
        <v>10442</v>
      </c>
      <c r="W29430" t="s">
        <v>6208</v>
      </c>
    </row>
    <row r="29431" spans="20:23" x14ac:dyDescent="0.3">
      <c r="T29431" t="b">
        <f>U29431&gt;10</f>
        <v>1</v>
      </c>
      <c r="U29431" s="7">
        <v>10.232546388672199</v>
      </c>
      <c r="V29431" t="s">
        <v>3915</v>
      </c>
      <c r="W29431" t="s">
        <v>3837</v>
      </c>
    </row>
    <row r="29432" spans="20:23" x14ac:dyDescent="0.3">
      <c r="T29432" t="b">
        <f>U29432&gt;10</f>
        <v>1</v>
      </c>
      <c r="U29432" s="7">
        <v>10.232546388672199</v>
      </c>
      <c r="V29432" t="s">
        <v>3837</v>
      </c>
      <c r="W29432" t="s">
        <v>3838</v>
      </c>
    </row>
    <row r="29433" spans="20:23" x14ac:dyDescent="0.3">
      <c r="T29433" t="b">
        <f>U29433&gt;10</f>
        <v>1</v>
      </c>
      <c r="U29433" s="7">
        <v>12.104348565573799</v>
      </c>
      <c r="V29433" t="s">
        <v>17865</v>
      </c>
      <c r="W29433" t="s">
        <v>8648</v>
      </c>
    </row>
    <row r="29434" spans="20:23" x14ac:dyDescent="0.3">
      <c r="T29434" t="b">
        <f>U29434&gt;10</f>
        <v>1</v>
      </c>
      <c r="U29434" s="7">
        <v>10.851585597078399</v>
      </c>
      <c r="V29434" t="s">
        <v>8648</v>
      </c>
      <c r="W29434" t="s">
        <v>3196</v>
      </c>
    </row>
    <row r="29435" spans="20:23" x14ac:dyDescent="0.3">
      <c r="T29435" t="b">
        <f>U29435&gt;10</f>
        <v>1</v>
      </c>
      <c r="U29435" s="7">
        <v>10.6002711687975</v>
      </c>
      <c r="V29435" t="s">
        <v>7254</v>
      </c>
      <c r="W29435" t="s">
        <v>7257</v>
      </c>
    </row>
    <row r="29436" spans="20:23" x14ac:dyDescent="0.3">
      <c r="T29436" t="b">
        <f>U29436&gt;10</f>
        <v>1</v>
      </c>
      <c r="U29436" s="7">
        <v>12.392030638025499</v>
      </c>
      <c r="V29436" t="s">
        <v>17866</v>
      </c>
      <c r="W29436" t="s">
        <v>17867</v>
      </c>
    </row>
    <row r="29437" spans="20:23" x14ac:dyDescent="0.3">
      <c r="T29437" t="b">
        <f>U29437&gt;10</f>
        <v>1</v>
      </c>
      <c r="U29437" s="7">
        <v>10.7825927255914</v>
      </c>
      <c r="V29437" t="s">
        <v>8534</v>
      </c>
      <c r="W29437" t="s">
        <v>2634</v>
      </c>
    </row>
    <row r="29438" spans="20:23" x14ac:dyDescent="0.3">
      <c r="T29438" t="b">
        <f>U29438&gt;10</f>
        <v>1</v>
      </c>
      <c r="U29438" s="7">
        <v>10.4461204889702</v>
      </c>
      <c r="V29438" t="s">
        <v>3583</v>
      </c>
      <c r="W29438" t="s">
        <v>5743</v>
      </c>
    </row>
    <row r="29439" spans="20:23" x14ac:dyDescent="0.3">
      <c r="T29439" t="b">
        <f>U29439&gt;10</f>
        <v>1</v>
      </c>
      <c r="U29439" s="7">
        <v>11.5447327776383</v>
      </c>
      <c r="V29439" t="s">
        <v>5743</v>
      </c>
      <c r="W29439" t="s">
        <v>12504</v>
      </c>
    </row>
    <row r="29440" spans="20:23" x14ac:dyDescent="0.3">
      <c r="T29440" t="b">
        <f>U29440&gt;10</f>
        <v>1</v>
      </c>
      <c r="U29440" s="7">
        <v>11.188057833699601</v>
      </c>
      <c r="V29440" t="s">
        <v>6208</v>
      </c>
      <c r="W29440" t="s">
        <v>10736</v>
      </c>
    </row>
    <row r="29441" spans="20:23" x14ac:dyDescent="0.3">
      <c r="T29441" t="b">
        <f>U29441&gt;10</f>
        <v>1</v>
      </c>
      <c r="U29441" s="7">
        <v>12.104348565573799</v>
      </c>
      <c r="V29441" t="s">
        <v>15706</v>
      </c>
      <c r="W29441" t="s">
        <v>17868</v>
      </c>
    </row>
    <row r="29442" spans="20:23" x14ac:dyDescent="0.3">
      <c r="T29442" t="b">
        <f>U29442&gt;10</f>
        <v>1</v>
      </c>
      <c r="U29442" s="7">
        <v>11.293418349357401</v>
      </c>
      <c r="V29442" t="s">
        <v>7143</v>
      </c>
      <c r="W29442" t="s">
        <v>11179</v>
      </c>
    </row>
    <row r="29443" spans="20:23" x14ac:dyDescent="0.3">
      <c r="T29443" t="b">
        <f>U29443&gt;10</f>
        <v>1</v>
      </c>
      <c r="U29443" s="7">
        <v>10.2717671018254</v>
      </c>
      <c r="V29443" t="s">
        <v>4266</v>
      </c>
      <c r="W29443" t="s">
        <v>4267</v>
      </c>
    </row>
    <row r="29444" spans="20:23" x14ac:dyDescent="0.3">
      <c r="T29444" t="b">
        <f>U29444&gt;10</f>
        <v>1</v>
      </c>
      <c r="U29444" s="7">
        <v>10.024907023893901</v>
      </c>
      <c r="V29444" t="s">
        <v>1838</v>
      </c>
      <c r="W29444" t="s">
        <v>1839</v>
      </c>
    </row>
    <row r="29445" spans="20:23" x14ac:dyDescent="0.3">
      <c r="T29445" t="b">
        <f>U29445&gt;10</f>
        <v>1</v>
      </c>
      <c r="U29445" s="7">
        <v>11.0057362769056</v>
      </c>
      <c r="V29445" t="s">
        <v>8201</v>
      </c>
      <c r="W29445" t="s">
        <v>9558</v>
      </c>
    </row>
    <row r="29446" spans="20:23" x14ac:dyDescent="0.3">
      <c r="T29446" t="b">
        <f>U29446&gt;10</f>
        <v>1</v>
      </c>
      <c r="U29446" s="7">
        <v>13.490642926693599</v>
      </c>
      <c r="V29446" t="s">
        <v>17869</v>
      </c>
      <c r="W29446" t="s">
        <v>17870</v>
      </c>
    </row>
    <row r="29447" spans="20:23" x14ac:dyDescent="0.3">
      <c r="T29447" t="b">
        <f>U29447&gt;10</f>
        <v>1</v>
      </c>
      <c r="U29447" s="7">
        <v>13.490642926693599</v>
      </c>
      <c r="V29447" t="s">
        <v>17871</v>
      </c>
      <c r="W29447" t="s">
        <v>17872</v>
      </c>
    </row>
    <row r="29448" spans="20:23" x14ac:dyDescent="0.3">
      <c r="T29448" t="b">
        <f>U29448&gt;10</f>
        <v>1</v>
      </c>
      <c r="U29448" s="7">
        <v>10.7825927255914</v>
      </c>
      <c r="V29448" t="s">
        <v>8384</v>
      </c>
      <c r="W29448" t="s">
        <v>8385</v>
      </c>
    </row>
    <row r="29449" spans="20:23" x14ac:dyDescent="0.3">
      <c r="T29449" t="b">
        <f>U29449&gt;10</f>
        <v>1</v>
      </c>
      <c r="U29449" s="7">
        <v>10.7825927255914</v>
      </c>
      <c r="V29449" t="s">
        <v>8384</v>
      </c>
      <c r="W29449" t="s">
        <v>8386</v>
      </c>
    </row>
    <row r="29450" spans="20:23" x14ac:dyDescent="0.3">
      <c r="T29450" t="b">
        <f>U29450&gt;10</f>
        <v>1</v>
      </c>
      <c r="U29450" s="7">
        <v>13.490642926693599</v>
      </c>
      <c r="V29450" t="s">
        <v>17873</v>
      </c>
      <c r="W29450" t="s">
        <v>17874</v>
      </c>
    </row>
    <row r="29451" spans="20:23" x14ac:dyDescent="0.3">
      <c r="T29451" t="b">
        <f>U29451&gt;10</f>
        <v>1</v>
      </c>
      <c r="U29451" s="7">
        <v>13.490642926693599</v>
      </c>
      <c r="V29451" t="s">
        <v>17875</v>
      </c>
      <c r="W29451" t="s">
        <v>17876</v>
      </c>
    </row>
    <row r="29452" spans="20:23" x14ac:dyDescent="0.3">
      <c r="T29452" t="b">
        <f>U29452&gt;10</f>
        <v>1</v>
      </c>
      <c r="U29452" s="7">
        <v>13.490642926693599</v>
      </c>
      <c r="V29452" t="s">
        <v>17877</v>
      </c>
      <c r="W29452" t="s">
        <v>17878</v>
      </c>
    </row>
    <row r="29453" spans="20:23" x14ac:dyDescent="0.3">
      <c r="T29453" t="b">
        <f>U29453&gt;10</f>
        <v>1</v>
      </c>
      <c r="U29453" s="7">
        <v>11.411201385013801</v>
      </c>
      <c r="V29453" t="s">
        <v>7863</v>
      </c>
      <c r="W29453" t="s">
        <v>11823</v>
      </c>
    </row>
    <row r="29454" spans="20:23" x14ac:dyDescent="0.3">
      <c r="T29454" t="b">
        <f>U29454&gt;10</f>
        <v>1</v>
      </c>
      <c r="U29454" s="7">
        <v>11.5447327776383</v>
      </c>
      <c r="V29454" t="s">
        <v>12347</v>
      </c>
      <c r="W29454" t="s">
        <v>12348</v>
      </c>
    </row>
    <row r="29455" spans="20:23" x14ac:dyDescent="0.3">
      <c r="T29455" t="b">
        <f>U29455&gt;10</f>
        <v>1</v>
      </c>
      <c r="U29455" s="7">
        <v>10.9256935692321</v>
      </c>
      <c r="V29455" t="s">
        <v>9133</v>
      </c>
      <c r="W29455" t="s">
        <v>9136</v>
      </c>
    </row>
    <row r="29456" spans="20:23" x14ac:dyDescent="0.3">
      <c r="T29456" t="b">
        <f>U29456&gt;10</f>
        <v>1</v>
      </c>
      <c r="U29456" s="7">
        <v>11.033907153872301</v>
      </c>
      <c r="V29456" t="s">
        <v>9136</v>
      </c>
      <c r="W29456" t="s">
        <v>10060</v>
      </c>
    </row>
    <row r="29457" spans="20:23" x14ac:dyDescent="0.3">
      <c r="T29457" t="b">
        <f>U29457&gt;10</f>
        <v>1</v>
      </c>
      <c r="U29457" s="7">
        <v>13.490642926693599</v>
      </c>
      <c r="V29457" t="s">
        <v>17879</v>
      </c>
      <c r="W29457" t="s">
        <v>17880</v>
      </c>
    </row>
    <row r="29458" spans="20:23" x14ac:dyDescent="0.3">
      <c r="T29458" t="b">
        <f>U29458&gt;10</f>
        <v>1</v>
      </c>
      <c r="U29458" s="7">
        <v>10.194806060689301</v>
      </c>
      <c r="V29458" t="s">
        <v>3655</v>
      </c>
      <c r="W29458" t="s">
        <v>3656</v>
      </c>
    </row>
    <row r="29459" spans="20:23" x14ac:dyDescent="0.3">
      <c r="T29459" t="b">
        <f>U29459&gt;10</f>
        <v>1</v>
      </c>
      <c r="U29459" s="7">
        <v>12.7974957461337</v>
      </c>
      <c r="V29459" t="s">
        <v>17881</v>
      </c>
      <c r="W29459" t="s">
        <v>17882</v>
      </c>
    </row>
    <row r="29460" spans="20:23" x14ac:dyDescent="0.3">
      <c r="T29460" t="b">
        <f>U29460&gt;10</f>
        <v>1</v>
      </c>
      <c r="U29460" s="7">
        <v>10.024907023893901</v>
      </c>
      <c r="V29460" t="s">
        <v>1838</v>
      </c>
      <c r="W29460" t="s">
        <v>1840</v>
      </c>
    </row>
    <row r="29461" spans="20:23" x14ac:dyDescent="0.3">
      <c r="T29461" t="b">
        <f>U29461&gt;10</f>
        <v>1</v>
      </c>
      <c r="U29461" s="7">
        <v>12.7974957461337</v>
      </c>
      <c r="V29461" t="s">
        <v>17883</v>
      </c>
      <c r="W29461" t="s">
        <v>17884</v>
      </c>
    </row>
    <row r="29462" spans="20:23" x14ac:dyDescent="0.3">
      <c r="T29462" t="b">
        <f>U29462&gt;10</f>
        <v>1</v>
      </c>
      <c r="U29462" s="7">
        <v>11.6988834574656</v>
      </c>
      <c r="V29462" t="s">
        <v>13197</v>
      </c>
      <c r="W29462" t="s">
        <v>13198</v>
      </c>
    </row>
    <row r="29463" spans="20:23" x14ac:dyDescent="0.3">
      <c r="T29463" t="b">
        <f>U29463&gt;10</f>
        <v>1</v>
      </c>
      <c r="U29463" s="7">
        <v>13.490642926693599</v>
      </c>
      <c r="V29463" t="s">
        <v>17885</v>
      </c>
      <c r="W29463" t="s">
        <v>17886</v>
      </c>
    </row>
    <row r="29464" spans="20:23" x14ac:dyDescent="0.3">
      <c r="T29464" t="b">
        <f>U29464&gt;10</f>
        <v>1</v>
      </c>
      <c r="U29464" s="7">
        <v>13.490642926693599</v>
      </c>
      <c r="V29464" t="s">
        <v>17886</v>
      </c>
      <c r="W29464" t="s">
        <v>17887</v>
      </c>
    </row>
    <row r="29465" spans="20:23" x14ac:dyDescent="0.3">
      <c r="T29465" t="b">
        <f>U29465&gt;10</f>
        <v>1</v>
      </c>
      <c r="U29465" s="7">
        <v>12.104348565573799</v>
      </c>
      <c r="V29465" t="s">
        <v>13527</v>
      </c>
      <c r="W29465" t="s">
        <v>17888</v>
      </c>
    </row>
    <row r="29466" spans="20:23" x14ac:dyDescent="0.3">
      <c r="T29466" t="b">
        <f>U29466&gt;10</f>
        <v>1</v>
      </c>
      <c r="U29466" s="7">
        <v>10.158438416518401</v>
      </c>
      <c r="V29466" t="s">
        <v>3222</v>
      </c>
      <c r="W29466" t="s">
        <v>3223</v>
      </c>
    </row>
    <row r="29467" spans="20:23" x14ac:dyDescent="0.3">
      <c r="T29467" t="b">
        <f>U29467&gt;10</f>
        <v>1</v>
      </c>
      <c r="U29467" s="7">
        <v>10.851585597078399</v>
      </c>
      <c r="V29467" t="s">
        <v>3223</v>
      </c>
      <c r="W29467" t="s">
        <v>8847</v>
      </c>
    </row>
    <row r="29468" spans="20:23" x14ac:dyDescent="0.3">
      <c r="T29468" t="b">
        <f>U29468&gt;10</f>
        <v>1</v>
      </c>
      <c r="U29468" s="7">
        <v>10.7180542044539</v>
      </c>
      <c r="V29468" t="s">
        <v>7863</v>
      </c>
      <c r="W29468" t="s">
        <v>7864</v>
      </c>
    </row>
    <row r="29469" spans="20:23" x14ac:dyDescent="0.3">
      <c r="T29469" t="b">
        <f>U29469&gt;10</f>
        <v>1</v>
      </c>
      <c r="U29469" s="7">
        <v>11.8812050142595</v>
      </c>
      <c r="V29469" t="s">
        <v>13619</v>
      </c>
      <c r="W29469" t="s">
        <v>13620</v>
      </c>
    </row>
    <row r="29470" spans="20:23" x14ac:dyDescent="0.3">
      <c r="T29470" t="b">
        <f>U29470&gt;10</f>
        <v>1</v>
      </c>
      <c r="U29470" s="7">
        <v>13.490642926693599</v>
      </c>
      <c r="V29470" t="s">
        <v>17889</v>
      </c>
      <c r="W29470" t="s">
        <v>7583</v>
      </c>
    </row>
    <row r="29471" spans="20:23" x14ac:dyDescent="0.3">
      <c r="T29471" t="b">
        <f>U29471&gt;10</f>
        <v>1</v>
      </c>
      <c r="U29471" s="7">
        <v>10.6574295826374</v>
      </c>
      <c r="V29471" t="s">
        <v>7583</v>
      </c>
      <c r="W29471" t="s">
        <v>7375</v>
      </c>
    </row>
    <row r="29472" spans="20:23" x14ac:dyDescent="0.3">
      <c r="T29472" t="b">
        <f>U29472&gt;10</f>
        <v>1</v>
      </c>
      <c r="U29472" s="7">
        <v>10.232546388672199</v>
      </c>
      <c r="V29472" t="s">
        <v>4043</v>
      </c>
      <c r="W29472" t="s">
        <v>4048</v>
      </c>
    </row>
    <row r="29473" spans="20:23" x14ac:dyDescent="0.3">
      <c r="T29473" t="b">
        <f>U29473&gt;10</f>
        <v>1</v>
      </c>
      <c r="U29473" s="7">
        <v>13.490642926693599</v>
      </c>
      <c r="V29473" t="s">
        <v>17890</v>
      </c>
      <c r="W29473" t="s">
        <v>17891</v>
      </c>
    </row>
    <row r="29474" spans="20:23" x14ac:dyDescent="0.3">
      <c r="T29474" t="b">
        <f>U29474&gt;10</f>
        <v>1</v>
      </c>
      <c r="U29474" s="7">
        <v>10.851585597078399</v>
      </c>
      <c r="V29474" t="s">
        <v>8778</v>
      </c>
      <c r="W29474" t="s">
        <v>3366</v>
      </c>
    </row>
    <row r="29475" spans="20:23" x14ac:dyDescent="0.3">
      <c r="T29475" t="b">
        <f>U29475&gt;10</f>
        <v>1</v>
      </c>
      <c r="U29475" s="7">
        <v>13.490642926693599</v>
      </c>
      <c r="V29475" t="s">
        <v>17892</v>
      </c>
      <c r="W29475" t="s">
        <v>17893</v>
      </c>
    </row>
    <row r="29476" spans="20:23" x14ac:dyDescent="0.3">
      <c r="T29476" t="b">
        <f>U29476&gt;10</f>
        <v>1</v>
      </c>
      <c r="U29476" s="7">
        <v>10.232546388672199</v>
      </c>
      <c r="V29476" t="s">
        <v>4043</v>
      </c>
      <c r="W29476" t="s">
        <v>4047</v>
      </c>
    </row>
    <row r="29477" spans="20:23" x14ac:dyDescent="0.3">
      <c r="T29477" t="b">
        <f>U29477&gt;10</f>
        <v>1</v>
      </c>
      <c r="U29477" s="7">
        <v>12.392030638025499</v>
      </c>
      <c r="V29477" t="s">
        <v>4047</v>
      </c>
      <c r="W29477" t="s">
        <v>17894</v>
      </c>
    </row>
    <row r="29478" spans="20:23" x14ac:dyDescent="0.3">
      <c r="T29478" t="b">
        <f>U29478&gt;10</f>
        <v>1</v>
      </c>
      <c r="U29478" s="7">
        <v>13.490642926693599</v>
      </c>
      <c r="V29478" t="s">
        <v>17895</v>
      </c>
      <c r="W29478" t="s">
        <v>17896</v>
      </c>
    </row>
    <row r="29479" spans="20:23" x14ac:dyDescent="0.3">
      <c r="T29479" t="b">
        <f>U29479&gt;10</f>
        <v>1</v>
      </c>
      <c r="U29479" s="7">
        <v>13.490642926693599</v>
      </c>
      <c r="V29479" t="s">
        <v>17897</v>
      </c>
      <c r="W29479" t="s">
        <v>5755</v>
      </c>
    </row>
    <row r="29480" spans="20:23" x14ac:dyDescent="0.3">
      <c r="T29480" t="b">
        <f>U29480&gt;10</f>
        <v>1</v>
      </c>
      <c r="U29480" s="7">
        <v>10.4461204889702</v>
      </c>
      <c r="V29480" t="s">
        <v>5755</v>
      </c>
      <c r="W29480" t="s">
        <v>5670</v>
      </c>
    </row>
    <row r="29481" spans="20:23" x14ac:dyDescent="0.3">
      <c r="T29481" t="b">
        <f>U29481&gt;10</f>
        <v>1</v>
      </c>
      <c r="U29481" s="7">
        <v>10.4949106531397</v>
      </c>
      <c r="V29481" t="s">
        <v>3222</v>
      </c>
      <c r="W29481" t="s">
        <v>6201</v>
      </c>
    </row>
    <row r="29482" spans="20:23" x14ac:dyDescent="0.3">
      <c r="T29482" t="b">
        <f>U29482&gt;10</f>
        <v>1</v>
      </c>
      <c r="U29482" s="7">
        <v>10.9256935692321</v>
      </c>
      <c r="V29482" t="s">
        <v>9088</v>
      </c>
      <c r="W29482" t="s">
        <v>9090</v>
      </c>
    </row>
    <row r="29483" spans="20:23" x14ac:dyDescent="0.3">
      <c r="T29483" t="b">
        <f>U29483&gt;10</f>
        <v>1</v>
      </c>
      <c r="U29483" s="7">
        <v>13.490642926693599</v>
      </c>
      <c r="V29483" t="s">
        <v>9090</v>
      </c>
      <c r="W29483" t="s">
        <v>17898</v>
      </c>
    </row>
    <row r="29484" spans="20:23" x14ac:dyDescent="0.3">
      <c r="T29484" t="b">
        <f>U29484&gt;10</f>
        <v>1</v>
      </c>
      <c r="U29484" s="7">
        <v>12.7974957461337</v>
      </c>
      <c r="V29484" t="s">
        <v>17899</v>
      </c>
      <c r="W29484" t="s">
        <v>17900</v>
      </c>
    </row>
    <row r="29485" spans="20:23" x14ac:dyDescent="0.3">
      <c r="T29485" t="b">
        <f>U29485&gt;10</f>
        <v>1</v>
      </c>
      <c r="U29485" s="7">
        <v>10.9256935692321</v>
      </c>
      <c r="V29485" t="s">
        <v>9133</v>
      </c>
      <c r="W29485" t="s">
        <v>9135</v>
      </c>
    </row>
    <row r="29486" spans="20:23" x14ac:dyDescent="0.3">
      <c r="T29486" t="b">
        <f>U29486&gt;10</f>
        <v>1</v>
      </c>
      <c r="U29486" s="7">
        <v>10.3125890963457</v>
      </c>
      <c r="V29486" t="s">
        <v>4427</v>
      </c>
      <c r="W29486" t="s">
        <v>4428</v>
      </c>
    </row>
    <row r="29487" spans="20:23" x14ac:dyDescent="0.3">
      <c r="T29487" t="b">
        <f>U29487&gt;10</f>
        <v>1</v>
      </c>
      <c r="U29487" s="7">
        <v>13.490642926693599</v>
      </c>
      <c r="V29487" t="s">
        <v>17901</v>
      </c>
      <c r="W29487" t="s">
        <v>17902</v>
      </c>
    </row>
    <row r="29488" spans="20:23" x14ac:dyDescent="0.3">
      <c r="T29488" t="b">
        <f>U29488&gt;10</f>
        <v>1</v>
      </c>
      <c r="U29488" s="7">
        <v>11.293418349357401</v>
      </c>
      <c r="V29488" t="s">
        <v>11059</v>
      </c>
      <c r="W29488" t="s">
        <v>11060</v>
      </c>
    </row>
    <row r="29489" spans="20:23" x14ac:dyDescent="0.3">
      <c r="T29489" t="b">
        <f>U29489&gt;10</f>
        <v>1</v>
      </c>
      <c r="U29489" s="7">
        <v>13.490642926693599</v>
      </c>
      <c r="V29489" t="s">
        <v>17903</v>
      </c>
      <c r="W29489" t="s">
        <v>17904</v>
      </c>
    </row>
    <row r="29490" spans="20:23" x14ac:dyDescent="0.3">
      <c r="T29490" t="b">
        <f>U29490&gt;10</f>
        <v>1</v>
      </c>
      <c r="U29490" s="7">
        <v>13.490642926693599</v>
      </c>
      <c r="V29490" t="s">
        <v>17904</v>
      </c>
      <c r="W29490" t="s">
        <v>17905</v>
      </c>
    </row>
    <row r="29491" spans="20:23" x14ac:dyDescent="0.3">
      <c r="T29491" t="b">
        <f>U29491&gt;10</f>
        <v>1</v>
      </c>
      <c r="U29491" s="7">
        <v>13.490642926693599</v>
      </c>
      <c r="V29491" t="s">
        <v>17905</v>
      </c>
      <c r="W29491" t="s">
        <v>17906</v>
      </c>
    </row>
    <row r="29492" spans="20:23" x14ac:dyDescent="0.3">
      <c r="T29492" t="b">
        <f>U29492&gt;10</f>
        <v>1</v>
      </c>
      <c r="U29492" s="7">
        <v>12.392030638025499</v>
      </c>
      <c r="V29492" t="s">
        <v>17907</v>
      </c>
      <c r="W29492" t="s">
        <v>17908</v>
      </c>
    </row>
    <row r="29493" spans="20:23" x14ac:dyDescent="0.3">
      <c r="T29493" t="b">
        <f>U29493&gt;10</f>
        <v>1</v>
      </c>
      <c r="U29493" s="7">
        <v>12.7974957461337</v>
      </c>
      <c r="V29493" t="s">
        <v>17908</v>
      </c>
      <c r="W29493" t="s">
        <v>17909</v>
      </c>
    </row>
    <row r="29494" spans="20:23" x14ac:dyDescent="0.3">
      <c r="T29494" t="b">
        <f>U29494&gt;10</f>
        <v>1</v>
      </c>
      <c r="U29494" s="7">
        <v>12.7974957461337</v>
      </c>
      <c r="V29494" t="s">
        <v>17910</v>
      </c>
      <c r="W29494" t="s">
        <v>17911</v>
      </c>
    </row>
    <row r="29495" spans="20:23" x14ac:dyDescent="0.3">
      <c r="T29495" t="b">
        <f>U29495&gt;10</f>
        <v>1</v>
      </c>
      <c r="U29495" s="7">
        <v>11.293418349357401</v>
      </c>
      <c r="V29495" t="s">
        <v>11142</v>
      </c>
      <c r="W29495" t="s">
        <v>7254</v>
      </c>
    </row>
    <row r="29496" spans="20:23" x14ac:dyDescent="0.3">
      <c r="T29496" t="b">
        <f>U29496&gt;10</f>
        <v>1</v>
      </c>
      <c r="U29496" s="7">
        <v>13.490642926693599</v>
      </c>
      <c r="V29496" t="s">
        <v>17912</v>
      </c>
      <c r="W29496" t="s">
        <v>17913</v>
      </c>
    </row>
    <row r="29497" spans="20:23" x14ac:dyDescent="0.3">
      <c r="T29497" t="b">
        <f>U29497&gt;10</f>
        <v>1</v>
      </c>
      <c r="U29497" s="7">
        <v>12.392030638025499</v>
      </c>
      <c r="V29497" t="s">
        <v>3650</v>
      </c>
      <c r="W29497" t="s">
        <v>17914</v>
      </c>
    </row>
    <row r="29498" spans="20:23" x14ac:dyDescent="0.3">
      <c r="T29498" t="b">
        <f>U29498&gt;10</f>
        <v>1</v>
      </c>
      <c r="U29498" s="7">
        <v>13.490642926693599</v>
      </c>
      <c r="V29498" t="s">
        <v>17915</v>
      </c>
      <c r="W29498" t="s">
        <v>17916</v>
      </c>
    </row>
    <row r="29499" spans="20:23" x14ac:dyDescent="0.3">
      <c r="T29499" t="b">
        <f>U29499&gt;10</f>
        <v>1</v>
      </c>
      <c r="U29499" s="7">
        <v>10.7825927255914</v>
      </c>
      <c r="V29499" t="s">
        <v>8569</v>
      </c>
      <c r="W29499" t="s">
        <v>2634</v>
      </c>
    </row>
    <row r="29500" spans="20:23" x14ac:dyDescent="0.3">
      <c r="T29500" t="b">
        <f>U29500&gt;10</f>
        <v>1</v>
      </c>
      <c r="U29500" s="7">
        <v>11.293418349357401</v>
      </c>
      <c r="V29500" t="s">
        <v>5660</v>
      </c>
      <c r="W29500" t="s">
        <v>11049</v>
      </c>
    </row>
    <row r="29501" spans="20:23" x14ac:dyDescent="0.3">
      <c r="T29501" t="b">
        <f>U29501&gt;10</f>
        <v>1</v>
      </c>
      <c r="U29501" s="7">
        <v>11.293418349357401</v>
      </c>
      <c r="V29501" t="s">
        <v>9015</v>
      </c>
      <c r="W29501" t="s">
        <v>11483</v>
      </c>
    </row>
    <row r="29502" spans="20:23" x14ac:dyDescent="0.3">
      <c r="T29502" t="b">
        <f>U29502&gt;10</f>
        <v>1</v>
      </c>
      <c r="U29502" s="7">
        <v>11.5447327776383</v>
      </c>
      <c r="V29502" t="s">
        <v>11483</v>
      </c>
      <c r="W29502" t="s">
        <v>3223</v>
      </c>
    </row>
    <row r="29503" spans="20:23" x14ac:dyDescent="0.3">
      <c r="T29503" t="b">
        <f>U29503&gt;10</f>
        <v>1</v>
      </c>
      <c r="U29503" s="7">
        <v>11.5447327776383</v>
      </c>
      <c r="V29503" t="s">
        <v>3223</v>
      </c>
      <c r="W29503" t="s">
        <v>12485</v>
      </c>
    </row>
    <row r="29504" spans="20:23" x14ac:dyDescent="0.3">
      <c r="T29504" t="b">
        <f>U29504&gt;10</f>
        <v>1</v>
      </c>
      <c r="U29504" s="7">
        <v>12.7974957461337</v>
      </c>
      <c r="V29504" t="s">
        <v>17917</v>
      </c>
      <c r="W29504" t="s">
        <v>17918</v>
      </c>
    </row>
    <row r="29505" spans="20:23" x14ac:dyDescent="0.3">
      <c r="T29505" t="b">
        <f>U29505&gt;10</f>
        <v>1</v>
      </c>
      <c r="U29505" s="7">
        <v>12.7974957461337</v>
      </c>
      <c r="V29505" t="s">
        <v>17919</v>
      </c>
      <c r="W29505" t="s">
        <v>17920</v>
      </c>
    </row>
    <row r="29506" spans="20:23" x14ac:dyDescent="0.3">
      <c r="T29506" t="b">
        <f>U29506&gt;10</f>
        <v>1</v>
      </c>
      <c r="U29506" s="7">
        <v>10.589221332610901</v>
      </c>
      <c r="V29506" t="s">
        <v>6761</v>
      </c>
      <c r="W29506" t="s">
        <v>6762</v>
      </c>
    </row>
    <row r="29507" spans="20:23" x14ac:dyDescent="0.3">
      <c r="T29507" t="b">
        <f>U29507&gt;10</f>
        <v>1</v>
      </c>
      <c r="U29507" s="7">
        <v>11.816666493122</v>
      </c>
      <c r="V29507" t="s">
        <v>13524</v>
      </c>
      <c r="W29507" t="s">
        <v>13525</v>
      </c>
    </row>
    <row r="29508" spans="20:23" x14ac:dyDescent="0.3">
      <c r="T29508" t="b">
        <f>U29508&gt;10</f>
        <v>1</v>
      </c>
      <c r="U29508" s="7">
        <v>11.5447327776383</v>
      </c>
      <c r="V29508" t="s">
        <v>12302</v>
      </c>
      <c r="W29508" t="s">
        <v>12305</v>
      </c>
    </row>
    <row r="29509" spans="20:23" x14ac:dyDescent="0.3">
      <c r="T29509" t="b">
        <f>U29509&gt;10</f>
        <v>1</v>
      </c>
      <c r="U29509" s="7">
        <v>12.392030638025499</v>
      </c>
      <c r="V29509" t="s">
        <v>17921</v>
      </c>
      <c r="W29509" t="s">
        <v>11150</v>
      </c>
    </row>
    <row r="29510" spans="20:23" x14ac:dyDescent="0.3">
      <c r="T29510" t="b">
        <f>U29510&gt;10</f>
        <v>1</v>
      </c>
      <c r="U29510" s="7">
        <v>11.293418349357401</v>
      </c>
      <c r="V29510" t="s">
        <v>11150</v>
      </c>
      <c r="W29510" t="s">
        <v>6952</v>
      </c>
    </row>
    <row r="29511" spans="20:23" x14ac:dyDescent="0.3">
      <c r="T29511" t="b">
        <f>U29511&gt;10</f>
        <v>1</v>
      </c>
      <c r="U29511" s="7">
        <v>10.6002711687975</v>
      </c>
      <c r="V29511" t="s">
        <v>7123</v>
      </c>
      <c r="W29511" t="s">
        <v>7096</v>
      </c>
    </row>
    <row r="29512" spans="20:23" x14ac:dyDescent="0.3">
      <c r="T29512" t="b">
        <f>U29512&gt;10</f>
        <v>1</v>
      </c>
      <c r="U29512" s="7">
        <v>10.0894455450315</v>
      </c>
      <c r="V29512" t="s">
        <v>2660</v>
      </c>
      <c r="W29512" t="s">
        <v>2661</v>
      </c>
    </row>
    <row r="29513" spans="20:23" x14ac:dyDescent="0.3">
      <c r="T29513" t="b">
        <f>U29513&gt;10</f>
        <v>1</v>
      </c>
      <c r="U29513" s="7">
        <v>13.490642926693599</v>
      </c>
      <c r="V29513" t="s">
        <v>17922</v>
      </c>
      <c r="W29513" t="s">
        <v>17923</v>
      </c>
    </row>
    <row r="29514" spans="20:23" x14ac:dyDescent="0.3">
      <c r="T29514" t="b">
        <f>U29514&gt;10</f>
        <v>1</v>
      </c>
      <c r="U29514" s="7">
        <v>12.7974957461337</v>
      </c>
      <c r="V29514" t="s">
        <v>17924</v>
      </c>
      <c r="W29514" t="s">
        <v>17925</v>
      </c>
    </row>
    <row r="29515" spans="20:23" x14ac:dyDescent="0.3">
      <c r="T29515" t="b">
        <f>U29515&gt;10</f>
        <v>1</v>
      </c>
      <c r="U29515" s="7">
        <v>11.293418349357401</v>
      </c>
      <c r="V29515" t="s">
        <v>11402</v>
      </c>
      <c r="W29515" t="s">
        <v>6952</v>
      </c>
    </row>
    <row r="29516" spans="20:23" x14ac:dyDescent="0.3">
      <c r="T29516" t="b">
        <f>U29516&gt;10</f>
        <v>1</v>
      </c>
      <c r="U29516" s="7">
        <v>11.293418349357401</v>
      </c>
      <c r="V29516" t="s">
        <v>6952</v>
      </c>
      <c r="W29516" t="s">
        <v>11463</v>
      </c>
    </row>
    <row r="29517" spans="20:23" x14ac:dyDescent="0.3">
      <c r="T29517" t="b">
        <f>U29517&gt;10</f>
        <v>1</v>
      </c>
      <c r="U29517" s="7">
        <v>13.490642926693599</v>
      </c>
      <c r="V29517" t="s">
        <v>11463</v>
      </c>
      <c r="W29517" t="s">
        <v>17926</v>
      </c>
    </row>
    <row r="29518" spans="20:23" x14ac:dyDescent="0.3">
      <c r="T29518" t="b">
        <f>U29518&gt;10</f>
        <v>1</v>
      </c>
      <c r="U29518" s="7">
        <v>11.188057833699601</v>
      </c>
      <c r="V29518" t="s">
        <v>10820</v>
      </c>
      <c r="W29518" t="s">
        <v>10492</v>
      </c>
    </row>
    <row r="29519" spans="20:23" x14ac:dyDescent="0.3">
      <c r="T29519" t="b">
        <f>U29519&gt;10</f>
        <v>1</v>
      </c>
      <c r="U29519" s="7">
        <v>11.188057833699601</v>
      </c>
      <c r="V29519" t="s">
        <v>10492</v>
      </c>
      <c r="W29519" t="s">
        <v>10493</v>
      </c>
    </row>
    <row r="29520" spans="20:23" x14ac:dyDescent="0.3">
      <c r="T29520" t="b">
        <f>U29520&gt;10</f>
        <v>1</v>
      </c>
      <c r="U29520" s="7">
        <v>11.411201385013801</v>
      </c>
      <c r="V29520" t="s">
        <v>7863</v>
      </c>
      <c r="W29520" t="s">
        <v>11824</v>
      </c>
    </row>
    <row r="29521" spans="20:23" x14ac:dyDescent="0.3">
      <c r="T29521" t="b">
        <f>U29521&gt;10</f>
        <v>1</v>
      </c>
      <c r="U29521" s="7">
        <v>12.7974957461337</v>
      </c>
      <c r="V29521" t="s">
        <v>17882</v>
      </c>
      <c r="W29521" t="s">
        <v>17927</v>
      </c>
    </row>
    <row r="29522" spans="20:23" x14ac:dyDescent="0.3">
      <c r="T29522" t="b">
        <f>U29522&gt;10</f>
        <v>1</v>
      </c>
      <c r="U29522" s="7">
        <v>10.3125890963457</v>
      </c>
      <c r="V29522" t="s">
        <v>4486</v>
      </c>
      <c r="W29522" t="s">
        <v>70</v>
      </c>
    </row>
    <row r="29523" spans="20:23" x14ac:dyDescent="0.3">
      <c r="T29523" t="b">
        <f>U29523&gt;10</f>
        <v>1</v>
      </c>
      <c r="U29523" s="7">
        <v>13.490642926693599</v>
      </c>
      <c r="V29523" t="s">
        <v>17928</v>
      </c>
      <c r="W29523" t="s">
        <v>8797</v>
      </c>
    </row>
    <row r="29524" spans="20:23" x14ac:dyDescent="0.3">
      <c r="T29524" t="b">
        <f>U29524&gt;10</f>
        <v>1</v>
      </c>
      <c r="U29524" s="7">
        <v>10.851585597078399</v>
      </c>
      <c r="V29524" t="s">
        <v>8797</v>
      </c>
      <c r="W29524" t="s">
        <v>3342</v>
      </c>
    </row>
    <row r="29525" spans="20:23" x14ac:dyDescent="0.3">
      <c r="T29525" t="b">
        <f>U29525&gt;10</f>
        <v>1</v>
      </c>
      <c r="U29525" s="7">
        <v>13.490642926693599</v>
      </c>
      <c r="V29525" t="s">
        <v>17929</v>
      </c>
      <c r="W29525" t="s">
        <v>17930</v>
      </c>
    </row>
    <row r="29526" spans="20:23" x14ac:dyDescent="0.3">
      <c r="T29526" t="b">
        <f>U29526&gt;10</f>
        <v>1</v>
      </c>
      <c r="U29526" s="7">
        <v>11.0927476538953</v>
      </c>
      <c r="V29526" t="s">
        <v>10228</v>
      </c>
      <c r="W29526" t="s">
        <v>10229</v>
      </c>
    </row>
    <row r="29527" spans="20:23" x14ac:dyDescent="0.3">
      <c r="T29527" t="b">
        <f>U29527&gt;10</f>
        <v>1</v>
      </c>
      <c r="U29527" s="7">
        <v>12.7974957461337</v>
      </c>
      <c r="V29527" t="s">
        <v>17931</v>
      </c>
      <c r="W29527" t="s">
        <v>17932</v>
      </c>
    </row>
    <row r="29528" spans="20:23" x14ac:dyDescent="0.3">
      <c r="T29528" t="b">
        <f>U29528&gt;10</f>
        <v>1</v>
      </c>
      <c r="U29528" s="7">
        <v>12.7974957461337</v>
      </c>
      <c r="V29528" t="s">
        <v>17933</v>
      </c>
      <c r="W29528" t="s">
        <v>17934</v>
      </c>
    </row>
    <row r="29529" spans="20:23" x14ac:dyDescent="0.3">
      <c r="T29529" t="b">
        <f>U29529&gt;10</f>
        <v>1</v>
      </c>
      <c r="U29529" s="7">
        <v>13.490642926693599</v>
      </c>
      <c r="V29529" t="s">
        <v>17934</v>
      </c>
      <c r="W29529" t="s">
        <v>17935</v>
      </c>
    </row>
    <row r="29530" spans="20:23" x14ac:dyDescent="0.3">
      <c r="T29530" t="b">
        <f>U29530&gt;10</f>
        <v>1</v>
      </c>
      <c r="U29530" s="7">
        <v>10.4461204889702</v>
      </c>
      <c r="V29530" t="s">
        <v>5660</v>
      </c>
      <c r="W29530" t="s">
        <v>5661</v>
      </c>
    </row>
    <row r="29531" spans="20:23" x14ac:dyDescent="0.3">
      <c r="T29531" t="b">
        <f>U29531&gt;10</f>
        <v>1</v>
      </c>
      <c r="U29531" s="7">
        <v>11.293418349357401</v>
      </c>
      <c r="V29531" t="s">
        <v>6952</v>
      </c>
      <c r="W29531" t="s">
        <v>11462</v>
      </c>
    </row>
    <row r="29532" spans="20:23" x14ac:dyDescent="0.3">
      <c r="T29532" t="b">
        <f>U29532&gt;10</f>
        <v>1</v>
      </c>
      <c r="U29532" s="7">
        <v>12.7974957461337</v>
      </c>
      <c r="V29532" t="s">
        <v>11462</v>
      </c>
      <c r="W29532" t="s">
        <v>11956</v>
      </c>
    </row>
    <row r="29533" spans="20:23" x14ac:dyDescent="0.3">
      <c r="T29533" t="b">
        <f>U29533&gt;10</f>
        <v>1</v>
      </c>
      <c r="U29533" s="7">
        <v>11.5447327776383</v>
      </c>
      <c r="V29533" t="s">
        <v>12282</v>
      </c>
      <c r="W29533" t="s">
        <v>12284</v>
      </c>
    </row>
    <row r="29534" spans="20:23" x14ac:dyDescent="0.3">
      <c r="T29534" t="b">
        <f>U29534&gt;10</f>
        <v>1</v>
      </c>
      <c r="U29534" s="7">
        <v>13.490642926693599</v>
      </c>
      <c r="V29534" t="s">
        <v>17936</v>
      </c>
      <c r="W29534" t="s">
        <v>17937</v>
      </c>
    </row>
    <row r="29535" spans="20:23" x14ac:dyDescent="0.3">
      <c r="T29535" t="b">
        <f>U29535&gt;10</f>
        <v>1</v>
      </c>
      <c r="U29535" s="7">
        <v>11.411201385013801</v>
      </c>
      <c r="V29535" t="s">
        <v>7849</v>
      </c>
      <c r="W29535" t="s">
        <v>11811</v>
      </c>
    </row>
    <row r="29536" spans="20:23" x14ac:dyDescent="0.3">
      <c r="T29536" t="b">
        <f>U29536&gt;10</f>
        <v>1</v>
      </c>
      <c r="U29536" s="7">
        <v>13.490642926693599</v>
      </c>
      <c r="V29536" t="s">
        <v>11811</v>
      </c>
      <c r="W29536" t="s">
        <v>17938</v>
      </c>
    </row>
    <row r="29537" spans="20:23" x14ac:dyDescent="0.3">
      <c r="T29537" t="b">
        <f>U29537&gt;10</f>
        <v>1</v>
      </c>
      <c r="U29537" s="7">
        <v>11.411201385013801</v>
      </c>
      <c r="V29537" t="s">
        <v>5416</v>
      </c>
      <c r="W29537" t="s">
        <v>11858</v>
      </c>
    </row>
    <row r="29538" spans="20:23" x14ac:dyDescent="0.3">
      <c r="T29538" t="b">
        <f>U29538&gt;10</f>
        <v>1</v>
      </c>
      <c r="U29538" s="7">
        <v>10.6002711687975</v>
      </c>
      <c r="V29538" t="s">
        <v>6951</v>
      </c>
      <c r="W29538" t="s">
        <v>6952</v>
      </c>
    </row>
    <row r="29539" spans="20:23" x14ac:dyDescent="0.3">
      <c r="T29539" t="b">
        <f>U29539&gt;10</f>
        <v>1</v>
      </c>
      <c r="U29539" s="7">
        <v>11.6988834574656</v>
      </c>
      <c r="V29539" t="s">
        <v>12349</v>
      </c>
      <c r="W29539" t="s">
        <v>13060</v>
      </c>
    </row>
    <row r="29540" spans="20:23" x14ac:dyDescent="0.3">
      <c r="T29540" t="b">
        <f>U29540&gt;10</f>
        <v>1</v>
      </c>
      <c r="U29540" s="7">
        <v>12.392030638025499</v>
      </c>
      <c r="V29540" t="s">
        <v>17939</v>
      </c>
      <c r="W29540" t="s">
        <v>17894</v>
      </c>
    </row>
    <row r="29541" spans="20:23" x14ac:dyDescent="0.3">
      <c r="T29541" t="b">
        <f>U29541&gt;10</f>
        <v>1</v>
      </c>
      <c r="U29541" s="7">
        <v>11.5447327776383</v>
      </c>
      <c r="V29541" t="s">
        <v>12593</v>
      </c>
      <c r="W29541" t="s">
        <v>8703</v>
      </c>
    </row>
    <row r="29542" spans="20:23" x14ac:dyDescent="0.3">
      <c r="T29542" t="b">
        <f>U29542&gt;10</f>
        <v>1</v>
      </c>
      <c r="U29542" s="7">
        <v>10.024907023893901</v>
      </c>
      <c r="V29542" t="s">
        <v>1804</v>
      </c>
      <c r="W29542" t="s">
        <v>1877</v>
      </c>
    </row>
    <row r="29543" spans="20:23" x14ac:dyDescent="0.3">
      <c r="T29543" t="b">
        <f>U29543&gt;10</f>
        <v>1</v>
      </c>
      <c r="U29543" s="7">
        <v>13.490642926693599</v>
      </c>
      <c r="V29543" t="s">
        <v>17940</v>
      </c>
      <c r="W29543" t="s">
        <v>17941</v>
      </c>
    </row>
    <row r="29544" spans="20:23" x14ac:dyDescent="0.3">
      <c r="T29544" t="b">
        <f>U29544&gt;10</f>
        <v>1</v>
      </c>
      <c r="U29544" s="7">
        <v>11.188057833699601</v>
      </c>
      <c r="V29544" t="s">
        <v>10702</v>
      </c>
      <c r="W29544" t="s">
        <v>10703</v>
      </c>
    </row>
    <row r="29545" spans="20:23" x14ac:dyDescent="0.3">
      <c r="T29545" t="b">
        <f>U29545&gt;10</f>
        <v>1</v>
      </c>
      <c r="U29545" s="7">
        <v>12.7974957461337</v>
      </c>
      <c r="V29545" t="s">
        <v>10703</v>
      </c>
      <c r="W29545" t="s">
        <v>17942</v>
      </c>
    </row>
    <row r="29546" spans="20:23" x14ac:dyDescent="0.3">
      <c r="T29546" t="b">
        <f>U29546&gt;10</f>
        <v>1</v>
      </c>
      <c r="U29546" s="7">
        <v>10.6574295826374</v>
      </c>
      <c r="V29546" t="s">
        <v>7509</v>
      </c>
      <c r="W29546" t="s">
        <v>7510</v>
      </c>
    </row>
    <row r="29547" spans="20:23" x14ac:dyDescent="0.3">
      <c r="T29547" t="b">
        <f>U29547&gt;10</f>
        <v>1</v>
      </c>
      <c r="U29547" s="7">
        <v>13.490642926693599</v>
      </c>
      <c r="V29547" t="s">
        <v>7510</v>
      </c>
      <c r="W29547" t="s">
        <v>7351</v>
      </c>
    </row>
    <row r="29548" spans="20:23" x14ac:dyDescent="0.3">
      <c r="T29548" t="b">
        <f>U29548&gt;10</f>
        <v>1</v>
      </c>
      <c r="U29548" s="7">
        <v>10.6574295826374</v>
      </c>
      <c r="V29548" t="s">
        <v>7351</v>
      </c>
      <c r="W29548" t="s">
        <v>5956</v>
      </c>
    </row>
    <row r="29549" spans="20:23" x14ac:dyDescent="0.3">
      <c r="T29549" t="b">
        <f>U29549&gt;10</f>
        <v>1</v>
      </c>
      <c r="U29549" s="7">
        <v>11.188057833699601</v>
      </c>
      <c r="V29549" t="s">
        <v>10661</v>
      </c>
      <c r="W29549" t="s">
        <v>10662</v>
      </c>
    </row>
    <row r="29550" spans="20:23" x14ac:dyDescent="0.3">
      <c r="T29550" t="b">
        <f>U29550&gt;10</f>
        <v>1</v>
      </c>
      <c r="U29550" s="7">
        <v>13.490642926693599</v>
      </c>
      <c r="V29550" t="s">
        <v>10662</v>
      </c>
      <c r="W29550" t="s">
        <v>7356</v>
      </c>
    </row>
    <row r="29551" spans="20:23" x14ac:dyDescent="0.3">
      <c r="T29551" t="b">
        <f>U29551&gt;10</f>
        <v>1</v>
      </c>
      <c r="U29551" s="7">
        <v>10.6574295826374</v>
      </c>
      <c r="V29551" t="s">
        <v>7356</v>
      </c>
      <c r="W29551" t="s">
        <v>5956</v>
      </c>
    </row>
    <row r="29552" spans="20:23" x14ac:dyDescent="0.3">
      <c r="T29552" t="b">
        <f>U29552&gt;10</f>
        <v>1</v>
      </c>
      <c r="U29552" s="7">
        <v>12.7974957461337</v>
      </c>
      <c r="V29552" t="s">
        <v>17943</v>
      </c>
      <c r="W29552" t="s">
        <v>17944</v>
      </c>
    </row>
    <row r="29553" spans="20:23" x14ac:dyDescent="0.3">
      <c r="T29553" t="b">
        <f>U29553&gt;10</f>
        <v>1</v>
      </c>
      <c r="U29553" s="7">
        <v>10.4342860313232</v>
      </c>
      <c r="V29553" t="s">
        <v>5600</v>
      </c>
      <c r="W29553">
        <v>808</v>
      </c>
    </row>
    <row r="29554" spans="20:23" x14ac:dyDescent="0.3">
      <c r="T29554" t="b">
        <f>U29554&gt;10</f>
        <v>1</v>
      </c>
      <c r="U29554" s="7">
        <v>12.104348565573799</v>
      </c>
      <c r="V29554" t="s">
        <v>17945</v>
      </c>
      <c r="W29554" t="s">
        <v>17946</v>
      </c>
    </row>
    <row r="29555" spans="20:23" x14ac:dyDescent="0.3">
      <c r="T29555" t="b">
        <f>U29555&gt;10</f>
        <v>1</v>
      </c>
      <c r="U29555" s="7">
        <v>10.3125890963457</v>
      </c>
      <c r="V29555" t="s">
        <v>3200</v>
      </c>
      <c r="W29555" t="s">
        <v>4388</v>
      </c>
    </row>
    <row r="29556" spans="20:23" x14ac:dyDescent="0.3">
      <c r="T29556" t="b">
        <f>U29556&gt;10</f>
        <v>1</v>
      </c>
      <c r="U29556" s="7">
        <v>10.6574295826374</v>
      </c>
      <c r="V29556" t="s">
        <v>7518</v>
      </c>
      <c r="W29556" t="s">
        <v>7519</v>
      </c>
    </row>
    <row r="29557" spans="20:23" x14ac:dyDescent="0.3">
      <c r="T29557" t="b">
        <f>U29557&gt;10</f>
        <v>1</v>
      </c>
      <c r="U29557" s="7">
        <v>12.7974957461337</v>
      </c>
      <c r="V29557" t="s">
        <v>17947</v>
      </c>
      <c r="W29557" t="s">
        <v>17948</v>
      </c>
    </row>
    <row r="29558" spans="20:23" x14ac:dyDescent="0.3">
      <c r="T29558" t="b">
        <f>U29558&gt;10</f>
        <v>1</v>
      </c>
      <c r="U29558" s="7">
        <v>10.4461204889702</v>
      </c>
      <c r="V29558" t="s">
        <v>5813</v>
      </c>
      <c r="W29558" t="s">
        <v>5814</v>
      </c>
    </row>
    <row r="29559" spans="20:23" x14ac:dyDescent="0.3">
      <c r="T29559" t="b">
        <f>U29559&gt;10</f>
        <v>1</v>
      </c>
      <c r="U29559" s="7">
        <v>10.2717671018254</v>
      </c>
      <c r="V29559" t="s">
        <v>4305</v>
      </c>
      <c r="W29559" t="s">
        <v>4306</v>
      </c>
    </row>
    <row r="29560" spans="20:23" x14ac:dyDescent="0.3">
      <c r="T29560" t="b">
        <f>U29560&gt;10</f>
        <v>1</v>
      </c>
      <c r="U29560" s="7">
        <v>11.188057833699601</v>
      </c>
      <c r="V29560" t="s">
        <v>10725</v>
      </c>
      <c r="W29560" t="s">
        <v>10726</v>
      </c>
    </row>
    <row r="29561" spans="20:23" x14ac:dyDescent="0.3">
      <c r="T29561" t="b">
        <f>U29561&gt;10</f>
        <v>1</v>
      </c>
      <c r="U29561" s="7">
        <v>10.0894455450315</v>
      </c>
      <c r="V29561" t="s">
        <v>2417</v>
      </c>
      <c r="W29561" t="s">
        <v>2418</v>
      </c>
    </row>
    <row r="29562" spans="20:23" x14ac:dyDescent="0.3">
      <c r="T29562" t="b">
        <f>U29562&gt;10</f>
        <v>1</v>
      </c>
      <c r="U29562" s="7">
        <v>11.188057833699601</v>
      </c>
      <c r="V29562" t="s">
        <v>10659</v>
      </c>
      <c r="W29562" t="s">
        <v>10660</v>
      </c>
    </row>
    <row r="29563" spans="20:23" x14ac:dyDescent="0.3">
      <c r="T29563" t="b">
        <f>U29563&gt;10</f>
        <v>1</v>
      </c>
      <c r="U29563" s="7">
        <v>10.355148710764499</v>
      </c>
      <c r="V29563" t="s">
        <v>5186</v>
      </c>
      <c r="W29563" t="s">
        <v>5187</v>
      </c>
    </row>
    <row r="29564" spans="20:23" x14ac:dyDescent="0.3">
      <c r="T29564" t="b">
        <f>U29564&gt;10</f>
        <v>1</v>
      </c>
      <c r="U29564" s="7">
        <v>11.8812050142595</v>
      </c>
      <c r="V29564" t="s">
        <v>13798</v>
      </c>
      <c r="W29564" t="s">
        <v>13799</v>
      </c>
    </row>
    <row r="29565" spans="20:23" x14ac:dyDescent="0.3">
      <c r="T29565" t="b">
        <f>U29565&gt;10</f>
        <v>1</v>
      </c>
      <c r="U29565" s="7">
        <v>10.399600473335299</v>
      </c>
      <c r="V29565" t="s">
        <v>5483</v>
      </c>
      <c r="W29565" t="s">
        <v>5484</v>
      </c>
    </row>
    <row r="29566" spans="20:23" x14ac:dyDescent="0.3">
      <c r="T29566" t="b">
        <f>U29566&gt;10</f>
        <v>1</v>
      </c>
      <c r="U29566" s="7">
        <v>11.8812050142595</v>
      </c>
      <c r="V29566" t="s">
        <v>13945</v>
      </c>
      <c r="W29566" t="s">
        <v>13946</v>
      </c>
    </row>
    <row r="29567" spans="20:23" x14ac:dyDescent="0.3">
      <c r="T29567" t="b">
        <f>U29567&gt;10</f>
        <v>1</v>
      </c>
      <c r="U29567" s="7">
        <v>10.0894455450315</v>
      </c>
      <c r="V29567" t="s">
        <v>2436</v>
      </c>
      <c r="W29567" t="s">
        <v>2437</v>
      </c>
    </row>
    <row r="29568" spans="20:23" x14ac:dyDescent="0.3">
      <c r="T29568" t="b">
        <f>U29568&gt;10</f>
        <v>1</v>
      </c>
      <c r="U29568" s="7">
        <v>11.293418349357401</v>
      </c>
      <c r="V29568" t="s">
        <v>11317</v>
      </c>
      <c r="W29568" t="s">
        <v>7263</v>
      </c>
    </row>
    <row r="29569" spans="20:23" x14ac:dyDescent="0.3">
      <c r="T29569" t="b">
        <f>U29569&gt;10</f>
        <v>1</v>
      </c>
      <c r="U29569" s="7">
        <v>11.0057362769056</v>
      </c>
      <c r="V29569" t="s">
        <v>9711</v>
      </c>
      <c r="W29569" t="s">
        <v>4859</v>
      </c>
    </row>
    <row r="29570" spans="20:23" x14ac:dyDescent="0.3">
      <c r="T29570" t="b">
        <f>U29570&gt;10</f>
        <v>1</v>
      </c>
      <c r="U29570" s="7">
        <v>13.490642926693599</v>
      </c>
      <c r="V29570" t="s">
        <v>17949</v>
      </c>
      <c r="W29570" t="s">
        <v>17950</v>
      </c>
    </row>
    <row r="29571" spans="20:23" x14ac:dyDescent="0.3">
      <c r="T29571" t="b">
        <f>U29571&gt;10</f>
        <v>1</v>
      </c>
      <c r="U29571" s="7">
        <v>11.6988834574656</v>
      </c>
      <c r="V29571" t="s">
        <v>13180</v>
      </c>
      <c r="W29571" t="s">
        <v>13181</v>
      </c>
    </row>
    <row r="29572" spans="20:23" x14ac:dyDescent="0.3">
      <c r="T29572" t="b">
        <f>U29572&gt;10</f>
        <v>1</v>
      </c>
      <c r="U29572" s="7">
        <v>10.4949106531397</v>
      </c>
      <c r="V29572" t="s">
        <v>6430</v>
      </c>
      <c r="W29572" t="s">
        <v>6431</v>
      </c>
    </row>
    <row r="29573" spans="20:23" x14ac:dyDescent="0.3">
      <c r="T29573" t="b">
        <f>U29573&gt;10</f>
        <v>1</v>
      </c>
      <c r="U29573" s="7">
        <v>11.8812050142595</v>
      </c>
      <c r="V29573" t="s">
        <v>12242</v>
      </c>
      <c r="W29573" t="s">
        <v>13637</v>
      </c>
    </row>
    <row r="29574" spans="20:23" x14ac:dyDescent="0.3">
      <c r="T29574" t="b">
        <f>U29574&gt;10</f>
        <v>1</v>
      </c>
      <c r="U29574" s="7">
        <v>13.490642926693599</v>
      </c>
      <c r="V29574" t="s">
        <v>13637</v>
      </c>
      <c r="W29574" t="s">
        <v>3035</v>
      </c>
    </row>
    <row r="29575" spans="20:23" x14ac:dyDescent="0.3">
      <c r="T29575" t="b">
        <f>U29575&gt;10</f>
        <v>1</v>
      </c>
      <c r="U29575" s="7">
        <v>10.123347096707199</v>
      </c>
      <c r="V29575" t="s">
        <v>3035</v>
      </c>
      <c r="W29575" t="s">
        <v>2931</v>
      </c>
    </row>
    <row r="29576" spans="20:23" x14ac:dyDescent="0.3">
      <c r="T29576" t="b">
        <f>U29576&gt;10</f>
        <v>1</v>
      </c>
      <c r="U29576" s="7">
        <v>10.6574295826374</v>
      </c>
      <c r="V29576" t="s">
        <v>4112</v>
      </c>
      <c r="W29576" t="s">
        <v>7588</v>
      </c>
    </row>
    <row r="29577" spans="20:23" x14ac:dyDescent="0.3">
      <c r="T29577" t="b">
        <f>U29577&gt;10</f>
        <v>1</v>
      </c>
      <c r="U29577" s="7">
        <v>11.5447327776383</v>
      </c>
      <c r="V29577" t="s">
        <v>12272</v>
      </c>
      <c r="W29577" t="s">
        <v>8145</v>
      </c>
    </row>
    <row r="29578" spans="20:23" x14ac:dyDescent="0.3">
      <c r="T29578" t="b">
        <f>U29578&gt;10</f>
        <v>1</v>
      </c>
      <c r="U29578" s="7">
        <v>11.188057833699601</v>
      </c>
      <c r="V29578" t="s">
        <v>10623</v>
      </c>
      <c r="W29578" t="s">
        <v>2437</v>
      </c>
    </row>
    <row r="29579" spans="20:23" x14ac:dyDescent="0.3">
      <c r="T29579" t="b">
        <f>U29579&gt;10</f>
        <v>1</v>
      </c>
      <c r="U29579" s="7">
        <v>13.490642926693599</v>
      </c>
      <c r="V29579" t="s">
        <v>17951</v>
      </c>
      <c r="W29579" t="s">
        <v>17952</v>
      </c>
    </row>
    <row r="29580" spans="20:23" x14ac:dyDescent="0.3">
      <c r="T29580" t="b">
        <f>U29580&gt;10</f>
        <v>1</v>
      </c>
      <c r="U29580" s="7">
        <v>11.411201385013801</v>
      </c>
      <c r="V29580" t="s">
        <v>11941</v>
      </c>
      <c r="W29580" t="s">
        <v>11942</v>
      </c>
    </row>
    <row r="29581" spans="20:23" x14ac:dyDescent="0.3">
      <c r="T29581" t="b">
        <f>U29581&gt;10</f>
        <v>1</v>
      </c>
      <c r="U29581" s="7">
        <v>12.392030638025499</v>
      </c>
      <c r="V29581" t="s">
        <v>9917</v>
      </c>
      <c r="W29581" t="s">
        <v>17953</v>
      </c>
    </row>
    <row r="29582" spans="20:23" x14ac:dyDescent="0.3">
      <c r="T29582" t="b">
        <f>U29582&gt;10</f>
        <v>1</v>
      </c>
      <c r="U29582" s="7">
        <v>11.6988834574656</v>
      </c>
      <c r="V29582" t="s">
        <v>7329</v>
      </c>
      <c r="W29582" t="s">
        <v>13073</v>
      </c>
    </row>
    <row r="29583" spans="20:23" x14ac:dyDescent="0.3">
      <c r="T29583" t="b">
        <f>U29583&gt;10</f>
        <v>1</v>
      </c>
      <c r="U29583" s="7">
        <v>10.6002711687975</v>
      </c>
      <c r="V29583" t="s">
        <v>7328</v>
      </c>
      <c r="W29583" t="s">
        <v>7329</v>
      </c>
    </row>
    <row r="29584" spans="20:23" x14ac:dyDescent="0.3">
      <c r="T29584" t="b">
        <f>U29584&gt;10</f>
        <v>1</v>
      </c>
      <c r="U29584" s="7">
        <v>13.490642926693599</v>
      </c>
      <c r="V29584" t="s">
        <v>17954</v>
      </c>
      <c r="W29584" t="s">
        <v>17955</v>
      </c>
    </row>
    <row r="29585" spans="20:23" x14ac:dyDescent="0.3">
      <c r="T29585" t="b">
        <f>U29585&gt;10</f>
        <v>1</v>
      </c>
      <c r="U29585" s="7">
        <v>13.490642926693599</v>
      </c>
      <c r="V29585" t="s">
        <v>17955</v>
      </c>
      <c r="W29585" t="s">
        <v>17956</v>
      </c>
    </row>
    <row r="29586" spans="20:23" x14ac:dyDescent="0.3">
      <c r="T29586" t="b">
        <f>U29586&gt;10</f>
        <v>1</v>
      </c>
      <c r="U29586" s="7">
        <v>13.490642926693599</v>
      </c>
      <c r="V29586" t="s">
        <v>17956</v>
      </c>
      <c r="W29586" t="s">
        <v>17957</v>
      </c>
    </row>
    <row r="29587" spans="20:23" x14ac:dyDescent="0.3">
      <c r="T29587" t="b">
        <f>U29587&gt;10</f>
        <v>1</v>
      </c>
      <c r="U29587" s="7">
        <v>10.0894455450315</v>
      </c>
      <c r="V29587" t="s">
        <v>2297</v>
      </c>
      <c r="W29587" t="s">
        <v>2298</v>
      </c>
    </row>
    <row r="29588" spans="20:23" x14ac:dyDescent="0.3">
      <c r="T29588" t="b">
        <f>U29588&gt;10</f>
        <v>1</v>
      </c>
      <c r="U29588" s="7">
        <v>13.490642926693599</v>
      </c>
      <c r="V29588" t="s">
        <v>17958</v>
      </c>
      <c r="W29588" t="s">
        <v>17959</v>
      </c>
    </row>
    <row r="29589" spans="20:23" x14ac:dyDescent="0.3">
      <c r="T29589" t="b">
        <f>U29589&gt;10</f>
        <v>1</v>
      </c>
      <c r="U29589" s="7">
        <v>11.293418349357401</v>
      </c>
      <c r="V29589" t="s">
        <v>11283</v>
      </c>
      <c r="W29589" t="s">
        <v>11284</v>
      </c>
    </row>
    <row r="29590" spans="20:23" x14ac:dyDescent="0.3">
      <c r="T29590" t="b">
        <f>U29590&gt;10</f>
        <v>1</v>
      </c>
      <c r="U29590" s="7">
        <v>13.490642926693599</v>
      </c>
      <c r="V29590" t="s">
        <v>17960</v>
      </c>
      <c r="W29590" t="s">
        <v>5504</v>
      </c>
    </row>
    <row r="29591" spans="20:23" x14ac:dyDescent="0.3">
      <c r="T29591" t="b">
        <f>U29591&gt;10</f>
        <v>1</v>
      </c>
      <c r="U29591" s="7">
        <v>13.490642926693599</v>
      </c>
      <c r="V29591" t="s">
        <v>17961</v>
      </c>
      <c r="W29591" t="s">
        <v>17962</v>
      </c>
    </row>
    <row r="29592" spans="20:23" x14ac:dyDescent="0.3">
      <c r="T29592" t="b">
        <f>U29592&gt;10</f>
        <v>1</v>
      </c>
      <c r="U29592" s="7">
        <v>10.399600473335299</v>
      </c>
      <c r="V29592" t="s">
        <v>5347</v>
      </c>
      <c r="W29592" t="s">
        <v>5482</v>
      </c>
    </row>
    <row r="29593" spans="20:23" x14ac:dyDescent="0.3">
      <c r="T29593" t="b">
        <f>U29593&gt;10</f>
        <v>1</v>
      </c>
      <c r="U29593" s="7">
        <v>11.411201385013801</v>
      </c>
      <c r="V29593" t="s">
        <v>11955</v>
      </c>
      <c r="W29593" t="s">
        <v>11956</v>
      </c>
    </row>
    <row r="29594" spans="20:23" x14ac:dyDescent="0.3">
      <c r="T29594" t="b">
        <f>U29594&gt;10</f>
        <v>1</v>
      </c>
      <c r="U29594" s="7">
        <v>10.7180542044539</v>
      </c>
      <c r="V29594" t="s">
        <v>1781</v>
      </c>
      <c r="W29594" t="s">
        <v>7914</v>
      </c>
    </row>
    <row r="29595" spans="20:23" x14ac:dyDescent="0.3">
      <c r="T29595" t="b">
        <f>U29595&gt;10</f>
        <v>1</v>
      </c>
      <c r="U29595" s="7">
        <v>10.7180542044539</v>
      </c>
      <c r="V29595" t="s">
        <v>7914</v>
      </c>
      <c r="W29595" t="s">
        <v>7738</v>
      </c>
    </row>
    <row r="29596" spans="20:23" x14ac:dyDescent="0.3">
      <c r="T29596" t="b">
        <f>U29596&gt;10</f>
        <v>1</v>
      </c>
      <c r="U29596" s="7">
        <v>11.0057362769056</v>
      </c>
      <c r="V29596" t="s">
        <v>9858</v>
      </c>
      <c r="W29596" t="s">
        <v>9859</v>
      </c>
    </row>
    <row r="29597" spans="20:23" x14ac:dyDescent="0.3">
      <c r="T29597" t="b">
        <f>U29597&gt;10</f>
        <v>1</v>
      </c>
      <c r="U29597" s="7">
        <v>10.6574295826374</v>
      </c>
      <c r="V29597" t="s">
        <v>7375</v>
      </c>
      <c r="W29597" t="s">
        <v>7376</v>
      </c>
    </row>
    <row r="29598" spans="20:23" x14ac:dyDescent="0.3">
      <c r="T29598" t="b">
        <f>U29598&gt;10</f>
        <v>1</v>
      </c>
      <c r="U29598" s="7">
        <v>12.104348565573799</v>
      </c>
      <c r="V29598" t="s">
        <v>17963</v>
      </c>
      <c r="W29598" t="s">
        <v>9446</v>
      </c>
    </row>
    <row r="29599" spans="20:23" x14ac:dyDescent="0.3">
      <c r="T29599" t="b">
        <f>U29599&gt;10</f>
        <v>1</v>
      </c>
      <c r="U29599" s="7">
        <v>13.490642926693599</v>
      </c>
      <c r="V29599" t="s">
        <v>17964</v>
      </c>
      <c r="W29599" t="s">
        <v>17965</v>
      </c>
    </row>
    <row r="29600" spans="20:23" x14ac:dyDescent="0.3">
      <c r="T29600" t="b">
        <f>U29600&gt;10</f>
        <v>1</v>
      </c>
      <c r="U29600" s="7">
        <v>13.490642926693599</v>
      </c>
      <c r="V29600" t="s">
        <v>17966</v>
      </c>
      <c r="W29600" t="s">
        <v>17967</v>
      </c>
    </row>
    <row r="29601" spans="20:23" x14ac:dyDescent="0.3">
      <c r="T29601" t="b">
        <f>U29601&gt;10</f>
        <v>1</v>
      </c>
      <c r="U29601" s="7">
        <v>13.490642926693599</v>
      </c>
      <c r="V29601" t="s">
        <v>17967</v>
      </c>
      <c r="W29601" t="s">
        <v>17968</v>
      </c>
    </row>
    <row r="29602" spans="20:23" x14ac:dyDescent="0.3">
      <c r="T29602" t="b">
        <f>U29602&gt;10</f>
        <v>1</v>
      </c>
      <c r="U29602" s="7">
        <v>10.6002711687975</v>
      </c>
      <c r="V29602" t="s">
        <v>6953</v>
      </c>
      <c r="W29602" t="s">
        <v>6954</v>
      </c>
    </row>
    <row r="29603" spans="20:23" x14ac:dyDescent="0.3">
      <c r="T29603" t="b">
        <f>U29603&gt;10</f>
        <v>1</v>
      </c>
      <c r="U29603" s="7">
        <v>12.392030638025499</v>
      </c>
      <c r="V29603" t="s">
        <v>6953</v>
      </c>
      <c r="W29603" t="s">
        <v>17969</v>
      </c>
    </row>
    <row r="29604" spans="20:23" x14ac:dyDescent="0.3">
      <c r="T29604" t="b">
        <f>U29604&gt;10</f>
        <v>1</v>
      </c>
      <c r="U29604" s="7">
        <v>10.355148710764499</v>
      </c>
      <c r="V29604" t="s">
        <v>5134</v>
      </c>
      <c r="W29604" t="s">
        <v>5135</v>
      </c>
    </row>
    <row r="29605" spans="20:23" x14ac:dyDescent="0.3">
      <c r="T29605" t="b">
        <f>U29605&gt;10</f>
        <v>1</v>
      </c>
      <c r="U29605" s="7">
        <v>12.104348565573799</v>
      </c>
      <c r="V29605" t="s">
        <v>8764</v>
      </c>
      <c r="W29605" t="s">
        <v>17970</v>
      </c>
    </row>
    <row r="29606" spans="20:23" x14ac:dyDescent="0.3">
      <c r="T29606" t="b">
        <f>U29606&gt;10</f>
        <v>1</v>
      </c>
      <c r="U29606" s="7">
        <v>10.3125890963457</v>
      </c>
      <c r="V29606" t="s">
        <v>5012</v>
      </c>
      <c r="W29606" t="s">
        <v>5013</v>
      </c>
    </row>
    <row r="29607" spans="20:23" x14ac:dyDescent="0.3">
      <c r="T29607" t="b">
        <f>U29607&gt;10</f>
        <v>1</v>
      </c>
      <c r="U29607" s="7">
        <v>12.7974957461337</v>
      </c>
      <c r="V29607" t="s">
        <v>5013</v>
      </c>
      <c r="W29607" t="s">
        <v>17971</v>
      </c>
    </row>
    <row r="29608" spans="20:23" x14ac:dyDescent="0.3">
      <c r="T29608" t="b">
        <f>U29608&gt;10</f>
        <v>1</v>
      </c>
      <c r="U29608" s="7">
        <v>10.6002711687975</v>
      </c>
      <c r="V29608" t="s">
        <v>6804</v>
      </c>
      <c r="W29608" t="s">
        <v>3476</v>
      </c>
    </row>
    <row r="29609" spans="20:23" x14ac:dyDescent="0.3">
      <c r="T29609" t="b">
        <f>U29609&gt;10</f>
        <v>1</v>
      </c>
      <c r="U29609" s="7">
        <v>12.7974957461337</v>
      </c>
      <c r="V29609" t="s">
        <v>17972</v>
      </c>
      <c r="W29609" t="s">
        <v>17973</v>
      </c>
    </row>
    <row r="29610" spans="20:23" x14ac:dyDescent="0.3">
      <c r="T29610" t="b">
        <f>U29610&gt;10</f>
        <v>1</v>
      </c>
      <c r="U29610" s="7">
        <v>12.392030638025499</v>
      </c>
      <c r="V29610" t="s">
        <v>17974</v>
      </c>
      <c r="W29610" t="s">
        <v>17975</v>
      </c>
    </row>
    <row r="29611" spans="20:23" x14ac:dyDescent="0.3">
      <c r="T29611" t="b">
        <f>U29611&gt;10</f>
        <v>1</v>
      </c>
      <c r="U29611" s="7">
        <v>12.7974957461337</v>
      </c>
      <c r="V29611" t="s">
        <v>17975</v>
      </c>
      <c r="W29611" t="s">
        <v>17970</v>
      </c>
    </row>
    <row r="29612" spans="20:23" x14ac:dyDescent="0.3">
      <c r="T29612" t="b">
        <f>U29612&gt;10</f>
        <v>1</v>
      </c>
      <c r="U29612" s="7">
        <v>11.8812050142595</v>
      </c>
      <c r="V29612" t="s">
        <v>13887</v>
      </c>
      <c r="W29612" t="s">
        <v>10365</v>
      </c>
    </row>
    <row r="29613" spans="20:23" x14ac:dyDescent="0.3">
      <c r="T29613" t="b">
        <f>U29613&gt;10</f>
        <v>1</v>
      </c>
      <c r="U29613" s="7">
        <v>12.7974957461337</v>
      </c>
      <c r="V29613" t="s">
        <v>17976</v>
      </c>
      <c r="W29613" t="s">
        <v>17977</v>
      </c>
    </row>
    <row r="29614" spans="20:23" x14ac:dyDescent="0.3">
      <c r="T29614" t="b">
        <f>U29614&gt;10</f>
        <v>1</v>
      </c>
      <c r="U29614" s="7">
        <v>10.6002711687975</v>
      </c>
      <c r="V29614" t="s">
        <v>7254</v>
      </c>
      <c r="W29614" t="s">
        <v>7256</v>
      </c>
    </row>
    <row r="29615" spans="20:23" x14ac:dyDescent="0.3">
      <c r="T29615" t="b">
        <f>U29615&gt;10</f>
        <v>1</v>
      </c>
      <c r="U29615" s="7">
        <v>10.851585597078399</v>
      </c>
      <c r="V29615" t="s">
        <v>8762</v>
      </c>
      <c r="W29615" t="s">
        <v>8763</v>
      </c>
    </row>
    <row r="29616" spans="20:23" x14ac:dyDescent="0.3">
      <c r="T29616" t="b">
        <f>U29616&gt;10</f>
        <v>1</v>
      </c>
      <c r="U29616" s="7">
        <v>12.7974957461337</v>
      </c>
      <c r="V29616" t="s">
        <v>17978</v>
      </c>
      <c r="W29616" t="s">
        <v>17979</v>
      </c>
    </row>
    <row r="29617" spans="20:23" x14ac:dyDescent="0.3">
      <c r="T29617" t="b">
        <f>U29617&gt;10</f>
        <v>1</v>
      </c>
      <c r="U29617" s="7">
        <v>10.851585597078399</v>
      </c>
      <c r="V29617" t="s">
        <v>8762</v>
      </c>
      <c r="W29617" t="s">
        <v>8764</v>
      </c>
    </row>
    <row r="29618" spans="20:23" x14ac:dyDescent="0.3">
      <c r="T29618" t="b">
        <f>U29618&gt;10</f>
        <v>1</v>
      </c>
      <c r="U29618" s="7">
        <v>11.188057833699601</v>
      </c>
      <c r="V29618" t="s">
        <v>8764</v>
      </c>
      <c r="W29618" t="s">
        <v>10365</v>
      </c>
    </row>
    <row r="29619" spans="20:23" x14ac:dyDescent="0.3">
      <c r="T29619" t="b">
        <f>U29619&gt;10</f>
        <v>1</v>
      </c>
      <c r="U29619" s="7">
        <v>10.5462039475272</v>
      </c>
      <c r="V29619" t="s">
        <v>6640</v>
      </c>
      <c r="W29619" t="s">
        <v>6641</v>
      </c>
    </row>
    <row r="29620" spans="20:23" x14ac:dyDescent="0.3">
      <c r="T29620" t="b">
        <f>U29620&gt;10</f>
        <v>1</v>
      </c>
      <c r="U29620" s="7">
        <v>10.4949106531397</v>
      </c>
      <c r="V29620" t="s">
        <v>5963</v>
      </c>
      <c r="W29620" t="s">
        <v>2437</v>
      </c>
    </row>
    <row r="29621" spans="20:23" x14ac:dyDescent="0.3">
      <c r="T29621" t="b">
        <f>U29621&gt;10</f>
        <v>1</v>
      </c>
      <c r="U29621" s="7">
        <v>11.188057833699601</v>
      </c>
      <c r="V29621" t="s">
        <v>2437</v>
      </c>
      <c r="W29621" t="s">
        <v>10597</v>
      </c>
    </row>
    <row r="29622" spans="20:23" x14ac:dyDescent="0.3">
      <c r="T29622" t="b">
        <f>U29622&gt;10</f>
        <v>1</v>
      </c>
      <c r="U29622" s="7">
        <v>11.188057833699601</v>
      </c>
      <c r="V29622" t="s">
        <v>10597</v>
      </c>
      <c r="W29622" t="s">
        <v>6208</v>
      </c>
    </row>
    <row r="29623" spans="20:23" x14ac:dyDescent="0.3">
      <c r="T29623" t="b">
        <f>U29623&gt;10</f>
        <v>1</v>
      </c>
      <c r="U29623" s="7">
        <v>10.6002711687975</v>
      </c>
      <c r="V29623" t="s">
        <v>7194</v>
      </c>
      <c r="W29623" t="s">
        <v>7195</v>
      </c>
    </row>
    <row r="29624" spans="20:23" x14ac:dyDescent="0.3">
      <c r="T29624" t="b">
        <f>U29624&gt;10</f>
        <v>1</v>
      </c>
      <c r="U29624" s="7">
        <v>11.8812050142595</v>
      </c>
      <c r="V29624" t="s">
        <v>13730</v>
      </c>
      <c r="W29624" t="s">
        <v>13731</v>
      </c>
    </row>
    <row r="29625" spans="20:23" x14ac:dyDescent="0.3">
      <c r="T29625" t="b">
        <f>U29625&gt;10</f>
        <v>1</v>
      </c>
      <c r="U29625" s="7">
        <v>12.104348565573799</v>
      </c>
      <c r="V29625" t="s">
        <v>2056</v>
      </c>
      <c r="W29625" t="s">
        <v>17980</v>
      </c>
    </row>
    <row r="29626" spans="20:23" x14ac:dyDescent="0.3">
      <c r="T29626" t="b">
        <f>U29626&gt;10</f>
        <v>1</v>
      </c>
      <c r="U29626" s="7">
        <v>12.104348565573799</v>
      </c>
      <c r="V29626" t="s">
        <v>17981</v>
      </c>
      <c r="W29626" t="s">
        <v>17982</v>
      </c>
    </row>
    <row r="29627" spans="20:23" x14ac:dyDescent="0.3">
      <c r="T29627" t="b">
        <f>U29627&gt;10</f>
        <v>1</v>
      </c>
      <c r="U29627" s="7">
        <v>12.392030638025499</v>
      </c>
      <c r="V29627" t="s">
        <v>17983</v>
      </c>
      <c r="W29627" t="s">
        <v>17984</v>
      </c>
    </row>
    <row r="29628" spans="20:23" x14ac:dyDescent="0.3">
      <c r="T29628" t="b">
        <f>U29628&gt;10</f>
        <v>1</v>
      </c>
      <c r="U29628" s="7">
        <v>12.104348565573799</v>
      </c>
      <c r="V29628" t="s">
        <v>17985</v>
      </c>
      <c r="W29628" t="s">
        <v>17986</v>
      </c>
    </row>
    <row r="29629" spans="20:23" x14ac:dyDescent="0.3">
      <c r="T29629" t="b">
        <f>U29629&gt;10</f>
        <v>1</v>
      </c>
      <c r="U29629" s="7">
        <v>10.355148710764499</v>
      </c>
      <c r="V29629" t="s">
        <v>5125</v>
      </c>
      <c r="W29629" t="s">
        <v>5126</v>
      </c>
    </row>
    <row r="29630" spans="20:23" x14ac:dyDescent="0.3">
      <c r="T29630" t="b">
        <f>U29630&gt;10</f>
        <v>1</v>
      </c>
      <c r="U29630" s="7">
        <v>10.9256935692321</v>
      </c>
      <c r="V29630" t="s">
        <v>9226</v>
      </c>
      <c r="W29630" t="s">
        <v>9227</v>
      </c>
    </row>
    <row r="29631" spans="20:23" x14ac:dyDescent="0.3">
      <c r="T29631" t="b">
        <f>U29631&gt;10</f>
        <v>1</v>
      </c>
      <c r="U29631" s="7">
        <v>10.6574295826374</v>
      </c>
      <c r="V29631" t="s">
        <v>1299</v>
      </c>
      <c r="W29631" t="s">
        <v>7455</v>
      </c>
    </row>
    <row r="29632" spans="20:23" x14ac:dyDescent="0.3">
      <c r="T29632" t="b">
        <f>U29632&gt;10</f>
        <v>1</v>
      </c>
      <c r="U29632" s="7">
        <v>10.2717671018254</v>
      </c>
      <c r="V29632" t="s">
        <v>4219</v>
      </c>
      <c r="W29632" t="s">
        <v>2311</v>
      </c>
    </row>
    <row r="29633" spans="20:23" x14ac:dyDescent="0.3">
      <c r="T29633" t="b">
        <f>U29633&gt;10</f>
        <v>1</v>
      </c>
      <c r="U29633" s="7">
        <v>11.0057362769056</v>
      </c>
      <c r="V29633" t="s">
        <v>9396</v>
      </c>
      <c r="W29633" t="s">
        <v>9397</v>
      </c>
    </row>
    <row r="29634" spans="20:23" x14ac:dyDescent="0.3">
      <c r="T29634" t="b">
        <f>U29634&gt;10</f>
        <v>1</v>
      </c>
      <c r="U29634" s="7">
        <v>10.024907023893901</v>
      </c>
      <c r="V29634" t="s">
        <v>1717</v>
      </c>
      <c r="W29634" t="s">
        <v>1718</v>
      </c>
    </row>
    <row r="29635" spans="20:23" x14ac:dyDescent="0.3">
      <c r="T29635" t="b">
        <f>U29635&gt;10</f>
        <v>1</v>
      </c>
      <c r="U29635" s="7">
        <v>11.0057362769056</v>
      </c>
      <c r="V29635" t="s">
        <v>9824</v>
      </c>
      <c r="W29635" t="s">
        <v>9825</v>
      </c>
    </row>
    <row r="29636" spans="20:23" x14ac:dyDescent="0.3">
      <c r="T29636" t="b">
        <f>U29636&gt;10</f>
        <v>1</v>
      </c>
      <c r="U29636" s="7">
        <v>10.0894455450315</v>
      </c>
      <c r="V29636" t="s">
        <v>2641</v>
      </c>
      <c r="W29636" t="s">
        <v>1718</v>
      </c>
    </row>
    <row r="29637" spans="20:23" x14ac:dyDescent="0.3">
      <c r="T29637" t="b">
        <f>U29637&gt;10</f>
        <v>1</v>
      </c>
      <c r="U29637" s="7">
        <v>10.851585597078399</v>
      </c>
      <c r="V29637" t="s">
        <v>8649</v>
      </c>
      <c r="W29637" t="s">
        <v>8650</v>
      </c>
    </row>
    <row r="29638" spans="20:23" x14ac:dyDescent="0.3">
      <c r="T29638" t="b">
        <f>U29638&gt;10</f>
        <v>1</v>
      </c>
      <c r="U29638" s="7">
        <v>12.104348565573799</v>
      </c>
      <c r="V29638" t="s">
        <v>17987</v>
      </c>
      <c r="W29638" t="s">
        <v>17988</v>
      </c>
    </row>
    <row r="29639" spans="20:23" x14ac:dyDescent="0.3">
      <c r="T29639" t="b">
        <f>U29639&gt;10</f>
        <v>1</v>
      </c>
      <c r="U29639" s="7">
        <v>10.0894455450315</v>
      </c>
      <c r="V29639" t="s">
        <v>2787</v>
      </c>
      <c r="W29639" t="s">
        <v>2788</v>
      </c>
    </row>
    <row r="29640" spans="20:23" x14ac:dyDescent="0.3">
      <c r="T29640" t="b">
        <f>U29640&gt;10</f>
        <v>1</v>
      </c>
      <c r="U29640" s="7">
        <v>10.4461204889702</v>
      </c>
      <c r="V29640" t="s">
        <v>5746</v>
      </c>
      <c r="W29640" t="s">
        <v>5747</v>
      </c>
    </row>
    <row r="29641" spans="20:23" x14ac:dyDescent="0.3">
      <c r="T29641" t="b">
        <f>U29641&gt;10</f>
        <v>1</v>
      </c>
      <c r="U29641" s="7">
        <v>11.5447327776383</v>
      </c>
      <c r="V29641" t="s">
        <v>5747</v>
      </c>
      <c r="W29641" t="s">
        <v>12403</v>
      </c>
    </row>
    <row r="29642" spans="20:23" x14ac:dyDescent="0.3">
      <c r="T29642" t="b">
        <f>U29642&gt;10</f>
        <v>1</v>
      </c>
      <c r="U29642" s="7">
        <v>12.104348565573799</v>
      </c>
      <c r="V29642" t="s">
        <v>17989</v>
      </c>
      <c r="W29642" t="s">
        <v>17990</v>
      </c>
    </row>
    <row r="29643" spans="20:23" x14ac:dyDescent="0.3">
      <c r="T29643" t="b">
        <f>U29643&gt;10</f>
        <v>1</v>
      </c>
      <c r="U29643" s="7">
        <v>10.6002711687975</v>
      </c>
      <c r="V29643" t="s">
        <v>7002</v>
      </c>
      <c r="W29643" t="s">
        <v>7003</v>
      </c>
    </row>
    <row r="29644" spans="20:23" x14ac:dyDescent="0.3">
      <c r="T29644" t="b">
        <f>U29644&gt;10</f>
        <v>1</v>
      </c>
      <c r="U29644" s="7">
        <v>11.188057833699601</v>
      </c>
      <c r="V29644" t="s">
        <v>10888</v>
      </c>
      <c r="W29644" t="s">
        <v>10889</v>
      </c>
    </row>
    <row r="29645" spans="20:23" x14ac:dyDescent="0.3">
      <c r="T29645" t="b">
        <f>U29645&gt;10</f>
        <v>1</v>
      </c>
      <c r="U29645" s="7">
        <v>10.024907023893901</v>
      </c>
      <c r="V29645" t="s">
        <v>1961</v>
      </c>
      <c r="W29645" t="s">
        <v>1963</v>
      </c>
    </row>
    <row r="29646" spans="20:23" x14ac:dyDescent="0.3">
      <c r="T29646" t="b">
        <f>U29646&gt;10</f>
        <v>1</v>
      </c>
      <c r="U29646" s="7">
        <v>12.392030638025499</v>
      </c>
      <c r="V29646" t="s">
        <v>17991</v>
      </c>
      <c r="W29646" t="s">
        <v>17992</v>
      </c>
    </row>
    <row r="29647" spans="20:23" x14ac:dyDescent="0.3">
      <c r="T29647" t="b">
        <f>U29647&gt;10</f>
        <v>1</v>
      </c>
      <c r="U29647" s="7">
        <v>10.2717671018254</v>
      </c>
      <c r="V29647" t="s">
        <v>4154</v>
      </c>
      <c r="W29647" t="s">
        <v>4155</v>
      </c>
    </row>
    <row r="29648" spans="20:23" x14ac:dyDescent="0.3">
      <c r="T29648" t="b">
        <f>U29648&gt;10</f>
        <v>1</v>
      </c>
      <c r="U29648" s="7">
        <v>10.024907023893901</v>
      </c>
      <c r="V29648" t="s">
        <v>1961</v>
      </c>
      <c r="W29648" t="s">
        <v>1962</v>
      </c>
    </row>
    <row r="29649" spans="20:23" x14ac:dyDescent="0.3">
      <c r="T29649" t="b">
        <f>U29649&gt;10</f>
        <v>1</v>
      </c>
      <c r="U29649" s="7">
        <v>11.5447327776383</v>
      </c>
      <c r="V29649" t="s">
        <v>12516</v>
      </c>
      <c r="W29649" t="s">
        <v>12517</v>
      </c>
    </row>
    <row r="29650" spans="20:23" x14ac:dyDescent="0.3">
      <c r="T29650" t="b">
        <f>U29650&gt;10</f>
        <v>1</v>
      </c>
      <c r="U29650" s="7">
        <v>10.4461204889702</v>
      </c>
      <c r="V29650" t="s">
        <v>5731</v>
      </c>
      <c r="W29650" t="s">
        <v>5732</v>
      </c>
    </row>
    <row r="29651" spans="20:23" x14ac:dyDescent="0.3">
      <c r="T29651" t="b">
        <f>U29651&gt;10</f>
        <v>1</v>
      </c>
      <c r="U29651" s="7">
        <v>11.0057362769056</v>
      </c>
      <c r="V29651" t="s">
        <v>9926</v>
      </c>
      <c r="W29651" t="s">
        <v>9927</v>
      </c>
    </row>
    <row r="29652" spans="20:23" x14ac:dyDescent="0.3">
      <c r="T29652" t="b">
        <f>U29652&gt;10</f>
        <v>1</v>
      </c>
      <c r="U29652" s="7">
        <v>11.411201385013801</v>
      </c>
      <c r="V29652" t="s">
        <v>11988</v>
      </c>
      <c r="W29652" t="s">
        <v>11989</v>
      </c>
    </row>
    <row r="29653" spans="20:23" x14ac:dyDescent="0.3">
      <c r="T29653" t="b">
        <f>U29653&gt;10</f>
        <v>1</v>
      </c>
      <c r="U29653" s="7">
        <v>10.6002711687975</v>
      </c>
      <c r="V29653" t="s">
        <v>6813</v>
      </c>
      <c r="W29653" t="s">
        <v>6814</v>
      </c>
    </row>
    <row r="29654" spans="20:23" x14ac:dyDescent="0.3">
      <c r="T29654" t="b">
        <f>U29654&gt;10</f>
        <v>1</v>
      </c>
      <c r="U29654" s="7">
        <v>11.293418349357401</v>
      </c>
      <c r="V29654">
        <v>1913</v>
      </c>
      <c r="W29654" t="s">
        <v>10940</v>
      </c>
    </row>
    <row r="29655" spans="20:23" x14ac:dyDescent="0.3">
      <c r="T29655" t="b">
        <f>U29655&gt;10</f>
        <v>1</v>
      </c>
      <c r="U29655" s="7">
        <v>13.490642926693599</v>
      </c>
      <c r="V29655" t="s">
        <v>17993</v>
      </c>
      <c r="W29655" t="s">
        <v>17994</v>
      </c>
    </row>
    <row r="29656" spans="20:23" x14ac:dyDescent="0.3">
      <c r="T29656" t="b">
        <f>U29656&gt;10</f>
        <v>1</v>
      </c>
      <c r="U29656" s="7">
        <v>10.7180542044539</v>
      </c>
      <c r="V29656" t="s">
        <v>7794</v>
      </c>
      <c r="W29656" t="s">
        <v>1910</v>
      </c>
    </row>
    <row r="29657" spans="20:23" x14ac:dyDescent="0.3">
      <c r="T29657" t="b">
        <f>U29657&gt;10</f>
        <v>1</v>
      </c>
      <c r="U29657" s="7">
        <v>10.7180542044539</v>
      </c>
      <c r="V29657" t="s">
        <v>7785</v>
      </c>
      <c r="W29657" t="s">
        <v>7786</v>
      </c>
    </row>
    <row r="29658" spans="20:23" x14ac:dyDescent="0.3">
      <c r="T29658" t="b">
        <f>U29658&gt;10</f>
        <v>1</v>
      </c>
      <c r="U29658" s="7">
        <v>12.104348565573799</v>
      </c>
      <c r="V29658" t="s">
        <v>17995</v>
      </c>
      <c r="W29658" t="s">
        <v>17996</v>
      </c>
    </row>
    <row r="29659" spans="20:23" x14ac:dyDescent="0.3">
      <c r="T29659" t="b">
        <f>U29659&gt;10</f>
        <v>1</v>
      </c>
      <c r="U29659" s="7">
        <v>10.7180542044539</v>
      </c>
      <c r="V29659" t="s">
        <v>8079</v>
      </c>
      <c r="W29659" t="s">
        <v>6549</v>
      </c>
    </row>
    <row r="29660" spans="20:23" x14ac:dyDescent="0.3">
      <c r="T29660" t="b">
        <f>U29660&gt;10</f>
        <v>1</v>
      </c>
      <c r="U29660" s="7">
        <v>11.6988834574656</v>
      </c>
      <c r="V29660" t="s">
        <v>12686</v>
      </c>
      <c r="W29660" t="s">
        <v>12687</v>
      </c>
    </row>
    <row r="29661" spans="20:23" x14ac:dyDescent="0.3">
      <c r="T29661" t="b">
        <f>U29661&gt;10</f>
        <v>1</v>
      </c>
      <c r="U29661" s="7">
        <v>10.024907023893901</v>
      </c>
      <c r="V29661" t="s">
        <v>1692</v>
      </c>
      <c r="W29661" t="s">
        <v>1693</v>
      </c>
    </row>
    <row r="29662" spans="20:23" x14ac:dyDescent="0.3">
      <c r="T29662" t="b">
        <f>U29662&gt;10</f>
        <v>1</v>
      </c>
      <c r="U29662" s="7">
        <v>10.6002711687975</v>
      </c>
      <c r="V29662" t="s">
        <v>6831</v>
      </c>
      <c r="W29662" t="s">
        <v>6832</v>
      </c>
    </row>
    <row r="29663" spans="20:23" x14ac:dyDescent="0.3">
      <c r="T29663" t="b">
        <f>U29663&gt;10</f>
        <v>1</v>
      </c>
      <c r="U29663" s="7">
        <v>10.4949106531397</v>
      </c>
      <c r="V29663" t="s">
        <v>6224</v>
      </c>
      <c r="W29663" t="s">
        <v>6225</v>
      </c>
    </row>
    <row r="29664" spans="20:23" x14ac:dyDescent="0.3">
      <c r="T29664" t="b">
        <f>U29664&gt;10</f>
        <v>1</v>
      </c>
      <c r="U29664" s="7">
        <v>11.293418349357401</v>
      </c>
      <c r="V29664" t="s">
        <v>6225</v>
      </c>
      <c r="W29664" t="s">
        <v>11133</v>
      </c>
    </row>
    <row r="29665" spans="20:23" x14ac:dyDescent="0.3">
      <c r="T29665" t="b">
        <f>U29665&gt;10</f>
        <v>1</v>
      </c>
      <c r="U29665" s="7">
        <v>10.4949106531397</v>
      </c>
      <c r="V29665" t="s">
        <v>6224</v>
      </c>
      <c r="W29665" t="s">
        <v>6226</v>
      </c>
    </row>
    <row r="29666" spans="20:23" x14ac:dyDescent="0.3">
      <c r="T29666" t="b">
        <f>U29666&gt;10</f>
        <v>1</v>
      </c>
      <c r="U29666" s="7">
        <v>10.5238981900129</v>
      </c>
      <c r="V29666" t="s">
        <v>6549</v>
      </c>
      <c r="W29666" t="s">
        <v>6550</v>
      </c>
    </row>
    <row r="29667" spans="20:23" x14ac:dyDescent="0.3">
      <c r="T29667" t="b">
        <f>U29667&gt;10</f>
        <v>1</v>
      </c>
      <c r="U29667" s="7">
        <v>10.2717671018254</v>
      </c>
      <c r="V29667" t="s">
        <v>4160</v>
      </c>
      <c r="W29667" t="s">
        <v>4161</v>
      </c>
    </row>
    <row r="29668" spans="20:23" x14ac:dyDescent="0.3">
      <c r="T29668" t="b">
        <f>U29668&gt;10</f>
        <v>1</v>
      </c>
      <c r="U29668" s="7">
        <v>10.399600473335299</v>
      </c>
      <c r="V29668" t="s">
        <v>5310</v>
      </c>
      <c r="W29668" t="s">
        <v>5311</v>
      </c>
    </row>
    <row r="29669" spans="20:23" x14ac:dyDescent="0.3">
      <c r="T29669" t="b">
        <f>U29669&gt;10</f>
        <v>1</v>
      </c>
      <c r="U29669" s="7">
        <v>11.6988834574656</v>
      </c>
      <c r="V29669" t="s">
        <v>12704</v>
      </c>
      <c r="W29669" t="s">
        <v>12705</v>
      </c>
    </row>
    <row r="29670" spans="20:23" x14ac:dyDescent="0.3">
      <c r="T29670" t="b">
        <f>U29670&gt;10</f>
        <v>1</v>
      </c>
      <c r="U29670" s="7">
        <v>12.7974957461337</v>
      </c>
      <c r="V29670" t="s">
        <v>12705</v>
      </c>
      <c r="W29670" t="s">
        <v>11707</v>
      </c>
    </row>
    <row r="29671" spans="20:23" x14ac:dyDescent="0.3">
      <c r="T29671" t="b">
        <f>U29671&gt;10</f>
        <v>1</v>
      </c>
      <c r="U29671" s="7">
        <v>12.7974957461337</v>
      </c>
      <c r="V29671" t="s">
        <v>11707</v>
      </c>
      <c r="W29671" t="s">
        <v>11056</v>
      </c>
    </row>
    <row r="29672" spans="20:23" x14ac:dyDescent="0.3">
      <c r="T29672" t="b">
        <f>U29672&gt;10</f>
        <v>1</v>
      </c>
      <c r="U29672" s="7">
        <v>11.293418349357401</v>
      </c>
      <c r="V29672" t="s">
        <v>11056</v>
      </c>
      <c r="W29672" t="s">
        <v>3559</v>
      </c>
    </row>
    <row r="29673" spans="20:23" x14ac:dyDescent="0.3">
      <c r="T29673" t="b">
        <f>U29673&gt;10</f>
        <v>1</v>
      </c>
      <c r="U29673" s="7">
        <v>11.411201385013801</v>
      </c>
      <c r="V29673" t="s">
        <v>5977</v>
      </c>
      <c r="W29673" t="s">
        <v>11707</v>
      </c>
    </row>
    <row r="29674" spans="20:23" x14ac:dyDescent="0.3">
      <c r="T29674" t="b">
        <f>U29674&gt;10</f>
        <v>1</v>
      </c>
      <c r="U29674" s="7">
        <v>12.104348565573799</v>
      </c>
      <c r="V29674" t="s">
        <v>11707</v>
      </c>
      <c r="W29674" t="s">
        <v>13010</v>
      </c>
    </row>
    <row r="29675" spans="20:23" x14ac:dyDescent="0.3">
      <c r="T29675" t="b">
        <f>U29675&gt;10</f>
        <v>1</v>
      </c>
      <c r="U29675" s="7">
        <v>13.490642926693599</v>
      </c>
      <c r="V29675" t="s">
        <v>17997</v>
      </c>
      <c r="W29675" t="s">
        <v>17998</v>
      </c>
    </row>
    <row r="29676" spans="20:23" x14ac:dyDescent="0.3">
      <c r="T29676" t="b">
        <f>U29676&gt;10</f>
        <v>1</v>
      </c>
      <c r="U29676" s="7">
        <v>10.7180542044539</v>
      </c>
      <c r="V29676" t="s">
        <v>8013</v>
      </c>
      <c r="W29676" t="s">
        <v>8014</v>
      </c>
    </row>
    <row r="29677" spans="20:23" x14ac:dyDescent="0.3">
      <c r="T29677" t="b">
        <f>U29677&gt;10</f>
        <v>1</v>
      </c>
      <c r="U29677" s="7">
        <v>10.024907023893901</v>
      </c>
      <c r="V29677" t="s">
        <v>1788</v>
      </c>
      <c r="W29677" t="s">
        <v>1789</v>
      </c>
    </row>
    <row r="29678" spans="20:23" x14ac:dyDescent="0.3">
      <c r="T29678" t="b">
        <f>U29678&gt;10</f>
        <v>1</v>
      </c>
      <c r="U29678" s="7">
        <v>11.188057833699601</v>
      </c>
      <c r="V29678" t="s">
        <v>10339</v>
      </c>
      <c r="W29678" t="s">
        <v>10340</v>
      </c>
    </row>
    <row r="29679" spans="20:23" x14ac:dyDescent="0.3">
      <c r="T29679" t="b">
        <f>U29679&gt;10</f>
        <v>1</v>
      </c>
      <c r="U29679" s="7">
        <v>11.8812050142595</v>
      </c>
      <c r="V29679" t="s">
        <v>10339</v>
      </c>
      <c r="W29679" t="s">
        <v>13549</v>
      </c>
    </row>
    <row r="29680" spans="20:23" x14ac:dyDescent="0.3">
      <c r="T29680" t="b">
        <f>U29680&gt;10</f>
        <v>1</v>
      </c>
      <c r="U29680" s="7">
        <v>13.490642926693599</v>
      </c>
      <c r="V29680" t="s">
        <v>13549</v>
      </c>
      <c r="W29680" t="s">
        <v>17999</v>
      </c>
    </row>
    <row r="29681" spans="20:23" x14ac:dyDescent="0.3">
      <c r="T29681" t="b">
        <f>U29681&gt;10</f>
        <v>1</v>
      </c>
      <c r="U29681" s="7">
        <v>10.3125890963457</v>
      </c>
      <c r="V29681" t="s">
        <v>4684</v>
      </c>
      <c r="W29681" t="s">
        <v>4626</v>
      </c>
    </row>
    <row r="29682" spans="20:23" x14ac:dyDescent="0.3">
      <c r="T29682" t="b">
        <f>U29682&gt;10</f>
        <v>1</v>
      </c>
      <c r="U29682" s="7">
        <v>11.6988834574656</v>
      </c>
      <c r="V29682" t="s">
        <v>13245</v>
      </c>
      <c r="W29682" t="s">
        <v>13246</v>
      </c>
    </row>
    <row r="29683" spans="20:23" x14ac:dyDescent="0.3">
      <c r="T29683" t="b">
        <f>U29683&gt;10</f>
        <v>1</v>
      </c>
      <c r="U29683" s="7">
        <v>10.0566557222085</v>
      </c>
      <c r="V29683" t="s">
        <v>2142</v>
      </c>
      <c r="W29683" t="s">
        <v>2143</v>
      </c>
    </row>
    <row r="29684" spans="20:23" x14ac:dyDescent="0.3">
      <c r="T29684" t="b">
        <f>U29684&gt;10</f>
        <v>1</v>
      </c>
      <c r="U29684" s="7">
        <v>10.6002711687975</v>
      </c>
      <c r="V29684" t="s">
        <v>6783</v>
      </c>
      <c r="W29684" t="s">
        <v>6784</v>
      </c>
    </row>
    <row r="29685" spans="20:23" x14ac:dyDescent="0.3">
      <c r="T29685" t="b">
        <f>U29685&gt;10</f>
        <v>1</v>
      </c>
      <c r="U29685" s="7">
        <v>10.851585597078399</v>
      </c>
      <c r="V29685" t="s">
        <v>8863</v>
      </c>
      <c r="W29685" t="s">
        <v>8864</v>
      </c>
    </row>
    <row r="29686" spans="20:23" x14ac:dyDescent="0.3">
      <c r="T29686" t="b">
        <f>U29686&gt;10</f>
        <v>1</v>
      </c>
      <c r="U29686" s="7">
        <v>12.392030638025499</v>
      </c>
      <c r="V29686" t="s">
        <v>18000</v>
      </c>
      <c r="W29686" t="s">
        <v>18001</v>
      </c>
    </row>
    <row r="29687" spans="20:23" x14ac:dyDescent="0.3">
      <c r="T29687" t="b">
        <f>U29687&gt;10</f>
        <v>1</v>
      </c>
      <c r="U29687" s="7">
        <v>10.4949106531397</v>
      </c>
      <c r="V29687" t="s">
        <v>6435</v>
      </c>
      <c r="W29687" t="s">
        <v>6436</v>
      </c>
    </row>
    <row r="29688" spans="20:23" x14ac:dyDescent="0.3">
      <c r="T29688" t="b">
        <f>U29688&gt;10</f>
        <v>1</v>
      </c>
      <c r="U29688" s="7">
        <v>11.188057833699601</v>
      </c>
      <c r="V29688" t="s">
        <v>10676</v>
      </c>
      <c r="W29688" t="s">
        <v>10677</v>
      </c>
    </row>
    <row r="29689" spans="20:23" x14ac:dyDescent="0.3">
      <c r="T29689" t="b">
        <f>U29689&gt;10</f>
        <v>1</v>
      </c>
      <c r="U29689" s="7">
        <v>10.3125890963457</v>
      </c>
      <c r="V29689" t="s">
        <v>4400</v>
      </c>
      <c r="W29689" t="s">
        <v>4377</v>
      </c>
    </row>
    <row r="29690" spans="20:23" x14ac:dyDescent="0.3">
      <c r="T29690" t="b">
        <f>U29690&gt;10</f>
        <v>1</v>
      </c>
      <c r="U29690" s="7">
        <v>10.0566557222085</v>
      </c>
      <c r="V29690" t="s">
        <v>2255</v>
      </c>
      <c r="W29690" t="s">
        <v>2256</v>
      </c>
    </row>
    <row r="29691" spans="20:23" x14ac:dyDescent="0.3">
      <c r="T29691" t="b">
        <f>U29691&gt;10</f>
        <v>1</v>
      </c>
      <c r="U29691" s="7">
        <v>11.0927476538953</v>
      </c>
      <c r="V29691" t="s">
        <v>10156</v>
      </c>
      <c r="W29691" t="e">
        <f>-kw</f>
        <v>#NAME?</v>
      </c>
    </row>
    <row r="29692" spans="20:23" x14ac:dyDescent="0.3">
      <c r="T29692" t="b">
        <f>U29692&gt;10</f>
        <v>1</v>
      </c>
      <c r="U29692" s="7">
        <v>12.104348565573799</v>
      </c>
      <c r="V29692" t="s">
        <v>6068</v>
      </c>
      <c r="W29692" t="s">
        <v>18002</v>
      </c>
    </row>
    <row r="29693" spans="20:23" x14ac:dyDescent="0.3">
      <c r="T29693" t="b">
        <f>U29693&gt;10</f>
        <v>1</v>
      </c>
      <c r="U29693" s="7">
        <v>10.0894455450315</v>
      </c>
      <c r="V29693" t="s">
        <v>2352</v>
      </c>
      <c r="W29693" t="s">
        <v>2353</v>
      </c>
    </row>
    <row r="29694" spans="20:23" x14ac:dyDescent="0.3">
      <c r="T29694" t="b">
        <f>U29694&gt;10</f>
        <v>1</v>
      </c>
      <c r="U29694" s="7">
        <v>12.392030638025499</v>
      </c>
      <c r="V29694" t="s">
        <v>2352</v>
      </c>
      <c r="W29694" t="s">
        <v>18003</v>
      </c>
    </row>
    <row r="29695" spans="20:23" x14ac:dyDescent="0.3">
      <c r="T29695" t="b">
        <f>U29695&gt;10</f>
        <v>1</v>
      </c>
      <c r="U29695" s="7">
        <v>10.6574295826374</v>
      </c>
      <c r="V29695" t="s">
        <v>7569</v>
      </c>
      <c r="W29695" t="s">
        <v>7570</v>
      </c>
    </row>
    <row r="29696" spans="20:23" x14ac:dyDescent="0.3">
      <c r="T29696" t="b">
        <f>U29696&gt;10</f>
        <v>1</v>
      </c>
      <c r="U29696" s="7">
        <v>10.399600473335299</v>
      </c>
      <c r="V29696" t="s">
        <v>5562</v>
      </c>
      <c r="W29696" t="s">
        <v>5563</v>
      </c>
    </row>
    <row r="29697" spans="20:23" x14ac:dyDescent="0.3">
      <c r="T29697" t="b">
        <f>U29697&gt;10</f>
        <v>1</v>
      </c>
      <c r="U29697" s="7">
        <v>10.4949106531397</v>
      </c>
      <c r="V29697" t="s">
        <v>6156</v>
      </c>
      <c r="W29697" t="s">
        <v>6157</v>
      </c>
    </row>
    <row r="29698" spans="20:23" x14ac:dyDescent="0.3">
      <c r="T29698" t="b">
        <f>U29698&gt;10</f>
        <v>1</v>
      </c>
      <c r="U29698" s="7">
        <v>10.399600473335299</v>
      </c>
      <c r="V29698" t="s">
        <v>5348</v>
      </c>
      <c r="W29698" t="s">
        <v>5349</v>
      </c>
    </row>
    <row r="29699" spans="20:23" x14ac:dyDescent="0.3">
      <c r="T29699" t="b">
        <f>U29699&gt;10</f>
        <v>1</v>
      </c>
      <c r="U29699" s="7">
        <v>10.851585597078399</v>
      </c>
      <c r="V29699" t="s">
        <v>334</v>
      </c>
      <c r="W29699" t="s">
        <v>8859</v>
      </c>
    </row>
    <row r="29700" spans="20:23" x14ac:dyDescent="0.3">
      <c r="T29700" t="b">
        <f>U29700&gt;10</f>
        <v>1</v>
      </c>
      <c r="U29700" s="7">
        <v>10.399600473335299</v>
      </c>
      <c r="V29700" t="s">
        <v>5318</v>
      </c>
      <c r="W29700" t="s">
        <v>5319</v>
      </c>
    </row>
    <row r="29701" spans="20:23" x14ac:dyDescent="0.3">
      <c r="T29701" t="b">
        <f>U29701&gt;10</f>
        <v>1</v>
      </c>
      <c r="U29701" s="7">
        <v>10.9256935692321</v>
      </c>
      <c r="V29701" t="s">
        <v>9067</v>
      </c>
      <c r="W29701" t="s">
        <v>9068</v>
      </c>
    </row>
    <row r="29702" spans="20:23" x14ac:dyDescent="0.3">
      <c r="T29702" t="b">
        <f>U29702&gt;10</f>
        <v>1</v>
      </c>
      <c r="U29702" s="7">
        <v>10.3125890963457</v>
      </c>
      <c r="V29702" t="s">
        <v>4992</v>
      </c>
      <c r="W29702" t="s">
        <v>4993</v>
      </c>
    </row>
    <row r="29703" spans="20:23" x14ac:dyDescent="0.3">
      <c r="T29703" t="b">
        <f>U29703&gt;10</f>
        <v>1</v>
      </c>
      <c r="U29703" s="7">
        <v>10.9256935692321</v>
      </c>
      <c r="V29703" t="s">
        <v>9030</v>
      </c>
      <c r="W29703" t="s">
        <v>9034</v>
      </c>
    </row>
    <row r="29704" spans="20:23" x14ac:dyDescent="0.3">
      <c r="T29704" t="b">
        <f>U29704&gt;10</f>
        <v>1</v>
      </c>
      <c r="U29704" s="7">
        <v>11.188057833699601</v>
      </c>
      <c r="V29704" t="s">
        <v>10367</v>
      </c>
      <c r="W29704" t="s">
        <v>9033</v>
      </c>
    </row>
    <row r="29705" spans="20:23" x14ac:dyDescent="0.3">
      <c r="T29705" t="b">
        <f>U29705&gt;10</f>
        <v>1</v>
      </c>
      <c r="U29705" s="7">
        <v>11.188057833699601</v>
      </c>
      <c r="V29705" t="s">
        <v>10367</v>
      </c>
      <c r="W29705" t="s">
        <v>10724</v>
      </c>
    </row>
    <row r="29706" spans="20:23" x14ac:dyDescent="0.3">
      <c r="T29706" t="b">
        <f>U29706&gt;10</f>
        <v>1</v>
      </c>
      <c r="U29706" s="7">
        <v>11.293418349357401</v>
      </c>
      <c r="V29706" t="s">
        <v>10941</v>
      </c>
      <c r="W29706" t="e">
        <f>-o</f>
        <v>#NAME?</v>
      </c>
    </row>
    <row r="29707" spans="20:23" x14ac:dyDescent="0.3">
      <c r="T29707" t="b">
        <f>U29707&gt;10</f>
        <v>1</v>
      </c>
      <c r="U29707" s="7">
        <v>12.392030638025499</v>
      </c>
      <c r="V29707" t="s">
        <v>10941</v>
      </c>
      <c r="W29707" t="e">
        <f>-as</f>
        <v>#NAME?</v>
      </c>
    </row>
    <row r="29708" spans="20:23" x14ac:dyDescent="0.3">
      <c r="T29708" t="b">
        <f>U29708&gt;10</f>
        <v>1</v>
      </c>
      <c r="U29708" s="7">
        <v>12.392030638025499</v>
      </c>
      <c r="V29708" t="s">
        <v>18004</v>
      </c>
      <c r="W29708" t="e">
        <f>-o</f>
        <v>#NAME?</v>
      </c>
    </row>
    <row r="29709" spans="20:23" x14ac:dyDescent="0.3">
      <c r="T29709" t="b">
        <f>U29709&gt;10</f>
        <v>1</v>
      </c>
      <c r="U29709" s="7">
        <v>10.232546388672199</v>
      </c>
      <c r="V29709" t="e">
        <f>-contaminação</f>
        <v>#NAME?</v>
      </c>
      <c r="W29709" t="s">
        <v>253</v>
      </c>
    </row>
    <row r="29710" spans="20:23" x14ac:dyDescent="0.3">
      <c r="T29710" t="b">
        <f>U29710&gt;10</f>
        <v>1</v>
      </c>
      <c r="U29710" s="7">
        <v>12.104348565573799</v>
      </c>
      <c r="V29710" t="s">
        <v>18005</v>
      </c>
      <c r="W29710">
        <v>27</v>
      </c>
    </row>
    <row r="29711" spans="20:23" x14ac:dyDescent="0.3">
      <c r="T29711" t="b">
        <f>U29711&gt;10</f>
        <v>1</v>
      </c>
      <c r="U29711" s="7">
        <v>12.392030638025499</v>
      </c>
      <c r="V29711" t="s">
        <v>11201</v>
      </c>
      <c r="W29711" t="s">
        <v>18006</v>
      </c>
    </row>
    <row r="29712" spans="20:23" x14ac:dyDescent="0.3">
      <c r="T29712" t="b">
        <f>U29712&gt;10</f>
        <v>1</v>
      </c>
      <c r="U29712" s="7">
        <v>10.9256935692321</v>
      </c>
      <c r="V29712" t="s">
        <v>9030</v>
      </c>
      <c r="W29712" t="s">
        <v>9035</v>
      </c>
    </row>
    <row r="29713" spans="20:23" x14ac:dyDescent="0.3">
      <c r="T29713" t="b">
        <f>U29713&gt;10</f>
        <v>1</v>
      </c>
      <c r="U29713" s="7">
        <v>13.490642926693599</v>
      </c>
      <c r="V29713" t="s">
        <v>18007</v>
      </c>
      <c r="W29713" t="s">
        <v>18008</v>
      </c>
    </row>
    <row r="29714" spans="20:23" x14ac:dyDescent="0.3">
      <c r="T29714" t="b">
        <f>U29714&gt;10</f>
        <v>1</v>
      </c>
      <c r="U29714" s="7">
        <v>13.490642926693599</v>
      </c>
      <c r="V29714" t="s">
        <v>18008</v>
      </c>
      <c r="W29714" t="s">
        <v>18009</v>
      </c>
    </row>
    <row r="29715" spans="20:23" x14ac:dyDescent="0.3">
      <c r="T29715" t="b">
        <f>U29715&gt;10</f>
        <v>1</v>
      </c>
      <c r="U29715" s="7">
        <v>12.392030638025499</v>
      </c>
      <c r="V29715" t="s">
        <v>18009</v>
      </c>
      <c r="W29715" t="s">
        <v>9305</v>
      </c>
    </row>
    <row r="29716" spans="20:23" x14ac:dyDescent="0.3">
      <c r="T29716" t="b">
        <f>U29716&gt;10</f>
        <v>1</v>
      </c>
      <c r="U29716" s="7">
        <v>10.9256935692321</v>
      </c>
      <c r="V29716" t="s">
        <v>9030</v>
      </c>
      <c r="W29716" t="s">
        <v>9036</v>
      </c>
    </row>
    <row r="29717" spans="20:23" x14ac:dyDescent="0.3">
      <c r="T29717" t="b">
        <f>U29717&gt;10</f>
        <v>1</v>
      </c>
      <c r="U29717" s="7">
        <v>10.9256935692321</v>
      </c>
      <c r="V29717" t="s">
        <v>9030</v>
      </c>
      <c r="W29717" t="s">
        <v>9031</v>
      </c>
    </row>
    <row r="29718" spans="20:23" x14ac:dyDescent="0.3">
      <c r="T29718" t="b">
        <f>U29718&gt;10</f>
        <v>1</v>
      </c>
      <c r="U29718" s="7">
        <v>11.6988834574656</v>
      </c>
      <c r="V29718" t="s">
        <v>12960</v>
      </c>
      <c r="W29718" t="s">
        <v>8619</v>
      </c>
    </row>
    <row r="29719" spans="20:23" x14ac:dyDescent="0.3">
      <c r="T29719" t="b">
        <f>U29719&gt;10</f>
        <v>1</v>
      </c>
      <c r="U29719" s="7">
        <v>10.851585597078399</v>
      </c>
      <c r="V29719" t="s">
        <v>8619</v>
      </c>
      <c r="W29719" t="s">
        <v>8620</v>
      </c>
    </row>
    <row r="29720" spans="20:23" x14ac:dyDescent="0.3">
      <c r="T29720" t="b">
        <f>U29720&gt;10</f>
        <v>1</v>
      </c>
      <c r="U29720" s="7">
        <v>11.6988834574656</v>
      </c>
      <c r="V29720" t="s">
        <v>12960</v>
      </c>
      <c r="W29720" t="s">
        <v>12961</v>
      </c>
    </row>
    <row r="29721" spans="20:23" x14ac:dyDescent="0.3">
      <c r="T29721" t="b">
        <f>U29721&gt;10</f>
        <v>1</v>
      </c>
      <c r="U29721" s="7">
        <v>10.6002711687975</v>
      </c>
      <c r="V29721" t="s">
        <v>6802</v>
      </c>
      <c r="W29721" t="s">
        <v>6803</v>
      </c>
    </row>
    <row r="29722" spans="20:23" x14ac:dyDescent="0.3">
      <c r="T29722" t="b">
        <f>U29722&gt;10</f>
        <v>1</v>
      </c>
      <c r="U29722" s="7">
        <v>13.490642926693599</v>
      </c>
      <c r="V29722" t="s">
        <v>18010</v>
      </c>
      <c r="W29722" t="s">
        <v>18011</v>
      </c>
    </row>
    <row r="29723" spans="20:23" x14ac:dyDescent="0.3">
      <c r="T29723" t="b">
        <f>U29723&gt;10</f>
        <v>1</v>
      </c>
      <c r="U29723" s="7">
        <v>13.490642926693599</v>
      </c>
      <c r="V29723" t="s">
        <v>18011</v>
      </c>
      <c r="W29723" t="s">
        <v>18012</v>
      </c>
    </row>
    <row r="29724" spans="20:23" x14ac:dyDescent="0.3">
      <c r="T29724" t="b">
        <f>U29724&gt;10</f>
        <v>1</v>
      </c>
      <c r="U29724" s="7">
        <v>12.104348565573799</v>
      </c>
      <c r="V29724" t="s">
        <v>18013</v>
      </c>
      <c r="W29724" t="s">
        <v>11435</v>
      </c>
    </row>
    <row r="29725" spans="20:23" x14ac:dyDescent="0.3">
      <c r="T29725" t="b">
        <f>U29725&gt;10</f>
        <v>1</v>
      </c>
      <c r="U29725" s="7">
        <v>11.293418349357401</v>
      </c>
      <c r="V29725" t="s">
        <v>11435</v>
      </c>
      <c r="W29725">
        <v>204</v>
      </c>
    </row>
    <row r="29726" spans="20:23" x14ac:dyDescent="0.3">
      <c r="T29726" t="b">
        <f>U29726&gt;10</f>
        <v>1</v>
      </c>
      <c r="U29726" s="7">
        <v>11.293418349357401</v>
      </c>
      <c r="V29726">
        <v>204</v>
      </c>
      <c r="W29726" t="s">
        <v>10946</v>
      </c>
    </row>
    <row r="29727" spans="20:23" x14ac:dyDescent="0.3">
      <c r="T29727" t="b">
        <f>U29727&gt;10</f>
        <v>1</v>
      </c>
      <c r="U29727" s="7">
        <v>13.490642926693599</v>
      </c>
      <c r="V29727" t="s">
        <v>18014</v>
      </c>
      <c r="W29727" t="s">
        <v>18015</v>
      </c>
    </row>
    <row r="29728" spans="20:23" x14ac:dyDescent="0.3">
      <c r="T29728" t="b">
        <f>U29728&gt;10</f>
        <v>1</v>
      </c>
      <c r="U29728" s="7">
        <v>11.0057362769056</v>
      </c>
      <c r="V29728" t="s">
        <v>2391</v>
      </c>
      <c r="W29728" t="s">
        <v>9558</v>
      </c>
    </row>
    <row r="29729" spans="20:23" x14ac:dyDescent="0.3">
      <c r="T29729" t="b">
        <f>U29729&gt;10</f>
        <v>1</v>
      </c>
      <c r="U29729" s="7">
        <v>12.104348565573799</v>
      </c>
      <c r="V29729" t="s">
        <v>9558</v>
      </c>
      <c r="W29729" t="s">
        <v>18016</v>
      </c>
    </row>
    <row r="29730" spans="20:23" x14ac:dyDescent="0.3">
      <c r="T29730" t="b">
        <f>U29730&gt;10</f>
        <v>1</v>
      </c>
      <c r="U29730" s="7">
        <v>10.851585597078399</v>
      </c>
      <c r="V29730" t="s">
        <v>8910</v>
      </c>
      <c r="W29730" t="s">
        <v>8620</v>
      </c>
    </row>
    <row r="29731" spans="20:23" x14ac:dyDescent="0.3">
      <c r="T29731" t="b">
        <f>U29731&gt;10</f>
        <v>1</v>
      </c>
      <c r="U29731" s="7">
        <v>10.399600473335299</v>
      </c>
      <c r="V29731" t="s">
        <v>5493</v>
      </c>
      <c r="W29731" t="s">
        <v>5368</v>
      </c>
    </row>
    <row r="29732" spans="20:23" x14ac:dyDescent="0.3">
      <c r="T29732" t="b">
        <f>U29732&gt;10</f>
        <v>1</v>
      </c>
      <c r="U29732" s="7">
        <v>10.5462039475272</v>
      </c>
      <c r="V29732" t="s">
        <v>6620</v>
      </c>
      <c r="W29732" t="s">
        <v>6621</v>
      </c>
    </row>
    <row r="29733" spans="20:23" x14ac:dyDescent="0.3">
      <c r="T29733" t="b">
        <f>U29733&gt;10</f>
        <v>1</v>
      </c>
      <c r="U29733" s="7">
        <v>10.0894455450315</v>
      </c>
      <c r="V29733" t="s">
        <v>2389</v>
      </c>
      <c r="W29733">
        <v>2400</v>
      </c>
    </row>
    <row r="29734" spans="20:23" x14ac:dyDescent="0.3">
      <c r="T29734" t="b">
        <f>U29734&gt;10</f>
        <v>1</v>
      </c>
      <c r="U29734" s="7">
        <v>10.7180542044539</v>
      </c>
      <c r="V29734">
        <v>2960</v>
      </c>
      <c r="W29734" t="s">
        <v>3382</v>
      </c>
    </row>
    <row r="29735" spans="20:23" x14ac:dyDescent="0.3">
      <c r="T29735" t="b">
        <f>U29735&gt;10</f>
        <v>1</v>
      </c>
      <c r="U29735" s="7">
        <v>11.411201385013801</v>
      </c>
      <c r="V29735" t="s">
        <v>3382</v>
      </c>
      <c r="W29735" t="s">
        <v>12127</v>
      </c>
    </row>
    <row r="29736" spans="20:23" x14ac:dyDescent="0.3">
      <c r="T29736" t="b">
        <f>U29736&gt;10</f>
        <v>1</v>
      </c>
      <c r="U29736" s="7">
        <v>11.0057362769056</v>
      </c>
      <c r="V29736" t="s">
        <v>9995</v>
      </c>
      <c r="W29736" t="s">
        <v>9996</v>
      </c>
    </row>
    <row r="29737" spans="20:23" x14ac:dyDescent="0.3">
      <c r="T29737" t="b">
        <f>U29737&gt;10</f>
        <v>1</v>
      </c>
      <c r="U29737" s="7">
        <v>11.293418349357401</v>
      </c>
      <c r="V29737">
        <v>204</v>
      </c>
      <c r="W29737" t="s">
        <v>10947</v>
      </c>
    </row>
    <row r="29738" spans="20:23" x14ac:dyDescent="0.3">
      <c r="T29738" t="b">
        <f>U29738&gt;10</f>
        <v>1</v>
      </c>
      <c r="U29738" s="7">
        <v>10.4461204889702</v>
      </c>
      <c r="V29738" t="s">
        <v>5884</v>
      </c>
      <c r="W29738" t="s">
        <v>5885</v>
      </c>
    </row>
    <row r="29739" spans="20:23" x14ac:dyDescent="0.3">
      <c r="T29739" t="b">
        <f>U29739&gt;10</f>
        <v>1</v>
      </c>
      <c r="U29739" s="7">
        <v>10.9256935692321</v>
      </c>
      <c r="V29739" t="s">
        <v>9127</v>
      </c>
      <c r="W29739" t="s">
        <v>9128</v>
      </c>
    </row>
    <row r="29740" spans="20:23" x14ac:dyDescent="0.3">
      <c r="T29740" t="b">
        <f>U29740&gt;10</f>
        <v>1</v>
      </c>
      <c r="U29740" s="7">
        <v>11.6988834574656</v>
      </c>
      <c r="V29740" t="s">
        <v>12647</v>
      </c>
      <c r="W29740" t="s">
        <v>12648</v>
      </c>
    </row>
    <row r="29741" spans="20:23" x14ac:dyDescent="0.3">
      <c r="T29741" t="b">
        <f>U29741&gt;10</f>
        <v>1</v>
      </c>
      <c r="U29741" s="7">
        <v>12.392030638025499</v>
      </c>
      <c r="V29741" t="s">
        <v>18017</v>
      </c>
      <c r="W29741" t="s">
        <v>12698</v>
      </c>
    </row>
    <row r="29742" spans="20:23" x14ac:dyDescent="0.3">
      <c r="T29742" t="b">
        <f>U29742&gt;10</f>
        <v>1</v>
      </c>
      <c r="U29742" s="7">
        <v>11.6988834574656</v>
      </c>
      <c r="V29742" t="s">
        <v>12696</v>
      </c>
      <c r="W29742" t="s">
        <v>12697</v>
      </c>
    </row>
    <row r="29743" spans="20:23" x14ac:dyDescent="0.3">
      <c r="T29743" t="b">
        <f>U29743&gt;10</f>
        <v>1</v>
      </c>
      <c r="U29743" s="7">
        <v>11.6988834574656</v>
      </c>
      <c r="V29743" t="s">
        <v>12697</v>
      </c>
      <c r="W29743" t="s">
        <v>12698</v>
      </c>
    </row>
    <row r="29744" spans="20:23" x14ac:dyDescent="0.3">
      <c r="T29744" t="b">
        <f>U29744&gt;10</f>
        <v>1</v>
      </c>
      <c r="U29744" s="7">
        <v>10.0894455450315</v>
      </c>
      <c r="V29744" t="s">
        <v>2303</v>
      </c>
      <c r="W29744" t="s">
        <v>2304</v>
      </c>
    </row>
    <row r="29745" spans="20:23" x14ac:dyDescent="0.3">
      <c r="T29745" t="b">
        <f>U29745&gt;10</f>
        <v>1</v>
      </c>
      <c r="U29745" s="7">
        <v>12.104348565573799</v>
      </c>
      <c r="V29745" t="s">
        <v>18018</v>
      </c>
      <c r="W29745" t="s">
        <v>18019</v>
      </c>
    </row>
    <row r="29746" spans="20:23" x14ac:dyDescent="0.3">
      <c r="T29746" t="b">
        <f>U29746&gt;10</f>
        <v>1</v>
      </c>
      <c r="U29746" s="7">
        <v>13.490642926693599</v>
      </c>
      <c r="V29746" t="s">
        <v>18020</v>
      </c>
      <c r="W29746" t="s">
        <v>18021</v>
      </c>
    </row>
    <row r="29747" spans="20:23" x14ac:dyDescent="0.3">
      <c r="T29747" t="b">
        <f>U29747&gt;10</f>
        <v>1</v>
      </c>
      <c r="U29747" s="7">
        <v>10.232546388672199</v>
      </c>
      <c r="V29747" t="s">
        <v>3908</v>
      </c>
      <c r="W29747" t="s">
        <v>4039</v>
      </c>
    </row>
    <row r="29748" spans="20:23" x14ac:dyDescent="0.3">
      <c r="T29748" t="b">
        <f>U29748&gt;10</f>
        <v>1</v>
      </c>
      <c r="U29748" s="7">
        <v>10.3125890963457</v>
      </c>
      <c r="V29748" t="s">
        <v>4573</v>
      </c>
      <c r="W29748">
        <f>-SP5721</f>
        <v>0</v>
      </c>
    </row>
    <row r="29749" spans="20:23" x14ac:dyDescent="0.3">
      <c r="T29749" t="b">
        <f>U29749&gt;10</f>
        <v>1</v>
      </c>
      <c r="U29749" s="7">
        <v>10.6002711687975</v>
      </c>
      <c r="V29749" t="s">
        <v>6895</v>
      </c>
      <c r="W29749" t="s">
        <v>6896</v>
      </c>
    </row>
    <row r="29750" spans="20:23" x14ac:dyDescent="0.3">
      <c r="T29750" t="b">
        <f>U29750&gt;10</f>
        <v>1</v>
      </c>
      <c r="U29750" s="7">
        <v>11.6988834574656</v>
      </c>
      <c r="V29750" t="s">
        <v>13415</v>
      </c>
      <c r="W29750" t="s">
        <v>13416</v>
      </c>
    </row>
    <row r="29751" spans="20:23" x14ac:dyDescent="0.3">
      <c r="T29751" t="b">
        <f>U29751&gt;10</f>
        <v>1</v>
      </c>
      <c r="U29751" s="7">
        <v>10.5462039475272</v>
      </c>
      <c r="V29751" t="s">
        <v>6643</v>
      </c>
      <c r="W29751" t="s">
        <v>6644</v>
      </c>
    </row>
    <row r="29752" spans="20:23" x14ac:dyDescent="0.3">
      <c r="T29752" t="b">
        <f>U29752&gt;10</f>
        <v>1</v>
      </c>
      <c r="U29752" s="7">
        <v>10.7180542044539</v>
      </c>
      <c r="V29752" t="s">
        <v>7667</v>
      </c>
      <c r="W29752" t="s">
        <v>7668</v>
      </c>
    </row>
    <row r="29753" spans="20:23" x14ac:dyDescent="0.3">
      <c r="T29753" t="b">
        <f>U29753&gt;10</f>
        <v>1</v>
      </c>
      <c r="U29753" s="7">
        <v>10.4461204889702</v>
      </c>
      <c r="V29753" t="s">
        <v>5831</v>
      </c>
      <c r="W29753" t="s">
        <v>5832</v>
      </c>
    </row>
    <row r="29754" spans="20:23" x14ac:dyDescent="0.3">
      <c r="T29754" t="b">
        <f>U29754&gt;10</f>
        <v>1</v>
      </c>
      <c r="U29754" s="7">
        <v>12.392030638025499</v>
      </c>
      <c r="V29754" t="s">
        <v>17166</v>
      </c>
      <c r="W29754" t="s">
        <v>18022</v>
      </c>
    </row>
    <row r="29755" spans="20:23" x14ac:dyDescent="0.3">
      <c r="T29755" t="b">
        <f>U29755&gt;10</f>
        <v>1</v>
      </c>
      <c r="U29755" s="7">
        <v>12.392030638025499</v>
      </c>
      <c r="V29755" t="s">
        <v>18023</v>
      </c>
      <c r="W29755" t="s">
        <v>18024</v>
      </c>
    </row>
    <row r="29756" spans="20:23" x14ac:dyDescent="0.3">
      <c r="T29756" t="b">
        <f>U29756&gt;10</f>
        <v>1</v>
      </c>
      <c r="U29756" s="7">
        <v>11.0927476538953</v>
      </c>
      <c r="V29756" t="s">
        <v>10161</v>
      </c>
      <c r="W29756" t="s">
        <v>10093</v>
      </c>
    </row>
    <row r="29757" spans="20:23" x14ac:dyDescent="0.3">
      <c r="T29757" t="b">
        <f>U29757&gt;10</f>
        <v>1</v>
      </c>
      <c r="U29757" s="7">
        <v>11.0927476538953</v>
      </c>
      <c r="V29757" t="s">
        <v>10251</v>
      </c>
      <c r="W29757" t="s">
        <v>10093</v>
      </c>
    </row>
    <row r="29758" spans="20:23" x14ac:dyDescent="0.3">
      <c r="T29758" t="b">
        <f>U29758&gt;10</f>
        <v>1</v>
      </c>
      <c r="U29758" s="7">
        <v>10.4461204889702</v>
      </c>
      <c r="V29758" t="s">
        <v>5901</v>
      </c>
      <c r="W29758" t="s">
        <v>4475</v>
      </c>
    </row>
    <row r="29759" spans="20:23" x14ac:dyDescent="0.3">
      <c r="T29759" t="b">
        <f>U29759&gt;10</f>
        <v>1</v>
      </c>
      <c r="U29759" s="7">
        <v>10.3125890963457</v>
      </c>
      <c r="V29759" t="s">
        <v>4475</v>
      </c>
      <c r="W29759" t="s">
        <v>4476</v>
      </c>
    </row>
    <row r="29760" spans="20:23" x14ac:dyDescent="0.3">
      <c r="T29760" t="b">
        <f>U29760&gt;10</f>
        <v>1</v>
      </c>
      <c r="U29760" s="7">
        <v>10.4461204889702</v>
      </c>
      <c r="V29760" t="s">
        <v>5868</v>
      </c>
      <c r="W29760" t="s">
        <v>5869</v>
      </c>
    </row>
    <row r="29761" spans="20:23" x14ac:dyDescent="0.3">
      <c r="T29761" t="b">
        <f>U29761&gt;10</f>
        <v>1</v>
      </c>
      <c r="U29761" s="7">
        <v>11.6988834574656</v>
      </c>
      <c r="V29761" t="s">
        <v>13049</v>
      </c>
      <c r="W29761" t="s">
        <v>13050</v>
      </c>
    </row>
    <row r="29762" spans="20:23" x14ac:dyDescent="0.3">
      <c r="T29762" t="b">
        <f>U29762&gt;10</f>
        <v>1</v>
      </c>
      <c r="U29762" s="7">
        <v>10.232546388672199</v>
      </c>
      <c r="V29762" t="s">
        <v>3834</v>
      </c>
      <c r="W29762" t="s">
        <v>3835</v>
      </c>
    </row>
    <row r="29763" spans="20:23" x14ac:dyDescent="0.3">
      <c r="T29763" t="b">
        <f>U29763&gt;10</f>
        <v>1</v>
      </c>
      <c r="U29763" s="7">
        <v>10.123347096707199</v>
      </c>
      <c r="V29763" t="s">
        <v>2920</v>
      </c>
      <c r="W29763" t="s">
        <v>2921</v>
      </c>
    </row>
    <row r="29764" spans="20:23" x14ac:dyDescent="0.3">
      <c r="T29764" t="b">
        <f>U29764&gt;10</f>
        <v>1</v>
      </c>
      <c r="U29764" s="7">
        <v>11.411201385013801</v>
      </c>
      <c r="V29764" t="s">
        <v>11910</v>
      </c>
      <c r="W29764" t="s">
        <v>7674</v>
      </c>
    </row>
    <row r="29765" spans="20:23" x14ac:dyDescent="0.3">
      <c r="T29765" t="b">
        <f>U29765&gt;10</f>
        <v>1</v>
      </c>
      <c r="U29765" s="7">
        <v>12.104348565573799</v>
      </c>
      <c r="V29765" t="s">
        <v>18025</v>
      </c>
      <c r="W29765" t="s">
        <v>3297</v>
      </c>
    </row>
    <row r="29766" spans="20:23" x14ac:dyDescent="0.3">
      <c r="T29766" t="b">
        <f>U29766&gt;10</f>
        <v>1</v>
      </c>
      <c r="U29766" s="7">
        <v>10.0894455450315</v>
      </c>
      <c r="V29766" t="s">
        <v>2545</v>
      </c>
      <c r="W29766" t="s">
        <v>2546</v>
      </c>
    </row>
    <row r="29767" spans="20:23" x14ac:dyDescent="0.3">
      <c r="T29767" t="b">
        <f>U29767&gt;10</f>
        <v>1</v>
      </c>
      <c r="U29767" s="7">
        <v>10.158438416518401</v>
      </c>
      <c r="V29767" t="s">
        <v>3422</v>
      </c>
      <c r="W29767" t="s">
        <v>3423</v>
      </c>
    </row>
    <row r="29768" spans="20:23" x14ac:dyDescent="0.3">
      <c r="T29768" t="b">
        <f>U29768&gt;10</f>
        <v>1</v>
      </c>
      <c r="U29768" s="7">
        <v>10.194806060689301</v>
      </c>
      <c r="V29768" t="s">
        <v>3631</v>
      </c>
      <c r="W29768" t="s">
        <v>3537</v>
      </c>
    </row>
    <row r="29769" spans="20:23" x14ac:dyDescent="0.3">
      <c r="T29769" t="b">
        <f>U29769&gt;10</f>
        <v>1</v>
      </c>
      <c r="U29769" s="7">
        <v>10.194806060689301</v>
      </c>
      <c r="V29769" t="s">
        <v>3537</v>
      </c>
      <c r="W29769" t="s">
        <v>3773</v>
      </c>
    </row>
    <row r="29770" spans="20:23" x14ac:dyDescent="0.3">
      <c r="T29770" t="b">
        <f>U29770&gt;10</f>
        <v>1</v>
      </c>
      <c r="U29770" s="7">
        <v>10.3125890963457</v>
      </c>
      <c r="V29770" t="s">
        <v>4780</v>
      </c>
      <c r="W29770" t="s">
        <v>4781</v>
      </c>
    </row>
    <row r="29771" spans="20:23" x14ac:dyDescent="0.3">
      <c r="T29771" t="b">
        <f>U29771&gt;10</f>
        <v>1</v>
      </c>
      <c r="U29771" s="7">
        <v>11.6988834574656</v>
      </c>
      <c r="V29771" t="s">
        <v>4781</v>
      </c>
      <c r="W29771" t="s">
        <v>13434</v>
      </c>
    </row>
    <row r="29772" spans="20:23" x14ac:dyDescent="0.3">
      <c r="T29772" t="b">
        <f>U29772&gt;10</f>
        <v>1</v>
      </c>
      <c r="U29772" s="7">
        <v>13.490642926693599</v>
      </c>
      <c r="V29772" t="s">
        <v>18026</v>
      </c>
      <c r="W29772" t="s">
        <v>18027</v>
      </c>
    </row>
    <row r="29773" spans="20:23" x14ac:dyDescent="0.3">
      <c r="T29773" t="b">
        <f>U29773&gt;10</f>
        <v>1</v>
      </c>
      <c r="U29773" s="7">
        <v>12.7974957461337</v>
      </c>
      <c r="V29773" t="s">
        <v>18027</v>
      </c>
      <c r="W29773" t="s">
        <v>18028</v>
      </c>
    </row>
    <row r="29774" spans="20:23" x14ac:dyDescent="0.3">
      <c r="T29774" t="b">
        <f>U29774&gt;10</f>
        <v>1</v>
      </c>
      <c r="U29774" s="7">
        <v>10.7180542044539</v>
      </c>
      <c r="V29774" t="s">
        <v>7896</v>
      </c>
      <c r="W29774" t="s">
        <v>4663</v>
      </c>
    </row>
    <row r="29775" spans="20:23" x14ac:dyDescent="0.3">
      <c r="T29775" t="b">
        <f>U29775&gt;10</f>
        <v>1</v>
      </c>
      <c r="U29775" s="7">
        <v>11.8812050142595</v>
      </c>
      <c r="V29775" t="s">
        <v>13626</v>
      </c>
      <c r="W29775" t="s">
        <v>13627</v>
      </c>
    </row>
    <row r="29776" spans="20:23" x14ac:dyDescent="0.3">
      <c r="T29776" t="b">
        <f>U29776&gt;10</f>
        <v>1</v>
      </c>
      <c r="U29776" s="7">
        <v>11.6988834574656</v>
      </c>
      <c r="V29776" t="s">
        <v>12840</v>
      </c>
      <c r="W29776" t="s">
        <v>12841</v>
      </c>
    </row>
    <row r="29777" spans="20:23" x14ac:dyDescent="0.3">
      <c r="T29777" t="b">
        <f>U29777&gt;10</f>
        <v>1</v>
      </c>
      <c r="U29777" s="7">
        <v>12.7974957461337</v>
      </c>
      <c r="V29777" t="s">
        <v>12841</v>
      </c>
      <c r="W29777" t="s">
        <v>18029</v>
      </c>
    </row>
    <row r="29778" spans="20:23" x14ac:dyDescent="0.3">
      <c r="T29778" t="b">
        <f>U29778&gt;10</f>
        <v>1</v>
      </c>
      <c r="U29778" s="7">
        <v>12.7974957461337</v>
      </c>
      <c r="V29778" t="s">
        <v>18030</v>
      </c>
      <c r="W29778" t="s">
        <v>18031</v>
      </c>
    </row>
    <row r="29779" spans="20:23" x14ac:dyDescent="0.3">
      <c r="T29779" t="b">
        <f>U29779&gt;10</f>
        <v>1</v>
      </c>
      <c r="U29779" s="7">
        <v>13.490642926693599</v>
      </c>
      <c r="V29779" t="s">
        <v>18032</v>
      </c>
      <c r="W29779" t="s">
        <v>18033</v>
      </c>
    </row>
    <row r="29780" spans="20:23" x14ac:dyDescent="0.3">
      <c r="T29780" t="b">
        <f>U29780&gt;10</f>
        <v>1</v>
      </c>
      <c r="U29780" s="7">
        <v>13.490642926693599</v>
      </c>
      <c r="V29780" t="s">
        <v>18033</v>
      </c>
      <c r="W29780" t="s">
        <v>18034</v>
      </c>
    </row>
    <row r="29781" spans="20:23" x14ac:dyDescent="0.3">
      <c r="T29781" t="b">
        <f>U29781&gt;10</f>
        <v>1</v>
      </c>
      <c r="U29781" s="7">
        <v>10.4461204889702</v>
      </c>
      <c r="V29781" t="s">
        <v>5717</v>
      </c>
      <c r="W29781" t="s">
        <v>5718</v>
      </c>
    </row>
    <row r="29782" spans="20:23" x14ac:dyDescent="0.3">
      <c r="T29782" t="b">
        <f>U29782&gt;10</f>
        <v>1</v>
      </c>
      <c r="U29782" s="7">
        <v>12.104348565573799</v>
      </c>
      <c r="V29782" t="s">
        <v>5718</v>
      </c>
      <c r="W29782" t="s">
        <v>9978</v>
      </c>
    </row>
    <row r="29783" spans="20:23" x14ac:dyDescent="0.3">
      <c r="T29783" t="b">
        <f>U29783&gt;10</f>
        <v>1</v>
      </c>
      <c r="U29783" s="7">
        <v>10.399600473335299</v>
      </c>
      <c r="V29783" t="s">
        <v>5485</v>
      </c>
      <c r="W29783" t="s">
        <v>5486</v>
      </c>
    </row>
    <row r="29784" spans="20:23" x14ac:dyDescent="0.3">
      <c r="T29784" t="b">
        <f>U29784&gt;10</f>
        <v>1</v>
      </c>
      <c r="U29784" s="7">
        <v>10.5462039475272</v>
      </c>
      <c r="V29784" t="s">
        <v>6725</v>
      </c>
      <c r="W29784" t="s">
        <v>6726</v>
      </c>
    </row>
    <row r="29785" spans="20:23" x14ac:dyDescent="0.3">
      <c r="T29785" t="b">
        <f>U29785&gt;10</f>
        <v>1</v>
      </c>
      <c r="U29785" s="7">
        <v>13.490642926693599</v>
      </c>
      <c r="V29785" t="s">
        <v>18035</v>
      </c>
      <c r="W29785" t="s">
        <v>18036</v>
      </c>
    </row>
    <row r="29786" spans="20:23" x14ac:dyDescent="0.3">
      <c r="T29786" t="b">
        <f>U29786&gt;10</f>
        <v>1</v>
      </c>
      <c r="U29786" s="7">
        <v>10.5462039475272</v>
      </c>
      <c r="V29786" t="s">
        <v>6587</v>
      </c>
      <c r="W29786" t="s">
        <v>6588</v>
      </c>
    </row>
    <row r="29787" spans="20:23" x14ac:dyDescent="0.3">
      <c r="T29787" t="b">
        <f>U29787&gt;10</f>
        <v>1</v>
      </c>
      <c r="U29787" s="7">
        <v>10.7825927255914</v>
      </c>
      <c r="V29787" t="s">
        <v>8391</v>
      </c>
      <c r="W29787" t="s">
        <v>8392</v>
      </c>
    </row>
    <row r="29788" spans="20:23" x14ac:dyDescent="0.3">
      <c r="T29788" t="b">
        <f>U29788&gt;10</f>
        <v>1</v>
      </c>
      <c r="U29788" s="7">
        <v>11.411201385013801</v>
      </c>
      <c r="V29788" t="s">
        <v>12102</v>
      </c>
      <c r="W29788" t="s">
        <v>12104</v>
      </c>
    </row>
    <row r="29789" spans="20:23" x14ac:dyDescent="0.3">
      <c r="T29789" t="b">
        <f>U29789&gt;10</f>
        <v>1</v>
      </c>
      <c r="U29789" s="7">
        <v>11.411201385013801</v>
      </c>
      <c r="V29789" t="s">
        <v>12102</v>
      </c>
      <c r="W29789" t="s">
        <v>12103</v>
      </c>
    </row>
    <row r="29790" spans="20:23" x14ac:dyDescent="0.3">
      <c r="T29790" t="b">
        <f>U29790&gt;10</f>
        <v>1</v>
      </c>
      <c r="U29790" s="7">
        <v>10.2717671018254</v>
      </c>
      <c r="V29790" t="s">
        <v>4343</v>
      </c>
      <c r="W29790" t="s">
        <v>4344</v>
      </c>
    </row>
    <row r="29791" spans="20:23" x14ac:dyDescent="0.3">
      <c r="T29791" t="b">
        <f>U29791&gt;10</f>
        <v>1</v>
      </c>
      <c r="U29791" s="7">
        <v>12.7974957461337</v>
      </c>
      <c r="V29791">
        <v>4661</v>
      </c>
      <c r="W29791" t="s">
        <v>18037</v>
      </c>
    </row>
    <row r="29792" spans="20:23" x14ac:dyDescent="0.3">
      <c r="T29792" t="b">
        <f>U29792&gt;10</f>
        <v>1</v>
      </c>
      <c r="U29792" s="7">
        <v>10.0894455450315</v>
      </c>
      <c r="V29792" t="s">
        <v>2777</v>
      </c>
      <c r="W29792" t="s">
        <v>2778</v>
      </c>
    </row>
    <row r="29793" spans="20:23" x14ac:dyDescent="0.3">
      <c r="T29793" t="b">
        <f>U29793&gt;10</f>
        <v>1</v>
      </c>
      <c r="U29793" s="7">
        <v>13.490642926693599</v>
      </c>
      <c r="V29793" t="s">
        <v>18038</v>
      </c>
      <c r="W29793" t="s">
        <v>18039</v>
      </c>
    </row>
    <row r="29794" spans="20:23" x14ac:dyDescent="0.3">
      <c r="T29794" t="b">
        <f>U29794&gt;10</f>
        <v>1</v>
      </c>
      <c r="U29794" s="7">
        <v>10.232546388672199</v>
      </c>
      <c r="V29794" t="s">
        <v>115</v>
      </c>
      <c r="W29794" t="s">
        <v>3843</v>
      </c>
    </row>
    <row r="29795" spans="20:23" x14ac:dyDescent="0.3">
      <c r="T29795" t="b">
        <f>U29795&gt;10</f>
        <v>1</v>
      </c>
      <c r="U29795" s="7">
        <v>10.021237295004999</v>
      </c>
      <c r="V29795" t="s">
        <v>1676</v>
      </c>
      <c r="W29795" t="s">
        <v>1677</v>
      </c>
    </row>
    <row r="29796" spans="20:23" x14ac:dyDescent="0.3">
      <c r="T29796" t="b">
        <f>U29796&gt;10</f>
        <v>1</v>
      </c>
      <c r="U29796" s="7">
        <v>10.194806060689301</v>
      </c>
      <c r="V29796" t="s">
        <v>3752</v>
      </c>
      <c r="W29796" t="s">
        <v>3753</v>
      </c>
    </row>
    <row r="29797" spans="20:23" x14ac:dyDescent="0.3">
      <c r="T29797" t="b">
        <f>U29797&gt;10</f>
        <v>1</v>
      </c>
      <c r="U29797" s="7">
        <v>10.4461204889702</v>
      </c>
      <c r="V29797" t="s">
        <v>5738</v>
      </c>
      <c r="W29797" t="s">
        <v>5740</v>
      </c>
    </row>
    <row r="29798" spans="20:23" x14ac:dyDescent="0.3">
      <c r="T29798" t="b">
        <f>U29798&gt;10</f>
        <v>1</v>
      </c>
      <c r="U29798" s="7">
        <v>10.4461204889702</v>
      </c>
      <c r="V29798" t="s">
        <v>5738</v>
      </c>
      <c r="W29798" t="s">
        <v>5739</v>
      </c>
    </row>
    <row r="29799" spans="20:23" x14ac:dyDescent="0.3">
      <c r="T29799" t="b">
        <f>U29799&gt;10</f>
        <v>1</v>
      </c>
      <c r="U29799" s="7">
        <v>10.4949106531397</v>
      </c>
      <c r="V29799" t="s">
        <v>6439</v>
      </c>
      <c r="W29799" t="s">
        <v>6440</v>
      </c>
    </row>
    <row r="29800" spans="20:23" x14ac:dyDescent="0.3">
      <c r="T29800" t="b">
        <f>U29800&gt;10</f>
        <v>1</v>
      </c>
      <c r="U29800" s="7">
        <v>12.392030638025499</v>
      </c>
      <c r="V29800" t="s">
        <v>18040</v>
      </c>
      <c r="W29800" t="s">
        <v>18041</v>
      </c>
    </row>
    <row r="29801" spans="20:23" x14ac:dyDescent="0.3">
      <c r="T29801" t="b">
        <f>U29801&gt;10</f>
        <v>1</v>
      </c>
      <c r="U29801" s="7">
        <v>11.8812050142595</v>
      </c>
      <c r="V29801" t="s">
        <v>13718</v>
      </c>
      <c r="W29801" t="s">
        <v>13719</v>
      </c>
    </row>
    <row r="29802" spans="20:23" x14ac:dyDescent="0.3">
      <c r="T29802" t="b">
        <f>U29802&gt;10</f>
        <v>1</v>
      </c>
      <c r="U29802" s="7">
        <v>12.104348565573799</v>
      </c>
      <c r="V29802" t="s">
        <v>18042</v>
      </c>
      <c r="W29802" t="s">
        <v>18043</v>
      </c>
    </row>
    <row r="29803" spans="20:23" x14ac:dyDescent="0.3">
      <c r="T29803" t="b">
        <f>U29803&gt;10</f>
        <v>1</v>
      </c>
      <c r="U29803" s="7">
        <v>10.355148710764499</v>
      </c>
      <c r="V29803">
        <v>127</v>
      </c>
      <c r="W29803" t="s">
        <v>5065</v>
      </c>
    </row>
    <row r="29804" spans="20:23" x14ac:dyDescent="0.3">
      <c r="T29804" t="b">
        <f>U29804&gt;10</f>
        <v>1</v>
      </c>
      <c r="U29804" s="7">
        <v>10.355148710764499</v>
      </c>
      <c r="V29804" t="s">
        <v>3448</v>
      </c>
      <c r="W29804" t="s">
        <v>5088</v>
      </c>
    </row>
    <row r="29805" spans="20:23" x14ac:dyDescent="0.3">
      <c r="T29805" t="b">
        <f>U29805&gt;10</f>
        <v>1</v>
      </c>
      <c r="U29805" s="7">
        <v>12.7974957461337</v>
      </c>
      <c r="V29805">
        <v>681</v>
      </c>
      <c r="W29805" t="s">
        <v>4396</v>
      </c>
    </row>
    <row r="29806" spans="20:23" x14ac:dyDescent="0.3">
      <c r="T29806" t="b">
        <f>U29806&gt;10</f>
        <v>1</v>
      </c>
      <c r="U29806" s="7">
        <v>10.3125890963457</v>
      </c>
      <c r="V29806">
        <v>325</v>
      </c>
      <c r="W29806" t="s">
        <v>4396</v>
      </c>
    </row>
    <row r="29807" spans="20:23" x14ac:dyDescent="0.3">
      <c r="T29807" t="b">
        <f>U29807&gt;10</f>
        <v>1</v>
      </c>
      <c r="U29807" s="7">
        <v>10.6002711687975</v>
      </c>
      <c r="V29807">
        <v>202</v>
      </c>
      <c r="W29807" t="s">
        <v>6770</v>
      </c>
    </row>
    <row r="29808" spans="20:23" x14ac:dyDescent="0.3">
      <c r="T29808" t="b">
        <f>U29808&gt;10</f>
        <v>1</v>
      </c>
      <c r="U29808" s="7">
        <v>11.0057362769056</v>
      </c>
      <c r="V29808">
        <v>531</v>
      </c>
      <c r="W29808" t="s">
        <v>6770</v>
      </c>
    </row>
    <row r="29809" spans="20:23" x14ac:dyDescent="0.3">
      <c r="T29809" t="b">
        <f>U29809&gt;10</f>
        <v>1</v>
      </c>
      <c r="U29809" s="7">
        <v>11.5447327776383</v>
      </c>
      <c r="V29809" t="s">
        <v>12552</v>
      </c>
      <c r="W29809" t="s">
        <v>12553</v>
      </c>
    </row>
    <row r="29810" spans="20:23" x14ac:dyDescent="0.3">
      <c r="T29810" t="b">
        <f>U29810&gt;10</f>
        <v>1</v>
      </c>
      <c r="U29810" s="7">
        <v>10.355148710764499</v>
      </c>
      <c r="V29810" t="s">
        <v>5193</v>
      </c>
      <c r="W29810" t="s">
        <v>5194</v>
      </c>
    </row>
    <row r="29811" spans="20:23" x14ac:dyDescent="0.3">
      <c r="T29811" t="b">
        <f>U29811&gt;10</f>
        <v>1</v>
      </c>
      <c r="U29811" s="7">
        <v>10.0894455450315</v>
      </c>
      <c r="V29811" t="s">
        <v>2835</v>
      </c>
      <c r="W29811" t="s">
        <v>2836</v>
      </c>
    </row>
    <row r="29812" spans="20:23" x14ac:dyDescent="0.3">
      <c r="T29812" t="b">
        <f>U29812&gt;10</f>
        <v>1</v>
      </c>
      <c r="U29812" s="7">
        <v>10.4461204889702</v>
      </c>
      <c r="V29812" t="s">
        <v>5916</v>
      </c>
      <c r="W29812" t="s">
        <v>5917</v>
      </c>
    </row>
    <row r="29813" spans="20:23" x14ac:dyDescent="0.3">
      <c r="T29813" t="b">
        <f>U29813&gt;10</f>
        <v>1</v>
      </c>
      <c r="U29813" s="7">
        <v>13.490642926693599</v>
      </c>
      <c r="V29813" t="s">
        <v>4860</v>
      </c>
      <c r="W29813" t="s">
        <v>18044</v>
      </c>
    </row>
    <row r="29814" spans="20:23" x14ac:dyDescent="0.3">
      <c r="T29814" t="b">
        <f>U29814&gt;10</f>
        <v>1</v>
      </c>
      <c r="U29814" s="7">
        <v>10.1832984538378</v>
      </c>
      <c r="V29814" t="s">
        <v>3447</v>
      </c>
      <c r="W29814" t="s">
        <v>3448</v>
      </c>
    </row>
    <row r="29815" spans="20:23" x14ac:dyDescent="0.3">
      <c r="T29815" t="b">
        <f>U29815&gt;10</f>
        <v>1</v>
      </c>
      <c r="U29815" s="7">
        <v>12.104348565573799</v>
      </c>
      <c r="V29815" t="s">
        <v>18045</v>
      </c>
      <c r="W29815" t="s">
        <v>5977</v>
      </c>
    </row>
    <row r="29816" spans="20:23" x14ac:dyDescent="0.3">
      <c r="T29816" t="b">
        <f>U29816&gt;10</f>
        <v>1</v>
      </c>
      <c r="U29816" s="7">
        <v>12.392030638025499</v>
      </c>
      <c r="V29816" t="s">
        <v>8152</v>
      </c>
      <c r="W29816" t="s">
        <v>18046</v>
      </c>
    </row>
    <row r="29817" spans="20:23" x14ac:dyDescent="0.3">
      <c r="T29817" t="b">
        <f>U29817&gt;10</f>
        <v>1</v>
      </c>
      <c r="U29817" s="7">
        <v>10.6002711687975</v>
      </c>
      <c r="V29817" t="s">
        <v>6960</v>
      </c>
      <c r="W29817" t="s">
        <v>6961</v>
      </c>
    </row>
    <row r="29818" spans="20:23" x14ac:dyDescent="0.3">
      <c r="T29818" t="b">
        <f>U29818&gt;10</f>
        <v>1</v>
      </c>
      <c r="U29818" s="7">
        <v>12.392030638025499</v>
      </c>
      <c r="V29818" t="s">
        <v>12962</v>
      </c>
      <c r="W29818" t="s">
        <v>18047</v>
      </c>
    </row>
    <row r="29819" spans="20:23" x14ac:dyDescent="0.3">
      <c r="T29819" t="b">
        <f>U29819&gt;10</f>
        <v>1</v>
      </c>
      <c r="U29819" s="7">
        <v>11.6988834574656</v>
      </c>
      <c r="V29819" t="s">
        <v>12962</v>
      </c>
      <c r="W29819" t="s">
        <v>12963</v>
      </c>
    </row>
    <row r="29820" spans="20:23" x14ac:dyDescent="0.3">
      <c r="T29820" t="b">
        <f>U29820&gt;10</f>
        <v>1</v>
      </c>
      <c r="U29820" s="7">
        <v>10.5462039475272</v>
      </c>
      <c r="V29820" t="s">
        <v>3447</v>
      </c>
      <c r="W29820" t="s">
        <v>6692</v>
      </c>
    </row>
    <row r="29821" spans="20:23" x14ac:dyDescent="0.3">
      <c r="T29821" t="b">
        <f>U29821&gt;10</f>
        <v>1</v>
      </c>
      <c r="U29821" s="7">
        <v>10.355148710764499</v>
      </c>
      <c r="V29821">
        <v>127</v>
      </c>
      <c r="W29821" t="s">
        <v>5064</v>
      </c>
    </row>
    <row r="29822" spans="20:23" x14ac:dyDescent="0.3">
      <c r="T29822" t="b">
        <f>U29822&gt;10</f>
        <v>1</v>
      </c>
      <c r="U29822" s="7">
        <v>10.0894455450315</v>
      </c>
      <c r="V29822" t="s">
        <v>2309</v>
      </c>
      <c r="W29822">
        <v>915</v>
      </c>
    </row>
    <row r="29823" spans="20:23" x14ac:dyDescent="0.3">
      <c r="T29823" t="b">
        <f>U29823&gt;10</f>
        <v>1</v>
      </c>
      <c r="U29823" s="7">
        <v>10.232546388672199</v>
      </c>
      <c r="V29823" t="s">
        <v>3836</v>
      </c>
      <c r="W29823" t="s">
        <v>1677</v>
      </c>
    </row>
    <row r="29824" spans="20:23" x14ac:dyDescent="0.3">
      <c r="T29824" t="b">
        <f>U29824&gt;10</f>
        <v>1</v>
      </c>
      <c r="U29824" s="7">
        <v>11.8812050142595</v>
      </c>
      <c r="V29824" t="s">
        <v>13968</v>
      </c>
      <c r="W29824" t="s">
        <v>13969</v>
      </c>
    </row>
    <row r="29825" spans="20:23" x14ac:dyDescent="0.3">
      <c r="T29825" t="b">
        <f>U29825&gt;10</f>
        <v>1</v>
      </c>
      <c r="U29825" s="7">
        <v>10.4461204889702</v>
      </c>
      <c r="V29825" t="s">
        <v>208</v>
      </c>
      <c r="W29825" t="s">
        <v>5760</v>
      </c>
    </row>
    <row r="29826" spans="20:23" x14ac:dyDescent="0.3">
      <c r="T29826" t="b">
        <f>U29826&gt;10</f>
        <v>1</v>
      </c>
      <c r="U29826" s="7">
        <v>10.0894455450315</v>
      </c>
      <c r="V29826" t="s">
        <v>2718</v>
      </c>
      <c r="W29826" t="s">
        <v>2719</v>
      </c>
    </row>
    <row r="29827" spans="20:23" x14ac:dyDescent="0.3">
      <c r="T29827" t="b">
        <f>U29827&gt;10</f>
        <v>1</v>
      </c>
      <c r="U29827" s="7">
        <v>10.158438416518401</v>
      </c>
      <c r="V29827" t="s">
        <v>3209</v>
      </c>
      <c r="W29827" t="s">
        <v>3210</v>
      </c>
    </row>
    <row r="29828" spans="20:23" x14ac:dyDescent="0.3">
      <c r="T29828" t="b">
        <f>U29828&gt;10</f>
        <v>1</v>
      </c>
      <c r="U29828" s="7">
        <v>13.490642926693599</v>
      </c>
      <c r="V29828" t="s">
        <v>18048</v>
      </c>
      <c r="W29828" t="s">
        <v>18049</v>
      </c>
    </row>
    <row r="29829" spans="20:23" x14ac:dyDescent="0.3">
      <c r="T29829" t="b">
        <f>U29829&gt;10</f>
        <v>1</v>
      </c>
      <c r="U29829" s="7">
        <v>10.024907023893901</v>
      </c>
      <c r="V29829" t="s">
        <v>2100</v>
      </c>
      <c r="W29829" t="s">
        <v>2076</v>
      </c>
    </row>
    <row r="29830" spans="20:23" x14ac:dyDescent="0.3">
      <c r="T29830" t="b">
        <f>U29830&gt;10</f>
        <v>1</v>
      </c>
      <c r="U29830" s="7">
        <v>12.104348565573799</v>
      </c>
      <c r="V29830" t="s">
        <v>18050</v>
      </c>
      <c r="W29830" t="s">
        <v>10351</v>
      </c>
    </row>
    <row r="29831" spans="20:23" x14ac:dyDescent="0.3">
      <c r="T29831" t="b">
        <f>U29831&gt;10</f>
        <v>1</v>
      </c>
      <c r="U29831" s="7">
        <v>11.188057833699601</v>
      </c>
      <c r="V29831" t="s">
        <v>10351</v>
      </c>
      <c r="W29831" t="s">
        <v>10352</v>
      </c>
    </row>
    <row r="29832" spans="20:23" x14ac:dyDescent="0.3">
      <c r="T29832" t="b">
        <f>U29832&gt;10</f>
        <v>1</v>
      </c>
      <c r="U29832" s="7">
        <v>13.490642926693599</v>
      </c>
      <c r="V29832" t="s">
        <v>18051</v>
      </c>
      <c r="W29832" t="s">
        <v>18052</v>
      </c>
    </row>
    <row r="29833" spans="20:23" x14ac:dyDescent="0.3">
      <c r="T29833" t="b">
        <f>U29833&gt;10</f>
        <v>1</v>
      </c>
      <c r="U29833" s="7">
        <v>12.104348565573799</v>
      </c>
      <c r="V29833" t="s">
        <v>18053</v>
      </c>
      <c r="W29833" t="s">
        <v>1982</v>
      </c>
    </row>
    <row r="29834" spans="20:23" x14ac:dyDescent="0.3">
      <c r="T29834" t="b">
        <f>U29834&gt;10</f>
        <v>1</v>
      </c>
      <c r="U29834" s="7">
        <v>10.851585597078399</v>
      </c>
      <c r="V29834" t="s">
        <v>8731</v>
      </c>
      <c r="W29834" t="s">
        <v>8732</v>
      </c>
    </row>
    <row r="29835" spans="20:23" x14ac:dyDescent="0.3">
      <c r="T29835" t="b">
        <f>U29835&gt;10</f>
        <v>1</v>
      </c>
      <c r="U29835" s="7">
        <v>10.355148710764499</v>
      </c>
      <c r="V29835" t="s">
        <v>5078</v>
      </c>
      <c r="W29835" t="s">
        <v>5069</v>
      </c>
    </row>
    <row r="29836" spans="20:23" x14ac:dyDescent="0.3">
      <c r="T29836" t="b">
        <f>U29836&gt;10</f>
        <v>1</v>
      </c>
      <c r="U29836" s="7">
        <v>10.5462039475272</v>
      </c>
      <c r="V29836" t="s">
        <v>6739</v>
      </c>
      <c r="W29836" t="s">
        <v>6590</v>
      </c>
    </row>
    <row r="29837" spans="20:23" x14ac:dyDescent="0.3">
      <c r="T29837" t="b">
        <f>U29837&gt;10</f>
        <v>1</v>
      </c>
      <c r="U29837" s="7">
        <v>10.7180542044539</v>
      </c>
      <c r="V29837" t="s">
        <v>7984</v>
      </c>
      <c r="W29837" t="s">
        <v>1944</v>
      </c>
    </row>
    <row r="29838" spans="20:23" x14ac:dyDescent="0.3">
      <c r="T29838" t="b">
        <f>U29838&gt;10</f>
        <v>1</v>
      </c>
      <c r="U29838" s="7">
        <v>13.490642926693599</v>
      </c>
      <c r="V29838" t="s">
        <v>18054</v>
      </c>
      <c r="W29838" t="s">
        <v>18055</v>
      </c>
    </row>
    <row r="29839" spans="20:23" x14ac:dyDescent="0.3">
      <c r="T29839" t="b">
        <f>U29839&gt;10</f>
        <v>1</v>
      </c>
      <c r="U29839" s="7">
        <v>11.0057362769056</v>
      </c>
      <c r="V29839">
        <v>2</v>
      </c>
      <c r="W29839" t="s">
        <v>9323</v>
      </c>
    </row>
    <row r="29840" spans="20:23" x14ac:dyDescent="0.3">
      <c r="T29840" t="b">
        <f>U29840&gt;10</f>
        <v>1</v>
      </c>
      <c r="U29840" s="7">
        <v>10.2717671018254</v>
      </c>
      <c r="V29840" t="s">
        <v>4235</v>
      </c>
      <c r="W29840" t="s">
        <v>4236</v>
      </c>
    </row>
    <row r="29841" spans="20:23" x14ac:dyDescent="0.3">
      <c r="T29841" t="b">
        <f>U29841&gt;10</f>
        <v>1</v>
      </c>
      <c r="U29841" s="7">
        <v>10.9256935692321</v>
      </c>
      <c r="V29841" t="s">
        <v>9040</v>
      </c>
      <c r="W29841" t="s">
        <v>9041</v>
      </c>
    </row>
    <row r="29842" spans="20:23" x14ac:dyDescent="0.3">
      <c r="T29842" t="b">
        <f>U29842&gt;10</f>
        <v>1</v>
      </c>
      <c r="U29842" s="7">
        <v>12.392030638025499</v>
      </c>
      <c r="V29842" t="s">
        <v>18056</v>
      </c>
      <c r="W29842" t="s">
        <v>18057</v>
      </c>
    </row>
    <row r="29843" spans="20:23" x14ac:dyDescent="0.3">
      <c r="T29843" t="b">
        <f>U29843&gt;10</f>
        <v>1</v>
      </c>
      <c r="U29843" s="7">
        <v>13.490642926693599</v>
      </c>
      <c r="V29843" t="s">
        <v>18058</v>
      </c>
      <c r="W29843" t="s">
        <v>18059</v>
      </c>
    </row>
    <row r="29844" spans="20:23" x14ac:dyDescent="0.3">
      <c r="T29844" t="b">
        <f>U29844&gt;10</f>
        <v>1</v>
      </c>
      <c r="U29844" s="7">
        <v>13.490642926693599</v>
      </c>
      <c r="V29844" t="s">
        <v>18059</v>
      </c>
      <c r="W29844" t="s">
        <v>18060</v>
      </c>
    </row>
    <row r="29845" spans="20:23" x14ac:dyDescent="0.3">
      <c r="T29845" t="b">
        <f>U29845&gt;10</f>
        <v>1</v>
      </c>
      <c r="U29845" s="7">
        <v>13.490642926693599</v>
      </c>
      <c r="V29845" t="s">
        <v>18060</v>
      </c>
      <c r="W29845" t="s">
        <v>18061</v>
      </c>
    </row>
    <row r="29846" spans="20:23" x14ac:dyDescent="0.3">
      <c r="T29846" t="b">
        <f>U29846&gt;10</f>
        <v>1</v>
      </c>
      <c r="U29846" s="7">
        <v>13.490642926693599</v>
      </c>
      <c r="V29846" t="s">
        <v>18061</v>
      </c>
      <c r="W29846" t="s">
        <v>18062</v>
      </c>
    </row>
    <row r="29847" spans="20:23" x14ac:dyDescent="0.3">
      <c r="T29847" t="b">
        <f>U29847&gt;10</f>
        <v>1</v>
      </c>
      <c r="U29847" s="7">
        <v>13.490642926693599</v>
      </c>
      <c r="V29847" t="s">
        <v>18062</v>
      </c>
      <c r="W29847" t="s">
        <v>18063</v>
      </c>
    </row>
    <row r="29848" spans="20:23" x14ac:dyDescent="0.3">
      <c r="T29848" t="b">
        <f>U29848&gt;10</f>
        <v>1</v>
      </c>
      <c r="U29848" s="7">
        <v>13.490642926693599</v>
      </c>
      <c r="V29848" t="s">
        <v>18063</v>
      </c>
      <c r="W29848" t="s">
        <v>18064</v>
      </c>
    </row>
    <row r="29849" spans="20:23" x14ac:dyDescent="0.3">
      <c r="T29849" t="b">
        <f>U29849&gt;10</f>
        <v>1</v>
      </c>
      <c r="U29849" s="7">
        <v>13.490642926693599</v>
      </c>
      <c r="V29849" t="s">
        <v>18064</v>
      </c>
      <c r="W29849" t="s">
        <v>18065</v>
      </c>
    </row>
    <row r="29850" spans="20:23" x14ac:dyDescent="0.3">
      <c r="T29850" t="b">
        <f>U29850&gt;10</f>
        <v>1</v>
      </c>
      <c r="U29850" s="7">
        <v>12.7974957461337</v>
      </c>
      <c r="V29850" t="s">
        <v>18065</v>
      </c>
      <c r="W29850" t="s">
        <v>18066</v>
      </c>
    </row>
    <row r="29851" spans="20:23" x14ac:dyDescent="0.3">
      <c r="T29851" t="b">
        <f>U29851&gt;10</f>
        <v>1</v>
      </c>
      <c r="U29851" s="7">
        <v>12.7974957461337</v>
      </c>
      <c r="V29851" t="s">
        <v>18066</v>
      </c>
      <c r="W29851" t="s">
        <v>18067</v>
      </c>
    </row>
    <row r="29852" spans="20:23" x14ac:dyDescent="0.3">
      <c r="T29852" t="b">
        <f>U29852&gt;10</f>
        <v>1</v>
      </c>
      <c r="U29852" s="7">
        <v>12.7974957461337</v>
      </c>
      <c r="V29852" t="s">
        <v>18067</v>
      </c>
      <c r="W29852" t="s">
        <v>18068</v>
      </c>
    </row>
    <row r="29853" spans="20:23" x14ac:dyDescent="0.3">
      <c r="T29853" t="b">
        <f>U29853&gt;10</f>
        <v>1</v>
      </c>
      <c r="U29853" s="7">
        <v>12.7974957461337</v>
      </c>
      <c r="V29853" t="s">
        <v>18068</v>
      </c>
      <c r="W29853" t="s">
        <v>18069</v>
      </c>
    </row>
    <row r="29854" spans="20:23" x14ac:dyDescent="0.3">
      <c r="T29854" t="b">
        <f>U29854&gt;10</f>
        <v>1</v>
      </c>
      <c r="U29854" s="7">
        <v>13.490642926693599</v>
      </c>
      <c r="V29854" t="s">
        <v>18069</v>
      </c>
      <c r="W29854" t="s">
        <v>18070</v>
      </c>
    </row>
    <row r="29855" spans="20:23" x14ac:dyDescent="0.3">
      <c r="T29855" t="b">
        <f>U29855&gt;10</f>
        <v>1</v>
      </c>
      <c r="U29855" s="7">
        <v>12.7974957461337</v>
      </c>
      <c r="V29855" t="s">
        <v>18070</v>
      </c>
      <c r="W29855" t="s">
        <v>18071</v>
      </c>
    </row>
    <row r="29856" spans="20:23" x14ac:dyDescent="0.3">
      <c r="T29856" t="b">
        <f>U29856&gt;10</f>
        <v>1</v>
      </c>
      <c r="U29856" s="7">
        <v>12.7974957461337</v>
      </c>
      <c r="V29856" t="s">
        <v>18071</v>
      </c>
      <c r="W29856" t="s">
        <v>18072</v>
      </c>
    </row>
    <row r="29857" spans="20:23" x14ac:dyDescent="0.3">
      <c r="T29857" t="b">
        <f>U29857&gt;10</f>
        <v>1</v>
      </c>
      <c r="U29857" s="7">
        <v>12.7974957461337</v>
      </c>
      <c r="V29857" t="s">
        <v>18072</v>
      </c>
      <c r="W29857" t="s">
        <v>18073</v>
      </c>
    </row>
    <row r="29858" spans="20:23" x14ac:dyDescent="0.3">
      <c r="T29858" t="b">
        <f>U29858&gt;10</f>
        <v>1</v>
      </c>
      <c r="U29858" s="7">
        <v>11.6988834574656</v>
      </c>
      <c r="V29858" t="s">
        <v>12688</v>
      </c>
      <c r="W29858" t="s">
        <v>12689</v>
      </c>
    </row>
    <row r="29859" spans="20:23" x14ac:dyDescent="0.3">
      <c r="T29859" t="b">
        <f>U29859&gt;10</f>
        <v>1</v>
      </c>
      <c r="U29859" s="7">
        <v>12.104348565573799</v>
      </c>
      <c r="V29859" t="s">
        <v>12689</v>
      </c>
      <c r="W29859" t="s">
        <v>18074</v>
      </c>
    </row>
    <row r="29860" spans="20:23" x14ac:dyDescent="0.3">
      <c r="T29860" t="b">
        <f>U29860&gt;10</f>
        <v>1</v>
      </c>
      <c r="U29860" s="7">
        <v>12.7974957461337</v>
      </c>
      <c r="V29860" t="s">
        <v>18074</v>
      </c>
      <c r="W29860" t="s">
        <v>18075</v>
      </c>
    </row>
    <row r="29861" spans="20:23" x14ac:dyDescent="0.3">
      <c r="T29861" t="b">
        <f>U29861&gt;10</f>
        <v>1</v>
      </c>
      <c r="U29861" s="7">
        <v>12.7974957461337</v>
      </c>
      <c r="V29861" t="s">
        <v>18075</v>
      </c>
      <c r="W29861" t="s">
        <v>12690</v>
      </c>
    </row>
    <row r="29862" spans="20:23" x14ac:dyDescent="0.3">
      <c r="T29862" t="b">
        <f>U29862&gt;10</f>
        <v>1</v>
      </c>
      <c r="U29862" s="7">
        <v>11.6988834574656</v>
      </c>
      <c r="V29862" t="s">
        <v>12690</v>
      </c>
      <c r="W29862" t="s">
        <v>12691</v>
      </c>
    </row>
    <row r="29863" spans="20:23" x14ac:dyDescent="0.3">
      <c r="T29863" t="b">
        <f>U29863&gt;10</f>
        <v>1</v>
      </c>
      <c r="U29863" s="7">
        <v>12.392030638025499</v>
      </c>
      <c r="V29863" t="s">
        <v>12691</v>
      </c>
      <c r="W29863" t="s">
        <v>18076</v>
      </c>
    </row>
    <row r="29864" spans="20:23" x14ac:dyDescent="0.3">
      <c r="T29864" t="b">
        <f>U29864&gt;10</f>
        <v>1</v>
      </c>
      <c r="U29864" s="7">
        <v>12.7974957461337</v>
      </c>
      <c r="V29864" t="s">
        <v>18076</v>
      </c>
      <c r="W29864" t="s">
        <v>18077</v>
      </c>
    </row>
    <row r="29865" spans="20:23" x14ac:dyDescent="0.3">
      <c r="T29865" t="b">
        <f>U29865&gt;10</f>
        <v>1</v>
      </c>
      <c r="U29865" s="7">
        <v>10.7825927255914</v>
      </c>
      <c r="V29865" t="s">
        <v>8250</v>
      </c>
      <c r="W29865" t="s">
        <v>8251</v>
      </c>
    </row>
    <row r="29866" spans="20:23" x14ac:dyDescent="0.3">
      <c r="T29866" t="b">
        <f>U29866&gt;10</f>
        <v>1</v>
      </c>
      <c r="U29866" s="7">
        <v>11.6988834574656</v>
      </c>
      <c r="V29866" t="s">
        <v>12661</v>
      </c>
      <c r="W29866" t="s">
        <v>12664</v>
      </c>
    </row>
    <row r="29867" spans="20:23" x14ac:dyDescent="0.3">
      <c r="T29867" t="b">
        <f>U29867&gt;10</f>
        <v>1</v>
      </c>
      <c r="U29867" s="7">
        <v>12.392030638025499</v>
      </c>
      <c r="V29867" t="s">
        <v>9336</v>
      </c>
      <c r="W29867" t="s">
        <v>18078</v>
      </c>
    </row>
    <row r="29868" spans="20:23" x14ac:dyDescent="0.3">
      <c r="T29868" t="b">
        <f>U29868&gt;10</f>
        <v>1</v>
      </c>
      <c r="U29868" s="7">
        <v>11.411201385013801</v>
      </c>
      <c r="V29868" t="s">
        <v>11520</v>
      </c>
      <c r="W29868" t="s">
        <v>11521</v>
      </c>
    </row>
    <row r="29869" spans="20:23" x14ac:dyDescent="0.3">
      <c r="T29869" t="b">
        <f>U29869&gt;10</f>
        <v>1</v>
      </c>
      <c r="U29869" s="7">
        <v>11.0057362769056</v>
      </c>
      <c r="V29869" t="s">
        <v>9335</v>
      </c>
      <c r="W29869" t="s">
        <v>9336</v>
      </c>
    </row>
    <row r="29870" spans="20:23" x14ac:dyDescent="0.3">
      <c r="T29870" t="b">
        <f>U29870&gt;10</f>
        <v>1</v>
      </c>
      <c r="U29870" s="7">
        <v>10.851585597078399</v>
      </c>
      <c r="V29870" t="s">
        <v>2100</v>
      </c>
      <c r="W29870" t="s">
        <v>8985</v>
      </c>
    </row>
    <row r="29871" spans="20:23" x14ac:dyDescent="0.3">
      <c r="T29871" t="b">
        <f>U29871&gt;10</f>
        <v>1</v>
      </c>
      <c r="U29871" s="7">
        <v>12.392030638025499</v>
      </c>
      <c r="V29871" t="s">
        <v>8985</v>
      </c>
      <c r="W29871" t="s">
        <v>18079</v>
      </c>
    </row>
    <row r="29872" spans="20:23" x14ac:dyDescent="0.3">
      <c r="T29872" t="b">
        <f>U29872&gt;10</f>
        <v>1</v>
      </c>
      <c r="U29872" s="7">
        <v>10.399600473335299</v>
      </c>
      <c r="V29872" t="s">
        <v>5515</v>
      </c>
      <c r="W29872" t="s">
        <v>33396</v>
      </c>
    </row>
    <row r="29873" spans="20:23" x14ac:dyDescent="0.3">
      <c r="T29873" t="b">
        <f>U29873&gt;10</f>
        <v>1</v>
      </c>
      <c r="U29873" s="7">
        <v>11.293418349357401</v>
      </c>
      <c r="V29873" t="s">
        <v>11465</v>
      </c>
      <c r="W29873" t="s">
        <v>5810</v>
      </c>
    </row>
    <row r="29874" spans="20:23" x14ac:dyDescent="0.3">
      <c r="T29874" t="b">
        <f>U29874&gt;10</f>
        <v>1</v>
      </c>
      <c r="U29874" s="7">
        <v>10.4461204889702</v>
      </c>
      <c r="V29874" t="s">
        <v>5810</v>
      </c>
      <c r="W29874" t="s">
        <v>5811</v>
      </c>
    </row>
    <row r="29875" spans="20:23" x14ac:dyDescent="0.3">
      <c r="T29875" t="b">
        <f>U29875&gt;10</f>
        <v>1</v>
      </c>
      <c r="U29875" s="7">
        <v>10.6002711687975</v>
      </c>
      <c r="V29875" t="s">
        <v>7184</v>
      </c>
      <c r="W29875" t="s">
        <v>7185</v>
      </c>
    </row>
    <row r="29876" spans="20:23" x14ac:dyDescent="0.3">
      <c r="T29876" t="b">
        <f>U29876&gt;10</f>
        <v>1</v>
      </c>
      <c r="U29876" s="7">
        <v>12.392030638025499</v>
      </c>
      <c r="V29876" t="s">
        <v>11041</v>
      </c>
      <c r="W29876" t="s">
        <v>18080</v>
      </c>
    </row>
    <row r="29877" spans="20:23" x14ac:dyDescent="0.3">
      <c r="T29877" t="b">
        <f>U29877&gt;10</f>
        <v>1</v>
      </c>
      <c r="U29877" s="7">
        <v>13.490642926693599</v>
      </c>
      <c r="V29877" t="s">
        <v>18080</v>
      </c>
      <c r="W29877">
        <v>9172</v>
      </c>
    </row>
    <row r="29878" spans="20:23" x14ac:dyDescent="0.3">
      <c r="T29878" t="b">
        <f>U29878&gt;10</f>
        <v>1</v>
      </c>
      <c r="U29878" s="7">
        <v>12.104348565573799</v>
      </c>
      <c r="V29878" t="s">
        <v>18081</v>
      </c>
      <c r="W29878" t="s">
        <v>18082</v>
      </c>
    </row>
    <row r="29879" spans="20:23" x14ac:dyDescent="0.3">
      <c r="T29879" t="b">
        <f>U29879&gt;10</f>
        <v>1</v>
      </c>
      <c r="U29879" s="7">
        <v>10.7180542044539</v>
      </c>
      <c r="V29879" t="s">
        <v>7891</v>
      </c>
      <c r="W29879" t="s">
        <v>7892</v>
      </c>
    </row>
    <row r="29880" spans="20:23" x14ac:dyDescent="0.3">
      <c r="T29880" t="b">
        <f>U29880&gt;10</f>
        <v>1</v>
      </c>
      <c r="U29880" s="7">
        <v>10.4949106531397</v>
      </c>
      <c r="V29880" t="s">
        <v>5981</v>
      </c>
      <c r="W29880" t="s">
        <v>5982</v>
      </c>
    </row>
    <row r="29881" spans="20:23" x14ac:dyDescent="0.3">
      <c r="T29881" t="b">
        <f>U29881&gt;10</f>
        <v>1</v>
      </c>
      <c r="U29881" s="7">
        <v>10.0894455450315</v>
      </c>
      <c r="V29881" t="s">
        <v>2811</v>
      </c>
      <c r="W29881" t="s">
        <v>2812</v>
      </c>
    </row>
    <row r="29882" spans="20:23" x14ac:dyDescent="0.3">
      <c r="T29882" t="b">
        <f>U29882&gt;10</f>
        <v>1</v>
      </c>
      <c r="U29882" s="7">
        <v>11.6988834574656</v>
      </c>
      <c r="V29882" t="s">
        <v>12661</v>
      </c>
      <c r="W29882" t="s">
        <v>12662</v>
      </c>
    </row>
    <row r="29883" spans="20:23" x14ac:dyDescent="0.3">
      <c r="T29883" t="b">
        <f>U29883&gt;10</f>
        <v>1</v>
      </c>
      <c r="U29883" s="7">
        <v>11.6988834574656</v>
      </c>
      <c r="V29883" t="s">
        <v>12661</v>
      </c>
      <c r="W29883" t="s">
        <v>12663</v>
      </c>
    </row>
    <row r="29884" spans="20:23" x14ac:dyDescent="0.3">
      <c r="T29884" t="b">
        <f>U29884&gt;10</f>
        <v>1</v>
      </c>
      <c r="U29884" s="7">
        <v>10.4461204889702</v>
      </c>
      <c r="V29884" t="s">
        <v>5854</v>
      </c>
      <c r="W29884" t="s">
        <v>5855</v>
      </c>
    </row>
    <row r="29885" spans="20:23" x14ac:dyDescent="0.3">
      <c r="T29885" t="b">
        <f>U29885&gt;10</f>
        <v>1</v>
      </c>
      <c r="U29885" s="7">
        <v>10.5462039475272</v>
      </c>
      <c r="V29885" t="s">
        <v>6577</v>
      </c>
      <c r="W29885" t="s">
        <v>6578</v>
      </c>
    </row>
    <row r="29886" spans="20:23" x14ac:dyDescent="0.3">
      <c r="T29886" t="b">
        <f>U29886&gt;10</f>
        <v>1</v>
      </c>
      <c r="U29886" s="7">
        <v>12.104348565573799</v>
      </c>
      <c r="V29886" t="s">
        <v>18083</v>
      </c>
      <c r="W29886" t="s">
        <v>11828</v>
      </c>
    </row>
    <row r="29887" spans="20:23" x14ac:dyDescent="0.3">
      <c r="T29887" t="b">
        <f>U29887&gt;10</f>
        <v>1</v>
      </c>
      <c r="U29887" s="7">
        <v>13.490642926693599</v>
      </c>
      <c r="V29887" t="s">
        <v>18084</v>
      </c>
      <c r="W29887" t="s">
        <v>18085</v>
      </c>
    </row>
    <row r="29888" spans="20:23" x14ac:dyDescent="0.3">
      <c r="T29888" t="b">
        <f>U29888&gt;10</f>
        <v>1</v>
      </c>
      <c r="U29888" s="7">
        <v>10.232546388672199</v>
      </c>
      <c r="V29888" t="s">
        <v>4088</v>
      </c>
      <c r="W29888" t="s">
        <v>4089</v>
      </c>
    </row>
    <row r="29889" spans="20:23" x14ac:dyDescent="0.3">
      <c r="T29889" t="b">
        <f>U29889&gt;10</f>
        <v>1</v>
      </c>
      <c r="U29889" s="7">
        <v>10.851585597078399</v>
      </c>
      <c r="V29889" t="s">
        <v>4089</v>
      </c>
      <c r="W29889" t="s">
        <v>5686</v>
      </c>
    </row>
    <row r="29890" spans="20:23" x14ac:dyDescent="0.3">
      <c r="T29890" t="b">
        <f>U29890&gt;10</f>
        <v>1</v>
      </c>
      <c r="U29890" s="7">
        <v>13.490642926693599</v>
      </c>
      <c r="V29890" t="s">
        <v>18086</v>
      </c>
      <c r="W29890" t="s">
        <v>18087</v>
      </c>
    </row>
    <row r="29891" spans="20:23" x14ac:dyDescent="0.3">
      <c r="T29891" t="b">
        <f>U29891&gt;10</f>
        <v>1</v>
      </c>
      <c r="U29891" s="7">
        <v>10.4461204889702</v>
      </c>
      <c r="V29891" t="s">
        <v>5804</v>
      </c>
      <c r="W29891" t="s">
        <v>5805</v>
      </c>
    </row>
    <row r="29892" spans="20:23" x14ac:dyDescent="0.3">
      <c r="T29892" t="b">
        <f>U29892&gt;10</f>
        <v>1</v>
      </c>
      <c r="U29892" s="7">
        <v>10.158438416518401</v>
      </c>
      <c r="V29892" t="s">
        <v>3407</v>
      </c>
      <c r="W29892" t="s">
        <v>3408</v>
      </c>
    </row>
    <row r="29893" spans="20:23" x14ac:dyDescent="0.3">
      <c r="T29893" t="b">
        <f>U29893&gt;10</f>
        <v>1</v>
      </c>
      <c r="U29893" s="7">
        <v>13.490642926693599</v>
      </c>
      <c r="V29893" s="12">
        <v>26390</v>
      </c>
      <c r="W29893" t="s">
        <v>18088</v>
      </c>
    </row>
    <row r="29894" spans="20:23" x14ac:dyDescent="0.3">
      <c r="T29894" t="b">
        <f>U29894&gt;10</f>
        <v>1</v>
      </c>
      <c r="U29894" s="7">
        <v>10.5462039475272</v>
      </c>
      <c r="V29894" t="s">
        <v>6700</v>
      </c>
      <c r="W29894" t="s">
        <v>6702</v>
      </c>
    </row>
    <row r="29895" spans="20:23" x14ac:dyDescent="0.3">
      <c r="T29895" t="b">
        <f>U29895&gt;10</f>
        <v>1</v>
      </c>
      <c r="U29895" s="7">
        <v>10.6002711687975</v>
      </c>
      <c r="V29895" t="s">
        <v>3633</v>
      </c>
      <c r="W29895" t="s">
        <v>6768</v>
      </c>
    </row>
    <row r="29896" spans="20:23" x14ac:dyDescent="0.3">
      <c r="T29896" t="b">
        <f>U29896&gt;10</f>
        <v>1</v>
      </c>
      <c r="U29896" s="7">
        <v>10.4949106531397</v>
      </c>
      <c r="V29896" t="s">
        <v>6501</v>
      </c>
      <c r="W29896" t="s">
        <v>2300</v>
      </c>
    </row>
    <row r="29897" spans="20:23" x14ac:dyDescent="0.3">
      <c r="T29897" t="b">
        <f>U29897&gt;10</f>
        <v>1</v>
      </c>
      <c r="U29897" s="7">
        <v>11.5447327776383</v>
      </c>
      <c r="V29897" t="s">
        <v>12556</v>
      </c>
      <c r="W29897" t="s">
        <v>4372</v>
      </c>
    </row>
    <row r="29898" spans="20:23" x14ac:dyDescent="0.3">
      <c r="T29898" t="b">
        <f>U29898&gt;10</f>
        <v>1</v>
      </c>
      <c r="U29898" s="7">
        <v>10.291969809143</v>
      </c>
      <c r="V29898" t="s">
        <v>4372</v>
      </c>
      <c r="W29898" t="s">
        <v>4373</v>
      </c>
    </row>
    <row r="29899" spans="20:23" x14ac:dyDescent="0.3">
      <c r="T29899" t="b">
        <f>U29899&gt;10</f>
        <v>1</v>
      </c>
      <c r="U29899" s="7">
        <v>13.490642926693599</v>
      </c>
      <c r="V29899" t="s">
        <v>18089</v>
      </c>
      <c r="W29899" t="s">
        <v>18090</v>
      </c>
    </row>
    <row r="29900" spans="20:23" x14ac:dyDescent="0.3">
      <c r="T29900" t="b">
        <f>U29900&gt;10</f>
        <v>1</v>
      </c>
      <c r="U29900" s="7">
        <v>12.7974957461337</v>
      </c>
      <c r="V29900" t="s">
        <v>18091</v>
      </c>
      <c r="W29900" t="s">
        <v>18092</v>
      </c>
    </row>
    <row r="29901" spans="20:23" x14ac:dyDescent="0.3">
      <c r="T29901" t="b">
        <f>U29901&gt;10</f>
        <v>1</v>
      </c>
      <c r="U29901" s="7">
        <v>11.411201385013801</v>
      </c>
      <c r="V29901" t="s">
        <v>11700</v>
      </c>
      <c r="W29901" t="s">
        <v>11701</v>
      </c>
    </row>
    <row r="29902" spans="20:23" x14ac:dyDescent="0.3">
      <c r="T29902" t="b">
        <f>U29902&gt;10</f>
        <v>1</v>
      </c>
      <c r="U29902" s="7">
        <v>10.6002711687975</v>
      </c>
      <c r="V29902" t="s">
        <v>6790</v>
      </c>
      <c r="W29902" t="s">
        <v>3711</v>
      </c>
    </row>
    <row r="29903" spans="20:23" x14ac:dyDescent="0.3">
      <c r="T29903" t="b">
        <f>U29903&gt;10</f>
        <v>1</v>
      </c>
      <c r="U29903" s="7">
        <v>11.0057362769056</v>
      </c>
      <c r="V29903" t="s">
        <v>9546</v>
      </c>
      <c r="W29903" t="s">
        <v>9548</v>
      </c>
    </row>
    <row r="29904" spans="20:23" x14ac:dyDescent="0.3">
      <c r="T29904" t="b">
        <f>U29904&gt;10</f>
        <v>1</v>
      </c>
      <c r="U29904" s="7">
        <v>10.194806060689301</v>
      </c>
      <c r="V29904" t="s">
        <v>3757</v>
      </c>
      <c r="W29904" t="s">
        <v>3758</v>
      </c>
    </row>
    <row r="29905" spans="20:23" x14ac:dyDescent="0.3">
      <c r="T29905" t="b">
        <f>U29905&gt;10</f>
        <v>1</v>
      </c>
      <c r="U29905" s="7">
        <v>11.411201385013801</v>
      </c>
      <c r="V29905" t="s">
        <v>12165</v>
      </c>
      <c r="W29905" t="s">
        <v>12166</v>
      </c>
    </row>
    <row r="29906" spans="20:23" x14ac:dyDescent="0.3">
      <c r="T29906" t="b">
        <f>U29906&gt;10</f>
        <v>1</v>
      </c>
      <c r="U29906" s="7">
        <v>12.392030638025499</v>
      </c>
      <c r="V29906" t="s">
        <v>18093</v>
      </c>
      <c r="W29906" t="s">
        <v>18094</v>
      </c>
    </row>
    <row r="29907" spans="20:23" x14ac:dyDescent="0.3">
      <c r="T29907" t="b">
        <f>U29907&gt;10</f>
        <v>1</v>
      </c>
      <c r="U29907" s="7">
        <v>11.0057362769056</v>
      </c>
      <c r="V29907" t="s">
        <v>9871</v>
      </c>
      <c r="W29907" t="s">
        <v>9872</v>
      </c>
    </row>
    <row r="29908" spans="20:23" x14ac:dyDescent="0.3">
      <c r="T29908" t="b">
        <f>U29908&gt;10</f>
        <v>1</v>
      </c>
      <c r="U29908" s="7">
        <v>10.4949106531397</v>
      </c>
      <c r="V29908" t="s">
        <v>6485</v>
      </c>
      <c r="W29908" t="s">
        <v>6486</v>
      </c>
    </row>
    <row r="29909" spans="20:23" x14ac:dyDescent="0.3">
      <c r="T29909" t="b">
        <f>U29909&gt;10</f>
        <v>1</v>
      </c>
      <c r="U29909" s="7">
        <v>12.392030638025499</v>
      </c>
      <c r="V29909" t="s">
        <v>18095</v>
      </c>
      <c r="W29909" t="s">
        <v>18096</v>
      </c>
    </row>
    <row r="29910" spans="20:23" x14ac:dyDescent="0.3">
      <c r="T29910" t="b">
        <f>U29910&gt;10</f>
        <v>1</v>
      </c>
      <c r="U29910" s="7">
        <v>11.188057833699601</v>
      </c>
      <c r="V29910" t="s">
        <v>10395</v>
      </c>
      <c r="W29910" t="s">
        <v>10396</v>
      </c>
    </row>
    <row r="29911" spans="20:23" x14ac:dyDescent="0.3">
      <c r="T29911" t="b">
        <f>U29911&gt;10</f>
        <v>1</v>
      </c>
      <c r="U29911" s="7">
        <v>11.293418349357401</v>
      </c>
      <c r="V29911" t="s">
        <v>11362</v>
      </c>
      <c r="W29911" t="s">
        <v>11363</v>
      </c>
    </row>
    <row r="29912" spans="20:23" x14ac:dyDescent="0.3">
      <c r="T29912" t="b">
        <f>U29912&gt;10</f>
        <v>1</v>
      </c>
      <c r="U29912" s="7">
        <v>10.7180542044539</v>
      </c>
      <c r="V29912" t="s">
        <v>7676</v>
      </c>
      <c r="W29912" t="s">
        <v>7677</v>
      </c>
    </row>
    <row r="29913" spans="20:23" x14ac:dyDescent="0.3">
      <c r="T29913" t="b">
        <f>U29913&gt;10</f>
        <v>1</v>
      </c>
      <c r="U29913" s="7">
        <v>13.490642926693599</v>
      </c>
      <c r="V29913" t="s">
        <v>18097</v>
      </c>
      <c r="W29913" t="s">
        <v>18098</v>
      </c>
    </row>
    <row r="29914" spans="20:23" x14ac:dyDescent="0.3">
      <c r="T29914" t="b">
        <f>U29914&gt;10</f>
        <v>1</v>
      </c>
      <c r="U29914" s="7">
        <v>12.104348565573799</v>
      </c>
      <c r="V29914" t="s">
        <v>18099</v>
      </c>
      <c r="W29914" t="s">
        <v>18100</v>
      </c>
    </row>
    <row r="29915" spans="20:23" x14ac:dyDescent="0.3">
      <c r="T29915" t="b">
        <f>U29915&gt;10</f>
        <v>1</v>
      </c>
      <c r="U29915" s="7">
        <v>13.490642926693599</v>
      </c>
      <c r="V29915" t="s">
        <v>18101</v>
      </c>
      <c r="W29915" t="s">
        <v>18102</v>
      </c>
    </row>
    <row r="29916" spans="20:23" x14ac:dyDescent="0.3">
      <c r="T29916" t="b">
        <f>U29916&gt;10</f>
        <v>1</v>
      </c>
      <c r="U29916" s="7">
        <v>13.490642926693599</v>
      </c>
      <c r="V29916" t="s">
        <v>18103</v>
      </c>
      <c r="W29916" t="s">
        <v>18104</v>
      </c>
    </row>
    <row r="29917" spans="20:23" x14ac:dyDescent="0.3">
      <c r="T29917" t="b">
        <f>U29917&gt;10</f>
        <v>1</v>
      </c>
      <c r="U29917" s="7">
        <v>13.490642926693599</v>
      </c>
      <c r="V29917" t="s">
        <v>18105</v>
      </c>
      <c r="W29917" t="s">
        <v>18106</v>
      </c>
    </row>
    <row r="29918" spans="20:23" x14ac:dyDescent="0.3">
      <c r="T29918" t="b">
        <f>U29918&gt;10</f>
        <v>1</v>
      </c>
      <c r="U29918" s="7">
        <v>12.392030638025499</v>
      </c>
      <c r="V29918" t="s">
        <v>18107</v>
      </c>
      <c r="W29918" t="s">
        <v>18108</v>
      </c>
    </row>
    <row r="29919" spans="20:23" x14ac:dyDescent="0.3">
      <c r="T29919" t="b">
        <f>U29919&gt;10</f>
        <v>1</v>
      </c>
      <c r="U29919" s="7">
        <v>10.4949106531397</v>
      </c>
      <c r="V29919" t="s">
        <v>6281</v>
      </c>
      <c r="W29919" t="s">
        <v>6282</v>
      </c>
    </row>
    <row r="29920" spans="20:23" x14ac:dyDescent="0.3">
      <c r="T29920" t="b">
        <f>U29920&gt;10</f>
        <v>1</v>
      </c>
      <c r="U29920" s="7">
        <v>11.0057362769056</v>
      </c>
      <c r="V29920" t="s">
        <v>9908</v>
      </c>
      <c r="W29920" t="s">
        <v>9909</v>
      </c>
    </row>
    <row r="29921" spans="20:23" x14ac:dyDescent="0.3">
      <c r="T29921" t="b">
        <f>U29921&gt;10</f>
        <v>1</v>
      </c>
      <c r="U29921" s="7">
        <v>10.3125890963457</v>
      </c>
      <c r="V29921" t="s">
        <v>4809</v>
      </c>
      <c r="W29921" t="s">
        <v>4810</v>
      </c>
    </row>
    <row r="29922" spans="20:23" x14ac:dyDescent="0.3">
      <c r="T29922" t="b">
        <f>U29922&gt;10</f>
        <v>1</v>
      </c>
      <c r="U29922" s="7">
        <v>12.392030638025499</v>
      </c>
      <c r="V29922" t="s">
        <v>18109</v>
      </c>
      <c r="W29922" t="s">
        <v>13396</v>
      </c>
    </row>
    <row r="29923" spans="20:23" x14ac:dyDescent="0.3">
      <c r="T29923" t="b">
        <f>U29923&gt;10</f>
        <v>1</v>
      </c>
      <c r="U29923" s="7">
        <v>10.399600473335299</v>
      </c>
      <c r="V29923" t="s">
        <v>5570</v>
      </c>
      <c r="W29923" t="s">
        <v>5571</v>
      </c>
    </row>
    <row r="29924" spans="20:23" x14ac:dyDescent="0.3">
      <c r="T29924" t="b">
        <f>U29924&gt;10</f>
        <v>1</v>
      </c>
      <c r="U29924" s="7">
        <v>11.293418349357401</v>
      </c>
      <c r="V29924" t="s">
        <v>11228</v>
      </c>
      <c r="W29924" t="s">
        <v>11229</v>
      </c>
    </row>
    <row r="29925" spans="20:23" x14ac:dyDescent="0.3">
      <c r="T29925" t="b">
        <f>U29925&gt;10</f>
        <v>1</v>
      </c>
      <c r="U29925" s="7">
        <v>11.5447327776383</v>
      </c>
      <c r="V29925" t="s">
        <v>5882</v>
      </c>
      <c r="W29925" t="s">
        <v>12329</v>
      </c>
    </row>
    <row r="29926" spans="20:23" x14ac:dyDescent="0.3">
      <c r="T29926" t="b">
        <f>U29926&gt;10</f>
        <v>1</v>
      </c>
      <c r="U29926" s="7">
        <v>13.490642926693599</v>
      </c>
      <c r="V29926" t="s">
        <v>18110</v>
      </c>
      <c r="W29926" t="s">
        <v>18111</v>
      </c>
    </row>
    <row r="29927" spans="20:23" x14ac:dyDescent="0.3">
      <c r="T29927" t="b">
        <f>U29927&gt;10</f>
        <v>1</v>
      </c>
      <c r="U29927" s="7">
        <v>10.7825927255914</v>
      </c>
      <c r="V29927" t="s">
        <v>8461</v>
      </c>
      <c r="W29927" t="s">
        <v>8366</v>
      </c>
    </row>
    <row r="29928" spans="20:23" x14ac:dyDescent="0.3">
      <c r="T29928" t="b">
        <f>U29928&gt;10</f>
        <v>1</v>
      </c>
      <c r="U29928" s="7">
        <v>11.0057362769056</v>
      </c>
      <c r="V29928" t="s">
        <v>9546</v>
      </c>
      <c r="W29928" t="s">
        <v>9547</v>
      </c>
    </row>
    <row r="29929" spans="20:23" x14ac:dyDescent="0.3">
      <c r="T29929" t="b">
        <f>U29929&gt;10</f>
        <v>1</v>
      </c>
      <c r="U29929" s="7">
        <v>11.8812050142595</v>
      </c>
      <c r="V29929" t="s">
        <v>10598</v>
      </c>
      <c r="W29929" t="s">
        <v>13809</v>
      </c>
    </row>
    <row r="29930" spans="20:23" x14ac:dyDescent="0.3">
      <c r="T29930" t="b">
        <f>U29930&gt;10</f>
        <v>1</v>
      </c>
      <c r="U29930" s="7">
        <v>10.4461204889702</v>
      </c>
      <c r="V29930" t="s">
        <v>67</v>
      </c>
      <c r="W29930" t="s">
        <v>5654</v>
      </c>
    </row>
    <row r="29931" spans="20:23" x14ac:dyDescent="0.3">
      <c r="T29931" t="b">
        <f>U29931&gt;10</f>
        <v>1</v>
      </c>
      <c r="U29931" s="7">
        <v>11.0057362769056</v>
      </c>
      <c r="V29931" t="s">
        <v>9633</v>
      </c>
      <c r="W29931" t="s">
        <v>9634</v>
      </c>
    </row>
    <row r="29932" spans="20:23" x14ac:dyDescent="0.3">
      <c r="T29932" t="b">
        <f>U29932&gt;10</f>
        <v>1</v>
      </c>
      <c r="U29932" s="7">
        <v>12.392030638025499</v>
      </c>
      <c r="V29932" t="s">
        <v>9634</v>
      </c>
      <c r="W29932" t="s">
        <v>18112</v>
      </c>
    </row>
    <row r="29933" spans="20:23" x14ac:dyDescent="0.3">
      <c r="T29933" t="b">
        <f>U29933&gt;10</f>
        <v>1</v>
      </c>
      <c r="U29933" s="7">
        <v>11.188057833699601</v>
      </c>
      <c r="V29933" t="s">
        <v>10598</v>
      </c>
      <c r="W29933" t="s">
        <v>10599</v>
      </c>
    </row>
    <row r="29934" spans="20:23" x14ac:dyDescent="0.3">
      <c r="T29934" t="b">
        <f>U29934&gt;10</f>
        <v>1</v>
      </c>
      <c r="U29934" s="7">
        <v>12.104348565573799</v>
      </c>
      <c r="V29934" t="s">
        <v>10599</v>
      </c>
      <c r="W29934" t="s">
        <v>18113</v>
      </c>
    </row>
    <row r="29935" spans="20:23" x14ac:dyDescent="0.3">
      <c r="T29935" t="b">
        <f>U29935&gt;10</f>
        <v>1</v>
      </c>
      <c r="U29935" s="7">
        <v>12.104348565573799</v>
      </c>
      <c r="V29935" t="s">
        <v>10015</v>
      </c>
      <c r="W29935" t="s">
        <v>18114</v>
      </c>
    </row>
    <row r="29936" spans="20:23" x14ac:dyDescent="0.3">
      <c r="T29936" t="b">
        <f>U29936&gt;10</f>
        <v>1</v>
      </c>
      <c r="U29936" s="7">
        <v>12.104348565573799</v>
      </c>
      <c r="V29936" t="s">
        <v>18115</v>
      </c>
      <c r="W29936" t="s">
        <v>2633</v>
      </c>
    </row>
    <row r="29937" spans="20:23" x14ac:dyDescent="0.3">
      <c r="T29937" t="b">
        <f>U29937&gt;10</f>
        <v>1</v>
      </c>
      <c r="U29937" s="7">
        <v>12.7974957461337</v>
      </c>
      <c r="V29937" t="s">
        <v>8941</v>
      </c>
      <c r="W29937" t="s">
        <v>18116</v>
      </c>
    </row>
    <row r="29938" spans="20:23" x14ac:dyDescent="0.3">
      <c r="T29938" t="b">
        <f>U29938&gt;10</f>
        <v>1</v>
      </c>
      <c r="U29938" s="7">
        <v>10.024907023893901</v>
      </c>
      <c r="V29938" t="s">
        <v>1969</v>
      </c>
      <c r="W29938" t="s">
        <v>1970</v>
      </c>
    </row>
    <row r="29939" spans="20:23" x14ac:dyDescent="0.3">
      <c r="T29939" t="b">
        <f>U29939&gt;10</f>
        <v>1</v>
      </c>
      <c r="U29939" s="7">
        <v>10.232546388672199</v>
      </c>
      <c r="V29939" t="s">
        <v>3978</v>
      </c>
      <c r="W29939" t="s">
        <v>3979</v>
      </c>
    </row>
    <row r="29940" spans="20:23" x14ac:dyDescent="0.3">
      <c r="T29940" t="b">
        <f>U29940&gt;10</f>
        <v>1</v>
      </c>
      <c r="U29940" s="7">
        <v>12.7974957461337</v>
      </c>
      <c r="V29940" t="s">
        <v>18117</v>
      </c>
      <c r="W29940" t="s">
        <v>18118</v>
      </c>
    </row>
    <row r="29941" spans="20:23" x14ac:dyDescent="0.3">
      <c r="T29941" t="b">
        <f>U29941&gt;10</f>
        <v>1</v>
      </c>
      <c r="U29941" s="7">
        <v>11.411201385013801</v>
      </c>
      <c r="V29941" t="s">
        <v>1908</v>
      </c>
      <c r="W29941" t="s">
        <v>11891</v>
      </c>
    </row>
    <row r="29942" spans="20:23" x14ac:dyDescent="0.3">
      <c r="T29942" t="b">
        <f>U29942&gt;10</f>
        <v>1</v>
      </c>
      <c r="U29942" s="7">
        <v>13.490642926693599</v>
      </c>
      <c r="V29942" t="s">
        <v>18119</v>
      </c>
      <c r="W29942" t="s">
        <v>18120</v>
      </c>
    </row>
    <row r="29943" spans="20:23" x14ac:dyDescent="0.3">
      <c r="T29943" t="b">
        <f>U29943&gt;10</f>
        <v>1</v>
      </c>
      <c r="U29943" s="7">
        <v>10.4949106531397</v>
      </c>
      <c r="V29943" t="s">
        <v>6046</v>
      </c>
      <c r="W29943" t="s">
        <v>4253</v>
      </c>
    </row>
    <row r="29944" spans="20:23" x14ac:dyDescent="0.3">
      <c r="T29944" t="b">
        <f>U29944&gt;10</f>
        <v>1</v>
      </c>
      <c r="U29944" s="7">
        <v>11.411201385013801</v>
      </c>
      <c r="V29944" t="s">
        <v>1860</v>
      </c>
      <c r="W29944" t="s">
        <v>3979</v>
      </c>
    </row>
    <row r="29945" spans="20:23" x14ac:dyDescent="0.3">
      <c r="T29945" t="b">
        <f>U29945&gt;10</f>
        <v>1</v>
      </c>
      <c r="U29945" s="7">
        <v>10.0894455450315</v>
      </c>
      <c r="V29945" t="s">
        <v>2368</v>
      </c>
      <c r="W29945" t="s">
        <v>2369</v>
      </c>
    </row>
    <row r="29946" spans="20:23" x14ac:dyDescent="0.3">
      <c r="T29946" t="b">
        <f>U29946&gt;10</f>
        <v>1</v>
      </c>
      <c r="U29946" s="7">
        <v>11.188057833699601</v>
      </c>
      <c r="V29946" t="s">
        <v>6079</v>
      </c>
      <c r="W29946" t="s">
        <v>10581</v>
      </c>
    </row>
    <row r="29947" spans="20:23" x14ac:dyDescent="0.3">
      <c r="T29947" t="b">
        <f>U29947&gt;10</f>
        <v>1</v>
      </c>
      <c r="U29947" s="7">
        <v>10.9256935692321</v>
      </c>
      <c r="V29947" t="s">
        <v>3978</v>
      </c>
      <c r="W29947" t="s">
        <v>9202</v>
      </c>
    </row>
    <row r="29948" spans="20:23" x14ac:dyDescent="0.3">
      <c r="T29948" t="b">
        <f>U29948&gt;10</f>
        <v>1</v>
      </c>
      <c r="U29948" s="7">
        <v>10.7825927255914</v>
      </c>
      <c r="V29948" t="s">
        <v>8449</v>
      </c>
      <c r="W29948" t="s">
        <v>8450</v>
      </c>
    </row>
    <row r="29949" spans="20:23" x14ac:dyDescent="0.3">
      <c r="T29949" t="b">
        <f>U29949&gt;10</f>
        <v>1</v>
      </c>
      <c r="U29949" s="7">
        <v>10.2717671018254</v>
      </c>
      <c r="V29949" t="s">
        <v>4241</v>
      </c>
      <c r="W29949" t="s">
        <v>4242</v>
      </c>
    </row>
    <row r="29950" spans="20:23" x14ac:dyDescent="0.3">
      <c r="T29950" t="b">
        <f>U29950&gt;10</f>
        <v>1</v>
      </c>
      <c r="U29950" s="7">
        <v>12.104348565573799</v>
      </c>
      <c r="V29950" t="s">
        <v>18121</v>
      </c>
      <c r="W29950" t="s">
        <v>2633</v>
      </c>
    </row>
    <row r="29951" spans="20:23" x14ac:dyDescent="0.3">
      <c r="T29951" t="b">
        <f>U29951&gt;10</f>
        <v>1</v>
      </c>
      <c r="U29951" s="7">
        <v>10.4461204889702</v>
      </c>
      <c r="V29951" t="s">
        <v>5902</v>
      </c>
      <c r="W29951" t="s">
        <v>5903</v>
      </c>
    </row>
    <row r="29952" spans="20:23" x14ac:dyDescent="0.3">
      <c r="T29952" t="b">
        <f>U29952&gt;10</f>
        <v>1</v>
      </c>
      <c r="U29952" s="7">
        <v>10.9256935692321</v>
      </c>
      <c r="V29952" t="s">
        <v>3978</v>
      </c>
      <c r="W29952" t="s">
        <v>9203</v>
      </c>
    </row>
    <row r="29953" spans="20:23" x14ac:dyDescent="0.3">
      <c r="T29953" t="b">
        <f>U29953&gt;10</f>
        <v>1</v>
      </c>
      <c r="U29953" s="7">
        <v>11.411201385013801</v>
      </c>
      <c r="V29953" t="s">
        <v>9203</v>
      </c>
      <c r="W29953" t="s">
        <v>8027</v>
      </c>
    </row>
    <row r="29954" spans="20:23" x14ac:dyDescent="0.3">
      <c r="T29954" t="b">
        <f>U29954&gt;10</f>
        <v>1</v>
      </c>
      <c r="U29954" s="7">
        <v>10.7825927255914</v>
      </c>
      <c r="V29954" t="s">
        <v>8550</v>
      </c>
      <c r="W29954" t="s">
        <v>8551</v>
      </c>
    </row>
    <row r="29955" spans="20:23" x14ac:dyDescent="0.3">
      <c r="T29955" t="b">
        <f>U29955&gt;10</f>
        <v>1</v>
      </c>
      <c r="U29955" s="7">
        <v>10.6002711687975</v>
      </c>
      <c r="V29955" t="s">
        <v>6911</v>
      </c>
      <c r="W29955" t="s">
        <v>6912</v>
      </c>
    </row>
    <row r="29956" spans="20:23" x14ac:dyDescent="0.3">
      <c r="T29956" t="b">
        <f>U29956&gt;10</f>
        <v>1</v>
      </c>
      <c r="U29956" s="7">
        <v>10.0894455450315</v>
      </c>
      <c r="V29956" t="s">
        <v>2571</v>
      </c>
      <c r="W29956" t="s">
        <v>2572</v>
      </c>
    </row>
    <row r="29957" spans="20:23" x14ac:dyDescent="0.3">
      <c r="T29957" t="b">
        <f>U29957&gt;10</f>
        <v>1</v>
      </c>
      <c r="U29957" s="7">
        <v>13.490642926693599</v>
      </c>
      <c r="V29957" t="s">
        <v>18122</v>
      </c>
      <c r="W29957" t="s">
        <v>18123</v>
      </c>
    </row>
    <row r="29958" spans="20:23" x14ac:dyDescent="0.3">
      <c r="T29958" t="b">
        <f>U29958&gt;10</f>
        <v>1</v>
      </c>
      <c r="U29958" s="7">
        <v>10.6002711687975</v>
      </c>
      <c r="V29958" t="s">
        <v>6810</v>
      </c>
      <c r="W29958" t="s">
        <v>6811</v>
      </c>
    </row>
    <row r="29959" spans="20:23" x14ac:dyDescent="0.3">
      <c r="T29959" t="b">
        <f>U29959&gt;10</f>
        <v>1</v>
      </c>
      <c r="U29959" s="7">
        <v>10.0894455450315</v>
      </c>
      <c r="V29959" t="s">
        <v>2797</v>
      </c>
      <c r="W29959" t="s">
        <v>2798</v>
      </c>
    </row>
    <row r="29960" spans="20:23" x14ac:dyDescent="0.3">
      <c r="T29960" t="b">
        <f>U29960&gt;10</f>
        <v>1</v>
      </c>
      <c r="U29960" s="7">
        <v>10.520228461123899</v>
      </c>
      <c r="V29960" t="s">
        <v>6543</v>
      </c>
      <c r="W29960" t="s">
        <v>3978</v>
      </c>
    </row>
    <row r="29961" spans="20:23" x14ac:dyDescent="0.3">
      <c r="T29961" t="b">
        <f>U29961&gt;10</f>
        <v>1</v>
      </c>
      <c r="U29961" s="7">
        <v>12.104348565573799</v>
      </c>
      <c r="V29961" t="s">
        <v>18124</v>
      </c>
      <c r="W29961" t="s">
        <v>18125</v>
      </c>
    </row>
    <row r="29962" spans="20:23" x14ac:dyDescent="0.3">
      <c r="T29962" t="b">
        <f>U29962&gt;10</f>
        <v>1</v>
      </c>
      <c r="U29962" s="7">
        <v>13.490642926693599</v>
      </c>
      <c r="V29962" t="s">
        <v>18126</v>
      </c>
      <c r="W29962" t="s">
        <v>5639</v>
      </c>
    </row>
    <row r="29963" spans="20:23" x14ac:dyDescent="0.3">
      <c r="T29963" t="b">
        <f>U29963&gt;10</f>
        <v>1</v>
      </c>
      <c r="U29963" s="7">
        <v>12.7974957461337</v>
      </c>
      <c r="V29963" t="s">
        <v>18127</v>
      </c>
      <c r="W29963" t="s">
        <v>18128</v>
      </c>
    </row>
    <row r="29964" spans="20:23" x14ac:dyDescent="0.3">
      <c r="T29964" t="b">
        <f>U29964&gt;10</f>
        <v>1</v>
      </c>
      <c r="U29964" s="7">
        <v>10.9256935692321</v>
      </c>
      <c r="V29964" t="s">
        <v>3978</v>
      </c>
      <c r="W29964" t="s">
        <v>9204</v>
      </c>
    </row>
    <row r="29965" spans="20:23" x14ac:dyDescent="0.3">
      <c r="T29965" t="b">
        <f>U29965&gt;10</f>
        <v>1</v>
      </c>
      <c r="U29965" s="7">
        <v>13.490642926693599</v>
      </c>
      <c r="V29965" t="s">
        <v>9204</v>
      </c>
      <c r="W29965" t="s">
        <v>18129</v>
      </c>
    </row>
    <row r="29966" spans="20:23" x14ac:dyDescent="0.3">
      <c r="T29966" t="b">
        <f>U29966&gt;10</f>
        <v>1</v>
      </c>
      <c r="U29966" s="7">
        <v>10.7180542044539</v>
      </c>
      <c r="V29966" t="s">
        <v>7868</v>
      </c>
      <c r="W29966" t="s">
        <v>7869</v>
      </c>
    </row>
    <row r="29967" spans="20:23" x14ac:dyDescent="0.3">
      <c r="T29967" t="b">
        <f>U29967&gt;10</f>
        <v>1</v>
      </c>
      <c r="U29967" s="7">
        <v>10.0894455450315</v>
      </c>
      <c r="V29967" t="s">
        <v>2803</v>
      </c>
      <c r="W29967" t="s">
        <v>2804</v>
      </c>
    </row>
    <row r="29968" spans="20:23" x14ac:dyDescent="0.3">
      <c r="T29968" t="b">
        <f>U29968&gt;10</f>
        <v>1</v>
      </c>
      <c r="U29968" s="7">
        <v>10.7825927255914</v>
      </c>
      <c r="V29968" t="s">
        <v>8364</v>
      </c>
      <c r="W29968" t="s">
        <v>2804</v>
      </c>
    </row>
    <row r="29969" spans="20:23" x14ac:dyDescent="0.3">
      <c r="T29969" t="b">
        <f>U29969&gt;10</f>
        <v>1</v>
      </c>
      <c r="U29969" s="7">
        <v>10.3125890963457</v>
      </c>
      <c r="V29969" t="s">
        <v>4818</v>
      </c>
      <c r="W29969" t="s">
        <v>4819</v>
      </c>
    </row>
    <row r="29970" spans="20:23" x14ac:dyDescent="0.3">
      <c r="T29970" t="b">
        <f>U29970&gt;10</f>
        <v>1</v>
      </c>
      <c r="U29970" s="7">
        <v>10.194806060689301</v>
      </c>
      <c r="V29970">
        <v>1216</v>
      </c>
      <c r="W29970" t="s">
        <v>3454</v>
      </c>
    </row>
    <row r="29971" spans="20:23" x14ac:dyDescent="0.3">
      <c r="T29971" t="b">
        <f>U29971&gt;10</f>
        <v>1</v>
      </c>
      <c r="U29971" s="7">
        <v>10.3125890963457</v>
      </c>
      <c r="V29971" t="s">
        <v>4774</v>
      </c>
      <c r="W29971" t="s">
        <v>4775</v>
      </c>
    </row>
    <row r="29972" spans="20:23" x14ac:dyDescent="0.3">
      <c r="T29972" t="b">
        <f>U29972&gt;10</f>
        <v>1</v>
      </c>
      <c r="U29972" s="7">
        <v>11.188057833699601</v>
      </c>
      <c r="V29972">
        <v>1911</v>
      </c>
      <c r="W29972" t="s">
        <v>10328</v>
      </c>
    </row>
    <row r="29973" spans="20:23" x14ac:dyDescent="0.3">
      <c r="T29973" t="b">
        <f>U29973&gt;10</f>
        <v>1</v>
      </c>
      <c r="U29973" s="7">
        <v>12.104348565573799</v>
      </c>
      <c r="V29973" t="s">
        <v>15548</v>
      </c>
      <c r="W29973" t="s">
        <v>18130</v>
      </c>
    </row>
    <row r="29974" spans="20:23" x14ac:dyDescent="0.3">
      <c r="T29974" t="b">
        <f>U29974&gt;10</f>
        <v>1</v>
      </c>
      <c r="U29974" s="7">
        <v>11.5447327776383</v>
      </c>
      <c r="V29974" t="s">
        <v>12339</v>
      </c>
      <c r="W29974" t="s">
        <v>12340</v>
      </c>
    </row>
    <row r="29975" spans="20:23" x14ac:dyDescent="0.3">
      <c r="T29975" t="b">
        <f>U29975&gt;10</f>
        <v>1</v>
      </c>
      <c r="U29975" s="7">
        <v>10.024907023893901</v>
      </c>
      <c r="V29975" t="s">
        <v>1729</v>
      </c>
      <c r="W29975" t="s">
        <v>1730</v>
      </c>
    </row>
    <row r="29976" spans="20:23" x14ac:dyDescent="0.3">
      <c r="T29976" t="b">
        <f>U29976&gt;10</f>
        <v>1</v>
      </c>
      <c r="U29976" s="7">
        <v>10.6574295826374</v>
      </c>
      <c r="V29976" t="s">
        <v>7611</v>
      </c>
      <c r="W29976" t="s">
        <v>7612</v>
      </c>
    </row>
    <row r="29977" spans="20:23" x14ac:dyDescent="0.3">
      <c r="T29977" t="b">
        <f>U29977&gt;10</f>
        <v>1</v>
      </c>
      <c r="U29977" s="7">
        <v>11.411201385013801</v>
      </c>
      <c r="V29977" t="s">
        <v>1978</v>
      </c>
      <c r="W29977" t="s">
        <v>12000</v>
      </c>
    </row>
    <row r="29978" spans="20:23" x14ac:dyDescent="0.3">
      <c r="T29978" t="b">
        <f>U29978&gt;10</f>
        <v>1</v>
      </c>
      <c r="U29978" s="7">
        <v>10.024907023893901</v>
      </c>
      <c r="V29978" t="s">
        <v>1933</v>
      </c>
      <c r="W29978" t="s">
        <v>1934</v>
      </c>
    </row>
    <row r="29979" spans="20:23" x14ac:dyDescent="0.3">
      <c r="T29979" t="b">
        <f>U29979&gt;10</f>
        <v>1</v>
      </c>
      <c r="U29979" s="7">
        <v>11.0927476538953</v>
      </c>
      <c r="V29979" t="s">
        <v>10180</v>
      </c>
      <c r="W29979" t="s">
        <v>10181</v>
      </c>
    </row>
    <row r="29980" spans="20:23" x14ac:dyDescent="0.3">
      <c r="T29980" t="b">
        <f>U29980&gt;10</f>
        <v>1</v>
      </c>
      <c r="U29980" s="7">
        <v>12.7974957461337</v>
      </c>
      <c r="V29980" t="s">
        <v>18131</v>
      </c>
      <c r="W29980" t="s">
        <v>18132</v>
      </c>
    </row>
    <row r="29981" spans="20:23" x14ac:dyDescent="0.3">
      <c r="T29981" t="b">
        <f>U29981&gt;10</f>
        <v>1</v>
      </c>
      <c r="U29981" s="7">
        <v>11.293418349357401</v>
      </c>
      <c r="V29981" t="s">
        <v>11447</v>
      </c>
      <c r="W29981" t="s">
        <v>6789</v>
      </c>
    </row>
    <row r="29982" spans="20:23" x14ac:dyDescent="0.3">
      <c r="T29982" t="b">
        <f>U29982&gt;10</f>
        <v>1</v>
      </c>
      <c r="U29982" s="7">
        <v>10.6002711687975</v>
      </c>
      <c r="V29982" t="s">
        <v>6788</v>
      </c>
      <c r="W29982" t="s">
        <v>6789</v>
      </c>
    </row>
    <row r="29983" spans="20:23" x14ac:dyDescent="0.3">
      <c r="T29983" t="b">
        <f>U29983&gt;10</f>
        <v>1</v>
      </c>
      <c r="U29983" s="7">
        <v>10.9256935692321</v>
      </c>
      <c r="V29983" t="s">
        <v>9159</v>
      </c>
      <c r="W29983" t="s">
        <v>9160</v>
      </c>
    </row>
    <row r="29984" spans="20:23" x14ac:dyDescent="0.3">
      <c r="T29984" t="b">
        <f>U29984&gt;10</f>
        <v>1</v>
      </c>
      <c r="U29984" s="7">
        <v>11.5447327776383</v>
      </c>
      <c r="V29984" t="s">
        <v>12442</v>
      </c>
      <c r="W29984" t="s">
        <v>12597</v>
      </c>
    </row>
    <row r="29985" spans="20:23" x14ac:dyDescent="0.3">
      <c r="T29985" t="b">
        <f>U29985&gt;10</f>
        <v>1</v>
      </c>
      <c r="U29985" s="7">
        <v>11.5447327776383</v>
      </c>
      <c r="V29985" t="s">
        <v>12442</v>
      </c>
      <c r="W29985" t="s">
        <v>12596</v>
      </c>
    </row>
    <row r="29986" spans="20:23" x14ac:dyDescent="0.3">
      <c r="T29986" t="b">
        <f>U29986&gt;10</f>
        <v>1</v>
      </c>
      <c r="U29986" s="7">
        <v>11.5447327776383</v>
      </c>
      <c r="V29986" t="s">
        <v>12442</v>
      </c>
      <c r="W29986" t="s">
        <v>12600</v>
      </c>
    </row>
    <row r="29987" spans="20:23" x14ac:dyDescent="0.3">
      <c r="T29987" t="b">
        <f>U29987&gt;10</f>
        <v>1</v>
      </c>
      <c r="U29987" s="7">
        <v>12.392030638025499</v>
      </c>
      <c r="V29987" t="s">
        <v>18133</v>
      </c>
      <c r="W29987" t="s">
        <v>18134</v>
      </c>
    </row>
    <row r="29988" spans="20:23" x14ac:dyDescent="0.3">
      <c r="T29988" t="b">
        <f>U29988&gt;10</f>
        <v>1</v>
      </c>
      <c r="U29988" s="7">
        <v>11.5447327776383</v>
      </c>
      <c r="V29988" t="s">
        <v>12442</v>
      </c>
      <c r="W29988" t="s">
        <v>12599</v>
      </c>
    </row>
    <row r="29989" spans="20:23" x14ac:dyDescent="0.3">
      <c r="T29989" t="b">
        <f>U29989&gt;10</f>
        <v>1</v>
      </c>
      <c r="U29989" s="7">
        <v>11.0057362769056</v>
      </c>
      <c r="V29989" t="s">
        <v>9840</v>
      </c>
      <c r="W29989">
        <v>1266</v>
      </c>
    </row>
    <row r="29990" spans="20:23" x14ac:dyDescent="0.3">
      <c r="T29990" t="b">
        <f>U29990&gt;10</f>
        <v>1</v>
      </c>
      <c r="U29990" s="7">
        <v>10.6002711687975</v>
      </c>
      <c r="V29990">
        <v>1069</v>
      </c>
      <c r="W29990" t="s">
        <v>6767</v>
      </c>
    </row>
    <row r="29991" spans="20:23" x14ac:dyDescent="0.3">
      <c r="T29991" t="b">
        <f>U29991&gt;10</f>
        <v>1</v>
      </c>
      <c r="U29991" s="7">
        <v>12.392030638025499</v>
      </c>
      <c r="V29991" t="s">
        <v>18135</v>
      </c>
      <c r="W29991" t="s">
        <v>18136</v>
      </c>
    </row>
    <row r="29992" spans="20:23" x14ac:dyDescent="0.3">
      <c r="T29992" t="b">
        <f>U29992&gt;10</f>
        <v>1</v>
      </c>
      <c r="U29992" s="7">
        <v>10.7825927255914</v>
      </c>
      <c r="V29992" t="s">
        <v>8162</v>
      </c>
      <c r="W29992" t="s">
        <v>8163</v>
      </c>
    </row>
    <row r="29993" spans="20:23" x14ac:dyDescent="0.3">
      <c r="T29993" t="b">
        <f>U29993&gt;10</f>
        <v>1</v>
      </c>
      <c r="U29993" s="7">
        <v>10.7825927255914</v>
      </c>
      <c r="V29993" t="s">
        <v>8546</v>
      </c>
      <c r="W29993" t="s">
        <v>8549</v>
      </c>
    </row>
    <row r="29994" spans="20:23" x14ac:dyDescent="0.3">
      <c r="T29994" t="b">
        <f>U29994&gt;10</f>
        <v>1</v>
      </c>
      <c r="U29994" s="7">
        <v>13.490642926693599</v>
      </c>
      <c r="V29994" t="s">
        <v>18137</v>
      </c>
      <c r="W29994" t="s">
        <v>18138</v>
      </c>
    </row>
    <row r="29995" spans="20:23" x14ac:dyDescent="0.3">
      <c r="T29995" t="b">
        <f>U29995&gt;10</f>
        <v>1</v>
      </c>
      <c r="U29995" s="7">
        <v>11.411201385013801</v>
      </c>
      <c r="V29995" t="s">
        <v>12136</v>
      </c>
      <c r="W29995" t="s">
        <v>12137</v>
      </c>
    </row>
    <row r="29996" spans="20:23" x14ac:dyDescent="0.3">
      <c r="T29996" t="b">
        <f>U29996&gt;10</f>
        <v>1</v>
      </c>
      <c r="U29996" s="7">
        <v>11.0927476538953</v>
      </c>
      <c r="V29996" t="s">
        <v>10118</v>
      </c>
      <c r="W29996" t="s">
        <v>10119</v>
      </c>
    </row>
    <row r="29997" spans="20:23" x14ac:dyDescent="0.3">
      <c r="T29997" t="b">
        <f>U29997&gt;10</f>
        <v>1</v>
      </c>
      <c r="U29997" s="7">
        <v>10.4461204889702</v>
      </c>
      <c r="V29997" t="s">
        <v>5664</v>
      </c>
      <c r="W29997" t="s">
        <v>5665</v>
      </c>
    </row>
    <row r="29998" spans="20:23" x14ac:dyDescent="0.3">
      <c r="T29998" t="b">
        <f>U29998&gt;10</f>
        <v>1</v>
      </c>
      <c r="U29998" s="7">
        <v>11.8812050142595</v>
      </c>
      <c r="V29998" t="s">
        <v>4271</v>
      </c>
      <c r="W29998" t="s">
        <v>13839</v>
      </c>
    </row>
    <row r="29999" spans="20:23" x14ac:dyDescent="0.3">
      <c r="T29999" t="b">
        <f>U29999&gt;10</f>
        <v>1</v>
      </c>
      <c r="U29999" s="7">
        <v>10.7825927255914</v>
      </c>
      <c r="V29999" t="s">
        <v>8268</v>
      </c>
      <c r="W29999">
        <v>831</v>
      </c>
    </row>
    <row r="30000" spans="20:23" x14ac:dyDescent="0.3">
      <c r="T30000" t="b">
        <f>U30000&gt;10</f>
        <v>1</v>
      </c>
      <c r="U30000" s="7">
        <v>11.188057833699601</v>
      </c>
      <c r="V30000" t="s">
        <v>10742</v>
      </c>
      <c r="W30000" t="s">
        <v>4200</v>
      </c>
    </row>
    <row r="30001" spans="20:23" x14ac:dyDescent="0.3">
      <c r="T30001" t="b">
        <f>U30001&gt;10</f>
        <v>1</v>
      </c>
      <c r="U30001" s="7">
        <v>10.2717671018254</v>
      </c>
      <c r="V30001" t="s">
        <v>4200</v>
      </c>
      <c r="W30001">
        <v>4500</v>
      </c>
    </row>
    <row r="30002" spans="20:23" x14ac:dyDescent="0.3">
      <c r="T30002" t="b">
        <f>U30002&gt;10</f>
        <v>1</v>
      </c>
      <c r="U30002" s="7">
        <v>10.7825927255914</v>
      </c>
      <c r="V30002" t="s">
        <v>8394</v>
      </c>
      <c r="W30002" t="s">
        <v>8395</v>
      </c>
    </row>
    <row r="30003" spans="20:23" x14ac:dyDescent="0.3">
      <c r="T30003" t="b">
        <f>U30003&gt;10</f>
        <v>1</v>
      </c>
      <c r="U30003" s="7">
        <v>11.0057362769056</v>
      </c>
      <c r="V30003" t="s">
        <v>8395</v>
      </c>
      <c r="W30003" t="s">
        <v>9840</v>
      </c>
    </row>
    <row r="30004" spans="20:23" x14ac:dyDescent="0.3">
      <c r="T30004" t="b">
        <f>U30004&gt;10</f>
        <v>1</v>
      </c>
      <c r="U30004" s="7">
        <v>11.0057362769056</v>
      </c>
      <c r="V30004" t="s">
        <v>9840</v>
      </c>
      <c r="W30004" t="s">
        <v>9841</v>
      </c>
    </row>
    <row r="30005" spans="20:23" x14ac:dyDescent="0.3">
      <c r="T30005" t="b">
        <f>U30005&gt;10</f>
        <v>1</v>
      </c>
      <c r="U30005" s="7">
        <v>10.7180542044539</v>
      </c>
      <c r="V30005" t="s">
        <v>7732</v>
      </c>
      <c r="W30005">
        <v>2200</v>
      </c>
    </row>
    <row r="30006" spans="20:23" x14ac:dyDescent="0.3">
      <c r="T30006" t="b">
        <f>U30006&gt;10</f>
        <v>1</v>
      </c>
      <c r="U30006" s="7">
        <v>12.7974957461337</v>
      </c>
      <c r="V30006" t="s">
        <v>18139</v>
      </c>
      <c r="W30006" t="s">
        <v>18140</v>
      </c>
    </row>
    <row r="30007" spans="20:23" x14ac:dyDescent="0.3">
      <c r="T30007" t="b">
        <f>U30007&gt;10</f>
        <v>1</v>
      </c>
      <c r="U30007" s="7">
        <v>10.123347096707199</v>
      </c>
      <c r="V30007" t="s">
        <v>2976</v>
      </c>
      <c r="W30007" t="s">
        <v>2944</v>
      </c>
    </row>
    <row r="30008" spans="20:23" x14ac:dyDescent="0.3">
      <c r="T30008" t="b">
        <f>U30008&gt;10</f>
        <v>1</v>
      </c>
      <c r="U30008" s="7">
        <v>12.392030638025499</v>
      </c>
      <c r="V30008" t="s">
        <v>18141</v>
      </c>
      <c r="W30008" t="s">
        <v>18142</v>
      </c>
    </row>
    <row r="30009" spans="20:23" x14ac:dyDescent="0.3">
      <c r="T30009" t="b">
        <f>U30009&gt;10</f>
        <v>1</v>
      </c>
      <c r="U30009" s="7">
        <v>11.8812050142595</v>
      </c>
      <c r="V30009" t="s">
        <v>14060</v>
      </c>
      <c r="W30009" t="s">
        <v>14061</v>
      </c>
    </row>
    <row r="30010" spans="20:23" x14ac:dyDescent="0.3">
      <c r="T30010" t="b">
        <f>U30010&gt;10</f>
        <v>1</v>
      </c>
      <c r="U30010" s="7">
        <v>10.7825927255914</v>
      </c>
      <c r="V30010" t="s">
        <v>8481</v>
      </c>
      <c r="W30010" t="s">
        <v>8482</v>
      </c>
    </row>
    <row r="30011" spans="20:23" x14ac:dyDescent="0.3">
      <c r="T30011" t="b">
        <f>U30011&gt;10</f>
        <v>1</v>
      </c>
      <c r="U30011" s="7">
        <v>11.0057362769056</v>
      </c>
      <c r="V30011" t="s">
        <v>9840</v>
      </c>
      <c r="W30011">
        <v>6725</v>
      </c>
    </row>
    <row r="30012" spans="20:23" x14ac:dyDescent="0.3">
      <c r="T30012" t="b">
        <f>U30012&gt;10</f>
        <v>1</v>
      </c>
      <c r="U30012" s="7">
        <v>11.0057362769056</v>
      </c>
      <c r="V30012" t="s">
        <v>9840</v>
      </c>
      <c r="W30012">
        <v>6772</v>
      </c>
    </row>
    <row r="30013" spans="20:23" x14ac:dyDescent="0.3">
      <c r="T30013" t="b">
        <f>U30013&gt;10</f>
        <v>1</v>
      </c>
      <c r="U30013" s="7">
        <v>10.4461204889702</v>
      </c>
      <c r="V30013" t="s">
        <v>5890</v>
      </c>
      <c r="W30013" t="s">
        <v>5891</v>
      </c>
    </row>
    <row r="30014" spans="20:23" x14ac:dyDescent="0.3">
      <c r="T30014" t="b">
        <f>U30014&gt;10</f>
        <v>1</v>
      </c>
      <c r="U30014" s="7">
        <v>10.0894455450315</v>
      </c>
      <c r="V30014" t="s">
        <v>2415</v>
      </c>
      <c r="W30014" t="s">
        <v>2416</v>
      </c>
    </row>
    <row r="30015" spans="20:23" x14ac:dyDescent="0.3">
      <c r="T30015" t="b">
        <f>U30015&gt;10</f>
        <v>1</v>
      </c>
      <c r="U30015" s="7">
        <v>11.8812050142595</v>
      </c>
      <c r="V30015" t="s">
        <v>2415</v>
      </c>
      <c r="W30015" t="s">
        <v>13782</v>
      </c>
    </row>
    <row r="30016" spans="20:23" x14ac:dyDescent="0.3">
      <c r="T30016" t="b">
        <f>U30016&gt;10</f>
        <v>1</v>
      </c>
      <c r="U30016" s="7">
        <v>11.293418349357401</v>
      </c>
      <c r="V30016" t="s">
        <v>11040</v>
      </c>
      <c r="W30016" t="s">
        <v>11041</v>
      </c>
    </row>
    <row r="30017" spans="20:23" x14ac:dyDescent="0.3">
      <c r="T30017" t="b">
        <f>U30017&gt;10</f>
        <v>1</v>
      </c>
      <c r="U30017" s="7">
        <v>10.399600473335299</v>
      </c>
      <c r="V30017" t="s">
        <v>5340</v>
      </c>
      <c r="W30017" t="s">
        <v>5341</v>
      </c>
    </row>
    <row r="30018" spans="20:23" x14ac:dyDescent="0.3">
      <c r="T30018" t="b">
        <f>U30018&gt;10</f>
        <v>1</v>
      </c>
      <c r="U30018" s="7">
        <v>11.411201385013801</v>
      </c>
      <c r="V30018" t="s">
        <v>12027</v>
      </c>
      <c r="W30018" t="s">
        <v>12028</v>
      </c>
    </row>
    <row r="30019" spans="20:23" x14ac:dyDescent="0.3">
      <c r="T30019" t="b">
        <f>U30019&gt;10</f>
        <v>1</v>
      </c>
      <c r="U30019" s="7">
        <v>10.4949106531397</v>
      </c>
      <c r="V30019" t="s">
        <v>6175</v>
      </c>
      <c r="W30019" t="s">
        <v>6176</v>
      </c>
    </row>
    <row r="30020" spans="20:23" x14ac:dyDescent="0.3">
      <c r="T30020" t="b">
        <f>U30020&gt;10</f>
        <v>1</v>
      </c>
      <c r="U30020" s="7">
        <v>10.194806060689301</v>
      </c>
      <c r="V30020" t="s">
        <v>3479</v>
      </c>
      <c r="W30020" t="s">
        <v>3480</v>
      </c>
    </row>
    <row r="30021" spans="20:23" x14ac:dyDescent="0.3">
      <c r="T30021" t="b">
        <f>U30021&gt;10</f>
        <v>1</v>
      </c>
      <c r="U30021" s="7">
        <v>10.399600473335299</v>
      </c>
      <c r="V30021" t="s">
        <v>5270</v>
      </c>
      <c r="W30021" t="s">
        <v>1611</v>
      </c>
    </row>
    <row r="30022" spans="20:23" x14ac:dyDescent="0.3">
      <c r="T30022" t="b">
        <f>U30022&gt;10</f>
        <v>1</v>
      </c>
      <c r="U30022" s="7">
        <v>10.123347096707199</v>
      </c>
      <c r="V30022" t="s">
        <v>2967</v>
      </c>
      <c r="W30022" t="s">
        <v>2968</v>
      </c>
    </row>
    <row r="30023" spans="20:23" x14ac:dyDescent="0.3">
      <c r="T30023" t="b">
        <f>U30023&gt;10</f>
        <v>1</v>
      </c>
      <c r="U30023" s="7">
        <v>11.0927476538953</v>
      </c>
      <c r="V30023" t="s">
        <v>10254</v>
      </c>
      <c r="W30023" t="s">
        <v>10221</v>
      </c>
    </row>
    <row r="30024" spans="20:23" x14ac:dyDescent="0.3">
      <c r="T30024" t="b">
        <f>U30024&gt;10</f>
        <v>1</v>
      </c>
      <c r="U30024" s="7">
        <v>11.0927476538953</v>
      </c>
      <c r="V30024" t="s">
        <v>10221</v>
      </c>
      <c r="W30024" t="s">
        <v>10222</v>
      </c>
    </row>
    <row r="30025" spans="20:23" x14ac:dyDescent="0.3">
      <c r="T30025" t="b">
        <f>U30025&gt;10</f>
        <v>1</v>
      </c>
      <c r="U30025" s="7">
        <v>11.5447327776383</v>
      </c>
      <c r="V30025" t="s">
        <v>12540</v>
      </c>
      <c r="W30025" t="s">
        <v>12541</v>
      </c>
    </row>
    <row r="30026" spans="20:23" x14ac:dyDescent="0.3">
      <c r="T30026" t="b">
        <f>U30026&gt;10</f>
        <v>1</v>
      </c>
      <c r="U30026" s="7">
        <v>10.6002711687975</v>
      </c>
      <c r="V30026" t="s">
        <v>7119</v>
      </c>
      <c r="W30026" t="s">
        <v>7120</v>
      </c>
    </row>
    <row r="30027" spans="20:23" x14ac:dyDescent="0.3">
      <c r="T30027" t="b">
        <f>U30027&gt;10</f>
        <v>1</v>
      </c>
      <c r="U30027" s="7">
        <v>10.194806060689301</v>
      </c>
      <c r="V30027">
        <v>8529</v>
      </c>
      <c r="W30027" t="s">
        <v>3467</v>
      </c>
    </row>
    <row r="30028" spans="20:23" x14ac:dyDescent="0.3">
      <c r="T30028" t="b">
        <f>U30028&gt;10</f>
        <v>1</v>
      </c>
      <c r="U30028" s="7">
        <v>10.194806060689301</v>
      </c>
      <c r="V30028" t="s">
        <v>3467</v>
      </c>
      <c r="W30028" t="s">
        <v>3505</v>
      </c>
    </row>
    <row r="30029" spans="20:23" x14ac:dyDescent="0.3">
      <c r="T30029" t="b">
        <f>U30029&gt;10</f>
        <v>1</v>
      </c>
      <c r="U30029" s="7">
        <v>13.490642926693599</v>
      </c>
      <c r="V30029" t="s">
        <v>537</v>
      </c>
      <c r="W30029" t="s">
        <v>18143</v>
      </c>
    </row>
    <row r="30030" spans="20:23" x14ac:dyDescent="0.3">
      <c r="T30030" t="b">
        <f>U30030&gt;10</f>
        <v>1</v>
      </c>
      <c r="U30030" s="7">
        <v>11.188057833699601</v>
      </c>
      <c r="V30030" t="s">
        <v>10794</v>
      </c>
      <c r="W30030" t="s">
        <v>10795</v>
      </c>
    </row>
    <row r="30031" spans="20:23" x14ac:dyDescent="0.3">
      <c r="T30031" t="b">
        <f>U30031&gt;10</f>
        <v>1</v>
      </c>
      <c r="U30031" s="7">
        <v>11.411201385013801</v>
      </c>
      <c r="V30031" t="s">
        <v>11504</v>
      </c>
      <c r="W30031" t="s">
        <v>11505</v>
      </c>
    </row>
    <row r="30032" spans="20:23" x14ac:dyDescent="0.3">
      <c r="T30032" t="b">
        <f>U30032&gt;10</f>
        <v>1</v>
      </c>
      <c r="U30032" s="7">
        <v>12.104348565573799</v>
      </c>
      <c r="V30032" t="s">
        <v>11505</v>
      </c>
      <c r="W30032" t="s">
        <v>18144</v>
      </c>
    </row>
    <row r="30033" spans="20:23" x14ac:dyDescent="0.3">
      <c r="T30033" t="b">
        <f>U30033&gt;10</f>
        <v>1</v>
      </c>
      <c r="U30033" s="7">
        <v>10.399600473335299</v>
      </c>
      <c r="V30033" t="s">
        <v>5487</v>
      </c>
      <c r="W30033" t="s">
        <v>5488</v>
      </c>
    </row>
    <row r="30034" spans="20:23" x14ac:dyDescent="0.3">
      <c r="T30034" t="b">
        <f>U30034&gt;10</f>
        <v>1</v>
      </c>
      <c r="U30034" s="7">
        <v>10.158438416518401</v>
      </c>
      <c r="V30034" t="s">
        <v>3356</v>
      </c>
      <c r="W30034" t="s">
        <v>3357</v>
      </c>
    </row>
    <row r="30035" spans="20:23" x14ac:dyDescent="0.3">
      <c r="T30035" t="b">
        <f>U30035&gt;10</f>
        <v>1</v>
      </c>
      <c r="U30035" s="7">
        <v>10.232546388672199</v>
      </c>
      <c r="V30035" t="s">
        <v>1468</v>
      </c>
      <c r="W30035" t="s">
        <v>4071</v>
      </c>
    </row>
    <row r="30036" spans="20:23" x14ac:dyDescent="0.3">
      <c r="T30036" t="b">
        <f>U30036&gt;10</f>
        <v>1</v>
      </c>
      <c r="U30036" s="7">
        <v>10.009402837358</v>
      </c>
      <c r="V30036" t="s">
        <v>1468</v>
      </c>
      <c r="W30036" t="s">
        <v>1673</v>
      </c>
    </row>
    <row r="30037" spans="20:23" x14ac:dyDescent="0.3">
      <c r="T30037" t="b">
        <f>U30037&gt;10</f>
        <v>1</v>
      </c>
      <c r="U30037" s="7">
        <v>10.9256935692321</v>
      </c>
      <c r="V30037" t="s">
        <v>9224</v>
      </c>
      <c r="W30037" t="s">
        <v>9225</v>
      </c>
    </row>
    <row r="30038" spans="20:23" x14ac:dyDescent="0.3">
      <c r="T30038" t="b">
        <f>U30038&gt;10</f>
        <v>1</v>
      </c>
      <c r="U30038" s="7">
        <v>11.5447327776383</v>
      </c>
      <c r="V30038" t="s">
        <v>12442</v>
      </c>
      <c r="W30038" t="s">
        <v>12598</v>
      </c>
    </row>
    <row r="30039" spans="20:23" x14ac:dyDescent="0.3">
      <c r="T30039" t="b">
        <f>U30039&gt;10</f>
        <v>1</v>
      </c>
      <c r="U30039" s="7">
        <v>10.4461204889702</v>
      </c>
      <c r="V30039" t="s">
        <v>5650</v>
      </c>
      <c r="W30039" t="s">
        <v>3107</v>
      </c>
    </row>
    <row r="30040" spans="20:23" x14ac:dyDescent="0.3">
      <c r="T30040" t="b">
        <f>U30040&gt;10</f>
        <v>1</v>
      </c>
      <c r="U30040" s="7">
        <v>10.0566557222085</v>
      </c>
      <c r="V30040" t="s">
        <v>2160</v>
      </c>
      <c r="W30040" t="s">
        <v>2161</v>
      </c>
    </row>
    <row r="30041" spans="20:23" x14ac:dyDescent="0.3">
      <c r="T30041" t="b">
        <f>U30041&gt;10</f>
        <v>1</v>
      </c>
      <c r="U30041" s="7">
        <v>10.194806060689301</v>
      </c>
      <c r="V30041" t="s">
        <v>3698</v>
      </c>
      <c r="W30041" t="s">
        <v>3700</v>
      </c>
    </row>
    <row r="30042" spans="20:23" x14ac:dyDescent="0.3">
      <c r="T30042" t="b">
        <f>U30042&gt;10</f>
        <v>1</v>
      </c>
      <c r="U30042" s="7">
        <v>10.2717671018254</v>
      </c>
      <c r="V30042" t="s">
        <v>4292</v>
      </c>
      <c r="W30042" t="s">
        <v>4293</v>
      </c>
    </row>
    <row r="30043" spans="20:23" x14ac:dyDescent="0.3">
      <c r="T30043" t="b">
        <f>U30043&gt;10</f>
        <v>1</v>
      </c>
      <c r="U30043" s="7">
        <v>10.0486235505112</v>
      </c>
      <c r="V30043" t="s">
        <v>2134</v>
      </c>
      <c r="W30043" t="s">
        <v>2135</v>
      </c>
    </row>
    <row r="30044" spans="20:23" x14ac:dyDescent="0.3">
      <c r="T30044" t="b">
        <f>U30044&gt;10</f>
        <v>1</v>
      </c>
      <c r="U30044" s="7">
        <v>10.158438416518401</v>
      </c>
      <c r="V30044" t="s">
        <v>3105</v>
      </c>
      <c r="W30044" t="s">
        <v>3106</v>
      </c>
    </row>
    <row r="30045" spans="20:23" x14ac:dyDescent="0.3">
      <c r="T30045" t="b">
        <f>U30045&gt;10</f>
        <v>1</v>
      </c>
      <c r="U30045" s="7">
        <v>10.399600473335299</v>
      </c>
      <c r="V30045" t="s">
        <v>5408</v>
      </c>
      <c r="W30045" t="s">
        <v>5409</v>
      </c>
    </row>
    <row r="30046" spans="20:23" x14ac:dyDescent="0.3">
      <c r="T30046" t="b">
        <f>U30046&gt;10</f>
        <v>1</v>
      </c>
      <c r="U30046" s="7">
        <v>12.392030638025499</v>
      </c>
      <c r="V30046" t="s">
        <v>7284</v>
      </c>
      <c r="W30046" t="s">
        <v>7134</v>
      </c>
    </row>
    <row r="30047" spans="20:23" x14ac:dyDescent="0.3">
      <c r="T30047" t="b">
        <f>U30047&gt;10</f>
        <v>1</v>
      </c>
      <c r="U30047" s="7">
        <v>10.158438416518401</v>
      </c>
      <c r="V30047" t="s">
        <v>3105</v>
      </c>
      <c r="W30047" t="s">
        <v>3107</v>
      </c>
    </row>
    <row r="30048" spans="20:23" x14ac:dyDescent="0.3">
      <c r="T30048" t="b">
        <f>U30048&gt;10</f>
        <v>1</v>
      </c>
      <c r="U30048" s="7">
        <v>10.7825927255914</v>
      </c>
      <c r="V30048" t="s">
        <v>8151</v>
      </c>
      <c r="W30048" t="s">
        <v>1443</v>
      </c>
    </row>
    <row r="30049" spans="20:23" x14ac:dyDescent="0.3">
      <c r="T30049" t="b">
        <f>U30049&gt;10</f>
        <v>1</v>
      </c>
      <c r="U30049" s="7">
        <v>10.3125890963457</v>
      </c>
      <c r="V30049" t="s">
        <v>4568</v>
      </c>
      <c r="W30049" t="s">
        <v>4569</v>
      </c>
    </row>
    <row r="30050" spans="20:23" x14ac:dyDescent="0.3">
      <c r="T30050" t="b">
        <f>U30050&gt;10</f>
        <v>1</v>
      </c>
      <c r="U30050" s="7">
        <v>11.293418349357401</v>
      </c>
      <c r="V30050" t="s">
        <v>7284</v>
      </c>
      <c r="W30050" t="s">
        <v>7134</v>
      </c>
    </row>
    <row r="30051" spans="20:23" x14ac:dyDescent="0.3">
      <c r="T30051" t="b">
        <f>U30051&gt;10</f>
        <v>1</v>
      </c>
      <c r="U30051" s="7">
        <v>11.0057362769056</v>
      </c>
      <c r="V30051" t="s">
        <v>9554</v>
      </c>
      <c r="W30051" t="s">
        <v>9555</v>
      </c>
    </row>
    <row r="30052" spans="20:23" x14ac:dyDescent="0.3">
      <c r="T30052" t="b">
        <f>U30052&gt;10</f>
        <v>1</v>
      </c>
      <c r="U30052" s="7">
        <v>11.986565529917399</v>
      </c>
      <c r="V30052" t="s">
        <v>14132</v>
      </c>
      <c r="W30052" t="s">
        <v>14133</v>
      </c>
    </row>
    <row r="30053" spans="20:23" x14ac:dyDescent="0.3">
      <c r="T30053" t="b">
        <f>U30053&gt;10</f>
        <v>1</v>
      </c>
      <c r="U30053" s="7">
        <v>11.6988834574656</v>
      </c>
      <c r="V30053" t="s">
        <v>13079</v>
      </c>
      <c r="W30053" t="s">
        <v>13080</v>
      </c>
    </row>
    <row r="30054" spans="20:23" x14ac:dyDescent="0.3">
      <c r="T30054" t="b">
        <f>U30054&gt;10</f>
        <v>1</v>
      </c>
      <c r="U30054" s="7">
        <v>13.490642926693599</v>
      </c>
      <c r="V30054" t="s">
        <v>18145</v>
      </c>
      <c r="W30054" t="s">
        <v>18146</v>
      </c>
    </row>
    <row r="30055" spans="20:23" x14ac:dyDescent="0.3">
      <c r="T30055" t="b">
        <f>U30055&gt;10</f>
        <v>1</v>
      </c>
      <c r="U30055" s="7">
        <v>10.0894455450315</v>
      </c>
      <c r="V30055" t="s">
        <v>2301</v>
      </c>
      <c r="W30055" t="s">
        <v>2302</v>
      </c>
    </row>
    <row r="30056" spans="20:23" x14ac:dyDescent="0.3">
      <c r="T30056" t="b">
        <f>U30056&gt;10</f>
        <v>1</v>
      </c>
      <c r="U30056" s="7">
        <v>11.411201385013801</v>
      </c>
      <c r="V30056" t="s">
        <v>11819</v>
      </c>
      <c r="W30056" t="s">
        <v>11820</v>
      </c>
    </row>
    <row r="30057" spans="20:23" x14ac:dyDescent="0.3">
      <c r="T30057" t="b">
        <f>U30057&gt;10</f>
        <v>1</v>
      </c>
      <c r="U30057" s="7">
        <v>10.851585597078399</v>
      </c>
      <c r="V30057" t="s">
        <v>8784</v>
      </c>
      <c r="W30057" t="s">
        <v>8785</v>
      </c>
    </row>
    <row r="30058" spans="20:23" x14ac:dyDescent="0.3">
      <c r="T30058" t="b">
        <f>U30058&gt;10</f>
        <v>1</v>
      </c>
      <c r="U30058" s="7">
        <v>11.6988834574656</v>
      </c>
      <c r="V30058" t="s">
        <v>12843</v>
      </c>
      <c r="W30058" t="s">
        <v>4412</v>
      </c>
    </row>
    <row r="30059" spans="20:23" x14ac:dyDescent="0.3">
      <c r="T30059" t="b">
        <f>U30059&gt;10</f>
        <v>1</v>
      </c>
      <c r="U30059" s="7">
        <v>10.3125890963457</v>
      </c>
      <c r="V30059" t="s">
        <v>4412</v>
      </c>
      <c r="W30059" t="s">
        <v>4413</v>
      </c>
    </row>
    <row r="30060" spans="20:23" x14ac:dyDescent="0.3">
      <c r="T30060" t="b">
        <f>U30060&gt;10</f>
        <v>1</v>
      </c>
      <c r="U30060" s="7">
        <v>10.4949106531397</v>
      </c>
      <c r="V30060" t="s">
        <v>6144</v>
      </c>
      <c r="W30060" t="s">
        <v>6145</v>
      </c>
    </row>
    <row r="30061" spans="20:23" x14ac:dyDescent="0.3">
      <c r="T30061" t="b">
        <f>U30061&gt;10</f>
        <v>1</v>
      </c>
      <c r="U30061" s="7">
        <v>10.194806060689301</v>
      </c>
      <c r="V30061" t="s">
        <v>3456</v>
      </c>
      <c r="W30061" t="s">
        <v>3457</v>
      </c>
    </row>
    <row r="30062" spans="20:23" x14ac:dyDescent="0.3">
      <c r="T30062" t="b">
        <f>U30062&gt;10</f>
        <v>1</v>
      </c>
      <c r="U30062" s="7">
        <v>10.7180542044539</v>
      </c>
      <c r="V30062" t="s">
        <v>6315</v>
      </c>
      <c r="W30062" t="s">
        <v>7971</v>
      </c>
    </row>
    <row r="30063" spans="20:23" x14ac:dyDescent="0.3">
      <c r="T30063" t="b">
        <f>U30063&gt;10</f>
        <v>1</v>
      </c>
      <c r="U30063" s="7">
        <v>10.3125890963457</v>
      </c>
      <c r="V30063" t="s">
        <v>4406</v>
      </c>
      <c r="W30063" t="s">
        <v>4407</v>
      </c>
    </row>
    <row r="30064" spans="20:23" x14ac:dyDescent="0.3">
      <c r="T30064" t="b">
        <f>U30064&gt;10</f>
        <v>1</v>
      </c>
      <c r="U30064" s="7">
        <v>11.0057362769056</v>
      </c>
      <c r="V30064" t="s">
        <v>9741</v>
      </c>
      <c r="W30064" t="s">
        <v>9742</v>
      </c>
    </row>
    <row r="30065" spans="20:23" x14ac:dyDescent="0.3">
      <c r="T30065" t="b">
        <f>U30065&gt;10</f>
        <v>1</v>
      </c>
      <c r="U30065" s="7">
        <v>10.9256935692321</v>
      </c>
      <c r="V30065" t="s">
        <v>9218</v>
      </c>
      <c r="W30065" t="s">
        <v>9219</v>
      </c>
    </row>
    <row r="30066" spans="20:23" x14ac:dyDescent="0.3">
      <c r="T30066" t="b">
        <f>U30066&gt;10</f>
        <v>1</v>
      </c>
      <c r="U30066" s="7">
        <v>10.7825927255914</v>
      </c>
      <c r="V30066" t="s">
        <v>8228</v>
      </c>
      <c r="W30066" t="s">
        <v>8229</v>
      </c>
    </row>
    <row r="30067" spans="20:23" x14ac:dyDescent="0.3">
      <c r="T30067" t="b">
        <f>U30067&gt;10</f>
        <v>1</v>
      </c>
      <c r="U30067" s="7">
        <v>11.8812050142595</v>
      </c>
      <c r="V30067" t="s">
        <v>13963</v>
      </c>
      <c r="W30067" t="s">
        <v>13962</v>
      </c>
    </row>
    <row r="30068" spans="20:23" x14ac:dyDescent="0.3">
      <c r="T30068" t="b">
        <f>U30068&gt;10</f>
        <v>1</v>
      </c>
      <c r="U30068" s="7">
        <v>11.8812050142595</v>
      </c>
      <c r="V30068" t="s">
        <v>13961</v>
      </c>
      <c r="W30068" t="s">
        <v>13962</v>
      </c>
    </row>
    <row r="30069" spans="20:23" x14ac:dyDescent="0.3">
      <c r="T30069" t="b">
        <f>U30069&gt;10</f>
        <v>1</v>
      </c>
      <c r="U30069" s="7">
        <v>12.104348565573799</v>
      </c>
      <c r="V30069" t="s">
        <v>18147</v>
      </c>
      <c r="W30069" t="s">
        <v>18148</v>
      </c>
    </row>
    <row r="30070" spans="20:23" x14ac:dyDescent="0.3">
      <c r="T30070" t="b">
        <f>U30070&gt;10</f>
        <v>1</v>
      </c>
      <c r="U30070" s="7">
        <v>11.5447327776383</v>
      </c>
      <c r="V30070" t="s">
        <v>12505</v>
      </c>
      <c r="W30070" t="s">
        <v>12506</v>
      </c>
    </row>
    <row r="30071" spans="20:23" x14ac:dyDescent="0.3">
      <c r="T30071" t="b">
        <f>U30071&gt;10</f>
        <v>1</v>
      </c>
      <c r="U30071" s="7">
        <v>11.8812050142595</v>
      </c>
      <c r="V30071" t="s">
        <v>13984</v>
      </c>
      <c r="W30071" t="s">
        <v>13962</v>
      </c>
    </row>
    <row r="30072" spans="20:23" x14ac:dyDescent="0.3">
      <c r="T30072" t="b">
        <f>U30072&gt;10</f>
        <v>1</v>
      </c>
      <c r="U30072" s="7">
        <v>10.4461204889702</v>
      </c>
      <c r="V30072" t="s">
        <v>5756</v>
      </c>
      <c r="W30072" t="s">
        <v>5757</v>
      </c>
    </row>
    <row r="30073" spans="20:23" x14ac:dyDescent="0.3">
      <c r="T30073" t="b">
        <f>U30073&gt;10</f>
        <v>1</v>
      </c>
      <c r="U30073" s="7">
        <v>11.411201385013801</v>
      </c>
      <c r="V30073" t="s">
        <v>5757</v>
      </c>
      <c r="W30073" t="s">
        <v>11584</v>
      </c>
    </row>
    <row r="30074" spans="20:23" x14ac:dyDescent="0.3">
      <c r="T30074" t="b">
        <f>U30074&gt;10</f>
        <v>1</v>
      </c>
      <c r="U30074" s="7">
        <v>10.194806060689301</v>
      </c>
      <c r="V30074" t="s">
        <v>3613</v>
      </c>
      <c r="W30074" t="s">
        <v>3614</v>
      </c>
    </row>
    <row r="30075" spans="20:23" x14ac:dyDescent="0.3">
      <c r="T30075" t="b">
        <f>U30075&gt;10</f>
        <v>1</v>
      </c>
      <c r="U30075" s="7">
        <v>10.4949106531397</v>
      </c>
      <c r="V30075" t="s">
        <v>6499</v>
      </c>
      <c r="W30075" t="s">
        <v>6500</v>
      </c>
    </row>
    <row r="30076" spans="20:23" x14ac:dyDescent="0.3">
      <c r="T30076" t="b">
        <f>U30076&gt;10</f>
        <v>1</v>
      </c>
      <c r="U30076" s="7">
        <v>11.411201385013801</v>
      </c>
      <c r="V30076" t="s">
        <v>1312</v>
      </c>
      <c r="W30076" t="s">
        <v>9405</v>
      </c>
    </row>
    <row r="30077" spans="20:23" x14ac:dyDescent="0.3">
      <c r="T30077" t="b">
        <f>U30077&gt;10</f>
        <v>1</v>
      </c>
      <c r="U30077" s="7">
        <v>11.293418349357401</v>
      </c>
      <c r="V30077" t="s">
        <v>10561</v>
      </c>
      <c r="W30077" t="s">
        <v>11151</v>
      </c>
    </row>
    <row r="30078" spans="20:23" x14ac:dyDescent="0.3">
      <c r="T30078" t="b">
        <f>U30078&gt;10</f>
        <v>1</v>
      </c>
      <c r="U30078" s="7">
        <v>11.411201385013801</v>
      </c>
      <c r="V30078" t="s">
        <v>11583</v>
      </c>
      <c r="W30078" t="s">
        <v>11584</v>
      </c>
    </row>
    <row r="30079" spans="20:23" x14ac:dyDescent="0.3">
      <c r="T30079" t="b">
        <f>U30079&gt;10</f>
        <v>1</v>
      </c>
      <c r="U30079" s="7">
        <v>12.7974957461337</v>
      </c>
      <c r="V30079" t="s">
        <v>18149</v>
      </c>
      <c r="W30079" t="s">
        <v>18150</v>
      </c>
    </row>
    <row r="30080" spans="20:23" x14ac:dyDescent="0.3">
      <c r="T30080" t="b">
        <f>U30080&gt;10</f>
        <v>1</v>
      </c>
      <c r="U30080" s="7">
        <v>12.7974957461337</v>
      </c>
      <c r="V30080" t="s">
        <v>18151</v>
      </c>
      <c r="W30080" t="s">
        <v>18152</v>
      </c>
    </row>
    <row r="30081" spans="20:23" x14ac:dyDescent="0.3">
      <c r="T30081" t="b">
        <f>U30081&gt;10</f>
        <v>1</v>
      </c>
      <c r="U30081" s="7">
        <v>12.104348565573799</v>
      </c>
      <c r="V30081" t="s">
        <v>18153</v>
      </c>
      <c r="W30081" t="s">
        <v>7724</v>
      </c>
    </row>
    <row r="30082" spans="20:23" x14ac:dyDescent="0.3">
      <c r="T30082" t="b">
        <f>U30082&gt;10</f>
        <v>1</v>
      </c>
      <c r="U30082" s="7">
        <v>10.7180542044539</v>
      </c>
      <c r="V30082" t="s">
        <v>7724</v>
      </c>
      <c r="W30082" t="s">
        <v>7725</v>
      </c>
    </row>
    <row r="30083" spans="20:23" x14ac:dyDescent="0.3">
      <c r="T30083" t="b">
        <f>U30083&gt;10</f>
        <v>1</v>
      </c>
      <c r="U30083" s="7">
        <v>11.188057833699601</v>
      </c>
      <c r="V30083" t="s">
        <v>10561</v>
      </c>
      <c r="W30083" t="s">
        <v>10562</v>
      </c>
    </row>
    <row r="30084" spans="20:23" x14ac:dyDescent="0.3">
      <c r="T30084" t="b">
        <f>U30084&gt;10</f>
        <v>1</v>
      </c>
      <c r="U30084" s="7">
        <v>13.490642926693599</v>
      </c>
      <c r="V30084" t="s">
        <v>18154</v>
      </c>
      <c r="W30084" t="s">
        <v>18155</v>
      </c>
    </row>
    <row r="30085" spans="20:23" x14ac:dyDescent="0.3">
      <c r="T30085" t="b">
        <f>U30085&gt;10</f>
        <v>1</v>
      </c>
      <c r="U30085" s="7">
        <v>13.490642926693599</v>
      </c>
      <c r="V30085" t="s">
        <v>18156</v>
      </c>
      <c r="W30085" t="s">
        <v>18157</v>
      </c>
    </row>
    <row r="30086" spans="20:23" x14ac:dyDescent="0.3">
      <c r="T30086" t="b">
        <f>U30086&gt;10</f>
        <v>1</v>
      </c>
      <c r="U30086" s="7">
        <v>10.851585597078399</v>
      </c>
      <c r="V30086" t="s">
        <v>8895</v>
      </c>
      <c r="W30086">
        <v>9414</v>
      </c>
    </row>
    <row r="30087" spans="20:23" x14ac:dyDescent="0.3">
      <c r="T30087" t="b">
        <f>U30087&gt;10</f>
        <v>1</v>
      </c>
      <c r="U30087" s="7">
        <v>11.8812050142595</v>
      </c>
      <c r="V30087" t="s">
        <v>8370</v>
      </c>
      <c r="W30087">
        <v>24725</v>
      </c>
    </row>
    <row r="30088" spans="20:23" x14ac:dyDescent="0.3">
      <c r="T30088" t="b">
        <f>U30088&gt;10</f>
        <v>1</v>
      </c>
      <c r="U30088" s="7">
        <v>11.411201385013801</v>
      </c>
      <c r="V30088" t="s">
        <v>11563</v>
      </c>
      <c r="W30088" t="s">
        <v>11564</v>
      </c>
    </row>
    <row r="30089" spans="20:23" x14ac:dyDescent="0.3">
      <c r="T30089" t="b">
        <f>U30089&gt;10</f>
        <v>1</v>
      </c>
      <c r="U30089" s="7">
        <v>10.399600473335299</v>
      </c>
      <c r="V30089" t="s">
        <v>5312</v>
      </c>
      <c r="W30089" t="s">
        <v>5313</v>
      </c>
    </row>
    <row r="30090" spans="20:23" x14ac:dyDescent="0.3">
      <c r="T30090" t="b">
        <f>U30090&gt;10</f>
        <v>1</v>
      </c>
      <c r="U30090" s="7">
        <v>10.399600473335299</v>
      </c>
      <c r="V30090" t="s">
        <v>5389</v>
      </c>
      <c r="W30090">
        <v>-80</v>
      </c>
    </row>
    <row r="30091" spans="20:23" x14ac:dyDescent="0.3">
      <c r="T30091" t="b">
        <f>U30091&gt;10</f>
        <v>1</v>
      </c>
      <c r="U30091" s="7">
        <v>10.4949106531397</v>
      </c>
      <c r="V30091" t="s">
        <v>6451</v>
      </c>
      <c r="W30091" t="s">
        <v>6289</v>
      </c>
    </row>
    <row r="30092" spans="20:23" x14ac:dyDescent="0.3">
      <c r="T30092" t="b">
        <f>U30092&gt;10</f>
        <v>1</v>
      </c>
      <c r="U30092" s="7">
        <v>13.490642926693599</v>
      </c>
      <c r="V30092" t="s">
        <v>18158</v>
      </c>
      <c r="W30092" t="s">
        <v>18159</v>
      </c>
    </row>
    <row r="30093" spans="20:23" x14ac:dyDescent="0.3">
      <c r="T30093" t="b">
        <f>U30093&gt;10</f>
        <v>1</v>
      </c>
      <c r="U30093" s="7">
        <v>12.7974957461337</v>
      </c>
      <c r="V30093" t="s">
        <v>16618</v>
      </c>
      <c r="W30093" t="s">
        <v>18160</v>
      </c>
    </row>
    <row r="30094" spans="20:23" x14ac:dyDescent="0.3">
      <c r="T30094" t="b">
        <f>U30094&gt;10</f>
        <v>1</v>
      </c>
      <c r="U30094" s="7">
        <v>11.8812050142595</v>
      </c>
      <c r="V30094" t="s">
        <v>14044</v>
      </c>
      <c r="W30094" t="s">
        <v>14045</v>
      </c>
    </row>
    <row r="30095" spans="20:23" x14ac:dyDescent="0.3">
      <c r="T30095" t="b">
        <f>U30095&gt;10</f>
        <v>1</v>
      </c>
      <c r="U30095" s="7">
        <v>13.490642926693599</v>
      </c>
      <c r="V30095" t="s">
        <v>18161</v>
      </c>
      <c r="W30095" t="s">
        <v>18162</v>
      </c>
    </row>
    <row r="30096" spans="20:23" x14ac:dyDescent="0.3">
      <c r="T30096" t="b">
        <f>U30096&gt;10</f>
        <v>1</v>
      </c>
      <c r="U30096" s="7">
        <v>10.851585597078399</v>
      </c>
      <c r="V30096" t="s">
        <v>8976</v>
      </c>
      <c r="W30096" t="s">
        <v>3342</v>
      </c>
    </row>
    <row r="30097" spans="20:23" x14ac:dyDescent="0.3">
      <c r="T30097" t="b">
        <f>U30097&gt;10</f>
        <v>1</v>
      </c>
      <c r="U30097" s="7">
        <v>11.6988834574656</v>
      </c>
      <c r="V30097" t="s">
        <v>12900</v>
      </c>
      <c r="W30097">
        <v>30</v>
      </c>
    </row>
    <row r="30098" spans="20:23" x14ac:dyDescent="0.3">
      <c r="T30098" t="b">
        <f>U30098&gt;10</f>
        <v>1</v>
      </c>
      <c r="U30098" s="7">
        <v>10.0894455450315</v>
      </c>
      <c r="V30098" t="s">
        <v>2466</v>
      </c>
      <c r="W30098" t="s">
        <v>2467</v>
      </c>
    </row>
    <row r="30099" spans="20:23" x14ac:dyDescent="0.3">
      <c r="T30099" t="b">
        <f>U30099&gt;10</f>
        <v>1</v>
      </c>
      <c r="U30099" s="7">
        <v>13.490642926693599</v>
      </c>
      <c r="V30099" t="s">
        <v>18163</v>
      </c>
      <c r="W30099" t="s">
        <v>18164</v>
      </c>
    </row>
    <row r="30100" spans="20:23" x14ac:dyDescent="0.3">
      <c r="T30100" t="b">
        <f>U30100&gt;10</f>
        <v>1</v>
      </c>
      <c r="U30100" s="7">
        <v>11.0057362769056</v>
      </c>
      <c r="V30100" t="s">
        <v>9404</v>
      </c>
      <c r="W30100" t="s">
        <v>9405</v>
      </c>
    </row>
    <row r="30101" spans="20:23" x14ac:dyDescent="0.3">
      <c r="T30101" t="b">
        <f>U30101&gt;10</f>
        <v>1</v>
      </c>
      <c r="U30101" s="7">
        <v>13.490642926693599</v>
      </c>
      <c r="V30101" t="s">
        <v>18165</v>
      </c>
      <c r="W30101" t="s">
        <v>18166</v>
      </c>
    </row>
    <row r="30102" spans="20:23" x14ac:dyDescent="0.3">
      <c r="T30102" t="b">
        <f>U30102&gt;10</f>
        <v>1</v>
      </c>
      <c r="U30102" s="7">
        <v>11.8812050142595</v>
      </c>
      <c r="V30102" t="s">
        <v>8370</v>
      </c>
      <c r="W30102">
        <v>10864</v>
      </c>
    </row>
    <row r="30103" spans="20:23" x14ac:dyDescent="0.3">
      <c r="T30103" t="b">
        <f>U30103&gt;10</f>
        <v>1</v>
      </c>
      <c r="U30103" s="7">
        <v>11.8812050142595</v>
      </c>
      <c r="V30103" t="s">
        <v>13895</v>
      </c>
      <c r="W30103" t="s">
        <v>13896</v>
      </c>
    </row>
    <row r="30104" spans="20:23" x14ac:dyDescent="0.3">
      <c r="T30104" t="b">
        <f>U30104&gt;10</f>
        <v>1</v>
      </c>
      <c r="U30104" s="7">
        <v>13.490642926693599</v>
      </c>
      <c r="V30104" t="s">
        <v>18167</v>
      </c>
      <c r="W30104" t="s">
        <v>18168</v>
      </c>
    </row>
    <row r="30105" spans="20:23" x14ac:dyDescent="0.3">
      <c r="T30105" t="b">
        <f>U30105&gt;10</f>
        <v>1</v>
      </c>
      <c r="U30105" s="7">
        <v>11.293418349357401</v>
      </c>
      <c r="V30105" t="s">
        <v>11010</v>
      </c>
      <c r="W30105" t="s">
        <v>11011</v>
      </c>
    </row>
    <row r="30106" spans="20:23" x14ac:dyDescent="0.3">
      <c r="T30106" t="b">
        <f>U30106&gt;10</f>
        <v>1</v>
      </c>
      <c r="U30106" s="7">
        <v>11.0927476538953</v>
      </c>
      <c r="V30106" t="s">
        <v>10182</v>
      </c>
      <c r="W30106" t="s">
        <v>10183</v>
      </c>
    </row>
    <row r="30107" spans="20:23" x14ac:dyDescent="0.3">
      <c r="T30107" t="b">
        <f>U30107&gt;10</f>
        <v>1</v>
      </c>
      <c r="U30107" s="7">
        <v>13.490642926693599</v>
      </c>
      <c r="V30107" t="s">
        <v>18169</v>
      </c>
      <c r="W30107" t="s">
        <v>18170</v>
      </c>
    </row>
    <row r="30108" spans="20:23" x14ac:dyDescent="0.3">
      <c r="T30108" t="b">
        <f>U30108&gt;10</f>
        <v>1</v>
      </c>
      <c r="U30108" s="7">
        <v>10.4461204889702</v>
      </c>
      <c r="V30108" t="s">
        <v>5888</v>
      </c>
      <c r="W30108" t="s">
        <v>5889</v>
      </c>
    </row>
    <row r="30109" spans="20:23" x14ac:dyDescent="0.3">
      <c r="T30109" t="b">
        <f>U30109&gt;10</f>
        <v>1</v>
      </c>
      <c r="U30109" s="7">
        <v>10.194806060689301</v>
      </c>
      <c r="V30109" t="s">
        <v>3456</v>
      </c>
      <c r="W30109" t="s">
        <v>3458</v>
      </c>
    </row>
    <row r="30110" spans="20:23" x14ac:dyDescent="0.3">
      <c r="T30110" t="b">
        <f>U30110&gt;10</f>
        <v>1</v>
      </c>
      <c r="U30110" s="7">
        <v>12.104348565573799</v>
      </c>
      <c r="V30110" t="s">
        <v>18171</v>
      </c>
      <c r="W30110" t="s">
        <v>18172</v>
      </c>
    </row>
    <row r="30111" spans="20:23" x14ac:dyDescent="0.3">
      <c r="T30111" t="b">
        <f>U30111&gt;10</f>
        <v>1</v>
      </c>
      <c r="U30111" s="7">
        <v>11.411201385013801</v>
      </c>
      <c r="V30111" t="s">
        <v>11797</v>
      </c>
      <c r="W30111" t="s">
        <v>11798</v>
      </c>
    </row>
    <row r="30112" spans="20:23" x14ac:dyDescent="0.3">
      <c r="T30112" t="b">
        <f>U30112&gt;10</f>
        <v>1</v>
      </c>
      <c r="U30112" s="7">
        <v>11.6988834574656</v>
      </c>
      <c r="V30112" t="s">
        <v>12834</v>
      </c>
      <c r="W30112" t="s">
        <v>12835</v>
      </c>
    </row>
    <row r="30113" spans="20:23" x14ac:dyDescent="0.3">
      <c r="T30113" t="b">
        <f>U30113&gt;10</f>
        <v>1</v>
      </c>
      <c r="U30113" s="7">
        <v>10.5462039475272</v>
      </c>
      <c r="V30113" t="s">
        <v>6719</v>
      </c>
      <c r="W30113" t="s">
        <v>6720</v>
      </c>
    </row>
    <row r="30114" spans="20:23" x14ac:dyDescent="0.3">
      <c r="T30114" t="b">
        <f>U30114&gt;10</f>
        <v>1</v>
      </c>
      <c r="U30114" s="7">
        <v>11.6988834574656</v>
      </c>
      <c r="V30114" t="s">
        <v>13310</v>
      </c>
      <c r="W30114" t="s">
        <v>13311</v>
      </c>
    </row>
    <row r="30115" spans="20:23" x14ac:dyDescent="0.3">
      <c r="T30115" t="b">
        <f>U30115&gt;10</f>
        <v>1</v>
      </c>
      <c r="U30115" s="7">
        <v>10.3125890963457</v>
      </c>
      <c r="V30115" t="s">
        <v>4825</v>
      </c>
      <c r="W30115" t="s">
        <v>4826</v>
      </c>
    </row>
    <row r="30116" spans="20:23" x14ac:dyDescent="0.3">
      <c r="T30116" t="b">
        <f>U30116&gt;10</f>
        <v>1</v>
      </c>
      <c r="U30116" s="7">
        <v>11.0057362769056</v>
      </c>
      <c r="V30116" t="s">
        <v>9564</v>
      </c>
      <c r="W30116" t="s">
        <v>9565</v>
      </c>
    </row>
    <row r="30117" spans="20:23" x14ac:dyDescent="0.3">
      <c r="T30117" t="b">
        <f>U30117&gt;10</f>
        <v>1</v>
      </c>
      <c r="U30117" s="7">
        <v>10.6002711687975</v>
      </c>
      <c r="V30117" t="s">
        <v>7162</v>
      </c>
      <c r="W30117" t="s">
        <v>7036</v>
      </c>
    </row>
    <row r="30118" spans="20:23" x14ac:dyDescent="0.3">
      <c r="T30118" t="b">
        <f>U30118&gt;10</f>
        <v>1</v>
      </c>
      <c r="U30118" s="7">
        <v>11.0057362769056</v>
      </c>
      <c r="V30118" t="s">
        <v>9398</v>
      </c>
      <c r="W30118" t="s">
        <v>9399</v>
      </c>
    </row>
    <row r="30119" spans="20:23" x14ac:dyDescent="0.3">
      <c r="T30119" t="b">
        <f>U30119&gt;10</f>
        <v>1</v>
      </c>
      <c r="U30119" s="7">
        <v>11.8812050142595</v>
      </c>
      <c r="V30119" t="s">
        <v>13638</v>
      </c>
      <c r="W30119" t="s">
        <v>13639</v>
      </c>
    </row>
    <row r="30120" spans="20:23" x14ac:dyDescent="0.3">
      <c r="T30120" t="b">
        <f>U30120&gt;10</f>
        <v>1</v>
      </c>
      <c r="U30120" s="7">
        <v>10.9256935692321</v>
      </c>
      <c r="V30120" t="s">
        <v>9173</v>
      </c>
      <c r="W30120" t="s">
        <v>3837</v>
      </c>
    </row>
    <row r="30121" spans="20:23" x14ac:dyDescent="0.3">
      <c r="T30121" t="b">
        <f>U30121&gt;10</f>
        <v>1</v>
      </c>
      <c r="U30121" s="7">
        <v>11.188057833699601</v>
      </c>
      <c r="V30121" t="s">
        <v>10850</v>
      </c>
      <c r="W30121" t="s">
        <v>10851</v>
      </c>
    </row>
    <row r="30122" spans="20:23" x14ac:dyDescent="0.3">
      <c r="T30122" t="b">
        <f>U30122&gt;10</f>
        <v>1</v>
      </c>
      <c r="U30122" s="7">
        <v>10.7825927255914</v>
      </c>
      <c r="V30122" t="s">
        <v>8507</v>
      </c>
      <c r="W30122" t="s">
        <v>8366</v>
      </c>
    </row>
    <row r="30123" spans="20:23" x14ac:dyDescent="0.3">
      <c r="T30123" t="b">
        <f>U30123&gt;10</f>
        <v>1</v>
      </c>
      <c r="U30123" s="7">
        <v>11.8812050142595</v>
      </c>
      <c r="V30123" t="s">
        <v>13943</v>
      </c>
      <c r="W30123" t="s">
        <v>13944</v>
      </c>
    </row>
    <row r="30124" spans="20:23" x14ac:dyDescent="0.3">
      <c r="T30124" t="b">
        <f>U30124&gt;10</f>
        <v>1</v>
      </c>
      <c r="U30124" s="7">
        <v>13.490642926693599</v>
      </c>
      <c r="V30124" t="s">
        <v>18173</v>
      </c>
      <c r="W30124" t="s">
        <v>18174</v>
      </c>
    </row>
    <row r="30125" spans="20:23" x14ac:dyDescent="0.3">
      <c r="T30125" t="b">
        <f>U30125&gt;10</f>
        <v>1</v>
      </c>
      <c r="U30125" s="7">
        <v>10.7180542044539</v>
      </c>
      <c r="V30125" t="s">
        <v>3948</v>
      </c>
      <c r="W30125" t="s">
        <v>7893</v>
      </c>
    </row>
    <row r="30126" spans="20:23" x14ac:dyDescent="0.3">
      <c r="T30126" t="b">
        <f>U30126&gt;10</f>
        <v>1</v>
      </c>
      <c r="U30126" s="7">
        <v>11.188057833699601</v>
      </c>
      <c r="V30126" t="s">
        <v>10379</v>
      </c>
      <c r="W30126" t="s">
        <v>10380</v>
      </c>
    </row>
    <row r="30127" spans="20:23" x14ac:dyDescent="0.3">
      <c r="T30127" t="b">
        <f>U30127&gt;10</f>
        <v>1</v>
      </c>
      <c r="U30127" s="7">
        <v>10.355148710764499</v>
      </c>
      <c r="V30127" t="s">
        <v>5232</v>
      </c>
      <c r="W30127" t="s">
        <v>5233</v>
      </c>
    </row>
    <row r="30128" spans="20:23" x14ac:dyDescent="0.3">
      <c r="T30128" t="b">
        <f>U30128&gt;10</f>
        <v>1</v>
      </c>
      <c r="U30128" s="7">
        <v>11.293418349357401</v>
      </c>
      <c r="V30128" t="s">
        <v>11472</v>
      </c>
      <c r="W30128" t="s">
        <v>2128</v>
      </c>
    </row>
    <row r="30129" spans="20:23" x14ac:dyDescent="0.3">
      <c r="T30129" t="b">
        <f>U30129&gt;10</f>
        <v>1</v>
      </c>
      <c r="U30129" s="7">
        <v>10.0894455450315</v>
      </c>
      <c r="V30129" t="s">
        <v>2489</v>
      </c>
      <c r="W30129" t="s">
        <v>2490</v>
      </c>
    </row>
    <row r="30130" spans="20:23" x14ac:dyDescent="0.3">
      <c r="T30130" t="b">
        <f>U30130&gt;10</f>
        <v>1</v>
      </c>
      <c r="U30130" s="7">
        <v>10.9256935692321</v>
      </c>
      <c r="V30130">
        <v>2035</v>
      </c>
      <c r="W30130" t="s">
        <v>9042</v>
      </c>
    </row>
    <row r="30131" spans="20:23" x14ac:dyDescent="0.3">
      <c r="T30131" t="b">
        <f>U30131&gt;10</f>
        <v>1</v>
      </c>
      <c r="U30131" s="7">
        <v>10.4461204889702</v>
      </c>
      <c r="V30131" t="s">
        <v>2877</v>
      </c>
      <c r="W30131" t="s">
        <v>5635</v>
      </c>
    </row>
    <row r="30132" spans="20:23" x14ac:dyDescent="0.3">
      <c r="T30132" t="b">
        <f>U30132&gt;10</f>
        <v>1</v>
      </c>
      <c r="U30132" s="7">
        <v>10.7825927255914</v>
      </c>
      <c r="V30132" t="s">
        <v>8179</v>
      </c>
      <c r="W30132" t="s">
        <v>8180</v>
      </c>
    </row>
    <row r="30133" spans="20:23" x14ac:dyDescent="0.3">
      <c r="T30133" t="b">
        <f>U30133&gt;10</f>
        <v>1</v>
      </c>
      <c r="U30133" s="7">
        <v>10.4949106531397</v>
      </c>
      <c r="V30133" t="s">
        <v>6187</v>
      </c>
      <c r="W30133" t="s">
        <v>6257</v>
      </c>
    </row>
    <row r="30134" spans="20:23" x14ac:dyDescent="0.3">
      <c r="T30134" t="b">
        <f>U30134&gt;10</f>
        <v>1</v>
      </c>
      <c r="U30134" s="7">
        <v>12.392030638025499</v>
      </c>
      <c r="V30134" t="s">
        <v>12246</v>
      </c>
      <c r="W30134" t="s">
        <v>18175</v>
      </c>
    </row>
    <row r="30135" spans="20:23" x14ac:dyDescent="0.3">
      <c r="T30135" t="b">
        <f>U30135&gt;10</f>
        <v>1</v>
      </c>
      <c r="U30135" s="7">
        <v>10.5462039475272</v>
      </c>
      <c r="V30135" t="s">
        <v>6705</v>
      </c>
      <c r="W30135" t="s">
        <v>6706</v>
      </c>
    </row>
    <row r="30136" spans="20:23" x14ac:dyDescent="0.3">
      <c r="T30136" t="b">
        <f>U30136&gt;10</f>
        <v>1</v>
      </c>
      <c r="U30136" s="7">
        <v>10.194806060689301</v>
      </c>
      <c r="V30136" t="s">
        <v>3570</v>
      </c>
      <c r="W30136" t="s">
        <v>3478</v>
      </c>
    </row>
    <row r="30137" spans="20:23" x14ac:dyDescent="0.3">
      <c r="T30137" t="b">
        <f>U30137&gt;10</f>
        <v>1</v>
      </c>
      <c r="U30137" s="7">
        <v>10.6002711687975</v>
      </c>
      <c r="V30137" t="s">
        <v>6897</v>
      </c>
      <c r="W30137" t="s">
        <v>6898</v>
      </c>
    </row>
    <row r="30138" spans="20:23" x14ac:dyDescent="0.3">
      <c r="T30138" t="b">
        <f>U30138&gt;10</f>
        <v>1</v>
      </c>
      <c r="U30138" s="7">
        <v>11.6988834574656</v>
      </c>
      <c r="V30138" t="s">
        <v>13261</v>
      </c>
      <c r="W30138" t="s">
        <v>13262</v>
      </c>
    </row>
    <row r="30139" spans="20:23" x14ac:dyDescent="0.3">
      <c r="T30139" t="b">
        <f>U30139&gt;10</f>
        <v>1</v>
      </c>
      <c r="U30139" s="7">
        <v>12.392030638025499</v>
      </c>
      <c r="V30139" t="s">
        <v>18176</v>
      </c>
      <c r="W30139" t="s">
        <v>18177</v>
      </c>
    </row>
    <row r="30140" spans="20:23" x14ac:dyDescent="0.3">
      <c r="T30140" t="b">
        <f>U30140&gt;10</f>
        <v>1</v>
      </c>
      <c r="U30140" s="7">
        <v>10.024907023893901</v>
      </c>
      <c r="V30140" t="s">
        <v>1884</v>
      </c>
      <c r="W30140" t="s">
        <v>1858</v>
      </c>
    </row>
    <row r="30141" spans="20:23" x14ac:dyDescent="0.3">
      <c r="T30141" t="b">
        <f>U30141&gt;10</f>
        <v>1</v>
      </c>
      <c r="U30141" s="7">
        <v>11.293418349357401</v>
      </c>
      <c r="V30141" t="s">
        <v>10987</v>
      </c>
      <c r="W30141" t="s">
        <v>10988</v>
      </c>
    </row>
    <row r="30142" spans="20:23" x14ac:dyDescent="0.3">
      <c r="T30142" t="b">
        <f>U30142&gt;10</f>
        <v>1</v>
      </c>
      <c r="U30142" s="7">
        <v>10.024907023893901</v>
      </c>
      <c r="V30142" t="s">
        <v>1843</v>
      </c>
      <c r="W30142" t="s">
        <v>1844</v>
      </c>
    </row>
    <row r="30143" spans="20:23" x14ac:dyDescent="0.3">
      <c r="T30143" t="b">
        <f>U30143&gt;10</f>
        <v>1</v>
      </c>
      <c r="U30143" s="7">
        <v>10.7180542044539</v>
      </c>
      <c r="V30143" t="s">
        <v>8032</v>
      </c>
      <c r="W30143" t="s">
        <v>8033</v>
      </c>
    </row>
    <row r="30144" spans="20:23" x14ac:dyDescent="0.3">
      <c r="T30144" t="b">
        <f>U30144&gt;10</f>
        <v>1</v>
      </c>
      <c r="U30144" s="7">
        <v>11.188057833699601</v>
      </c>
      <c r="V30144" t="s">
        <v>10924</v>
      </c>
      <c r="W30144" t="s">
        <v>10925</v>
      </c>
    </row>
    <row r="30145" spans="20:23" x14ac:dyDescent="0.3">
      <c r="T30145" t="b">
        <f>U30145&gt;10</f>
        <v>1</v>
      </c>
      <c r="U30145" s="7">
        <v>13.490642926693599</v>
      </c>
      <c r="V30145" t="s">
        <v>18178</v>
      </c>
      <c r="W30145" t="s">
        <v>12904</v>
      </c>
    </row>
    <row r="30146" spans="20:23" x14ac:dyDescent="0.3">
      <c r="T30146" t="b">
        <f>U30146&gt;10</f>
        <v>1</v>
      </c>
      <c r="U30146" s="7">
        <v>11.6988834574656</v>
      </c>
      <c r="V30146" t="s">
        <v>12904</v>
      </c>
      <c r="W30146" t="s">
        <v>12905</v>
      </c>
    </row>
    <row r="30147" spans="20:23" x14ac:dyDescent="0.3">
      <c r="T30147" t="b">
        <f>U30147&gt;10</f>
        <v>1</v>
      </c>
      <c r="U30147" s="7">
        <v>11.293418349357401</v>
      </c>
      <c r="V30147" t="s">
        <v>11403</v>
      </c>
      <c r="W30147" t="s">
        <v>11404</v>
      </c>
    </row>
    <row r="30148" spans="20:23" x14ac:dyDescent="0.3">
      <c r="T30148" t="b">
        <f>U30148&gt;10</f>
        <v>1</v>
      </c>
      <c r="U30148" s="7">
        <v>13.490642926693599</v>
      </c>
      <c r="V30148" t="s">
        <v>18179</v>
      </c>
      <c r="W30148" t="s">
        <v>18180</v>
      </c>
    </row>
    <row r="30149" spans="20:23" x14ac:dyDescent="0.3">
      <c r="T30149" t="b">
        <f>U30149&gt;10</f>
        <v>1</v>
      </c>
      <c r="U30149" s="7">
        <v>11.5447327776383</v>
      </c>
      <c r="V30149" t="s">
        <v>12392</v>
      </c>
      <c r="W30149" t="s">
        <v>7006</v>
      </c>
    </row>
    <row r="30150" spans="20:23" x14ac:dyDescent="0.3">
      <c r="T30150" t="b">
        <f>U30150&gt;10</f>
        <v>1</v>
      </c>
      <c r="U30150" s="7">
        <v>10.6002711687975</v>
      </c>
      <c r="V30150" t="s">
        <v>7006</v>
      </c>
      <c r="W30150" t="s">
        <v>3037</v>
      </c>
    </row>
    <row r="30151" spans="20:23" x14ac:dyDescent="0.3">
      <c r="T30151" t="b">
        <f>U30151&gt;10</f>
        <v>1</v>
      </c>
      <c r="U30151" s="7">
        <v>12.392030638025499</v>
      </c>
      <c r="V30151" t="s">
        <v>18181</v>
      </c>
      <c r="W30151" t="s">
        <v>18182</v>
      </c>
    </row>
    <row r="30152" spans="20:23" x14ac:dyDescent="0.3">
      <c r="T30152" t="b">
        <f>U30152&gt;10</f>
        <v>1</v>
      </c>
      <c r="U30152" s="7">
        <v>13.490642926693599</v>
      </c>
      <c r="V30152" t="s">
        <v>18183</v>
      </c>
      <c r="W30152" t="s">
        <v>18184</v>
      </c>
    </row>
    <row r="30153" spans="20:23" x14ac:dyDescent="0.3">
      <c r="T30153" t="b">
        <f>U30153&gt;10</f>
        <v>1</v>
      </c>
      <c r="U30153" s="7">
        <v>11.8812050142595</v>
      </c>
      <c r="V30153" t="s">
        <v>13872</v>
      </c>
      <c r="W30153" t="s">
        <v>13873</v>
      </c>
    </row>
    <row r="30154" spans="20:23" x14ac:dyDescent="0.3">
      <c r="T30154" t="b">
        <f>U30154&gt;10</f>
        <v>1</v>
      </c>
      <c r="U30154" s="7">
        <v>10.158438416518401</v>
      </c>
      <c r="V30154" t="s">
        <v>3230</v>
      </c>
      <c r="W30154" t="s">
        <v>3231</v>
      </c>
    </row>
    <row r="30155" spans="20:23" x14ac:dyDescent="0.3">
      <c r="T30155" t="b">
        <f>U30155&gt;10</f>
        <v>1</v>
      </c>
      <c r="U30155" s="7">
        <v>13.490642926693599</v>
      </c>
      <c r="V30155" t="s">
        <v>18185</v>
      </c>
      <c r="W30155" t="s">
        <v>18186</v>
      </c>
    </row>
    <row r="30156" spans="20:23" x14ac:dyDescent="0.3">
      <c r="T30156" t="b">
        <f>U30156&gt;10</f>
        <v>1</v>
      </c>
      <c r="U30156" s="7">
        <v>11.293418349357401</v>
      </c>
      <c r="V30156" t="s">
        <v>11382</v>
      </c>
      <c r="W30156" t="s">
        <v>11383</v>
      </c>
    </row>
    <row r="30157" spans="20:23" x14ac:dyDescent="0.3">
      <c r="T30157" t="b">
        <f>U30157&gt;10</f>
        <v>1</v>
      </c>
      <c r="U30157" s="7">
        <v>11.8812050142595</v>
      </c>
      <c r="V30157" t="s">
        <v>2496</v>
      </c>
      <c r="W30157" t="s">
        <v>13867</v>
      </c>
    </row>
    <row r="30158" spans="20:23" x14ac:dyDescent="0.3">
      <c r="T30158" t="b">
        <f>U30158&gt;10</f>
        <v>1</v>
      </c>
      <c r="U30158" s="7">
        <v>10.6002711687975</v>
      </c>
      <c r="V30158" t="s">
        <v>7167</v>
      </c>
      <c r="W30158" t="s">
        <v>7168</v>
      </c>
    </row>
    <row r="30159" spans="20:23" x14ac:dyDescent="0.3">
      <c r="T30159" t="b">
        <f>U30159&gt;10</f>
        <v>1</v>
      </c>
      <c r="U30159" s="7">
        <v>10.6574295826374</v>
      </c>
      <c r="V30159" t="s">
        <v>7542</v>
      </c>
      <c r="W30159" t="s">
        <v>7410</v>
      </c>
    </row>
    <row r="30160" spans="20:23" x14ac:dyDescent="0.3">
      <c r="T30160" t="b">
        <f>U30160&gt;10</f>
        <v>1</v>
      </c>
      <c r="U30160" s="7">
        <v>10.2717671018254</v>
      </c>
      <c r="V30160" t="s">
        <v>4186</v>
      </c>
      <c r="W30160" t="s">
        <v>4187</v>
      </c>
    </row>
    <row r="30161" spans="20:23" x14ac:dyDescent="0.3">
      <c r="T30161" t="b">
        <f>U30161&gt;10</f>
        <v>1</v>
      </c>
      <c r="U30161" s="7">
        <v>10.7180542044539</v>
      </c>
      <c r="V30161" t="s">
        <v>1720</v>
      </c>
      <c r="W30161" t="s">
        <v>7723</v>
      </c>
    </row>
    <row r="30162" spans="20:23" x14ac:dyDescent="0.3">
      <c r="T30162" t="b">
        <f>U30162&gt;10</f>
        <v>1</v>
      </c>
      <c r="U30162" s="7">
        <v>10.158438416518401</v>
      </c>
      <c r="V30162" t="s">
        <v>3207</v>
      </c>
      <c r="W30162" t="s">
        <v>3208</v>
      </c>
    </row>
    <row r="30163" spans="20:23" x14ac:dyDescent="0.3">
      <c r="T30163" t="b">
        <f>U30163&gt;10</f>
        <v>1</v>
      </c>
      <c r="U30163" s="7">
        <v>10.7825927255914</v>
      </c>
      <c r="V30163" t="s">
        <v>8594</v>
      </c>
      <c r="W30163" t="s">
        <v>5597</v>
      </c>
    </row>
    <row r="30164" spans="20:23" x14ac:dyDescent="0.3">
      <c r="T30164" t="b">
        <f>U30164&gt;10</f>
        <v>1</v>
      </c>
      <c r="U30164" s="7">
        <v>12.7974957461337</v>
      </c>
      <c r="V30164" t="s">
        <v>18187</v>
      </c>
      <c r="W30164" t="s">
        <v>5316</v>
      </c>
    </row>
    <row r="30165" spans="20:23" x14ac:dyDescent="0.3">
      <c r="T30165" t="b">
        <f>U30165&gt;10</f>
        <v>1</v>
      </c>
      <c r="U30165" s="7">
        <v>10.4949106531397</v>
      </c>
      <c r="V30165" t="s">
        <v>5316</v>
      </c>
      <c r="W30165" t="s">
        <v>6067</v>
      </c>
    </row>
    <row r="30166" spans="20:23" x14ac:dyDescent="0.3">
      <c r="T30166" t="b">
        <f>U30166&gt;10</f>
        <v>1</v>
      </c>
      <c r="U30166" s="7">
        <v>10.4461204889702</v>
      </c>
      <c r="V30166" t="s">
        <v>5829</v>
      </c>
      <c r="W30166" t="s">
        <v>5830</v>
      </c>
    </row>
    <row r="30167" spans="20:23" x14ac:dyDescent="0.3">
      <c r="T30167" t="b">
        <f>U30167&gt;10</f>
        <v>1</v>
      </c>
      <c r="U30167" s="7">
        <v>12.7974957461337</v>
      </c>
      <c r="V30167" t="s">
        <v>5409</v>
      </c>
      <c r="W30167" t="s">
        <v>18188</v>
      </c>
    </row>
    <row r="30168" spans="20:23" x14ac:dyDescent="0.3">
      <c r="T30168" t="b">
        <f>U30168&gt;10</f>
        <v>1</v>
      </c>
      <c r="U30168" s="7">
        <v>10.4949106531397</v>
      </c>
      <c r="V30168" t="s">
        <v>6424</v>
      </c>
      <c r="W30168" t="s">
        <v>6425</v>
      </c>
    </row>
    <row r="30169" spans="20:23" x14ac:dyDescent="0.3">
      <c r="T30169" t="b">
        <f>U30169&gt;10</f>
        <v>1</v>
      </c>
      <c r="U30169" s="7">
        <v>10.851585597078399</v>
      </c>
      <c r="V30169" t="s">
        <v>8733</v>
      </c>
      <c r="W30169" t="s">
        <v>8734</v>
      </c>
    </row>
    <row r="30170" spans="20:23" x14ac:dyDescent="0.3">
      <c r="T30170" t="b">
        <f>U30170&gt;10</f>
        <v>1</v>
      </c>
      <c r="U30170" s="7">
        <v>10.9256935692321</v>
      </c>
      <c r="V30170" t="s">
        <v>9147</v>
      </c>
      <c r="W30170" t="s">
        <v>3835</v>
      </c>
    </row>
    <row r="30171" spans="20:23" x14ac:dyDescent="0.3">
      <c r="T30171" t="b">
        <f>U30171&gt;10</f>
        <v>1</v>
      </c>
      <c r="U30171" s="7">
        <v>11.0057362769056</v>
      </c>
      <c r="V30171" t="s">
        <v>9587</v>
      </c>
      <c r="W30171" t="s">
        <v>9588</v>
      </c>
    </row>
    <row r="30172" spans="20:23" x14ac:dyDescent="0.3">
      <c r="T30172" t="b">
        <f>U30172&gt;10</f>
        <v>1</v>
      </c>
      <c r="U30172" s="7">
        <v>13.490642926693599</v>
      </c>
      <c r="V30172" t="s">
        <v>2281</v>
      </c>
      <c r="W30172" t="s">
        <v>8579</v>
      </c>
    </row>
    <row r="30173" spans="20:23" x14ac:dyDescent="0.3">
      <c r="T30173" t="b">
        <f>U30173&gt;10</f>
        <v>1</v>
      </c>
      <c r="U30173" s="7">
        <v>10.7825927255914</v>
      </c>
      <c r="V30173" t="s">
        <v>8579</v>
      </c>
      <c r="W30173" t="s">
        <v>2841</v>
      </c>
    </row>
    <row r="30174" spans="20:23" x14ac:dyDescent="0.3">
      <c r="T30174" t="b">
        <f>U30174&gt;10</f>
        <v>1</v>
      </c>
      <c r="U30174" s="7">
        <v>11.188057833699601</v>
      </c>
      <c r="V30174" t="s">
        <v>10698</v>
      </c>
      <c r="W30174" t="s">
        <v>10699</v>
      </c>
    </row>
    <row r="30175" spans="20:23" x14ac:dyDescent="0.3">
      <c r="T30175" t="b">
        <f>U30175&gt;10</f>
        <v>1</v>
      </c>
      <c r="U30175" s="7">
        <v>10.4461204889702</v>
      </c>
      <c r="V30175" t="s">
        <v>5770</v>
      </c>
      <c r="W30175" t="s">
        <v>5771</v>
      </c>
    </row>
    <row r="30176" spans="20:23" x14ac:dyDescent="0.3">
      <c r="T30176" t="b">
        <f>U30176&gt;10</f>
        <v>1</v>
      </c>
      <c r="U30176" s="7">
        <v>10.6002711687975</v>
      </c>
      <c r="V30176" t="s">
        <v>6822</v>
      </c>
      <c r="W30176" t="s">
        <v>6826</v>
      </c>
    </row>
    <row r="30177" spans="20:23" x14ac:dyDescent="0.3">
      <c r="T30177" t="b">
        <f>U30177&gt;10</f>
        <v>1</v>
      </c>
      <c r="U30177" s="7">
        <v>12.7974957461337</v>
      </c>
      <c r="V30177" t="s">
        <v>18189</v>
      </c>
      <c r="W30177" t="s">
        <v>18190</v>
      </c>
    </row>
    <row r="30178" spans="20:23" x14ac:dyDescent="0.3">
      <c r="T30178" t="b">
        <f>U30178&gt;10</f>
        <v>1</v>
      </c>
      <c r="U30178" s="7">
        <v>10.7180542044539</v>
      </c>
      <c r="V30178" t="s">
        <v>7765</v>
      </c>
      <c r="W30178" t="s">
        <v>7766</v>
      </c>
    </row>
    <row r="30179" spans="20:23" x14ac:dyDescent="0.3">
      <c r="T30179" t="b">
        <f>U30179&gt;10</f>
        <v>1</v>
      </c>
      <c r="U30179" s="7">
        <v>10.355148710764499</v>
      </c>
      <c r="V30179" t="s">
        <v>5229</v>
      </c>
      <c r="W30179" t="s">
        <v>176</v>
      </c>
    </row>
    <row r="30180" spans="20:23" x14ac:dyDescent="0.3">
      <c r="T30180" t="b">
        <f>U30180&gt;10</f>
        <v>1</v>
      </c>
      <c r="U30180" s="7">
        <v>10.851585597078399</v>
      </c>
      <c r="V30180" t="s">
        <v>8740</v>
      </c>
      <c r="W30180" t="s">
        <v>8741</v>
      </c>
    </row>
    <row r="30181" spans="20:23" x14ac:dyDescent="0.3">
      <c r="T30181" t="b">
        <f>U30181&gt;10</f>
        <v>1</v>
      </c>
      <c r="U30181" s="7">
        <v>13.490642926693599</v>
      </c>
      <c r="V30181" t="s">
        <v>18191</v>
      </c>
      <c r="W30181" t="s">
        <v>18192</v>
      </c>
    </row>
    <row r="30182" spans="20:23" x14ac:dyDescent="0.3">
      <c r="T30182" t="b">
        <f>U30182&gt;10</f>
        <v>1</v>
      </c>
      <c r="U30182" s="7">
        <v>10.6002711687975</v>
      </c>
      <c r="V30182" t="s">
        <v>7306</v>
      </c>
      <c r="W30182" t="s">
        <v>6829</v>
      </c>
    </row>
    <row r="30183" spans="20:23" x14ac:dyDescent="0.3">
      <c r="T30183" t="b">
        <f>U30183&gt;10</f>
        <v>1</v>
      </c>
      <c r="U30183" s="7">
        <v>12.7974957461337</v>
      </c>
      <c r="V30183" t="s">
        <v>18193</v>
      </c>
      <c r="W30183" t="s">
        <v>18194</v>
      </c>
    </row>
    <row r="30184" spans="20:23" x14ac:dyDescent="0.3">
      <c r="T30184" t="b">
        <f>U30184&gt;10</f>
        <v>1</v>
      </c>
      <c r="U30184" s="7">
        <v>10.123347096707199</v>
      </c>
      <c r="V30184" t="s">
        <v>2910</v>
      </c>
      <c r="W30184" t="s">
        <v>2914</v>
      </c>
    </row>
    <row r="30185" spans="20:23" x14ac:dyDescent="0.3">
      <c r="T30185" t="b">
        <f>U30185&gt;10</f>
        <v>1</v>
      </c>
      <c r="U30185" s="7">
        <v>12.392030638025499</v>
      </c>
      <c r="V30185" t="s">
        <v>18195</v>
      </c>
      <c r="W30185" t="s">
        <v>18196</v>
      </c>
    </row>
    <row r="30186" spans="20:23" x14ac:dyDescent="0.3">
      <c r="T30186" t="b">
        <f>U30186&gt;10</f>
        <v>1</v>
      </c>
      <c r="U30186" s="7">
        <v>11.293418349357401</v>
      </c>
      <c r="V30186" t="s">
        <v>11328</v>
      </c>
      <c r="W30186" t="s">
        <v>11329</v>
      </c>
    </row>
    <row r="30187" spans="20:23" x14ac:dyDescent="0.3">
      <c r="T30187" t="b">
        <f>U30187&gt;10</f>
        <v>1</v>
      </c>
      <c r="U30187" s="7">
        <v>11.8812050142595</v>
      </c>
      <c r="V30187" t="s">
        <v>14048</v>
      </c>
      <c r="W30187" t="s">
        <v>14049</v>
      </c>
    </row>
    <row r="30188" spans="20:23" x14ac:dyDescent="0.3">
      <c r="T30188" t="b">
        <f>U30188&gt;10</f>
        <v>1</v>
      </c>
      <c r="U30188" s="7">
        <v>10.5462039475272</v>
      </c>
      <c r="V30188" t="s">
        <v>6716</v>
      </c>
      <c r="W30188" t="s">
        <v>4118</v>
      </c>
    </row>
    <row r="30189" spans="20:23" x14ac:dyDescent="0.3">
      <c r="T30189" t="b">
        <f>U30189&gt;10</f>
        <v>1</v>
      </c>
      <c r="U30189" s="7">
        <v>10.194806060689301</v>
      </c>
      <c r="V30189" t="s">
        <v>3674</v>
      </c>
      <c r="W30189" t="s">
        <v>3496</v>
      </c>
    </row>
    <row r="30190" spans="20:23" x14ac:dyDescent="0.3">
      <c r="T30190" t="b">
        <f>U30190&gt;10</f>
        <v>1</v>
      </c>
      <c r="U30190" s="7">
        <v>11.0057362769056</v>
      </c>
      <c r="V30190" t="s">
        <v>9897</v>
      </c>
      <c r="W30190" t="s">
        <v>9898</v>
      </c>
    </row>
    <row r="30191" spans="20:23" x14ac:dyDescent="0.3">
      <c r="T30191" t="b">
        <f>U30191&gt;10</f>
        <v>1</v>
      </c>
      <c r="U30191" s="7">
        <v>11.8812050142595</v>
      </c>
      <c r="V30191" t="s">
        <v>13840</v>
      </c>
      <c r="W30191" t="s">
        <v>13841</v>
      </c>
    </row>
    <row r="30192" spans="20:23" x14ac:dyDescent="0.3">
      <c r="T30192" t="b">
        <f>U30192&gt;10</f>
        <v>1</v>
      </c>
      <c r="U30192" s="7">
        <v>12.392030638025499</v>
      </c>
      <c r="V30192" t="s">
        <v>18197</v>
      </c>
      <c r="W30192" t="s">
        <v>18198</v>
      </c>
    </row>
    <row r="30193" spans="20:23" x14ac:dyDescent="0.3">
      <c r="T30193" t="b">
        <f>U30193&gt;10</f>
        <v>1</v>
      </c>
      <c r="U30193" s="7">
        <v>10.194806060689301</v>
      </c>
      <c r="V30193" t="s">
        <v>3569</v>
      </c>
      <c r="W30193" t="s">
        <v>3478</v>
      </c>
    </row>
    <row r="30194" spans="20:23" x14ac:dyDescent="0.3">
      <c r="T30194" t="b">
        <f>U30194&gt;10</f>
        <v>1</v>
      </c>
      <c r="U30194" s="7">
        <v>10.024907023893901</v>
      </c>
      <c r="V30194" t="s">
        <v>1796</v>
      </c>
      <c r="W30194" t="s">
        <v>1797</v>
      </c>
    </row>
    <row r="30195" spans="20:23" x14ac:dyDescent="0.3">
      <c r="T30195" t="b">
        <f>U30195&gt;10</f>
        <v>1</v>
      </c>
      <c r="U30195" s="7">
        <v>11.188057833699601</v>
      </c>
      <c r="V30195" t="s">
        <v>10845</v>
      </c>
      <c r="W30195" t="s">
        <v>6089</v>
      </c>
    </row>
    <row r="30196" spans="20:23" x14ac:dyDescent="0.3">
      <c r="T30196" t="b">
        <f>U30196&gt;10</f>
        <v>1</v>
      </c>
      <c r="U30196" s="7">
        <v>11.411201385013801</v>
      </c>
      <c r="V30196" t="s">
        <v>12042</v>
      </c>
      <c r="W30196" t="s">
        <v>12043</v>
      </c>
    </row>
    <row r="30197" spans="20:23" x14ac:dyDescent="0.3">
      <c r="T30197" t="b">
        <f>U30197&gt;10</f>
        <v>1</v>
      </c>
      <c r="U30197" s="7">
        <v>12.392030638025499</v>
      </c>
      <c r="V30197" t="s">
        <v>18199</v>
      </c>
      <c r="W30197">
        <v>308</v>
      </c>
    </row>
    <row r="30198" spans="20:23" x14ac:dyDescent="0.3">
      <c r="T30198" t="b">
        <f>U30198&gt;10</f>
        <v>1</v>
      </c>
      <c r="U30198" s="7">
        <v>11.293418349357401</v>
      </c>
      <c r="V30198" t="s">
        <v>9798</v>
      </c>
      <c r="W30198" t="s">
        <v>3583</v>
      </c>
    </row>
    <row r="30199" spans="20:23" x14ac:dyDescent="0.3">
      <c r="T30199" t="b">
        <f>U30199&gt;10</f>
        <v>1</v>
      </c>
      <c r="U30199" s="7">
        <v>10.194806060689301</v>
      </c>
      <c r="V30199" t="s">
        <v>3583</v>
      </c>
      <c r="W30199" t="s">
        <v>3584</v>
      </c>
    </row>
    <row r="30200" spans="20:23" x14ac:dyDescent="0.3">
      <c r="T30200" t="b">
        <f>U30200&gt;10</f>
        <v>1</v>
      </c>
      <c r="U30200" s="7">
        <v>11.6988834574656</v>
      </c>
      <c r="V30200" t="s">
        <v>12903</v>
      </c>
      <c r="W30200" t="s">
        <v>4781</v>
      </c>
    </row>
    <row r="30201" spans="20:23" x14ac:dyDescent="0.3">
      <c r="T30201" t="b">
        <f>U30201&gt;10</f>
        <v>1</v>
      </c>
      <c r="U30201" s="7">
        <v>11.6988834574656</v>
      </c>
      <c r="V30201" t="s">
        <v>4781</v>
      </c>
      <c r="W30201" t="s">
        <v>13435</v>
      </c>
    </row>
    <row r="30202" spans="20:23" x14ac:dyDescent="0.3">
      <c r="T30202" t="b">
        <f>U30202&gt;10</f>
        <v>1</v>
      </c>
      <c r="U30202" s="7">
        <v>12.392030638025499</v>
      </c>
      <c r="V30202" t="s">
        <v>18200</v>
      </c>
      <c r="W30202" t="s">
        <v>18201</v>
      </c>
    </row>
    <row r="30203" spans="20:23" x14ac:dyDescent="0.3">
      <c r="T30203" t="b">
        <f>U30203&gt;10</f>
        <v>1</v>
      </c>
      <c r="U30203" s="7">
        <v>12.392030638025499</v>
      </c>
      <c r="V30203" t="s">
        <v>18201</v>
      </c>
      <c r="W30203" t="s">
        <v>18202</v>
      </c>
    </row>
    <row r="30204" spans="20:23" x14ac:dyDescent="0.3">
      <c r="T30204" t="b">
        <f>U30204&gt;10</f>
        <v>1</v>
      </c>
      <c r="U30204" s="7">
        <v>10.024907023893901</v>
      </c>
      <c r="V30204" t="s">
        <v>2105</v>
      </c>
      <c r="W30204" t="s">
        <v>2109</v>
      </c>
    </row>
    <row r="30205" spans="20:23" x14ac:dyDescent="0.3">
      <c r="T30205" t="b">
        <f>U30205&gt;10</f>
        <v>1</v>
      </c>
      <c r="U30205" s="7">
        <v>10.024907023893901</v>
      </c>
      <c r="V30205" t="s">
        <v>2042</v>
      </c>
      <c r="W30205" t="s">
        <v>2043</v>
      </c>
    </row>
    <row r="30206" spans="20:23" x14ac:dyDescent="0.3">
      <c r="T30206" t="b">
        <f>U30206&gt;10</f>
        <v>1</v>
      </c>
      <c r="U30206" s="7">
        <v>11.0057362769056</v>
      </c>
      <c r="V30206" t="s">
        <v>9911</v>
      </c>
      <c r="W30206" t="s">
        <v>9912</v>
      </c>
    </row>
    <row r="30207" spans="20:23" x14ac:dyDescent="0.3">
      <c r="T30207" t="b">
        <f>U30207&gt;10</f>
        <v>1</v>
      </c>
      <c r="U30207" s="7">
        <v>10.399600473335299</v>
      </c>
      <c r="V30207" t="s">
        <v>5390</v>
      </c>
      <c r="W30207" t="s">
        <v>5391</v>
      </c>
    </row>
    <row r="30208" spans="20:23" x14ac:dyDescent="0.3">
      <c r="T30208" t="b">
        <f>U30208&gt;10</f>
        <v>1</v>
      </c>
      <c r="U30208" s="7">
        <v>12.392030638025499</v>
      </c>
      <c r="V30208" t="s">
        <v>12740</v>
      </c>
      <c r="W30208" t="s">
        <v>18203</v>
      </c>
    </row>
    <row r="30209" spans="20:23" x14ac:dyDescent="0.3">
      <c r="T30209" t="b">
        <f>U30209&gt;10</f>
        <v>1</v>
      </c>
      <c r="U30209" s="7">
        <v>11.411201385013801</v>
      </c>
      <c r="V30209" t="s">
        <v>11565</v>
      </c>
      <c r="W30209" t="s">
        <v>11566</v>
      </c>
    </row>
    <row r="30210" spans="20:23" x14ac:dyDescent="0.3">
      <c r="T30210" t="b">
        <f>U30210&gt;10</f>
        <v>1</v>
      </c>
      <c r="U30210" s="7">
        <v>12.7974957461337</v>
      </c>
      <c r="V30210" t="s">
        <v>18204</v>
      </c>
      <c r="W30210" t="s">
        <v>18205</v>
      </c>
    </row>
    <row r="30211" spans="20:23" x14ac:dyDescent="0.3">
      <c r="T30211" t="b">
        <f>U30211&gt;10</f>
        <v>1</v>
      </c>
      <c r="U30211" s="7">
        <v>11.411201385013801</v>
      </c>
      <c r="V30211" t="s">
        <v>9690</v>
      </c>
      <c r="W30211" t="s">
        <v>11857</v>
      </c>
    </row>
    <row r="30212" spans="20:23" x14ac:dyDescent="0.3">
      <c r="T30212" t="b">
        <f>U30212&gt;10</f>
        <v>1</v>
      </c>
      <c r="U30212" s="7">
        <v>12.104348565573799</v>
      </c>
      <c r="V30212" t="s">
        <v>6441</v>
      </c>
      <c r="W30212" t="s">
        <v>18206</v>
      </c>
    </row>
    <row r="30213" spans="20:23" x14ac:dyDescent="0.3">
      <c r="T30213" t="b">
        <f>U30213&gt;10</f>
        <v>1</v>
      </c>
      <c r="U30213" s="7">
        <v>13.490642926693599</v>
      </c>
      <c r="V30213" t="s">
        <v>18206</v>
      </c>
      <c r="W30213" t="s">
        <v>18207</v>
      </c>
    </row>
    <row r="30214" spans="20:23" x14ac:dyDescent="0.3">
      <c r="T30214" t="b">
        <f>U30214&gt;10</f>
        <v>1</v>
      </c>
      <c r="U30214" s="7">
        <v>10.194806060689301</v>
      </c>
      <c r="V30214" t="s">
        <v>2440</v>
      </c>
      <c r="W30214" t="s">
        <v>3633</v>
      </c>
    </row>
    <row r="30215" spans="20:23" x14ac:dyDescent="0.3">
      <c r="T30215" t="b">
        <f>U30215&gt;10</f>
        <v>1</v>
      </c>
      <c r="U30215" s="7">
        <v>11.0057362769056</v>
      </c>
      <c r="V30215" t="s">
        <v>3576</v>
      </c>
      <c r="W30215" t="s">
        <v>9600</v>
      </c>
    </row>
    <row r="30216" spans="20:23" x14ac:dyDescent="0.3">
      <c r="T30216" t="b">
        <f>U30216&gt;10</f>
        <v>1</v>
      </c>
      <c r="U30216" s="7">
        <v>10.194806060689301</v>
      </c>
      <c r="V30216" t="s">
        <v>3576</v>
      </c>
      <c r="W30216" t="s">
        <v>3577</v>
      </c>
    </row>
    <row r="30217" spans="20:23" x14ac:dyDescent="0.3">
      <c r="T30217" t="b">
        <f>U30217&gt;10</f>
        <v>1</v>
      </c>
      <c r="U30217" s="7">
        <v>12.104348565573799</v>
      </c>
      <c r="V30217" t="s">
        <v>18208</v>
      </c>
      <c r="W30217" t="s">
        <v>17712</v>
      </c>
    </row>
    <row r="30218" spans="20:23" x14ac:dyDescent="0.3">
      <c r="T30218" t="b">
        <f>U30218&gt;10</f>
        <v>1</v>
      </c>
      <c r="U30218" s="7">
        <v>11.188057833699601</v>
      </c>
      <c r="V30218" t="s">
        <v>10559</v>
      </c>
      <c r="W30218" t="s">
        <v>10560</v>
      </c>
    </row>
    <row r="30219" spans="20:23" x14ac:dyDescent="0.3">
      <c r="T30219" t="b">
        <f>U30219&gt;10</f>
        <v>1</v>
      </c>
      <c r="U30219" s="7">
        <v>12.7974957461337</v>
      </c>
      <c r="V30219" t="s">
        <v>11966</v>
      </c>
      <c r="W30219" t="s">
        <v>18209</v>
      </c>
    </row>
    <row r="30220" spans="20:23" x14ac:dyDescent="0.3">
      <c r="T30220" t="b">
        <f>U30220&gt;10</f>
        <v>1</v>
      </c>
      <c r="U30220" s="7">
        <v>10.0894455450315</v>
      </c>
      <c r="V30220" t="s">
        <v>2712</v>
      </c>
      <c r="W30220" t="s">
        <v>2713</v>
      </c>
    </row>
    <row r="30221" spans="20:23" x14ac:dyDescent="0.3">
      <c r="T30221" t="b">
        <f>U30221&gt;10</f>
        <v>1</v>
      </c>
      <c r="U30221" s="7">
        <v>10.232546388672199</v>
      </c>
      <c r="V30221" t="s">
        <v>3858</v>
      </c>
      <c r="W30221" t="s">
        <v>3859</v>
      </c>
    </row>
    <row r="30222" spans="20:23" x14ac:dyDescent="0.3">
      <c r="T30222" t="b">
        <f>U30222&gt;10</f>
        <v>1</v>
      </c>
      <c r="U30222" s="7">
        <v>11.188057833699601</v>
      </c>
      <c r="V30222" t="s">
        <v>10413</v>
      </c>
      <c r="W30222" t="s">
        <v>10414</v>
      </c>
    </row>
    <row r="30223" spans="20:23" x14ac:dyDescent="0.3">
      <c r="T30223" t="b">
        <f>U30223&gt;10</f>
        <v>1</v>
      </c>
      <c r="U30223" s="7">
        <v>11.0927476538953</v>
      </c>
      <c r="V30223" t="s">
        <v>10177</v>
      </c>
      <c r="W30223" t="s">
        <v>10178</v>
      </c>
    </row>
    <row r="30224" spans="20:23" x14ac:dyDescent="0.3">
      <c r="T30224" t="b">
        <f>U30224&gt;10</f>
        <v>1</v>
      </c>
      <c r="U30224" s="7">
        <v>10.4949106531397</v>
      </c>
      <c r="V30224" t="s">
        <v>6315</v>
      </c>
      <c r="W30224" t="s">
        <v>6217</v>
      </c>
    </row>
    <row r="30225" spans="20:23" x14ac:dyDescent="0.3">
      <c r="T30225" t="b">
        <f>U30225&gt;10</f>
        <v>1</v>
      </c>
      <c r="U30225" s="7">
        <v>11.6988834574656</v>
      </c>
      <c r="V30225" t="s">
        <v>13365</v>
      </c>
      <c r="W30225" t="s">
        <v>13366</v>
      </c>
    </row>
    <row r="30226" spans="20:23" x14ac:dyDescent="0.3">
      <c r="T30226" t="b">
        <f>U30226&gt;10</f>
        <v>1</v>
      </c>
      <c r="U30226" s="7">
        <v>10.355148710764499</v>
      </c>
      <c r="V30226" t="s">
        <v>5095</v>
      </c>
      <c r="W30226" t="s">
        <v>5096</v>
      </c>
    </row>
    <row r="30227" spans="20:23" x14ac:dyDescent="0.3">
      <c r="T30227" t="b">
        <f>U30227&gt;10</f>
        <v>1</v>
      </c>
      <c r="U30227" s="7">
        <v>11.0057362769056</v>
      </c>
      <c r="V30227" t="s">
        <v>9381</v>
      </c>
      <c r="W30227" t="s">
        <v>9381</v>
      </c>
    </row>
    <row r="30228" spans="20:23" x14ac:dyDescent="0.3">
      <c r="T30228" t="b">
        <f>U30228&gt;10</f>
        <v>1</v>
      </c>
      <c r="U30228" s="7">
        <v>10.887953241249299</v>
      </c>
      <c r="V30228" t="s">
        <v>9011</v>
      </c>
      <c r="W30228" t="s">
        <v>9012</v>
      </c>
    </row>
    <row r="30229" spans="20:23" x14ac:dyDescent="0.3">
      <c r="T30229" t="b">
        <f>U30229&gt;10</f>
        <v>1</v>
      </c>
      <c r="U30229" s="7">
        <v>10.6574295826374</v>
      </c>
      <c r="V30229" t="s">
        <v>7607</v>
      </c>
      <c r="W30229" t="s">
        <v>7608</v>
      </c>
    </row>
    <row r="30230" spans="20:23" x14ac:dyDescent="0.3">
      <c r="T30230" t="b">
        <f>U30230&gt;10</f>
        <v>1</v>
      </c>
      <c r="U30230" s="7">
        <v>10.887953241249299</v>
      </c>
      <c r="V30230" t="s">
        <v>9008</v>
      </c>
      <c r="W30230" t="s">
        <v>9009</v>
      </c>
    </row>
    <row r="30231" spans="20:23" x14ac:dyDescent="0.3">
      <c r="T30231" t="b">
        <f>U30231&gt;10</f>
        <v>1</v>
      </c>
      <c r="U30231" s="7">
        <v>11.188057833699601</v>
      </c>
      <c r="V30231" t="s">
        <v>10552</v>
      </c>
      <c r="W30231" t="s">
        <v>10553</v>
      </c>
    </row>
    <row r="30232" spans="20:23" x14ac:dyDescent="0.3">
      <c r="T30232" t="b">
        <f>U30232&gt;10</f>
        <v>1</v>
      </c>
      <c r="U30232" s="7">
        <v>11.8812050142595</v>
      </c>
      <c r="V30232" t="s">
        <v>13975</v>
      </c>
      <c r="W30232" t="s">
        <v>13976</v>
      </c>
    </row>
    <row r="30233" spans="20:23" x14ac:dyDescent="0.3">
      <c r="T30233" t="b">
        <f>U30233&gt;10</f>
        <v>1</v>
      </c>
      <c r="U30233" s="7">
        <v>10.194806060689301</v>
      </c>
      <c r="V30233" t="s">
        <v>3473</v>
      </c>
      <c r="W30233" t="s">
        <v>3474</v>
      </c>
    </row>
    <row r="30234" spans="20:23" x14ac:dyDescent="0.3">
      <c r="T30234" t="b">
        <f>U30234&gt;10</f>
        <v>1</v>
      </c>
      <c r="U30234" s="7">
        <v>11.188057833699601</v>
      </c>
      <c r="V30234" t="s">
        <v>10582</v>
      </c>
      <c r="W30234" t="s">
        <v>10583</v>
      </c>
    </row>
    <row r="30235" spans="20:23" x14ac:dyDescent="0.3">
      <c r="T30235" t="b">
        <f>U30235&gt;10</f>
        <v>1</v>
      </c>
      <c r="U30235" s="7">
        <v>10.687282545787101</v>
      </c>
      <c r="V30235" t="s">
        <v>5389</v>
      </c>
      <c r="W30235" t="s">
        <v>7628</v>
      </c>
    </row>
    <row r="30236" spans="20:23" x14ac:dyDescent="0.3">
      <c r="T30236" t="b">
        <f>U30236&gt;10</f>
        <v>1</v>
      </c>
      <c r="U30236" s="7">
        <v>11.0057362769056</v>
      </c>
      <c r="V30236" t="s">
        <v>9339</v>
      </c>
      <c r="W30236">
        <v>335</v>
      </c>
    </row>
    <row r="30237" spans="20:23" x14ac:dyDescent="0.3">
      <c r="T30237" t="b">
        <f>U30237&gt;10</f>
        <v>1</v>
      </c>
      <c r="U30237" s="7">
        <v>11.293418349357401</v>
      </c>
      <c r="V30237" t="s">
        <v>11478</v>
      </c>
      <c r="W30237" t="s">
        <v>7336</v>
      </c>
    </row>
    <row r="30238" spans="20:23" x14ac:dyDescent="0.3">
      <c r="T30238" t="b">
        <f>U30238&gt;10</f>
        <v>1</v>
      </c>
      <c r="U30238" s="7">
        <v>10.6002711687975</v>
      </c>
      <c r="V30238" t="s">
        <v>7335</v>
      </c>
      <c r="W30238" t="s">
        <v>7336</v>
      </c>
    </row>
    <row r="30239" spans="20:23" x14ac:dyDescent="0.3">
      <c r="T30239" t="b">
        <f>U30239&gt;10</f>
        <v>1</v>
      </c>
      <c r="U30239" s="7">
        <v>10.851585597078399</v>
      </c>
      <c r="V30239" t="s">
        <v>8856</v>
      </c>
      <c r="W30239" t="s">
        <v>8857</v>
      </c>
    </row>
    <row r="30240" spans="20:23" x14ac:dyDescent="0.3">
      <c r="T30240" t="b">
        <f>U30240&gt;10</f>
        <v>1</v>
      </c>
      <c r="U30240" s="7">
        <v>13.490642926693599</v>
      </c>
      <c r="V30240" t="s">
        <v>18210</v>
      </c>
      <c r="W30240" t="s">
        <v>12322</v>
      </c>
    </row>
    <row r="30241" spans="20:23" x14ac:dyDescent="0.3">
      <c r="T30241" t="b">
        <f>U30241&gt;10</f>
        <v>1</v>
      </c>
      <c r="U30241" s="7">
        <v>11.5447327776383</v>
      </c>
      <c r="V30241" t="s">
        <v>12322</v>
      </c>
      <c r="W30241" t="s">
        <v>12312</v>
      </c>
    </row>
    <row r="30242" spans="20:23" x14ac:dyDescent="0.3">
      <c r="T30242" t="b">
        <f>U30242&gt;10</f>
        <v>1</v>
      </c>
      <c r="U30242" s="7">
        <v>11.5447327776383</v>
      </c>
      <c r="V30242" t="s">
        <v>12312</v>
      </c>
      <c r="W30242" t="s">
        <v>12313</v>
      </c>
    </row>
    <row r="30243" spans="20:23" x14ac:dyDescent="0.3">
      <c r="T30243" t="b">
        <f>U30243&gt;10</f>
        <v>1</v>
      </c>
      <c r="U30243" s="7">
        <v>10.158438416518401</v>
      </c>
      <c r="V30243" t="s">
        <v>3201</v>
      </c>
      <c r="W30243" t="s">
        <v>3202</v>
      </c>
    </row>
    <row r="30244" spans="20:23" x14ac:dyDescent="0.3">
      <c r="T30244" t="b">
        <f>U30244&gt;10</f>
        <v>1</v>
      </c>
      <c r="U30244" s="7">
        <v>10.964914282385401</v>
      </c>
      <c r="V30244" t="s">
        <v>9293</v>
      </c>
      <c r="W30244" t="s">
        <v>9294</v>
      </c>
    </row>
    <row r="30245" spans="20:23" x14ac:dyDescent="0.3">
      <c r="T30245" t="b">
        <f>U30245&gt;10</f>
        <v>1</v>
      </c>
      <c r="U30245" s="7">
        <v>10.7825927255914</v>
      </c>
      <c r="V30245" t="s">
        <v>8589</v>
      </c>
      <c r="W30245" t="s">
        <v>8590</v>
      </c>
    </row>
    <row r="30246" spans="20:23" x14ac:dyDescent="0.3">
      <c r="T30246" t="b">
        <f>U30246&gt;10</f>
        <v>1</v>
      </c>
      <c r="U30246" s="7">
        <v>10.024907023893901</v>
      </c>
      <c r="V30246" t="s">
        <v>2080</v>
      </c>
      <c r="W30246" t="s">
        <v>2081</v>
      </c>
    </row>
    <row r="30247" spans="20:23" x14ac:dyDescent="0.3">
      <c r="T30247" t="b">
        <f>U30247&gt;10</f>
        <v>1</v>
      </c>
      <c r="U30247" s="7">
        <v>12.104348565573799</v>
      </c>
      <c r="V30247" t="s">
        <v>2081</v>
      </c>
      <c r="W30247" t="s">
        <v>6260</v>
      </c>
    </row>
    <row r="30248" spans="20:23" x14ac:dyDescent="0.3">
      <c r="T30248" t="b">
        <f>U30248&gt;10</f>
        <v>1</v>
      </c>
      <c r="U30248" s="7">
        <v>11.8812050142595</v>
      </c>
      <c r="V30248" t="s">
        <v>13879</v>
      </c>
      <c r="W30248" t="s">
        <v>13880</v>
      </c>
    </row>
    <row r="30249" spans="20:23" x14ac:dyDescent="0.3">
      <c r="T30249" t="b">
        <f>U30249&gt;10</f>
        <v>1</v>
      </c>
      <c r="U30249" s="7">
        <v>11.0057362769056</v>
      </c>
      <c r="V30249" t="s">
        <v>9457</v>
      </c>
      <c r="W30249" t="s">
        <v>9458</v>
      </c>
    </row>
    <row r="30250" spans="20:23" x14ac:dyDescent="0.3">
      <c r="T30250" t="b">
        <f>U30250&gt;10</f>
        <v>1</v>
      </c>
      <c r="U30250" s="7">
        <v>11.293418349357401</v>
      </c>
      <c r="V30250" t="s">
        <v>11192</v>
      </c>
      <c r="W30250" t="s">
        <v>8997</v>
      </c>
    </row>
    <row r="30251" spans="20:23" x14ac:dyDescent="0.3">
      <c r="T30251" t="b">
        <f>U30251&gt;10</f>
        <v>1</v>
      </c>
      <c r="U30251" s="7">
        <v>10.355148710764499</v>
      </c>
      <c r="V30251" t="s">
        <v>2276</v>
      </c>
      <c r="W30251" t="s">
        <v>5106</v>
      </c>
    </row>
    <row r="30252" spans="20:23" x14ac:dyDescent="0.3">
      <c r="T30252" t="b">
        <f>U30252&gt;10</f>
        <v>1</v>
      </c>
      <c r="U30252" s="7">
        <v>10.6574295826374</v>
      </c>
      <c r="V30252" t="s">
        <v>7540</v>
      </c>
      <c r="W30252" t="s">
        <v>7541</v>
      </c>
    </row>
    <row r="30253" spans="20:23" x14ac:dyDescent="0.3">
      <c r="T30253" t="b">
        <f>U30253&gt;10</f>
        <v>1</v>
      </c>
      <c r="U30253" s="7">
        <v>13.490642926693599</v>
      </c>
      <c r="V30253" t="s">
        <v>18211</v>
      </c>
      <c r="W30253" t="s">
        <v>18212</v>
      </c>
    </row>
    <row r="30254" spans="20:23" x14ac:dyDescent="0.3">
      <c r="T30254" t="b">
        <f>U30254&gt;10</f>
        <v>1</v>
      </c>
      <c r="U30254" s="7">
        <v>12.7974957461337</v>
      </c>
      <c r="V30254" t="s">
        <v>18212</v>
      </c>
      <c r="W30254" t="s">
        <v>18213</v>
      </c>
    </row>
    <row r="30255" spans="20:23" x14ac:dyDescent="0.3">
      <c r="T30255" t="b">
        <f>U30255&gt;10</f>
        <v>1</v>
      </c>
      <c r="U30255" s="7">
        <v>11.6988834574656</v>
      </c>
      <c r="V30255" t="s">
        <v>12782</v>
      </c>
      <c r="W30255" t="s">
        <v>12783</v>
      </c>
    </row>
    <row r="30256" spans="20:23" x14ac:dyDescent="0.3">
      <c r="T30256" t="b">
        <f>U30256&gt;10</f>
        <v>1</v>
      </c>
      <c r="U30256" s="7">
        <v>11.5447327776383</v>
      </c>
      <c r="V30256" t="s">
        <v>8887</v>
      </c>
      <c r="W30256" t="s">
        <v>12418</v>
      </c>
    </row>
    <row r="30257" spans="20:23" x14ac:dyDescent="0.3">
      <c r="T30257" t="b">
        <f>U30257&gt;10</f>
        <v>1</v>
      </c>
      <c r="U30257" s="7">
        <v>10.4461204889702</v>
      </c>
      <c r="V30257" t="s">
        <v>5775</v>
      </c>
      <c r="W30257" t="s">
        <v>2716</v>
      </c>
    </row>
    <row r="30258" spans="20:23" x14ac:dyDescent="0.3">
      <c r="T30258" t="b">
        <f>U30258&gt;10</f>
        <v>1</v>
      </c>
      <c r="U30258" s="7">
        <v>12.7974957461337</v>
      </c>
      <c r="V30258" t="s">
        <v>18214</v>
      </c>
      <c r="W30258" t="s">
        <v>18215</v>
      </c>
    </row>
    <row r="30259" spans="20:23" x14ac:dyDescent="0.3">
      <c r="T30259" t="b">
        <f>U30259&gt;10</f>
        <v>1</v>
      </c>
      <c r="U30259" s="7">
        <v>12.7974957461337</v>
      </c>
      <c r="V30259" t="s">
        <v>18215</v>
      </c>
      <c r="W30259" t="s">
        <v>18216</v>
      </c>
    </row>
    <row r="30260" spans="20:23" x14ac:dyDescent="0.3">
      <c r="T30260" t="b">
        <f>U30260&gt;10</f>
        <v>1</v>
      </c>
      <c r="U30260" s="7">
        <v>12.7974957461337</v>
      </c>
      <c r="V30260" t="s">
        <v>18216</v>
      </c>
      <c r="W30260" t="s">
        <v>18217</v>
      </c>
    </row>
    <row r="30261" spans="20:23" x14ac:dyDescent="0.3">
      <c r="T30261" t="b">
        <f>U30261&gt;10</f>
        <v>1</v>
      </c>
      <c r="U30261" s="7">
        <v>12.104348565573799</v>
      </c>
      <c r="V30261" t="s">
        <v>18218</v>
      </c>
      <c r="W30261" t="s">
        <v>18219</v>
      </c>
    </row>
    <row r="30262" spans="20:23" x14ac:dyDescent="0.3">
      <c r="T30262" t="b">
        <f>U30262&gt;10</f>
        <v>1</v>
      </c>
      <c r="U30262" s="7">
        <v>12.7974957461337</v>
      </c>
      <c r="V30262" t="s">
        <v>18219</v>
      </c>
      <c r="W30262" t="s">
        <v>18220</v>
      </c>
    </row>
    <row r="30263" spans="20:23" x14ac:dyDescent="0.3">
      <c r="T30263" t="b">
        <f>U30263&gt;10</f>
        <v>1</v>
      </c>
      <c r="U30263" s="7">
        <v>12.392030638025499</v>
      </c>
      <c r="V30263" t="s">
        <v>18221</v>
      </c>
      <c r="W30263" t="s">
        <v>18222</v>
      </c>
    </row>
    <row r="30264" spans="20:23" x14ac:dyDescent="0.3">
      <c r="T30264" t="b">
        <f>U30264&gt;10</f>
        <v>1</v>
      </c>
      <c r="U30264" s="7">
        <v>13.490642926693599</v>
      </c>
      <c r="V30264" t="s">
        <v>18223</v>
      </c>
      <c r="W30264" t="s">
        <v>18224</v>
      </c>
    </row>
    <row r="30265" spans="20:23" x14ac:dyDescent="0.3">
      <c r="T30265" t="b">
        <f>U30265&gt;10</f>
        <v>1</v>
      </c>
      <c r="U30265" s="7">
        <v>10.3613792605151</v>
      </c>
      <c r="V30265" t="s">
        <v>4098</v>
      </c>
      <c r="W30265" t="s">
        <v>5243</v>
      </c>
    </row>
    <row r="30266" spans="20:23" x14ac:dyDescent="0.3">
      <c r="T30266" t="b">
        <f>U30266&gt;10</f>
        <v>1</v>
      </c>
      <c r="U30266" s="7">
        <v>11.8812050142595</v>
      </c>
      <c r="V30266" t="s">
        <v>13589</v>
      </c>
      <c r="W30266" t="s">
        <v>2459</v>
      </c>
    </row>
    <row r="30267" spans="20:23" x14ac:dyDescent="0.3">
      <c r="T30267" t="b">
        <f>U30267&gt;10</f>
        <v>1</v>
      </c>
      <c r="U30267" s="7">
        <v>10.0894455450315</v>
      </c>
      <c r="V30267" t="s">
        <v>2458</v>
      </c>
      <c r="W30267" t="s">
        <v>2459</v>
      </c>
    </row>
    <row r="30268" spans="20:23" x14ac:dyDescent="0.3">
      <c r="T30268" t="b">
        <f>U30268&gt;10</f>
        <v>1</v>
      </c>
      <c r="U30268" s="7">
        <v>10.851585597078399</v>
      </c>
      <c r="V30268" t="s">
        <v>8670</v>
      </c>
      <c r="W30268" t="s">
        <v>8671</v>
      </c>
    </row>
    <row r="30269" spans="20:23" x14ac:dyDescent="0.3">
      <c r="T30269" t="b">
        <f>U30269&gt;10</f>
        <v>1</v>
      </c>
      <c r="U30269" s="7">
        <v>13.490642926693599</v>
      </c>
      <c r="V30269" t="s">
        <v>18225</v>
      </c>
      <c r="W30269" t="s">
        <v>18226</v>
      </c>
    </row>
    <row r="30270" spans="20:23" x14ac:dyDescent="0.3">
      <c r="T30270" t="b">
        <f>U30270&gt;10</f>
        <v>1</v>
      </c>
      <c r="U30270" s="7">
        <v>12.392030638025499</v>
      </c>
      <c r="V30270" t="s">
        <v>18226</v>
      </c>
      <c r="W30270" t="s">
        <v>17708</v>
      </c>
    </row>
    <row r="30271" spans="20:23" x14ac:dyDescent="0.3">
      <c r="T30271" t="b">
        <f>U30271&gt;10</f>
        <v>1</v>
      </c>
      <c r="U30271" s="7">
        <v>10.900375761247799</v>
      </c>
      <c r="V30271" t="s">
        <v>9024</v>
      </c>
      <c r="W30271" t="s">
        <v>9025</v>
      </c>
    </row>
    <row r="30272" spans="20:23" x14ac:dyDescent="0.3">
      <c r="T30272" t="b">
        <f>U30272&gt;10</f>
        <v>1</v>
      </c>
      <c r="U30272" s="7">
        <v>12.104348565573799</v>
      </c>
      <c r="V30272" t="s">
        <v>18227</v>
      </c>
      <c r="W30272" t="s">
        <v>18228</v>
      </c>
    </row>
    <row r="30273" spans="20:23" x14ac:dyDescent="0.3">
      <c r="T30273" t="b">
        <f>U30273&gt;10</f>
        <v>1</v>
      </c>
      <c r="U30273" s="7">
        <v>13.490642926693599</v>
      </c>
      <c r="V30273" t="s">
        <v>18229</v>
      </c>
      <c r="W30273" t="s">
        <v>18230</v>
      </c>
    </row>
    <row r="30274" spans="20:23" x14ac:dyDescent="0.3">
      <c r="T30274" t="b">
        <f>U30274&gt;10</f>
        <v>1</v>
      </c>
      <c r="U30274" s="7">
        <v>12.7974957461337</v>
      </c>
      <c r="V30274" t="s">
        <v>18230</v>
      </c>
      <c r="W30274" t="s">
        <v>9302</v>
      </c>
    </row>
    <row r="30275" spans="20:23" x14ac:dyDescent="0.3">
      <c r="T30275" t="b">
        <f>U30275&gt;10</f>
        <v>1</v>
      </c>
      <c r="U30275" s="7">
        <v>10.7825927255914</v>
      </c>
      <c r="V30275" t="s">
        <v>8207</v>
      </c>
      <c r="W30275" t="s">
        <v>2467</v>
      </c>
    </row>
    <row r="30276" spans="20:23" x14ac:dyDescent="0.3">
      <c r="T30276" t="b">
        <f>U30276&gt;10</f>
        <v>1</v>
      </c>
      <c r="U30276" s="7">
        <v>10.985116989702901</v>
      </c>
      <c r="V30276" t="s">
        <v>9297</v>
      </c>
      <c r="W30276" t="s">
        <v>9298</v>
      </c>
    </row>
    <row r="30277" spans="20:23" x14ac:dyDescent="0.3">
      <c r="T30277" t="b">
        <f>U30277&gt;10</f>
        <v>1</v>
      </c>
      <c r="U30277" s="7">
        <v>11.8812050142595</v>
      </c>
      <c r="V30277" t="s">
        <v>14071</v>
      </c>
      <c r="W30277" t="s">
        <v>13940</v>
      </c>
    </row>
    <row r="30278" spans="20:23" x14ac:dyDescent="0.3">
      <c r="T30278" t="b">
        <f>U30278&gt;10</f>
        <v>1</v>
      </c>
      <c r="U30278" s="7">
        <v>11.0927476538953</v>
      </c>
      <c r="V30278" t="s">
        <v>10142</v>
      </c>
      <c r="W30278" t="s">
        <v>10143</v>
      </c>
    </row>
    <row r="30279" spans="20:23" x14ac:dyDescent="0.3">
      <c r="T30279" t="b">
        <f>U30279&gt;10</f>
        <v>1</v>
      </c>
      <c r="U30279" s="7">
        <v>11.0057362769056</v>
      </c>
      <c r="V30279" t="s">
        <v>9720</v>
      </c>
      <c r="W30279" t="s">
        <v>9721</v>
      </c>
    </row>
    <row r="30280" spans="20:23" x14ac:dyDescent="0.3">
      <c r="T30280" t="b">
        <f>U30280&gt;10</f>
        <v>1</v>
      </c>
      <c r="U30280" s="7">
        <v>12.7974957461337</v>
      </c>
      <c r="V30280" t="s">
        <v>18231</v>
      </c>
      <c r="W30280" t="s">
        <v>4801</v>
      </c>
    </row>
    <row r="30281" spans="20:23" x14ac:dyDescent="0.3">
      <c r="T30281" t="b">
        <f>U30281&gt;10</f>
        <v>1</v>
      </c>
      <c r="U30281" s="7">
        <v>10.3125890963457</v>
      </c>
      <c r="V30281" t="s">
        <v>4801</v>
      </c>
      <c r="W30281" t="s">
        <v>4802</v>
      </c>
    </row>
    <row r="30282" spans="20:23" x14ac:dyDescent="0.3">
      <c r="T30282" t="b">
        <f>U30282&gt;10</f>
        <v>1</v>
      </c>
      <c r="U30282" s="7">
        <v>10.9256935692321</v>
      </c>
      <c r="V30282" t="s">
        <v>9241</v>
      </c>
      <c r="W30282" t="s">
        <v>9190</v>
      </c>
    </row>
    <row r="30283" spans="20:23" x14ac:dyDescent="0.3">
      <c r="T30283" t="b">
        <f>U30283&gt;10</f>
        <v>1</v>
      </c>
      <c r="U30283" s="7">
        <v>11.8812050142595</v>
      </c>
      <c r="V30283" t="s">
        <v>13940</v>
      </c>
      <c r="W30283" t="s">
        <v>13941</v>
      </c>
    </row>
    <row r="30284" spans="20:23" x14ac:dyDescent="0.3">
      <c r="T30284" t="b">
        <f>U30284&gt;10</f>
        <v>1</v>
      </c>
      <c r="U30284" s="7">
        <v>11.0927476538953</v>
      </c>
      <c r="V30284" t="s">
        <v>10143</v>
      </c>
      <c r="W30284" t="s">
        <v>10157</v>
      </c>
    </row>
    <row r="30285" spans="20:23" x14ac:dyDescent="0.3">
      <c r="T30285" t="b">
        <f>U30285&gt;10</f>
        <v>1</v>
      </c>
      <c r="U30285" s="7">
        <v>12.7974957461337</v>
      </c>
      <c r="V30285" t="s">
        <v>9720</v>
      </c>
      <c r="W30285" t="s">
        <v>18232</v>
      </c>
    </row>
    <row r="30286" spans="20:23" x14ac:dyDescent="0.3">
      <c r="T30286" t="b">
        <f>U30286&gt;10</f>
        <v>1</v>
      </c>
      <c r="U30286" s="7">
        <v>10.9256935692321</v>
      </c>
      <c r="V30286" t="s">
        <v>9061</v>
      </c>
      <c r="W30286" t="s">
        <v>9062</v>
      </c>
    </row>
    <row r="30287" spans="20:23" x14ac:dyDescent="0.3">
      <c r="T30287" t="b">
        <f>U30287&gt;10</f>
        <v>1</v>
      </c>
      <c r="U30287" s="7">
        <v>12.392030638025499</v>
      </c>
      <c r="V30287" t="s">
        <v>9062</v>
      </c>
      <c r="W30287" t="s">
        <v>18233</v>
      </c>
    </row>
    <row r="30288" spans="20:23" x14ac:dyDescent="0.3">
      <c r="T30288" t="b">
        <f>U30288&gt;10</f>
        <v>1</v>
      </c>
      <c r="U30288" s="7">
        <v>11.411201385013801</v>
      </c>
      <c r="V30288" t="s">
        <v>11753</v>
      </c>
      <c r="W30288" t="s">
        <v>11736</v>
      </c>
    </row>
    <row r="30289" spans="20:23" x14ac:dyDescent="0.3">
      <c r="T30289" t="b">
        <f>U30289&gt;10</f>
        <v>1</v>
      </c>
      <c r="U30289" s="7">
        <v>11.188057833699601</v>
      </c>
      <c r="V30289" t="s">
        <v>10654</v>
      </c>
      <c r="W30289" t="s">
        <v>10655</v>
      </c>
    </row>
    <row r="30290" spans="20:23" x14ac:dyDescent="0.3">
      <c r="T30290" t="b">
        <f>U30290&gt;10</f>
        <v>1</v>
      </c>
      <c r="U30290" s="7">
        <v>10.3125890963457</v>
      </c>
      <c r="V30290" t="s">
        <v>4766</v>
      </c>
      <c r="W30290" t="s">
        <v>4767</v>
      </c>
    </row>
    <row r="30291" spans="20:23" x14ac:dyDescent="0.3">
      <c r="T30291" t="b">
        <f>U30291&gt;10</f>
        <v>1</v>
      </c>
      <c r="U30291" s="7">
        <v>10.6002711687975</v>
      </c>
      <c r="V30291" t="s">
        <v>6861</v>
      </c>
      <c r="W30291" t="s">
        <v>6862</v>
      </c>
    </row>
    <row r="30292" spans="20:23" x14ac:dyDescent="0.3">
      <c r="T30292" t="b">
        <f>U30292&gt;10</f>
        <v>1</v>
      </c>
      <c r="U30292" s="7">
        <v>12.7974957461337</v>
      </c>
      <c r="V30292" t="s">
        <v>10447</v>
      </c>
      <c r="W30292" t="s">
        <v>18234</v>
      </c>
    </row>
    <row r="30293" spans="20:23" x14ac:dyDescent="0.3">
      <c r="T30293" t="b">
        <f>U30293&gt;10</f>
        <v>1</v>
      </c>
      <c r="U30293" s="7">
        <v>10.158438416518401</v>
      </c>
      <c r="V30293" t="s">
        <v>1665</v>
      </c>
      <c r="W30293" t="s">
        <v>3189</v>
      </c>
    </row>
    <row r="30294" spans="20:23" x14ac:dyDescent="0.3">
      <c r="T30294" t="b">
        <f>U30294&gt;10</f>
        <v>1</v>
      </c>
      <c r="U30294" s="7">
        <v>11.188057833699601</v>
      </c>
      <c r="V30294" t="s">
        <v>10679</v>
      </c>
      <c r="W30294" t="s">
        <v>10680</v>
      </c>
    </row>
    <row r="30295" spans="20:23" x14ac:dyDescent="0.3">
      <c r="T30295" t="b">
        <f>U30295&gt;10</f>
        <v>1</v>
      </c>
      <c r="U30295" s="7">
        <v>11.188057833699601</v>
      </c>
      <c r="V30295" t="s">
        <v>10447</v>
      </c>
      <c r="W30295" t="s">
        <v>10448</v>
      </c>
    </row>
    <row r="30296" spans="20:23" x14ac:dyDescent="0.3">
      <c r="T30296" t="b">
        <f>U30296&gt;10</f>
        <v>1</v>
      </c>
      <c r="U30296" s="7">
        <v>11.8812050142595</v>
      </c>
      <c r="V30296" t="s">
        <v>8331</v>
      </c>
      <c r="W30296" t="s">
        <v>14028</v>
      </c>
    </row>
    <row r="30297" spans="20:23" x14ac:dyDescent="0.3">
      <c r="T30297" t="b">
        <f>U30297&gt;10</f>
        <v>1</v>
      </c>
      <c r="U30297" s="7">
        <v>10.158438416518401</v>
      </c>
      <c r="V30297" t="s">
        <v>1665</v>
      </c>
      <c r="W30297" t="s">
        <v>3185</v>
      </c>
    </row>
    <row r="30298" spans="20:23" x14ac:dyDescent="0.3">
      <c r="T30298" t="b">
        <f>U30298&gt;10</f>
        <v>1</v>
      </c>
      <c r="U30298" s="7">
        <v>10.4949106531397</v>
      </c>
      <c r="V30298" t="s">
        <v>6018</v>
      </c>
      <c r="W30298" t="s">
        <v>6019</v>
      </c>
    </row>
    <row r="30299" spans="20:23" x14ac:dyDescent="0.3">
      <c r="T30299" t="b">
        <f>U30299&gt;10</f>
        <v>1</v>
      </c>
      <c r="U30299" s="7">
        <v>11.6988834574656</v>
      </c>
      <c r="V30299" t="s">
        <v>3722</v>
      </c>
      <c r="W30299" t="s">
        <v>13347</v>
      </c>
    </row>
    <row r="30300" spans="20:23" x14ac:dyDescent="0.3">
      <c r="T30300" t="b">
        <f>U30300&gt;10</f>
        <v>1</v>
      </c>
      <c r="U30300" s="7">
        <v>11.0057362769056</v>
      </c>
      <c r="V30300" t="s">
        <v>9654</v>
      </c>
      <c r="W30300" t="s">
        <v>9655</v>
      </c>
    </row>
    <row r="30301" spans="20:23" x14ac:dyDescent="0.3">
      <c r="T30301" t="b">
        <f>U30301&gt;10</f>
        <v>1</v>
      </c>
      <c r="U30301" s="7">
        <v>11.6988834574656</v>
      </c>
      <c r="V30301" t="s">
        <v>12958</v>
      </c>
      <c r="W30301" t="s">
        <v>7252</v>
      </c>
    </row>
    <row r="30302" spans="20:23" x14ac:dyDescent="0.3">
      <c r="T30302" t="b">
        <f>U30302&gt;10</f>
        <v>1</v>
      </c>
      <c r="U30302" s="7">
        <v>10.355148710764499</v>
      </c>
      <c r="V30302" t="s">
        <v>5104</v>
      </c>
      <c r="W30302" t="s">
        <v>2281</v>
      </c>
    </row>
    <row r="30303" spans="20:23" x14ac:dyDescent="0.3">
      <c r="T30303" t="b">
        <f>U30303&gt;10</f>
        <v>1</v>
      </c>
      <c r="U30303" s="7">
        <v>10.4949106531397</v>
      </c>
      <c r="V30303" t="s">
        <v>6155</v>
      </c>
      <c r="W30303" t="s">
        <v>2305</v>
      </c>
    </row>
    <row r="30304" spans="20:23" x14ac:dyDescent="0.3">
      <c r="T30304" t="b">
        <f>U30304&gt;10</f>
        <v>1</v>
      </c>
      <c r="U30304" s="7">
        <v>10.4949106531397</v>
      </c>
      <c r="V30304" t="s">
        <v>2305</v>
      </c>
      <c r="W30304" t="s">
        <v>6006</v>
      </c>
    </row>
    <row r="30305" spans="20:23" x14ac:dyDescent="0.3">
      <c r="T30305" t="b">
        <f>U30305&gt;10</f>
        <v>1</v>
      </c>
      <c r="U30305" s="7">
        <v>11.6988834574656</v>
      </c>
      <c r="V30305" t="s">
        <v>13165</v>
      </c>
      <c r="W30305" t="s">
        <v>13166</v>
      </c>
    </row>
    <row r="30306" spans="20:23" x14ac:dyDescent="0.3">
      <c r="T30306" t="b">
        <f>U30306&gt;10</f>
        <v>1</v>
      </c>
      <c r="U30306" s="7">
        <v>10.0894455450315</v>
      </c>
      <c r="V30306" t="s">
        <v>2408</v>
      </c>
      <c r="W30306" t="s">
        <v>2409</v>
      </c>
    </row>
    <row r="30307" spans="20:23" x14ac:dyDescent="0.3">
      <c r="T30307" t="b">
        <f>U30307&gt;10</f>
        <v>1</v>
      </c>
      <c r="U30307" s="7">
        <v>10.194806060689301</v>
      </c>
      <c r="V30307" t="s">
        <v>3722</v>
      </c>
      <c r="W30307" t="s">
        <v>3723</v>
      </c>
    </row>
    <row r="30308" spans="20:23" x14ac:dyDescent="0.3">
      <c r="T30308" t="b">
        <f>U30308&gt;10</f>
        <v>1</v>
      </c>
      <c r="U30308" s="7">
        <v>11.293418349357401</v>
      </c>
      <c r="V30308" t="s">
        <v>10985</v>
      </c>
      <c r="W30308" t="s">
        <v>10986</v>
      </c>
    </row>
    <row r="30309" spans="20:23" x14ac:dyDescent="0.3">
      <c r="T30309" t="b">
        <f>U30309&gt;10</f>
        <v>1</v>
      </c>
      <c r="U30309" s="7">
        <v>13.490642926693599</v>
      </c>
      <c r="V30309" t="s">
        <v>18235</v>
      </c>
      <c r="W30309" t="s">
        <v>18236</v>
      </c>
    </row>
    <row r="30310" spans="20:23" x14ac:dyDescent="0.3">
      <c r="T30310" t="b">
        <f>U30310&gt;10</f>
        <v>1</v>
      </c>
      <c r="U30310" s="7">
        <v>12.104348565573799</v>
      </c>
      <c r="V30310" t="s">
        <v>17626</v>
      </c>
      <c r="W30310" t="s">
        <v>18237</v>
      </c>
    </row>
    <row r="30311" spans="20:23" x14ac:dyDescent="0.3">
      <c r="T30311" t="b">
        <f>U30311&gt;10</f>
        <v>1</v>
      </c>
      <c r="U30311" s="7">
        <v>13.490642926693599</v>
      </c>
      <c r="V30311" t="s">
        <v>18238</v>
      </c>
      <c r="W30311" t="s">
        <v>18239</v>
      </c>
    </row>
    <row r="30312" spans="20:23" x14ac:dyDescent="0.3">
      <c r="T30312" t="b">
        <f>U30312&gt;10</f>
        <v>1</v>
      </c>
      <c r="U30312" s="7">
        <v>13.490642926693599</v>
      </c>
      <c r="V30312" t="s">
        <v>18239</v>
      </c>
      <c r="W30312" t="s">
        <v>18240</v>
      </c>
    </row>
    <row r="30313" spans="20:23" x14ac:dyDescent="0.3">
      <c r="T30313" t="b">
        <f>U30313&gt;10</f>
        <v>1</v>
      </c>
      <c r="U30313" s="7">
        <v>13.490642926693599</v>
      </c>
      <c r="V30313" t="s">
        <v>18240</v>
      </c>
      <c r="W30313" t="s">
        <v>18241</v>
      </c>
    </row>
    <row r="30314" spans="20:23" x14ac:dyDescent="0.3">
      <c r="T30314" t="b">
        <f>U30314&gt;10</f>
        <v>1</v>
      </c>
      <c r="U30314" s="7">
        <v>12.7974957461337</v>
      </c>
      <c r="V30314" t="s">
        <v>18242</v>
      </c>
      <c r="W30314" t="s">
        <v>9661</v>
      </c>
    </row>
    <row r="30315" spans="20:23" x14ac:dyDescent="0.3">
      <c r="T30315" t="b">
        <f>U30315&gt;10</f>
        <v>1</v>
      </c>
      <c r="U30315" s="7">
        <v>10.6002711687975</v>
      </c>
      <c r="V30315" t="s">
        <v>7110</v>
      </c>
      <c r="W30315" t="s">
        <v>7111</v>
      </c>
    </row>
    <row r="30316" spans="20:23" x14ac:dyDescent="0.3">
      <c r="T30316" t="b">
        <f>U30316&gt;10</f>
        <v>1</v>
      </c>
      <c r="U30316" s="7">
        <v>10.0894455450315</v>
      </c>
      <c r="V30316" t="s">
        <v>2376</v>
      </c>
      <c r="W30316" t="s">
        <v>2377</v>
      </c>
    </row>
    <row r="30317" spans="20:23" x14ac:dyDescent="0.3">
      <c r="T30317" t="b">
        <f>U30317&gt;10</f>
        <v>1</v>
      </c>
      <c r="U30317" s="7">
        <v>11.6988834574656</v>
      </c>
      <c r="V30317" t="s">
        <v>2377</v>
      </c>
      <c r="W30317" t="s">
        <v>12736</v>
      </c>
    </row>
    <row r="30318" spans="20:23" x14ac:dyDescent="0.3">
      <c r="T30318" t="b">
        <f>U30318&gt;10</f>
        <v>1</v>
      </c>
      <c r="U30318" s="7">
        <v>12.104348565573799</v>
      </c>
      <c r="V30318" t="s">
        <v>18243</v>
      </c>
      <c r="W30318" t="s">
        <v>4585</v>
      </c>
    </row>
    <row r="30319" spans="20:23" x14ac:dyDescent="0.3">
      <c r="T30319" t="b">
        <f>U30319&gt;10</f>
        <v>1</v>
      </c>
      <c r="U30319" s="7">
        <v>12.104348565573799</v>
      </c>
      <c r="V30319" t="s">
        <v>17626</v>
      </c>
      <c r="W30319" t="s">
        <v>18244</v>
      </c>
    </row>
    <row r="30320" spans="20:23" x14ac:dyDescent="0.3">
      <c r="T30320" t="b">
        <f>U30320&gt;10</f>
        <v>1</v>
      </c>
      <c r="U30320" s="7">
        <v>10.4461204889702</v>
      </c>
      <c r="V30320" t="s">
        <v>5851</v>
      </c>
      <c r="W30320" t="s">
        <v>5852</v>
      </c>
    </row>
    <row r="30321" spans="20:23" x14ac:dyDescent="0.3">
      <c r="T30321" t="b">
        <f>U30321&gt;10</f>
        <v>1</v>
      </c>
      <c r="U30321" s="7">
        <v>10.6002711687975</v>
      </c>
      <c r="V30321" t="s">
        <v>7053</v>
      </c>
      <c r="W30321" t="s">
        <v>5663</v>
      </c>
    </row>
    <row r="30322" spans="20:23" x14ac:dyDescent="0.3">
      <c r="T30322" t="b">
        <f>U30322&gt;10</f>
        <v>1</v>
      </c>
      <c r="U30322" s="7">
        <v>11.6988834574656</v>
      </c>
      <c r="V30322" t="s">
        <v>13159</v>
      </c>
      <c r="W30322" t="s">
        <v>12650</v>
      </c>
    </row>
    <row r="30323" spans="20:23" x14ac:dyDescent="0.3">
      <c r="T30323" t="b">
        <f>U30323&gt;10</f>
        <v>1</v>
      </c>
      <c r="U30323" s="7">
        <v>13.490642926693599</v>
      </c>
      <c r="V30323" t="s">
        <v>18245</v>
      </c>
      <c r="W30323" t="s">
        <v>18246</v>
      </c>
    </row>
    <row r="30324" spans="20:23" x14ac:dyDescent="0.3">
      <c r="T30324" t="b">
        <f>U30324&gt;10</f>
        <v>1</v>
      </c>
      <c r="U30324" s="7">
        <v>10.9256935692321</v>
      </c>
      <c r="V30324" t="s">
        <v>9171</v>
      </c>
      <c r="W30324" t="s">
        <v>9172</v>
      </c>
    </row>
    <row r="30325" spans="20:23" x14ac:dyDescent="0.3">
      <c r="T30325" t="b">
        <f>U30325&gt;10</f>
        <v>1</v>
      </c>
      <c r="U30325" s="7">
        <v>12.392030638025499</v>
      </c>
      <c r="V30325" t="s">
        <v>18247</v>
      </c>
      <c r="W30325" t="s">
        <v>18248</v>
      </c>
    </row>
    <row r="30326" spans="20:23" x14ac:dyDescent="0.3">
      <c r="T30326" t="b">
        <f>U30326&gt;10</f>
        <v>1</v>
      </c>
      <c r="U30326" s="7">
        <v>12.392030638025499</v>
      </c>
      <c r="V30326" t="s">
        <v>18249</v>
      </c>
      <c r="W30326" t="s">
        <v>18250</v>
      </c>
    </row>
    <row r="30327" spans="20:23" x14ac:dyDescent="0.3">
      <c r="T30327" t="b">
        <f>U30327&gt;10</f>
        <v>1</v>
      </c>
      <c r="U30327" s="7">
        <v>12.392030638025499</v>
      </c>
      <c r="V30327" t="s">
        <v>18250</v>
      </c>
      <c r="W30327" t="s">
        <v>13294</v>
      </c>
    </row>
    <row r="30328" spans="20:23" x14ac:dyDescent="0.3">
      <c r="T30328" t="b">
        <f>U30328&gt;10</f>
        <v>1</v>
      </c>
      <c r="U30328" s="7">
        <v>11.6988834574656</v>
      </c>
      <c r="V30328" t="s">
        <v>13294</v>
      </c>
      <c r="W30328" t="s">
        <v>9303</v>
      </c>
    </row>
    <row r="30329" spans="20:23" x14ac:dyDescent="0.3">
      <c r="T30329" t="b">
        <f>U30329&gt;10</f>
        <v>1</v>
      </c>
      <c r="U30329" s="7">
        <v>11.6988834574656</v>
      </c>
      <c r="V30329" t="s">
        <v>9303</v>
      </c>
      <c r="W30329" t="s">
        <v>13054</v>
      </c>
    </row>
    <row r="30330" spans="20:23" x14ac:dyDescent="0.3">
      <c r="T30330" t="b">
        <f>U30330&gt;10</f>
        <v>1</v>
      </c>
      <c r="U30330" s="7">
        <v>13.490642926693599</v>
      </c>
      <c r="V30330" t="s">
        <v>13054</v>
      </c>
      <c r="W30330" t="s">
        <v>18251</v>
      </c>
    </row>
    <row r="30331" spans="20:23" x14ac:dyDescent="0.3">
      <c r="T30331" t="b">
        <f>U30331&gt;10</f>
        <v>1</v>
      </c>
      <c r="U30331" s="7">
        <v>13.490642926693599</v>
      </c>
      <c r="V30331" t="s">
        <v>18251</v>
      </c>
      <c r="W30331" t="s">
        <v>18252</v>
      </c>
    </row>
    <row r="30332" spans="20:23" x14ac:dyDescent="0.3">
      <c r="T30332" t="b">
        <f>U30332&gt;10</f>
        <v>1</v>
      </c>
      <c r="U30332" s="7">
        <v>13.490642926693599</v>
      </c>
      <c r="V30332" t="s">
        <v>18252</v>
      </c>
      <c r="W30332" t="s">
        <v>18253</v>
      </c>
    </row>
    <row r="30333" spans="20:23" x14ac:dyDescent="0.3">
      <c r="T30333" t="b">
        <f>U30333&gt;10</f>
        <v>1</v>
      </c>
      <c r="U30333" s="7">
        <v>13.490642926693599</v>
      </c>
      <c r="V30333" t="s">
        <v>18253</v>
      </c>
      <c r="W30333" t="s">
        <v>13519</v>
      </c>
    </row>
    <row r="30334" spans="20:23" x14ac:dyDescent="0.3">
      <c r="T30334" t="b">
        <f>U30334&gt;10</f>
        <v>1</v>
      </c>
      <c r="U30334" s="7">
        <v>11.6988834574656</v>
      </c>
      <c r="V30334" t="s">
        <v>13519</v>
      </c>
      <c r="W30334" t="s">
        <v>9303</v>
      </c>
    </row>
    <row r="30335" spans="20:23" x14ac:dyDescent="0.3">
      <c r="T30335" t="b">
        <f>U30335&gt;10</f>
        <v>1</v>
      </c>
      <c r="U30335" s="7">
        <v>11.293418349357401</v>
      </c>
      <c r="V30335" t="s">
        <v>11467</v>
      </c>
      <c r="W30335" t="s">
        <v>3602</v>
      </c>
    </row>
    <row r="30336" spans="20:23" x14ac:dyDescent="0.3">
      <c r="T30336" t="b">
        <f>U30336&gt;10</f>
        <v>1</v>
      </c>
      <c r="U30336" s="7">
        <v>10.3125890963457</v>
      </c>
      <c r="V30336" t="s">
        <v>4848</v>
      </c>
      <c r="W30336" t="s">
        <v>2021</v>
      </c>
    </row>
    <row r="30337" spans="20:23" x14ac:dyDescent="0.3">
      <c r="T30337" t="b">
        <f>U30337&gt;10</f>
        <v>1</v>
      </c>
      <c r="U30337" s="7">
        <v>12.392030638025499</v>
      </c>
      <c r="V30337" t="s">
        <v>18254</v>
      </c>
      <c r="W30337" t="s">
        <v>18255</v>
      </c>
    </row>
    <row r="30338" spans="20:23" x14ac:dyDescent="0.3">
      <c r="T30338" t="b">
        <f>U30338&gt;10</f>
        <v>1</v>
      </c>
      <c r="U30338" s="7">
        <v>11.411201385013801</v>
      </c>
      <c r="V30338" t="s">
        <v>12105</v>
      </c>
      <c r="W30338" t="s">
        <v>12105</v>
      </c>
    </row>
    <row r="30339" spans="20:23" x14ac:dyDescent="0.3">
      <c r="T30339" t="b">
        <f>U30339&gt;10</f>
        <v>1</v>
      </c>
      <c r="U30339" s="7">
        <v>11.411201385013801</v>
      </c>
      <c r="V30339" t="s">
        <v>11714</v>
      </c>
      <c r="W30339" t="s">
        <v>11715</v>
      </c>
    </row>
    <row r="30340" spans="20:23" x14ac:dyDescent="0.3">
      <c r="T30340" t="b">
        <f>U30340&gt;10</f>
        <v>1</v>
      </c>
      <c r="U30340" s="7">
        <v>10.4949106531397</v>
      </c>
      <c r="V30340" t="s">
        <v>6160</v>
      </c>
      <c r="W30340" t="s">
        <v>6161</v>
      </c>
    </row>
    <row r="30341" spans="20:23" x14ac:dyDescent="0.3">
      <c r="T30341" t="b">
        <f>U30341&gt;10</f>
        <v>1</v>
      </c>
      <c r="U30341" s="7">
        <v>12.7974957461337</v>
      </c>
      <c r="V30341" t="s">
        <v>18256</v>
      </c>
      <c r="W30341" t="s">
        <v>18257</v>
      </c>
    </row>
    <row r="30342" spans="20:23" x14ac:dyDescent="0.3">
      <c r="T30342" t="b">
        <f>U30342&gt;10</f>
        <v>1</v>
      </c>
      <c r="U30342" s="7">
        <v>11.0927476538953</v>
      </c>
      <c r="V30342" t="s">
        <v>10220</v>
      </c>
      <c r="W30342" t="s">
        <v>10093</v>
      </c>
    </row>
    <row r="30343" spans="20:23" x14ac:dyDescent="0.3">
      <c r="T30343" t="b">
        <f>U30343&gt;10</f>
        <v>1</v>
      </c>
      <c r="U30343" s="7">
        <v>12.392030638025499</v>
      </c>
      <c r="V30343" t="s">
        <v>18258</v>
      </c>
      <c r="W30343" t="s">
        <v>18259</v>
      </c>
    </row>
    <row r="30344" spans="20:23" x14ac:dyDescent="0.3">
      <c r="T30344" t="b">
        <f>U30344&gt;10</f>
        <v>1</v>
      </c>
      <c r="U30344" s="7">
        <v>12.392030638025499</v>
      </c>
      <c r="V30344" t="s">
        <v>18260</v>
      </c>
      <c r="W30344" t="s">
        <v>18261</v>
      </c>
    </row>
    <row r="30345" spans="20:23" x14ac:dyDescent="0.3">
      <c r="T30345" t="b">
        <f>U30345&gt;10</f>
        <v>1</v>
      </c>
      <c r="U30345" s="7">
        <v>12.104348565573799</v>
      </c>
      <c r="V30345" t="s">
        <v>11996</v>
      </c>
      <c r="W30345" t="s">
        <v>18262</v>
      </c>
    </row>
    <row r="30346" spans="20:23" x14ac:dyDescent="0.3">
      <c r="T30346" t="b">
        <f>U30346&gt;10</f>
        <v>1</v>
      </c>
      <c r="U30346" s="7">
        <v>13.490642926693599</v>
      </c>
      <c r="V30346" t="s">
        <v>18263</v>
      </c>
      <c r="W30346" t="s">
        <v>18264</v>
      </c>
    </row>
    <row r="30347" spans="20:23" x14ac:dyDescent="0.3">
      <c r="T30347" t="b">
        <f>U30347&gt;10</f>
        <v>1</v>
      </c>
      <c r="U30347" s="7">
        <v>10.024907023893901</v>
      </c>
      <c r="V30347" t="s">
        <v>1755</v>
      </c>
      <c r="W30347" t="s">
        <v>1756</v>
      </c>
    </row>
    <row r="30348" spans="20:23" x14ac:dyDescent="0.3">
      <c r="T30348" t="b">
        <f>U30348&gt;10</f>
        <v>1</v>
      </c>
      <c r="U30348" s="7">
        <v>12.7974957461337</v>
      </c>
      <c r="V30348" t="s">
        <v>18265</v>
      </c>
      <c r="W30348" t="s">
        <v>18266</v>
      </c>
    </row>
    <row r="30349" spans="20:23" x14ac:dyDescent="0.3">
      <c r="T30349" t="b">
        <f>U30349&gt;10</f>
        <v>1</v>
      </c>
      <c r="U30349" s="7">
        <v>12.392030638025499</v>
      </c>
      <c r="V30349" t="s">
        <v>11473</v>
      </c>
      <c r="W30349" t="s">
        <v>18267</v>
      </c>
    </row>
    <row r="30350" spans="20:23" x14ac:dyDescent="0.3">
      <c r="T30350" t="b">
        <f>U30350&gt;10</f>
        <v>1</v>
      </c>
      <c r="U30350" s="7">
        <v>12.392030638025499</v>
      </c>
      <c r="V30350" t="s">
        <v>18254</v>
      </c>
      <c r="W30350" t="s">
        <v>18268</v>
      </c>
    </row>
    <row r="30351" spans="20:23" x14ac:dyDescent="0.3">
      <c r="T30351" t="b">
        <f>U30351&gt;10</f>
        <v>1</v>
      </c>
      <c r="U30351" s="7">
        <v>11.411201385013801</v>
      </c>
      <c r="V30351" t="s">
        <v>11996</v>
      </c>
      <c r="W30351" t="s">
        <v>11997</v>
      </c>
    </row>
    <row r="30352" spans="20:23" x14ac:dyDescent="0.3">
      <c r="T30352" t="b">
        <f>U30352&gt;10</f>
        <v>1</v>
      </c>
      <c r="U30352" s="7">
        <v>12.7974957461337</v>
      </c>
      <c r="V30352" t="s">
        <v>10013</v>
      </c>
      <c r="W30352" t="s">
        <v>18269</v>
      </c>
    </row>
    <row r="30353" spans="20:23" x14ac:dyDescent="0.3">
      <c r="T30353" t="b">
        <f>U30353&gt;10</f>
        <v>1</v>
      </c>
      <c r="U30353" s="7">
        <v>12.392030638025499</v>
      </c>
      <c r="V30353" t="s">
        <v>18269</v>
      </c>
      <c r="W30353" t="s">
        <v>18270</v>
      </c>
    </row>
    <row r="30354" spans="20:23" x14ac:dyDescent="0.3">
      <c r="T30354" t="b">
        <f>U30354&gt;10</f>
        <v>1</v>
      </c>
      <c r="U30354" s="7">
        <v>10.7180542044539</v>
      </c>
      <c r="V30354" t="s">
        <v>7870</v>
      </c>
      <c r="W30354" t="s">
        <v>7871</v>
      </c>
    </row>
    <row r="30355" spans="20:23" x14ac:dyDescent="0.3">
      <c r="T30355" t="b">
        <f>U30355&gt;10</f>
        <v>1</v>
      </c>
      <c r="U30355" s="7">
        <v>12.392030638025499</v>
      </c>
      <c r="V30355" t="s">
        <v>18271</v>
      </c>
      <c r="W30355" t="s">
        <v>18272</v>
      </c>
    </row>
    <row r="30356" spans="20:23" x14ac:dyDescent="0.3">
      <c r="T30356" t="b">
        <f>U30356&gt;10</f>
        <v>1</v>
      </c>
      <c r="U30356" s="7">
        <v>13.490642926693599</v>
      </c>
      <c r="V30356" t="s">
        <v>18272</v>
      </c>
      <c r="W30356" t="s">
        <v>18273</v>
      </c>
    </row>
    <row r="30357" spans="20:23" x14ac:dyDescent="0.3">
      <c r="T30357" t="b">
        <f>U30357&gt;10</f>
        <v>1</v>
      </c>
      <c r="U30357" s="7">
        <v>11.0057362769056</v>
      </c>
      <c r="V30357" t="s">
        <v>7053</v>
      </c>
      <c r="W30357" t="s">
        <v>9662</v>
      </c>
    </row>
    <row r="30358" spans="20:23" x14ac:dyDescent="0.3">
      <c r="T30358" t="b">
        <f>U30358&gt;10</f>
        <v>1</v>
      </c>
      <c r="U30358" s="7">
        <v>10.158438416518401</v>
      </c>
      <c r="V30358" t="s">
        <v>3248</v>
      </c>
      <c r="W30358" t="s">
        <v>3249</v>
      </c>
    </row>
    <row r="30359" spans="20:23" x14ac:dyDescent="0.3">
      <c r="T30359" t="b">
        <f>U30359&gt;10</f>
        <v>1</v>
      </c>
      <c r="U30359" s="7">
        <v>11.5447327776383</v>
      </c>
      <c r="V30359" t="s">
        <v>3248</v>
      </c>
      <c r="W30359" t="s">
        <v>12427</v>
      </c>
    </row>
    <row r="30360" spans="20:23" x14ac:dyDescent="0.3">
      <c r="T30360" t="b">
        <f>U30360&gt;10</f>
        <v>1</v>
      </c>
      <c r="U30360" s="7">
        <v>10.3125890963457</v>
      </c>
      <c r="V30360" t="s">
        <v>4584</v>
      </c>
      <c r="W30360" t="s">
        <v>4585</v>
      </c>
    </row>
    <row r="30361" spans="20:23" x14ac:dyDescent="0.3">
      <c r="T30361" t="b">
        <f>U30361&gt;10</f>
        <v>1</v>
      </c>
      <c r="U30361" s="7">
        <v>10.6002711687975</v>
      </c>
      <c r="V30361" t="s">
        <v>7156</v>
      </c>
      <c r="W30361" t="s">
        <v>7157</v>
      </c>
    </row>
    <row r="30362" spans="20:23" x14ac:dyDescent="0.3">
      <c r="T30362" t="b">
        <f>U30362&gt;10</f>
        <v>1</v>
      </c>
      <c r="U30362" s="7">
        <v>11.0057362769056</v>
      </c>
      <c r="V30362" t="s">
        <v>10000</v>
      </c>
      <c r="W30362" t="s">
        <v>10001</v>
      </c>
    </row>
    <row r="30363" spans="20:23" x14ac:dyDescent="0.3">
      <c r="T30363" t="b">
        <f>U30363&gt;10</f>
        <v>1</v>
      </c>
      <c r="U30363" s="7">
        <v>12.392030638025499</v>
      </c>
      <c r="V30363" t="s">
        <v>18274</v>
      </c>
      <c r="W30363" t="s">
        <v>18275</v>
      </c>
    </row>
    <row r="30364" spans="20:23" x14ac:dyDescent="0.3">
      <c r="T30364" t="b">
        <f>U30364&gt;10</f>
        <v>1</v>
      </c>
      <c r="U30364" s="7">
        <v>13.490642926693599</v>
      </c>
      <c r="V30364" t="s">
        <v>18276</v>
      </c>
      <c r="W30364" t="s">
        <v>18277</v>
      </c>
    </row>
    <row r="30365" spans="20:23" x14ac:dyDescent="0.3">
      <c r="T30365" t="b">
        <f>U30365&gt;10</f>
        <v>1</v>
      </c>
      <c r="U30365" s="7">
        <v>13.490642926693599</v>
      </c>
      <c r="V30365" t="s">
        <v>18278</v>
      </c>
      <c r="W30365" t="s">
        <v>18279</v>
      </c>
    </row>
    <row r="30366" spans="20:23" x14ac:dyDescent="0.3">
      <c r="T30366" t="b">
        <f>U30366&gt;10</f>
        <v>1</v>
      </c>
      <c r="U30366" s="7">
        <v>13.490642926693599</v>
      </c>
      <c r="V30366" t="s">
        <v>18279</v>
      </c>
      <c r="W30366" t="s">
        <v>18280</v>
      </c>
    </row>
    <row r="30367" spans="20:23" x14ac:dyDescent="0.3">
      <c r="T30367" t="b">
        <f>U30367&gt;10</f>
        <v>1</v>
      </c>
      <c r="U30367" s="7">
        <v>12.104348565573799</v>
      </c>
      <c r="V30367" t="s">
        <v>18280</v>
      </c>
      <c r="W30367" t="s">
        <v>6120</v>
      </c>
    </row>
    <row r="30368" spans="20:23" x14ac:dyDescent="0.3">
      <c r="T30368" t="b">
        <f>U30368&gt;10</f>
        <v>1</v>
      </c>
      <c r="U30368" s="7">
        <v>12.104348565573799</v>
      </c>
      <c r="V30368" t="s">
        <v>18281</v>
      </c>
      <c r="W30368" t="s">
        <v>17181</v>
      </c>
    </row>
    <row r="30369" spans="20:23" x14ac:dyDescent="0.3">
      <c r="T30369" t="b">
        <f>U30369&gt;10</f>
        <v>1</v>
      </c>
      <c r="U30369" s="7">
        <v>11.0057362769056</v>
      </c>
      <c r="V30369" t="s">
        <v>9856</v>
      </c>
      <c r="W30369" t="s">
        <v>7157</v>
      </c>
    </row>
    <row r="30370" spans="20:23" x14ac:dyDescent="0.3">
      <c r="T30370" t="b">
        <f>U30370&gt;10</f>
        <v>1</v>
      </c>
      <c r="U30370" s="7">
        <v>11.0057362769056</v>
      </c>
      <c r="V30370" t="s">
        <v>9029</v>
      </c>
      <c r="W30370" t="s">
        <v>9445</v>
      </c>
    </row>
    <row r="30371" spans="20:23" x14ac:dyDescent="0.3">
      <c r="T30371" t="b">
        <f>U30371&gt;10</f>
        <v>1</v>
      </c>
      <c r="U30371" s="7">
        <v>12.7974957461337</v>
      </c>
      <c r="V30371" t="s">
        <v>18282</v>
      </c>
      <c r="W30371" t="s">
        <v>18283</v>
      </c>
    </row>
    <row r="30372" spans="20:23" x14ac:dyDescent="0.3">
      <c r="T30372" t="b">
        <f>U30372&gt;10</f>
        <v>1</v>
      </c>
      <c r="U30372" s="7">
        <v>13.490642926693599</v>
      </c>
      <c r="V30372" t="s">
        <v>18284</v>
      </c>
      <c r="W30372" t="s">
        <v>18285</v>
      </c>
    </row>
    <row r="30373" spans="20:23" x14ac:dyDescent="0.3">
      <c r="T30373" t="b">
        <f>U30373&gt;10</f>
        <v>1</v>
      </c>
      <c r="U30373" s="7">
        <v>13.490642926693599</v>
      </c>
      <c r="V30373" t="s">
        <v>18286</v>
      </c>
      <c r="W30373" t="s">
        <v>18287</v>
      </c>
    </row>
    <row r="30374" spans="20:23" x14ac:dyDescent="0.3">
      <c r="T30374" t="b">
        <f>U30374&gt;10</f>
        <v>1</v>
      </c>
      <c r="U30374" s="7">
        <v>12.392030638025499</v>
      </c>
      <c r="V30374" t="s">
        <v>18288</v>
      </c>
      <c r="W30374" t="s">
        <v>10042</v>
      </c>
    </row>
    <row r="30375" spans="20:23" x14ac:dyDescent="0.3">
      <c r="T30375" t="b">
        <f>U30375&gt;10</f>
        <v>1</v>
      </c>
      <c r="U30375" s="7">
        <v>10.7180542044539</v>
      </c>
      <c r="V30375" t="s">
        <v>7961</v>
      </c>
      <c r="W30375" t="s">
        <v>7962</v>
      </c>
    </row>
    <row r="30376" spans="20:23" x14ac:dyDescent="0.3">
      <c r="T30376" t="b">
        <f>U30376&gt;10</f>
        <v>1</v>
      </c>
      <c r="U30376" s="7">
        <v>11.0057362769056</v>
      </c>
      <c r="V30376" t="s">
        <v>10042</v>
      </c>
      <c r="W30376" t="s">
        <v>10043</v>
      </c>
    </row>
    <row r="30377" spans="20:23" x14ac:dyDescent="0.3">
      <c r="T30377" t="b">
        <f>U30377&gt;10</f>
        <v>1</v>
      </c>
      <c r="U30377" s="7">
        <v>13.490642926693599</v>
      </c>
      <c r="V30377" t="s">
        <v>18289</v>
      </c>
      <c r="W30377" t="s">
        <v>18290</v>
      </c>
    </row>
    <row r="30378" spans="20:23" x14ac:dyDescent="0.3">
      <c r="T30378" t="b">
        <f>U30378&gt;10</f>
        <v>1</v>
      </c>
      <c r="U30378" s="7">
        <v>12.392030638025499</v>
      </c>
      <c r="V30378" t="s">
        <v>18291</v>
      </c>
      <c r="W30378" t="s">
        <v>18250</v>
      </c>
    </row>
    <row r="30379" spans="20:23" x14ac:dyDescent="0.3">
      <c r="T30379" t="b">
        <f>U30379&gt;10</f>
        <v>1</v>
      </c>
      <c r="U30379" s="7">
        <v>13.490642926693599</v>
      </c>
      <c r="V30379" t="s">
        <v>18292</v>
      </c>
      <c r="W30379" t="s">
        <v>18293</v>
      </c>
    </row>
    <row r="30380" spans="20:23" x14ac:dyDescent="0.3">
      <c r="T30380" t="b">
        <f>U30380&gt;10</f>
        <v>1</v>
      </c>
      <c r="U30380" s="7">
        <v>10.7825927255914</v>
      </c>
      <c r="V30380" t="s">
        <v>8456</v>
      </c>
      <c r="W30380" t="s">
        <v>8457</v>
      </c>
    </row>
    <row r="30381" spans="20:23" x14ac:dyDescent="0.3">
      <c r="T30381" t="b">
        <f>U30381&gt;10</f>
        <v>1</v>
      </c>
      <c r="U30381" s="7">
        <v>13.490642926693599</v>
      </c>
      <c r="V30381" t="s">
        <v>18294</v>
      </c>
      <c r="W30381" t="s">
        <v>18295</v>
      </c>
    </row>
    <row r="30382" spans="20:23" x14ac:dyDescent="0.3">
      <c r="T30382" t="b">
        <f>U30382&gt;10</f>
        <v>1</v>
      </c>
      <c r="U30382" s="7">
        <v>11.411201385013801</v>
      </c>
      <c r="V30382" t="s">
        <v>11925</v>
      </c>
      <c r="W30382" t="s">
        <v>11926</v>
      </c>
    </row>
    <row r="30383" spans="20:23" x14ac:dyDescent="0.3">
      <c r="T30383" t="b">
        <f>U30383&gt;10</f>
        <v>1</v>
      </c>
      <c r="U30383" s="7">
        <v>10.232546388672199</v>
      </c>
      <c r="V30383" t="s">
        <v>3959</v>
      </c>
      <c r="W30383" t="s">
        <v>3960</v>
      </c>
    </row>
    <row r="30384" spans="20:23" x14ac:dyDescent="0.3">
      <c r="T30384" t="b">
        <f>U30384&gt;10</f>
        <v>1</v>
      </c>
      <c r="U30384" s="7">
        <v>10.7825927255914</v>
      </c>
      <c r="V30384" t="s">
        <v>3960</v>
      </c>
      <c r="W30384" t="s">
        <v>8557</v>
      </c>
    </row>
    <row r="30385" spans="20:23" x14ac:dyDescent="0.3">
      <c r="T30385" t="b">
        <f>U30385&gt;10</f>
        <v>1</v>
      </c>
      <c r="U30385" s="7">
        <v>13.490642926693599</v>
      </c>
      <c r="V30385" t="s">
        <v>18296</v>
      </c>
      <c r="W30385" t="s">
        <v>18297</v>
      </c>
    </row>
    <row r="30386" spans="20:23" x14ac:dyDescent="0.3">
      <c r="T30386" t="b">
        <f>U30386&gt;10</f>
        <v>1</v>
      </c>
      <c r="U30386" s="7">
        <v>12.104348565573799</v>
      </c>
      <c r="V30386" t="s">
        <v>18298</v>
      </c>
      <c r="W30386" t="s">
        <v>18299</v>
      </c>
    </row>
    <row r="30387" spans="20:23" x14ac:dyDescent="0.3">
      <c r="T30387" t="b">
        <f>U30387&gt;10</f>
        <v>1</v>
      </c>
      <c r="U30387" s="7">
        <v>13.490642926693599</v>
      </c>
      <c r="V30387" t="s">
        <v>18299</v>
      </c>
      <c r="W30387" t="s">
        <v>13475</v>
      </c>
    </row>
    <row r="30388" spans="20:23" x14ac:dyDescent="0.3">
      <c r="T30388" t="b">
        <f>U30388&gt;10</f>
        <v>1</v>
      </c>
      <c r="U30388" s="7">
        <v>11.6988834574656</v>
      </c>
      <c r="V30388" t="s">
        <v>13475</v>
      </c>
      <c r="W30388" t="s">
        <v>9303</v>
      </c>
    </row>
    <row r="30389" spans="20:23" x14ac:dyDescent="0.3">
      <c r="T30389" t="b">
        <f>U30389&gt;10</f>
        <v>1</v>
      </c>
      <c r="U30389" s="7">
        <v>11.0057362769056</v>
      </c>
      <c r="V30389" t="s">
        <v>9303</v>
      </c>
      <c r="W30389" t="s">
        <v>9661</v>
      </c>
    </row>
    <row r="30390" spans="20:23" x14ac:dyDescent="0.3">
      <c r="T30390" t="b">
        <f>U30390&gt;10</f>
        <v>1</v>
      </c>
      <c r="U30390" s="7">
        <v>10.399600473335299</v>
      </c>
      <c r="V30390" t="s">
        <v>5468</v>
      </c>
      <c r="W30390" t="s">
        <v>5469</v>
      </c>
    </row>
    <row r="30391" spans="20:23" x14ac:dyDescent="0.3">
      <c r="T30391" t="b">
        <f>U30391&gt;10</f>
        <v>1</v>
      </c>
      <c r="U30391" s="7">
        <v>10.6002711687975</v>
      </c>
      <c r="V30391" t="s">
        <v>7228</v>
      </c>
      <c r="W30391" t="s">
        <v>7229</v>
      </c>
    </row>
    <row r="30392" spans="20:23" x14ac:dyDescent="0.3">
      <c r="T30392" t="b">
        <f>U30392&gt;10</f>
        <v>1</v>
      </c>
      <c r="U30392" s="7">
        <v>10.399600473335299</v>
      </c>
      <c r="V30392" t="s">
        <v>5469</v>
      </c>
      <c r="W30392" t="s">
        <v>5480</v>
      </c>
    </row>
    <row r="30393" spans="20:23" x14ac:dyDescent="0.3">
      <c r="T30393" t="b">
        <f>U30393&gt;10</f>
        <v>1</v>
      </c>
      <c r="U30393" s="7">
        <v>13.490642926693599</v>
      </c>
      <c r="V30393" t="s">
        <v>5480</v>
      </c>
      <c r="W30393" t="s">
        <v>18300</v>
      </c>
    </row>
    <row r="30394" spans="20:23" x14ac:dyDescent="0.3">
      <c r="T30394" t="b">
        <f>U30394&gt;10</f>
        <v>1</v>
      </c>
      <c r="U30394" s="7">
        <v>11.293418349357401</v>
      </c>
      <c r="V30394" t="s">
        <v>11028</v>
      </c>
      <c r="W30394" t="s">
        <v>3723</v>
      </c>
    </row>
    <row r="30395" spans="20:23" x14ac:dyDescent="0.3">
      <c r="T30395" t="b">
        <f>U30395&gt;10</f>
        <v>1</v>
      </c>
      <c r="U30395" s="7">
        <v>10.6002711687975</v>
      </c>
      <c r="V30395" t="s">
        <v>3723</v>
      </c>
      <c r="W30395" t="s">
        <v>4636</v>
      </c>
    </row>
    <row r="30396" spans="20:23" x14ac:dyDescent="0.3">
      <c r="T30396" t="b">
        <f>U30396&gt;10</f>
        <v>1</v>
      </c>
      <c r="U30396" s="7">
        <v>12.104348565573799</v>
      </c>
      <c r="V30396" t="s">
        <v>18301</v>
      </c>
      <c r="W30396" t="s">
        <v>18298</v>
      </c>
    </row>
    <row r="30397" spans="20:23" x14ac:dyDescent="0.3">
      <c r="T30397" t="b">
        <f>U30397&gt;10</f>
        <v>1</v>
      </c>
      <c r="U30397" s="7">
        <v>12.7974957461337</v>
      </c>
      <c r="V30397" t="s">
        <v>18302</v>
      </c>
      <c r="W30397" t="s">
        <v>18303</v>
      </c>
    </row>
    <row r="30398" spans="20:23" x14ac:dyDescent="0.3">
      <c r="T30398" t="b">
        <f>U30398&gt;10</f>
        <v>1</v>
      </c>
      <c r="U30398" s="7">
        <v>11.411201385013801</v>
      </c>
      <c r="V30398" t="s">
        <v>4767</v>
      </c>
      <c r="W30398" t="s">
        <v>12078</v>
      </c>
    </row>
    <row r="30399" spans="20:23" x14ac:dyDescent="0.3">
      <c r="T30399" t="b">
        <f>U30399&gt;10</f>
        <v>1</v>
      </c>
      <c r="U30399" s="7">
        <v>11.293418349357401</v>
      </c>
      <c r="V30399" t="s">
        <v>11026</v>
      </c>
      <c r="W30399" t="s">
        <v>11027</v>
      </c>
    </row>
    <row r="30400" spans="20:23" x14ac:dyDescent="0.3">
      <c r="T30400" t="b">
        <f>U30400&gt;10</f>
        <v>1</v>
      </c>
      <c r="U30400" s="7">
        <v>11.293418349357401</v>
      </c>
      <c r="V30400" t="s">
        <v>11102</v>
      </c>
      <c r="W30400" t="s">
        <v>4366</v>
      </c>
    </row>
    <row r="30401" spans="20:23" x14ac:dyDescent="0.3">
      <c r="T30401" t="b">
        <f>U30401&gt;10</f>
        <v>1</v>
      </c>
      <c r="U30401" s="7">
        <v>11.6988834574656</v>
      </c>
      <c r="V30401" t="s">
        <v>13490</v>
      </c>
      <c r="W30401" t="s">
        <v>4410</v>
      </c>
    </row>
    <row r="30402" spans="20:23" x14ac:dyDescent="0.3">
      <c r="T30402" t="b">
        <f>U30402&gt;10</f>
        <v>1</v>
      </c>
      <c r="U30402" s="7">
        <v>11.293418349357401</v>
      </c>
      <c r="V30402" t="s">
        <v>4366</v>
      </c>
      <c r="W30402" t="s">
        <v>11341</v>
      </c>
    </row>
    <row r="30403" spans="20:23" x14ac:dyDescent="0.3">
      <c r="T30403" t="b">
        <f>U30403&gt;10</f>
        <v>1</v>
      </c>
      <c r="U30403" s="7">
        <v>10.7825927255914</v>
      </c>
      <c r="V30403" t="s">
        <v>2795</v>
      </c>
      <c r="W30403" t="s">
        <v>8539</v>
      </c>
    </row>
    <row r="30404" spans="20:23" x14ac:dyDescent="0.3">
      <c r="T30404" t="b">
        <f>U30404&gt;10</f>
        <v>1</v>
      </c>
      <c r="U30404" s="7">
        <v>10.0894455450315</v>
      </c>
      <c r="V30404" t="s">
        <v>2530</v>
      </c>
      <c r="W30404" t="s">
        <v>2531</v>
      </c>
    </row>
    <row r="30405" spans="20:23" x14ac:dyDescent="0.3">
      <c r="T30405" t="b">
        <f>U30405&gt;10</f>
        <v>1</v>
      </c>
      <c r="U30405" s="7">
        <v>10.2717671018254</v>
      </c>
      <c r="V30405" t="s">
        <v>4342</v>
      </c>
      <c r="W30405" t="s">
        <v>4208</v>
      </c>
    </row>
    <row r="30406" spans="20:23" x14ac:dyDescent="0.3">
      <c r="T30406" t="b">
        <f>U30406&gt;10</f>
        <v>1</v>
      </c>
      <c r="U30406" s="7">
        <v>12.7974957461337</v>
      </c>
      <c r="V30406" t="s">
        <v>18304</v>
      </c>
      <c r="W30406" t="s">
        <v>18305</v>
      </c>
    </row>
    <row r="30407" spans="20:23" x14ac:dyDescent="0.3">
      <c r="T30407" t="b">
        <f>U30407&gt;10</f>
        <v>1</v>
      </c>
      <c r="U30407" s="7">
        <v>12.7974957461337</v>
      </c>
      <c r="V30407" t="s">
        <v>18305</v>
      </c>
      <c r="W30407" t="s">
        <v>18306</v>
      </c>
    </row>
    <row r="30408" spans="20:23" x14ac:dyDescent="0.3">
      <c r="T30408" t="b">
        <f>U30408&gt;10</f>
        <v>1</v>
      </c>
      <c r="U30408" s="7">
        <v>11.5935229418078</v>
      </c>
      <c r="V30408" t="s">
        <v>8287</v>
      </c>
      <c r="W30408" t="s">
        <v>179</v>
      </c>
    </row>
    <row r="30409" spans="20:23" x14ac:dyDescent="0.3">
      <c r="T30409" t="b">
        <f>U30409&gt;10</f>
        <v>1</v>
      </c>
      <c r="U30409" s="7">
        <v>13.490642926693599</v>
      </c>
      <c r="V30409" t="s">
        <v>18307</v>
      </c>
      <c r="W30409" t="s">
        <v>12229</v>
      </c>
    </row>
    <row r="30410" spans="20:23" x14ac:dyDescent="0.3">
      <c r="T30410" t="b">
        <f>U30410&gt;10</f>
        <v>1</v>
      </c>
      <c r="U30410" s="7">
        <v>11.411201385013801</v>
      </c>
      <c r="V30410" t="s">
        <v>12229</v>
      </c>
      <c r="W30410" t="s">
        <v>7882</v>
      </c>
    </row>
    <row r="30411" spans="20:23" x14ac:dyDescent="0.3">
      <c r="T30411" t="b">
        <f>U30411&gt;10</f>
        <v>1</v>
      </c>
      <c r="U30411" s="7">
        <v>10.7180542044539</v>
      </c>
      <c r="V30411" t="s">
        <v>7881</v>
      </c>
      <c r="W30411" t="s">
        <v>7882</v>
      </c>
    </row>
    <row r="30412" spans="20:23" x14ac:dyDescent="0.3">
      <c r="T30412" t="b">
        <f>U30412&gt;10</f>
        <v>1</v>
      </c>
      <c r="U30412" s="7">
        <v>11.0057362769056</v>
      </c>
      <c r="V30412" t="s">
        <v>9798</v>
      </c>
      <c r="W30412" t="s">
        <v>7661</v>
      </c>
    </row>
    <row r="30413" spans="20:23" x14ac:dyDescent="0.3">
      <c r="T30413" t="b">
        <f>U30413&gt;10</f>
        <v>1</v>
      </c>
      <c r="U30413" s="7">
        <v>11.0057362769056</v>
      </c>
      <c r="V30413" t="s">
        <v>9609</v>
      </c>
      <c r="W30413" t="s">
        <v>9610</v>
      </c>
    </row>
    <row r="30414" spans="20:23" x14ac:dyDescent="0.3">
      <c r="T30414" t="b">
        <f>U30414&gt;10</f>
        <v>1</v>
      </c>
      <c r="U30414" s="7">
        <v>10.2818174376789</v>
      </c>
      <c r="V30414" t="s">
        <v>4366</v>
      </c>
      <c r="W30414" t="s">
        <v>4367</v>
      </c>
    </row>
    <row r="30415" spans="20:23" x14ac:dyDescent="0.3">
      <c r="T30415" t="b">
        <f>U30415&gt;10</f>
        <v>1</v>
      </c>
      <c r="U30415" s="7">
        <v>13.490642926693599</v>
      </c>
      <c r="V30415" t="s">
        <v>18308</v>
      </c>
      <c r="W30415" t="s">
        <v>18309</v>
      </c>
    </row>
    <row r="30416" spans="20:23" x14ac:dyDescent="0.3">
      <c r="T30416" t="b">
        <f>U30416&gt;10</f>
        <v>1</v>
      </c>
      <c r="U30416" s="7">
        <v>10.4949106531397</v>
      </c>
      <c r="V30416" t="s">
        <v>6014</v>
      </c>
      <c r="W30416" t="s">
        <v>6015</v>
      </c>
    </row>
    <row r="30417" spans="20:23" x14ac:dyDescent="0.3">
      <c r="T30417" t="b">
        <f>U30417&gt;10</f>
        <v>1</v>
      </c>
      <c r="U30417" s="7">
        <v>13.490642926693599</v>
      </c>
      <c r="V30417" t="s">
        <v>18310</v>
      </c>
      <c r="W30417" t="s">
        <v>18311</v>
      </c>
    </row>
    <row r="30418" spans="20:23" x14ac:dyDescent="0.3">
      <c r="T30418" t="b">
        <f>U30418&gt;10</f>
        <v>1</v>
      </c>
      <c r="U30418" s="7">
        <v>10.158438416518401</v>
      </c>
      <c r="V30418" t="s">
        <v>1665</v>
      </c>
      <c r="W30418" t="s">
        <v>3186</v>
      </c>
    </row>
    <row r="30419" spans="20:23" x14ac:dyDescent="0.3">
      <c r="T30419" t="b">
        <f>U30419&gt;10</f>
        <v>1</v>
      </c>
      <c r="U30419" s="7">
        <v>10.4461204889702</v>
      </c>
      <c r="V30419" t="s">
        <v>5617</v>
      </c>
      <c r="W30419" t="s">
        <v>5618</v>
      </c>
    </row>
    <row r="30420" spans="20:23" x14ac:dyDescent="0.3">
      <c r="T30420" t="b">
        <f>U30420&gt;10</f>
        <v>1</v>
      </c>
      <c r="U30420" s="7">
        <v>10.4461204889702</v>
      </c>
      <c r="V30420" t="s">
        <v>5618</v>
      </c>
      <c r="W30420" t="s">
        <v>5772</v>
      </c>
    </row>
    <row r="30421" spans="20:23" x14ac:dyDescent="0.3">
      <c r="T30421" t="b">
        <f>U30421&gt;10</f>
        <v>1</v>
      </c>
      <c r="U30421" s="7">
        <v>11.816666493122</v>
      </c>
      <c r="V30421" t="s">
        <v>13523</v>
      </c>
      <c r="W30421" t="s">
        <v>11549</v>
      </c>
    </row>
    <row r="30422" spans="20:23" x14ac:dyDescent="0.3">
      <c r="T30422" t="b">
        <f>U30422&gt;10</f>
        <v>1</v>
      </c>
      <c r="U30422" s="7">
        <v>10.7180542044539</v>
      </c>
      <c r="V30422" t="s">
        <v>8068</v>
      </c>
      <c r="W30422" t="s">
        <v>1825</v>
      </c>
    </row>
    <row r="30423" spans="20:23" x14ac:dyDescent="0.3">
      <c r="T30423" t="b">
        <f>U30423&gt;10</f>
        <v>1</v>
      </c>
      <c r="U30423" s="7">
        <v>11.8812050142595</v>
      </c>
      <c r="V30423" t="s">
        <v>14090</v>
      </c>
      <c r="W30423" t="s">
        <v>8331</v>
      </c>
    </row>
    <row r="30424" spans="20:23" x14ac:dyDescent="0.3">
      <c r="T30424" t="b">
        <f>U30424&gt;10</f>
        <v>1</v>
      </c>
      <c r="U30424" s="7">
        <v>11.293418349357401</v>
      </c>
      <c r="V30424" t="s">
        <v>11130</v>
      </c>
      <c r="W30424" t="s">
        <v>8997</v>
      </c>
    </row>
    <row r="30425" spans="20:23" x14ac:dyDescent="0.3">
      <c r="T30425" t="b">
        <f>U30425&gt;10</f>
        <v>1</v>
      </c>
      <c r="U30425" s="7">
        <v>10.0042877366912</v>
      </c>
      <c r="V30425" t="s">
        <v>1665</v>
      </c>
      <c r="W30425" t="s">
        <v>1666</v>
      </c>
    </row>
    <row r="30426" spans="20:23" x14ac:dyDescent="0.3">
      <c r="T30426" t="b">
        <f>U30426&gt;10</f>
        <v>1</v>
      </c>
      <c r="U30426" s="7">
        <v>10.9256935692321</v>
      </c>
      <c r="V30426" t="s">
        <v>9257</v>
      </c>
      <c r="W30426" t="s">
        <v>9250</v>
      </c>
    </row>
    <row r="30427" spans="20:23" x14ac:dyDescent="0.3">
      <c r="T30427" t="b">
        <f>U30427&gt;10</f>
        <v>1</v>
      </c>
      <c r="U30427" s="7">
        <v>11.411201385013801</v>
      </c>
      <c r="V30427" t="s">
        <v>11735</v>
      </c>
      <c r="W30427" t="s">
        <v>11736</v>
      </c>
    </row>
    <row r="30428" spans="20:23" x14ac:dyDescent="0.3">
      <c r="T30428" t="b">
        <f>U30428&gt;10</f>
        <v>1</v>
      </c>
      <c r="U30428" s="7">
        <v>12.7974957461337</v>
      </c>
      <c r="V30428" t="s">
        <v>18312</v>
      </c>
      <c r="W30428" t="s">
        <v>18313</v>
      </c>
    </row>
    <row r="30429" spans="20:23" x14ac:dyDescent="0.3">
      <c r="T30429" t="b">
        <f>U30429&gt;10</f>
        <v>1</v>
      </c>
      <c r="U30429" s="7">
        <v>10.4949106531397</v>
      </c>
      <c r="V30429" t="s">
        <v>6193</v>
      </c>
      <c r="W30429" t="s">
        <v>6194</v>
      </c>
    </row>
    <row r="30430" spans="20:23" x14ac:dyDescent="0.3">
      <c r="T30430" t="b">
        <f>U30430&gt;10</f>
        <v>1</v>
      </c>
      <c r="U30430" s="7">
        <v>10.7825927255914</v>
      </c>
      <c r="V30430" t="s">
        <v>2595</v>
      </c>
      <c r="W30430" t="s">
        <v>7934</v>
      </c>
    </row>
    <row r="30431" spans="20:23" x14ac:dyDescent="0.3">
      <c r="T30431" t="b">
        <f>U30431&gt;10</f>
        <v>1</v>
      </c>
      <c r="U30431" s="7">
        <v>10.7180542044539</v>
      </c>
      <c r="V30431" t="s">
        <v>7934</v>
      </c>
      <c r="W30431" t="s">
        <v>1887</v>
      </c>
    </row>
    <row r="30432" spans="20:23" x14ac:dyDescent="0.3">
      <c r="T30432" t="b">
        <f>U30432&gt;10</f>
        <v>1</v>
      </c>
      <c r="U30432" s="7">
        <v>11.0057362769056</v>
      </c>
      <c r="V30432" t="s">
        <v>9410</v>
      </c>
      <c r="W30432" t="s">
        <v>6968</v>
      </c>
    </row>
    <row r="30433" spans="20:23" x14ac:dyDescent="0.3">
      <c r="T30433" t="b">
        <f>U30433&gt;10</f>
        <v>1</v>
      </c>
      <c r="U30433" s="7">
        <v>11.411201385013801</v>
      </c>
      <c r="V30433" t="s">
        <v>4636</v>
      </c>
      <c r="W30433" t="s">
        <v>11791</v>
      </c>
    </row>
    <row r="30434" spans="20:23" x14ac:dyDescent="0.3">
      <c r="T30434" t="b">
        <f>U30434&gt;10</f>
        <v>1</v>
      </c>
      <c r="U30434" s="7">
        <v>11.0927476538953</v>
      </c>
      <c r="V30434" t="s">
        <v>10267</v>
      </c>
      <c r="W30434" t="s">
        <v>5491</v>
      </c>
    </row>
    <row r="30435" spans="20:23" x14ac:dyDescent="0.3">
      <c r="T30435" t="b">
        <f>U30435&gt;10</f>
        <v>1</v>
      </c>
      <c r="U30435" s="7">
        <v>12.104348565573799</v>
      </c>
      <c r="V30435" t="s">
        <v>18314</v>
      </c>
      <c r="W30435" t="s">
        <v>4409</v>
      </c>
    </row>
    <row r="30436" spans="20:23" x14ac:dyDescent="0.3">
      <c r="T30436" t="b">
        <f>U30436&gt;10</f>
        <v>1</v>
      </c>
      <c r="U30436" s="7">
        <v>13.490642926693599</v>
      </c>
      <c r="V30436" t="s">
        <v>18315</v>
      </c>
      <c r="W30436" t="s">
        <v>18316</v>
      </c>
    </row>
    <row r="30437" spans="20:23" x14ac:dyDescent="0.3">
      <c r="T30437" t="b">
        <f>U30437&gt;10</f>
        <v>1</v>
      </c>
      <c r="U30437" s="7">
        <v>10.7825927255914</v>
      </c>
      <c r="V30437" t="s">
        <v>8295</v>
      </c>
      <c r="W30437" t="s">
        <v>8296</v>
      </c>
    </row>
    <row r="30438" spans="20:23" x14ac:dyDescent="0.3">
      <c r="T30438" t="b">
        <f>U30438&gt;10</f>
        <v>1</v>
      </c>
      <c r="U30438" s="7">
        <v>12.7974957461337</v>
      </c>
      <c r="V30438" t="s">
        <v>18317</v>
      </c>
      <c r="W30438" t="s">
        <v>18318</v>
      </c>
    </row>
    <row r="30439" spans="20:23" x14ac:dyDescent="0.3">
      <c r="T30439" t="b">
        <f>U30439&gt;10</f>
        <v>1</v>
      </c>
      <c r="U30439" s="7">
        <v>10.2072285806879</v>
      </c>
      <c r="V30439" t="s">
        <v>3798</v>
      </c>
      <c r="W30439" t="s">
        <v>1944</v>
      </c>
    </row>
    <row r="30440" spans="20:23" x14ac:dyDescent="0.3">
      <c r="T30440" t="b">
        <f>U30440&gt;10</f>
        <v>1</v>
      </c>
      <c r="U30440" s="7">
        <v>11.411201385013801</v>
      </c>
      <c r="V30440" t="s">
        <v>4857</v>
      </c>
      <c r="W30440" t="s">
        <v>2633</v>
      </c>
    </row>
    <row r="30441" spans="20:23" x14ac:dyDescent="0.3">
      <c r="T30441" t="b">
        <f>U30441&gt;10</f>
        <v>1</v>
      </c>
      <c r="U30441" s="7">
        <v>10.0894455450315</v>
      </c>
      <c r="V30441" t="s">
        <v>2633</v>
      </c>
      <c r="W30441" t="s">
        <v>2634</v>
      </c>
    </row>
    <row r="30442" spans="20:23" x14ac:dyDescent="0.3">
      <c r="T30442" t="b">
        <f>U30442&gt;10</f>
        <v>1</v>
      </c>
      <c r="U30442" s="7">
        <v>10.399600473335299</v>
      </c>
      <c r="V30442" t="s">
        <v>5492</v>
      </c>
      <c r="W30442" t="s">
        <v>5491</v>
      </c>
    </row>
    <row r="30443" spans="20:23" x14ac:dyDescent="0.3">
      <c r="T30443" t="b">
        <f>U30443&gt;10</f>
        <v>1</v>
      </c>
      <c r="U30443" s="7">
        <v>10.0894455450315</v>
      </c>
      <c r="V30443" t="s">
        <v>2805</v>
      </c>
      <c r="W30443" t="s">
        <v>2587</v>
      </c>
    </row>
    <row r="30444" spans="20:23" x14ac:dyDescent="0.3">
      <c r="T30444" t="b">
        <f>U30444&gt;10</f>
        <v>1</v>
      </c>
      <c r="U30444" s="7">
        <v>12.104348565573799</v>
      </c>
      <c r="V30444" t="s">
        <v>18319</v>
      </c>
      <c r="W30444" t="s">
        <v>10011</v>
      </c>
    </row>
    <row r="30445" spans="20:23" x14ac:dyDescent="0.3">
      <c r="T30445" t="b">
        <f>U30445&gt;10</f>
        <v>1</v>
      </c>
      <c r="U30445" s="7">
        <v>11.0057362769056</v>
      </c>
      <c r="V30445" t="s">
        <v>10011</v>
      </c>
      <c r="W30445" t="s">
        <v>10012</v>
      </c>
    </row>
    <row r="30446" spans="20:23" x14ac:dyDescent="0.3">
      <c r="T30446" t="b">
        <f>U30446&gt;10</f>
        <v>1</v>
      </c>
      <c r="U30446" s="7">
        <v>12.7974957461337</v>
      </c>
      <c r="V30446" t="s">
        <v>8715</v>
      </c>
      <c r="W30446" t="s">
        <v>18320</v>
      </c>
    </row>
    <row r="30447" spans="20:23" x14ac:dyDescent="0.3">
      <c r="T30447" t="b">
        <f>U30447&gt;10</f>
        <v>1</v>
      </c>
      <c r="U30447" s="7">
        <v>10.3125890963457</v>
      </c>
      <c r="V30447" t="s">
        <v>4640</v>
      </c>
      <c r="W30447" t="s">
        <v>4643</v>
      </c>
    </row>
    <row r="30448" spans="20:23" x14ac:dyDescent="0.3">
      <c r="T30448" t="b">
        <f>U30448&gt;10</f>
        <v>1</v>
      </c>
      <c r="U30448" s="7">
        <v>12.7974957461337</v>
      </c>
      <c r="V30448" t="s">
        <v>4643</v>
      </c>
      <c r="W30448" t="s">
        <v>18321</v>
      </c>
    </row>
    <row r="30449" spans="20:23" x14ac:dyDescent="0.3">
      <c r="T30449" t="b">
        <f>U30449&gt;10</f>
        <v>1</v>
      </c>
      <c r="U30449" s="7">
        <v>10.4461204889702</v>
      </c>
      <c r="V30449" t="s">
        <v>5633</v>
      </c>
      <c r="W30449" t="s">
        <v>5634</v>
      </c>
    </row>
    <row r="30450" spans="20:23" x14ac:dyDescent="0.3">
      <c r="T30450" t="b">
        <f>U30450&gt;10</f>
        <v>1</v>
      </c>
      <c r="U30450" s="7">
        <v>10.3125890963457</v>
      </c>
      <c r="V30450" t="s">
        <v>4789</v>
      </c>
      <c r="W30450" t="s">
        <v>4790</v>
      </c>
    </row>
    <row r="30451" spans="20:23" x14ac:dyDescent="0.3">
      <c r="T30451" t="b">
        <f>U30451&gt;10</f>
        <v>1</v>
      </c>
      <c r="U30451" s="7">
        <v>11.8812050142595</v>
      </c>
      <c r="V30451" t="s">
        <v>4790</v>
      </c>
      <c r="W30451" t="s">
        <v>5265</v>
      </c>
    </row>
    <row r="30452" spans="20:23" x14ac:dyDescent="0.3">
      <c r="T30452" t="b">
        <f>U30452&gt;10</f>
        <v>1</v>
      </c>
      <c r="U30452" s="7">
        <v>11.0057362769056</v>
      </c>
      <c r="V30452" t="s">
        <v>9944</v>
      </c>
      <c r="W30452" t="s">
        <v>9947</v>
      </c>
    </row>
    <row r="30453" spans="20:23" x14ac:dyDescent="0.3">
      <c r="T30453" t="b">
        <f>U30453&gt;10</f>
        <v>1</v>
      </c>
      <c r="U30453" s="7">
        <v>12.7974957461337</v>
      </c>
      <c r="V30453" t="s">
        <v>9947</v>
      </c>
      <c r="W30453" t="s">
        <v>18322</v>
      </c>
    </row>
    <row r="30454" spans="20:23" x14ac:dyDescent="0.3">
      <c r="T30454" t="b">
        <f>U30454&gt;10</f>
        <v>1</v>
      </c>
      <c r="U30454" s="7">
        <v>12.392030638025499</v>
      </c>
      <c r="V30454" t="s">
        <v>18323</v>
      </c>
      <c r="W30454" t="s">
        <v>18324</v>
      </c>
    </row>
    <row r="30455" spans="20:23" x14ac:dyDescent="0.3">
      <c r="T30455" t="b">
        <f>U30455&gt;10</f>
        <v>1</v>
      </c>
      <c r="U30455" s="7">
        <v>11.293418349357401</v>
      </c>
      <c r="V30455" t="s">
        <v>11217</v>
      </c>
      <c r="W30455" t="s">
        <v>9692</v>
      </c>
    </row>
    <row r="30456" spans="20:23" x14ac:dyDescent="0.3">
      <c r="T30456" t="b">
        <f>U30456&gt;10</f>
        <v>1</v>
      </c>
      <c r="U30456" s="7">
        <v>10.4949106531397</v>
      </c>
      <c r="V30456" t="s">
        <v>6116</v>
      </c>
      <c r="W30456" t="s">
        <v>6117</v>
      </c>
    </row>
    <row r="30457" spans="20:23" x14ac:dyDescent="0.3">
      <c r="T30457" t="b">
        <f>U30457&gt;10</f>
        <v>1</v>
      </c>
      <c r="U30457" s="7">
        <v>11.8812050142595</v>
      </c>
      <c r="V30457" t="s">
        <v>13558</v>
      </c>
      <c r="W30457" t="s">
        <v>8331</v>
      </c>
    </row>
    <row r="30458" spans="20:23" x14ac:dyDescent="0.3">
      <c r="T30458" t="b">
        <f>U30458&gt;10</f>
        <v>1</v>
      </c>
      <c r="U30458" s="7">
        <v>10.7825927255914</v>
      </c>
      <c r="V30458" t="s">
        <v>8331</v>
      </c>
      <c r="W30458" t="s">
        <v>8332</v>
      </c>
    </row>
    <row r="30459" spans="20:23" x14ac:dyDescent="0.3">
      <c r="T30459" t="b">
        <f>U30459&gt;10</f>
        <v>1</v>
      </c>
      <c r="U30459" s="7">
        <v>11.6988834574656</v>
      </c>
      <c r="V30459" t="s">
        <v>4750</v>
      </c>
      <c r="W30459" t="s">
        <v>13139</v>
      </c>
    </row>
    <row r="30460" spans="20:23" x14ac:dyDescent="0.3">
      <c r="T30460" t="b">
        <f>U30460&gt;10</f>
        <v>1</v>
      </c>
      <c r="U30460" s="7">
        <v>10.3125890963457</v>
      </c>
      <c r="V30460" t="s">
        <v>4409</v>
      </c>
      <c r="W30460" t="s">
        <v>4410</v>
      </c>
    </row>
    <row r="30461" spans="20:23" x14ac:dyDescent="0.3">
      <c r="T30461" t="b">
        <f>U30461&gt;10</f>
        <v>1</v>
      </c>
      <c r="U30461" s="7">
        <v>11.6988834574656</v>
      </c>
      <c r="V30461" t="s">
        <v>12979</v>
      </c>
      <c r="W30461" t="s">
        <v>7251</v>
      </c>
    </row>
    <row r="30462" spans="20:23" x14ac:dyDescent="0.3">
      <c r="T30462" t="b">
        <f>U30462&gt;10</f>
        <v>1</v>
      </c>
      <c r="U30462" s="7">
        <v>10.6002711687975</v>
      </c>
      <c r="V30462" t="s">
        <v>7251</v>
      </c>
      <c r="W30462" t="s">
        <v>7252</v>
      </c>
    </row>
    <row r="30463" spans="20:23" x14ac:dyDescent="0.3">
      <c r="T30463" t="b">
        <f>U30463&gt;10</f>
        <v>1</v>
      </c>
      <c r="U30463" s="7">
        <v>10.7825927255914</v>
      </c>
      <c r="V30463" t="s">
        <v>8230</v>
      </c>
      <c r="W30463" t="s">
        <v>6117</v>
      </c>
    </row>
    <row r="30464" spans="20:23" x14ac:dyDescent="0.3">
      <c r="T30464" t="b">
        <f>U30464&gt;10</f>
        <v>1</v>
      </c>
      <c r="U30464" s="7">
        <v>13.490642926693599</v>
      </c>
      <c r="V30464" t="s">
        <v>18325</v>
      </c>
      <c r="W30464" t="s">
        <v>18326</v>
      </c>
    </row>
    <row r="30465" spans="20:23" x14ac:dyDescent="0.3">
      <c r="T30465" t="b">
        <f>U30465&gt;10</f>
        <v>1</v>
      </c>
      <c r="U30465" s="7">
        <v>10.7825927255914</v>
      </c>
      <c r="V30465" t="s">
        <v>8286</v>
      </c>
      <c r="W30465" t="s">
        <v>8287</v>
      </c>
    </row>
    <row r="30466" spans="20:23" x14ac:dyDescent="0.3">
      <c r="T30466" t="b">
        <f>U30466&gt;10</f>
        <v>1</v>
      </c>
      <c r="U30466" s="7">
        <v>10.2637989321763</v>
      </c>
      <c r="V30466" t="s">
        <v>4120</v>
      </c>
      <c r="W30466" t="s">
        <v>67</v>
      </c>
    </row>
    <row r="30467" spans="20:23" x14ac:dyDescent="0.3">
      <c r="T30467" t="b">
        <f>U30467&gt;10</f>
        <v>1</v>
      </c>
      <c r="U30467" s="7">
        <v>11.293418349357401</v>
      </c>
      <c r="V30467" t="s">
        <v>8183</v>
      </c>
      <c r="W30467" t="s">
        <v>11076</v>
      </c>
    </row>
    <row r="30468" spans="20:23" x14ac:dyDescent="0.3">
      <c r="T30468" t="b">
        <f>U30468&gt;10</f>
        <v>1</v>
      </c>
      <c r="U30468" s="7">
        <v>11.6988834574656</v>
      </c>
      <c r="V30468" t="s">
        <v>12677</v>
      </c>
      <c r="W30468" t="s">
        <v>9931</v>
      </c>
    </row>
    <row r="30469" spans="20:23" x14ac:dyDescent="0.3">
      <c r="T30469" t="b">
        <f>U30469&gt;10</f>
        <v>1</v>
      </c>
      <c r="U30469" s="7">
        <v>12.104348565573799</v>
      </c>
      <c r="V30469" t="s">
        <v>18327</v>
      </c>
      <c r="W30469" t="s">
        <v>18328</v>
      </c>
    </row>
    <row r="30470" spans="20:23" x14ac:dyDescent="0.3">
      <c r="T30470" t="b">
        <f>U30470&gt;10</f>
        <v>1</v>
      </c>
      <c r="U30470" s="7">
        <v>11.411201385013801</v>
      </c>
      <c r="V30470" t="s">
        <v>12171</v>
      </c>
      <c r="W30470" t="s">
        <v>7997</v>
      </c>
    </row>
    <row r="30471" spans="20:23" x14ac:dyDescent="0.3">
      <c r="T30471" t="b">
        <f>U30471&gt;10</f>
        <v>1</v>
      </c>
      <c r="U30471" s="7">
        <v>10.4461204889702</v>
      </c>
      <c r="V30471" t="s">
        <v>5944</v>
      </c>
      <c r="W30471" t="s">
        <v>5945</v>
      </c>
    </row>
    <row r="30472" spans="20:23" x14ac:dyDescent="0.3">
      <c r="T30472" t="b">
        <f>U30472&gt;10</f>
        <v>1</v>
      </c>
      <c r="U30472" s="7">
        <v>11.0057362769056</v>
      </c>
      <c r="V30472" t="s">
        <v>7328</v>
      </c>
      <c r="W30472" t="s">
        <v>10048</v>
      </c>
    </row>
    <row r="30473" spans="20:23" x14ac:dyDescent="0.3">
      <c r="T30473" t="b">
        <f>U30473&gt;10</f>
        <v>1</v>
      </c>
      <c r="U30473" s="7">
        <v>12.7974957461337</v>
      </c>
      <c r="V30473" t="s">
        <v>10048</v>
      </c>
      <c r="W30473" t="s">
        <v>18329</v>
      </c>
    </row>
    <row r="30474" spans="20:23" x14ac:dyDescent="0.3">
      <c r="T30474" t="b">
        <f>U30474&gt;10</f>
        <v>1</v>
      </c>
      <c r="U30474" s="7">
        <v>11.6988834574656</v>
      </c>
      <c r="V30474" t="s">
        <v>13350</v>
      </c>
      <c r="W30474" t="s">
        <v>13351</v>
      </c>
    </row>
    <row r="30475" spans="20:23" x14ac:dyDescent="0.3">
      <c r="T30475" t="b">
        <f>U30475&gt;10</f>
        <v>1</v>
      </c>
      <c r="U30475" s="7">
        <v>10.3125890963457</v>
      </c>
      <c r="V30475" t="s">
        <v>4635</v>
      </c>
      <c r="W30475" t="s">
        <v>4636</v>
      </c>
    </row>
    <row r="30476" spans="20:23" x14ac:dyDescent="0.3">
      <c r="T30476" t="b">
        <f>U30476&gt;10</f>
        <v>1</v>
      </c>
      <c r="U30476" s="7">
        <v>10.3125890963457</v>
      </c>
      <c r="V30476" t="s">
        <v>4409</v>
      </c>
      <c r="W30476" t="s">
        <v>4411</v>
      </c>
    </row>
    <row r="30477" spans="20:23" x14ac:dyDescent="0.3">
      <c r="T30477" t="b">
        <f>U30477&gt;10</f>
        <v>1</v>
      </c>
      <c r="U30477" s="7">
        <v>12.7974957461337</v>
      </c>
      <c r="V30477" t="s">
        <v>3186</v>
      </c>
      <c r="W30477" t="s">
        <v>13127</v>
      </c>
    </row>
    <row r="30478" spans="20:23" x14ac:dyDescent="0.3">
      <c r="T30478" t="b">
        <f>U30478&gt;10</f>
        <v>1</v>
      </c>
      <c r="U30478" s="7">
        <v>11.6988834574656</v>
      </c>
      <c r="V30478" t="s">
        <v>13127</v>
      </c>
      <c r="W30478" t="s">
        <v>13128</v>
      </c>
    </row>
    <row r="30479" spans="20:23" x14ac:dyDescent="0.3">
      <c r="T30479" t="b">
        <f>U30479&gt;10</f>
        <v>1</v>
      </c>
      <c r="U30479" s="7">
        <v>13.490642926693599</v>
      </c>
      <c r="V30479" t="s">
        <v>18330</v>
      </c>
      <c r="W30479" t="s">
        <v>18331</v>
      </c>
    </row>
    <row r="30480" spans="20:23" x14ac:dyDescent="0.3">
      <c r="T30480" t="b">
        <f>U30480&gt;10</f>
        <v>1</v>
      </c>
      <c r="U30480" s="7">
        <v>13.490642926693599</v>
      </c>
      <c r="V30480" t="s">
        <v>18331</v>
      </c>
      <c r="W30480" t="s">
        <v>18332</v>
      </c>
    </row>
    <row r="30481" spans="20:23" x14ac:dyDescent="0.3">
      <c r="T30481" t="b">
        <f>U30481&gt;10</f>
        <v>1</v>
      </c>
      <c r="U30481" s="7">
        <v>13.490642926693599</v>
      </c>
      <c r="V30481" t="s">
        <v>18333</v>
      </c>
      <c r="W30481" t="s">
        <v>18334</v>
      </c>
    </row>
    <row r="30482" spans="20:23" x14ac:dyDescent="0.3">
      <c r="T30482" t="b">
        <f>U30482&gt;10</f>
        <v>1</v>
      </c>
      <c r="U30482" s="7">
        <v>13.490642926693599</v>
      </c>
      <c r="V30482" t="s">
        <v>18334</v>
      </c>
      <c r="W30482" t="s">
        <v>4608</v>
      </c>
    </row>
    <row r="30483" spans="20:23" x14ac:dyDescent="0.3">
      <c r="T30483" t="b">
        <f>U30483&gt;10</f>
        <v>1</v>
      </c>
      <c r="U30483" s="7">
        <v>10.3125890963457</v>
      </c>
      <c r="V30483" t="s">
        <v>4608</v>
      </c>
      <c r="W30483" t="s">
        <v>4609</v>
      </c>
    </row>
    <row r="30484" spans="20:23" x14ac:dyDescent="0.3">
      <c r="T30484" t="b">
        <f>U30484&gt;10</f>
        <v>1</v>
      </c>
      <c r="U30484" s="7">
        <v>12.7974957461337</v>
      </c>
      <c r="V30484" t="s">
        <v>18335</v>
      </c>
      <c r="W30484" t="s">
        <v>18313</v>
      </c>
    </row>
    <row r="30485" spans="20:23" x14ac:dyDescent="0.3">
      <c r="T30485" t="b">
        <f>U30485&gt;10</f>
        <v>1</v>
      </c>
      <c r="U30485" s="7">
        <v>12.7974957461337</v>
      </c>
      <c r="V30485" t="s">
        <v>18336</v>
      </c>
      <c r="W30485" t="s">
        <v>18337</v>
      </c>
    </row>
    <row r="30486" spans="20:23" x14ac:dyDescent="0.3">
      <c r="T30486" t="b">
        <f>U30486&gt;10</f>
        <v>1</v>
      </c>
      <c r="U30486" s="7">
        <v>12.7974957461337</v>
      </c>
      <c r="V30486" t="s">
        <v>18337</v>
      </c>
      <c r="W30486" t="s">
        <v>13942</v>
      </c>
    </row>
    <row r="30487" spans="20:23" x14ac:dyDescent="0.3">
      <c r="T30487" t="b">
        <f>U30487&gt;10</f>
        <v>1</v>
      </c>
      <c r="U30487" s="7">
        <v>11.8812050142595</v>
      </c>
      <c r="V30487" t="s">
        <v>13942</v>
      </c>
      <c r="W30487" t="s">
        <v>8331</v>
      </c>
    </row>
    <row r="30488" spans="20:23" x14ac:dyDescent="0.3">
      <c r="T30488" t="b">
        <f>U30488&gt;10</f>
        <v>1</v>
      </c>
      <c r="U30488" s="7">
        <v>10.7825927255914</v>
      </c>
      <c r="V30488" t="s">
        <v>5253</v>
      </c>
      <c r="W30488" t="s">
        <v>8541</v>
      </c>
    </row>
    <row r="30489" spans="20:23" x14ac:dyDescent="0.3">
      <c r="T30489" t="b">
        <f>U30489&gt;10</f>
        <v>1</v>
      </c>
      <c r="U30489" s="7">
        <v>13.490642926693599</v>
      </c>
      <c r="V30489" t="s">
        <v>8541</v>
      </c>
      <c r="W30489" t="s">
        <v>18338</v>
      </c>
    </row>
    <row r="30490" spans="20:23" x14ac:dyDescent="0.3">
      <c r="T30490" t="b">
        <f>U30490&gt;10</f>
        <v>1</v>
      </c>
      <c r="U30490" s="7">
        <v>13.490642926693599</v>
      </c>
      <c r="V30490" t="s">
        <v>18338</v>
      </c>
      <c r="W30490" t="s">
        <v>18339</v>
      </c>
    </row>
    <row r="30491" spans="20:23" x14ac:dyDescent="0.3">
      <c r="T30491" t="b">
        <f>U30491&gt;10</f>
        <v>1</v>
      </c>
      <c r="U30491" s="7">
        <v>10.4949106531397</v>
      </c>
      <c r="V30491" t="s">
        <v>6403</v>
      </c>
      <c r="W30491" t="s">
        <v>2057</v>
      </c>
    </row>
    <row r="30492" spans="20:23" x14ac:dyDescent="0.3">
      <c r="T30492" t="b">
        <f>U30492&gt;10</f>
        <v>1</v>
      </c>
      <c r="U30492" s="7">
        <v>11.8812050142595</v>
      </c>
      <c r="V30492" t="s">
        <v>8331</v>
      </c>
      <c r="W30492" t="s">
        <v>14029</v>
      </c>
    </row>
    <row r="30493" spans="20:23" x14ac:dyDescent="0.3">
      <c r="T30493" t="b">
        <f>U30493&gt;10</f>
        <v>1</v>
      </c>
      <c r="U30493" s="7">
        <v>12.7974957461337</v>
      </c>
      <c r="V30493" t="s">
        <v>9719</v>
      </c>
      <c r="W30493" t="s">
        <v>18340</v>
      </c>
    </row>
    <row r="30494" spans="20:23" x14ac:dyDescent="0.3">
      <c r="T30494" t="b">
        <f>U30494&gt;10</f>
        <v>1</v>
      </c>
      <c r="U30494" s="7">
        <v>13.490642926693599</v>
      </c>
      <c r="V30494" t="s">
        <v>18341</v>
      </c>
      <c r="W30494" t="s">
        <v>18342</v>
      </c>
    </row>
    <row r="30495" spans="20:23" x14ac:dyDescent="0.3">
      <c r="T30495" t="b">
        <f>U30495&gt;10</f>
        <v>1</v>
      </c>
      <c r="U30495" s="7">
        <v>13.490642926693599</v>
      </c>
      <c r="V30495" t="s">
        <v>18343</v>
      </c>
      <c r="W30495" t="s">
        <v>8451</v>
      </c>
    </row>
    <row r="30496" spans="20:23" x14ac:dyDescent="0.3">
      <c r="T30496" t="b">
        <f>U30496&gt;10</f>
        <v>1</v>
      </c>
      <c r="U30496" s="7">
        <v>10.7825927255914</v>
      </c>
      <c r="V30496" t="s">
        <v>8451</v>
      </c>
      <c r="W30496" t="s">
        <v>2664</v>
      </c>
    </row>
    <row r="30497" spans="20:23" x14ac:dyDescent="0.3">
      <c r="T30497" t="b">
        <f>U30497&gt;10</f>
        <v>1</v>
      </c>
      <c r="U30497" s="7">
        <v>10.7825927255914</v>
      </c>
      <c r="V30497" t="s">
        <v>2664</v>
      </c>
      <c r="W30497" t="s">
        <v>8430</v>
      </c>
    </row>
    <row r="30498" spans="20:23" x14ac:dyDescent="0.3">
      <c r="T30498" t="b">
        <f>U30498&gt;10</f>
        <v>1</v>
      </c>
      <c r="U30498" s="7">
        <v>11.188057833699601</v>
      </c>
      <c r="V30498" t="s">
        <v>10785</v>
      </c>
      <c r="W30498" t="s">
        <v>10786</v>
      </c>
    </row>
    <row r="30499" spans="20:23" x14ac:dyDescent="0.3">
      <c r="T30499" t="b">
        <f>U30499&gt;10</f>
        <v>1</v>
      </c>
      <c r="U30499" s="7">
        <v>11.188057833699601</v>
      </c>
      <c r="V30499" t="s">
        <v>10786</v>
      </c>
      <c r="W30499" t="s">
        <v>6060</v>
      </c>
    </row>
    <row r="30500" spans="20:23" x14ac:dyDescent="0.3">
      <c r="T30500" t="b">
        <f>U30500&gt;10</f>
        <v>1</v>
      </c>
      <c r="U30500" s="7">
        <v>11.8812050142595</v>
      </c>
      <c r="V30500" t="s">
        <v>6142</v>
      </c>
      <c r="W30500" t="s">
        <v>13732</v>
      </c>
    </row>
    <row r="30501" spans="20:23" x14ac:dyDescent="0.3">
      <c r="T30501" t="b">
        <f>U30501&gt;10</f>
        <v>1</v>
      </c>
      <c r="U30501" s="7">
        <v>10.7180542044539</v>
      </c>
      <c r="V30501" t="s">
        <v>7933</v>
      </c>
      <c r="W30501" t="s">
        <v>5034</v>
      </c>
    </row>
    <row r="30502" spans="20:23" x14ac:dyDescent="0.3">
      <c r="T30502" t="b">
        <f>U30502&gt;10</f>
        <v>1</v>
      </c>
      <c r="U30502" s="7">
        <v>11.411201385013801</v>
      </c>
      <c r="V30502" t="s">
        <v>1917</v>
      </c>
      <c r="W30502" t="s">
        <v>11923</v>
      </c>
    </row>
    <row r="30503" spans="20:23" x14ac:dyDescent="0.3">
      <c r="T30503" t="b">
        <f>U30503&gt;10</f>
        <v>1</v>
      </c>
      <c r="U30503" s="7">
        <v>13.490642926693599</v>
      </c>
      <c r="V30503" t="s">
        <v>18344</v>
      </c>
      <c r="W30503" t="s">
        <v>18345</v>
      </c>
    </row>
    <row r="30504" spans="20:23" x14ac:dyDescent="0.3">
      <c r="T30504" t="b">
        <f>U30504&gt;10</f>
        <v>1</v>
      </c>
      <c r="U30504" s="7">
        <v>13.490642926693599</v>
      </c>
      <c r="V30504" t="s">
        <v>18345</v>
      </c>
      <c r="W30504" t="s">
        <v>11082</v>
      </c>
    </row>
    <row r="30505" spans="20:23" x14ac:dyDescent="0.3">
      <c r="T30505" t="b">
        <f>U30505&gt;10</f>
        <v>1</v>
      </c>
      <c r="U30505" s="7">
        <v>11.293418349357401</v>
      </c>
      <c r="V30505" t="s">
        <v>11082</v>
      </c>
      <c r="W30505" t="s">
        <v>7015</v>
      </c>
    </row>
    <row r="30506" spans="20:23" x14ac:dyDescent="0.3">
      <c r="T30506" t="b">
        <f>U30506&gt;10</f>
        <v>1</v>
      </c>
      <c r="U30506" s="7">
        <v>10.7825927255914</v>
      </c>
      <c r="V30506" t="s">
        <v>2664</v>
      </c>
      <c r="W30506" t="s">
        <v>8432</v>
      </c>
    </row>
    <row r="30507" spans="20:23" x14ac:dyDescent="0.3">
      <c r="T30507" t="b">
        <f>U30507&gt;10</f>
        <v>1</v>
      </c>
      <c r="U30507" s="7">
        <v>10.232546388672199</v>
      </c>
      <c r="V30507" t="s">
        <v>216</v>
      </c>
      <c r="W30507" t="s">
        <v>4012</v>
      </c>
    </row>
    <row r="30508" spans="20:23" x14ac:dyDescent="0.3">
      <c r="T30508" t="b">
        <f>U30508&gt;10</f>
        <v>1</v>
      </c>
      <c r="U30508" s="7">
        <v>11.6988834574656</v>
      </c>
      <c r="V30508" t="s">
        <v>13021</v>
      </c>
      <c r="W30508" t="s">
        <v>2349</v>
      </c>
    </row>
    <row r="30509" spans="20:23" x14ac:dyDescent="0.3">
      <c r="T30509" t="b">
        <f>U30509&gt;10</f>
        <v>1</v>
      </c>
      <c r="U30509" s="7">
        <v>13.490642926693599</v>
      </c>
      <c r="V30509" t="s">
        <v>18346</v>
      </c>
      <c r="W30509" t="s">
        <v>18347</v>
      </c>
    </row>
    <row r="30510" spans="20:23" x14ac:dyDescent="0.3">
      <c r="T30510" t="b">
        <f>U30510&gt;10</f>
        <v>1</v>
      </c>
      <c r="U30510" s="7">
        <v>11.0057362769056</v>
      </c>
      <c r="V30510" t="s">
        <v>9411</v>
      </c>
      <c r="W30510" t="s">
        <v>9412</v>
      </c>
    </row>
    <row r="30511" spans="20:23" x14ac:dyDescent="0.3">
      <c r="T30511" t="b">
        <f>U30511&gt;10</f>
        <v>1</v>
      </c>
      <c r="U30511" s="7">
        <v>13.490642926693599</v>
      </c>
      <c r="V30511" t="s">
        <v>9412</v>
      </c>
      <c r="W30511" t="s">
        <v>18348</v>
      </c>
    </row>
    <row r="30512" spans="20:23" x14ac:dyDescent="0.3">
      <c r="T30512" t="b">
        <f>U30512&gt;10</f>
        <v>1</v>
      </c>
      <c r="U30512" s="7">
        <v>13.490642926693599</v>
      </c>
      <c r="V30512" t="s">
        <v>18349</v>
      </c>
      <c r="W30512" t="s">
        <v>10971</v>
      </c>
    </row>
    <row r="30513" spans="20:23" x14ac:dyDescent="0.3">
      <c r="T30513" t="b">
        <f>U30513&gt;10</f>
        <v>1</v>
      </c>
      <c r="U30513" s="7">
        <v>11.293418349357401</v>
      </c>
      <c r="V30513" t="s">
        <v>10971</v>
      </c>
      <c r="W30513" t="s">
        <v>8997</v>
      </c>
    </row>
    <row r="30514" spans="20:23" x14ac:dyDescent="0.3">
      <c r="T30514" t="b">
        <f>U30514&gt;10</f>
        <v>1</v>
      </c>
      <c r="U30514" s="7">
        <v>11.411201385013801</v>
      </c>
      <c r="V30514" t="s">
        <v>11582</v>
      </c>
      <c r="W30514" t="s">
        <v>11862</v>
      </c>
    </row>
    <row r="30515" spans="20:23" x14ac:dyDescent="0.3">
      <c r="T30515" t="b">
        <f>U30515&gt;10</f>
        <v>1</v>
      </c>
      <c r="U30515" s="7">
        <v>13.490642926693599</v>
      </c>
      <c r="V30515" t="s">
        <v>18350</v>
      </c>
      <c r="W30515" t="s">
        <v>18351</v>
      </c>
    </row>
    <row r="30516" spans="20:23" x14ac:dyDescent="0.3">
      <c r="T30516" t="b">
        <f>U30516&gt;10</f>
        <v>1</v>
      </c>
      <c r="U30516" s="7">
        <v>13.490642926693599</v>
      </c>
      <c r="V30516" t="s">
        <v>18351</v>
      </c>
      <c r="W30516" t="s">
        <v>18352</v>
      </c>
    </row>
    <row r="30517" spans="20:23" x14ac:dyDescent="0.3">
      <c r="T30517" t="b">
        <f>U30517&gt;10</f>
        <v>1</v>
      </c>
      <c r="U30517" s="7">
        <v>10.7180542044539</v>
      </c>
      <c r="V30517" t="s">
        <v>7935</v>
      </c>
      <c r="W30517" t="s">
        <v>1887</v>
      </c>
    </row>
    <row r="30518" spans="20:23" x14ac:dyDescent="0.3">
      <c r="T30518" t="b">
        <f>U30518&gt;10</f>
        <v>1</v>
      </c>
      <c r="U30518" s="7">
        <v>12.392030638025499</v>
      </c>
      <c r="V30518" t="s">
        <v>18353</v>
      </c>
      <c r="W30518" t="s">
        <v>11291</v>
      </c>
    </row>
    <row r="30519" spans="20:23" x14ac:dyDescent="0.3">
      <c r="T30519" t="b">
        <f>U30519&gt;10</f>
        <v>1</v>
      </c>
      <c r="U30519" s="7">
        <v>10.9256935692321</v>
      </c>
      <c r="V30519" t="s">
        <v>9107</v>
      </c>
      <c r="W30519" t="s">
        <v>9108</v>
      </c>
    </row>
    <row r="30520" spans="20:23" x14ac:dyDescent="0.3">
      <c r="T30520" t="b">
        <f>U30520&gt;10</f>
        <v>1</v>
      </c>
      <c r="U30520" s="7">
        <v>10.158438416518401</v>
      </c>
      <c r="V30520" t="s">
        <v>3232</v>
      </c>
      <c r="W30520" t="s">
        <v>3076</v>
      </c>
    </row>
    <row r="30521" spans="20:23" x14ac:dyDescent="0.3">
      <c r="T30521" t="b">
        <f>U30521&gt;10</f>
        <v>1</v>
      </c>
      <c r="U30521" s="7">
        <v>11.411201385013801</v>
      </c>
      <c r="V30521" t="s">
        <v>12081</v>
      </c>
      <c r="W30521" t="s">
        <v>12082</v>
      </c>
    </row>
    <row r="30522" spans="20:23" x14ac:dyDescent="0.3">
      <c r="T30522" t="b">
        <f>U30522&gt;10</f>
        <v>1</v>
      </c>
      <c r="U30522" s="7">
        <v>10.158438416518401</v>
      </c>
      <c r="V30522" t="s">
        <v>1665</v>
      </c>
      <c r="W30522" t="s">
        <v>3188</v>
      </c>
    </row>
    <row r="30523" spans="20:23" x14ac:dyDescent="0.3">
      <c r="T30523" t="b">
        <f>U30523&gt;10</f>
        <v>1</v>
      </c>
      <c r="U30523" s="7">
        <v>12.7974957461337</v>
      </c>
      <c r="V30523" t="s">
        <v>18354</v>
      </c>
      <c r="W30523" t="s">
        <v>18355</v>
      </c>
    </row>
    <row r="30524" spans="20:23" x14ac:dyDescent="0.3">
      <c r="T30524" t="b">
        <f>U30524&gt;10</f>
        <v>1</v>
      </c>
      <c r="U30524" s="7">
        <v>11.411201385013801</v>
      </c>
      <c r="V30524" t="s">
        <v>12222</v>
      </c>
      <c r="W30524" t="s">
        <v>12223</v>
      </c>
    </row>
    <row r="30525" spans="20:23" x14ac:dyDescent="0.3">
      <c r="T30525" t="b">
        <f>U30525&gt;10</f>
        <v>1</v>
      </c>
      <c r="U30525" s="7">
        <v>13.490642926693599</v>
      </c>
      <c r="V30525" t="s">
        <v>18356</v>
      </c>
      <c r="W30525" t="s">
        <v>18357</v>
      </c>
    </row>
    <row r="30526" spans="20:23" x14ac:dyDescent="0.3">
      <c r="T30526" t="b">
        <f>U30526&gt;10</f>
        <v>1</v>
      </c>
      <c r="U30526" s="7">
        <v>10.7825927255914</v>
      </c>
      <c r="V30526" t="s">
        <v>4233</v>
      </c>
      <c r="W30526" t="s">
        <v>8232</v>
      </c>
    </row>
    <row r="30527" spans="20:23" x14ac:dyDescent="0.3">
      <c r="T30527" t="b">
        <f>U30527&gt;10</f>
        <v>1</v>
      </c>
      <c r="U30527" s="7">
        <v>10.158438416518401</v>
      </c>
      <c r="V30527" t="s">
        <v>1665</v>
      </c>
      <c r="W30527" t="s">
        <v>3187</v>
      </c>
    </row>
    <row r="30528" spans="20:23" x14ac:dyDescent="0.3">
      <c r="T30528" t="b">
        <f>U30528&gt;10</f>
        <v>1</v>
      </c>
      <c r="U30528" s="7">
        <v>10.851585597078399</v>
      </c>
      <c r="V30528" t="s">
        <v>1666</v>
      </c>
      <c r="W30528" t="s">
        <v>8726</v>
      </c>
    </row>
    <row r="30529" spans="20:23" x14ac:dyDescent="0.3">
      <c r="T30529" t="b">
        <f>U30529&gt;10</f>
        <v>1</v>
      </c>
      <c r="U30529" s="7">
        <v>10.3125890963457</v>
      </c>
      <c r="V30529" t="s">
        <v>4750</v>
      </c>
      <c r="W30529" t="s">
        <v>1917</v>
      </c>
    </row>
    <row r="30530" spans="20:23" x14ac:dyDescent="0.3">
      <c r="T30530" t="b">
        <f>U30530&gt;10</f>
        <v>1</v>
      </c>
      <c r="U30530" s="7">
        <v>11.411201385013801</v>
      </c>
      <c r="V30530" t="s">
        <v>1917</v>
      </c>
      <c r="W30530" t="s">
        <v>11924</v>
      </c>
    </row>
    <row r="30531" spans="20:23" x14ac:dyDescent="0.3">
      <c r="T30531" t="b">
        <f>U30531&gt;10</f>
        <v>1</v>
      </c>
      <c r="U30531" s="7">
        <v>12.392030638025499</v>
      </c>
      <c r="V30531" t="s">
        <v>11924</v>
      </c>
      <c r="W30531" t="s">
        <v>11474</v>
      </c>
    </row>
    <row r="30532" spans="20:23" x14ac:dyDescent="0.3">
      <c r="T30532" t="b">
        <f>U30532&gt;10</f>
        <v>1</v>
      </c>
      <c r="U30532" s="7">
        <v>13.490642926693599</v>
      </c>
      <c r="V30532" t="s">
        <v>18358</v>
      </c>
      <c r="W30532" t="s">
        <v>18359</v>
      </c>
    </row>
    <row r="30533" spans="20:23" x14ac:dyDescent="0.3">
      <c r="T30533" t="b">
        <f>U30533&gt;10</f>
        <v>1</v>
      </c>
      <c r="U30533" s="7">
        <v>10.158438416518401</v>
      </c>
      <c r="V30533" t="s">
        <v>3073</v>
      </c>
      <c r="W30533" t="s">
        <v>3076</v>
      </c>
    </row>
    <row r="30534" spans="20:23" x14ac:dyDescent="0.3">
      <c r="T30534" t="b">
        <f>U30534&gt;10</f>
        <v>1</v>
      </c>
      <c r="U30534" s="7">
        <v>10.4461204889702</v>
      </c>
      <c r="V30534" t="s">
        <v>67</v>
      </c>
      <c r="W30534" t="s">
        <v>5655</v>
      </c>
    </row>
    <row r="30535" spans="20:23" x14ac:dyDescent="0.3">
      <c r="T30535" t="b">
        <f>U30535&gt;10</f>
        <v>1</v>
      </c>
      <c r="U30535" s="7">
        <v>12.392030638025499</v>
      </c>
      <c r="V30535" t="s">
        <v>13515</v>
      </c>
      <c r="W30535" t="s">
        <v>18360</v>
      </c>
    </row>
    <row r="30536" spans="20:23" x14ac:dyDescent="0.3">
      <c r="T30536" t="b">
        <f>U30536&gt;10</f>
        <v>1</v>
      </c>
      <c r="U30536" s="7">
        <v>13.490642926693599</v>
      </c>
      <c r="V30536" t="s">
        <v>18360</v>
      </c>
      <c r="W30536" t="s">
        <v>18361</v>
      </c>
    </row>
    <row r="30537" spans="20:23" x14ac:dyDescent="0.3">
      <c r="T30537" t="b">
        <f>U30537&gt;10</f>
        <v>1</v>
      </c>
      <c r="U30537" s="7">
        <v>10.7180542044539</v>
      </c>
      <c r="V30537" t="s">
        <v>8107</v>
      </c>
      <c r="W30537" t="s">
        <v>1917</v>
      </c>
    </row>
    <row r="30538" spans="20:23" x14ac:dyDescent="0.3">
      <c r="T30538" t="b">
        <f>U30538&gt;10</f>
        <v>1</v>
      </c>
      <c r="U30538" s="7">
        <v>10.024907023893901</v>
      </c>
      <c r="V30538" t="s">
        <v>1917</v>
      </c>
      <c r="W30538" t="s">
        <v>1918</v>
      </c>
    </row>
    <row r="30539" spans="20:23" x14ac:dyDescent="0.3">
      <c r="T30539" t="b">
        <f>U30539&gt;10</f>
        <v>1</v>
      </c>
      <c r="U30539" s="7">
        <v>11.6988834574656</v>
      </c>
      <c r="V30539" t="s">
        <v>12751</v>
      </c>
      <c r="W30539" t="s">
        <v>10986</v>
      </c>
    </row>
    <row r="30540" spans="20:23" x14ac:dyDescent="0.3">
      <c r="T30540" t="b">
        <f>U30540&gt;10</f>
        <v>1</v>
      </c>
      <c r="U30540" s="7">
        <v>11.6988834574656</v>
      </c>
      <c r="V30540" t="s">
        <v>12769</v>
      </c>
      <c r="W30540" t="s">
        <v>6908</v>
      </c>
    </row>
    <row r="30541" spans="20:23" x14ac:dyDescent="0.3">
      <c r="T30541" t="b">
        <f>U30541&gt;10</f>
        <v>1</v>
      </c>
      <c r="U30541" s="7">
        <v>10.6002711687975</v>
      </c>
      <c r="V30541" t="s">
        <v>6908</v>
      </c>
      <c r="W30541" t="s">
        <v>7190</v>
      </c>
    </row>
    <row r="30542" spans="20:23" x14ac:dyDescent="0.3">
      <c r="T30542" t="b">
        <f>U30542&gt;10</f>
        <v>1</v>
      </c>
      <c r="U30542" s="7">
        <v>11.6988834574656</v>
      </c>
      <c r="V30542" t="s">
        <v>7190</v>
      </c>
      <c r="W30542" t="s">
        <v>12754</v>
      </c>
    </row>
    <row r="30543" spans="20:23" x14ac:dyDescent="0.3">
      <c r="T30543" t="b">
        <f>U30543&gt;10</f>
        <v>1</v>
      </c>
      <c r="U30543" s="7">
        <v>11.6988834574656</v>
      </c>
      <c r="V30543" t="s">
        <v>12754</v>
      </c>
      <c r="W30543" t="s">
        <v>8315</v>
      </c>
    </row>
    <row r="30544" spans="20:23" x14ac:dyDescent="0.3">
      <c r="T30544" t="b">
        <f>U30544&gt;10</f>
        <v>1</v>
      </c>
      <c r="U30544" s="7">
        <v>11.5447327776383</v>
      </c>
      <c r="V30544" t="s">
        <v>3206</v>
      </c>
      <c r="W30544" t="s">
        <v>7566</v>
      </c>
    </row>
    <row r="30545" spans="20:23" x14ac:dyDescent="0.3">
      <c r="T30545" t="b">
        <f>U30545&gt;10</f>
        <v>1</v>
      </c>
      <c r="U30545" s="7">
        <v>10.6574295826374</v>
      </c>
      <c r="V30545" t="s">
        <v>7566</v>
      </c>
      <c r="W30545" t="s">
        <v>7396</v>
      </c>
    </row>
    <row r="30546" spans="20:23" x14ac:dyDescent="0.3">
      <c r="T30546" t="b">
        <f>U30546&gt;10</f>
        <v>1</v>
      </c>
      <c r="U30546" s="7">
        <v>13.490642926693599</v>
      </c>
      <c r="V30546" t="s">
        <v>18362</v>
      </c>
      <c r="W30546" t="s">
        <v>18363</v>
      </c>
    </row>
    <row r="30547" spans="20:23" x14ac:dyDescent="0.3">
      <c r="T30547" t="b">
        <f>U30547&gt;10</f>
        <v>1</v>
      </c>
      <c r="U30547" s="7">
        <v>10.7825927255914</v>
      </c>
      <c r="V30547" t="s">
        <v>8518</v>
      </c>
      <c r="W30547" t="s">
        <v>8564</v>
      </c>
    </row>
    <row r="30548" spans="20:23" x14ac:dyDescent="0.3">
      <c r="T30548" t="b">
        <f>U30548&gt;10</f>
        <v>1</v>
      </c>
      <c r="U30548" s="7">
        <v>10.4949106531397</v>
      </c>
      <c r="V30548" t="s">
        <v>6142</v>
      </c>
      <c r="W30548" t="s">
        <v>6143</v>
      </c>
    </row>
    <row r="30549" spans="20:23" x14ac:dyDescent="0.3">
      <c r="T30549" t="b">
        <f>U30549&gt;10</f>
        <v>1</v>
      </c>
      <c r="U30549" s="7">
        <v>10.4949106531397</v>
      </c>
      <c r="V30549" t="s">
        <v>6358</v>
      </c>
      <c r="W30549" t="s">
        <v>6359</v>
      </c>
    </row>
    <row r="30550" spans="20:23" x14ac:dyDescent="0.3">
      <c r="T30550" t="b">
        <f>U30550&gt;10</f>
        <v>1</v>
      </c>
      <c r="U30550" s="7">
        <v>10.7180542044539</v>
      </c>
      <c r="V30550" t="s">
        <v>2086</v>
      </c>
      <c r="W30550" t="s">
        <v>8130</v>
      </c>
    </row>
    <row r="30551" spans="20:23" x14ac:dyDescent="0.3">
      <c r="T30551" t="b">
        <f>U30551&gt;10</f>
        <v>1</v>
      </c>
      <c r="U30551" s="7">
        <v>12.104348565573799</v>
      </c>
      <c r="V30551" t="s">
        <v>6193</v>
      </c>
      <c r="W30551" t="s">
        <v>18364</v>
      </c>
    </row>
    <row r="30552" spans="20:23" x14ac:dyDescent="0.3">
      <c r="T30552" t="b">
        <f>U30552&gt;10</f>
        <v>1</v>
      </c>
      <c r="U30552" s="7">
        <v>11.6988834574656</v>
      </c>
      <c r="V30552" t="s">
        <v>2334</v>
      </c>
      <c r="W30552" t="s">
        <v>12821</v>
      </c>
    </row>
    <row r="30553" spans="20:23" x14ac:dyDescent="0.3">
      <c r="T30553" t="b">
        <f>U30553&gt;10</f>
        <v>1</v>
      </c>
      <c r="U30553" s="7">
        <v>10.9256935692321</v>
      </c>
      <c r="V30553" t="s">
        <v>6534</v>
      </c>
      <c r="W30553" t="s">
        <v>9100</v>
      </c>
    </row>
    <row r="30554" spans="20:23" x14ac:dyDescent="0.3">
      <c r="T30554" t="b">
        <f>U30554&gt;10</f>
        <v>1</v>
      </c>
      <c r="U30554" s="7">
        <v>10.158438416518401</v>
      </c>
      <c r="V30554" t="s">
        <v>3072</v>
      </c>
      <c r="W30554" t="s">
        <v>3073</v>
      </c>
    </row>
    <row r="30555" spans="20:23" x14ac:dyDescent="0.3">
      <c r="T30555" t="b">
        <f>U30555&gt;10</f>
        <v>1</v>
      </c>
      <c r="U30555" s="7">
        <v>11.188057833699601</v>
      </c>
      <c r="V30555" t="s">
        <v>3073</v>
      </c>
      <c r="W30555" t="s">
        <v>6291</v>
      </c>
    </row>
    <row r="30556" spans="20:23" x14ac:dyDescent="0.3">
      <c r="T30556" t="b">
        <f>U30556&gt;10</f>
        <v>1</v>
      </c>
      <c r="U30556" s="7">
        <v>11.6988834574656</v>
      </c>
      <c r="V30556" t="s">
        <v>13156</v>
      </c>
      <c r="W30556" t="s">
        <v>13157</v>
      </c>
    </row>
    <row r="30557" spans="20:23" x14ac:dyDescent="0.3">
      <c r="T30557" t="b">
        <f>U30557&gt;10</f>
        <v>1</v>
      </c>
      <c r="U30557" s="7">
        <v>11.6988834574656</v>
      </c>
      <c r="V30557" t="s">
        <v>13066</v>
      </c>
      <c r="W30557" t="s">
        <v>13067</v>
      </c>
    </row>
    <row r="30558" spans="20:23" x14ac:dyDescent="0.3">
      <c r="T30558" t="b">
        <f>U30558&gt;10</f>
        <v>1</v>
      </c>
      <c r="U30558" s="7">
        <v>11.411201385013801</v>
      </c>
      <c r="V30558" t="s">
        <v>1759</v>
      </c>
      <c r="W30558" t="s">
        <v>11678</v>
      </c>
    </row>
    <row r="30559" spans="20:23" x14ac:dyDescent="0.3">
      <c r="T30559" t="b">
        <f>U30559&gt;10</f>
        <v>1</v>
      </c>
      <c r="U30559" s="7">
        <v>13.490642926693599</v>
      </c>
      <c r="V30559" t="s">
        <v>18365</v>
      </c>
      <c r="W30559" t="s">
        <v>18366</v>
      </c>
    </row>
    <row r="30560" spans="20:23" x14ac:dyDescent="0.3">
      <c r="T30560" t="b">
        <f>U30560&gt;10</f>
        <v>1</v>
      </c>
      <c r="U30560" s="7">
        <v>12.392030638025499</v>
      </c>
      <c r="V30560" t="e">
        <f>-ethynyl</f>
        <v>#NAME?</v>
      </c>
      <c r="W30560" t="s">
        <v>11207</v>
      </c>
    </row>
    <row r="30561" spans="20:23" x14ac:dyDescent="0.3">
      <c r="T30561" t="b">
        <f>U30561&gt;10</f>
        <v>1</v>
      </c>
      <c r="U30561" s="7">
        <v>10.7180542044539</v>
      </c>
      <c r="V30561" t="s">
        <v>298</v>
      </c>
      <c r="W30561" t="s">
        <v>7993</v>
      </c>
    </row>
    <row r="30562" spans="20:23" x14ac:dyDescent="0.3">
      <c r="T30562" t="b">
        <f>U30562&gt;10</f>
        <v>1</v>
      </c>
      <c r="U30562" s="7">
        <v>10.0894455450315</v>
      </c>
      <c r="V30562" t="s">
        <v>2806</v>
      </c>
      <c r="W30562" t="s">
        <v>2595</v>
      </c>
    </row>
    <row r="30563" spans="20:23" x14ac:dyDescent="0.3">
      <c r="T30563" t="b">
        <f>U30563&gt;10</f>
        <v>1</v>
      </c>
      <c r="U30563" s="7">
        <v>10.7825927255914</v>
      </c>
      <c r="V30563" t="s">
        <v>2595</v>
      </c>
      <c r="W30563" t="s">
        <v>8023</v>
      </c>
    </row>
    <row r="30564" spans="20:23" x14ac:dyDescent="0.3">
      <c r="T30564" t="b">
        <f>U30564&gt;10</f>
        <v>1</v>
      </c>
      <c r="U30564" s="7">
        <v>10.7180542044539</v>
      </c>
      <c r="V30564" t="s">
        <v>8023</v>
      </c>
      <c r="W30564" t="s">
        <v>1887</v>
      </c>
    </row>
    <row r="30565" spans="20:23" x14ac:dyDescent="0.3">
      <c r="T30565" t="b">
        <f>U30565&gt;10</f>
        <v>1</v>
      </c>
      <c r="U30565" s="7">
        <v>13.490642926693599</v>
      </c>
      <c r="V30565" t="s">
        <v>18367</v>
      </c>
      <c r="W30565" t="s">
        <v>13039</v>
      </c>
    </row>
    <row r="30566" spans="20:23" x14ac:dyDescent="0.3">
      <c r="T30566" t="b">
        <f>U30566&gt;10</f>
        <v>1</v>
      </c>
      <c r="U30566" s="7">
        <v>11.6988834574656</v>
      </c>
      <c r="V30566" t="s">
        <v>13039</v>
      </c>
      <c r="W30566" t="s">
        <v>13040</v>
      </c>
    </row>
    <row r="30567" spans="20:23" x14ac:dyDescent="0.3">
      <c r="T30567" t="b">
        <f>U30567&gt;10</f>
        <v>1</v>
      </c>
      <c r="U30567" s="7">
        <v>11.0057362769056</v>
      </c>
      <c r="V30567" t="s">
        <v>3044</v>
      </c>
      <c r="W30567" t="s">
        <v>9658</v>
      </c>
    </row>
    <row r="30568" spans="20:23" x14ac:dyDescent="0.3">
      <c r="T30568" t="b">
        <f>U30568&gt;10</f>
        <v>1</v>
      </c>
      <c r="U30568" s="7">
        <v>13.490642926693599</v>
      </c>
      <c r="V30568" t="s">
        <v>18368</v>
      </c>
      <c r="W30568" t="s">
        <v>18369</v>
      </c>
    </row>
    <row r="30569" spans="20:23" x14ac:dyDescent="0.3">
      <c r="T30569" t="b">
        <f>U30569&gt;10</f>
        <v>1</v>
      </c>
      <c r="U30569" s="7">
        <v>10.7825927255914</v>
      </c>
      <c r="V30569" t="s">
        <v>4750</v>
      </c>
      <c r="W30569" t="s">
        <v>2348</v>
      </c>
    </row>
    <row r="30570" spans="20:23" x14ac:dyDescent="0.3">
      <c r="T30570" t="b">
        <f>U30570&gt;10</f>
        <v>1</v>
      </c>
      <c r="U30570" s="7">
        <v>10.0894455450315</v>
      </c>
      <c r="V30570" t="s">
        <v>2348</v>
      </c>
      <c r="W30570" t="s">
        <v>2349</v>
      </c>
    </row>
    <row r="30571" spans="20:23" x14ac:dyDescent="0.3">
      <c r="T30571" t="b">
        <f>U30571&gt;10</f>
        <v>1</v>
      </c>
      <c r="U30571" s="7">
        <v>12.104348565573799</v>
      </c>
      <c r="V30571" t="s">
        <v>13523</v>
      </c>
      <c r="W30571" t="s">
        <v>18370</v>
      </c>
    </row>
    <row r="30572" spans="20:23" x14ac:dyDescent="0.3">
      <c r="T30572" t="b">
        <f>U30572&gt;10</f>
        <v>1</v>
      </c>
      <c r="U30572" s="7">
        <v>10.0894455450315</v>
      </c>
      <c r="V30572" t="s">
        <v>2396</v>
      </c>
      <c r="W30572" t="s">
        <v>2397</v>
      </c>
    </row>
    <row r="30573" spans="20:23" x14ac:dyDescent="0.3">
      <c r="T30573" t="b">
        <f>U30573&gt;10</f>
        <v>1</v>
      </c>
      <c r="U30573" s="7">
        <v>12.104348565573799</v>
      </c>
      <c r="V30573" t="s">
        <v>18371</v>
      </c>
      <c r="W30573" t="s">
        <v>17689</v>
      </c>
    </row>
    <row r="30574" spans="20:23" x14ac:dyDescent="0.3">
      <c r="T30574" t="b">
        <f>U30574&gt;10</f>
        <v>1</v>
      </c>
      <c r="U30574" s="7">
        <v>10.7825927255914</v>
      </c>
      <c r="V30574" t="s">
        <v>6403</v>
      </c>
      <c r="W30574" t="s">
        <v>8315</v>
      </c>
    </row>
    <row r="30575" spans="20:23" x14ac:dyDescent="0.3">
      <c r="T30575" t="b">
        <f>U30575&gt;10</f>
        <v>1</v>
      </c>
      <c r="U30575" s="7">
        <v>10.7180542044539</v>
      </c>
      <c r="V30575" t="s">
        <v>7887</v>
      </c>
      <c r="W30575" t="s">
        <v>7741</v>
      </c>
    </row>
    <row r="30576" spans="20:23" x14ac:dyDescent="0.3">
      <c r="T30576" t="b">
        <f>U30576&gt;10</f>
        <v>1</v>
      </c>
      <c r="U30576" s="7">
        <v>10.7180542044539</v>
      </c>
      <c r="V30576" t="s">
        <v>6459</v>
      </c>
      <c r="W30576" t="s">
        <v>8084</v>
      </c>
    </row>
    <row r="30577" spans="20:23" x14ac:dyDescent="0.3">
      <c r="T30577" t="b">
        <f>U30577&gt;10</f>
        <v>1</v>
      </c>
      <c r="U30577" s="7">
        <v>10.7825927255914</v>
      </c>
      <c r="V30577" t="s">
        <v>8230</v>
      </c>
      <c r="W30577" t="s">
        <v>8231</v>
      </c>
    </row>
    <row r="30578" spans="20:23" x14ac:dyDescent="0.3">
      <c r="T30578" t="b">
        <f>U30578&gt;10</f>
        <v>1</v>
      </c>
      <c r="U30578" s="7">
        <v>12.104348565573799</v>
      </c>
      <c r="V30578" t="s">
        <v>18372</v>
      </c>
      <c r="W30578" t="s">
        <v>18373</v>
      </c>
    </row>
    <row r="30579" spans="20:23" x14ac:dyDescent="0.3">
      <c r="T30579" t="b">
        <f>U30579&gt;10</f>
        <v>1</v>
      </c>
      <c r="U30579" s="7">
        <v>10.355148710764499</v>
      </c>
      <c r="V30579" t="s">
        <v>5185</v>
      </c>
      <c r="W30579" t="s">
        <v>5182</v>
      </c>
    </row>
    <row r="30580" spans="20:23" x14ac:dyDescent="0.3">
      <c r="T30580" t="b">
        <f>U30580&gt;10</f>
        <v>1</v>
      </c>
      <c r="U30580" s="7">
        <v>13.490642926693599</v>
      </c>
      <c r="V30580" t="s">
        <v>18374</v>
      </c>
      <c r="W30580" t="s">
        <v>18375</v>
      </c>
    </row>
    <row r="30581" spans="20:23" x14ac:dyDescent="0.3">
      <c r="T30581" t="b">
        <f>U30581&gt;10</f>
        <v>1</v>
      </c>
      <c r="U30581" s="7">
        <v>12.104348565573799</v>
      </c>
      <c r="V30581" t="s">
        <v>18376</v>
      </c>
      <c r="W30581" t="s">
        <v>1728</v>
      </c>
    </row>
    <row r="30582" spans="20:23" x14ac:dyDescent="0.3">
      <c r="T30582" t="b">
        <f>U30582&gt;10</f>
        <v>1</v>
      </c>
      <c r="U30582" s="7">
        <v>13.490642926693599</v>
      </c>
      <c r="V30582" t="s">
        <v>18377</v>
      </c>
      <c r="W30582" t="s">
        <v>18378</v>
      </c>
    </row>
    <row r="30583" spans="20:23" x14ac:dyDescent="0.3">
      <c r="T30583" t="b">
        <f>U30583&gt;10</f>
        <v>1</v>
      </c>
      <c r="U30583" s="7">
        <v>11.6988834574656</v>
      </c>
      <c r="V30583" t="s">
        <v>2533</v>
      </c>
      <c r="W30583" t="s">
        <v>13473</v>
      </c>
    </row>
    <row r="30584" spans="20:23" x14ac:dyDescent="0.3">
      <c r="T30584" t="b">
        <f>U30584&gt;10</f>
        <v>1</v>
      </c>
      <c r="U30584" s="7">
        <v>12.392030638025499</v>
      </c>
      <c r="V30584" t="s">
        <v>18379</v>
      </c>
      <c r="W30584" t="s">
        <v>7190</v>
      </c>
    </row>
    <row r="30585" spans="20:23" x14ac:dyDescent="0.3">
      <c r="T30585" t="b">
        <f>U30585&gt;10</f>
        <v>1</v>
      </c>
      <c r="U30585" s="7">
        <v>12.392030638025499</v>
      </c>
      <c r="V30585" t="s">
        <v>7190</v>
      </c>
      <c r="W30585" t="s">
        <v>18380</v>
      </c>
    </row>
    <row r="30586" spans="20:23" x14ac:dyDescent="0.3">
      <c r="T30586" t="b">
        <f>U30586&gt;10</f>
        <v>1</v>
      </c>
      <c r="U30586" s="7">
        <v>12.392030638025499</v>
      </c>
      <c r="V30586" t="s">
        <v>18381</v>
      </c>
      <c r="W30586" t="s">
        <v>7020</v>
      </c>
    </row>
    <row r="30587" spans="20:23" x14ac:dyDescent="0.3">
      <c r="T30587" t="b">
        <f>U30587&gt;10</f>
        <v>1</v>
      </c>
      <c r="U30587" s="7">
        <v>10.6002711687975</v>
      </c>
      <c r="V30587" t="s">
        <v>7020</v>
      </c>
      <c r="W30587" t="s">
        <v>7021</v>
      </c>
    </row>
    <row r="30588" spans="20:23" x14ac:dyDescent="0.3">
      <c r="T30588" t="b">
        <f>U30588&gt;10</f>
        <v>1</v>
      </c>
      <c r="U30588" s="7">
        <v>10.4949106531397</v>
      </c>
      <c r="V30588" t="s">
        <v>6442</v>
      </c>
      <c r="W30588" t="s">
        <v>6443</v>
      </c>
    </row>
    <row r="30589" spans="20:23" x14ac:dyDescent="0.3">
      <c r="T30589" t="b">
        <f>U30589&gt;10</f>
        <v>1</v>
      </c>
      <c r="U30589" s="7">
        <v>10.7180542044539</v>
      </c>
      <c r="V30589" t="s">
        <v>2086</v>
      </c>
      <c r="W30589" t="s">
        <v>8128</v>
      </c>
    </row>
    <row r="30590" spans="20:23" x14ac:dyDescent="0.3">
      <c r="T30590" t="b">
        <f>U30590&gt;10</f>
        <v>1</v>
      </c>
      <c r="U30590" s="7">
        <v>12.7974957461337</v>
      </c>
      <c r="V30590" t="s">
        <v>8128</v>
      </c>
      <c r="W30590" t="s">
        <v>18321</v>
      </c>
    </row>
    <row r="30591" spans="20:23" x14ac:dyDescent="0.3">
      <c r="T30591" t="b">
        <f>U30591&gt;10</f>
        <v>1</v>
      </c>
      <c r="U30591" s="7">
        <v>11.293418349357401</v>
      </c>
      <c r="V30591" t="s">
        <v>8332</v>
      </c>
      <c r="W30591" t="s">
        <v>11207</v>
      </c>
    </row>
    <row r="30592" spans="20:23" x14ac:dyDescent="0.3">
      <c r="T30592" t="b">
        <f>U30592&gt;10</f>
        <v>1</v>
      </c>
      <c r="U30592" s="7">
        <v>12.104348565573799</v>
      </c>
      <c r="V30592" t="s">
        <v>8990</v>
      </c>
      <c r="W30592" t="s">
        <v>4801</v>
      </c>
    </row>
    <row r="30593" spans="20:23" x14ac:dyDescent="0.3">
      <c r="T30593" t="b">
        <f>U30593&gt;10</f>
        <v>1</v>
      </c>
      <c r="U30593" s="7">
        <v>12.7974957461337</v>
      </c>
      <c r="V30593" t="s">
        <v>4801</v>
      </c>
      <c r="W30593" t="s">
        <v>18382</v>
      </c>
    </row>
    <row r="30594" spans="20:23" x14ac:dyDescent="0.3">
      <c r="T30594" t="b">
        <f>U30594&gt;10</f>
        <v>1</v>
      </c>
      <c r="U30594" s="7">
        <v>10.9256935692321</v>
      </c>
      <c r="V30594" t="s">
        <v>9190</v>
      </c>
      <c r="W30594" t="s">
        <v>9282</v>
      </c>
    </row>
    <row r="30595" spans="20:23" x14ac:dyDescent="0.3">
      <c r="T30595" t="b">
        <f>U30595&gt;10</f>
        <v>1</v>
      </c>
      <c r="U30595" s="7">
        <v>10.123347096707199</v>
      </c>
      <c r="V30595" t="s">
        <v>2960</v>
      </c>
      <c r="W30595" t="s">
        <v>2982</v>
      </c>
    </row>
    <row r="30596" spans="20:23" x14ac:dyDescent="0.3">
      <c r="T30596" t="b">
        <f>U30596&gt;10</f>
        <v>1</v>
      </c>
      <c r="U30596" s="7">
        <v>10.5462039475272</v>
      </c>
      <c r="V30596" t="s">
        <v>2982</v>
      </c>
      <c r="W30596" t="s">
        <v>6707</v>
      </c>
    </row>
    <row r="30597" spans="20:23" x14ac:dyDescent="0.3">
      <c r="T30597" t="b">
        <f>U30597&gt;10</f>
        <v>1</v>
      </c>
      <c r="U30597" s="7">
        <v>10.232546388672199</v>
      </c>
      <c r="V30597" t="s">
        <v>3879</v>
      </c>
      <c r="W30597" t="s">
        <v>2882</v>
      </c>
    </row>
    <row r="30598" spans="20:23" x14ac:dyDescent="0.3">
      <c r="T30598" t="b">
        <f>U30598&gt;10</f>
        <v>1</v>
      </c>
      <c r="U30598" s="7">
        <v>10.0566557222085</v>
      </c>
      <c r="V30598" t="s">
        <v>2164</v>
      </c>
      <c r="W30598" t="s">
        <v>2166</v>
      </c>
    </row>
    <row r="30599" spans="20:23" x14ac:dyDescent="0.3">
      <c r="T30599" t="b">
        <f>U30599&gt;10</f>
        <v>1</v>
      </c>
      <c r="U30599" s="7">
        <v>10.4949106531397</v>
      </c>
      <c r="V30599" t="s">
        <v>6357</v>
      </c>
      <c r="W30599" t="s">
        <v>4252</v>
      </c>
    </row>
    <row r="30600" spans="20:23" x14ac:dyDescent="0.3">
      <c r="T30600" t="b">
        <f>U30600&gt;10</f>
        <v>1</v>
      </c>
      <c r="U30600" s="7">
        <v>10.4949106531397</v>
      </c>
      <c r="V30600" t="s">
        <v>6018</v>
      </c>
      <c r="W30600" t="s">
        <v>6020</v>
      </c>
    </row>
    <row r="30601" spans="20:23" x14ac:dyDescent="0.3">
      <c r="T30601" t="b">
        <f>U30601&gt;10</f>
        <v>1</v>
      </c>
      <c r="U30601" s="7">
        <v>12.7974957461337</v>
      </c>
      <c r="V30601" t="s">
        <v>6020</v>
      </c>
      <c r="W30601" t="s">
        <v>18383</v>
      </c>
    </row>
    <row r="30602" spans="20:23" x14ac:dyDescent="0.3">
      <c r="T30602" t="b">
        <f>U30602&gt;10</f>
        <v>1</v>
      </c>
      <c r="U30602" s="7">
        <v>10.4461204889702</v>
      </c>
      <c r="V30602" t="s">
        <v>5862</v>
      </c>
      <c r="W30602" t="s">
        <v>5863</v>
      </c>
    </row>
    <row r="30603" spans="20:23" x14ac:dyDescent="0.3">
      <c r="T30603" t="b">
        <f>U30603&gt;10</f>
        <v>1</v>
      </c>
      <c r="U30603" s="7">
        <v>10.7180542044539</v>
      </c>
      <c r="V30603" t="s">
        <v>7849</v>
      </c>
      <c r="W30603" t="s">
        <v>7850</v>
      </c>
    </row>
    <row r="30604" spans="20:23" x14ac:dyDescent="0.3">
      <c r="T30604" t="b">
        <f>U30604&gt;10</f>
        <v>1</v>
      </c>
      <c r="U30604" s="7">
        <v>10.0631282367141</v>
      </c>
      <c r="V30604" t="s">
        <v>2274</v>
      </c>
      <c r="W30604" t="s">
        <v>2275</v>
      </c>
    </row>
    <row r="30605" spans="20:23" x14ac:dyDescent="0.3">
      <c r="T30605" t="b">
        <f>U30605&gt;10</f>
        <v>1</v>
      </c>
      <c r="U30605" s="7">
        <v>11.293418349357401</v>
      </c>
      <c r="V30605" t="s">
        <v>11378</v>
      </c>
      <c r="W30605" t="s">
        <v>9148</v>
      </c>
    </row>
    <row r="30606" spans="20:23" x14ac:dyDescent="0.3">
      <c r="T30606" t="b">
        <f>U30606&gt;10</f>
        <v>1</v>
      </c>
      <c r="U30606" s="7">
        <v>10.9256935692321</v>
      </c>
      <c r="V30606" t="s">
        <v>9148</v>
      </c>
      <c r="W30606" t="s">
        <v>2285</v>
      </c>
    </row>
    <row r="30607" spans="20:23" x14ac:dyDescent="0.3">
      <c r="T30607" t="b">
        <f>U30607&gt;10</f>
        <v>1</v>
      </c>
      <c r="U30607" s="7">
        <v>10.6574295826374</v>
      </c>
      <c r="V30607" t="s">
        <v>7592</v>
      </c>
      <c r="W30607" t="s">
        <v>7595</v>
      </c>
    </row>
    <row r="30608" spans="20:23" x14ac:dyDescent="0.3">
      <c r="T30608" t="b">
        <f>U30608&gt;10</f>
        <v>1</v>
      </c>
      <c r="U30608" s="7">
        <v>12.392030638025499</v>
      </c>
      <c r="V30608" t="s">
        <v>8344</v>
      </c>
      <c r="W30608" t="s">
        <v>18384</v>
      </c>
    </row>
    <row r="30609" spans="20:23" x14ac:dyDescent="0.3">
      <c r="T30609" t="b">
        <f>U30609&gt;10</f>
        <v>1</v>
      </c>
      <c r="U30609" s="7">
        <v>10.123347096707199</v>
      </c>
      <c r="V30609" t="s">
        <v>2898</v>
      </c>
      <c r="W30609" t="s">
        <v>2905</v>
      </c>
    </row>
    <row r="30610" spans="20:23" x14ac:dyDescent="0.3">
      <c r="T30610" t="b">
        <f>U30610&gt;10</f>
        <v>1</v>
      </c>
      <c r="U30610" s="7">
        <v>10.158438416518401</v>
      </c>
      <c r="V30610" t="s">
        <v>2905</v>
      </c>
      <c r="W30610">
        <v>1200</v>
      </c>
    </row>
    <row r="30611" spans="20:23" x14ac:dyDescent="0.3">
      <c r="T30611" t="b">
        <f>U30611&gt;10</f>
        <v>1</v>
      </c>
      <c r="U30611" s="7">
        <v>12.7974957461337</v>
      </c>
      <c r="V30611" t="s">
        <v>18385</v>
      </c>
      <c r="W30611" t="s">
        <v>11850</v>
      </c>
    </row>
    <row r="30612" spans="20:23" x14ac:dyDescent="0.3">
      <c r="T30612" t="b">
        <f>U30612&gt;10</f>
        <v>1</v>
      </c>
      <c r="U30612" s="7">
        <v>12.7974957461337</v>
      </c>
      <c r="V30612" t="s">
        <v>11850</v>
      </c>
      <c r="W30612" t="s">
        <v>18386</v>
      </c>
    </row>
    <row r="30613" spans="20:23" x14ac:dyDescent="0.3">
      <c r="T30613" t="b">
        <f>U30613&gt;10</f>
        <v>1</v>
      </c>
      <c r="U30613" s="7">
        <v>13.490642926693599</v>
      </c>
      <c r="V30613" t="s">
        <v>18386</v>
      </c>
      <c r="W30613" t="s">
        <v>18387</v>
      </c>
    </row>
    <row r="30614" spans="20:23" x14ac:dyDescent="0.3">
      <c r="T30614" t="b">
        <f>U30614&gt;10</f>
        <v>1</v>
      </c>
      <c r="U30614" s="7">
        <v>12.7974957461337</v>
      </c>
      <c r="V30614" t="s">
        <v>18388</v>
      </c>
      <c r="W30614" t="s">
        <v>18389</v>
      </c>
    </row>
    <row r="30615" spans="20:23" x14ac:dyDescent="0.3">
      <c r="T30615" t="b">
        <f>U30615&gt;10</f>
        <v>1</v>
      </c>
      <c r="U30615" s="7">
        <v>12.7974957461337</v>
      </c>
      <c r="V30615" t="s">
        <v>18389</v>
      </c>
      <c r="W30615" t="s">
        <v>18390</v>
      </c>
    </row>
    <row r="30616" spans="20:23" x14ac:dyDescent="0.3">
      <c r="T30616" t="b">
        <f>U30616&gt;10</f>
        <v>1</v>
      </c>
      <c r="U30616" s="7">
        <v>13.490642926693599</v>
      </c>
      <c r="V30616" t="s">
        <v>18390</v>
      </c>
      <c r="W30616" t="s">
        <v>18391</v>
      </c>
    </row>
    <row r="30617" spans="20:23" x14ac:dyDescent="0.3">
      <c r="T30617" t="b">
        <f>U30617&gt;10</f>
        <v>1</v>
      </c>
      <c r="U30617" s="7">
        <v>11.0057362769056</v>
      </c>
      <c r="V30617" t="s">
        <v>9302</v>
      </c>
      <c r="W30617" t="s">
        <v>9303</v>
      </c>
    </row>
    <row r="30618" spans="20:23" x14ac:dyDescent="0.3">
      <c r="T30618" t="b">
        <f>U30618&gt;10</f>
        <v>1</v>
      </c>
      <c r="U30618" s="7">
        <v>11.6988834574656</v>
      </c>
      <c r="V30618" t="s">
        <v>9303</v>
      </c>
      <c r="W30618" t="s">
        <v>13055</v>
      </c>
    </row>
    <row r="30619" spans="20:23" x14ac:dyDescent="0.3">
      <c r="T30619" t="b">
        <f>U30619&gt;10</f>
        <v>1</v>
      </c>
      <c r="U30619" s="7">
        <v>11.6988834574656</v>
      </c>
      <c r="V30619" t="s">
        <v>13055</v>
      </c>
      <c r="W30619" t="s">
        <v>9303</v>
      </c>
    </row>
    <row r="30620" spans="20:23" x14ac:dyDescent="0.3">
      <c r="T30620" t="b">
        <f>U30620&gt;10</f>
        <v>1</v>
      </c>
      <c r="U30620" s="7">
        <v>11.6988834574656</v>
      </c>
      <c r="V30620" t="s">
        <v>9303</v>
      </c>
      <c r="W30620" t="s">
        <v>13053</v>
      </c>
    </row>
    <row r="30621" spans="20:23" x14ac:dyDescent="0.3">
      <c r="T30621" t="b">
        <f>U30621&gt;10</f>
        <v>1</v>
      </c>
      <c r="U30621" s="7">
        <v>13.490642926693599</v>
      </c>
      <c r="V30621" t="s">
        <v>18392</v>
      </c>
      <c r="W30621" t="s">
        <v>18393</v>
      </c>
    </row>
    <row r="30622" spans="20:23" x14ac:dyDescent="0.3">
      <c r="T30622" t="b">
        <f>U30622&gt;10</f>
        <v>1</v>
      </c>
      <c r="U30622" s="7">
        <v>13.490642926693599</v>
      </c>
      <c r="V30622" t="s">
        <v>18394</v>
      </c>
      <c r="W30622" t="s">
        <v>18395</v>
      </c>
    </row>
    <row r="30623" spans="20:23" x14ac:dyDescent="0.3">
      <c r="T30623" t="b">
        <f>U30623&gt;10</f>
        <v>1</v>
      </c>
      <c r="U30623" s="7">
        <v>13.490642926693599</v>
      </c>
      <c r="V30623" t="s">
        <v>18395</v>
      </c>
      <c r="W30623" t="s">
        <v>18396</v>
      </c>
    </row>
    <row r="30624" spans="20:23" x14ac:dyDescent="0.3">
      <c r="T30624" t="b">
        <f>U30624&gt;10</f>
        <v>1</v>
      </c>
      <c r="U30624" s="7">
        <v>13.490642926693599</v>
      </c>
      <c r="V30624" t="s">
        <v>18396</v>
      </c>
      <c r="W30624" t="s">
        <v>18397</v>
      </c>
    </row>
    <row r="30625" spans="20:23" x14ac:dyDescent="0.3">
      <c r="T30625" t="b">
        <f>U30625&gt;10</f>
        <v>1</v>
      </c>
      <c r="U30625" s="7">
        <v>13.490642926693599</v>
      </c>
      <c r="V30625" t="s">
        <v>18397</v>
      </c>
      <c r="W30625" t="s">
        <v>18398</v>
      </c>
    </row>
    <row r="30626" spans="20:23" x14ac:dyDescent="0.3">
      <c r="T30626" t="b">
        <f>U30626&gt;10</f>
        <v>1</v>
      </c>
      <c r="U30626" s="7">
        <v>10.123347096707199</v>
      </c>
      <c r="V30626" t="s">
        <v>3012</v>
      </c>
      <c r="W30626" t="s">
        <v>2918</v>
      </c>
    </row>
    <row r="30627" spans="20:23" x14ac:dyDescent="0.3">
      <c r="T30627" t="b">
        <f>U30627&gt;10</f>
        <v>1</v>
      </c>
      <c r="U30627" s="7">
        <v>10.355148710764499</v>
      </c>
      <c r="V30627" t="s">
        <v>5206</v>
      </c>
      <c r="W30627" t="s">
        <v>2276</v>
      </c>
    </row>
    <row r="30628" spans="20:23" x14ac:dyDescent="0.3">
      <c r="T30628" t="b">
        <f>U30628&gt;10</f>
        <v>1</v>
      </c>
      <c r="U30628" s="7">
        <v>10.355148710764499</v>
      </c>
      <c r="V30628" t="s">
        <v>2276</v>
      </c>
      <c r="W30628" t="s">
        <v>5105</v>
      </c>
    </row>
    <row r="30629" spans="20:23" x14ac:dyDescent="0.3">
      <c r="T30629" t="b">
        <f>U30629&gt;10</f>
        <v>1</v>
      </c>
      <c r="U30629" s="7">
        <v>13.490642926693599</v>
      </c>
      <c r="V30629" t="s">
        <v>18399</v>
      </c>
      <c r="W30629" t="s">
        <v>18400</v>
      </c>
    </row>
    <row r="30630" spans="20:23" x14ac:dyDescent="0.3">
      <c r="T30630" t="b">
        <f>U30630&gt;10</f>
        <v>1</v>
      </c>
      <c r="U30630" s="7">
        <v>10.0894455450315</v>
      </c>
      <c r="V30630" s="12">
        <v>40969</v>
      </c>
      <c r="W30630" t="s">
        <v>2743</v>
      </c>
    </row>
    <row r="30631" spans="20:23" x14ac:dyDescent="0.3">
      <c r="T30631" t="b">
        <f>U30631&gt;10</f>
        <v>1</v>
      </c>
      <c r="U30631" s="7">
        <v>11.8812050142595</v>
      </c>
      <c r="V30631" t="s">
        <v>13817</v>
      </c>
      <c r="W30631" t="s">
        <v>13818</v>
      </c>
    </row>
    <row r="30632" spans="20:23" x14ac:dyDescent="0.3">
      <c r="T30632" t="b">
        <f>U30632&gt;10</f>
        <v>1</v>
      </c>
      <c r="U30632" s="7">
        <v>13.490642926693599</v>
      </c>
      <c r="V30632" t="s">
        <v>18401</v>
      </c>
      <c r="W30632" t="s">
        <v>18402</v>
      </c>
    </row>
    <row r="30633" spans="20:23" x14ac:dyDescent="0.3">
      <c r="T30633" t="b">
        <f>U30633&gt;10</f>
        <v>1</v>
      </c>
      <c r="U30633" s="7">
        <v>10.194806060689301</v>
      </c>
      <c r="V30633" t="s">
        <v>3708</v>
      </c>
      <c r="W30633" t="s">
        <v>3709</v>
      </c>
    </row>
    <row r="30634" spans="20:23" x14ac:dyDescent="0.3">
      <c r="T30634" t="b">
        <f>U30634&gt;10</f>
        <v>1</v>
      </c>
      <c r="U30634" s="7">
        <v>12.7974957461337</v>
      </c>
      <c r="V30634" t="s">
        <v>18403</v>
      </c>
      <c r="W30634" t="s">
        <v>1019</v>
      </c>
    </row>
    <row r="30635" spans="20:23" x14ac:dyDescent="0.3">
      <c r="T30635" t="b">
        <f>U30635&gt;10</f>
        <v>1</v>
      </c>
      <c r="U30635" s="7">
        <v>11.0927476538953</v>
      </c>
      <c r="V30635" t="s">
        <v>10094</v>
      </c>
      <c r="W30635" t="s">
        <v>10095</v>
      </c>
    </row>
    <row r="30636" spans="20:23" x14ac:dyDescent="0.3">
      <c r="T30636" t="b">
        <f>U30636&gt;10</f>
        <v>1</v>
      </c>
      <c r="U30636" s="7">
        <v>11.188057833699601</v>
      </c>
      <c r="V30636" t="s">
        <v>9024</v>
      </c>
      <c r="W30636" t="s">
        <v>10691</v>
      </c>
    </row>
    <row r="30637" spans="20:23" x14ac:dyDescent="0.3">
      <c r="T30637" t="b">
        <f>U30637&gt;10</f>
        <v>1</v>
      </c>
      <c r="U30637" s="7">
        <v>11.3703793904936</v>
      </c>
      <c r="V30637" t="s">
        <v>11491</v>
      </c>
      <c r="W30637" t="s">
        <v>11492</v>
      </c>
    </row>
    <row r="30638" spans="20:23" x14ac:dyDescent="0.3">
      <c r="T30638" t="b">
        <f>U30638&gt;10</f>
        <v>1</v>
      </c>
      <c r="U30638" s="7">
        <v>10.024907023893901</v>
      </c>
      <c r="V30638" t="s">
        <v>1941</v>
      </c>
      <c r="W30638" t="s">
        <v>1942</v>
      </c>
    </row>
    <row r="30639" spans="20:23" x14ac:dyDescent="0.3">
      <c r="T30639" t="b">
        <f>U30639&gt;10</f>
        <v>1</v>
      </c>
      <c r="U30639" s="7">
        <v>10.330607601848399</v>
      </c>
      <c r="V30639" t="s">
        <v>5046</v>
      </c>
      <c r="W30639" t="s">
        <v>5047</v>
      </c>
    </row>
    <row r="30640" spans="20:23" x14ac:dyDescent="0.3">
      <c r="T30640" t="b">
        <f>U30640&gt;10</f>
        <v>1</v>
      </c>
      <c r="U30640" s="7">
        <v>10.320957346016201</v>
      </c>
      <c r="V30640" t="s">
        <v>5039</v>
      </c>
      <c r="W30640" t="s">
        <v>5040</v>
      </c>
    </row>
    <row r="30641" spans="20:23" x14ac:dyDescent="0.3">
      <c r="T30641" t="b">
        <f>U30641&gt;10</f>
        <v>1</v>
      </c>
      <c r="U30641" s="7">
        <v>10.0894455450315</v>
      </c>
      <c r="V30641" t="s">
        <v>2462</v>
      </c>
      <c r="W30641" t="s">
        <v>2463</v>
      </c>
    </row>
    <row r="30642" spans="20:23" x14ac:dyDescent="0.3">
      <c r="T30642" t="b">
        <f>U30642&gt;10</f>
        <v>1</v>
      </c>
      <c r="U30642" s="7">
        <v>10.4949106531397</v>
      </c>
      <c r="V30642" t="s">
        <v>6104</v>
      </c>
      <c r="W30642" t="s">
        <v>6105</v>
      </c>
    </row>
    <row r="30643" spans="20:23" x14ac:dyDescent="0.3">
      <c r="T30643" t="b">
        <f>U30643&gt;10</f>
        <v>1</v>
      </c>
      <c r="U30643" s="7">
        <v>10.4949106531397</v>
      </c>
      <c r="V30643" t="s">
        <v>6306</v>
      </c>
      <c r="W30643" t="s">
        <v>6307</v>
      </c>
    </row>
    <row r="30644" spans="20:23" x14ac:dyDescent="0.3">
      <c r="T30644" t="b">
        <f>U30644&gt;10</f>
        <v>1</v>
      </c>
      <c r="U30644" s="7">
        <v>10.355148710764499</v>
      </c>
      <c r="V30644" t="s">
        <v>5079</v>
      </c>
      <c r="W30644" t="s">
        <v>5080</v>
      </c>
    </row>
    <row r="30645" spans="20:23" x14ac:dyDescent="0.3">
      <c r="T30645" t="b">
        <f>U30645&gt;10</f>
        <v>1</v>
      </c>
      <c r="U30645" s="7">
        <v>12.104348565573799</v>
      </c>
      <c r="V30645" t="s">
        <v>18404</v>
      </c>
      <c r="W30645" t="s">
        <v>18405</v>
      </c>
    </row>
    <row r="30646" spans="20:23" x14ac:dyDescent="0.3">
      <c r="T30646" t="b">
        <f>U30646&gt;10</f>
        <v>1</v>
      </c>
      <c r="U30646" s="7">
        <v>12.104348565573799</v>
      </c>
      <c r="V30646" t="s">
        <v>18406</v>
      </c>
      <c r="W30646" t="s">
        <v>18407</v>
      </c>
    </row>
    <row r="30647" spans="20:23" x14ac:dyDescent="0.3">
      <c r="T30647" t="b">
        <f>U30647&gt;10</f>
        <v>1</v>
      </c>
      <c r="U30647" s="7">
        <v>11.0927476538953</v>
      </c>
      <c r="V30647" t="s">
        <v>10266</v>
      </c>
      <c r="W30647" t="s">
        <v>10147</v>
      </c>
    </row>
    <row r="30648" spans="20:23" x14ac:dyDescent="0.3">
      <c r="T30648" t="b">
        <f>U30648&gt;10</f>
        <v>1</v>
      </c>
      <c r="U30648" s="7">
        <v>13.490642926693599</v>
      </c>
      <c r="V30648" t="s">
        <v>18408</v>
      </c>
      <c r="W30648" t="s">
        <v>9733</v>
      </c>
    </row>
    <row r="30649" spans="20:23" x14ac:dyDescent="0.3">
      <c r="T30649" t="b">
        <f>U30649&gt;10</f>
        <v>1</v>
      </c>
      <c r="U30649" s="7">
        <v>11.0057362769056</v>
      </c>
      <c r="V30649" t="s">
        <v>9733</v>
      </c>
      <c r="W30649" t="s">
        <v>49</v>
      </c>
    </row>
    <row r="30650" spans="20:23" x14ac:dyDescent="0.3">
      <c r="T30650" t="b">
        <f>U30650&gt;10</f>
        <v>1</v>
      </c>
      <c r="U30650" s="7">
        <v>10.3125890963457</v>
      </c>
      <c r="V30650" t="s">
        <v>4559</v>
      </c>
      <c r="W30650" t="s">
        <v>49</v>
      </c>
    </row>
    <row r="30651" spans="20:23" x14ac:dyDescent="0.3">
      <c r="T30651" t="b">
        <f>U30651&gt;10</f>
        <v>1</v>
      </c>
      <c r="U30651" s="7">
        <v>10.851585597078399</v>
      </c>
      <c r="V30651" t="s">
        <v>8844</v>
      </c>
      <c r="W30651" t="s">
        <v>3083</v>
      </c>
    </row>
    <row r="30652" spans="20:23" x14ac:dyDescent="0.3">
      <c r="T30652" t="b">
        <f>U30652&gt;10</f>
        <v>1</v>
      </c>
      <c r="U30652" s="7">
        <v>10.158438416518401</v>
      </c>
      <c r="V30652" t="s">
        <v>3083</v>
      </c>
      <c r="W30652" t="s">
        <v>3084</v>
      </c>
    </row>
    <row r="30653" spans="20:23" x14ac:dyDescent="0.3">
      <c r="T30653" t="b">
        <f>U30653&gt;10</f>
        <v>1</v>
      </c>
      <c r="U30653" s="7">
        <v>11.8812050142595</v>
      </c>
      <c r="V30653" t="s">
        <v>13594</v>
      </c>
      <c r="W30653" t="s">
        <v>13595</v>
      </c>
    </row>
    <row r="30654" spans="20:23" x14ac:dyDescent="0.3">
      <c r="T30654" t="b">
        <f>U30654&gt;10</f>
        <v>1</v>
      </c>
      <c r="U30654" s="7">
        <v>10.7825927255914</v>
      </c>
      <c r="V30654" t="s">
        <v>8591</v>
      </c>
      <c r="W30654" t="s">
        <v>8363</v>
      </c>
    </row>
    <row r="30655" spans="20:23" x14ac:dyDescent="0.3">
      <c r="T30655" t="b">
        <f>U30655&gt;10</f>
        <v>1</v>
      </c>
      <c r="U30655" s="7">
        <v>10.4461204889702</v>
      </c>
      <c r="V30655" t="s">
        <v>4370</v>
      </c>
      <c r="W30655" t="s">
        <v>5812</v>
      </c>
    </row>
    <row r="30656" spans="20:23" x14ac:dyDescent="0.3">
      <c r="T30656" t="b">
        <f>U30656&gt;10</f>
        <v>1</v>
      </c>
      <c r="U30656" s="7">
        <v>13.490642926693599</v>
      </c>
      <c r="V30656" t="s">
        <v>18409</v>
      </c>
      <c r="W30656" t="s">
        <v>18410</v>
      </c>
    </row>
    <row r="30657" spans="20:23" x14ac:dyDescent="0.3">
      <c r="T30657" t="b">
        <f>U30657&gt;10</f>
        <v>1</v>
      </c>
      <c r="U30657" s="7">
        <v>12.104348565573799</v>
      </c>
      <c r="V30657" t="s">
        <v>18410</v>
      </c>
      <c r="W30657" t="s">
        <v>2042</v>
      </c>
    </row>
    <row r="30658" spans="20:23" x14ac:dyDescent="0.3">
      <c r="T30658" t="b">
        <f>U30658&gt;10</f>
        <v>1</v>
      </c>
      <c r="U30658" s="7">
        <v>11.5447327776383</v>
      </c>
      <c r="V30658" t="s">
        <v>12339</v>
      </c>
      <c r="W30658" t="s">
        <v>12341</v>
      </c>
    </row>
    <row r="30659" spans="20:23" x14ac:dyDescent="0.3">
      <c r="T30659" t="b">
        <f>U30659&gt;10</f>
        <v>1</v>
      </c>
      <c r="U30659" s="7">
        <v>13.490642926693599</v>
      </c>
      <c r="V30659" t="s">
        <v>12341</v>
      </c>
      <c r="W30659" t="s">
        <v>18411</v>
      </c>
    </row>
    <row r="30660" spans="20:23" x14ac:dyDescent="0.3">
      <c r="T30660" t="b">
        <f>U30660&gt;10</f>
        <v>1</v>
      </c>
      <c r="U30660" s="7">
        <v>11.411201385013801</v>
      </c>
      <c r="V30660" t="s">
        <v>11865</v>
      </c>
      <c r="W30660" t="s">
        <v>11543</v>
      </c>
    </row>
    <row r="30661" spans="20:23" x14ac:dyDescent="0.3">
      <c r="T30661" t="b">
        <f>U30661&gt;10</f>
        <v>1</v>
      </c>
      <c r="U30661" s="7">
        <v>13.490642926693599</v>
      </c>
      <c r="V30661" t="s">
        <v>18412</v>
      </c>
      <c r="W30661" t="s">
        <v>2234</v>
      </c>
    </row>
    <row r="30662" spans="20:23" x14ac:dyDescent="0.3">
      <c r="T30662" t="b">
        <f>U30662&gt;10</f>
        <v>1</v>
      </c>
      <c r="U30662" s="7">
        <v>10.0566557222085</v>
      </c>
      <c r="V30662" t="s">
        <v>2234</v>
      </c>
      <c r="W30662" t="s">
        <v>2164</v>
      </c>
    </row>
    <row r="30663" spans="20:23" x14ac:dyDescent="0.3">
      <c r="T30663" t="b">
        <f>U30663&gt;10</f>
        <v>1</v>
      </c>
      <c r="U30663" s="7">
        <v>11.411201385013801</v>
      </c>
      <c r="V30663" t="s">
        <v>6753</v>
      </c>
      <c r="W30663" t="s">
        <v>11861</v>
      </c>
    </row>
    <row r="30664" spans="20:23" x14ac:dyDescent="0.3">
      <c r="T30664" t="b">
        <f>U30664&gt;10</f>
        <v>1</v>
      </c>
      <c r="U30664" s="7">
        <v>12.104348565573799</v>
      </c>
      <c r="V30664" t="s">
        <v>6312</v>
      </c>
      <c r="W30664" t="s">
        <v>18413</v>
      </c>
    </row>
    <row r="30665" spans="20:23" x14ac:dyDescent="0.3">
      <c r="T30665" t="b">
        <f>U30665&gt;10</f>
        <v>1</v>
      </c>
      <c r="U30665" s="7">
        <v>13.490642926693599</v>
      </c>
      <c r="V30665" t="s">
        <v>18414</v>
      </c>
      <c r="W30665" t="s">
        <v>18415</v>
      </c>
    </row>
    <row r="30666" spans="20:23" x14ac:dyDescent="0.3">
      <c r="T30666" t="b">
        <f>U30666&gt;10</f>
        <v>1</v>
      </c>
      <c r="U30666" s="7">
        <v>13.490642926693599</v>
      </c>
      <c r="V30666" t="s">
        <v>18416</v>
      </c>
      <c r="W30666" t="s">
        <v>18417</v>
      </c>
    </row>
    <row r="30667" spans="20:23" x14ac:dyDescent="0.3">
      <c r="T30667" t="b">
        <f>U30667&gt;10</f>
        <v>1</v>
      </c>
      <c r="U30667" s="7">
        <v>13.490642926693599</v>
      </c>
      <c r="V30667" t="s">
        <v>18417</v>
      </c>
      <c r="W30667" t="s">
        <v>18418</v>
      </c>
    </row>
    <row r="30668" spans="20:23" x14ac:dyDescent="0.3">
      <c r="T30668" t="b">
        <f>U30668&gt;10</f>
        <v>1</v>
      </c>
      <c r="U30668" s="7">
        <v>13.490642926693599</v>
      </c>
      <c r="V30668" t="s">
        <v>18418</v>
      </c>
      <c r="W30668" t="s">
        <v>18419</v>
      </c>
    </row>
    <row r="30669" spans="20:23" x14ac:dyDescent="0.3">
      <c r="T30669" t="b">
        <f>U30669&gt;10</f>
        <v>1</v>
      </c>
      <c r="U30669" s="7">
        <v>13.490642926693599</v>
      </c>
      <c r="V30669" t="s">
        <v>18419</v>
      </c>
      <c r="W30669" t="s">
        <v>18420</v>
      </c>
    </row>
    <row r="30670" spans="20:23" x14ac:dyDescent="0.3">
      <c r="T30670" t="b">
        <f>U30670&gt;10</f>
        <v>1</v>
      </c>
      <c r="U30670" s="7">
        <v>13.490642926693599</v>
      </c>
      <c r="V30670" t="s">
        <v>18420</v>
      </c>
      <c r="W30670" t="s">
        <v>18421</v>
      </c>
    </row>
    <row r="30671" spans="20:23" x14ac:dyDescent="0.3">
      <c r="T30671" t="b">
        <f>U30671&gt;10</f>
        <v>1</v>
      </c>
      <c r="U30671" s="7">
        <v>12.392030638025499</v>
      </c>
      <c r="V30671" t="s">
        <v>18422</v>
      </c>
      <c r="W30671" t="s">
        <v>13480</v>
      </c>
    </row>
    <row r="30672" spans="20:23" x14ac:dyDescent="0.3">
      <c r="T30672" t="b">
        <f>U30672&gt;10</f>
        <v>1</v>
      </c>
      <c r="U30672" s="7">
        <v>11.6988834574656</v>
      </c>
      <c r="V30672" t="s">
        <v>13480</v>
      </c>
      <c r="W30672" t="s">
        <v>13481</v>
      </c>
    </row>
    <row r="30673" spans="20:23" x14ac:dyDescent="0.3">
      <c r="T30673" t="b">
        <f>U30673&gt;10</f>
        <v>1</v>
      </c>
      <c r="U30673" s="7">
        <v>12.7974957461337</v>
      </c>
      <c r="V30673" t="s">
        <v>13481</v>
      </c>
      <c r="W30673" t="s">
        <v>18423</v>
      </c>
    </row>
    <row r="30674" spans="20:23" x14ac:dyDescent="0.3">
      <c r="T30674" t="b">
        <f>U30674&gt;10</f>
        <v>1</v>
      </c>
      <c r="U30674" s="7">
        <v>13.490642926693599</v>
      </c>
      <c r="V30674" t="s">
        <v>18423</v>
      </c>
      <c r="W30674" t="s">
        <v>18424</v>
      </c>
    </row>
    <row r="30675" spans="20:23" x14ac:dyDescent="0.3">
      <c r="T30675" t="b">
        <f>U30675&gt;10</f>
        <v>1</v>
      </c>
      <c r="U30675" s="7">
        <v>13.490642926693599</v>
      </c>
      <c r="V30675" t="s">
        <v>18424</v>
      </c>
      <c r="W30675" t="s">
        <v>18425</v>
      </c>
    </row>
    <row r="30676" spans="20:23" x14ac:dyDescent="0.3">
      <c r="T30676" t="b">
        <f>U30676&gt;10</f>
        <v>1</v>
      </c>
      <c r="U30676" s="7">
        <v>13.490642926693599</v>
      </c>
      <c r="V30676" t="s">
        <v>18425</v>
      </c>
      <c r="W30676" t="s">
        <v>18426</v>
      </c>
    </row>
    <row r="30677" spans="20:23" x14ac:dyDescent="0.3">
      <c r="T30677" t="b">
        <f>U30677&gt;10</f>
        <v>1</v>
      </c>
      <c r="U30677" s="7">
        <v>13.490642926693599</v>
      </c>
      <c r="V30677" t="s">
        <v>18427</v>
      </c>
      <c r="W30677" t="s">
        <v>18428</v>
      </c>
    </row>
    <row r="30678" spans="20:23" x14ac:dyDescent="0.3">
      <c r="T30678" t="b">
        <f>U30678&gt;10</f>
        <v>1</v>
      </c>
      <c r="U30678" s="7">
        <v>11.293418349357401</v>
      </c>
      <c r="V30678" t="s">
        <v>11364</v>
      </c>
      <c r="W30678">
        <v>1216</v>
      </c>
    </row>
    <row r="30679" spans="20:23" x14ac:dyDescent="0.3">
      <c r="T30679" t="b">
        <f>U30679&gt;10</f>
        <v>1</v>
      </c>
      <c r="U30679" s="7">
        <v>10.194806060689301</v>
      </c>
      <c r="V30679" t="s">
        <v>3485</v>
      </c>
      <c r="W30679" t="s">
        <v>3729</v>
      </c>
    </row>
    <row r="30680" spans="20:23" x14ac:dyDescent="0.3">
      <c r="T30680" t="b">
        <f>U30680&gt;10</f>
        <v>1</v>
      </c>
      <c r="U30680" s="7">
        <v>11.0927476538953</v>
      </c>
      <c r="V30680" t="s">
        <v>10140</v>
      </c>
      <c r="W30680" t="s">
        <v>10141</v>
      </c>
    </row>
    <row r="30681" spans="20:23" x14ac:dyDescent="0.3">
      <c r="T30681" t="b">
        <f>U30681&gt;10</f>
        <v>1</v>
      </c>
      <c r="U30681" s="7">
        <v>13.490642926693599</v>
      </c>
      <c r="V30681" t="s">
        <v>18429</v>
      </c>
      <c r="W30681" t="s">
        <v>18430</v>
      </c>
    </row>
    <row r="30682" spans="20:23" x14ac:dyDescent="0.3">
      <c r="T30682" t="b">
        <f>U30682&gt;10</f>
        <v>1</v>
      </c>
      <c r="U30682" s="7">
        <v>12.104348565573799</v>
      </c>
      <c r="V30682" t="s">
        <v>18431</v>
      </c>
      <c r="W30682" t="s">
        <v>18432</v>
      </c>
    </row>
    <row r="30683" spans="20:23" x14ac:dyDescent="0.3">
      <c r="T30683" t="b">
        <f>U30683&gt;10</f>
        <v>1</v>
      </c>
      <c r="U30683" s="7">
        <v>10.3195577656618</v>
      </c>
      <c r="V30683" t="s">
        <v>5037</v>
      </c>
      <c r="W30683" t="s">
        <v>5038</v>
      </c>
    </row>
    <row r="30684" spans="20:23" x14ac:dyDescent="0.3">
      <c r="T30684" t="b">
        <f>U30684&gt;10</f>
        <v>1</v>
      </c>
      <c r="U30684" s="7">
        <v>11.411201385013801</v>
      </c>
      <c r="V30684" t="s">
        <v>11965</v>
      </c>
      <c r="W30684" t="s">
        <v>11967</v>
      </c>
    </row>
    <row r="30685" spans="20:23" x14ac:dyDescent="0.3">
      <c r="T30685" t="b">
        <f>U30685&gt;10</f>
        <v>1</v>
      </c>
      <c r="U30685" s="7">
        <v>10.6002711687975</v>
      </c>
      <c r="V30685" t="s">
        <v>7047</v>
      </c>
      <c r="W30685" t="s">
        <v>3037</v>
      </c>
    </row>
    <row r="30686" spans="20:23" x14ac:dyDescent="0.3">
      <c r="T30686" t="b">
        <f>U30686&gt;10</f>
        <v>1</v>
      </c>
      <c r="U30686" s="7">
        <v>10.194806060689301</v>
      </c>
      <c r="V30686" t="s">
        <v>3485</v>
      </c>
      <c r="W30686" t="s">
        <v>3728</v>
      </c>
    </row>
    <row r="30687" spans="20:23" x14ac:dyDescent="0.3">
      <c r="T30687" t="b">
        <f>U30687&gt;10</f>
        <v>1</v>
      </c>
      <c r="U30687" s="7">
        <v>11.188057833699601</v>
      </c>
      <c r="V30687" t="s">
        <v>3728</v>
      </c>
      <c r="W30687" t="s">
        <v>4360</v>
      </c>
    </row>
    <row r="30688" spans="20:23" x14ac:dyDescent="0.3">
      <c r="T30688" t="b">
        <f>U30688&gt;10</f>
        <v>1</v>
      </c>
      <c r="U30688" s="7">
        <v>10.232546388672199</v>
      </c>
      <c r="V30688" t="s">
        <v>3806</v>
      </c>
      <c r="W30688" t="s">
        <v>2136</v>
      </c>
    </row>
    <row r="30689" spans="20:23" x14ac:dyDescent="0.3">
      <c r="T30689" t="b">
        <f>U30689&gt;10</f>
        <v>1</v>
      </c>
      <c r="U30689" s="7">
        <v>10.399600473335299</v>
      </c>
      <c r="V30689" t="s">
        <v>5346</v>
      </c>
      <c r="W30689" t="s">
        <v>5347</v>
      </c>
    </row>
    <row r="30690" spans="20:23" x14ac:dyDescent="0.3">
      <c r="T30690" t="b">
        <f>U30690&gt;10</f>
        <v>1</v>
      </c>
      <c r="U30690" s="7">
        <v>10.4259177816527</v>
      </c>
      <c r="V30690" t="s">
        <v>4359</v>
      </c>
      <c r="W30690" t="s">
        <v>5595</v>
      </c>
    </row>
    <row r="30691" spans="20:23" x14ac:dyDescent="0.3">
      <c r="T30691" t="b">
        <f>U30691&gt;10</f>
        <v>1</v>
      </c>
      <c r="U30691" s="7">
        <v>10.7825927255914</v>
      </c>
      <c r="V30691" t="s">
        <v>6817</v>
      </c>
      <c r="W30691" t="s">
        <v>4360</v>
      </c>
    </row>
    <row r="30692" spans="20:23" x14ac:dyDescent="0.3">
      <c r="T30692" t="b">
        <f>U30692&gt;10</f>
        <v>1</v>
      </c>
      <c r="U30692" s="7">
        <v>12.104348565573799</v>
      </c>
      <c r="V30692" t="s">
        <v>18433</v>
      </c>
      <c r="W30692" t="s">
        <v>17664</v>
      </c>
    </row>
    <row r="30693" spans="20:23" x14ac:dyDescent="0.3">
      <c r="T30693" t="b">
        <f>U30693&gt;10</f>
        <v>1</v>
      </c>
      <c r="U30693" s="7">
        <v>10.9256935692321</v>
      </c>
      <c r="V30693" t="s">
        <v>9168</v>
      </c>
      <c r="W30693" t="s">
        <v>3837</v>
      </c>
    </row>
    <row r="30694" spans="20:23" x14ac:dyDescent="0.3">
      <c r="T30694" t="b">
        <f>U30694&gt;10</f>
        <v>1</v>
      </c>
      <c r="U30694" s="7">
        <v>10.7180542044539</v>
      </c>
      <c r="V30694" t="s">
        <v>8125</v>
      </c>
      <c r="W30694" t="s">
        <v>7817</v>
      </c>
    </row>
    <row r="30695" spans="20:23" x14ac:dyDescent="0.3">
      <c r="T30695" t="b">
        <f>U30695&gt;10</f>
        <v>1</v>
      </c>
      <c r="U30695" s="7">
        <v>11.411201385013801</v>
      </c>
      <c r="V30695" t="s">
        <v>11652</v>
      </c>
      <c r="W30695" t="s">
        <v>11653</v>
      </c>
    </row>
    <row r="30696" spans="20:23" x14ac:dyDescent="0.3">
      <c r="T30696" t="b">
        <f>U30696&gt;10</f>
        <v>1</v>
      </c>
      <c r="U30696" s="7">
        <v>12.392030638025499</v>
      </c>
      <c r="V30696" t="s">
        <v>16253</v>
      </c>
      <c r="W30696" t="s">
        <v>18434</v>
      </c>
    </row>
    <row r="30697" spans="20:23" x14ac:dyDescent="0.3">
      <c r="T30697" t="b">
        <f>U30697&gt;10</f>
        <v>1</v>
      </c>
      <c r="U30697" s="7">
        <v>12.104348565573799</v>
      </c>
      <c r="V30697" t="s">
        <v>18435</v>
      </c>
      <c r="W30697" t="s">
        <v>18436</v>
      </c>
    </row>
    <row r="30698" spans="20:23" x14ac:dyDescent="0.3">
      <c r="T30698" t="b">
        <f>U30698&gt;10</f>
        <v>1</v>
      </c>
      <c r="U30698" s="7">
        <v>12.7974957461337</v>
      </c>
      <c r="V30698" t="s">
        <v>18436</v>
      </c>
      <c r="W30698" t="s">
        <v>18437</v>
      </c>
    </row>
    <row r="30699" spans="20:23" x14ac:dyDescent="0.3">
      <c r="T30699" t="b">
        <f>U30699&gt;10</f>
        <v>1</v>
      </c>
      <c r="U30699" s="7">
        <v>12.7974957461337</v>
      </c>
      <c r="V30699" t="s">
        <v>18437</v>
      </c>
      <c r="W30699" t="s">
        <v>18438</v>
      </c>
    </row>
    <row r="30700" spans="20:23" x14ac:dyDescent="0.3">
      <c r="T30700" t="b">
        <f>U30700&gt;10</f>
        <v>1</v>
      </c>
      <c r="U30700" s="7">
        <v>10.7825927255914</v>
      </c>
      <c r="V30700" t="s">
        <v>8503</v>
      </c>
      <c r="W30700" t="s">
        <v>2463</v>
      </c>
    </row>
    <row r="30701" spans="20:23" x14ac:dyDescent="0.3">
      <c r="T30701" t="b">
        <f>U30701&gt;10</f>
        <v>1</v>
      </c>
      <c r="U30701" s="7">
        <v>12.104348565573799</v>
      </c>
      <c r="V30701" t="s">
        <v>18439</v>
      </c>
      <c r="W30701" t="s">
        <v>18440</v>
      </c>
    </row>
    <row r="30702" spans="20:23" x14ac:dyDescent="0.3">
      <c r="T30702" t="b">
        <f>U30702&gt;10</f>
        <v>1</v>
      </c>
      <c r="U30702" s="7">
        <v>10.194806060689301</v>
      </c>
      <c r="V30702" t="s">
        <v>3485</v>
      </c>
      <c r="W30702" t="s">
        <v>3732</v>
      </c>
    </row>
    <row r="30703" spans="20:23" x14ac:dyDescent="0.3">
      <c r="T30703" t="b">
        <f>U30703&gt;10</f>
        <v>1</v>
      </c>
      <c r="U30703" s="7">
        <v>11.188057833699601</v>
      </c>
      <c r="V30703" t="s">
        <v>10781</v>
      </c>
      <c r="W30703" t="s">
        <v>6301</v>
      </c>
    </row>
    <row r="30704" spans="20:23" x14ac:dyDescent="0.3">
      <c r="T30704" t="b">
        <f>U30704&gt;10</f>
        <v>1</v>
      </c>
      <c r="U30704" s="7">
        <v>12.7974957461337</v>
      </c>
      <c r="V30704" t="s">
        <v>16536</v>
      </c>
      <c r="W30704" t="s">
        <v>18441</v>
      </c>
    </row>
    <row r="30705" spans="20:23" x14ac:dyDescent="0.3">
      <c r="T30705" t="b">
        <f>U30705&gt;10</f>
        <v>1</v>
      </c>
      <c r="U30705" s="7">
        <v>11.0927476538953</v>
      </c>
      <c r="V30705" t="s">
        <v>5463</v>
      </c>
      <c r="W30705" t="s">
        <v>10230</v>
      </c>
    </row>
    <row r="30706" spans="20:23" x14ac:dyDescent="0.3">
      <c r="T30706" t="b">
        <f>U30706&gt;10</f>
        <v>1</v>
      </c>
      <c r="U30706" s="7">
        <v>12.7974957461337</v>
      </c>
      <c r="V30706" t="s">
        <v>10230</v>
      </c>
      <c r="W30706" t="s">
        <v>18442</v>
      </c>
    </row>
    <row r="30707" spans="20:23" x14ac:dyDescent="0.3">
      <c r="T30707" t="b">
        <f>U30707&gt;10</f>
        <v>1</v>
      </c>
      <c r="U30707" s="7">
        <v>12.7974957461337</v>
      </c>
      <c r="V30707" t="s">
        <v>18442</v>
      </c>
      <c r="W30707" t="s">
        <v>13251</v>
      </c>
    </row>
    <row r="30708" spans="20:23" x14ac:dyDescent="0.3">
      <c r="T30708" t="b">
        <f>U30708&gt;10</f>
        <v>1</v>
      </c>
      <c r="U30708" s="7">
        <v>11.6988834574656</v>
      </c>
      <c r="V30708" t="s">
        <v>13251</v>
      </c>
      <c r="W30708" t="s">
        <v>2529</v>
      </c>
    </row>
    <row r="30709" spans="20:23" x14ac:dyDescent="0.3">
      <c r="T30709" t="b">
        <f>U30709&gt;10</f>
        <v>1</v>
      </c>
      <c r="U30709" s="7">
        <v>10.9256935692321</v>
      </c>
      <c r="V30709" t="s">
        <v>9163</v>
      </c>
      <c r="W30709" t="s">
        <v>9166</v>
      </c>
    </row>
    <row r="30710" spans="20:23" x14ac:dyDescent="0.3">
      <c r="T30710" t="b">
        <f>U30710&gt;10</f>
        <v>1</v>
      </c>
      <c r="U30710" s="7">
        <v>11.0057362769056</v>
      </c>
      <c r="V30710" t="s">
        <v>9166</v>
      </c>
      <c r="W30710" t="s">
        <v>9775</v>
      </c>
    </row>
    <row r="30711" spans="20:23" x14ac:dyDescent="0.3">
      <c r="T30711" t="b">
        <f>U30711&gt;10</f>
        <v>1</v>
      </c>
      <c r="U30711" s="7">
        <v>10.887953241249299</v>
      </c>
      <c r="V30711" t="s">
        <v>3555</v>
      </c>
      <c r="W30711" t="s">
        <v>8999</v>
      </c>
    </row>
    <row r="30712" spans="20:23" x14ac:dyDescent="0.3">
      <c r="T30712" t="b">
        <f>U30712&gt;10</f>
        <v>1</v>
      </c>
      <c r="U30712" s="7">
        <v>10.194806060689301</v>
      </c>
      <c r="V30712" t="s">
        <v>3779</v>
      </c>
      <c r="W30712" t="s">
        <v>3464</v>
      </c>
    </row>
    <row r="30713" spans="20:23" x14ac:dyDescent="0.3">
      <c r="T30713" t="b">
        <f>U30713&gt;10</f>
        <v>1</v>
      </c>
      <c r="U30713" s="7">
        <v>13.490642926693599</v>
      </c>
      <c r="V30713" t="s">
        <v>18443</v>
      </c>
      <c r="W30713" t="s">
        <v>18444</v>
      </c>
    </row>
    <row r="30714" spans="20:23" x14ac:dyDescent="0.3">
      <c r="T30714" t="b">
        <f>U30714&gt;10</f>
        <v>1</v>
      </c>
      <c r="U30714" s="7">
        <v>13.490642926693599</v>
      </c>
      <c r="V30714" t="s">
        <v>18445</v>
      </c>
      <c r="W30714" t="s">
        <v>18446</v>
      </c>
    </row>
    <row r="30715" spans="20:23" x14ac:dyDescent="0.3">
      <c r="T30715" t="b">
        <f>U30715&gt;10</f>
        <v>1</v>
      </c>
      <c r="U30715" s="7">
        <v>13.490642926693599</v>
      </c>
      <c r="V30715" t="s">
        <v>18447</v>
      </c>
      <c r="W30715" t="s">
        <v>18448</v>
      </c>
    </row>
    <row r="30716" spans="20:23" x14ac:dyDescent="0.3">
      <c r="T30716" t="b">
        <f>U30716&gt;10</f>
        <v>1</v>
      </c>
      <c r="U30716" s="7">
        <v>10.6002711687975</v>
      </c>
      <c r="V30716" t="s">
        <v>6816</v>
      </c>
      <c r="W30716" t="s">
        <v>6817</v>
      </c>
    </row>
    <row r="30717" spans="20:23" x14ac:dyDescent="0.3">
      <c r="T30717" t="b">
        <f>U30717&gt;10</f>
        <v>1</v>
      </c>
      <c r="U30717" s="7">
        <v>11.293418349357401</v>
      </c>
      <c r="V30717" t="s">
        <v>6817</v>
      </c>
      <c r="W30717" t="s">
        <v>11053</v>
      </c>
    </row>
    <row r="30718" spans="20:23" x14ac:dyDescent="0.3">
      <c r="T30718" t="b">
        <f>U30718&gt;10</f>
        <v>1</v>
      </c>
      <c r="U30718" s="7">
        <v>10.9256935692321</v>
      </c>
      <c r="V30718" t="s">
        <v>9109</v>
      </c>
      <c r="W30718" t="s">
        <v>9110</v>
      </c>
    </row>
    <row r="30719" spans="20:23" x14ac:dyDescent="0.3">
      <c r="T30719" t="b">
        <f>U30719&gt;10</f>
        <v>1</v>
      </c>
      <c r="U30719" s="7">
        <v>12.392030638025499</v>
      </c>
      <c r="V30719" t="s">
        <v>18449</v>
      </c>
      <c r="W30719" t="s">
        <v>9789</v>
      </c>
    </row>
    <row r="30720" spans="20:23" x14ac:dyDescent="0.3">
      <c r="T30720" t="b">
        <f>U30720&gt;10</f>
        <v>1</v>
      </c>
      <c r="U30720" s="7">
        <v>12.392030638025499</v>
      </c>
      <c r="V30720" t="s">
        <v>18450</v>
      </c>
      <c r="W30720" t="s">
        <v>18451</v>
      </c>
    </row>
    <row r="30721" spans="20:23" x14ac:dyDescent="0.3">
      <c r="T30721" t="b">
        <f>U30721&gt;10</f>
        <v>1</v>
      </c>
      <c r="U30721" s="7">
        <v>11.6988834574656</v>
      </c>
      <c r="V30721" t="s">
        <v>13200</v>
      </c>
      <c r="W30721" t="s">
        <v>13067</v>
      </c>
    </row>
    <row r="30722" spans="20:23" x14ac:dyDescent="0.3">
      <c r="T30722" t="b">
        <f>U30722&gt;10</f>
        <v>1</v>
      </c>
      <c r="U30722" s="7">
        <v>10.232546388672199</v>
      </c>
      <c r="V30722" t="s">
        <v>3895</v>
      </c>
      <c r="W30722" t="s">
        <v>2136</v>
      </c>
    </row>
    <row r="30723" spans="20:23" x14ac:dyDescent="0.3">
      <c r="T30723" t="b">
        <f>U30723&gt;10</f>
        <v>1</v>
      </c>
      <c r="U30723" s="7">
        <v>10.232546388672199</v>
      </c>
      <c r="V30723" t="s">
        <v>2136</v>
      </c>
      <c r="W30723" t="s">
        <v>3814</v>
      </c>
    </row>
    <row r="30724" spans="20:23" x14ac:dyDescent="0.3">
      <c r="T30724" t="b">
        <f>U30724&gt;10</f>
        <v>1</v>
      </c>
      <c r="U30724" s="7">
        <v>13.490642926693599</v>
      </c>
      <c r="V30724" t="s">
        <v>3814</v>
      </c>
      <c r="W30724" t="s">
        <v>18452</v>
      </c>
    </row>
    <row r="30725" spans="20:23" x14ac:dyDescent="0.3">
      <c r="T30725" t="b">
        <f>U30725&gt;10</f>
        <v>1</v>
      </c>
      <c r="U30725" s="7">
        <v>13.490642926693599</v>
      </c>
      <c r="V30725" t="s">
        <v>18452</v>
      </c>
      <c r="W30725" t="s">
        <v>6807</v>
      </c>
    </row>
    <row r="30726" spans="20:23" x14ac:dyDescent="0.3">
      <c r="T30726" t="b">
        <f>U30726&gt;10</f>
        <v>1</v>
      </c>
      <c r="U30726" s="7">
        <v>10.6002711687975</v>
      </c>
      <c r="V30726" t="s">
        <v>6807</v>
      </c>
      <c r="W30726" t="s">
        <v>6808</v>
      </c>
    </row>
    <row r="30727" spans="20:23" x14ac:dyDescent="0.3">
      <c r="T30727" t="b">
        <f>U30727&gt;10</f>
        <v>1</v>
      </c>
      <c r="U30727" s="7">
        <v>10.4461204889702</v>
      </c>
      <c r="V30727" t="s">
        <v>5930</v>
      </c>
      <c r="W30727" t="s">
        <v>5894</v>
      </c>
    </row>
    <row r="30728" spans="20:23" x14ac:dyDescent="0.3">
      <c r="T30728" t="b">
        <f>U30728&gt;10</f>
        <v>1</v>
      </c>
      <c r="U30728" s="7">
        <v>12.392030638025499</v>
      </c>
      <c r="V30728" t="s">
        <v>18453</v>
      </c>
      <c r="W30728" t="s">
        <v>5886</v>
      </c>
    </row>
    <row r="30729" spans="20:23" x14ac:dyDescent="0.3">
      <c r="T30729" t="b">
        <f>U30729&gt;10</f>
        <v>1</v>
      </c>
      <c r="U30729" s="7">
        <v>10.4461204889702</v>
      </c>
      <c r="V30729" t="s">
        <v>5886</v>
      </c>
      <c r="W30729" t="s">
        <v>5887</v>
      </c>
    </row>
    <row r="30730" spans="20:23" x14ac:dyDescent="0.3">
      <c r="T30730" t="b">
        <f>U30730&gt;10</f>
        <v>1</v>
      </c>
      <c r="U30730" s="7">
        <v>10.194806060689301</v>
      </c>
      <c r="V30730" t="s">
        <v>3485</v>
      </c>
      <c r="W30730" t="s">
        <v>3659</v>
      </c>
    </row>
    <row r="30731" spans="20:23" x14ac:dyDescent="0.3">
      <c r="T30731" t="b">
        <f>U30731&gt;10</f>
        <v>1</v>
      </c>
      <c r="U30731" s="7">
        <v>10.194806060689301</v>
      </c>
      <c r="V30731" t="s">
        <v>3659</v>
      </c>
      <c r="W30731" t="s">
        <v>3464</v>
      </c>
    </row>
    <row r="30732" spans="20:23" x14ac:dyDescent="0.3">
      <c r="T30732" t="b">
        <f>U30732&gt;10</f>
        <v>1</v>
      </c>
      <c r="U30732" s="7">
        <v>12.7974957461337</v>
      </c>
      <c r="V30732" t="s">
        <v>18454</v>
      </c>
      <c r="W30732" t="s">
        <v>18455</v>
      </c>
    </row>
    <row r="30733" spans="20:23" x14ac:dyDescent="0.3">
      <c r="T30733" t="b">
        <f>U30733&gt;10</f>
        <v>1</v>
      </c>
      <c r="U30733" s="7">
        <v>10.366077781296701</v>
      </c>
      <c r="V30733" t="s">
        <v>3872</v>
      </c>
      <c r="W30733" t="s">
        <v>5244</v>
      </c>
    </row>
    <row r="30734" spans="20:23" x14ac:dyDescent="0.3">
      <c r="T30734" t="b">
        <f>U30734&gt;10</f>
        <v>1</v>
      </c>
      <c r="U30734" s="7">
        <v>12.392030638025499</v>
      </c>
      <c r="V30734" t="s">
        <v>18456</v>
      </c>
      <c r="W30734" t="s">
        <v>18451</v>
      </c>
    </row>
    <row r="30735" spans="20:23" x14ac:dyDescent="0.3">
      <c r="T30735" t="b">
        <f>U30735&gt;10</f>
        <v>1</v>
      </c>
      <c r="U30735" s="7">
        <v>12.7974957461337</v>
      </c>
      <c r="V30735" t="s">
        <v>12031</v>
      </c>
      <c r="W30735" t="s">
        <v>18457</v>
      </c>
    </row>
    <row r="30736" spans="20:23" x14ac:dyDescent="0.3">
      <c r="T30736" t="b">
        <f>U30736&gt;10</f>
        <v>1</v>
      </c>
      <c r="U30736" s="7">
        <v>13.490642926693599</v>
      </c>
      <c r="V30736" t="s">
        <v>18457</v>
      </c>
      <c r="W30736" t="s">
        <v>3724</v>
      </c>
    </row>
    <row r="30737" spans="20:23" x14ac:dyDescent="0.3">
      <c r="T30737" t="b">
        <f>U30737&gt;10</f>
        <v>1</v>
      </c>
      <c r="U30737" s="7">
        <v>10.194806060689301</v>
      </c>
      <c r="V30737" t="s">
        <v>3724</v>
      </c>
      <c r="W30737" t="s">
        <v>3464</v>
      </c>
    </row>
    <row r="30738" spans="20:23" x14ac:dyDescent="0.3">
      <c r="T30738" t="b">
        <f>U30738&gt;10</f>
        <v>1</v>
      </c>
      <c r="U30738" s="7">
        <v>10.520228461123899</v>
      </c>
      <c r="V30738" t="s">
        <v>6536</v>
      </c>
      <c r="W30738" t="s">
        <v>6537</v>
      </c>
    </row>
    <row r="30739" spans="20:23" x14ac:dyDescent="0.3">
      <c r="T30739" t="b">
        <f>U30739&gt;10</f>
        <v>1</v>
      </c>
      <c r="U30739" s="7">
        <v>12.392030638025499</v>
      </c>
      <c r="V30739" t="s">
        <v>18458</v>
      </c>
      <c r="W30739" t="s">
        <v>9452</v>
      </c>
    </row>
    <row r="30740" spans="20:23" x14ac:dyDescent="0.3">
      <c r="T30740" t="b">
        <f>U30740&gt;10</f>
        <v>1</v>
      </c>
      <c r="U30740" s="7">
        <v>10.4461204889702</v>
      </c>
      <c r="V30740" t="s">
        <v>5881</v>
      </c>
      <c r="W30740" t="s">
        <v>5882</v>
      </c>
    </row>
    <row r="30741" spans="20:23" x14ac:dyDescent="0.3">
      <c r="T30741" t="b">
        <f>U30741&gt;10</f>
        <v>1</v>
      </c>
      <c r="U30741" s="7">
        <v>11.188057833699601</v>
      </c>
      <c r="V30741" t="s">
        <v>10843</v>
      </c>
      <c r="W30741" t="s">
        <v>10844</v>
      </c>
    </row>
    <row r="30742" spans="20:23" x14ac:dyDescent="0.3">
      <c r="T30742" t="b">
        <f>U30742&gt;10</f>
        <v>1</v>
      </c>
      <c r="U30742" s="7">
        <v>10.3125890963457</v>
      </c>
      <c r="V30742" t="s">
        <v>4961</v>
      </c>
      <c r="W30742" t="s">
        <v>4462</v>
      </c>
    </row>
    <row r="30743" spans="20:23" x14ac:dyDescent="0.3">
      <c r="T30743" t="b">
        <f>U30743&gt;10</f>
        <v>1</v>
      </c>
      <c r="U30743" s="7">
        <v>13.490642926693599</v>
      </c>
      <c r="V30743" t="s">
        <v>18459</v>
      </c>
      <c r="W30743" t="s">
        <v>18460</v>
      </c>
    </row>
    <row r="30744" spans="20:23" x14ac:dyDescent="0.3">
      <c r="T30744" t="b">
        <f>U30744&gt;10</f>
        <v>1</v>
      </c>
      <c r="U30744" s="7">
        <v>10.6002711687975</v>
      </c>
      <c r="V30744" t="s">
        <v>7288</v>
      </c>
      <c r="W30744" t="s">
        <v>7290</v>
      </c>
    </row>
    <row r="30745" spans="20:23" x14ac:dyDescent="0.3">
      <c r="T30745" t="b">
        <f>U30745&gt;10</f>
        <v>1</v>
      </c>
      <c r="U30745" s="7">
        <v>11.411201385013801</v>
      </c>
      <c r="V30745" t="s">
        <v>7849</v>
      </c>
      <c r="W30745" t="s">
        <v>11810</v>
      </c>
    </row>
    <row r="30746" spans="20:23" x14ac:dyDescent="0.3">
      <c r="T30746" t="b">
        <f>U30746&gt;10</f>
        <v>1</v>
      </c>
      <c r="U30746" s="7">
        <v>13.490642926693599</v>
      </c>
      <c r="V30746" t="s">
        <v>18461</v>
      </c>
      <c r="W30746" t="s">
        <v>18462</v>
      </c>
    </row>
    <row r="30747" spans="20:23" x14ac:dyDescent="0.3">
      <c r="T30747" t="b">
        <f>U30747&gt;10</f>
        <v>1</v>
      </c>
      <c r="U30747" s="7">
        <v>10.399600473335299</v>
      </c>
      <c r="V30747" t="s">
        <v>5355</v>
      </c>
      <c r="W30747" t="s">
        <v>5356</v>
      </c>
    </row>
    <row r="30748" spans="20:23" x14ac:dyDescent="0.3">
      <c r="T30748" t="b">
        <f>U30748&gt;10</f>
        <v>1</v>
      </c>
      <c r="U30748" s="7">
        <v>10.3125890963457</v>
      </c>
      <c r="V30748" t="s">
        <v>4640</v>
      </c>
      <c r="W30748" t="s">
        <v>4642</v>
      </c>
    </row>
    <row r="30749" spans="20:23" x14ac:dyDescent="0.3">
      <c r="T30749" t="b">
        <f>U30749&gt;10</f>
        <v>1</v>
      </c>
      <c r="U30749" s="7">
        <v>12.7974957461337</v>
      </c>
      <c r="V30749" t="s">
        <v>4642</v>
      </c>
      <c r="W30749" t="s">
        <v>18463</v>
      </c>
    </row>
    <row r="30750" spans="20:23" x14ac:dyDescent="0.3">
      <c r="T30750" t="b">
        <f>U30750&gt;10</f>
        <v>1</v>
      </c>
      <c r="U30750" s="7">
        <v>12.104348565573799</v>
      </c>
      <c r="V30750" t="s">
        <v>18463</v>
      </c>
      <c r="W30750" t="s">
        <v>18463</v>
      </c>
    </row>
    <row r="30751" spans="20:23" x14ac:dyDescent="0.3">
      <c r="T30751" t="b">
        <f>U30751&gt;10</f>
        <v>1</v>
      </c>
      <c r="U30751" s="7">
        <v>13.490642926693599</v>
      </c>
      <c r="V30751" t="s">
        <v>18464</v>
      </c>
      <c r="W30751" t="s">
        <v>18465</v>
      </c>
    </row>
    <row r="30752" spans="20:23" x14ac:dyDescent="0.3">
      <c r="T30752" t="b">
        <f>U30752&gt;10</f>
        <v>1</v>
      </c>
      <c r="U30752" s="7">
        <v>13.490642926693599</v>
      </c>
      <c r="V30752" t="s">
        <v>18465</v>
      </c>
      <c r="W30752" t="s">
        <v>18466</v>
      </c>
    </row>
    <row r="30753" spans="20:23" x14ac:dyDescent="0.3">
      <c r="T30753" t="b">
        <f>U30753&gt;10</f>
        <v>1</v>
      </c>
      <c r="U30753" s="7">
        <v>10.158438416518401</v>
      </c>
      <c r="V30753" t="s">
        <v>3211</v>
      </c>
      <c r="W30753" t="s">
        <v>3213</v>
      </c>
    </row>
    <row r="30754" spans="20:23" x14ac:dyDescent="0.3">
      <c r="T30754" t="b">
        <f>U30754&gt;10</f>
        <v>1</v>
      </c>
      <c r="U30754" s="7">
        <v>13.490642926693599</v>
      </c>
      <c r="V30754" t="s">
        <v>18467</v>
      </c>
      <c r="W30754" t="s">
        <v>18468</v>
      </c>
    </row>
    <row r="30755" spans="20:23" x14ac:dyDescent="0.3">
      <c r="T30755" t="b">
        <f>U30755&gt;10</f>
        <v>1</v>
      </c>
      <c r="U30755" s="7">
        <v>12.392030638025499</v>
      </c>
      <c r="V30755" t="s">
        <v>18469</v>
      </c>
      <c r="W30755" t="s">
        <v>8185</v>
      </c>
    </row>
    <row r="30756" spans="20:23" x14ac:dyDescent="0.3">
      <c r="T30756" t="b">
        <f>U30756&gt;10</f>
        <v>1</v>
      </c>
      <c r="U30756" s="7">
        <v>11.188057833699601</v>
      </c>
      <c r="V30756" t="s">
        <v>6165</v>
      </c>
      <c r="W30756" t="s">
        <v>10831</v>
      </c>
    </row>
    <row r="30757" spans="20:23" x14ac:dyDescent="0.3">
      <c r="T30757" t="b">
        <f>U30757&gt;10</f>
        <v>1</v>
      </c>
      <c r="U30757" s="7">
        <v>10.5462039475272</v>
      </c>
      <c r="V30757" t="s">
        <v>5044</v>
      </c>
      <c r="W30757" t="s">
        <v>6651</v>
      </c>
    </row>
    <row r="30758" spans="20:23" x14ac:dyDescent="0.3">
      <c r="T30758" t="b">
        <f>U30758&gt;10</f>
        <v>1</v>
      </c>
      <c r="U30758" s="7">
        <v>12.104348565573799</v>
      </c>
      <c r="V30758" t="s">
        <v>18470</v>
      </c>
      <c r="W30758" t="s">
        <v>18471</v>
      </c>
    </row>
    <row r="30759" spans="20:23" x14ac:dyDescent="0.3">
      <c r="T30759" t="b">
        <f>U30759&gt;10</f>
        <v>1</v>
      </c>
      <c r="U30759" s="7">
        <v>10.7825927255914</v>
      </c>
      <c r="V30759" t="s">
        <v>7251</v>
      </c>
      <c r="W30759" t="s">
        <v>2413</v>
      </c>
    </row>
    <row r="30760" spans="20:23" x14ac:dyDescent="0.3">
      <c r="T30760" t="b">
        <f>U30760&gt;10</f>
        <v>1</v>
      </c>
      <c r="U30760" s="7">
        <v>11.0057362769056</v>
      </c>
      <c r="V30760" t="s">
        <v>4437</v>
      </c>
      <c r="W30760" t="s">
        <v>8540</v>
      </c>
    </row>
    <row r="30761" spans="20:23" x14ac:dyDescent="0.3">
      <c r="T30761" t="b">
        <f>U30761&gt;10</f>
        <v>1</v>
      </c>
      <c r="U30761" s="7">
        <v>10.7825927255914</v>
      </c>
      <c r="V30761" t="s">
        <v>8540</v>
      </c>
      <c r="W30761" t="s">
        <v>2841</v>
      </c>
    </row>
    <row r="30762" spans="20:23" x14ac:dyDescent="0.3">
      <c r="T30762" t="b">
        <f>U30762&gt;10</f>
        <v>1</v>
      </c>
      <c r="U30762" s="7">
        <v>10.0894455450315</v>
      </c>
      <c r="V30762" t="s">
        <v>2841</v>
      </c>
      <c r="W30762" t="s">
        <v>2843</v>
      </c>
    </row>
    <row r="30763" spans="20:23" x14ac:dyDescent="0.3">
      <c r="T30763" t="b">
        <f>U30763&gt;10</f>
        <v>1</v>
      </c>
      <c r="U30763" s="7">
        <v>12.392030638025499</v>
      </c>
      <c r="V30763" t="s">
        <v>18472</v>
      </c>
      <c r="W30763" t="s">
        <v>18473</v>
      </c>
    </row>
    <row r="30764" spans="20:23" x14ac:dyDescent="0.3">
      <c r="T30764" t="b">
        <f>U30764&gt;10</f>
        <v>1</v>
      </c>
      <c r="U30764" s="7">
        <v>13.490642926693599</v>
      </c>
      <c r="V30764" t="s">
        <v>18474</v>
      </c>
      <c r="W30764" t="s">
        <v>18475</v>
      </c>
    </row>
    <row r="30765" spans="20:23" x14ac:dyDescent="0.3">
      <c r="T30765" t="b">
        <f>U30765&gt;10</f>
        <v>1</v>
      </c>
      <c r="U30765" s="7">
        <v>10.5462039475272</v>
      </c>
      <c r="V30765" t="s">
        <v>6661</v>
      </c>
      <c r="W30765" t="s">
        <v>6663</v>
      </c>
    </row>
    <row r="30766" spans="20:23" x14ac:dyDescent="0.3">
      <c r="T30766" t="b">
        <f>U30766&gt;10</f>
        <v>1</v>
      </c>
      <c r="U30766" s="7">
        <v>12.7974957461337</v>
      </c>
      <c r="V30766" t="s">
        <v>12979</v>
      </c>
      <c r="W30766" t="s">
        <v>18476</v>
      </c>
    </row>
    <row r="30767" spans="20:23" x14ac:dyDescent="0.3">
      <c r="T30767" t="b">
        <f>U30767&gt;10</f>
        <v>1</v>
      </c>
      <c r="U30767" s="7">
        <v>12.104348565573799</v>
      </c>
      <c r="V30767" t="s">
        <v>18476</v>
      </c>
      <c r="W30767" t="s">
        <v>18477</v>
      </c>
    </row>
    <row r="30768" spans="20:23" x14ac:dyDescent="0.3">
      <c r="T30768" t="b">
        <f>U30768&gt;10</f>
        <v>1</v>
      </c>
      <c r="U30768" s="7">
        <v>11.293418349357401</v>
      </c>
      <c r="V30768" t="s">
        <v>11473</v>
      </c>
      <c r="W30768" t="s">
        <v>11474</v>
      </c>
    </row>
    <row r="30769" spans="20:23" x14ac:dyDescent="0.3">
      <c r="T30769" t="b">
        <f>U30769&gt;10</f>
        <v>1</v>
      </c>
      <c r="U30769" s="7">
        <v>13.490642926693599</v>
      </c>
      <c r="V30769" t="s">
        <v>18478</v>
      </c>
      <c r="W30769" t="s">
        <v>18479</v>
      </c>
    </row>
    <row r="30770" spans="20:23" x14ac:dyDescent="0.3">
      <c r="T30770" t="b">
        <f>U30770&gt;10</f>
        <v>1</v>
      </c>
      <c r="U30770" s="7">
        <v>10.0894455450315</v>
      </c>
      <c r="V30770" t="s">
        <v>2664</v>
      </c>
      <c r="W30770" t="s">
        <v>2665</v>
      </c>
    </row>
    <row r="30771" spans="20:23" x14ac:dyDescent="0.3">
      <c r="T30771" t="b">
        <f>U30771&gt;10</f>
        <v>1</v>
      </c>
      <c r="U30771" s="7">
        <v>10.3125890963457</v>
      </c>
      <c r="V30771" t="s">
        <v>4485</v>
      </c>
      <c r="W30771" t="s">
        <v>4743</v>
      </c>
    </row>
    <row r="30772" spans="20:23" x14ac:dyDescent="0.3">
      <c r="T30772" t="b">
        <f>U30772&gt;10</f>
        <v>1</v>
      </c>
      <c r="U30772" s="7">
        <v>11.411201385013801</v>
      </c>
      <c r="V30772" t="s">
        <v>11965</v>
      </c>
      <c r="W30772" t="s">
        <v>11966</v>
      </c>
    </row>
    <row r="30773" spans="20:23" x14ac:dyDescent="0.3">
      <c r="T30773" t="b">
        <f>U30773&gt;10</f>
        <v>1</v>
      </c>
      <c r="U30773" s="7">
        <v>12.104348565573799</v>
      </c>
      <c r="V30773" t="s">
        <v>18209</v>
      </c>
      <c r="W30773" t="s">
        <v>11967</v>
      </c>
    </row>
    <row r="30774" spans="20:23" x14ac:dyDescent="0.3">
      <c r="T30774" t="b">
        <f>U30774&gt;10</f>
        <v>1</v>
      </c>
      <c r="U30774" s="7">
        <v>10.9256935692321</v>
      </c>
      <c r="V30774" t="s">
        <v>9126</v>
      </c>
      <c r="W30774" t="s">
        <v>5037</v>
      </c>
    </row>
    <row r="30775" spans="20:23" x14ac:dyDescent="0.3">
      <c r="T30775" t="b">
        <f>U30775&gt;10</f>
        <v>1</v>
      </c>
      <c r="U30775" s="7">
        <v>13.490642926693599</v>
      </c>
      <c r="V30775" t="s">
        <v>18480</v>
      </c>
      <c r="W30775" t="s">
        <v>18481</v>
      </c>
    </row>
    <row r="30776" spans="20:23" x14ac:dyDescent="0.3">
      <c r="T30776" t="b">
        <f>U30776&gt;10</f>
        <v>1</v>
      </c>
      <c r="U30776" s="7">
        <v>12.392030638025499</v>
      </c>
      <c r="V30776" t="s">
        <v>18482</v>
      </c>
      <c r="W30776" t="s">
        <v>11454</v>
      </c>
    </row>
    <row r="30777" spans="20:23" x14ac:dyDescent="0.3">
      <c r="T30777" t="b">
        <f>U30777&gt;10</f>
        <v>1</v>
      </c>
      <c r="U30777" s="7">
        <v>12.392030638025499</v>
      </c>
      <c r="V30777" t="s">
        <v>11454</v>
      </c>
      <c r="W30777" t="s">
        <v>18483</v>
      </c>
    </row>
    <row r="30778" spans="20:23" x14ac:dyDescent="0.3">
      <c r="T30778" t="b">
        <f>U30778&gt;10</f>
        <v>1</v>
      </c>
      <c r="U30778" s="7">
        <v>13.490642926693599</v>
      </c>
      <c r="V30778" t="s">
        <v>18483</v>
      </c>
      <c r="W30778" t="s">
        <v>18484</v>
      </c>
    </row>
    <row r="30779" spans="20:23" x14ac:dyDescent="0.3">
      <c r="T30779" t="b">
        <f>U30779&gt;10</f>
        <v>1</v>
      </c>
      <c r="U30779" s="7">
        <v>10.3125890963457</v>
      </c>
      <c r="V30779" t="s">
        <v>4423</v>
      </c>
      <c r="W30779" t="s">
        <v>4424</v>
      </c>
    </row>
    <row r="30780" spans="20:23" x14ac:dyDescent="0.3">
      <c r="T30780" t="b">
        <f>U30780&gt;10</f>
        <v>1</v>
      </c>
      <c r="U30780" s="7">
        <v>11.816666493122</v>
      </c>
      <c r="V30780" t="s">
        <v>13528</v>
      </c>
      <c r="W30780" t="s">
        <v>12116</v>
      </c>
    </row>
    <row r="30781" spans="20:23" x14ac:dyDescent="0.3">
      <c r="T30781" t="b">
        <f>U30781&gt;10</f>
        <v>1</v>
      </c>
      <c r="U30781" s="7">
        <v>11.411201385013801</v>
      </c>
      <c r="V30781" t="s">
        <v>12116</v>
      </c>
      <c r="W30781" t="s">
        <v>1714</v>
      </c>
    </row>
    <row r="30782" spans="20:23" x14ac:dyDescent="0.3">
      <c r="T30782" t="b">
        <f>U30782&gt;10</f>
        <v>1</v>
      </c>
      <c r="U30782" s="7">
        <v>11.188057833699601</v>
      </c>
      <c r="V30782" t="s">
        <v>2467</v>
      </c>
      <c r="W30782" t="s">
        <v>10649</v>
      </c>
    </row>
    <row r="30783" spans="20:23" x14ac:dyDescent="0.3">
      <c r="T30783" t="b">
        <f>U30783&gt;10</f>
        <v>1</v>
      </c>
      <c r="U30783" s="7">
        <v>10.3125890963457</v>
      </c>
      <c r="V30783">
        <v>340</v>
      </c>
      <c r="W30783" t="s">
        <v>4397</v>
      </c>
    </row>
    <row r="30784" spans="20:23" x14ac:dyDescent="0.3">
      <c r="T30784" t="b">
        <f>U30784&gt;10</f>
        <v>1</v>
      </c>
      <c r="U30784" s="7">
        <v>12.7974957461337</v>
      </c>
      <c r="V30784" t="s">
        <v>18485</v>
      </c>
      <c r="W30784" t="s">
        <v>18486</v>
      </c>
    </row>
    <row r="30785" spans="20:23" x14ac:dyDescent="0.3">
      <c r="T30785" t="b">
        <f>U30785&gt;10</f>
        <v>1</v>
      </c>
      <c r="U30785" s="7">
        <v>13.490642926693599</v>
      </c>
      <c r="V30785" t="s">
        <v>18487</v>
      </c>
      <c r="W30785" t="s">
        <v>18488</v>
      </c>
    </row>
    <row r="30786" spans="20:23" x14ac:dyDescent="0.3">
      <c r="T30786" t="b">
        <f>U30786&gt;10</f>
        <v>1</v>
      </c>
      <c r="U30786" s="7">
        <v>13.490642926693599</v>
      </c>
      <c r="V30786" t="s">
        <v>18488</v>
      </c>
      <c r="W30786" t="s">
        <v>18489</v>
      </c>
    </row>
    <row r="30787" spans="20:23" x14ac:dyDescent="0.3">
      <c r="T30787" t="b">
        <f>U30787&gt;10</f>
        <v>1</v>
      </c>
      <c r="U30787" s="7">
        <v>12.7974957461337</v>
      </c>
      <c r="V30787" t="s">
        <v>18490</v>
      </c>
      <c r="W30787" t="s">
        <v>18491</v>
      </c>
    </row>
    <row r="30788" spans="20:23" x14ac:dyDescent="0.3">
      <c r="T30788" t="b">
        <f>U30788&gt;10</f>
        <v>1</v>
      </c>
      <c r="U30788" s="7">
        <v>10.7180542044539</v>
      </c>
      <c r="V30788" t="s">
        <v>7744</v>
      </c>
      <c r="W30788" t="s">
        <v>7718</v>
      </c>
    </row>
    <row r="30789" spans="20:23" x14ac:dyDescent="0.3">
      <c r="T30789" t="b">
        <f>U30789&gt;10</f>
        <v>1</v>
      </c>
      <c r="U30789" s="7">
        <v>10.399600473335299</v>
      </c>
      <c r="V30789" t="s">
        <v>5320</v>
      </c>
      <c r="W30789" t="s">
        <v>5293</v>
      </c>
    </row>
    <row r="30790" spans="20:23" x14ac:dyDescent="0.3">
      <c r="T30790" t="b">
        <f>U30790&gt;10</f>
        <v>1</v>
      </c>
      <c r="U30790" s="7">
        <v>10.2717671018254</v>
      </c>
      <c r="V30790" t="s">
        <v>4165</v>
      </c>
      <c r="W30790" t="s">
        <v>4167</v>
      </c>
    </row>
    <row r="30791" spans="20:23" x14ac:dyDescent="0.3">
      <c r="T30791" t="b">
        <f>U30791&gt;10</f>
        <v>1</v>
      </c>
      <c r="U30791" s="7">
        <v>12.7974957461337</v>
      </c>
      <c r="V30791" t="s">
        <v>18492</v>
      </c>
      <c r="W30791" t="s">
        <v>18493</v>
      </c>
    </row>
    <row r="30792" spans="20:23" x14ac:dyDescent="0.3">
      <c r="T30792" t="b">
        <f>U30792&gt;10</f>
        <v>1</v>
      </c>
      <c r="U30792" s="7">
        <v>11.8812050142595</v>
      </c>
      <c r="V30792" t="s">
        <v>14066</v>
      </c>
      <c r="W30792" t="s">
        <v>14021</v>
      </c>
    </row>
    <row r="30793" spans="20:23" x14ac:dyDescent="0.3">
      <c r="T30793" t="b">
        <f>U30793&gt;10</f>
        <v>1</v>
      </c>
      <c r="U30793" s="7">
        <v>12.104348565573799</v>
      </c>
      <c r="V30793" t="s">
        <v>9366</v>
      </c>
      <c r="W30793" t="s">
        <v>18494</v>
      </c>
    </row>
    <row r="30794" spans="20:23" x14ac:dyDescent="0.3">
      <c r="T30794" t="b">
        <f>U30794&gt;10</f>
        <v>1</v>
      </c>
      <c r="U30794" s="7">
        <v>11.6988834574656</v>
      </c>
      <c r="V30794" t="s">
        <v>1728</v>
      </c>
      <c r="W30794" t="s">
        <v>12953</v>
      </c>
    </row>
    <row r="30795" spans="20:23" x14ac:dyDescent="0.3">
      <c r="T30795" t="b">
        <f>U30795&gt;10</f>
        <v>1</v>
      </c>
      <c r="U30795" s="7">
        <v>12.7974957461337</v>
      </c>
      <c r="V30795" t="s">
        <v>18495</v>
      </c>
      <c r="W30795" t="s">
        <v>18496</v>
      </c>
    </row>
    <row r="30796" spans="20:23" x14ac:dyDescent="0.3">
      <c r="T30796" t="b">
        <f>U30796&gt;10</f>
        <v>1</v>
      </c>
      <c r="U30796" s="7">
        <v>10.0894455450315</v>
      </c>
      <c r="V30796" t="s">
        <v>2642</v>
      </c>
      <c r="W30796" t="s">
        <v>2643</v>
      </c>
    </row>
    <row r="30797" spans="20:23" x14ac:dyDescent="0.3">
      <c r="T30797" t="b">
        <f>U30797&gt;10</f>
        <v>1</v>
      </c>
      <c r="U30797" s="7">
        <v>10.851585597078399</v>
      </c>
      <c r="V30797" t="s">
        <v>8989</v>
      </c>
      <c r="W30797" t="s">
        <v>8990</v>
      </c>
    </row>
    <row r="30798" spans="20:23" x14ac:dyDescent="0.3">
      <c r="T30798" t="b">
        <f>U30798&gt;10</f>
        <v>1</v>
      </c>
      <c r="U30798" s="7">
        <v>11.0057362769056</v>
      </c>
      <c r="V30798" t="s">
        <v>9451</v>
      </c>
      <c r="W30798" t="s">
        <v>9452</v>
      </c>
    </row>
    <row r="30799" spans="20:23" x14ac:dyDescent="0.3">
      <c r="T30799" t="b">
        <f>U30799&gt;10</f>
        <v>1</v>
      </c>
      <c r="U30799" s="7">
        <v>10.194806060689301</v>
      </c>
      <c r="V30799" t="s">
        <v>3623</v>
      </c>
      <c r="W30799" t="s">
        <v>3624</v>
      </c>
    </row>
    <row r="30800" spans="20:23" x14ac:dyDescent="0.3">
      <c r="T30800" t="b">
        <f>U30800&gt;10</f>
        <v>1</v>
      </c>
      <c r="U30800" s="7">
        <v>12.392030638025499</v>
      </c>
      <c r="V30800" t="s">
        <v>18497</v>
      </c>
      <c r="W30800" t="s">
        <v>18498</v>
      </c>
    </row>
    <row r="30801" spans="20:23" x14ac:dyDescent="0.3">
      <c r="T30801" t="b">
        <f>U30801&gt;10</f>
        <v>1</v>
      </c>
      <c r="U30801" s="7">
        <v>12.392030638025499</v>
      </c>
      <c r="V30801" t="s">
        <v>18499</v>
      </c>
      <c r="W30801" t="s">
        <v>18500</v>
      </c>
    </row>
    <row r="30802" spans="20:23" x14ac:dyDescent="0.3">
      <c r="T30802" t="b">
        <f>U30802&gt;10</f>
        <v>1</v>
      </c>
      <c r="U30802" s="7">
        <v>11.0927476538953</v>
      </c>
      <c r="V30802" t="s">
        <v>10094</v>
      </c>
      <c r="W30802" t="s">
        <v>10096</v>
      </c>
    </row>
    <row r="30803" spans="20:23" x14ac:dyDescent="0.3">
      <c r="T30803" t="b">
        <f>U30803&gt;10</f>
        <v>1</v>
      </c>
      <c r="U30803" s="7">
        <v>11.0057362769056</v>
      </c>
      <c r="V30803" t="s">
        <v>9672</v>
      </c>
      <c r="W30803">
        <v>33342</v>
      </c>
    </row>
    <row r="30804" spans="20:23" x14ac:dyDescent="0.3">
      <c r="T30804" t="b">
        <f>U30804&gt;10</f>
        <v>1</v>
      </c>
      <c r="U30804" s="7">
        <v>11.8812050142595</v>
      </c>
      <c r="V30804" t="s">
        <v>13608</v>
      </c>
      <c r="W30804" t="s">
        <v>13609</v>
      </c>
    </row>
    <row r="30805" spans="20:23" x14ac:dyDescent="0.3">
      <c r="T30805" t="b">
        <f>U30805&gt;10</f>
        <v>1</v>
      </c>
      <c r="U30805" s="7">
        <v>10.7180542044539</v>
      </c>
      <c r="V30805">
        <v>33342</v>
      </c>
      <c r="W30805" t="s">
        <v>2786</v>
      </c>
    </row>
    <row r="30806" spans="20:23" x14ac:dyDescent="0.3">
      <c r="T30806" t="b">
        <f>U30806&gt;10</f>
        <v>1</v>
      </c>
      <c r="U30806" s="7">
        <v>10.0894455450315</v>
      </c>
      <c r="V30806" t="s">
        <v>2785</v>
      </c>
      <c r="W30806" t="s">
        <v>2786</v>
      </c>
    </row>
    <row r="30807" spans="20:23" x14ac:dyDescent="0.3">
      <c r="T30807" t="b">
        <f>U30807&gt;10</f>
        <v>1</v>
      </c>
      <c r="U30807" s="7">
        <v>10.7825927255914</v>
      </c>
      <c r="V30807" t="s">
        <v>8466</v>
      </c>
      <c r="W30807" t="s">
        <v>8467</v>
      </c>
    </row>
    <row r="30808" spans="20:23" x14ac:dyDescent="0.3">
      <c r="T30808" t="b">
        <f>U30808&gt;10</f>
        <v>1</v>
      </c>
      <c r="U30808" s="7">
        <v>13.490642926693599</v>
      </c>
      <c r="V30808" t="s">
        <v>18501</v>
      </c>
      <c r="W30808" t="s">
        <v>18502</v>
      </c>
    </row>
    <row r="30809" spans="20:23" x14ac:dyDescent="0.3">
      <c r="T30809" t="b">
        <f>U30809&gt;10</f>
        <v>1</v>
      </c>
      <c r="U30809" s="7">
        <v>10.3125890963457</v>
      </c>
      <c r="V30809" t="s">
        <v>4949</v>
      </c>
      <c r="W30809" t="s">
        <v>4950</v>
      </c>
    </row>
    <row r="30810" spans="20:23" x14ac:dyDescent="0.3">
      <c r="T30810" t="b">
        <f>U30810&gt;10</f>
        <v>1</v>
      </c>
      <c r="U30810" s="7">
        <v>11.188057833699601</v>
      </c>
      <c r="V30810" t="s">
        <v>10513</v>
      </c>
      <c r="W30810" t="s">
        <v>2319</v>
      </c>
    </row>
    <row r="30811" spans="20:23" x14ac:dyDescent="0.3">
      <c r="T30811" t="b">
        <f>U30811&gt;10</f>
        <v>1</v>
      </c>
      <c r="U30811" s="7">
        <v>12.7974957461337</v>
      </c>
      <c r="V30811" t="s">
        <v>18503</v>
      </c>
      <c r="W30811" t="s">
        <v>18432</v>
      </c>
    </row>
    <row r="30812" spans="20:23" x14ac:dyDescent="0.3">
      <c r="T30812" t="b">
        <f>U30812&gt;10</f>
        <v>1</v>
      </c>
      <c r="U30812" s="7">
        <v>11.411201385013801</v>
      </c>
      <c r="V30812" t="s">
        <v>11675</v>
      </c>
      <c r="W30812" t="s">
        <v>11676</v>
      </c>
    </row>
    <row r="30813" spans="20:23" x14ac:dyDescent="0.3">
      <c r="T30813" t="b">
        <f>U30813&gt;10</f>
        <v>1</v>
      </c>
      <c r="U30813" s="7">
        <v>12.7974957461337</v>
      </c>
      <c r="V30813" t="s">
        <v>11676</v>
      </c>
      <c r="W30813" t="s">
        <v>13123</v>
      </c>
    </row>
    <row r="30814" spans="20:23" x14ac:dyDescent="0.3">
      <c r="T30814" t="b">
        <f>U30814&gt;10</f>
        <v>1</v>
      </c>
      <c r="U30814" s="7">
        <v>11.6988834574656</v>
      </c>
      <c r="V30814" t="s">
        <v>13123</v>
      </c>
      <c r="W30814" t="s">
        <v>7039</v>
      </c>
    </row>
    <row r="30815" spans="20:23" x14ac:dyDescent="0.3">
      <c r="T30815" t="b">
        <f>U30815&gt;10</f>
        <v>1</v>
      </c>
      <c r="U30815" s="7">
        <v>11.293418349357401</v>
      </c>
      <c r="V30815" t="s">
        <v>11079</v>
      </c>
      <c r="W30815" t="s">
        <v>3559</v>
      </c>
    </row>
    <row r="30816" spans="20:23" x14ac:dyDescent="0.3">
      <c r="T30816" t="b">
        <f>U30816&gt;10</f>
        <v>1</v>
      </c>
      <c r="U30816" s="7">
        <v>10.194806060689301</v>
      </c>
      <c r="V30816" t="s">
        <v>3485</v>
      </c>
      <c r="W30816" t="s">
        <v>3730</v>
      </c>
    </row>
    <row r="30817" spans="20:23" x14ac:dyDescent="0.3">
      <c r="T30817" t="b">
        <f>U30817&gt;10</f>
        <v>1</v>
      </c>
      <c r="U30817" s="7">
        <v>13.490642926693599</v>
      </c>
      <c r="V30817" t="s">
        <v>18504</v>
      </c>
      <c r="W30817" t="s">
        <v>18505</v>
      </c>
    </row>
    <row r="30818" spans="20:23" x14ac:dyDescent="0.3">
      <c r="T30818" t="b">
        <f>U30818&gt;10</f>
        <v>1</v>
      </c>
      <c r="U30818" s="7">
        <v>12.7974957461337</v>
      </c>
      <c r="V30818" t="s">
        <v>18505</v>
      </c>
      <c r="W30818" t="s">
        <v>18506</v>
      </c>
    </row>
    <row r="30819" spans="20:23" x14ac:dyDescent="0.3">
      <c r="T30819" t="b">
        <f>U30819&gt;10</f>
        <v>1</v>
      </c>
      <c r="U30819" s="7">
        <v>12.7974957461337</v>
      </c>
      <c r="V30819" t="s">
        <v>18506</v>
      </c>
      <c r="W30819" t="s">
        <v>18507</v>
      </c>
    </row>
    <row r="30820" spans="20:23" x14ac:dyDescent="0.3">
      <c r="T30820" t="b">
        <f>U30820&gt;10</f>
        <v>1</v>
      </c>
      <c r="U30820" s="7">
        <v>10.6002711687975</v>
      </c>
      <c r="V30820" t="s">
        <v>7038</v>
      </c>
      <c r="W30820" t="s">
        <v>7039</v>
      </c>
    </row>
    <row r="30821" spans="20:23" x14ac:dyDescent="0.3">
      <c r="T30821" t="b">
        <f>U30821&gt;10</f>
        <v>1</v>
      </c>
      <c r="U30821" s="7">
        <v>11.188057833699601</v>
      </c>
      <c r="V30821" t="s">
        <v>10378</v>
      </c>
      <c r="W30821" t="s">
        <v>2319</v>
      </c>
    </row>
    <row r="30822" spans="20:23" x14ac:dyDescent="0.3">
      <c r="T30822" t="b">
        <f>U30822&gt;10</f>
        <v>1</v>
      </c>
      <c r="U30822" s="7">
        <v>10.7825927255914</v>
      </c>
      <c r="V30822" t="s">
        <v>4359</v>
      </c>
      <c r="W30822" t="s">
        <v>8398</v>
      </c>
    </row>
    <row r="30823" spans="20:23" x14ac:dyDescent="0.3">
      <c r="T30823" t="b">
        <f>U30823&gt;10</f>
        <v>1</v>
      </c>
      <c r="U30823" s="7">
        <v>13.490642926693599</v>
      </c>
      <c r="V30823" t="s">
        <v>18508</v>
      </c>
      <c r="W30823" t="s">
        <v>10861</v>
      </c>
    </row>
    <row r="30824" spans="20:23" x14ac:dyDescent="0.3">
      <c r="T30824" t="b">
        <f>U30824&gt;10</f>
        <v>1</v>
      </c>
      <c r="U30824" s="7">
        <v>11.188057833699601</v>
      </c>
      <c r="V30824" t="s">
        <v>10861</v>
      </c>
      <c r="W30824" t="s">
        <v>10430</v>
      </c>
    </row>
    <row r="30825" spans="20:23" x14ac:dyDescent="0.3">
      <c r="T30825" t="b">
        <f>U30825&gt;10</f>
        <v>1</v>
      </c>
      <c r="U30825" s="7">
        <v>11.188057833699601</v>
      </c>
      <c r="V30825" t="s">
        <v>10430</v>
      </c>
      <c r="W30825" t="s">
        <v>10431</v>
      </c>
    </row>
    <row r="30826" spans="20:23" x14ac:dyDescent="0.3">
      <c r="T30826" t="b">
        <f>U30826&gt;10</f>
        <v>1</v>
      </c>
      <c r="U30826" s="7">
        <v>13.490642926693599</v>
      </c>
      <c r="V30826" t="s">
        <v>18509</v>
      </c>
      <c r="W30826" t="s">
        <v>18510</v>
      </c>
    </row>
    <row r="30827" spans="20:23" x14ac:dyDescent="0.3">
      <c r="T30827" t="b">
        <f>U30827&gt;10</f>
        <v>1</v>
      </c>
      <c r="U30827" s="7">
        <v>12.7974957461337</v>
      </c>
      <c r="V30827" t="s">
        <v>17933</v>
      </c>
      <c r="W30827" t="s">
        <v>18511</v>
      </c>
    </row>
    <row r="30828" spans="20:23" x14ac:dyDescent="0.3">
      <c r="T30828" t="b">
        <f>U30828&gt;10</f>
        <v>1</v>
      </c>
      <c r="U30828" s="7">
        <v>10.232546388672199</v>
      </c>
      <c r="V30828" t="s">
        <v>4043</v>
      </c>
      <c r="W30828" t="s">
        <v>4044</v>
      </c>
    </row>
    <row r="30829" spans="20:23" x14ac:dyDescent="0.3">
      <c r="T30829" t="b">
        <f>U30829&gt;10</f>
        <v>1</v>
      </c>
      <c r="U30829" s="7">
        <v>10.355148710764499</v>
      </c>
      <c r="V30829" t="s">
        <v>2281</v>
      </c>
      <c r="W30829" t="s">
        <v>5166</v>
      </c>
    </row>
    <row r="30830" spans="20:23" x14ac:dyDescent="0.3">
      <c r="T30830" t="b">
        <f>U30830&gt;10</f>
        <v>1</v>
      </c>
      <c r="U30830" s="7">
        <v>11.6988834574656</v>
      </c>
      <c r="V30830" t="s">
        <v>2064</v>
      </c>
      <c r="W30830" t="s">
        <v>7039</v>
      </c>
    </row>
    <row r="30831" spans="20:23" x14ac:dyDescent="0.3">
      <c r="T30831" t="b">
        <f>U30831&gt;10</f>
        <v>1</v>
      </c>
      <c r="U30831" s="7">
        <v>13.490642926693599</v>
      </c>
      <c r="V30831" t="s">
        <v>18512</v>
      </c>
      <c r="W30831" t="s">
        <v>18513</v>
      </c>
    </row>
    <row r="30832" spans="20:23" x14ac:dyDescent="0.3">
      <c r="T30832" t="b">
        <f>U30832&gt;10</f>
        <v>1</v>
      </c>
      <c r="U30832" s="7">
        <v>11.411201385013801</v>
      </c>
      <c r="V30832" t="s">
        <v>11878</v>
      </c>
      <c r="W30832" t="s">
        <v>7997</v>
      </c>
    </row>
    <row r="30833" spans="20:23" x14ac:dyDescent="0.3">
      <c r="T30833" t="b">
        <f>U30833&gt;10</f>
        <v>1</v>
      </c>
      <c r="U30833" s="7">
        <v>11.411201385013801</v>
      </c>
      <c r="V30833" t="s">
        <v>7997</v>
      </c>
      <c r="W30833" t="s">
        <v>11835</v>
      </c>
    </row>
    <row r="30834" spans="20:23" x14ac:dyDescent="0.3">
      <c r="T30834" t="b">
        <f>U30834&gt;10</f>
        <v>1</v>
      </c>
      <c r="U30834" s="7">
        <v>11.0057362769056</v>
      </c>
      <c r="V30834" t="s">
        <v>9712</v>
      </c>
      <c r="W30834" t="s">
        <v>5821</v>
      </c>
    </row>
    <row r="30835" spans="20:23" x14ac:dyDescent="0.3">
      <c r="T30835" t="b">
        <f>U30835&gt;10</f>
        <v>1</v>
      </c>
      <c r="U30835" s="7">
        <v>11.411201385013801</v>
      </c>
      <c r="V30835" t="s">
        <v>11839</v>
      </c>
      <c r="W30835" t="s">
        <v>11840</v>
      </c>
    </row>
    <row r="30836" spans="20:23" x14ac:dyDescent="0.3">
      <c r="T30836" t="b">
        <f>U30836&gt;10</f>
        <v>1</v>
      </c>
      <c r="U30836" s="7">
        <v>10.7180542044539</v>
      </c>
      <c r="V30836" t="s">
        <v>7851</v>
      </c>
      <c r="W30836" t="s">
        <v>1781</v>
      </c>
    </row>
    <row r="30837" spans="20:23" x14ac:dyDescent="0.3">
      <c r="T30837" t="b">
        <f>U30837&gt;10</f>
        <v>1</v>
      </c>
      <c r="U30837" s="7">
        <v>10.6002711687975</v>
      </c>
      <c r="V30837" t="s">
        <v>7097</v>
      </c>
      <c r="W30837" t="s">
        <v>7100</v>
      </c>
    </row>
    <row r="30838" spans="20:23" x14ac:dyDescent="0.3">
      <c r="T30838" t="b">
        <f>U30838&gt;10</f>
        <v>1</v>
      </c>
      <c r="U30838" s="7">
        <v>10.9256935692321</v>
      </c>
      <c r="V30838" t="s">
        <v>7100</v>
      </c>
      <c r="W30838" t="s">
        <v>3837</v>
      </c>
    </row>
    <row r="30839" spans="20:23" x14ac:dyDescent="0.3">
      <c r="T30839" t="b">
        <f>U30839&gt;10</f>
        <v>1</v>
      </c>
      <c r="U30839" s="7">
        <v>10.4949106531397</v>
      </c>
      <c r="V30839" t="s">
        <v>2460</v>
      </c>
      <c r="W30839" t="s">
        <v>6298</v>
      </c>
    </row>
    <row r="30840" spans="20:23" x14ac:dyDescent="0.3">
      <c r="T30840" t="b">
        <f>U30840&gt;10</f>
        <v>1</v>
      </c>
      <c r="U30840" s="7">
        <v>11.8812050142595</v>
      </c>
      <c r="V30840" t="s">
        <v>13594</v>
      </c>
      <c r="W30840" t="s">
        <v>13596</v>
      </c>
    </row>
    <row r="30841" spans="20:23" x14ac:dyDescent="0.3">
      <c r="T30841" t="b">
        <f>U30841&gt;10</f>
        <v>1</v>
      </c>
      <c r="U30841" s="7">
        <v>10.7825927255914</v>
      </c>
      <c r="V30841" t="s">
        <v>8424</v>
      </c>
      <c r="W30841" t="s">
        <v>2634</v>
      </c>
    </row>
    <row r="30842" spans="20:23" x14ac:dyDescent="0.3">
      <c r="T30842" t="b">
        <f>U30842&gt;10</f>
        <v>1</v>
      </c>
      <c r="U30842" s="7">
        <v>10.7180542044539</v>
      </c>
      <c r="V30842" t="s">
        <v>7816</v>
      </c>
      <c r="W30842" t="s">
        <v>7817</v>
      </c>
    </row>
    <row r="30843" spans="20:23" x14ac:dyDescent="0.3">
      <c r="T30843" t="b">
        <f>U30843&gt;10</f>
        <v>1</v>
      </c>
      <c r="U30843" s="7">
        <v>10.194806060689301</v>
      </c>
      <c r="V30843" t="s">
        <v>3536</v>
      </c>
      <c r="W30843" t="s">
        <v>3537</v>
      </c>
    </row>
    <row r="30844" spans="20:23" x14ac:dyDescent="0.3">
      <c r="T30844" t="b">
        <f>U30844&gt;10</f>
        <v>1</v>
      </c>
      <c r="U30844" s="7">
        <v>12.392030638025499</v>
      </c>
      <c r="V30844" t="s">
        <v>18514</v>
      </c>
      <c r="W30844" t="s">
        <v>18515</v>
      </c>
    </row>
    <row r="30845" spans="20:23" x14ac:dyDescent="0.3">
      <c r="T30845" t="b">
        <f>U30845&gt;10</f>
        <v>1</v>
      </c>
      <c r="U30845" s="7">
        <v>12.104348565573799</v>
      </c>
      <c r="V30845" t="s">
        <v>18516</v>
      </c>
      <c r="W30845" t="s">
        <v>18517</v>
      </c>
    </row>
    <row r="30846" spans="20:23" x14ac:dyDescent="0.3">
      <c r="T30846" t="b">
        <f>U30846&gt;10</f>
        <v>1</v>
      </c>
      <c r="U30846" s="7">
        <v>13.490642926693599</v>
      </c>
      <c r="V30846" t="s">
        <v>18517</v>
      </c>
      <c r="W30846" t="s">
        <v>18518</v>
      </c>
    </row>
    <row r="30847" spans="20:23" x14ac:dyDescent="0.3">
      <c r="T30847" t="b">
        <f>U30847&gt;10</f>
        <v>1</v>
      </c>
      <c r="U30847" s="7">
        <v>10.0894455450315</v>
      </c>
      <c r="V30847" t="s">
        <v>2636</v>
      </c>
      <c r="W30847" t="s">
        <v>2587</v>
      </c>
    </row>
    <row r="30848" spans="20:23" x14ac:dyDescent="0.3">
      <c r="T30848" t="b">
        <f>U30848&gt;10</f>
        <v>1</v>
      </c>
      <c r="U30848" s="7">
        <v>11.6988834574656</v>
      </c>
      <c r="V30848" t="s">
        <v>13451</v>
      </c>
      <c r="W30848" t="s">
        <v>6854</v>
      </c>
    </row>
    <row r="30849" spans="20:23" x14ac:dyDescent="0.3">
      <c r="T30849" t="b">
        <f>U30849&gt;10</f>
        <v>1</v>
      </c>
      <c r="U30849" s="7">
        <v>12.7974957461337</v>
      </c>
      <c r="V30849" t="s">
        <v>18519</v>
      </c>
      <c r="W30849" t="s">
        <v>18520</v>
      </c>
    </row>
    <row r="30850" spans="20:23" x14ac:dyDescent="0.3">
      <c r="T30850" t="b">
        <f>U30850&gt;10</f>
        <v>1</v>
      </c>
      <c r="U30850" s="7">
        <v>12.7974957461337</v>
      </c>
      <c r="V30850" t="s">
        <v>18520</v>
      </c>
      <c r="W30850" t="s">
        <v>18521</v>
      </c>
    </row>
    <row r="30851" spans="20:23" x14ac:dyDescent="0.3">
      <c r="T30851" t="b">
        <f>U30851&gt;10</f>
        <v>1</v>
      </c>
      <c r="U30851" s="7">
        <v>13.490642926693599</v>
      </c>
      <c r="V30851" t="s">
        <v>18521</v>
      </c>
      <c r="W30851" t="s">
        <v>18522</v>
      </c>
    </row>
    <row r="30852" spans="20:23" x14ac:dyDescent="0.3">
      <c r="T30852" t="b">
        <f>U30852&gt;10</f>
        <v>1</v>
      </c>
      <c r="U30852" s="7">
        <v>13.490642926693599</v>
      </c>
      <c r="V30852" t="s">
        <v>18522</v>
      </c>
      <c r="W30852" t="s">
        <v>18523</v>
      </c>
    </row>
    <row r="30853" spans="20:23" x14ac:dyDescent="0.3">
      <c r="T30853" t="b">
        <f>U30853&gt;10</f>
        <v>1</v>
      </c>
      <c r="U30853" s="7">
        <v>13.490642926693599</v>
      </c>
      <c r="V30853" t="s">
        <v>18523</v>
      </c>
      <c r="W30853" t="s">
        <v>18524</v>
      </c>
    </row>
    <row r="30854" spans="20:23" x14ac:dyDescent="0.3">
      <c r="T30854" t="b">
        <f>U30854&gt;10</f>
        <v>1</v>
      </c>
      <c r="U30854" s="7">
        <v>13.490642926693599</v>
      </c>
      <c r="V30854" t="s">
        <v>18524</v>
      </c>
      <c r="W30854" t="s">
        <v>18525</v>
      </c>
    </row>
    <row r="30855" spans="20:23" x14ac:dyDescent="0.3">
      <c r="T30855" t="b">
        <f>U30855&gt;10</f>
        <v>1</v>
      </c>
      <c r="U30855" s="7">
        <v>12.392030638025499</v>
      </c>
      <c r="V30855" t="s">
        <v>18525</v>
      </c>
      <c r="W30855" t="s">
        <v>6907</v>
      </c>
    </row>
    <row r="30856" spans="20:23" x14ac:dyDescent="0.3">
      <c r="T30856" t="b">
        <f>U30856&gt;10</f>
        <v>1</v>
      </c>
      <c r="U30856" s="7">
        <v>10.6002711687975</v>
      </c>
      <c r="V30856" t="s">
        <v>6907</v>
      </c>
      <c r="W30856" t="s">
        <v>6908</v>
      </c>
    </row>
    <row r="30857" spans="20:23" x14ac:dyDescent="0.3">
      <c r="T30857" t="b">
        <f>U30857&gt;10</f>
        <v>1</v>
      </c>
      <c r="U30857" s="7">
        <v>10.4949106531397</v>
      </c>
      <c r="V30857" t="s">
        <v>6360</v>
      </c>
      <c r="W30857" t="s">
        <v>6361</v>
      </c>
    </row>
    <row r="30858" spans="20:23" x14ac:dyDescent="0.3">
      <c r="T30858" t="b">
        <f>U30858&gt;10</f>
        <v>1</v>
      </c>
      <c r="U30858" s="7">
        <v>13.490642926693599</v>
      </c>
      <c r="V30858" t="s">
        <v>18526</v>
      </c>
      <c r="W30858" t="s">
        <v>18527</v>
      </c>
    </row>
    <row r="30859" spans="20:23" x14ac:dyDescent="0.3">
      <c r="T30859" t="b">
        <f>U30859&gt;10</f>
        <v>1</v>
      </c>
      <c r="U30859" s="7">
        <v>13.490642926693599</v>
      </c>
      <c r="V30859" t="s">
        <v>18527</v>
      </c>
      <c r="W30859" t="s">
        <v>18528</v>
      </c>
    </row>
    <row r="30860" spans="20:23" x14ac:dyDescent="0.3">
      <c r="T30860" t="b">
        <f>U30860&gt;10</f>
        <v>1</v>
      </c>
      <c r="U30860" s="7">
        <v>10.024907023893901</v>
      </c>
      <c r="V30860" t="s">
        <v>2064</v>
      </c>
      <c r="W30860" t="s">
        <v>1887</v>
      </c>
    </row>
    <row r="30861" spans="20:23" x14ac:dyDescent="0.3">
      <c r="T30861" t="b">
        <f>U30861&gt;10</f>
        <v>1</v>
      </c>
      <c r="U30861" s="7">
        <v>12.7974957461337</v>
      </c>
      <c r="V30861" t="s">
        <v>13123</v>
      </c>
      <c r="W30861" t="s">
        <v>8472</v>
      </c>
    </row>
    <row r="30862" spans="20:23" x14ac:dyDescent="0.3">
      <c r="T30862" t="b">
        <f>U30862&gt;10</f>
        <v>1</v>
      </c>
      <c r="U30862" s="7">
        <v>10.7825927255914</v>
      </c>
      <c r="V30862" t="s">
        <v>8472</v>
      </c>
      <c r="W30862" t="s">
        <v>8363</v>
      </c>
    </row>
    <row r="30863" spans="20:23" x14ac:dyDescent="0.3">
      <c r="T30863" t="b">
        <f>U30863&gt;10</f>
        <v>1</v>
      </c>
      <c r="U30863" s="7">
        <v>10.0894455450315</v>
      </c>
      <c r="V30863" t="s">
        <v>2763</v>
      </c>
      <c r="W30863" t="s">
        <v>2764</v>
      </c>
    </row>
    <row r="30864" spans="20:23" x14ac:dyDescent="0.3">
      <c r="T30864" t="b">
        <f>U30864&gt;10</f>
        <v>1</v>
      </c>
      <c r="U30864" s="7">
        <v>10.3125890963457</v>
      </c>
      <c r="V30864" t="s">
        <v>4625</v>
      </c>
      <c r="W30864" t="s">
        <v>4626</v>
      </c>
    </row>
    <row r="30865" spans="20:23" x14ac:dyDescent="0.3">
      <c r="T30865" t="b">
        <f>U30865&gt;10</f>
        <v>1</v>
      </c>
      <c r="U30865" s="7">
        <v>10.851585597078399</v>
      </c>
      <c r="V30865" t="s">
        <v>8765</v>
      </c>
      <c r="W30865" t="s">
        <v>8766</v>
      </c>
    </row>
    <row r="30866" spans="20:23" x14ac:dyDescent="0.3">
      <c r="T30866" t="b">
        <f>U30866&gt;10</f>
        <v>1</v>
      </c>
      <c r="U30866" s="7">
        <v>10.232546388672199</v>
      </c>
      <c r="V30866" t="s">
        <v>3982</v>
      </c>
      <c r="W30866" t="s">
        <v>610</v>
      </c>
    </row>
    <row r="30867" spans="20:23" x14ac:dyDescent="0.3">
      <c r="T30867" t="b">
        <f>U30867&gt;10</f>
        <v>1</v>
      </c>
      <c r="U30867" s="7">
        <v>12.7974957461337</v>
      </c>
      <c r="V30867" t="s">
        <v>18529</v>
      </c>
      <c r="W30867" t="s">
        <v>18530</v>
      </c>
    </row>
    <row r="30868" spans="20:23" x14ac:dyDescent="0.3">
      <c r="T30868" t="b">
        <f>U30868&gt;10</f>
        <v>1</v>
      </c>
      <c r="U30868" s="7">
        <v>10.232546388672199</v>
      </c>
      <c r="V30868" t="s">
        <v>4080</v>
      </c>
      <c r="W30868" t="s">
        <v>4081</v>
      </c>
    </row>
    <row r="30869" spans="20:23" x14ac:dyDescent="0.3">
      <c r="T30869" t="b">
        <f>U30869&gt;10</f>
        <v>1</v>
      </c>
      <c r="U30869" s="7">
        <v>10.9256935692321</v>
      </c>
      <c r="V30869" t="s">
        <v>9188</v>
      </c>
      <c r="W30869" t="s">
        <v>4073</v>
      </c>
    </row>
    <row r="30870" spans="20:23" x14ac:dyDescent="0.3">
      <c r="T30870" t="b">
        <f>U30870&gt;10</f>
        <v>1</v>
      </c>
      <c r="U30870" s="7">
        <v>10.851585597078399</v>
      </c>
      <c r="V30870" t="s">
        <v>8869</v>
      </c>
      <c r="W30870" t="s">
        <v>8870</v>
      </c>
    </row>
    <row r="30871" spans="20:23" x14ac:dyDescent="0.3">
      <c r="T30871" t="b">
        <f>U30871&gt;10</f>
        <v>1</v>
      </c>
      <c r="U30871" s="7">
        <v>11.0927476538953</v>
      </c>
      <c r="V30871" t="s">
        <v>10134</v>
      </c>
      <c r="W30871" t="s">
        <v>10135</v>
      </c>
    </row>
    <row r="30872" spans="20:23" x14ac:dyDescent="0.3">
      <c r="T30872" t="b">
        <f>U30872&gt;10</f>
        <v>1</v>
      </c>
      <c r="U30872" s="7">
        <v>12.104348565573799</v>
      </c>
      <c r="V30872" t="s">
        <v>18531</v>
      </c>
      <c r="W30872" t="s">
        <v>18532</v>
      </c>
    </row>
    <row r="30873" spans="20:23" x14ac:dyDescent="0.3">
      <c r="T30873" t="b">
        <f>U30873&gt;10</f>
        <v>1</v>
      </c>
      <c r="U30873" s="7">
        <v>11.5447327776383</v>
      </c>
      <c r="V30873" t="s">
        <v>12562</v>
      </c>
      <c r="W30873" t="s">
        <v>12563</v>
      </c>
    </row>
    <row r="30874" spans="20:23" x14ac:dyDescent="0.3">
      <c r="T30874" t="b">
        <f>U30874&gt;10</f>
        <v>1</v>
      </c>
      <c r="U30874" s="7">
        <v>11.188057833699601</v>
      </c>
      <c r="V30874" t="s">
        <v>10688</v>
      </c>
      <c r="W30874" t="s">
        <v>10689</v>
      </c>
    </row>
    <row r="30875" spans="20:23" x14ac:dyDescent="0.3">
      <c r="T30875" t="b">
        <f>U30875&gt;10</f>
        <v>1</v>
      </c>
      <c r="U30875" s="7">
        <v>10.194806060689301</v>
      </c>
      <c r="V30875" t="s">
        <v>3612</v>
      </c>
      <c r="W30875" t="s">
        <v>3514</v>
      </c>
    </row>
    <row r="30876" spans="20:23" x14ac:dyDescent="0.3">
      <c r="T30876" t="b">
        <f>U30876&gt;10</f>
        <v>1</v>
      </c>
      <c r="U30876" s="7">
        <v>12.392030638025499</v>
      </c>
      <c r="V30876" t="s">
        <v>18533</v>
      </c>
      <c r="W30876" t="s">
        <v>18534</v>
      </c>
    </row>
    <row r="30877" spans="20:23" x14ac:dyDescent="0.3">
      <c r="T30877" t="b">
        <f>U30877&gt;10</f>
        <v>1</v>
      </c>
      <c r="U30877" s="7">
        <v>10.0894455450315</v>
      </c>
      <c r="V30877" t="s">
        <v>2773</v>
      </c>
      <c r="W30877" t="s">
        <v>2774</v>
      </c>
    </row>
    <row r="30878" spans="20:23" x14ac:dyDescent="0.3">
      <c r="T30878" t="b">
        <f>U30878&gt;10</f>
        <v>1</v>
      </c>
      <c r="U30878" s="7">
        <v>12.7974957461337</v>
      </c>
      <c r="V30878" t="s">
        <v>18535</v>
      </c>
      <c r="W30878" t="s">
        <v>18536</v>
      </c>
    </row>
    <row r="30879" spans="20:23" x14ac:dyDescent="0.3">
      <c r="T30879" t="b">
        <f>U30879&gt;10</f>
        <v>1</v>
      </c>
      <c r="U30879" s="7">
        <v>10.232546388672199</v>
      </c>
      <c r="V30879" t="s">
        <v>3916</v>
      </c>
      <c r="W30879" t="s">
        <v>3917</v>
      </c>
    </row>
    <row r="30880" spans="20:23" x14ac:dyDescent="0.3">
      <c r="T30880" t="b">
        <f>U30880&gt;10</f>
        <v>1</v>
      </c>
      <c r="U30880" s="7">
        <v>11.188057833699601</v>
      </c>
      <c r="V30880" t="s">
        <v>10330</v>
      </c>
      <c r="W30880" t="s">
        <v>10331</v>
      </c>
    </row>
    <row r="30881" spans="20:23" x14ac:dyDescent="0.3">
      <c r="T30881" t="b">
        <f>U30881&gt;10</f>
        <v>1</v>
      </c>
      <c r="U30881" s="7">
        <v>12.104348565573799</v>
      </c>
      <c r="V30881" t="s">
        <v>18537</v>
      </c>
      <c r="W30881" t="s">
        <v>12116</v>
      </c>
    </row>
    <row r="30882" spans="20:23" x14ac:dyDescent="0.3">
      <c r="T30882" t="b">
        <f>U30882&gt;10</f>
        <v>1</v>
      </c>
      <c r="U30882" s="7">
        <v>12.104348565573799</v>
      </c>
      <c r="V30882" t="s">
        <v>18538</v>
      </c>
      <c r="W30882" t="s">
        <v>18470</v>
      </c>
    </row>
    <row r="30883" spans="20:23" x14ac:dyDescent="0.3">
      <c r="T30883" t="b">
        <f>U30883&gt;10</f>
        <v>1</v>
      </c>
      <c r="U30883" s="7">
        <v>10.9256935692321</v>
      </c>
      <c r="V30883" t="s">
        <v>9061</v>
      </c>
      <c r="W30883" t="s">
        <v>9063</v>
      </c>
    </row>
    <row r="30884" spans="20:23" x14ac:dyDescent="0.3">
      <c r="T30884" t="b">
        <f>U30884&gt;10</f>
        <v>1</v>
      </c>
      <c r="U30884" s="7">
        <v>11.8812050142595</v>
      </c>
      <c r="V30884" t="s">
        <v>9063</v>
      </c>
      <c r="W30884" t="s">
        <v>13866</v>
      </c>
    </row>
    <row r="30885" spans="20:23" x14ac:dyDescent="0.3">
      <c r="T30885" t="b">
        <f>U30885&gt;10</f>
        <v>1</v>
      </c>
      <c r="U30885" s="7">
        <v>12.104348565573799</v>
      </c>
      <c r="V30885" t="s">
        <v>18539</v>
      </c>
      <c r="W30885">
        <v>55</v>
      </c>
    </row>
    <row r="30886" spans="20:23" x14ac:dyDescent="0.3">
      <c r="T30886" t="b">
        <f>U30886&gt;10</f>
        <v>1</v>
      </c>
      <c r="U30886" s="7">
        <v>12.7974957461337</v>
      </c>
      <c r="V30886" t="s">
        <v>18540</v>
      </c>
      <c r="W30886" t="s">
        <v>18541</v>
      </c>
    </row>
    <row r="30887" spans="20:23" x14ac:dyDescent="0.3">
      <c r="T30887" t="b">
        <f>U30887&gt;10</f>
        <v>1</v>
      </c>
      <c r="U30887" s="7">
        <v>11.188057833699601</v>
      </c>
      <c r="V30887" t="s">
        <v>7985</v>
      </c>
      <c r="W30887" t="s">
        <v>8336</v>
      </c>
    </row>
    <row r="30888" spans="20:23" x14ac:dyDescent="0.3">
      <c r="T30888" t="b">
        <f>U30888&gt;10</f>
        <v>1</v>
      </c>
      <c r="U30888" s="7">
        <v>13.490642926693599</v>
      </c>
      <c r="V30888" t="s">
        <v>18542</v>
      </c>
      <c r="W30888" t="s">
        <v>18543</v>
      </c>
    </row>
    <row r="30889" spans="20:23" x14ac:dyDescent="0.3">
      <c r="T30889" t="b">
        <f>U30889&gt;10</f>
        <v>1</v>
      </c>
      <c r="U30889" s="7">
        <v>10.194806060689301</v>
      </c>
      <c r="V30889" t="s">
        <v>3485</v>
      </c>
      <c r="W30889" t="s">
        <v>3731</v>
      </c>
    </row>
    <row r="30890" spans="20:23" x14ac:dyDescent="0.3">
      <c r="T30890" t="b">
        <f>U30890&gt;10</f>
        <v>1</v>
      </c>
      <c r="U30890" s="7">
        <v>12.392030638025499</v>
      </c>
      <c r="V30890" t="s">
        <v>18544</v>
      </c>
      <c r="W30890" t="s">
        <v>3484</v>
      </c>
    </row>
    <row r="30891" spans="20:23" x14ac:dyDescent="0.3">
      <c r="T30891" t="b">
        <f>U30891&gt;10</f>
        <v>1</v>
      </c>
      <c r="U30891" s="7">
        <v>10.194806060689301</v>
      </c>
      <c r="V30891" t="s">
        <v>3484</v>
      </c>
      <c r="W30891" t="s">
        <v>3485</v>
      </c>
    </row>
    <row r="30892" spans="20:23" x14ac:dyDescent="0.3">
      <c r="T30892" t="b">
        <f>U30892&gt;10</f>
        <v>1</v>
      </c>
      <c r="U30892" s="7">
        <v>11.5447327776383</v>
      </c>
      <c r="V30892" t="s">
        <v>12387</v>
      </c>
      <c r="W30892" t="s">
        <v>12388</v>
      </c>
    </row>
    <row r="30893" spans="20:23" x14ac:dyDescent="0.3">
      <c r="T30893" t="b">
        <f>U30893&gt;10</f>
        <v>1</v>
      </c>
      <c r="U30893" s="7">
        <v>13.490642926693599</v>
      </c>
      <c r="V30893" t="e">
        <f>-f</f>
        <v>#NAME?</v>
      </c>
      <c r="W30893" t="s">
        <v>18545</v>
      </c>
    </row>
    <row r="30894" spans="20:23" x14ac:dyDescent="0.3">
      <c r="T30894" t="b">
        <f>U30894&gt;10</f>
        <v>1</v>
      </c>
      <c r="U30894" s="7">
        <v>11.293418349357401</v>
      </c>
      <c r="V30894" t="s">
        <v>11444</v>
      </c>
      <c r="W30894" t="s">
        <v>3741</v>
      </c>
    </row>
    <row r="30895" spans="20:23" x14ac:dyDescent="0.3">
      <c r="T30895" t="b">
        <f>U30895&gt;10</f>
        <v>1</v>
      </c>
      <c r="U30895" s="7">
        <v>10.5462039475272</v>
      </c>
      <c r="V30895" t="s">
        <v>6727</v>
      </c>
      <c r="W30895" t="s">
        <v>6707</v>
      </c>
    </row>
    <row r="30896" spans="20:23" x14ac:dyDescent="0.3">
      <c r="T30896" t="b">
        <f>U30896&gt;10</f>
        <v>1</v>
      </c>
      <c r="U30896" s="7">
        <v>12.7974957461337</v>
      </c>
      <c r="V30896" t="s">
        <v>17899</v>
      </c>
      <c r="W30896" t="s">
        <v>18546</v>
      </c>
    </row>
    <row r="30897" spans="20:23" x14ac:dyDescent="0.3">
      <c r="T30897" t="b">
        <f>U30897&gt;10</f>
        <v>1</v>
      </c>
      <c r="U30897" s="7">
        <v>11.0057362769056</v>
      </c>
      <c r="V30897" t="s">
        <v>9362</v>
      </c>
      <c r="W30897" t="s">
        <v>9363</v>
      </c>
    </row>
    <row r="30898" spans="20:23" x14ac:dyDescent="0.3">
      <c r="T30898" t="b">
        <f>U30898&gt;10</f>
        <v>1</v>
      </c>
      <c r="U30898" s="7">
        <v>10.2717671018254</v>
      </c>
      <c r="V30898" t="s">
        <v>4359</v>
      </c>
      <c r="W30898" t="s">
        <v>4360</v>
      </c>
    </row>
    <row r="30899" spans="20:23" x14ac:dyDescent="0.3">
      <c r="T30899" t="b">
        <f>U30899&gt;10</f>
        <v>1</v>
      </c>
      <c r="U30899" s="7">
        <v>13.490642926693599</v>
      </c>
      <c r="V30899" t="s">
        <v>18547</v>
      </c>
      <c r="W30899" t="s">
        <v>18548</v>
      </c>
    </row>
    <row r="30900" spans="20:23" x14ac:dyDescent="0.3">
      <c r="T30900" t="b">
        <f>U30900&gt;10</f>
        <v>1</v>
      </c>
      <c r="U30900" s="7">
        <v>10.194806060689301</v>
      </c>
      <c r="V30900" t="s">
        <v>3573</v>
      </c>
      <c r="W30900">
        <v>107</v>
      </c>
    </row>
    <row r="30901" spans="20:23" x14ac:dyDescent="0.3">
      <c r="T30901" t="b">
        <f>U30901&gt;10</f>
        <v>1</v>
      </c>
      <c r="U30901" s="7">
        <v>10.232546388672199</v>
      </c>
      <c r="V30901" t="s">
        <v>3894</v>
      </c>
      <c r="W30901" t="s">
        <v>3926</v>
      </c>
    </row>
    <row r="30902" spans="20:23" x14ac:dyDescent="0.3">
      <c r="T30902" t="b">
        <f>U30902&gt;10</f>
        <v>1</v>
      </c>
      <c r="U30902" s="7">
        <v>11.8812050142595</v>
      </c>
      <c r="V30902" t="s">
        <v>3926</v>
      </c>
      <c r="W30902" t="s">
        <v>13972</v>
      </c>
    </row>
    <row r="30903" spans="20:23" x14ac:dyDescent="0.3">
      <c r="T30903" t="b">
        <f>U30903&gt;10</f>
        <v>1</v>
      </c>
      <c r="U30903" s="7">
        <v>10.4949106531397</v>
      </c>
      <c r="V30903" t="s">
        <v>4533</v>
      </c>
      <c r="W30903" t="s">
        <v>5595</v>
      </c>
    </row>
    <row r="30904" spans="20:23" x14ac:dyDescent="0.3">
      <c r="T30904" t="b">
        <f>U30904&gt;10</f>
        <v>1</v>
      </c>
      <c r="U30904" s="7">
        <v>12.392030638025499</v>
      </c>
      <c r="V30904" t="s">
        <v>18549</v>
      </c>
      <c r="W30904" t="s">
        <v>7276</v>
      </c>
    </row>
    <row r="30905" spans="20:23" x14ac:dyDescent="0.3">
      <c r="T30905" t="b">
        <f>U30905&gt;10</f>
        <v>1</v>
      </c>
      <c r="U30905" s="7">
        <v>10.4949106531397</v>
      </c>
      <c r="V30905" t="s">
        <v>1939</v>
      </c>
      <c r="W30905" t="s">
        <v>6301</v>
      </c>
    </row>
    <row r="30906" spans="20:23" x14ac:dyDescent="0.3">
      <c r="T30906" t="b">
        <f>U30906&gt;10</f>
        <v>1</v>
      </c>
      <c r="U30906" s="7">
        <v>12.104348565573799</v>
      </c>
      <c r="V30906" t="s">
        <v>18550</v>
      </c>
      <c r="W30906" t="s">
        <v>4413</v>
      </c>
    </row>
    <row r="30907" spans="20:23" x14ac:dyDescent="0.3">
      <c r="T30907" t="b">
        <f>U30907&gt;10</f>
        <v>1</v>
      </c>
      <c r="U30907" s="7">
        <v>10.7180542044539</v>
      </c>
      <c r="V30907" t="s">
        <v>7684</v>
      </c>
      <c r="W30907" t="s">
        <v>1892</v>
      </c>
    </row>
    <row r="30908" spans="20:23" x14ac:dyDescent="0.3">
      <c r="T30908" t="b">
        <f>U30908&gt;10</f>
        <v>1</v>
      </c>
      <c r="U30908" s="7">
        <v>10.024907023893901</v>
      </c>
      <c r="V30908" t="s">
        <v>1892</v>
      </c>
      <c r="W30908" t="s">
        <v>1893</v>
      </c>
    </row>
    <row r="30909" spans="20:23" x14ac:dyDescent="0.3">
      <c r="T30909" t="b">
        <f>U30909&gt;10</f>
        <v>1</v>
      </c>
      <c r="U30909" s="7">
        <v>10.194806060689301</v>
      </c>
      <c r="V30909" t="s">
        <v>2530</v>
      </c>
      <c r="W30909" t="s">
        <v>3741</v>
      </c>
    </row>
    <row r="30910" spans="20:23" x14ac:dyDescent="0.3">
      <c r="T30910" t="b">
        <f>U30910&gt;10</f>
        <v>1</v>
      </c>
      <c r="U30910" s="7">
        <v>13.490642926693599</v>
      </c>
      <c r="V30910" t="s">
        <v>18551</v>
      </c>
      <c r="W30910" t="s">
        <v>18552</v>
      </c>
    </row>
    <row r="30911" spans="20:23" x14ac:dyDescent="0.3">
      <c r="T30911" t="b">
        <f>U30911&gt;10</f>
        <v>1</v>
      </c>
      <c r="U30911" s="7">
        <v>11.6988834574656</v>
      </c>
      <c r="V30911" t="s">
        <v>13167</v>
      </c>
      <c r="W30911" t="s">
        <v>13168</v>
      </c>
    </row>
    <row r="30912" spans="20:23" x14ac:dyDescent="0.3">
      <c r="T30912" t="b">
        <f>U30912&gt;10</f>
        <v>1</v>
      </c>
      <c r="U30912" s="7">
        <v>13.490642926693599</v>
      </c>
      <c r="V30912" t="s">
        <v>18553</v>
      </c>
      <c r="W30912" t="s">
        <v>18554</v>
      </c>
    </row>
    <row r="30913" spans="20:23" x14ac:dyDescent="0.3">
      <c r="T30913" t="b">
        <f>U30913&gt;10</f>
        <v>1</v>
      </c>
      <c r="U30913" s="7">
        <v>10.399600473335299</v>
      </c>
      <c r="V30913" t="s">
        <v>5477</v>
      </c>
      <c r="W30913" t="s">
        <v>5478</v>
      </c>
    </row>
    <row r="30914" spans="20:23" x14ac:dyDescent="0.3">
      <c r="T30914" t="b">
        <f>U30914&gt;10</f>
        <v>1</v>
      </c>
      <c r="U30914" s="7">
        <v>11.411201385013801</v>
      </c>
      <c r="V30914" t="s">
        <v>12098</v>
      </c>
      <c r="W30914" t="s">
        <v>12099</v>
      </c>
    </row>
    <row r="30915" spans="20:23" x14ac:dyDescent="0.3">
      <c r="T30915" t="b">
        <f>U30915&gt;10</f>
        <v>1</v>
      </c>
      <c r="U30915" s="7">
        <v>12.392030638025499</v>
      </c>
      <c r="V30915" t="s">
        <v>18555</v>
      </c>
      <c r="W30915" t="s">
        <v>18556</v>
      </c>
    </row>
    <row r="30916" spans="20:23" x14ac:dyDescent="0.3">
      <c r="T30916" t="b">
        <f>U30916&gt;10</f>
        <v>1</v>
      </c>
      <c r="U30916" s="7">
        <v>10.7180542044539</v>
      </c>
      <c r="V30916" t="s">
        <v>7852</v>
      </c>
      <c r="W30916" t="s">
        <v>7853</v>
      </c>
    </row>
    <row r="30917" spans="20:23" x14ac:dyDescent="0.3">
      <c r="T30917" t="b">
        <f>U30917&gt;10</f>
        <v>1</v>
      </c>
      <c r="U30917" s="7">
        <v>13.490642926693599</v>
      </c>
      <c r="V30917" t="s">
        <v>18557</v>
      </c>
      <c r="W30917" t="e">
        <f>-diclorofluoresceína</f>
        <v>#NAME?</v>
      </c>
    </row>
    <row r="30918" spans="20:23" x14ac:dyDescent="0.3">
      <c r="T30918" t="b">
        <f>U30918&gt;10</f>
        <v>1</v>
      </c>
      <c r="U30918" s="7">
        <v>12.7974957461337</v>
      </c>
      <c r="V30918" t="e">
        <f>-diclorofluoresceína</f>
        <v>#NAME?</v>
      </c>
      <c r="W30918" t="s">
        <v>18558</v>
      </c>
    </row>
    <row r="30919" spans="20:23" x14ac:dyDescent="0.3">
      <c r="T30919" t="b">
        <f>U30919&gt;10</f>
        <v>1</v>
      </c>
      <c r="U30919" s="7">
        <v>12.104348565573799</v>
      </c>
      <c r="V30919" t="s">
        <v>18559</v>
      </c>
      <c r="W30919" t="s">
        <v>18559</v>
      </c>
    </row>
    <row r="30920" spans="20:23" x14ac:dyDescent="0.3">
      <c r="T30920" t="b">
        <f>U30920&gt;10</f>
        <v>1</v>
      </c>
      <c r="U30920" s="7">
        <v>12.104348565573799</v>
      </c>
      <c r="V30920" t="s">
        <v>18560</v>
      </c>
      <c r="W30920" t="s">
        <v>18560</v>
      </c>
    </row>
    <row r="30921" spans="20:23" x14ac:dyDescent="0.3">
      <c r="T30921" t="b">
        <f>U30921&gt;10</f>
        <v>1</v>
      </c>
      <c r="U30921" s="7">
        <v>10.0894455450315</v>
      </c>
      <c r="V30921" t="s">
        <v>2736</v>
      </c>
      <c r="W30921" t="s">
        <v>2737</v>
      </c>
    </row>
    <row r="30922" spans="20:23" x14ac:dyDescent="0.3">
      <c r="T30922" t="b">
        <f>U30922&gt;10</f>
        <v>1</v>
      </c>
      <c r="U30922" s="7">
        <v>10.6574295826374</v>
      </c>
      <c r="V30922" t="s">
        <v>7606</v>
      </c>
      <c r="W30922" t="s">
        <v>7594</v>
      </c>
    </row>
    <row r="30923" spans="20:23" x14ac:dyDescent="0.3">
      <c r="T30923" t="b">
        <f>U30923&gt;10</f>
        <v>1</v>
      </c>
      <c r="U30923" s="7">
        <v>10.0894455450315</v>
      </c>
      <c r="V30923" t="s">
        <v>2350</v>
      </c>
      <c r="W30923" t="s">
        <v>2351</v>
      </c>
    </row>
    <row r="30924" spans="20:23" x14ac:dyDescent="0.3">
      <c r="T30924" t="b">
        <f>U30924&gt;10</f>
        <v>1</v>
      </c>
      <c r="U30924" s="7">
        <v>11.411201385013801</v>
      </c>
      <c r="V30924" t="s">
        <v>11511</v>
      </c>
      <c r="W30924" t="s">
        <v>11512</v>
      </c>
    </row>
    <row r="30925" spans="20:23" x14ac:dyDescent="0.3">
      <c r="T30925" t="b">
        <f>U30925&gt;10</f>
        <v>1</v>
      </c>
      <c r="U30925" s="7">
        <v>10.6002711687975</v>
      </c>
      <c r="V30925" t="s">
        <v>2301</v>
      </c>
      <c r="W30925" t="s">
        <v>6815</v>
      </c>
    </row>
    <row r="30926" spans="20:23" x14ac:dyDescent="0.3">
      <c r="T30926" t="b">
        <f>U30926&gt;10</f>
        <v>1</v>
      </c>
      <c r="U30926" s="7">
        <v>12.104348565573799</v>
      </c>
      <c r="V30926" t="s">
        <v>6216</v>
      </c>
      <c r="W30926" t="s">
        <v>18561</v>
      </c>
    </row>
    <row r="30927" spans="20:23" x14ac:dyDescent="0.3">
      <c r="T30927" t="b">
        <f>U30927&gt;10</f>
        <v>1</v>
      </c>
      <c r="U30927" s="7">
        <v>10.4949106531397</v>
      </c>
      <c r="V30927" t="s">
        <v>6216</v>
      </c>
      <c r="W30927" t="s">
        <v>6217</v>
      </c>
    </row>
    <row r="30928" spans="20:23" x14ac:dyDescent="0.3">
      <c r="T30928" t="b">
        <f>U30928&gt;10</f>
        <v>1</v>
      </c>
      <c r="U30928" s="7">
        <v>11.411201385013801</v>
      </c>
      <c r="V30928" t="s">
        <v>11938</v>
      </c>
      <c r="W30928" t="s">
        <v>7882</v>
      </c>
    </row>
    <row r="30929" spans="20:23" x14ac:dyDescent="0.3">
      <c r="T30929" t="b">
        <f>U30929&gt;10</f>
        <v>1</v>
      </c>
      <c r="U30929" s="7">
        <v>12.7974957461337</v>
      </c>
      <c r="V30929" t="s">
        <v>18562</v>
      </c>
      <c r="W30929" t="s">
        <v>18563</v>
      </c>
    </row>
    <row r="30930" spans="20:23" x14ac:dyDescent="0.3">
      <c r="T30930" t="b">
        <f>U30930&gt;10</f>
        <v>1</v>
      </c>
      <c r="U30930" s="7">
        <v>10.0566557222085</v>
      </c>
      <c r="V30930" t="s">
        <v>2193</v>
      </c>
      <c r="W30930" t="s">
        <v>2194</v>
      </c>
    </row>
    <row r="30931" spans="20:23" x14ac:dyDescent="0.3">
      <c r="T30931" t="b">
        <f>U30931&gt;10</f>
        <v>1</v>
      </c>
      <c r="U30931" s="7">
        <v>10.024907023893901</v>
      </c>
      <c r="V30931" t="s">
        <v>1790</v>
      </c>
      <c r="W30931" t="s">
        <v>1791</v>
      </c>
    </row>
    <row r="30932" spans="20:23" x14ac:dyDescent="0.3">
      <c r="T30932" t="b">
        <f>U30932&gt;10</f>
        <v>1</v>
      </c>
      <c r="U30932" s="7">
        <v>13.490642926693599</v>
      </c>
      <c r="V30932" t="s">
        <v>18564</v>
      </c>
      <c r="W30932" t="e">
        <f>-desoguanosina</f>
        <v>#NAME?</v>
      </c>
    </row>
    <row r="30933" spans="20:23" x14ac:dyDescent="0.3">
      <c r="T30933" t="b">
        <f>U30933&gt;10</f>
        <v>1</v>
      </c>
      <c r="U30933" s="7">
        <v>11.6988834574656</v>
      </c>
      <c r="V30933" t="s">
        <v>13288</v>
      </c>
      <c r="W30933" t="s">
        <v>13289</v>
      </c>
    </row>
    <row r="30934" spans="20:23" x14ac:dyDescent="0.3">
      <c r="T30934" t="b">
        <f>U30934&gt;10</f>
        <v>1</v>
      </c>
      <c r="U30934" s="7">
        <v>11.8812050142595</v>
      </c>
      <c r="V30934" t="s">
        <v>13289</v>
      </c>
      <c r="W30934" t="s">
        <v>5045</v>
      </c>
    </row>
    <row r="30935" spans="20:23" x14ac:dyDescent="0.3">
      <c r="T30935" t="b">
        <f>U30935&gt;10</f>
        <v>1</v>
      </c>
      <c r="U30935" s="7">
        <v>13.490642926693599</v>
      </c>
      <c r="V30935" t="s">
        <v>18565</v>
      </c>
      <c r="W30935" t="s">
        <v>18566</v>
      </c>
    </row>
    <row r="30936" spans="20:23" x14ac:dyDescent="0.3">
      <c r="T30936" t="b">
        <f>U30936&gt;10</f>
        <v>1</v>
      </c>
      <c r="U30936" s="7">
        <v>11.8812050142595</v>
      </c>
      <c r="V30936" t="s">
        <v>13926</v>
      </c>
      <c r="W30936" t="s">
        <v>13927</v>
      </c>
    </row>
    <row r="30937" spans="20:23" x14ac:dyDescent="0.3">
      <c r="T30937" t="b">
        <f>U30937&gt;10</f>
        <v>1</v>
      </c>
      <c r="U30937" s="7">
        <v>12.7974957461337</v>
      </c>
      <c r="V30937" t="s">
        <v>13927</v>
      </c>
      <c r="W30937" t="s">
        <v>18567</v>
      </c>
    </row>
    <row r="30938" spans="20:23" x14ac:dyDescent="0.3">
      <c r="T30938" t="b">
        <f>U30938&gt;10</f>
        <v>1</v>
      </c>
      <c r="U30938" s="7">
        <v>13.490642926693599</v>
      </c>
      <c r="V30938" t="s">
        <v>18568</v>
      </c>
      <c r="W30938" t="e">
        <f>-ddt</f>
        <v>#NAME?</v>
      </c>
    </row>
    <row r="30939" spans="20:23" x14ac:dyDescent="0.3">
      <c r="T30939" t="b">
        <f>U30939&gt;10</f>
        <v>1</v>
      </c>
      <c r="U30939" s="7">
        <v>11.6988834574656</v>
      </c>
      <c r="V30939" t="s">
        <v>12985</v>
      </c>
      <c r="W30939" t="s">
        <v>12986</v>
      </c>
    </row>
    <row r="30940" spans="20:23" x14ac:dyDescent="0.3">
      <c r="T30940" t="b">
        <f>U30940&gt;10</f>
        <v>1</v>
      </c>
      <c r="U30940" s="7">
        <v>12.392030638025499</v>
      </c>
      <c r="V30940" t="s">
        <v>10951</v>
      </c>
      <c r="W30940" t="s">
        <v>18569</v>
      </c>
    </row>
    <row r="30941" spans="20:23" x14ac:dyDescent="0.3">
      <c r="T30941" t="b">
        <f>U30941&gt;10</f>
        <v>1</v>
      </c>
      <c r="U30941" s="7">
        <v>10.2717671018254</v>
      </c>
      <c r="V30941" t="s">
        <v>4256</v>
      </c>
      <c r="W30941" t="s">
        <v>4257</v>
      </c>
    </row>
    <row r="30942" spans="20:23" x14ac:dyDescent="0.3">
      <c r="T30942" t="b">
        <f>U30942&gt;10</f>
        <v>1</v>
      </c>
      <c r="U30942" s="7">
        <v>10.7180542044539</v>
      </c>
      <c r="V30942" t="s">
        <v>7719</v>
      </c>
      <c r="W30942" t="s">
        <v>7720</v>
      </c>
    </row>
    <row r="30943" spans="20:23" x14ac:dyDescent="0.3">
      <c r="T30943" t="b">
        <f>U30943&gt;10</f>
        <v>1</v>
      </c>
      <c r="U30943" s="7">
        <v>12.392030638025499</v>
      </c>
      <c r="V30943" t="s">
        <v>18570</v>
      </c>
      <c r="W30943" t="s">
        <v>18571</v>
      </c>
    </row>
    <row r="30944" spans="20:23" x14ac:dyDescent="0.3">
      <c r="T30944" t="b">
        <f>U30944&gt;10</f>
        <v>1</v>
      </c>
      <c r="U30944" s="7">
        <v>12.7974957461337</v>
      </c>
      <c r="V30944" t="s">
        <v>18572</v>
      </c>
      <c r="W30944" t="s">
        <v>18558</v>
      </c>
    </row>
    <row r="30945" spans="20:23" x14ac:dyDescent="0.3">
      <c r="T30945" t="b">
        <f>U30945&gt;10</f>
        <v>1</v>
      </c>
      <c r="U30945" s="7">
        <v>10.3125890963457</v>
      </c>
      <c r="V30945" t="s">
        <v>4441</v>
      </c>
      <c r="W30945" t="s">
        <v>4442</v>
      </c>
    </row>
    <row r="30946" spans="20:23" x14ac:dyDescent="0.3">
      <c r="T30946" t="b">
        <f>U30946&gt;10</f>
        <v>1</v>
      </c>
      <c r="U30946" s="7">
        <v>12.7974957461337</v>
      </c>
      <c r="V30946" t="s">
        <v>4442</v>
      </c>
      <c r="W30946" t="s">
        <v>18573</v>
      </c>
    </row>
    <row r="30947" spans="20:23" x14ac:dyDescent="0.3">
      <c r="T30947" t="b">
        <f>U30947&gt;10</f>
        <v>1</v>
      </c>
      <c r="U30947" s="7">
        <v>11.0057362769056</v>
      </c>
      <c r="V30947" t="s">
        <v>7325</v>
      </c>
      <c r="W30947" t="s">
        <v>10047</v>
      </c>
    </row>
    <row r="30948" spans="20:23" x14ac:dyDescent="0.3">
      <c r="T30948" t="b">
        <f>U30948&gt;10</f>
        <v>1</v>
      </c>
      <c r="U30948" s="7">
        <v>13.490642926693599</v>
      </c>
      <c r="V30948" t="s">
        <v>18574</v>
      </c>
      <c r="W30948" t="s">
        <v>18575</v>
      </c>
    </row>
    <row r="30949" spans="20:23" x14ac:dyDescent="0.3">
      <c r="T30949" t="b">
        <f>U30949&gt;10</f>
        <v>1</v>
      </c>
      <c r="U30949" s="7">
        <v>10.6002711687975</v>
      </c>
      <c r="V30949" t="s">
        <v>7067</v>
      </c>
      <c r="W30949" t="s">
        <v>7068</v>
      </c>
    </row>
    <row r="30950" spans="20:23" x14ac:dyDescent="0.3">
      <c r="T30950" t="b">
        <f>U30950&gt;10</f>
        <v>1</v>
      </c>
      <c r="U30950" s="7">
        <v>10.6002711687975</v>
      </c>
      <c r="V30950" t="s">
        <v>6838</v>
      </c>
      <c r="W30950" t="s">
        <v>6839</v>
      </c>
    </row>
    <row r="30951" spans="20:23" x14ac:dyDescent="0.3">
      <c r="T30951" t="b">
        <f>U30951&gt;10</f>
        <v>1</v>
      </c>
      <c r="U30951" s="7">
        <v>12.104348565573799</v>
      </c>
      <c r="V30951" t="s">
        <v>18576</v>
      </c>
      <c r="W30951" t="s">
        <v>18577</v>
      </c>
    </row>
    <row r="30952" spans="20:23" x14ac:dyDescent="0.3">
      <c r="T30952" t="b">
        <f>U30952&gt;10</f>
        <v>1</v>
      </c>
      <c r="U30952" s="7">
        <v>10.024907023893901</v>
      </c>
      <c r="V30952" t="s">
        <v>1713</v>
      </c>
      <c r="W30952" t="s">
        <v>1714</v>
      </c>
    </row>
    <row r="30953" spans="20:23" x14ac:dyDescent="0.3">
      <c r="T30953" t="b">
        <f>U30953&gt;10</f>
        <v>1</v>
      </c>
      <c r="U30953" s="7">
        <v>11.6988834574656</v>
      </c>
      <c r="V30953" t="s">
        <v>7325</v>
      </c>
      <c r="W30953" t="s">
        <v>13516</v>
      </c>
    </row>
    <row r="30954" spans="20:23" x14ac:dyDescent="0.3">
      <c r="T30954" t="b">
        <f>U30954&gt;10</f>
        <v>1</v>
      </c>
      <c r="U30954" s="7">
        <v>10.4949106531397</v>
      </c>
      <c r="V30954" t="s">
        <v>6122</v>
      </c>
      <c r="W30954" t="s">
        <v>6123</v>
      </c>
    </row>
    <row r="30955" spans="20:23" x14ac:dyDescent="0.3">
      <c r="T30955" t="b">
        <f>U30955&gt;10</f>
        <v>1</v>
      </c>
      <c r="U30955" s="7">
        <v>13.490642926693599</v>
      </c>
      <c r="V30955" t="s">
        <v>18578</v>
      </c>
      <c r="W30955" t="s">
        <v>18579</v>
      </c>
    </row>
    <row r="30956" spans="20:23" x14ac:dyDescent="0.3">
      <c r="T30956" t="b">
        <f>U30956&gt;10</f>
        <v>1</v>
      </c>
      <c r="U30956" s="7">
        <v>11.0057362769056</v>
      </c>
      <c r="V30956" t="s">
        <v>10013</v>
      </c>
      <c r="W30956" t="s">
        <v>10014</v>
      </c>
    </row>
    <row r="30957" spans="20:23" x14ac:dyDescent="0.3">
      <c r="T30957" t="b">
        <f>U30957&gt;10</f>
        <v>1</v>
      </c>
      <c r="U30957" s="7">
        <v>10.355148710764499</v>
      </c>
      <c r="V30957" t="s">
        <v>5158</v>
      </c>
      <c r="W30957" t="s">
        <v>5159</v>
      </c>
    </row>
    <row r="30958" spans="20:23" x14ac:dyDescent="0.3">
      <c r="T30958" t="b">
        <f>U30958&gt;10</f>
        <v>1</v>
      </c>
      <c r="U30958" s="7">
        <v>12.7974957461337</v>
      </c>
      <c r="V30958" t="s">
        <v>18580</v>
      </c>
      <c r="W30958" t="s">
        <v>18581</v>
      </c>
    </row>
    <row r="30959" spans="20:23" x14ac:dyDescent="0.3">
      <c r="T30959" t="b">
        <f>U30959&gt;10</f>
        <v>1</v>
      </c>
      <c r="U30959" s="7">
        <v>13.490642926693599</v>
      </c>
      <c r="V30959" t="s">
        <v>18582</v>
      </c>
      <c r="W30959" t="s">
        <v>18583</v>
      </c>
    </row>
    <row r="30960" spans="20:23" x14ac:dyDescent="0.3">
      <c r="T30960" t="b">
        <f>U30960&gt;10</f>
        <v>1</v>
      </c>
      <c r="U30960" s="7">
        <v>10.851585597078399</v>
      </c>
      <c r="V30960" t="s">
        <v>8699</v>
      </c>
      <c r="W30960" t="s">
        <v>8796</v>
      </c>
    </row>
    <row r="30961" spans="20:23" x14ac:dyDescent="0.3">
      <c r="T30961" t="b">
        <f>U30961&gt;10</f>
        <v>1</v>
      </c>
      <c r="U30961" s="7">
        <v>10.9256935692321</v>
      </c>
      <c r="V30961" t="s">
        <v>9261</v>
      </c>
      <c r="W30961" t="s">
        <v>9262</v>
      </c>
    </row>
    <row r="30962" spans="20:23" x14ac:dyDescent="0.3">
      <c r="T30962" t="b">
        <f>U30962&gt;10</f>
        <v>1</v>
      </c>
      <c r="U30962" s="7">
        <v>10.4949106531397</v>
      </c>
      <c r="V30962" t="s">
        <v>6304</v>
      </c>
      <c r="W30962" t="s">
        <v>6305</v>
      </c>
    </row>
    <row r="30963" spans="20:23" x14ac:dyDescent="0.3">
      <c r="T30963" t="b">
        <f>U30963&gt;10</f>
        <v>1</v>
      </c>
      <c r="U30963" s="7">
        <v>10.851585597078399</v>
      </c>
      <c r="V30963" t="s">
        <v>3128</v>
      </c>
      <c r="W30963" t="s">
        <v>8632</v>
      </c>
    </row>
    <row r="30964" spans="20:23" x14ac:dyDescent="0.3">
      <c r="T30964" t="b">
        <f>U30964&gt;10</f>
        <v>1</v>
      </c>
      <c r="U30964" s="7">
        <v>10.7180542044539</v>
      </c>
      <c r="V30964" t="s">
        <v>8121</v>
      </c>
      <c r="W30964" t="s">
        <v>2021</v>
      </c>
    </row>
    <row r="30965" spans="20:23" x14ac:dyDescent="0.3">
      <c r="T30965" t="b">
        <f>U30965&gt;10</f>
        <v>1</v>
      </c>
      <c r="U30965" s="7">
        <v>10.7180542044539</v>
      </c>
      <c r="V30965" t="s">
        <v>2021</v>
      </c>
      <c r="W30965" t="s">
        <v>8046</v>
      </c>
    </row>
    <row r="30966" spans="20:23" x14ac:dyDescent="0.3">
      <c r="T30966" t="b">
        <f>U30966&gt;10</f>
        <v>1</v>
      </c>
      <c r="U30966" s="7">
        <v>11.6988834574656</v>
      </c>
      <c r="V30966" t="s">
        <v>13231</v>
      </c>
      <c r="W30966" t="s">
        <v>13232</v>
      </c>
    </row>
    <row r="30967" spans="20:23" x14ac:dyDescent="0.3">
      <c r="T30967" t="b">
        <f>U30967&gt;10</f>
        <v>1</v>
      </c>
      <c r="U30967" s="7">
        <v>12.7974957461337</v>
      </c>
      <c r="V30967" t="s">
        <v>18584</v>
      </c>
      <c r="W30967" t="s">
        <v>18585</v>
      </c>
    </row>
    <row r="30968" spans="20:23" x14ac:dyDescent="0.3">
      <c r="T30968" t="b">
        <f>U30968&gt;10</f>
        <v>1</v>
      </c>
      <c r="U30968" s="7">
        <v>11.188057833699601</v>
      </c>
      <c r="V30968" t="s">
        <v>10422</v>
      </c>
      <c r="W30968" t="s">
        <v>10423</v>
      </c>
    </row>
    <row r="30969" spans="20:23" x14ac:dyDescent="0.3">
      <c r="T30969" t="b">
        <f>U30969&gt;10</f>
        <v>1</v>
      </c>
      <c r="U30969" s="7">
        <v>10.232546388672199</v>
      </c>
      <c r="V30969" t="s">
        <v>3941</v>
      </c>
      <c r="W30969" t="s">
        <v>3942</v>
      </c>
    </row>
    <row r="30970" spans="20:23" x14ac:dyDescent="0.3">
      <c r="T30970" t="b">
        <f>U30970&gt;10</f>
        <v>1</v>
      </c>
      <c r="U30970" s="7">
        <v>12.7974957461337</v>
      </c>
      <c r="V30970" t="s">
        <v>18586</v>
      </c>
      <c r="W30970" t="s">
        <v>18587</v>
      </c>
    </row>
    <row r="30971" spans="20:23" x14ac:dyDescent="0.3">
      <c r="T30971" t="b">
        <f>U30971&gt;10</f>
        <v>1</v>
      </c>
      <c r="U30971" s="7">
        <v>10.399600473335299</v>
      </c>
      <c r="V30971" t="s">
        <v>5576</v>
      </c>
      <c r="W30971" t="s">
        <v>5345</v>
      </c>
    </row>
    <row r="30972" spans="20:23" x14ac:dyDescent="0.3">
      <c r="T30972" t="b">
        <f>U30972&gt;10</f>
        <v>1</v>
      </c>
      <c r="U30972" s="7">
        <v>11.0057362769056</v>
      </c>
      <c r="V30972" t="s">
        <v>10000</v>
      </c>
      <c r="W30972" t="s">
        <v>10002</v>
      </c>
    </row>
    <row r="30973" spans="20:23" x14ac:dyDescent="0.3">
      <c r="T30973" t="b">
        <f>U30973&gt;10</f>
        <v>1</v>
      </c>
      <c r="U30973" s="7">
        <v>10.0894455450315</v>
      </c>
      <c r="V30973" t="s">
        <v>2505</v>
      </c>
      <c r="W30973" t="s">
        <v>2506</v>
      </c>
    </row>
    <row r="30974" spans="20:23" x14ac:dyDescent="0.3">
      <c r="T30974" t="b">
        <f>U30974&gt;10</f>
        <v>1</v>
      </c>
      <c r="U30974" s="7">
        <v>10.4461204889702</v>
      </c>
      <c r="V30974" t="s">
        <v>5844</v>
      </c>
      <c r="W30974" t="s">
        <v>5845</v>
      </c>
    </row>
    <row r="30975" spans="20:23" x14ac:dyDescent="0.3">
      <c r="T30975" t="b">
        <f>U30975&gt;10</f>
        <v>1</v>
      </c>
      <c r="U30975" s="7">
        <v>11.188057833699601</v>
      </c>
      <c r="V30975" t="s">
        <v>10811</v>
      </c>
      <c r="W30975" t="s">
        <v>10812</v>
      </c>
    </row>
    <row r="30976" spans="20:23" x14ac:dyDescent="0.3">
      <c r="T30976" t="b">
        <f>U30976&gt;10</f>
        <v>1</v>
      </c>
      <c r="U30976" s="7">
        <v>12.7974957461337</v>
      </c>
      <c r="V30976" t="s">
        <v>10812</v>
      </c>
      <c r="W30976" t="e">
        <f>-polymerase</f>
        <v>#NAME?</v>
      </c>
    </row>
    <row r="30977" spans="20:23" x14ac:dyDescent="0.3">
      <c r="T30977" t="b">
        <f>U30977&gt;10</f>
        <v>1</v>
      </c>
      <c r="U30977" s="7">
        <v>10.6002711687975</v>
      </c>
      <c r="V30977" t="e">
        <f>-polymerase</f>
        <v>#NAME?</v>
      </c>
      <c r="W30977" t="s">
        <v>153</v>
      </c>
    </row>
    <row r="30978" spans="20:23" x14ac:dyDescent="0.3">
      <c r="T30978" t="b">
        <f>U30978&gt;10</f>
        <v>1</v>
      </c>
      <c r="U30978" s="7">
        <v>11.6988834574656</v>
      </c>
      <c r="V30978" t="s">
        <v>9013</v>
      </c>
      <c r="W30978" t="s">
        <v>13506</v>
      </c>
    </row>
    <row r="30979" spans="20:23" x14ac:dyDescent="0.3">
      <c r="T30979" t="b">
        <f>U30979&gt;10</f>
        <v>1</v>
      </c>
      <c r="U30979" s="7">
        <v>10.0894455450315</v>
      </c>
      <c r="V30979" t="s">
        <v>2736</v>
      </c>
      <c r="W30979" t="s">
        <v>2738</v>
      </c>
    </row>
    <row r="30980" spans="20:23" x14ac:dyDescent="0.3">
      <c r="T30980" t="b">
        <f>U30980&gt;10</f>
        <v>1</v>
      </c>
      <c r="U30980" s="7">
        <v>13.490642926693599</v>
      </c>
      <c r="V30980" t="s">
        <v>18588</v>
      </c>
      <c r="W30980" t="s">
        <v>9409</v>
      </c>
    </row>
    <row r="30981" spans="20:23" x14ac:dyDescent="0.3">
      <c r="T30981" t="b">
        <f>U30981&gt;10</f>
        <v>1</v>
      </c>
      <c r="U30981" s="7">
        <v>11.0057362769056</v>
      </c>
      <c r="V30981" t="s">
        <v>9409</v>
      </c>
      <c r="W30981" t="s">
        <v>4534</v>
      </c>
    </row>
    <row r="30982" spans="20:23" x14ac:dyDescent="0.3">
      <c r="T30982" t="b">
        <f>U30982&gt;10</f>
        <v>1</v>
      </c>
      <c r="U30982" s="7">
        <v>10.3125890963457</v>
      </c>
      <c r="V30982" t="s">
        <v>4640</v>
      </c>
      <c r="W30982" t="s">
        <v>4645</v>
      </c>
    </row>
    <row r="30983" spans="20:23" x14ac:dyDescent="0.3">
      <c r="T30983" t="b">
        <f>U30983&gt;10</f>
        <v>1</v>
      </c>
      <c r="U30983" s="7">
        <v>13.490642926693599</v>
      </c>
      <c r="V30983" t="s">
        <v>4645</v>
      </c>
      <c r="W30983" t="s">
        <v>18589</v>
      </c>
    </row>
    <row r="30984" spans="20:23" x14ac:dyDescent="0.3">
      <c r="T30984" t="b">
        <f>U30984&gt;10</f>
        <v>1</v>
      </c>
      <c r="U30984" s="7">
        <v>13.490642926693599</v>
      </c>
      <c r="V30984" t="s">
        <v>18589</v>
      </c>
      <c r="W30984" t="s">
        <v>18590</v>
      </c>
    </row>
    <row r="30985" spans="20:23" x14ac:dyDescent="0.3">
      <c r="T30985" t="b">
        <f>U30985&gt;10</f>
        <v>1</v>
      </c>
      <c r="U30985" s="7">
        <v>11.0057362769056</v>
      </c>
      <c r="V30985" t="s">
        <v>5490</v>
      </c>
      <c r="W30985" t="s">
        <v>6908</v>
      </c>
    </row>
    <row r="30986" spans="20:23" x14ac:dyDescent="0.3">
      <c r="T30986" t="b">
        <f>U30986&gt;10</f>
        <v>1</v>
      </c>
      <c r="U30986" s="7">
        <v>11.6988834574656</v>
      </c>
      <c r="V30986" t="s">
        <v>6908</v>
      </c>
      <c r="W30986" t="s">
        <v>13290</v>
      </c>
    </row>
    <row r="30987" spans="20:23" x14ac:dyDescent="0.3">
      <c r="T30987" t="b">
        <f>U30987&gt;10</f>
        <v>1</v>
      </c>
      <c r="U30987" s="7">
        <v>11.293418349357401</v>
      </c>
      <c r="V30987" t="s">
        <v>4113</v>
      </c>
      <c r="W30987" t="s">
        <v>11434</v>
      </c>
    </row>
    <row r="30988" spans="20:23" x14ac:dyDescent="0.3">
      <c r="T30988" t="b">
        <f>U30988&gt;10</f>
        <v>1</v>
      </c>
      <c r="U30988" s="7">
        <v>11.411201385013801</v>
      </c>
      <c r="V30988" t="s">
        <v>11725</v>
      </c>
      <c r="W30988" t="s">
        <v>11543</v>
      </c>
    </row>
    <row r="30989" spans="20:23" x14ac:dyDescent="0.3">
      <c r="T30989" t="b">
        <f>U30989&gt;10</f>
        <v>1</v>
      </c>
      <c r="U30989" s="7">
        <v>10.4949106531397</v>
      </c>
      <c r="V30989" t="s">
        <v>6326</v>
      </c>
      <c r="W30989" t="s">
        <v>6327</v>
      </c>
    </row>
    <row r="30990" spans="20:23" x14ac:dyDescent="0.3">
      <c r="T30990" t="b">
        <f>U30990&gt;10</f>
        <v>1</v>
      </c>
      <c r="U30990" s="7">
        <v>11.188057833699601</v>
      </c>
      <c r="V30990" t="s">
        <v>6499</v>
      </c>
      <c r="W30990" t="s">
        <v>10893</v>
      </c>
    </row>
    <row r="30991" spans="20:23" x14ac:dyDescent="0.3">
      <c r="T30991" t="b">
        <f>U30991&gt;10</f>
        <v>1</v>
      </c>
      <c r="U30991" s="7">
        <v>10.0566557222085</v>
      </c>
      <c r="V30991" t="s">
        <v>2153</v>
      </c>
      <c r="W30991" t="s">
        <v>2262</v>
      </c>
    </row>
    <row r="30992" spans="20:23" x14ac:dyDescent="0.3">
      <c r="T30992" t="b">
        <f>U30992&gt;10</f>
        <v>1</v>
      </c>
      <c r="U30992" s="7">
        <v>13.490642926693599</v>
      </c>
      <c r="V30992" t="s">
        <v>18591</v>
      </c>
      <c r="W30992" t="s">
        <v>12479</v>
      </c>
    </row>
    <row r="30993" spans="20:23" x14ac:dyDescent="0.3">
      <c r="T30993" t="b">
        <f>U30993&gt;10</f>
        <v>1</v>
      </c>
      <c r="U30993" s="7">
        <v>11.5447327776383</v>
      </c>
      <c r="V30993" t="s">
        <v>12479</v>
      </c>
      <c r="W30993" t="s">
        <v>3121</v>
      </c>
    </row>
    <row r="30994" spans="20:23" x14ac:dyDescent="0.3">
      <c r="T30994" t="b">
        <f>U30994&gt;10</f>
        <v>1</v>
      </c>
      <c r="U30994" s="7">
        <v>10.158438416518401</v>
      </c>
      <c r="V30994" t="s">
        <v>3121</v>
      </c>
      <c r="W30994" t="s">
        <v>2022</v>
      </c>
    </row>
    <row r="30995" spans="20:23" x14ac:dyDescent="0.3">
      <c r="T30995" t="b">
        <f>U30995&gt;10</f>
        <v>1</v>
      </c>
      <c r="U30995" s="7">
        <v>11.8812050142595</v>
      </c>
      <c r="V30995" t="s">
        <v>13617</v>
      </c>
      <c r="W30995" t="s">
        <v>6117</v>
      </c>
    </row>
    <row r="30996" spans="20:23" x14ac:dyDescent="0.3">
      <c r="T30996" t="b">
        <f>U30996&gt;10</f>
        <v>1</v>
      </c>
      <c r="U30996" s="7">
        <v>13.490642926693599</v>
      </c>
      <c r="V30996" t="s">
        <v>18592</v>
      </c>
      <c r="W30996" t="s">
        <v>18593</v>
      </c>
    </row>
    <row r="30997" spans="20:23" x14ac:dyDescent="0.3">
      <c r="T30997" t="b">
        <f>U30997&gt;10</f>
        <v>1</v>
      </c>
      <c r="U30997" s="7">
        <v>12.392030638025499</v>
      </c>
      <c r="V30997" t="s">
        <v>18593</v>
      </c>
      <c r="W30997" t="s">
        <v>18594</v>
      </c>
    </row>
    <row r="30998" spans="20:23" x14ac:dyDescent="0.3">
      <c r="T30998" t="b">
        <f>U30998&gt;10</f>
        <v>1</v>
      </c>
      <c r="U30998" s="7">
        <v>10.399600473335299</v>
      </c>
      <c r="V30998" t="s">
        <v>3232</v>
      </c>
      <c r="W30998" t="s">
        <v>211</v>
      </c>
    </row>
    <row r="30999" spans="20:23" x14ac:dyDescent="0.3">
      <c r="T30999" t="b">
        <f>U30999&gt;10</f>
        <v>1</v>
      </c>
      <c r="U30999" s="7">
        <v>10.0894455450315</v>
      </c>
      <c r="V30999" t="s">
        <v>2460</v>
      </c>
      <c r="W30999" t="s">
        <v>2461</v>
      </c>
    </row>
    <row r="31000" spans="20:23" x14ac:dyDescent="0.3">
      <c r="T31000" t="b">
        <f>U31000&gt;10</f>
        <v>1</v>
      </c>
      <c r="U31000" s="7">
        <v>11.5447327776383</v>
      </c>
      <c r="V31000" t="s">
        <v>12411</v>
      </c>
      <c r="W31000" t="s">
        <v>3291</v>
      </c>
    </row>
    <row r="31001" spans="20:23" x14ac:dyDescent="0.3">
      <c r="T31001" t="b">
        <f>U31001&gt;10</f>
        <v>1</v>
      </c>
      <c r="U31001" s="7">
        <v>10.2717671018254</v>
      </c>
      <c r="V31001" t="s">
        <v>4165</v>
      </c>
      <c r="W31001" t="s">
        <v>4166</v>
      </c>
    </row>
    <row r="31002" spans="20:23" x14ac:dyDescent="0.3">
      <c r="T31002" t="b">
        <f>U31002&gt;10</f>
        <v>1</v>
      </c>
      <c r="U31002" s="7">
        <v>11.8812050142595</v>
      </c>
      <c r="V31002" t="s">
        <v>13698</v>
      </c>
      <c r="W31002" t="s">
        <v>8295</v>
      </c>
    </row>
    <row r="31003" spans="20:23" x14ac:dyDescent="0.3">
      <c r="T31003" t="b">
        <f>U31003&gt;10</f>
        <v>1</v>
      </c>
      <c r="U31003" s="7">
        <v>11.8812050142595</v>
      </c>
      <c r="V31003" t="s">
        <v>8295</v>
      </c>
      <c r="W31003" t="s">
        <v>9700</v>
      </c>
    </row>
    <row r="31004" spans="20:23" x14ac:dyDescent="0.3">
      <c r="T31004" t="b">
        <f>U31004&gt;10</f>
        <v>1</v>
      </c>
      <c r="U31004" s="7">
        <v>11.0057362769056</v>
      </c>
      <c r="V31004" t="s">
        <v>9700</v>
      </c>
      <c r="W31004" t="s">
        <v>4534</v>
      </c>
    </row>
    <row r="31005" spans="20:23" x14ac:dyDescent="0.3">
      <c r="T31005" t="b">
        <f>U31005&gt;10</f>
        <v>1</v>
      </c>
      <c r="U31005" s="7">
        <v>11.6988834574656</v>
      </c>
      <c r="V31005" t="s">
        <v>13437</v>
      </c>
      <c r="W31005" t="s">
        <v>2449</v>
      </c>
    </row>
    <row r="31006" spans="20:23" x14ac:dyDescent="0.3">
      <c r="T31006" t="b">
        <f>U31006&gt;10</f>
        <v>1</v>
      </c>
      <c r="U31006" s="7">
        <v>12.104348565573799</v>
      </c>
      <c r="V31006" t="s">
        <v>18595</v>
      </c>
      <c r="W31006" t="s">
        <v>18596</v>
      </c>
    </row>
    <row r="31007" spans="20:23" x14ac:dyDescent="0.3">
      <c r="T31007" t="b">
        <f>U31007&gt;10</f>
        <v>1</v>
      </c>
      <c r="U31007" s="7">
        <v>11.0057362769056</v>
      </c>
      <c r="V31007" t="s">
        <v>9486</v>
      </c>
      <c r="W31007" t="s">
        <v>6415</v>
      </c>
    </row>
    <row r="31008" spans="20:23" x14ac:dyDescent="0.3">
      <c r="T31008" t="b">
        <f>U31008&gt;10</f>
        <v>1</v>
      </c>
      <c r="U31008" s="7">
        <v>11.293418349357401</v>
      </c>
      <c r="V31008" t="s">
        <v>7336</v>
      </c>
      <c r="W31008" t="s">
        <v>11322</v>
      </c>
    </row>
    <row r="31009" spans="20:23" x14ac:dyDescent="0.3">
      <c r="T31009" t="b">
        <f>U31009&gt;10</f>
        <v>1</v>
      </c>
      <c r="U31009" s="7">
        <v>10.4461204889702</v>
      </c>
      <c r="V31009" t="s">
        <v>5927</v>
      </c>
      <c r="W31009" t="s">
        <v>5657</v>
      </c>
    </row>
    <row r="31010" spans="20:23" x14ac:dyDescent="0.3">
      <c r="T31010" t="b">
        <f>U31010&gt;10</f>
        <v>1</v>
      </c>
      <c r="U31010" s="7">
        <v>10.323060396213</v>
      </c>
      <c r="V31010" t="s">
        <v>5044</v>
      </c>
      <c r="W31010" t="s">
        <v>5045</v>
      </c>
    </row>
    <row r="31011" spans="20:23" x14ac:dyDescent="0.3">
      <c r="T31011" t="b">
        <f>U31011&gt;10</f>
        <v>1</v>
      </c>
      <c r="U31011" s="7">
        <v>12.104348565573799</v>
      </c>
      <c r="V31011" t="s">
        <v>8042</v>
      </c>
      <c r="W31011" t="s">
        <v>6733</v>
      </c>
    </row>
    <row r="31012" spans="20:23" x14ac:dyDescent="0.3">
      <c r="T31012" t="b">
        <f>U31012&gt;10</f>
        <v>1</v>
      </c>
      <c r="U31012" s="7">
        <v>10.5462039475272</v>
      </c>
      <c r="V31012" t="s">
        <v>6733</v>
      </c>
      <c r="W31012" t="s">
        <v>6707</v>
      </c>
    </row>
    <row r="31013" spans="20:23" x14ac:dyDescent="0.3">
      <c r="T31013" t="b">
        <f>U31013&gt;10</f>
        <v>1</v>
      </c>
      <c r="U31013" s="7">
        <v>11.188057833699601</v>
      </c>
      <c r="V31013" t="s">
        <v>2332</v>
      </c>
      <c r="W31013" t="s">
        <v>10419</v>
      </c>
    </row>
    <row r="31014" spans="20:23" x14ac:dyDescent="0.3">
      <c r="T31014" t="b">
        <f>U31014&gt;10</f>
        <v>1</v>
      </c>
      <c r="U31014" s="7">
        <v>12.7974957461337</v>
      </c>
      <c r="V31014" t="s">
        <v>18597</v>
      </c>
      <c r="W31014" t="s">
        <v>11660</v>
      </c>
    </row>
    <row r="31015" spans="20:23" x14ac:dyDescent="0.3">
      <c r="T31015" t="b">
        <f>U31015&gt;10</f>
        <v>1</v>
      </c>
      <c r="U31015" s="7">
        <v>11.8812050142595</v>
      </c>
      <c r="V31015" t="s">
        <v>13904</v>
      </c>
      <c r="W31015" t="s">
        <v>13709</v>
      </c>
    </row>
    <row r="31016" spans="20:23" x14ac:dyDescent="0.3">
      <c r="T31016" t="b">
        <f>U31016&gt;10</f>
        <v>1</v>
      </c>
      <c r="U31016" s="7">
        <v>12.7974957461337</v>
      </c>
      <c r="V31016" t="s">
        <v>18598</v>
      </c>
      <c r="W31016" t="s">
        <v>18599</v>
      </c>
    </row>
    <row r="31017" spans="20:23" x14ac:dyDescent="0.3">
      <c r="T31017" t="b">
        <f>U31017&gt;10</f>
        <v>1</v>
      </c>
      <c r="U31017" s="7">
        <v>12.7974957461337</v>
      </c>
      <c r="V31017" t="s">
        <v>18580</v>
      </c>
      <c r="W31017" t="s">
        <v>18600</v>
      </c>
    </row>
    <row r="31018" spans="20:23" x14ac:dyDescent="0.3">
      <c r="T31018" t="b">
        <f>U31018&gt;10</f>
        <v>1</v>
      </c>
      <c r="U31018" s="7">
        <v>10.2519644745293</v>
      </c>
      <c r="V31018" t="s">
        <v>4113</v>
      </c>
      <c r="W31018" t="s">
        <v>4114</v>
      </c>
    </row>
    <row r="31019" spans="20:23" x14ac:dyDescent="0.3">
      <c r="T31019" t="b">
        <f>U31019&gt;10</f>
        <v>1</v>
      </c>
      <c r="U31019" s="7">
        <v>13.490642926693599</v>
      </c>
      <c r="V31019" t="s">
        <v>18601</v>
      </c>
      <c r="W31019" t="s">
        <v>18602</v>
      </c>
    </row>
    <row r="31020" spans="20:23" x14ac:dyDescent="0.3">
      <c r="T31020" t="b">
        <f>U31020&gt;10</f>
        <v>1</v>
      </c>
      <c r="U31020" s="7">
        <v>10.6002711687975</v>
      </c>
      <c r="V31020" t="s">
        <v>6866</v>
      </c>
      <c r="W31020" t="s">
        <v>6867</v>
      </c>
    </row>
    <row r="31021" spans="20:23" x14ac:dyDescent="0.3">
      <c r="T31021" t="b">
        <f>U31021&gt;10</f>
        <v>1</v>
      </c>
      <c r="U31021" s="7">
        <v>12.7974957461337</v>
      </c>
      <c r="V31021" t="s">
        <v>14142</v>
      </c>
      <c r="W31021" t="s">
        <v>18603</v>
      </c>
    </row>
    <row r="31022" spans="20:23" x14ac:dyDescent="0.3">
      <c r="T31022" t="b">
        <f>U31022&gt;10</f>
        <v>1</v>
      </c>
      <c r="U31022" s="7">
        <v>10.6002711687975</v>
      </c>
      <c r="V31022" t="s">
        <v>4467</v>
      </c>
      <c r="W31022" t="s">
        <v>6854</v>
      </c>
    </row>
    <row r="31023" spans="20:23" x14ac:dyDescent="0.3">
      <c r="T31023" t="b">
        <f>U31023&gt;10</f>
        <v>1</v>
      </c>
      <c r="U31023" s="7">
        <v>10.399600473335299</v>
      </c>
      <c r="V31023" t="s">
        <v>5328</v>
      </c>
      <c r="W31023" t="s">
        <v>5400</v>
      </c>
    </row>
    <row r="31024" spans="20:23" x14ac:dyDescent="0.3">
      <c r="T31024" t="b">
        <f>U31024&gt;10</f>
        <v>1</v>
      </c>
      <c r="U31024" s="7">
        <v>10.7825927255914</v>
      </c>
      <c r="V31024" t="s">
        <v>2461</v>
      </c>
      <c r="W31024" t="s">
        <v>8339</v>
      </c>
    </row>
    <row r="31025" spans="20:23" x14ac:dyDescent="0.3">
      <c r="T31025" t="b">
        <f>U31025&gt;10</f>
        <v>1</v>
      </c>
      <c r="U31025" s="7">
        <v>11.8812050142595</v>
      </c>
      <c r="V31025" t="s">
        <v>8339</v>
      </c>
      <c r="W31025" t="s">
        <v>11531</v>
      </c>
    </row>
    <row r="31026" spans="20:23" x14ac:dyDescent="0.3">
      <c r="T31026" t="b">
        <f>U31026&gt;10</f>
        <v>1</v>
      </c>
      <c r="U31026" s="7">
        <v>11.411201385013801</v>
      </c>
      <c r="V31026" t="s">
        <v>11531</v>
      </c>
      <c r="W31026" t="s">
        <v>11532</v>
      </c>
    </row>
    <row r="31027" spans="20:23" x14ac:dyDescent="0.3">
      <c r="T31027" t="b">
        <f>U31027&gt;10</f>
        <v>1</v>
      </c>
      <c r="U31027" s="7">
        <v>13.490642926693599</v>
      </c>
      <c r="V31027" t="s">
        <v>18604</v>
      </c>
      <c r="W31027" t="s">
        <v>18605</v>
      </c>
    </row>
    <row r="31028" spans="20:23" x14ac:dyDescent="0.3">
      <c r="T31028" t="b">
        <f>U31028&gt;10</f>
        <v>1</v>
      </c>
      <c r="U31028" s="7">
        <v>12.392030638025499</v>
      </c>
      <c r="V31028" t="s">
        <v>18606</v>
      </c>
      <c r="W31028" t="s">
        <v>18607</v>
      </c>
    </row>
    <row r="31029" spans="20:23" x14ac:dyDescent="0.3">
      <c r="T31029" t="b">
        <f>U31029&gt;10</f>
        <v>1</v>
      </c>
      <c r="U31029" s="7">
        <v>13.490642926693599</v>
      </c>
      <c r="V31029" t="s">
        <v>18608</v>
      </c>
      <c r="W31029" t="s">
        <v>18609</v>
      </c>
    </row>
    <row r="31030" spans="20:23" x14ac:dyDescent="0.3">
      <c r="T31030" t="b">
        <f>U31030&gt;10</f>
        <v>1</v>
      </c>
      <c r="U31030" s="7">
        <v>12.104348565573799</v>
      </c>
      <c r="V31030" t="s">
        <v>18610</v>
      </c>
      <c r="W31030" t="s">
        <v>18611</v>
      </c>
    </row>
    <row r="31031" spans="20:23" x14ac:dyDescent="0.3">
      <c r="T31031" t="b">
        <f>U31031&gt;10</f>
        <v>1</v>
      </c>
      <c r="U31031" s="7">
        <v>12.104348565573799</v>
      </c>
      <c r="V31031" t="s">
        <v>2709</v>
      </c>
      <c r="W31031" t="s">
        <v>4050</v>
      </c>
    </row>
    <row r="31032" spans="20:23" x14ac:dyDescent="0.3">
      <c r="T31032" t="b">
        <f>U31032&gt;10</f>
        <v>1</v>
      </c>
      <c r="U31032" s="7">
        <v>10.4949106531397</v>
      </c>
      <c r="V31032" t="s">
        <v>6414</v>
      </c>
      <c r="W31032" t="s">
        <v>6415</v>
      </c>
    </row>
    <row r="31033" spans="20:23" x14ac:dyDescent="0.3">
      <c r="T31033" t="b">
        <f>U31033&gt;10</f>
        <v>1</v>
      </c>
      <c r="U31033" s="7">
        <v>11.6988834574656</v>
      </c>
      <c r="V31033" t="s">
        <v>12752</v>
      </c>
      <c r="W31033" t="s">
        <v>12753</v>
      </c>
    </row>
    <row r="31034" spans="20:23" x14ac:dyDescent="0.3">
      <c r="T31034" t="b">
        <f>U31034&gt;10</f>
        <v>1</v>
      </c>
      <c r="U31034" s="7">
        <v>10.3125890963457</v>
      </c>
      <c r="V31034" t="s">
        <v>4694</v>
      </c>
      <c r="W31034" t="s">
        <v>70</v>
      </c>
    </row>
    <row r="31035" spans="20:23" x14ac:dyDescent="0.3">
      <c r="T31035" t="b">
        <f>U31035&gt;10</f>
        <v>1</v>
      </c>
      <c r="U31035" s="7">
        <v>11.8812050142595</v>
      </c>
      <c r="V31035" t="s">
        <v>8295</v>
      </c>
      <c r="W31035" t="s">
        <v>13925</v>
      </c>
    </row>
    <row r="31036" spans="20:23" x14ac:dyDescent="0.3">
      <c r="T31036" t="b">
        <f>U31036&gt;10</f>
        <v>1</v>
      </c>
      <c r="U31036" s="7">
        <v>11.6988834574656</v>
      </c>
      <c r="V31036" t="s">
        <v>12912</v>
      </c>
      <c r="W31036" t="s">
        <v>12913</v>
      </c>
    </row>
    <row r="31037" spans="20:23" x14ac:dyDescent="0.3">
      <c r="T31037" t="b">
        <f>U31037&gt;10</f>
        <v>1</v>
      </c>
      <c r="U31037" s="7">
        <v>10.355148710764499</v>
      </c>
      <c r="V31037" t="s">
        <v>5096</v>
      </c>
      <c r="W31037" t="s">
        <v>2586</v>
      </c>
    </row>
    <row r="31038" spans="20:23" x14ac:dyDescent="0.3">
      <c r="T31038" t="b">
        <f>U31038&gt;10</f>
        <v>1</v>
      </c>
      <c r="U31038" s="7">
        <v>10.0894455450315</v>
      </c>
      <c r="V31038" t="s">
        <v>2586</v>
      </c>
      <c r="W31038" t="s">
        <v>2587</v>
      </c>
    </row>
    <row r="31039" spans="20:23" x14ac:dyDescent="0.3">
      <c r="T31039" t="b">
        <f>U31039&gt;10</f>
        <v>1</v>
      </c>
      <c r="U31039" s="7">
        <v>12.392030638025499</v>
      </c>
      <c r="V31039" t="s">
        <v>13125</v>
      </c>
      <c r="W31039" t="s">
        <v>18612</v>
      </c>
    </row>
    <row r="31040" spans="20:23" x14ac:dyDescent="0.3">
      <c r="T31040" t="b">
        <f>U31040&gt;10</f>
        <v>1</v>
      </c>
      <c r="U31040" s="7">
        <v>11.188057833699601</v>
      </c>
      <c r="V31040" t="s">
        <v>10632</v>
      </c>
      <c r="W31040" t="s">
        <v>6361</v>
      </c>
    </row>
    <row r="31041" spans="20:23" x14ac:dyDescent="0.3">
      <c r="T31041" t="b">
        <f>U31041&gt;10</f>
        <v>1</v>
      </c>
      <c r="U31041" s="7">
        <v>10.194806060689301</v>
      </c>
      <c r="V31041" t="s">
        <v>3498</v>
      </c>
      <c r="W31041" t="s">
        <v>3500</v>
      </c>
    </row>
    <row r="31042" spans="20:23" x14ac:dyDescent="0.3">
      <c r="T31042" t="b">
        <f>U31042&gt;10</f>
        <v>1</v>
      </c>
      <c r="U31042" s="7">
        <v>10.5462039475272</v>
      </c>
      <c r="V31042" t="s">
        <v>3500</v>
      </c>
      <c r="W31042" t="s">
        <v>6639</v>
      </c>
    </row>
    <row r="31043" spans="20:23" x14ac:dyDescent="0.3">
      <c r="T31043" t="b">
        <f>U31043&gt;10</f>
        <v>1</v>
      </c>
      <c r="U31043" s="7">
        <v>10.323060396213</v>
      </c>
      <c r="V31043" t="s">
        <v>5042</v>
      </c>
      <c r="W31043" t="s">
        <v>5043</v>
      </c>
    </row>
    <row r="31044" spans="20:23" x14ac:dyDescent="0.3">
      <c r="T31044" t="b">
        <f>U31044&gt;10</f>
        <v>1</v>
      </c>
      <c r="U31044" s="7">
        <v>10.5462039475272</v>
      </c>
      <c r="V31044" t="s">
        <v>5042</v>
      </c>
      <c r="W31044" t="s">
        <v>6632</v>
      </c>
    </row>
    <row r="31045" spans="20:23" x14ac:dyDescent="0.3">
      <c r="T31045" t="b">
        <f>U31045&gt;10</f>
        <v>1</v>
      </c>
      <c r="U31045" s="7">
        <v>12.392030638025499</v>
      </c>
      <c r="V31045" t="s">
        <v>14912</v>
      </c>
      <c r="W31045" t="s">
        <v>8011</v>
      </c>
    </row>
    <row r="31046" spans="20:23" x14ac:dyDescent="0.3">
      <c r="T31046" t="b">
        <f>U31046&gt;10</f>
        <v>1</v>
      </c>
      <c r="U31046" s="7">
        <v>10.7180542044539</v>
      </c>
      <c r="V31046" t="s">
        <v>8011</v>
      </c>
      <c r="W31046" t="s">
        <v>1887</v>
      </c>
    </row>
    <row r="31047" spans="20:23" x14ac:dyDescent="0.3">
      <c r="T31047" t="b">
        <f>U31047&gt;10</f>
        <v>1</v>
      </c>
      <c r="U31047" s="7">
        <v>10.0894455450315</v>
      </c>
      <c r="V31047" t="s">
        <v>2795</v>
      </c>
      <c r="W31047" t="s">
        <v>2796</v>
      </c>
    </row>
    <row r="31048" spans="20:23" x14ac:dyDescent="0.3">
      <c r="T31048" t="b">
        <f>U31048&gt;10</f>
        <v>1</v>
      </c>
      <c r="U31048" s="7">
        <v>11.0057362769056</v>
      </c>
      <c r="V31048" t="s">
        <v>4437</v>
      </c>
      <c r="W31048" t="s">
        <v>9382</v>
      </c>
    </row>
    <row r="31049" spans="20:23" x14ac:dyDescent="0.3">
      <c r="T31049" t="b">
        <f>U31049&gt;10</f>
        <v>1</v>
      </c>
      <c r="U31049" s="7">
        <v>10.9256935692321</v>
      </c>
      <c r="V31049" t="s">
        <v>9163</v>
      </c>
      <c r="W31049" t="s">
        <v>9167</v>
      </c>
    </row>
    <row r="31050" spans="20:23" x14ac:dyDescent="0.3">
      <c r="T31050" t="b">
        <f>U31050&gt;10</f>
        <v>1</v>
      </c>
      <c r="U31050" s="7">
        <v>13.490642926693599</v>
      </c>
      <c r="V31050" t="s">
        <v>18613</v>
      </c>
      <c r="W31050" t="s">
        <v>18614</v>
      </c>
    </row>
    <row r="31051" spans="20:23" x14ac:dyDescent="0.3">
      <c r="T31051" t="b">
        <f>U31051&gt;10</f>
        <v>1</v>
      </c>
      <c r="U31051" s="7">
        <v>12.7974957461337</v>
      </c>
      <c r="V31051" t="s">
        <v>18615</v>
      </c>
      <c r="W31051" t="s">
        <v>18616</v>
      </c>
    </row>
    <row r="31052" spans="20:23" x14ac:dyDescent="0.3">
      <c r="T31052" t="b">
        <f>U31052&gt;10</f>
        <v>1</v>
      </c>
      <c r="U31052" s="7">
        <v>12.392030638025499</v>
      </c>
      <c r="V31052" t="s">
        <v>7251</v>
      </c>
      <c r="W31052" t="s">
        <v>18617</v>
      </c>
    </row>
    <row r="31053" spans="20:23" x14ac:dyDescent="0.3">
      <c r="T31053" t="b">
        <f>U31053&gt;10</f>
        <v>1</v>
      </c>
      <c r="U31053" s="7">
        <v>10.158438416518401</v>
      </c>
      <c r="V31053" t="s">
        <v>3342</v>
      </c>
      <c r="W31053" t="s">
        <v>3343</v>
      </c>
    </row>
    <row r="31054" spans="20:23" x14ac:dyDescent="0.3">
      <c r="T31054" t="b">
        <f>U31054&gt;10</f>
        <v>1</v>
      </c>
      <c r="U31054" s="7">
        <v>12.7974957461337</v>
      </c>
      <c r="V31054" t="s">
        <v>18618</v>
      </c>
      <c r="W31054" t="s">
        <v>18619</v>
      </c>
    </row>
    <row r="31055" spans="20:23" x14ac:dyDescent="0.3">
      <c r="T31055" t="b">
        <f>U31055&gt;10</f>
        <v>1</v>
      </c>
      <c r="U31055" s="7">
        <v>10.851585597078399</v>
      </c>
      <c r="V31055" t="s">
        <v>8942</v>
      </c>
      <c r="W31055" t="s">
        <v>8699</v>
      </c>
    </row>
    <row r="31056" spans="20:23" x14ac:dyDescent="0.3">
      <c r="T31056" t="b">
        <f>U31056&gt;10</f>
        <v>1</v>
      </c>
      <c r="U31056" s="7">
        <v>11.8812050142595</v>
      </c>
      <c r="V31056" t="s">
        <v>13634</v>
      </c>
      <c r="W31056" t="s">
        <v>6261</v>
      </c>
    </row>
    <row r="31057" spans="20:23" x14ac:dyDescent="0.3">
      <c r="T31057" t="b">
        <f>U31057&gt;10</f>
        <v>1</v>
      </c>
      <c r="U31057" s="7">
        <v>12.104348565573799</v>
      </c>
      <c r="V31057" t="s">
        <v>18620</v>
      </c>
      <c r="W31057" t="s">
        <v>6006</v>
      </c>
    </row>
    <row r="31058" spans="20:23" x14ac:dyDescent="0.3">
      <c r="T31058" t="b">
        <f>U31058&gt;10</f>
        <v>1</v>
      </c>
      <c r="U31058" s="7">
        <v>10.399600473335299</v>
      </c>
      <c r="V31058" t="s">
        <v>5458</v>
      </c>
      <c r="W31058" t="s">
        <v>5038</v>
      </c>
    </row>
    <row r="31059" spans="20:23" x14ac:dyDescent="0.3">
      <c r="T31059" t="b">
        <f>U31059&gt;10</f>
        <v>1</v>
      </c>
      <c r="U31059" s="7">
        <v>11.6988834574656</v>
      </c>
      <c r="V31059" t="s">
        <v>13300</v>
      </c>
      <c r="W31059" t="s">
        <v>13301</v>
      </c>
    </row>
    <row r="31060" spans="20:23" x14ac:dyDescent="0.3">
      <c r="T31060" t="b">
        <f>U31060&gt;10</f>
        <v>1</v>
      </c>
      <c r="U31060" s="7">
        <v>10.3125890963457</v>
      </c>
      <c r="V31060" t="s">
        <v>4533</v>
      </c>
      <c r="W31060" t="s">
        <v>4534</v>
      </c>
    </row>
    <row r="31061" spans="20:23" x14ac:dyDescent="0.3">
      <c r="T31061" t="b">
        <f>U31061&gt;10</f>
        <v>1</v>
      </c>
      <c r="U31061" s="7">
        <v>11.5447327776383</v>
      </c>
      <c r="V31061" t="s">
        <v>12281</v>
      </c>
      <c r="W31061" t="s">
        <v>3081</v>
      </c>
    </row>
    <row r="31062" spans="20:23" x14ac:dyDescent="0.3">
      <c r="T31062" t="b">
        <f>U31062&gt;10</f>
        <v>1</v>
      </c>
      <c r="U31062" s="7">
        <v>10.158438416518401</v>
      </c>
      <c r="V31062" t="s">
        <v>3081</v>
      </c>
      <c r="W31062" t="s">
        <v>3082</v>
      </c>
    </row>
    <row r="31063" spans="20:23" x14ac:dyDescent="0.3">
      <c r="T31063" t="b">
        <f>U31063&gt;10</f>
        <v>1</v>
      </c>
      <c r="U31063" s="7">
        <v>10.900375761247799</v>
      </c>
      <c r="V31063" t="s">
        <v>3082</v>
      </c>
      <c r="W31063" t="s">
        <v>2319</v>
      </c>
    </row>
    <row r="31064" spans="20:23" x14ac:dyDescent="0.3">
      <c r="T31064" t="b">
        <f>U31064&gt;10</f>
        <v>1</v>
      </c>
      <c r="U31064" s="7">
        <v>10.6002711687975</v>
      </c>
      <c r="V31064" t="s">
        <v>7276</v>
      </c>
      <c r="W31064" t="s">
        <v>7277</v>
      </c>
    </row>
    <row r="31065" spans="20:23" x14ac:dyDescent="0.3">
      <c r="T31065" t="b">
        <f>U31065&gt;10</f>
        <v>1</v>
      </c>
      <c r="U31065" s="7">
        <v>10.232546388672199</v>
      </c>
      <c r="V31065" t="s">
        <v>2136</v>
      </c>
      <c r="W31065" t="s">
        <v>3812</v>
      </c>
    </row>
    <row r="31066" spans="20:23" x14ac:dyDescent="0.3">
      <c r="T31066" t="b">
        <f>U31066&gt;10</f>
        <v>1</v>
      </c>
      <c r="U31066" s="7">
        <v>11.411201385013801</v>
      </c>
      <c r="V31066" t="s">
        <v>11532</v>
      </c>
      <c r="W31066" t="s">
        <v>11622</v>
      </c>
    </row>
    <row r="31067" spans="20:23" x14ac:dyDescent="0.3">
      <c r="T31067" t="b">
        <f>U31067&gt;10</f>
        <v>1</v>
      </c>
      <c r="U31067" s="7">
        <v>13.490642926693599</v>
      </c>
      <c r="V31067" t="s">
        <v>18621</v>
      </c>
      <c r="W31067" t="s">
        <v>18622</v>
      </c>
    </row>
    <row r="31068" spans="20:23" x14ac:dyDescent="0.3">
      <c r="T31068" t="b">
        <f>U31068&gt;10</f>
        <v>1</v>
      </c>
      <c r="U31068" s="7">
        <v>13.490642926693599</v>
      </c>
      <c r="V31068" t="s">
        <v>18622</v>
      </c>
      <c r="W31068" t="s">
        <v>13605</v>
      </c>
    </row>
    <row r="31069" spans="20:23" x14ac:dyDescent="0.3">
      <c r="T31069" t="b">
        <f>U31069&gt;10</f>
        <v>1</v>
      </c>
      <c r="U31069" s="7">
        <v>11.8812050142595</v>
      </c>
      <c r="V31069" t="s">
        <v>13605</v>
      </c>
      <c r="W31069" t="s">
        <v>8339</v>
      </c>
    </row>
    <row r="31070" spans="20:23" x14ac:dyDescent="0.3">
      <c r="T31070" t="b">
        <f>U31070&gt;10</f>
        <v>1</v>
      </c>
      <c r="U31070" s="7">
        <v>13.490642926693599</v>
      </c>
      <c r="V31070" t="s">
        <v>18623</v>
      </c>
      <c r="W31070" t="s">
        <v>18624</v>
      </c>
    </row>
    <row r="31071" spans="20:23" x14ac:dyDescent="0.3">
      <c r="T31071" t="b">
        <f>U31071&gt;10</f>
        <v>1</v>
      </c>
      <c r="U31071" s="7">
        <v>12.7974957461337</v>
      </c>
      <c r="V31071" t="s">
        <v>18625</v>
      </c>
      <c r="W31071" t="s">
        <v>13125</v>
      </c>
    </row>
    <row r="31072" spans="20:23" x14ac:dyDescent="0.3">
      <c r="T31072" t="b">
        <f>U31072&gt;10</f>
        <v>1</v>
      </c>
      <c r="U31072" s="7">
        <v>12.7974957461337</v>
      </c>
      <c r="V31072" t="s">
        <v>18626</v>
      </c>
      <c r="W31072" t="s">
        <v>7014</v>
      </c>
    </row>
    <row r="31073" spans="20:23" x14ac:dyDescent="0.3">
      <c r="T31073" t="b">
        <f>U31073&gt;10</f>
        <v>1</v>
      </c>
      <c r="U31073" s="7">
        <v>10.6002711687975</v>
      </c>
      <c r="V31073" t="s">
        <v>7014</v>
      </c>
      <c r="W31073" t="s">
        <v>7015</v>
      </c>
    </row>
    <row r="31074" spans="20:23" x14ac:dyDescent="0.3">
      <c r="T31074" t="b">
        <f>U31074&gt;10</f>
        <v>1</v>
      </c>
      <c r="U31074" s="7">
        <v>13.490642926693599</v>
      </c>
      <c r="V31074" t="s">
        <v>18627</v>
      </c>
      <c r="W31074" t="s">
        <v>12542</v>
      </c>
    </row>
    <row r="31075" spans="20:23" x14ac:dyDescent="0.3">
      <c r="T31075" t="b">
        <f>U31075&gt;10</f>
        <v>1</v>
      </c>
      <c r="U31075" s="7">
        <v>11.5447327776383</v>
      </c>
      <c r="V31075" t="s">
        <v>12542</v>
      </c>
      <c r="W31075" t="s">
        <v>3291</v>
      </c>
    </row>
    <row r="31076" spans="20:23" x14ac:dyDescent="0.3">
      <c r="T31076" t="b">
        <f>U31076&gt;10</f>
        <v>1</v>
      </c>
      <c r="U31076" s="7">
        <v>12.392030638025499</v>
      </c>
      <c r="V31076" t="s">
        <v>13405</v>
      </c>
      <c r="W31076" t="s">
        <v>18628</v>
      </c>
    </row>
    <row r="31077" spans="20:23" x14ac:dyDescent="0.3">
      <c r="T31077" t="b">
        <f>U31077&gt;10</f>
        <v>1</v>
      </c>
      <c r="U31077" s="7">
        <v>11.188057833699601</v>
      </c>
      <c r="V31077" t="s">
        <v>4146</v>
      </c>
      <c r="W31077" t="s">
        <v>10377</v>
      </c>
    </row>
    <row r="31078" spans="20:23" x14ac:dyDescent="0.3">
      <c r="T31078" t="b">
        <f>U31078&gt;10</f>
        <v>1</v>
      </c>
      <c r="U31078" s="7">
        <v>10.3125890963457</v>
      </c>
      <c r="V31078" t="s">
        <v>4437</v>
      </c>
      <c r="W31078" t="s">
        <v>4438</v>
      </c>
    </row>
    <row r="31079" spans="20:23" x14ac:dyDescent="0.3">
      <c r="T31079" t="b">
        <f>U31079&gt;10</f>
        <v>1</v>
      </c>
      <c r="U31079" s="7">
        <v>11.188057833699601</v>
      </c>
      <c r="V31079" t="s">
        <v>10709</v>
      </c>
      <c r="W31079" t="s">
        <v>6462</v>
      </c>
    </row>
    <row r="31080" spans="20:23" x14ac:dyDescent="0.3">
      <c r="T31080" t="b">
        <f>U31080&gt;10</f>
        <v>1</v>
      </c>
      <c r="U31080" s="7">
        <v>12.392030638025499</v>
      </c>
      <c r="V31080" t="s">
        <v>18629</v>
      </c>
      <c r="W31080" t="s">
        <v>5927</v>
      </c>
    </row>
    <row r="31081" spans="20:23" x14ac:dyDescent="0.3">
      <c r="T31081" t="b">
        <f>U31081&gt;10</f>
        <v>1</v>
      </c>
      <c r="U31081" s="7">
        <v>10.0566557222085</v>
      </c>
      <c r="V31081" t="s">
        <v>2231</v>
      </c>
      <c r="W31081" t="s">
        <v>2164</v>
      </c>
    </row>
    <row r="31082" spans="20:23" x14ac:dyDescent="0.3">
      <c r="T31082" t="b">
        <f>U31082&gt;10</f>
        <v>1</v>
      </c>
      <c r="U31082" s="7">
        <v>10.232546388672199</v>
      </c>
      <c r="V31082" t="s">
        <v>3965</v>
      </c>
      <c r="W31082" t="s">
        <v>2136</v>
      </c>
    </row>
    <row r="31083" spans="20:23" x14ac:dyDescent="0.3">
      <c r="T31083" t="b">
        <f>U31083&gt;10</f>
        <v>1</v>
      </c>
      <c r="U31083" s="7">
        <v>10.5462039475272</v>
      </c>
      <c r="V31083" t="s">
        <v>5042</v>
      </c>
      <c r="W31083" t="s">
        <v>6631</v>
      </c>
    </row>
    <row r="31084" spans="20:23" x14ac:dyDescent="0.3">
      <c r="T31084" t="b">
        <f>U31084&gt;10</f>
        <v>1</v>
      </c>
      <c r="U31084" s="7">
        <v>11.6988834574656</v>
      </c>
      <c r="V31084" t="s">
        <v>9512</v>
      </c>
      <c r="W31084" t="s">
        <v>13045</v>
      </c>
    </row>
    <row r="31085" spans="20:23" x14ac:dyDescent="0.3">
      <c r="T31085" t="b">
        <f>U31085&gt;10</f>
        <v>1</v>
      </c>
      <c r="U31085" s="7">
        <v>10.399600473335299</v>
      </c>
      <c r="V31085" t="s">
        <v>5328</v>
      </c>
      <c r="W31085" t="s">
        <v>5398</v>
      </c>
    </row>
    <row r="31086" spans="20:23" x14ac:dyDescent="0.3">
      <c r="T31086" t="b">
        <f>U31086&gt;10</f>
        <v>1</v>
      </c>
      <c r="U31086" s="7">
        <v>10.9256935692321</v>
      </c>
      <c r="V31086" t="s">
        <v>9163</v>
      </c>
      <c r="W31086" t="s">
        <v>9165</v>
      </c>
    </row>
    <row r="31087" spans="20:23" x14ac:dyDescent="0.3">
      <c r="T31087" t="b">
        <f>U31087&gt;10</f>
        <v>1</v>
      </c>
      <c r="U31087" s="7">
        <v>12.104348565573799</v>
      </c>
      <c r="V31087" t="s">
        <v>9165</v>
      </c>
      <c r="W31087" t="s">
        <v>4677</v>
      </c>
    </row>
    <row r="31088" spans="20:23" x14ac:dyDescent="0.3">
      <c r="T31088" t="b">
        <f>U31088&gt;10</f>
        <v>1</v>
      </c>
      <c r="U31088" s="7">
        <v>13.490642926693599</v>
      </c>
      <c r="V31088" t="s">
        <v>18630</v>
      </c>
      <c r="W31088" t="s">
        <v>18631</v>
      </c>
    </row>
    <row r="31089" spans="20:23" x14ac:dyDescent="0.3">
      <c r="T31089" t="b">
        <f>U31089&gt;10</f>
        <v>1</v>
      </c>
      <c r="U31089" s="7">
        <v>11.411201385013801</v>
      </c>
      <c r="V31089" t="s">
        <v>11920</v>
      </c>
      <c r="W31089" t="s">
        <v>11543</v>
      </c>
    </row>
    <row r="31090" spans="20:23" x14ac:dyDescent="0.3">
      <c r="T31090" t="b">
        <f>U31090&gt;10</f>
        <v>1</v>
      </c>
      <c r="U31090" s="7">
        <v>11.0057362769056</v>
      </c>
      <c r="V31090" t="s">
        <v>9719</v>
      </c>
      <c r="W31090" t="s">
        <v>2533</v>
      </c>
    </row>
    <row r="31091" spans="20:23" x14ac:dyDescent="0.3">
      <c r="T31091" t="b">
        <f>U31091&gt;10</f>
        <v>1</v>
      </c>
      <c r="U31091" s="7">
        <v>11.8812050142595</v>
      </c>
      <c r="V31091" t="s">
        <v>13708</v>
      </c>
      <c r="W31091" t="s">
        <v>13709</v>
      </c>
    </row>
    <row r="31092" spans="20:23" x14ac:dyDescent="0.3">
      <c r="T31092" t="b">
        <f>U31092&gt;10</f>
        <v>1</v>
      </c>
      <c r="U31092" s="7">
        <v>10.851585597078399</v>
      </c>
      <c r="V31092" t="s">
        <v>3342</v>
      </c>
      <c r="W31092" t="s">
        <v>8893</v>
      </c>
    </row>
    <row r="31093" spans="20:23" x14ac:dyDescent="0.3">
      <c r="T31093" t="b">
        <f>U31093&gt;10</f>
        <v>1</v>
      </c>
      <c r="U31093" s="7">
        <v>10.4949106531397</v>
      </c>
      <c r="V31093" t="s">
        <v>5998</v>
      </c>
      <c r="W31093" t="s">
        <v>2796</v>
      </c>
    </row>
    <row r="31094" spans="20:23" x14ac:dyDescent="0.3">
      <c r="T31094" t="b">
        <f>U31094&gt;10</f>
        <v>1</v>
      </c>
      <c r="U31094" s="7">
        <v>11.411201385013801</v>
      </c>
      <c r="V31094" t="s">
        <v>2796</v>
      </c>
      <c r="W31094" t="s">
        <v>6348</v>
      </c>
    </row>
    <row r="31095" spans="20:23" x14ac:dyDescent="0.3">
      <c r="T31095" t="b">
        <f>U31095&gt;10</f>
        <v>1</v>
      </c>
      <c r="U31095" s="7">
        <v>12.7974957461337</v>
      </c>
      <c r="V31095" t="s">
        <v>6348</v>
      </c>
      <c r="W31095" t="s">
        <v>13995</v>
      </c>
    </row>
    <row r="31096" spans="20:23" x14ac:dyDescent="0.3">
      <c r="T31096" t="b">
        <f>U31096&gt;10</f>
        <v>1</v>
      </c>
      <c r="U31096" s="7">
        <v>11.8812050142595</v>
      </c>
      <c r="V31096" t="s">
        <v>13995</v>
      </c>
      <c r="W31096" t="s">
        <v>5976</v>
      </c>
    </row>
    <row r="31097" spans="20:23" x14ac:dyDescent="0.3">
      <c r="T31097" t="b">
        <f>U31097&gt;10</f>
        <v>1</v>
      </c>
      <c r="U31097" s="7">
        <v>13.490642926693599</v>
      </c>
      <c r="V31097" t="s">
        <v>18632</v>
      </c>
      <c r="W31097" t="s">
        <v>18633</v>
      </c>
    </row>
    <row r="31098" spans="20:23" x14ac:dyDescent="0.3">
      <c r="T31098" t="b">
        <f>U31098&gt;10</f>
        <v>1</v>
      </c>
      <c r="U31098" s="7">
        <v>12.104348565573799</v>
      </c>
      <c r="V31098" t="s">
        <v>13526</v>
      </c>
      <c r="W31098" t="s">
        <v>18634</v>
      </c>
    </row>
    <row r="31099" spans="20:23" x14ac:dyDescent="0.3">
      <c r="T31099" t="b">
        <f>U31099&gt;10</f>
        <v>1</v>
      </c>
      <c r="U31099" s="7">
        <v>12.104348565573799</v>
      </c>
      <c r="V31099" t="s">
        <v>18634</v>
      </c>
      <c r="W31099" t="s">
        <v>13527</v>
      </c>
    </row>
    <row r="31100" spans="20:23" x14ac:dyDescent="0.3">
      <c r="T31100" t="b">
        <f>U31100&gt;10</f>
        <v>1</v>
      </c>
      <c r="U31100" s="7">
        <v>11.411201385013801</v>
      </c>
      <c r="V31100" t="s">
        <v>11541</v>
      </c>
      <c r="W31100" t="s">
        <v>2021</v>
      </c>
    </row>
    <row r="31101" spans="20:23" x14ac:dyDescent="0.3">
      <c r="T31101" t="b">
        <f>U31101&gt;10</f>
        <v>1</v>
      </c>
      <c r="U31101" s="7">
        <v>11.411201385013801</v>
      </c>
      <c r="V31101" t="e">
        <f>-modified</f>
        <v>#NAME?</v>
      </c>
      <c r="W31101" t="s">
        <v>7882</v>
      </c>
    </row>
    <row r="31102" spans="20:23" x14ac:dyDescent="0.3">
      <c r="T31102" t="b">
        <f>U31102&gt;10</f>
        <v>1</v>
      </c>
      <c r="U31102" s="7">
        <v>11.8812050142595</v>
      </c>
      <c r="V31102" t="s">
        <v>8339</v>
      </c>
      <c r="W31102" t="s">
        <v>13764</v>
      </c>
    </row>
    <row r="31103" spans="20:23" x14ac:dyDescent="0.3">
      <c r="T31103" t="b">
        <f>U31103&gt;10</f>
        <v>1</v>
      </c>
      <c r="U31103" s="7">
        <v>13.490642926693599</v>
      </c>
      <c r="V31103" t="s">
        <v>18635</v>
      </c>
      <c r="W31103" t="s">
        <v>18636</v>
      </c>
    </row>
    <row r="31104" spans="20:23" x14ac:dyDescent="0.3">
      <c r="T31104" t="b">
        <f>U31104&gt;10</f>
        <v>1</v>
      </c>
      <c r="U31104" s="7">
        <v>13.490642926693599</v>
      </c>
      <c r="V31104" t="s">
        <v>18636</v>
      </c>
      <c r="W31104" t="s">
        <v>18637</v>
      </c>
    </row>
    <row r="31105" spans="20:23" x14ac:dyDescent="0.3">
      <c r="T31105" t="b">
        <f>U31105&gt;10</f>
        <v>1</v>
      </c>
      <c r="U31105" s="7">
        <v>13.490642926693599</v>
      </c>
      <c r="V31105" t="s">
        <v>18638</v>
      </c>
      <c r="W31105" t="s">
        <v>18639</v>
      </c>
    </row>
    <row r="31106" spans="20:23" x14ac:dyDescent="0.3">
      <c r="T31106" t="b">
        <f>U31106&gt;10</f>
        <v>1</v>
      </c>
      <c r="U31106" s="7">
        <v>11.293418349357401</v>
      </c>
      <c r="V31106" t="s">
        <v>11261</v>
      </c>
      <c r="W31106" t="s">
        <v>11262</v>
      </c>
    </row>
    <row r="31107" spans="20:23" x14ac:dyDescent="0.3">
      <c r="T31107" t="b">
        <f>U31107&gt;10</f>
        <v>1</v>
      </c>
      <c r="U31107" s="7">
        <v>10.024907023893901</v>
      </c>
      <c r="V31107" t="s">
        <v>1829</v>
      </c>
      <c r="W31107" t="s">
        <v>1830</v>
      </c>
    </row>
    <row r="31108" spans="20:23" x14ac:dyDescent="0.3">
      <c r="T31108" t="b">
        <f>U31108&gt;10</f>
        <v>1</v>
      </c>
      <c r="U31108" s="7">
        <v>11.6988834574656</v>
      </c>
      <c r="V31108" t="s">
        <v>11112</v>
      </c>
      <c r="W31108" t="s">
        <v>12981</v>
      </c>
    </row>
    <row r="31109" spans="20:23" x14ac:dyDescent="0.3">
      <c r="T31109" t="b">
        <f>U31109&gt;10</f>
        <v>1</v>
      </c>
      <c r="U31109" s="7">
        <v>10.4949106531397</v>
      </c>
      <c r="V31109" t="s">
        <v>6260</v>
      </c>
      <c r="W31109" t="s">
        <v>6261</v>
      </c>
    </row>
    <row r="31110" spans="20:23" x14ac:dyDescent="0.3">
      <c r="T31110" t="b">
        <f>U31110&gt;10</f>
        <v>1</v>
      </c>
      <c r="U31110" s="7">
        <v>11.0057362769056</v>
      </c>
      <c r="V31110" t="s">
        <v>9942</v>
      </c>
      <c r="W31110" t="s">
        <v>9943</v>
      </c>
    </row>
    <row r="31111" spans="20:23" x14ac:dyDescent="0.3">
      <c r="T31111" t="b">
        <f>U31111&gt;10</f>
        <v>1</v>
      </c>
      <c r="U31111" s="7">
        <v>11.6988834574656</v>
      </c>
      <c r="V31111" t="s">
        <v>9943</v>
      </c>
      <c r="W31111" t="s">
        <v>13233</v>
      </c>
    </row>
    <row r="31112" spans="20:23" x14ac:dyDescent="0.3">
      <c r="T31112" t="b">
        <f>U31112&gt;10</f>
        <v>1</v>
      </c>
      <c r="U31112" s="7">
        <v>12.7974957461337</v>
      </c>
      <c r="V31112" t="s">
        <v>18640</v>
      </c>
      <c r="W31112" t="s">
        <v>12761</v>
      </c>
    </row>
    <row r="31113" spans="20:23" x14ac:dyDescent="0.3">
      <c r="T31113" t="b">
        <f>U31113&gt;10</f>
        <v>1</v>
      </c>
      <c r="U31113" s="7">
        <v>11.8812050142595</v>
      </c>
      <c r="V31113" t="s">
        <v>4272</v>
      </c>
      <c r="W31113" t="s">
        <v>13769</v>
      </c>
    </row>
    <row r="31114" spans="20:23" x14ac:dyDescent="0.3">
      <c r="T31114" t="b">
        <f>U31114&gt;10</f>
        <v>1</v>
      </c>
      <c r="U31114" s="7">
        <v>13.490642926693599</v>
      </c>
      <c r="V31114" t="s">
        <v>13769</v>
      </c>
      <c r="W31114" t="s">
        <v>6026</v>
      </c>
    </row>
    <row r="31115" spans="20:23" x14ac:dyDescent="0.3">
      <c r="T31115" t="b">
        <f>U31115&gt;10</f>
        <v>1</v>
      </c>
      <c r="U31115" s="7">
        <v>12.104348565573799</v>
      </c>
      <c r="V31115" t="s">
        <v>6026</v>
      </c>
      <c r="W31115" t="s">
        <v>18611</v>
      </c>
    </row>
    <row r="31116" spans="20:23" x14ac:dyDescent="0.3">
      <c r="T31116" t="b">
        <f>U31116&gt;10</f>
        <v>1</v>
      </c>
      <c r="U31116" s="7">
        <v>13.490642926693599</v>
      </c>
      <c r="V31116" t="s">
        <v>18641</v>
      </c>
      <c r="W31116" t="s">
        <v>7176</v>
      </c>
    </row>
    <row r="31117" spans="20:23" x14ac:dyDescent="0.3">
      <c r="T31117" t="b">
        <f>U31117&gt;10</f>
        <v>1</v>
      </c>
      <c r="U31117" s="7">
        <v>10.6002711687975</v>
      </c>
      <c r="V31117" t="s">
        <v>7176</v>
      </c>
      <c r="W31117" t="s">
        <v>6808</v>
      </c>
    </row>
    <row r="31118" spans="20:23" x14ac:dyDescent="0.3">
      <c r="T31118" t="b">
        <f>U31118&gt;10</f>
        <v>1</v>
      </c>
      <c r="U31118" s="7">
        <v>10.024907023893901</v>
      </c>
      <c r="V31118" t="s">
        <v>1939</v>
      </c>
      <c r="W31118" t="s">
        <v>1940</v>
      </c>
    </row>
    <row r="31119" spans="20:23" x14ac:dyDescent="0.3">
      <c r="T31119" t="b">
        <f>U31119&gt;10</f>
        <v>1</v>
      </c>
      <c r="U31119" s="7">
        <v>11.188057833699601</v>
      </c>
      <c r="V31119" t="s">
        <v>10618</v>
      </c>
      <c r="W31119" t="s">
        <v>10619</v>
      </c>
    </row>
    <row r="31120" spans="20:23" x14ac:dyDescent="0.3">
      <c r="T31120" t="b">
        <f>U31120&gt;10</f>
        <v>1</v>
      </c>
      <c r="U31120" s="7">
        <v>11.0057362769056</v>
      </c>
      <c r="V31120" t="s">
        <v>9860</v>
      </c>
      <c r="W31120" t="s">
        <v>9861</v>
      </c>
    </row>
    <row r="31121" spans="20:23" x14ac:dyDescent="0.3">
      <c r="T31121" t="b">
        <f>U31121&gt;10</f>
        <v>1</v>
      </c>
      <c r="U31121" s="7">
        <v>11.411201385013801</v>
      </c>
      <c r="V31121" t="s">
        <v>11947</v>
      </c>
      <c r="W31121" t="s">
        <v>2022</v>
      </c>
    </row>
    <row r="31122" spans="20:23" x14ac:dyDescent="0.3">
      <c r="T31122" t="b">
        <f>U31122&gt;10</f>
        <v>1</v>
      </c>
      <c r="U31122" s="7">
        <v>11.411201385013801</v>
      </c>
      <c r="V31122" t="s">
        <v>11979</v>
      </c>
      <c r="W31122" t="s">
        <v>11543</v>
      </c>
    </row>
    <row r="31123" spans="20:23" x14ac:dyDescent="0.3">
      <c r="T31123" t="b">
        <f>U31123&gt;10</f>
        <v>1</v>
      </c>
      <c r="U31123" s="7">
        <v>13.490642926693599</v>
      </c>
      <c r="V31123" t="s">
        <v>18642</v>
      </c>
      <c r="W31123" t="s">
        <v>18643</v>
      </c>
    </row>
    <row r="31124" spans="20:23" x14ac:dyDescent="0.3">
      <c r="T31124" t="b">
        <f>U31124&gt;10</f>
        <v>1</v>
      </c>
      <c r="U31124" s="7">
        <v>11.411201385013801</v>
      </c>
      <c r="V31124" t="s">
        <v>1814</v>
      </c>
      <c r="W31124" t="s">
        <v>11904</v>
      </c>
    </row>
    <row r="31125" spans="20:23" x14ac:dyDescent="0.3">
      <c r="T31125" t="b">
        <f>U31125&gt;10</f>
        <v>1</v>
      </c>
      <c r="U31125" s="7">
        <v>12.104348565573799</v>
      </c>
      <c r="V31125" t="s">
        <v>18644</v>
      </c>
      <c r="W31125" t="s">
        <v>18372</v>
      </c>
    </row>
    <row r="31126" spans="20:23" x14ac:dyDescent="0.3">
      <c r="T31126" t="b">
        <f>U31126&gt;10</f>
        <v>1</v>
      </c>
      <c r="U31126" s="7">
        <v>12.104348565573799</v>
      </c>
      <c r="V31126" t="s">
        <v>18372</v>
      </c>
      <c r="W31126" t="s">
        <v>18645</v>
      </c>
    </row>
    <row r="31127" spans="20:23" x14ac:dyDescent="0.3">
      <c r="T31127" t="b">
        <f>U31127&gt;10</f>
        <v>1</v>
      </c>
      <c r="U31127" s="7">
        <v>10.9256935692321</v>
      </c>
      <c r="V31127" t="s">
        <v>9125</v>
      </c>
      <c r="W31127" t="s">
        <v>5037</v>
      </c>
    </row>
    <row r="31128" spans="20:23" x14ac:dyDescent="0.3">
      <c r="T31128" t="b">
        <f>U31128&gt;10</f>
        <v>1</v>
      </c>
      <c r="U31128" s="7">
        <v>10.3125890963457</v>
      </c>
      <c r="V31128" t="s">
        <v>70</v>
      </c>
      <c r="W31128" t="s">
        <v>4601</v>
      </c>
    </row>
    <row r="31129" spans="20:23" x14ac:dyDescent="0.3">
      <c r="T31129" t="b">
        <f>U31129&gt;10</f>
        <v>1</v>
      </c>
      <c r="U31129" s="7">
        <v>13.490642926693599</v>
      </c>
      <c r="V31129" t="s">
        <v>4601</v>
      </c>
      <c r="W31129" t="s">
        <v>18646</v>
      </c>
    </row>
    <row r="31130" spans="20:23" x14ac:dyDescent="0.3">
      <c r="T31130" t="b">
        <f>U31130&gt;10</f>
        <v>1</v>
      </c>
      <c r="U31130" s="7">
        <v>11.411201385013801</v>
      </c>
      <c r="V31130" t="s">
        <v>10620</v>
      </c>
      <c r="W31130" t="s">
        <v>11582</v>
      </c>
    </row>
    <row r="31131" spans="20:23" x14ac:dyDescent="0.3">
      <c r="T31131" t="b">
        <f>U31131&gt;10</f>
        <v>1</v>
      </c>
      <c r="U31131" s="7">
        <v>12.104348565573799</v>
      </c>
      <c r="V31131" t="s">
        <v>11582</v>
      </c>
      <c r="W31131" t="s">
        <v>18647</v>
      </c>
    </row>
    <row r="31132" spans="20:23" x14ac:dyDescent="0.3">
      <c r="T31132" t="b">
        <f>U31132&gt;10</f>
        <v>1</v>
      </c>
      <c r="U31132" s="7">
        <v>13.490642926693599</v>
      </c>
      <c r="V31132" t="s">
        <v>18647</v>
      </c>
      <c r="W31132" t="s">
        <v>8362</v>
      </c>
    </row>
    <row r="31133" spans="20:23" x14ac:dyDescent="0.3">
      <c r="T31133" t="b">
        <f>U31133&gt;10</f>
        <v>1</v>
      </c>
      <c r="U31133" s="7">
        <v>10.7825927255914</v>
      </c>
      <c r="V31133" t="s">
        <v>8362</v>
      </c>
      <c r="W31133" t="s">
        <v>8363</v>
      </c>
    </row>
    <row r="31134" spans="20:23" x14ac:dyDescent="0.3">
      <c r="T31134" t="b">
        <f>U31134&gt;10</f>
        <v>1</v>
      </c>
      <c r="U31134" s="7">
        <v>13.490642926693599</v>
      </c>
      <c r="V31134" t="s">
        <v>18648</v>
      </c>
      <c r="W31134" t="s">
        <v>18649</v>
      </c>
    </row>
    <row r="31135" spans="20:23" x14ac:dyDescent="0.3">
      <c r="T31135" t="b">
        <f>U31135&gt;10</f>
        <v>1</v>
      </c>
      <c r="U31135" s="7">
        <v>13.490642926693599</v>
      </c>
      <c r="V31135" t="s">
        <v>18650</v>
      </c>
      <c r="W31135" t="s">
        <v>18651</v>
      </c>
    </row>
    <row r="31136" spans="20:23" x14ac:dyDescent="0.3">
      <c r="T31136" t="b">
        <f>U31136&gt;10</f>
        <v>1</v>
      </c>
      <c r="U31136" s="7">
        <v>13.490642926693599</v>
      </c>
      <c r="V31136" t="s">
        <v>18651</v>
      </c>
      <c r="W31136" t="s">
        <v>18652</v>
      </c>
    </row>
    <row r="31137" spans="20:23" x14ac:dyDescent="0.3">
      <c r="T31137" t="b">
        <f>U31137&gt;10</f>
        <v>1</v>
      </c>
      <c r="U31137" s="7">
        <v>12.392030638025499</v>
      </c>
      <c r="V31137" t="s">
        <v>18652</v>
      </c>
      <c r="W31137" t="s">
        <v>13405</v>
      </c>
    </row>
    <row r="31138" spans="20:23" x14ac:dyDescent="0.3">
      <c r="T31138" t="b">
        <f>U31138&gt;10</f>
        <v>1</v>
      </c>
      <c r="U31138" s="7">
        <v>11.6988834574656</v>
      </c>
      <c r="V31138" t="s">
        <v>13405</v>
      </c>
      <c r="W31138" t="s">
        <v>13406</v>
      </c>
    </row>
    <row r="31139" spans="20:23" x14ac:dyDescent="0.3">
      <c r="T31139" t="b">
        <f>U31139&gt;10</f>
        <v>1</v>
      </c>
      <c r="U31139" s="7">
        <v>10.4949106531397</v>
      </c>
      <c r="V31139" t="s">
        <v>2319</v>
      </c>
      <c r="W31139" t="s">
        <v>6232</v>
      </c>
    </row>
    <row r="31140" spans="20:23" x14ac:dyDescent="0.3">
      <c r="T31140" t="b">
        <f>U31140&gt;10</f>
        <v>1</v>
      </c>
      <c r="U31140" s="7">
        <v>11.411201385013801</v>
      </c>
      <c r="V31140" t="s">
        <v>6232</v>
      </c>
      <c r="W31140" t="s">
        <v>11582</v>
      </c>
    </row>
    <row r="31141" spans="20:23" x14ac:dyDescent="0.3">
      <c r="T31141" t="b">
        <f>U31141&gt;10</f>
        <v>1</v>
      </c>
      <c r="U31141" s="7">
        <v>12.104348565573799</v>
      </c>
      <c r="V31141" t="s">
        <v>11582</v>
      </c>
      <c r="W31141" t="s">
        <v>18653</v>
      </c>
    </row>
    <row r="31142" spans="20:23" x14ac:dyDescent="0.3">
      <c r="T31142" t="b">
        <f>U31142&gt;10</f>
        <v>1</v>
      </c>
      <c r="U31142" s="7">
        <v>12.7974957461337</v>
      </c>
      <c r="V31142" t="s">
        <v>18654</v>
      </c>
      <c r="W31142" t="s">
        <v>18655</v>
      </c>
    </row>
    <row r="31143" spans="20:23" x14ac:dyDescent="0.3">
      <c r="T31143" t="b">
        <f>U31143&gt;10</f>
        <v>1</v>
      </c>
      <c r="U31143" s="7">
        <v>12.104348565573799</v>
      </c>
      <c r="V31143" t="s">
        <v>18656</v>
      </c>
      <c r="W31143" t="s">
        <v>4413</v>
      </c>
    </row>
    <row r="31144" spans="20:23" x14ac:dyDescent="0.3">
      <c r="T31144" t="b">
        <f>U31144&gt;10</f>
        <v>1</v>
      </c>
      <c r="U31144" s="7">
        <v>10.3125890963457</v>
      </c>
      <c r="V31144" t="s">
        <v>4844</v>
      </c>
      <c r="W31144" t="s">
        <v>70</v>
      </c>
    </row>
    <row r="31145" spans="20:23" x14ac:dyDescent="0.3">
      <c r="T31145" t="b">
        <f>U31145&gt;10</f>
        <v>1</v>
      </c>
      <c r="U31145" s="7">
        <v>12.104348565573799</v>
      </c>
      <c r="V31145" t="s">
        <v>18657</v>
      </c>
      <c r="W31145" t="s">
        <v>7743</v>
      </c>
    </row>
    <row r="31146" spans="20:23" x14ac:dyDescent="0.3">
      <c r="T31146" t="b">
        <f>U31146&gt;10</f>
        <v>1</v>
      </c>
      <c r="U31146" s="7">
        <v>10.7180542044539</v>
      </c>
      <c r="V31146" t="s">
        <v>7743</v>
      </c>
      <c r="W31146" t="s">
        <v>6359</v>
      </c>
    </row>
    <row r="31147" spans="20:23" x14ac:dyDescent="0.3">
      <c r="T31147" t="b">
        <f>U31147&gt;10</f>
        <v>1</v>
      </c>
      <c r="U31147" s="7">
        <v>11.188057833699601</v>
      </c>
      <c r="V31147" t="s">
        <v>10461</v>
      </c>
      <c r="W31147" t="s">
        <v>5595</v>
      </c>
    </row>
    <row r="31148" spans="20:23" x14ac:dyDescent="0.3">
      <c r="T31148" t="b">
        <f>U31148&gt;10</f>
        <v>1</v>
      </c>
      <c r="U31148" s="7">
        <v>10.4949106531397</v>
      </c>
      <c r="V31148" t="s">
        <v>6296</v>
      </c>
      <c r="W31148" t="s">
        <v>6297</v>
      </c>
    </row>
    <row r="31149" spans="20:23" x14ac:dyDescent="0.3">
      <c r="T31149" t="b">
        <f>U31149&gt;10</f>
        <v>1</v>
      </c>
      <c r="U31149" s="7">
        <v>13.490642926693599</v>
      </c>
      <c r="V31149" t="s">
        <v>6297</v>
      </c>
      <c r="W31149" t="s">
        <v>18658</v>
      </c>
    </row>
    <row r="31150" spans="20:23" x14ac:dyDescent="0.3">
      <c r="T31150" t="b">
        <f>U31150&gt;10</f>
        <v>1</v>
      </c>
      <c r="U31150" s="7">
        <v>13.490642926693599</v>
      </c>
      <c r="V31150" t="s">
        <v>18659</v>
      </c>
      <c r="W31150" t="s">
        <v>18660</v>
      </c>
    </row>
    <row r="31151" spans="20:23" x14ac:dyDescent="0.3">
      <c r="T31151" t="b">
        <f>U31151&gt;10</f>
        <v>1</v>
      </c>
      <c r="U31151" s="7">
        <v>13.490642926693599</v>
      </c>
      <c r="V31151" t="s">
        <v>18661</v>
      </c>
      <c r="W31151" t="s">
        <v>18662</v>
      </c>
    </row>
    <row r="31152" spans="20:23" x14ac:dyDescent="0.3">
      <c r="T31152" t="b">
        <f>U31152&gt;10</f>
        <v>1</v>
      </c>
      <c r="U31152" s="7">
        <v>11.293418349357401</v>
      </c>
      <c r="V31152" t="s">
        <v>11132</v>
      </c>
      <c r="W31152" t="s">
        <v>11133</v>
      </c>
    </row>
    <row r="31153" spans="20:23" x14ac:dyDescent="0.3">
      <c r="T31153" t="b">
        <f>U31153&gt;10</f>
        <v>1</v>
      </c>
      <c r="U31153" s="7">
        <v>11.0057362769056</v>
      </c>
      <c r="V31153" t="s">
        <v>4437</v>
      </c>
      <c r="W31153" t="s">
        <v>9383</v>
      </c>
    </row>
    <row r="31154" spans="20:23" x14ac:dyDescent="0.3">
      <c r="T31154" t="b">
        <f>U31154&gt;10</f>
        <v>1</v>
      </c>
      <c r="U31154" s="7">
        <v>13.490642926693599</v>
      </c>
      <c r="V31154" t="s">
        <v>9383</v>
      </c>
      <c r="W31154" t="s">
        <v>18663</v>
      </c>
    </row>
    <row r="31155" spans="20:23" x14ac:dyDescent="0.3">
      <c r="T31155" t="b">
        <f>U31155&gt;10</f>
        <v>1</v>
      </c>
      <c r="U31155" s="7">
        <v>12.392030638025499</v>
      </c>
      <c r="V31155" t="s">
        <v>18663</v>
      </c>
      <c r="W31155" t="s">
        <v>18664</v>
      </c>
    </row>
    <row r="31156" spans="20:23" x14ac:dyDescent="0.3">
      <c r="T31156" t="b">
        <f>U31156&gt;10</f>
        <v>1</v>
      </c>
      <c r="U31156" s="7">
        <v>13.490642926693599</v>
      </c>
      <c r="V31156" t="s">
        <v>18665</v>
      </c>
      <c r="W31156" t="s">
        <v>18666</v>
      </c>
    </row>
    <row r="31157" spans="20:23" x14ac:dyDescent="0.3">
      <c r="T31157" t="b">
        <f>U31157&gt;10</f>
        <v>1</v>
      </c>
      <c r="U31157" s="7">
        <v>10.399600473335299</v>
      </c>
      <c r="V31157" t="s">
        <v>5490</v>
      </c>
      <c r="W31157" t="s">
        <v>5491</v>
      </c>
    </row>
    <row r="31158" spans="20:23" x14ac:dyDescent="0.3">
      <c r="T31158" t="b">
        <f>U31158&gt;10</f>
        <v>1</v>
      </c>
      <c r="U31158" s="7">
        <v>11.293418349357401</v>
      </c>
      <c r="V31158" t="s">
        <v>11280</v>
      </c>
      <c r="W31158" t="s">
        <v>7336</v>
      </c>
    </row>
    <row r="31159" spans="20:23" x14ac:dyDescent="0.3">
      <c r="T31159" t="b">
        <f>U31159&gt;10</f>
        <v>1</v>
      </c>
      <c r="U31159" s="7">
        <v>11.411201385013801</v>
      </c>
      <c r="V31159" t="s">
        <v>1830</v>
      </c>
      <c r="W31159" t="s">
        <v>11927</v>
      </c>
    </row>
    <row r="31160" spans="20:23" x14ac:dyDescent="0.3">
      <c r="T31160" t="b">
        <f>U31160&gt;10</f>
        <v>1</v>
      </c>
      <c r="U31160" s="7">
        <v>13.490642926693599</v>
      </c>
      <c r="V31160" t="s">
        <v>18667</v>
      </c>
      <c r="W31160" t="s">
        <v>18668</v>
      </c>
    </row>
    <row r="31161" spans="20:23" x14ac:dyDescent="0.3">
      <c r="T31161" t="b">
        <f>U31161&gt;10</f>
        <v>1</v>
      </c>
      <c r="U31161" s="7">
        <v>10.0894455450315</v>
      </c>
      <c r="V31161" t="s">
        <v>2319</v>
      </c>
      <c r="W31161" t="s">
        <v>2318</v>
      </c>
    </row>
    <row r="31162" spans="20:23" x14ac:dyDescent="0.3">
      <c r="T31162" t="b">
        <f>U31162&gt;10</f>
        <v>1</v>
      </c>
      <c r="U31162" s="7">
        <v>10.158438416518401</v>
      </c>
      <c r="V31162" t="s">
        <v>3211</v>
      </c>
      <c r="W31162" t="s">
        <v>3212</v>
      </c>
    </row>
    <row r="31163" spans="20:23" x14ac:dyDescent="0.3">
      <c r="T31163" t="b">
        <f>U31163&gt;10</f>
        <v>1</v>
      </c>
      <c r="U31163" s="7">
        <v>12.392030638025499</v>
      </c>
      <c r="V31163" t="s">
        <v>3212</v>
      </c>
      <c r="W31163" t="s">
        <v>18259</v>
      </c>
    </row>
    <row r="31164" spans="20:23" x14ac:dyDescent="0.3">
      <c r="T31164" t="b">
        <f>U31164&gt;10</f>
        <v>1</v>
      </c>
      <c r="U31164" s="7">
        <v>10.158438416518401</v>
      </c>
      <c r="V31164" t="s">
        <v>3121</v>
      </c>
      <c r="W31164" t="s">
        <v>3122</v>
      </c>
    </row>
    <row r="31165" spans="20:23" x14ac:dyDescent="0.3">
      <c r="T31165" t="b">
        <f>U31165&gt;10</f>
        <v>1</v>
      </c>
      <c r="U31165" s="7">
        <v>10.6002711687975</v>
      </c>
      <c r="V31165" t="s">
        <v>6936</v>
      </c>
      <c r="W31165" t="s">
        <v>6937</v>
      </c>
    </row>
    <row r="31166" spans="20:23" x14ac:dyDescent="0.3">
      <c r="T31166" t="b">
        <f>U31166&gt;10</f>
        <v>1</v>
      </c>
      <c r="U31166" s="7">
        <v>13.490642926693599</v>
      </c>
      <c r="V31166" t="s">
        <v>18669</v>
      </c>
      <c r="W31166" t="s">
        <v>18670</v>
      </c>
    </row>
    <row r="31167" spans="20:23" x14ac:dyDescent="0.3">
      <c r="T31167" t="b">
        <f>U31167&gt;10</f>
        <v>1</v>
      </c>
      <c r="U31167" s="7">
        <v>11.293418349357401</v>
      </c>
      <c r="V31167" t="s">
        <v>11106</v>
      </c>
      <c r="W31167" t="s">
        <v>11011</v>
      </c>
    </row>
    <row r="31168" spans="20:23" x14ac:dyDescent="0.3">
      <c r="T31168" t="b">
        <f>U31168&gt;10</f>
        <v>1</v>
      </c>
      <c r="U31168" s="7">
        <v>13.490642926693599</v>
      </c>
      <c r="V31168" t="s">
        <v>18671</v>
      </c>
      <c r="W31168" t="s">
        <v>18672</v>
      </c>
    </row>
    <row r="31169" spans="20:23" x14ac:dyDescent="0.3">
      <c r="T31169" t="b">
        <f>U31169&gt;10</f>
        <v>1</v>
      </c>
      <c r="U31169" s="7">
        <v>13.490642926693599</v>
      </c>
      <c r="V31169" t="s">
        <v>18673</v>
      </c>
      <c r="W31169" t="s">
        <v>18674</v>
      </c>
    </row>
    <row r="31170" spans="20:23" x14ac:dyDescent="0.3">
      <c r="T31170" t="b">
        <f>U31170&gt;10</f>
        <v>1</v>
      </c>
      <c r="U31170" s="7">
        <v>10.0894455450315</v>
      </c>
      <c r="V31170" t="s">
        <v>2646</v>
      </c>
      <c r="W31170" t="s">
        <v>2647</v>
      </c>
    </row>
    <row r="31171" spans="20:23" x14ac:dyDescent="0.3">
      <c r="T31171" t="b">
        <f>U31171&gt;10</f>
        <v>1</v>
      </c>
      <c r="U31171" s="7">
        <v>12.392030638025499</v>
      </c>
      <c r="V31171" t="s">
        <v>18675</v>
      </c>
      <c r="W31171" t="s">
        <v>18571</v>
      </c>
    </row>
    <row r="31172" spans="20:23" x14ac:dyDescent="0.3">
      <c r="T31172" t="b">
        <f>U31172&gt;10</f>
        <v>1</v>
      </c>
      <c r="U31172" s="7">
        <v>10.4949106531397</v>
      </c>
      <c r="V31172" t="s">
        <v>6504</v>
      </c>
      <c r="W31172" t="s">
        <v>2402</v>
      </c>
    </row>
    <row r="31173" spans="20:23" x14ac:dyDescent="0.3">
      <c r="T31173" t="b">
        <f>U31173&gt;10</f>
        <v>1</v>
      </c>
      <c r="U31173" s="7">
        <v>11.188057833699601</v>
      </c>
      <c r="V31173" t="s">
        <v>2402</v>
      </c>
      <c r="W31173" t="s">
        <v>10551</v>
      </c>
    </row>
    <row r="31174" spans="20:23" x14ac:dyDescent="0.3">
      <c r="T31174" t="b">
        <f>U31174&gt;10</f>
        <v>1</v>
      </c>
      <c r="U31174" s="7">
        <v>11.8812050142595</v>
      </c>
      <c r="V31174" t="s">
        <v>10551</v>
      </c>
      <c r="W31174" t="s">
        <v>6301</v>
      </c>
    </row>
    <row r="31175" spans="20:23" x14ac:dyDescent="0.3">
      <c r="T31175" t="b">
        <f>U31175&gt;10</f>
        <v>1</v>
      </c>
      <c r="U31175" s="7">
        <v>11.188057833699601</v>
      </c>
      <c r="V31175" t="s">
        <v>8242</v>
      </c>
      <c r="W31175" t="s">
        <v>10620</v>
      </c>
    </row>
    <row r="31176" spans="20:23" x14ac:dyDescent="0.3">
      <c r="T31176" t="b">
        <f>U31176&gt;10</f>
        <v>1</v>
      </c>
      <c r="U31176" s="7">
        <v>12.392030638025499</v>
      </c>
      <c r="V31176" t="s">
        <v>6936</v>
      </c>
      <c r="W31176" t="s">
        <v>18676</v>
      </c>
    </row>
    <row r="31177" spans="20:23" x14ac:dyDescent="0.3">
      <c r="T31177" t="b">
        <f>U31177&gt;10</f>
        <v>1</v>
      </c>
      <c r="U31177" s="7">
        <v>10.851585597078399</v>
      </c>
      <c r="V31177" t="s">
        <v>8709</v>
      </c>
      <c r="W31177" t="s">
        <v>4371</v>
      </c>
    </row>
    <row r="31178" spans="20:23" x14ac:dyDescent="0.3">
      <c r="T31178" t="b">
        <f>U31178&gt;10</f>
        <v>1</v>
      </c>
      <c r="U31178" s="7">
        <v>13.490642926693599</v>
      </c>
      <c r="V31178" t="s">
        <v>18677</v>
      </c>
      <c r="W31178" t="s">
        <v>18678</v>
      </c>
    </row>
    <row r="31179" spans="20:23" x14ac:dyDescent="0.3">
      <c r="T31179" t="b">
        <f>U31179&gt;10</f>
        <v>1</v>
      </c>
      <c r="U31179" s="7">
        <v>13.490642926693599</v>
      </c>
      <c r="V31179" t="s">
        <v>18678</v>
      </c>
      <c r="W31179" t="s">
        <v>18679</v>
      </c>
    </row>
    <row r="31180" spans="20:23" x14ac:dyDescent="0.3">
      <c r="T31180" t="b">
        <f>U31180&gt;10</f>
        <v>1</v>
      </c>
      <c r="U31180" s="7">
        <v>11.293418349357401</v>
      </c>
      <c r="V31180" t="s">
        <v>7246</v>
      </c>
      <c r="W31180" t="s">
        <v>11406</v>
      </c>
    </row>
    <row r="31181" spans="20:23" x14ac:dyDescent="0.3">
      <c r="T31181" t="b">
        <f>U31181&gt;10</f>
        <v>1</v>
      </c>
      <c r="U31181" s="7">
        <v>13.490642926693599</v>
      </c>
      <c r="V31181" t="s">
        <v>18680</v>
      </c>
      <c r="W31181" t="s">
        <v>18681</v>
      </c>
    </row>
    <row r="31182" spans="20:23" x14ac:dyDescent="0.3">
      <c r="T31182" t="b">
        <f>U31182&gt;10</f>
        <v>1</v>
      </c>
      <c r="U31182" s="7">
        <v>12.104348565573799</v>
      </c>
      <c r="V31182" t="s">
        <v>18681</v>
      </c>
      <c r="W31182" t="s">
        <v>18596</v>
      </c>
    </row>
    <row r="31183" spans="20:23" x14ac:dyDescent="0.3">
      <c r="T31183" t="b">
        <f>U31183&gt;10</f>
        <v>1</v>
      </c>
      <c r="U31183" s="7">
        <v>13.490642926693599</v>
      </c>
      <c r="V31183" t="s">
        <v>18682</v>
      </c>
      <c r="W31183" t="s">
        <v>10731</v>
      </c>
    </row>
    <row r="31184" spans="20:23" x14ac:dyDescent="0.3">
      <c r="T31184" t="b">
        <f>U31184&gt;10</f>
        <v>1</v>
      </c>
      <c r="U31184" s="7">
        <v>11.188057833699601</v>
      </c>
      <c r="V31184" t="s">
        <v>10731</v>
      </c>
      <c r="W31184" t="s">
        <v>6361</v>
      </c>
    </row>
    <row r="31185" spans="20:23" x14ac:dyDescent="0.3">
      <c r="T31185" t="b">
        <f>U31185&gt;10</f>
        <v>1</v>
      </c>
      <c r="U31185" s="7">
        <v>11.0057362769056</v>
      </c>
      <c r="V31185" t="s">
        <v>4591</v>
      </c>
      <c r="W31185" t="s">
        <v>9529</v>
      </c>
    </row>
    <row r="31186" spans="20:23" x14ac:dyDescent="0.3">
      <c r="T31186" t="b">
        <f>U31186&gt;10</f>
        <v>1</v>
      </c>
      <c r="U31186" s="7">
        <v>10.9256935692321</v>
      </c>
      <c r="V31186" t="s">
        <v>1669</v>
      </c>
      <c r="W31186" t="s">
        <v>9144</v>
      </c>
    </row>
    <row r="31187" spans="20:23" x14ac:dyDescent="0.3">
      <c r="T31187" t="b">
        <f>U31187&gt;10</f>
        <v>1</v>
      </c>
      <c r="U31187" s="7">
        <v>11.188057833699601</v>
      </c>
      <c r="V31187" t="s">
        <v>10768</v>
      </c>
      <c r="W31187" t="s">
        <v>10644</v>
      </c>
    </row>
    <row r="31188" spans="20:23" x14ac:dyDescent="0.3">
      <c r="T31188" t="b">
        <f>U31188&gt;10</f>
        <v>1</v>
      </c>
      <c r="U31188" s="7">
        <v>13.490642926693599</v>
      </c>
      <c r="V31188" t="s">
        <v>18683</v>
      </c>
      <c r="W31188" t="s">
        <v>18684</v>
      </c>
    </row>
    <row r="31189" spans="20:23" x14ac:dyDescent="0.3">
      <c r="T31189" t="b">
        <f>U31189&gt;10</f>
        <v>1</v>
      </c>
      <c r="U31189" s="7">
        <v>13.490642926693599</v>
      </c>
      <c r="V31189" t="s">
        <v>18684</v>
      </c>
      <c r="W31189" t="s">
        <v>18685</v>
      </c>
    </row>
    <row r="31190" spans="20:23" x14ac:dyDescent="0.3">
      <c r="T31190" t="b">
        <f>U31190&gt;10</f>
        <v>1</v>
      </c>
      <c r="U31190" s="7">
        <v>11.8812050142595</v>
      </c>
      <c r="V31190" t="s">
        <v>13581</v>
      </c>
      <c r="W31190" t="s">
        <v>6261</v>
      </c>
    </row>
    <row r="31191" spans="20:23" x14ac:dyDescent="0.3">
      <c r="T31191" t="b">
        <f>U31191&gt;10</f>
        <v>1</v>
      </c>
      <c r="U31191" s="7">
        <v>13.490642926693599</v>
      </c>
      <c r="V31191" t="s">
        <v>18686</v>
      </c>
      <c r="W31191" t="s">
        <v>10005</v>
      </c>
    </row>
    <row r="31192" spans="20:23" x14ac:dyDescent="0.3">
      <c r="T31192" t="b">
        <f>U31192&gt;10</f>
        <v>1</v>
      </c>
      <c r="U31192" s="7">
        <v>11.0057362769056</v>
      </c>
      <c r="V31192" t="s">
        <v>10005</v>
      </c>
      <c r="W31192" t="s">
        <v>4437</v>
      </c>
    </row>
    <row r="31193" spans="20:23" x14ac:dyDescent="0.3">
      <c r="T31193" t="b">
        <f>U31193&gt;10</f>
        <v>1</v>
      </c>
      <c r="U31193" s="7">
        <v>10.0894455450315</v>
      </c>
      <c r="V31193" t="s">
        <v>2587</v>
      </c>
      <c r="W31193" t="s">
        <v>2707</v>
      </c>
    </row>
    <row r="31194" spans="20:23" x14ac:dyDescent="0.3">
      <c r="T31194" t="b">
        <f>U31194&gt;10</f>
        <v>1</v>
      </c>
      <c r="U31194" s="7">
        <v>12.104348565573799</v>
      </c>
      <c r="V31194" t="s">
        <v>18687</v>
      </c>
      <c r="W31194" t="s">
        <v>18688</v>
      </c>
    </row>
    <row r="31195" spans="20:23" x14ac:dyDescent="0.3">
      <c r="T31195" t="b">
        <f>U31195&gt;10</f>
        <v>1</v>
      </c>
      <c r="U31195" s="7">
        <v>10.024907023893901</v>
      </c>
      <c r="V31195" t="s">
        <v>2021</v>
      </c>
      <c r="W31195" t="s">
        <v>2022</v>
      </c>
    </row>
    <row r="31196" spans="20:23" x14ac:dyDescent="0.3">
      <c r="T31196" t="b">
        <f>U31196&gt;10</f>
        <v>1</v>
      </c>
      <c r="U31196" s="7">
        <v>12.7974957461337</v>
      </c>
      <c r="V31196" t="s">
        <v>18689</v>
      </c>
      <c r="W31196" t="s">
        <v>18690</v>
      </c>
    </row>
    <row r="31197" spans="20:23" x14ac:dyDescent="0.3">
      <c r="T31197" t="b">
        <f>U31197&gt;10</f>
        <v>1</v>
      </c>
      <c r="U31197" s="7">
        <v>11.6988834574656</v>
      </c>
      <c r="V31197" t="s">
        <v>9671</v>
      </c>
      <c r="W31197" t="s">
        <v>12761</v>
      </c>
    </row>
    <row r="31198" spans="20:23" x14ac:dyDescent="0.3">
      <c r="T31198" t="b">
        <f>U31198&gt;10</f>
        <v>1</v>
      </c>
      <c r="U31198" s="7">
        <v>12.7974957461337</v>
      </c>
      <c r="V31198" t="s">
        <v>12761</v>
      </c>
      <c r="W31198" t="s">
        <v>18691</v>
      </c>
    </row>
    <row r="31199" spans="20:23" x14ac:dyDescent="0.3">
      <c r="T31199" t="b">
        <f>U31199&gt;10</f>
        <v>1</v>
      </c>
      <c r="U31199" s="7">
        <v>10.9256935692321</v>
      </c>
      <c r="V31199" t="s">
        <v>9163</v>
      </c>
      <c r="W31199" t="s">
        <v>9164</v>
      </c>
    </row>
    <row r="31200" spans="20:23" x14ac:dyDescent="0.3">
      <c r="T31200" t="b">
        <f>U31200&gt;10</f>
        <v>1</v>
      </c>
      <c r="U31200" s="7">
        <v>13.490642926693599</v>
      </c>
      <c r="V31200" t="s">
        <v>18692</v>
      </c>
      <c r="W31200" t="s">
        <v>18693</v>
      </c>
    </row>
    <row r="31201" spans="20:23" x14ac:dyDescent="0.3">
      <c r="T31201" t="b">
        <f>U31201&gt;10</f>
        <v>1</v>
      </c>
      <c r="U31201" s="7">
        <v>13.490642926693599</v>
      </c>
      <c r="V31201" t="s">
        <v>18693</v>
      </c>
      <c r="W31201" t="s">
        <v>18694</v>
      </c>
    </row>
    <row r="31202" spans="20:23" x14ac:dyDescent="0.3">
      <c r="T31202" t="b">
        <f>U31202&gt;10</f>
        <v>1</v>
      </c>
      <c r="U31202" s="7">
        <v>10.399600473335299</v>
      </c>
      <c r="V31202" t="s">
        <v>5038</v>
      </c>
      <c r="W31202" t="s">
        <v>5496</v>
      </c>
    </row>
    <row r="31203" spans="20:23" x14ac:dyDescent="0.3">
      <c r="T31203" t="b">
        <f>U31203&gt;10</f>
        <v>1</v>
      </c>
      <c r="U31203" s="7">
        <v>12.7974957461337</v>
      </c>
      <c r="V31203" t="s">
        <v>18695</v>
      </c>
      <c r="W31203" t="s">
        <v>18355</v>
      </c>
    </row>
    <row r="31204" spans="20:23" x14ac:dyDescent="0.3">
      <c r="T31204" t="b">
        <f>U31204&gt;10</f>
        <v>1</v>
      </c>
      <c r="U31204" s="7">
        <v>12.104348565573799</v>
      </c>
      <c r="V31204" t="s">
        <v>18492</v>
      </c>
      <c r="W31204" t="s">
        <v>8931</v>
      </c>
    </row>
    <row r="31205" spans="20:23" x14ac:dyDescent="0.3">
      <c r="T31205" t="b">
        <f>U31205&gt;10</f>
        <v>1</v>
      </c>
      <c r="U31205" s="7">
        <v>11.411201385013801</v>
      </c>
      <c r="V31205" t="s">
        <v>11542</v>
      </c>
      <c r="W31205" t="s">
        <v>11543</v>
      </c>
    </row>
    <row r="31206" spans="20:23" x14ac:dyDescent="0.3">
      <c r="T31206" t="b">
        <f>U31206&gt;10</f>
        <v>1</v>
      </c>
      <c r="U31206" s="7">
        <v>12.7974957461337</v>
      </c>
      <c r="V31206" t="s">
        <v>9511</v>
      </c>
      <c r="W31206" t="s">
        <v>18696</v>
      </c>
    </row>
    <row r="31207" spans="20:23" x14ac:dyDescent="0.3">
      <c r="T31207" t="b">
        <f>U31207&gt;10</f>
        <v>1</v>
      </c>
      <c r="U31207" s="7">
        <v>13.490642926693599</v>
      </c>
      <c r="V31207" t="s">
        <v>18697</v>
      </c>
      <c r="W31207" t="s">
        <v>18698</v>
      </c>
    </row>
    <row r="31208" spans="20:23" x14ac:dyDescent="0.3">
      <c r="T31208" t="b">
        <f>U31208&gt;10</f>
        <v>1</v>
      </c>
      <c r="U31208" s="7">
        <v>11.6988834574656</v>
      </c>
      <c r="V31208" t="s">
        <v>12914</v>
      </c>
      <c r="W31208" t="s">
        <v>9486</v>
      </c>
    </row>
    <row r="31209" spans="20:23" x14ac:dyDescent="0.3">
      <c r="T31209" t="b">
        <f>U31209&gt;10</f>
        <v>1</v>
      </c>
      <c r="U31209" s="7">
        <v>11.0057362769056</v>
      </c>
      <c r="V31209" t="s">
        <v>9486</v>
      </c>
      <c r="W31209" t="s">
        <v>9488</v>
      </c>
    </row>
    <row r="31210" spans="20:23" x14ac:dyDescent="0.3">
      <c r="T31210" t="b">
        <f>U31210&gt;10</f>
        <v>1</v>
      </c>
      <c r="U31210" s="7">
        <v>10.0894455450315</v>
      </c>
      <c r="V31210" t="s">
        <v>2716</v>
      </c>
      <c r="W31210" t="s">
        <v>2717</v>
      </c>
    </row>
    <row r="31211" spans="20:23" x14ac:dyDescent="0.3">
      <c r="T31211" t="b">
        <f>U31211&gt;10</f>
        <v>1</v>
      </c>
      <c r="U31211" s="7">
        <v>10.4259177816527</v>
      </c>
      <c r="V31211" t="s">
        <v>2717</v>
      </c>
      <c r="W31211" t="s">
        <v>2646</v>
      </c>
    </row>
    <row r="31212" spans="20:23" x14ac:dyDescent="0.3">
      <c r="T31212" t="b">
        <f>U31212&gt;10</f>
        <v>1</v>
      </c>
      <c r="U31212" s="7">
        <v>10.3125890963457</v>
      </c>
      <c r="V31212" t="s">
        <v>4647</v>
      </c>
      <c r="W31212" t="s">
        <v>4648</v>
      </c>
    </row>
    <row r="31213" spans="20:23" x14ac:dyDescent="0.3">
      <c r="T31213" t="b">
        <f>U31213&gt;10</f>
        <v>1</v>
      </c>
      <c r="U31213" s="7">
        <v>10.399600473335299</v>
      </c>
      <c r="V31213" t="s">
        <v>76</v>
      </c>
      <c r="W31213" t="s">
        <v>5436</v>
      </c>
    </row>
    <row r="31214" spans="20:23" x14ac:dyDescent="0.3">
      <c r="T31214" t="b">
        <f>U31214&gt;10</f>
        <v>1</v>
      </c>
      <c r="U31214" s="7">
        <v>13.490642926693599</v>
      </c>
      <c r="V31214" t="s">
        <v>18699</v>
      </c>
      <c r="W31214" t="s">
        <v>18700</v>
      </c>
    </row>
    <row r="31215" spans="20:23" x14ac:dyDescent="0.3">
      <c r="T31215" t="b">
        <f>U31215&gt;10</f>
        <v>1</v>
      </c>
      <c r="U31215" s="7">
        <v>12.392030638025499</v>
      </c>
      <c r="V31215" t="s">
        <v>18701</v>
      </c>
      <c r="W31215" t="s">
        <v>18702</v>
      </c>
    </row>
    <row r="31216" spans="20:23" x14ac:dyDescent="0.3">
      <c r="T31216" t="b">
        <f>U31216&gt;10</f>
        <v>1</v>
      </c>
      <c r="U31216" s="7">
        <v>12.392030638025499</v>
      </c>
      <c r="V31216" t="s">
        <v>18702</v>
      </c>
      <c r="W31216" t="s">
        <v>5327</v>
      </c>
    </row>
    <row r="31217" spans="20:23" x14ac:dyDescent="0.3">
      <c r="T31217" t="b">
        <f>U31217&gt;10</f>
        <v>1</v>
      </c>
      <c r="U31217" s="7">
        <v>10.399600473335299</v>
      </c>
      <c r="V31217" t="s">
        <v>5327</v>
      </c>
      <c r="W31217" t="s">
        <v>5328</v>
      </c>
    </row>
    <row r="31218" spans="20:23" x14ac:dyDescent="0.3">
      <c r="T31218" t="b">
        <f>U31218&gt;10</f>
        <v>1</v>
      </c>
      <c r="U31218" s="7">
        <v>10.399600473335299</v>
      </c>
      <c r="V31218" t="s">
        <v>5328</v>
      </c>
      <c r="W31218" t="s">
        <v>5399</v>
      </c>
    </row>
    <row r="31219" spans="20:23" x14ac:dyDescent="0.3">
      <c r="T31219" t="b">
        <f>U31219&gt;10</f>
        <v>1</v>
      </c>
      <c r="U31219" s="7">
        <v>13.490642926693599</v>
      </c>
      <c r="V31219" t="s">
        <v>18703</v>
      </c>
      <c r="W31219" t="s">
        <v>4207</v>
      </c>
    </row>
    <row r="31220" spans="20:23" x14ac:dyDescent="0.3">
      <c r="T31220" t="b">
        <f>U31220&gt;10</f>
        <v>1</v>
      </c>
      <c r="U31220" s="7">
        <v>10.2717671018254</v>
      </c>
      <c r="V31220" t="s">
        <v>4207</v>
      </c>
      <c r="W31220" t="s">
        <v>4208</v>
      </c>
    </row>
    <row r="31221" spans="20:23" x14ac:dyDescent="0.3">
      <c r="T31221" t="b">
        <f>U31221&gt;10</f>
        <v>1</v>
      </c>
      <c r="U31221" s="7">
        <v>13.490642926693599</v>
      </c>
      <c r="V31221" t="s">
        <v>18704</v>
      </c>
      <c r="W31221" t="s">
        <v>18705</v>
      </c>
    </row>
    <row r="31222" spans="20:23" x14ac:dyDescent="0.3">
      <c r="T31222" t="b">
        <f>U31222&gt;10</f>
        <v>1</v>
      </c>
      <c r="U31222" s="7">
        <v>11.5447327776383</v>
      </c>
      <c r="V31222" t="s">
        <v>12614</v>
      </c>
      <c r="W31222" t="s">
        <v>12615</v>
      </c>
    </row>
    <row r="31223" spans="20:23" x14ac:dyDescent="0.3">
      <c r="T31223" t="b">
        <f>U31223&gt;10</f>
        <v>1</v>
      </c>
      <c r="U31223" s="7">
        <v>10.7180542044539</v>
      </c>
      <c r="V31223" t="s">
        <v>8142</v>
      </c>
      <c r="W31223" t="s">
        <v>4648</v>
      </c>
    </row>
    <row r="31224" spans="20:23" x14ac:dyDescent="0.3">
      <c r="T31224" t="b">
        <f>U31224&gt;10</f>
        <v>1</v>
      </c>
      <c r="U31224" s="7">
        <v>10.4461204889702</v>
      </c>
      <c r="V31224" t="s">
        <v>5913</v>
      </c>
      <c r="W31224" t="s">
        <v>67</v>
      </c>
    </row>
    <row r="31225" spans="20:23" x14ac:dyDescent="0.3">
      <c r="T31225" t="b">
        <f>U31225&gt;10</f>
        <v>1</v>
      </c>
      <c r="U31225" s="7">
        <v>10.0894455450315</v>
      </c>
      <c r="V31225" t="s">
        <v>2318</v>
      </c>
      <c r="W31225" t="s">
        <v>2319</v>
      </c>
    </row>
    <row r="31226" spans="20:23" x14ac:dyDescent="0.3">
      <c r="T31226" t="b">
        <f>U31226&gt;10</f>
        <v>1</v>
      </c>
      <c r="U31226" s="7">
        <v>10.3125890963457</v>
      </c>
      <c r="V31226" t="s">
        <v>4467</v>
      </c>
      <c r="W31226" t="s">
        <v>4468</v>
      </c>
    </row>
    <row r="31227" spans="20:23" x14ac:dyDescent="0.3">
      <c r="T31227" t="b">
        <f>U31227&gt;10</f>
        <v>1</v>
      </c>
      <c r="U31227" s="7">
        <v>11.0057362769056</v>
      </c>
      <c r="V31227" t="s">
        <v>7021</v>
      </c>
      <c r="W31227" t="s">
        <v>9774</v>
      </c>
    </row>
    <row r="31228" spans="20:23" x14ac:dyDescent="0.3">
      <c r="T31228" t="b">
        <f>U31228&gt;10</f>
        <v>1</v>
      </c>
      <c r="U31228" s="7">
        <v>11.411201385013801</v>
      </c>
      <c r="V31228" t="s">
        <v>12031</v>
      </c>
      <c r="W31228" t="s">
        <v>6290</v>
      </c>
    </row>
    <row r="31229" spans="20:23" x14ac:dyDescent="0.3">
      <c r="T31229" t="b">
        <f>U31229&gt;10</f>
        <v>1</v>
      </c>
      <c r="U31229" s="7">
        <v>11.411201385013801</v>
      </c>
      <c r="V31229" t="s">
        <v>6290</v>
      </c>
      <c r="W31229" t="s">
        <v>11916</v>
      </c>
    </row>
    <row r="31230" spans="20:23" x14ac:dyDescent="0.3">
      <c r="T31230" t="b">
        <f>U31230&gt;10</f>
        <v>1</v>
      </c>
      <c r="U31230" s="7">
        <v>13.490642926693599</v>
      </c>
      <c r="V31230" t="s">
        <v>18706</v>
      </c>
      <c r="W31230" t="s">
        <v>18707</v>
      </c>
    </row>
    <row r="31231" spans="20:23" x14ac:dyDescent="0.3">
      <c r="T31231" t="b">
        <f>U31231&gt;10</f>
        <v>1</v>
      </c>
      <c r="U31231" s="7">
        <v>11.188057833699601</v>
      </c>
      <c r="V31231" t="s">
        <v>10672</v>
      </c>
      <c r="W31231" t="s">
        <v>10674</v>
      </c>
    </row>
    <row r="31232" spans="20:23" x14ac:dyDescent="0.3">
      <c r="T31232" t="b">
        <f>U31232&gt;10</f>
        <v>1</v>
      </c>
      <c r="U31232" s="7">
        <v>13.490642926693599</v>
      </c>
      <c r="V31232" t="s">
        <v>10674</v>
      </c>
      <c r="W31232" t="s">
        <v>8698</v>
      </c>
    </row>
    <row r="31233" spans="20:23" x14ac:dyDescent="0.3">
      <c r="T31233" t="b">
        <f>U31233&gt;10</f>
        <v>1</v>
      </c>
      <c r="U31233" s="7">
        <v>10.851585597078399</v>
      </c>
      <c r="V31233" t="s">
        <v>8698</v>
      </c>
      <c r="W31233" t="s">
        <v>8699</v>
      </c>
    </row>
    <row r="31234" spans="20:23" x14ac:dyDescent="0.3">
      <c r="T31234" t="b">
        <f>U31234&gt;10</f>
        <v>1</v>
      </c>
      <c r="U31234" s="7">
        <v>10.4461204889702</v>
      </c>
      <c r="V31234" t="s">
        <v>5883</v>
      </c>
      <c r="W31234" t="s">
        <v>3121</v>
      </c>
    </row>
    <row r="31235" spans="20:23" x14ac:dyDescent="0.3">
      <c r="T31235" t="b">
        <f>U31235&gt;10</f>
        <v>1</v>
      </c>
      <c r="U31235" s="7">
        <v>13.490642926693599</v>
      </c>
      <c r="V31235" t="s">
        <v>18708</v>
      </c>
      <c r="W31235" t="s">
        <v>18709</v>
      </c>
    </row>
    <row r="31236" spans="20:23" x14ac:dyDescent="0.3">
      <c r="T31236" t="b">
        <f>U31236&gt;10</f>
        <v>1</v>
      </c>
      <c r="U31236" s="7">
        <v>10.158438416518401</v>
      </c>
      <c r="V31236" t="s">
        <v>3313</v>
      </c>
      <c r="W31236" t="s">
        <v>2063</v>
      </c>
    </row>
    <row r="31237" spans="20:23" x14ac:dyDescent="0.3">
      <c r="T31237" t="b">
        <f>U31237&gt;10</f>
        <v>1</v>
      </c>
      <c r="U31237" s="7">
        <v>10.024907023893901</v>
      </c>
      <c r="V31237" t="s">
        <v>2063</v>
      </c>
      <c r="W31237" t="s">
        <v>1866</v>
      </c>
    </row>
    <row r="31238" spans="20:23" x14ac:dyDescent="0.3">
      <c r="T31238" t="b">
        <f>U31238&gt;10</f>
        <v>1</v>
      </c>
      <c r="U31238" s="7">
        <v>10.851585597078399</v>
      </c>
      <c r="V31238" t="s">
        <v>3342</v>
      </c>
      <c r="W31238" t="s">
        <v>6589</v>
      </c>
    </row>
    <row r="31239" spans="20:23" x14ac:dyDescent="0.3">
      <c r="T31239" t="b">
        <f>U31239&gt;10</f>
        <v>1</v>
      </c>
      <c r="U31239" s="7">
        <v>10.5462039475272</v>
      </c>
      <c r="V31239" t="s">
        <v>6589</v>
      </c>
      <c r="W31239" t="s">
        <v>6590</v>
      </c>
    </row>
    <row r="31240" spans="20:23" x14ac:dyDescent="0.3">
      <c r="T31240" t="b">
        <f>U31240&gt;10</f>
        <v>1</v>
      </c>
      <c r="U31240" s="7">
        <v>13.490642926693599</v>
      </c>
      <c r="V31240" t="s">
        <v>18710</v>
      </c>
      <c r="W31240" t="s">
        <v>13812</v>
      </c>
    </row>
    <row r="31241" spans="20:23" x14ac:dyDescent="0.3">
      <c r="T31241" t="b">
        <f>U31241&gt;10</f>
        <v>1</v>
      </c>
      <c r="U31241" s="7">
        <v>11.8812050142595</v>
      </c>
      <c r="V31241" t="s">
        <v>13812</v>
      </c>
      <c r="W31241" t="s">
        <v>13709</v>
      </c>
    </row>
    <row r="31242" spans="20:23" x14ac:dyDescent="0.3">
      <c r="T31242" t="b">
        <f>U31242&gt;10</f>
        <v>1</v>
      </c>
      <c r="U31242" s="7">
        <v>10.851585597078399</v>
      </c>
      <c r="V31242" t="s">
        <v>8819</v>
      </c>
      <c r="W31242" t="s">
        <v>8820</v>
      </c>
    </row>
    <row r="31243" spans="20:23" x14ac:dyDescent="0.3">
      <c r="T31243" t="b">
        <f>U31243&gt;10</f>
        <v>1</v>
      </c>
      <c r="U31243" s="7">
        <v>10.5462039475272</v>
      </c>
      <c r="V31243" t="s">
        <v>6696</v>
      </c>
      <c r="W31243" t="s">
        <v>5042</v>
      </c>
    </row>
    <row r="31244" spans="20:23" x14ac:dyDescent="0.3">
      <c r="T31244" t="b">
        <f>U31244&gt;10</f>
        <v>1</v>
      </c>
      <c r="U31244" s="7">
        <v>10.7180542044539</v>
      </c>
      <c r="V31244" t="s">
        <v>7972</v>
      </c>
      <c r="W31244" t="s">
        <v>2796</v>
      </c>
    </row>
    <row r="31245" spans="20:23" x14ac:dyDescent="0.3">
      <c r="T31245" t="b">
        <f>U31245&gt;10</f>
        <v>1</v>
      </c>
      <c r="U31245" s="7">
        <v>12.104348565573799</v>
      </c>
      <c r="V31245" t="s">
        <v>2796</v>
      </c>
      <c r="W31245" t="s">
        <v>18711</v>
      </c>
    </row>
    <row r="31246" spans="20:23" x14ac:dyDescent="0.3">
      <c r="T31246" t="b">
        <f>U31246&gt;10</f>
        <v>1</v>
      </c>
      <c r="U31246" s="7">
        <v>12.104348565573799</v>
      </c>
      <c r="V31246" t="s">
        <v>18712</v>
      </c>
      <c r="W31246" t="s">
        <v>18713</v>
      </c>
    </row>
    <row r="31247" spans="20:23" x14ac:dyDescent="0.3">
      <c r="T31247" t="b">
        <f>U31247&gt;10</f>
        <v>1</v>
      </c>
      <c r="U31247" s="7">
        <v>13.490642926693599</v>
      </c>
      <c r="V31247" t="s">
        <v>18714</v>
      </c>
      <c r="W31247" t="s">
        <v>18715</v>
      </c>
    </row>
    <row r="31248" spans="20:23" x14ac:dyDescent="0.3">
      <c r="T31248" t="b">
        <f>U31248&gt;10</f>
        <v>1</v>
      </c>
      <c r="U31248" s="7">
        <v>10.9256935692321</v>
      </c>
      <c r="V31248" t="s">
        <v>9190</v>
      </c>
      <c r="W31248" t="s">
        <v>9283</v>
      </c>
    </row>
    <row r="31249" spans="20:23" x14ac:dyDescent="0.3">
      <c r="T31249" t="b">
        <f>U31249&gt;10</f>
        <v>1</v>
      </c>
      <c r="U31249" s="7">
        <v>10.194806060689301</v>
      </c>
      <c r="V31249" t="s">
        <v>3776</v>
      </c>
      <c r="W31249" t="s">
        <v>3777</v>
      </c>
    </row>
    <row r="31250" spans="20:23" x14ac:dyDescent="0.3">
      <c r="T31250" t="b">
        <f>U31250&gt;10</f>
        <v>1</v>
      </c>
      <c r="U31250" s="7">
        <v>12.392030638025499</v>
      </c>
      <c r="V31250" t="s">
        <v>3777</v>
      </c>
      <c r="W31250" t="s">
        <v>18716</v>
      </c>
    </row>
    <row r="31251" spans="20:23" x14ac:dyDescent="0.3">
      <c r="T31251" t="b">
        <f>U31251&gt;10</f>
        <v>1</v>
      </c>
      <c r="U31251" s="7">
        <v>10.6574295826374</v>
      </c>
      <c r="V31251" t="s">
        <v>7591</v>
      </c>
      <c r="W31251" t="s">
        <v>7592</v>
      </c>
    </row>
    <row r="31252" spans="20:23" x14ac:dyDescent="0.3">
      <c r="T31252" t="b">
        <f>U31252&gt;10</f>
        <v>1</v>
      </c>
      <c r="U31252" s="7">
        <v>11.8812050142595</v>
      </c>
      <c r="V31252" t="s">
        <v>13540</v>
      </c>
      <c r="W31252" t="s">
        <v>14047</v>
      </c>
    </row>
    <row r="31253" spans="20:23" x14ac:dyDescent="0.3">
      <c r="T31253" t="b">
        <f>U31253&gt;10</f>
        <v>1</v>
      </c>
      <c r="U31253" s="7">
        <v>10.0566557222085</v>
      </c>
      <c r="V31253" t="s">
        <v>2271</v>
      </c>
      <c r="W31253" t="s">
        <v>2273</v>
      </c>
    </row>
    <row r="31254" spans="20:23" x14ac:dyDescent="0.3">
      <c r="T31254" t="b">
        <f>U31254&gt;10</f>
        <v>1</v>
      </c>
      <c r="U31254" s="7">
        <v>10.6574295826374</v>
      </c>
      <c r="V31254" t="s">
        <v>2273</v>
      </c>
      <c r="W31254" t="s">
        <v>7508</v>
      </c>
    </row>
    <row r="31255" spans="20:23" x14ac:dyDescent="0.3">
      <c r="T31255" t="b">
        <f>U31255&gt;10</f>
        <v>1</v>
      </c>
      <c r="U31255" s="7">
        <v>11.0057362769056</v>
      </c>
      <c r="V31255" t="s">
        <v>5660</v>
      </c>
      <c r="W31255" t="s">
        <v>9446</v>
      </c>
    </row>
    <row r="31256" spans="20:23" x14ac:dyDescent="0.3">
      <c r="T31256" t="b">
        <f>U31256&gt;10</f>
        <v>1</v>
      </c>
      <c r="U31256" s="7">
        <v>11.6988834574656</v>
      </c>
      <c r="V31256" t="s">
        <v>9446</v>
      </c>
      <c r="W31256" t="s">
        <v>13169</v>
      </c>
    </row>
    <row r="31257" spans="20:23" x14ac:dyDescent="0.3">
      <c r="T31257" t="b">
        <f>U31257&gt;10</f>
        <v>1</v>
      </c>
      <c r="U31257" s="7">
        <v>10.4461204889702</v>
      </c>
      <c r="V31257" t="s">
        <v>5680</v>
      </c>
      <c r="W31257" t="s">
        <v>5681</v>
      </c>
    </row>
    <row r="31258" spans="20:23" x14ac:dyDescent="0.3">
      <c r="T31258" t="b">
        <f>U31258&gt;10</f>
        <v>1</v>
      </c>
      <c r="U31258" s="7">
        <v>10.0566557222085</v>
      </c>
      <c r="V31258" t="s">
        <v>2164</v>
      </c>
      <c r="W31258" t="s">
        <v>2165</v>
      </c>
    </row>
    <row r="31259" spans="20:23" x14ac:dyDescent="0.3">
      <c r="T31259" t="b">
        <f>U31259&gt;10</f>
        <v>1</v>
      </c>
      <c r="U31259" s="7">
        <v>11.0927476538953</v>
      </c>
      <c r="V31259" t="s">
        <v>5358</v>
      </c>
      <c r="W31259" t="s">
        <v>10276</v>
      </c>
    </row>
    <row r="31260" spans="20:23" x14ac:dyDescent="0.3">
      <c r="T31260" t="b">
        <f>U31260&gt;10</f>
        <v>1</v>
      </c>
      <c r="U31260" s="7">
        <v>10.4949106531397</v>
      </c>
      <c r="V31260" t="s">
        <v>4431</v>
      </c>
      <c r="W31260" t="s">
        <v>6001</v>
      </c>
    </row>
    <row r="31261" spans="20:23" x14ac:dyDescent="0.3">
      <c r="T31261" t="b">
        <f>U31261&gt;10</f>
        <v>1</v>
      </c>
      <c r="U31261" s="7">
        <v>11.0057362769056</v>
      </c>
      <c r="V31261" t="s">
        <v>9753</v>
      </c>
      <c r="W31261" s="12">
        <v>40664</v>
      </c>
    </row>
    <row r="31262" spans="20:23" x14ac:dyDescent="0.3">
      <c r="T31262" t="b">
        <f>U31262&gt;10</f>
        <v>1</v>
      </c>
      <c r="U31262" s="7">
        <v>10.4949106531397</v>
      </c>
      <c r="V31262" t="s">
        <v>6074</v>
      </c>
      <c r="W31262" t="s">
        <v>6075</v>
      </c>
    </row>
    <row r="31263" spans="20:23" x14ac:dyDescent="0.3">
      <c r="T31263" t="b">
        <f>U31263&gt;10</f>
        <v>1</v>
      </c>
      <c r="U31263" s="7">
        <v>11.0057362769056</v>
      </c>
      <c r="V31263" t="s">
        <v>9426</v>
      </c>
      <c r="W31263" t="s">
        <v>9427</v>
      </c>
    </row>
    <row r="31264" spans="20:23" x14ac:dyDescent="0.3">
      <c r="T31264" t="b">
        <f>U31264&gt;10</f>
        <v>1</v>
      </c>
      <c r="U31264" s="7">
        <v>12.7974957461337</v>
      </c>
      <c r="V31264" t="s">
        <v>18717</v>
      </c>
      <c r="W31264" t="s">
        <v>18718</v>
      </c>
    </row>
    <row r="31265" spans="20:23" x14ac:dyDescent="0.3">
      <c r="T31265" t="b">
        <f>U31265&gt;10</f>
        <v>1</v>
      </c>
      <c r="U31265" s="7">
        <v>10.158438416518401</v>
      </c>
      <c r="V31265" t="s">
        <v>3355</v>
      </c>
      <c r="W31265" t="s">
        <v>3238</v>
      </c>
    </row>
    <row r="31266" spans="20:23" x14ac:dyDescent="0.3">
      <c r="T31266" t="b">
        <f>U31266&gt;10</f>
        <v>1</v>
      </c>
      <c r="U31266" s="7">
        <v>12.392030638025499</v>
      </c>
      <c r="V31266" t="s">
        <v>18719</v>
      </c>
      <c r="W31266" t="s">
        <v>18720</v>
      </c>
    </row>
    <row r="31267" spans="20:23" x14ac:dyDescent="0.3">
      <c r="T31267" t="b">
        <f>U31267&gt;10</f>
        <v>1</v>
      </c>
      <c r="U31267" s="7">
        <v>10.0566557222085</v>
      </c>
      <c r="V31267" t="s">
        <v>2207</v>
      </c>
      <c r="W31267" t="s">
        <v>2208</v>
      </c>
    </row>
    <row r="31268" spans="20:23" x14ac:dyDescent="0.3">
      <c r="T31268" t="b">
        <f>U31268&gt;10</f>
        <v>1</v>
      </c>
      <c r="U31268" s="7">
        <v>12.392030638025499</v>
      </c>
      <c r="V31268" t="s">
        <v>18555</v>
      </c>
      <c r="W31268" t="s">
        <v>18721</v>
      </c>
    </row>
    <row r="31269" spans="20:23" x14ac:dyDescent="0.3">
      <c r="T31269" t="b">
        <f>U31269&gt;10</f>
        <v>1</v>
      </c>
      <c r="U31269" s="7">
        <v>11.411201385013801</v>
      </c>
      <c r="V31269" t="s">
        <v>11625</v>
      </c>
      <c r="W31269" t="s">
        <v>11626</v>
      </c>
    </row>
    <row r="31270" spans="20:23" x14ac:dyDescent="0.3">
      <c r="T31270" t="b">
        <f>U31270&gt;10</f>
        <v>1</v>
      </c>
      <c r="U31270" s="7">
        <v>11.986565529917399</v>
      </c>
      <c r="V31270" t="s">
        <v>14140</v>
      </c>
      <c r="W31270" t="s">
        <v>14141</v>
      </c>
    </row>
    <row r="31271" spans="20:23" x14ac:dyDescent="0.3">
      <c r="T31271" t="b">
        <f>U31271&gt;10</f>
        <v>1</v>
      </c>
      <c r="U31271" s="7">
        <v>10.024907023893901</v>
      </c>
      <c r="V31271" t="s">
        <v>1862</v>
      </c>
      <c r="W31271" t="s">
        <v>1863</v>
      </c>
    </row>
    <row r="31272" spans="20:23" x14ac:dyDescent="0.3">
      <c r="T31272" t="b">
        <f>U31272&gt;10</f>
        <v>1</v>
      </c>
      <c r="U31272" s="7">
        <v>10.687282545787101</v>
      </c>
      <c r="V31272" t="s">
        <v>7624</v>
      </c>
      <c r="W31272" t="s">
        <v>7625</v>
      </c>
    </row>
    <row r="31273" spans="20:23" x14ac:dyDescent="0.3">
      <c r="T31273" t="b">
        <f>U31273&gt;10</f>
        <v>1</v>
      </c>
      <c r="U31273" s="7">
        <v>12.7974957461337</v>
      </c>
      <c r="V31273" t="s">
        <v>18722</v>
      </c>
      <c r="W31273" t="s">
        <v>18723</v>
      </c>
    </row>
    <row r="31274" spans="20:23" x14ac:dyDescent="0.3">
      <c r="T31274" t="b">
        <f>U31274&gt;10</f>
        <v>1</v>
      </c>
      <c r="U31274" s="7">
        <v>10.4949106531397</v>
      </c>
      <c r="V31274" t="s">
        <v>6088</v>
      </c>
      <c r="W31274" t="s">
        <v>6089</v>
      </c>
    </row>
    <row r="31275" spans="20:23" x14ac:dyDescent="0.3">
      <c r="T31275" t="b">
        <f>U31275&gt;10</f>
        <v>1</v>
      </c>
      <c r="U31275" s="7">
        <v>12.104348565573799</v>
      </c>
      <c r="V31275">
        <v>328</v>
      </c>
      <c r="W31275" t="s">
        <v>18724</v>
      </c>
    </row>
    <row r="31276" spans="20:23" x14ac:dyDescent="0.3">
      <c r="T31276" t="b">
        <f>U31276&gt;10</f>
        <v>1</v>
      </c>
      <c r="U31276" s="7">
        <v>11.5447327776383</v>
      </c>
      <c r="V31276" t="s">
        <v>12560</v>
      </c>
      <c r="W31276" t="s">
        <v>12561</v>
      </c>
    </row>
    <row r="31277" spans="20:23" x14ac:dyDescent="0.3">
      <c r="T31277" t="b">
        <f>U31277&gt;10</f>
        <v>1</v>
      </c>
      <c r="U31277" s="7">
        <v>10.355148710764499</v>
      </c>
      <c r="V31277" t="s">
        <v>5146</v>
      </c>
      <c r="W31277" t="s">
        <v>5147</v>
      </c>
    </row>
    <row r="31278" spans="20:23" x14ac:dyDescent="0.3">
      <c r="T31278" t="b">
        <f>U31278&gt;10</f>
        <v>1</v>
      </c>
      <c r="U31278" s="7">
        <v>13.490642926693599</v>
      </c>
      <c r="V31278" t="s">
        <v>5147</v>
      </c>
      <c r="W31278" t="s">
        <v>18725</v>
      </c>
    </row>
    <row r="31279" spans="20:23" x14ac:dyDescent="0.3">
      <c r="T31279" t="b">
        <f>U31279&gt;10</f>
        <v>1</v>
      </c>
      <c r="U31279" s="7">
        <v>11.188057833699601</v>
      </c>
      <c r="V31279" t="s">
        <v>10628</v>
      </c>
      <c r="W31279" t="s">
        <v>10616</v>
      </c>
    </row>
    <row r="31280" spans="20:23" x14ac:dyDescent="0.3">
      <c r="T31280" t="b">
        <f>U31280&gt;10</f>
        <v>1</v>
      </c>
      <c r="U31280" s="7">
        <v>13.490642926693599</v>
      </c>
      <c r="V31280" t="s">
        <v>18726</v>
      </c>
      <c r="W31280" t="s">
        <v>18727</v>
      </c>
    </row>
    <row r="31281" spans="20:23" x14ac:dyDescent="0.3">
      <c r="T31281" t="b">
        <f>U31281&gt;10</f>
        <v>1</v>
      </c>
      <c r="U31281" s="7">
        <v>11.5447327776383</v>
      </c>
      <c r="V31281" t="s">
        <v>8672</v>
      </c>
      <c r="W31281" t="s">
        <v>12332</v>
      </c>
    </row>
    <row r="31282" spans="20:23" x14ac:dyDescent="0.3">
      <c r="T31282" t="b">
        <f>U31282&gt;10</f>
        <v>1</v>
      </c>
      <c r="U31282" s="7">
        <v>11.6988834574656</v>
      </c>
      <c r="V31282" t="s">
        <v>13077</v>
      </c>
      <c r="W31282" t="s">
        <v>13078</v>
      </c>
    </row>
    <row r="31283" spans="20:23" x14ac:dyDescent="0.3">
      <c r="T31283" t="b">
        <f>U31283&gt;10</f>
        <v>1</v>
      </c>
      <c r="U31283" s="7">
        <v>12.104348565573799</v>
      </c>
      <c r="V31283" t="s">
        <v>18728</v>
      </c>
      <c r="W31283" t="s">
        <v>18729</v>
      </c>
    </row>
    <row r="31284" spans="20:23" x14ac:dyDescent="0.3">
      <c r="T31284" t="b">
        <f>U31284&gt;10</f>
        <v>1</v>
      </c>
      <c r="U31284" s="7">
        <v>12.104348565573799</v>
      </c>
      <c r="V31284" t="s">
        <v>18495</v>
      </c>
      <c r="W31284" t="s">
        <v>18730</v>
      </c>
    </row>
    <row r="31285" spans="20:23" x14ac:dyDescent="0.3">
      <c r="T31285" t="b">
        <f>U31285&gt;10</f>
        <v>1</v>
      </c>
      <c r="U31285" s="7">
        <v>11.5447327776383</v>
      </c>
      <c r="V31285" t="s">
        <v>12302</v>
      </c>
      <c r="W31285" t="s">
        <v>12303</v>
      </c>
    </row>
    <row r="31286" spans="20:23" x14ac:dyDescent="0.3">
      <c r="T31286" t="b">
        <f>U31286&gt;10</f>
        <v>1</v>
      </c>
      <c r="U31286" s="7">
        <v>12.104348565573799</v>
      </c>
      <c r="V31286" t="s">
        <v>18731</v>
      </c>
      <c r="W31286" t="s">
        <v>18732</v>
      </c>
    </row>
    <row r="31287" spans="20:23" x14ac:dyDescent="0.3">
      <c r="T31287" t="b">
        <f>U31287&gt;10</f>
        <v>1</v>
      </c>
      <c r="U31287" s="7">
        <v>13.490642926693599</v>
      </c>
      <c r="V31287" t="s">
        <v>11394</v>
      </c>
      <c r="W31287" t="s">
        <v>18733</v>
      </c>
    </row>
    <row r="31288" spans="20:23" x14ac:dyDescent="0.3">
      <c r="T31288" t="b">
        <f>U31288&gt;10</f>
        <v>1</v>
      </c>
      <c r="U31288" s="7">
        <v>12.7974957461337</v>
      </c>
      <c r="V31288" t="s">
        <v>18733</v>
      </c>
      <c r="W31288" t="s">
        <v>18734</v>
      </c>
    </row>
    <row r="31289" spans="20:23" x14ac:dyDescent="0.3">
      <c r="T31289" t="b">
        <f>U31289&gt;10</f>
        <v>1</v>
      </c>
      <c r="U31289" s="7">
        <v>10.6002711687975</v>
      </c>
      <c r="V31289" t="s">
        <v>7047</v>
      </c>
      <c r="W31289" t="s">
        <v>3037</v>
      </c>
    </row>
    <row r="31290" spans="20:23" x14ac:dyDescent="0.3">
      <c r="T31290" t="b">
        <f>U31290&gt;10</f>
        <v>1</v>
      </c>
      <c r="U31290" s="7">
        <v>10.355148710764499</v>
      </c>
      <c r="V31290" t="s">
        <v>21</v>
      </c>
      <c r="W31290" t="s">
        <v>5171</v>
      </c>
    </row>
    <row r="31291" spans="20:23" x14ac:dyDescent="0.3">
      <c r="T31291" t="b">
        <f>U31291&gt;10</f>
        <v>1</v>
      </c>
      <c r="U31291" s="7">
        <v>12.104348565573799</v>
      </c>
      <c r="V31291" t="s">
        <v>18735</v>
      </c>
      <c r="W31291" t="s">
        <v>18736</v>
      </c>
    </row>
    <row r="31292" spans="20:23" x14ac:dyDescent="0.3">
      <c r="T31292" t="b">
        <f>U31292&gt;10</f>
        <v>1</v>
      </c>
      <c r="U31292" s="7">
        <v>12.104348565573799</v>
      </c>
      <c r="V31292" t="s">
        <v>18737</v>
      </c>
      <c r="W31292" t="s">
        <v>18738</v>
      </c>
    </row>
    <row r="31293" spans="20:23" x14ac:dyDescent="0.3">
      <c r="T31293" t="b">
        <f>U31293&gt;10</f>
        <v>1</v>
      </c>
      <c r="U31293" s="7">
        <v>11.8812050142595</v>
      </c>
      <c r="V31293" t="s">
        <v>13664</v>
      </c>
      <c r="W31293" t="s">
        <v>13665</v>
      </c>
    </row>
    <row r="31294" spans="20:23" x14ac:dyDescent="0.3">
      <c r="T31294" t="b">
        <f>U31294&gt;10</f>
        <v>1</v>
      </c>
      <c r="U31294" s="7">
        <v>13.490642926693599</v>
      </c>
      <c r="V31294" t="s">
        <v>13665</v>
      </c>
      <c r="W31294" t="s">
        <v>18739</v>
      </c>
    </row>
    <row r="31295" spans="20:23" x14ac:dyDescent="0.3">
      <c r="T31295" t="b">
        <f>U31295&gt;10</f>
        <v>1</v>
      </c>
      <c r="U31295" s="7">
        <v>12.392030638025499</v>
      </c>
      <c r="V31295" t="s">
        <v>18740</v>
      </c>
      <c r="W31295" t="s">
        <v>18741</v>
      </c>
    </row>
    <row r="31296" spans="20:23" x14ac:dyDescent="0.3">
      <c r="T31296" t="b">
        <f>U31296&gt;10</f>
        <v>1</v>
      </c>
      <c r="U31296" s="7">
        <v>10.024907023893901</v>
      </c>
      <c r="V31296" t="s">
        <v>1708</v>
      </c>
      <c r="W31296" t="s">
        <v>1741</v>
      </c>
    </row>
    <row r="31297" spans="20:23" x14ac:dyDescent="0.3">
      <c r="T31297" t="b">
        <f>U31297&gt;10</f>
        <v>1</v>
      </c>
      <c r="U31297" s="7">
        <v>11.6988834574656</v>
      </c>
      <c r="V31297" t="s">
        <v>13278</v>
      </c>
      <c r="W31297" t="s">
        <v>13279</v>
      </c>
    </row>
    <row r="31298" spans="20:23" x14ac:dyDescent="0.3">
      <c r="T31298" t="b">
        <f>U31298&gt;10</f>
        <v>1</v>
      </c>
      <c r="U31298" s="7">
        <v>11.5447327776383</v>
      </c>
      <c r="V31298" t="s">
        <v>12317</v>
      </c>
      <c r="W31298" t="s">
        <v>12318</v>
      </c>
    </row>
    <row r="31299" spans="20:23" x14ac:dyDescent="0.3">
      <c r="T31299" t="b">
        <f>U31299&gt;10</f>
        <v>1</v>
      </c>
      <c r="U31299" s="7">
        <v>11.0057362769056</v>
      </c>
      <c r="V31299" t="s">
        <v>9765</v>
      </c>
      <c r="W31299" t="s">
        <v>9766</v>
      </c>
    </row>
    <row r="31300" spans="20:23" x14ac:dyDescent="0.3">
      <c r="T31300" t="b">
        <f>U31300&gt;10</f>
        <v>1</v>
      </c>
      <c r="U31300" s="7">
        <v>10.0674666383127</v>
      </c>
      <c r="V31300" t="s">
        <v>2278</v>
      </c>
      <c r="W31300" t="s">
        <v>2279</v>
      </c>
    </row>
    <row r="31301" spans="20:23" x14ac:dyDescent="0.3">
      <c r="T31301" t="b">
        <f>U31301&gt;10</f>
        <v>1</v>
      </c>
      <c r="U31301" s="7">
        <v>10.158438416518401</v>
      </c>
      <c r="V31301" t="s">
        <v>3199</v>
      </c>
      <c r="W31301" t="s">
        <v>3200</v>
      </c>
    </row>
    <row r="31302" spans="20:23" x14ac:dyDescent="0.3">
      <c r="T31302" t="b">
        <f>U31302&gt;10</f>
        <v>1</v>
      </c>
      <c r="U31302" s="7">
        <v>11.0927476538953</v>
      </c>
      <c r="V31302" t="s">
        <v>10143</v>
      </c>
      <c r="W31302" t="s">
        <v>7739</v>
      </c>
    </row>
    <row r="31303" spans="20:23" x14ac:dyDescent="0.3">
      <c r="T31303" t="b">
        <f>U31303&gt;10</f>
        <v>1</v>
      </c>
      <c r="U31303" s="7">
        <v>10.7180542044539</v>
      </c>
      <c r="V31303" t="s">
        <v>7739</v>
      </c>
      <c r="W31303" t="s">
        <v>7740</v>
      </c>
    </row>
    <row r="31304" spans="20:23" x14ac:dyDescent="0.3">
      <c r="T31304" t="b">
        <f>U31304&gt;10</f>
        <v>1</v>
      </c>
      <c r="U31304" s="7">
        <v>12.392030638025499</v>
      </c>
      <c r="V31304" t="s">
        <v>18742</v>
      </c>
      <c r="W31304" t="s">
        <v>14125</v>
      </c>
    </row>
    <row r="31305" spans="20:23" x14ac:dyDescent="0.3">
      <c r="T31305" t="b">
        <f>U31305&gt;10</f>
        <v>1</v>
      </c>
      <c r="U31305" s="7">
        <v>11.986565529917399</v>
      </c>
      <c r="V31305" t="s">
        <v>14125</v>
      </c>
      <c r="W31305" t="s">
        <v>14126</v>
      </c>
    </row>
    <row r="31306" spans="20:23" x14ac:dyDescent="0.3">
      <c r="T31306" t="b">
        <f>U31306&gt;10</f>
        <v>1</v>
      </c>
      <c r="U31306" s="7">
        <v>12.7974957461337</v>
      </c>
      <c r="V31306" t="s">
        <v>18743</v>
      </c>
      <c r="W31306" t="s">
        <v>18744</v>
      </c>
    </row>
    <row r="31307" spans="20:23" x14ac:dyDescent="0.3">
      <c r="T31307" t="b">
        <f>U31307&gt;10</f>
        <v>1</v>
      </c>
      <c r="U31307" s="7">
        <v>11.411201385013801</v>
      </c>
      <c r="V31307" t="s">
        <v>11768</v>
      </c>
      <c r="W31307" t="s">
        <v>5433</v>
      </c>
    </row>
    <row r="31308" spans="20:23" x14ac:dyDescent="0.3">
      <c r="T31308" t="b">
        <f>U31308&gt;10</f>
        <v>1</v>
      </c>
      <c r="U31308" s="7">
        <v>11.0927476538953</v>
      </c>
      <c r="V31308" t="s">
        <v>10147</v>
      </c>
      <c r="W31308" t="s">
        <v>10148</v>
      </c>
    </row>
    <row r="31309" spans="20:23" x14ac:dyDescent="0.3">
      <c r="T31309" t="b">
        <f>U31309&gt;10</f>
        <v>1</v>
      </c>
      <c r="U31309" s="7">
        <v>11.6988834574656</v>
      </c>
      <c r="V31309" t="s">
        <v>7739</v>
      </c>
      <c r="W31309" t="s">
        <v>12855</v>
      </c>
    </row>
    <row r="31310" spans="20:23" x14ac:dyDescent="0.3">
      <c r="T31310" t="b">
        <f>U31310&gt;10</f>
        <v>1</v>
      </c>
      <c r="U31310" s="7">
        <v>12.392030638025499</v>
      </c>
      <c r="V31310" t="s">
        <v>14126</v>
      </c>
      <c r="W31310" t="s">
        <v>18745</v>
      </c>
    </row>
    <row r="31311" spans="20:23" x14ac:dyDescent="0.3">
      <c r="T31311" t="b">
        <f>U31311&gt;10</f>
        <v>1</v>
      </c>
      <c r="U31311" s="7">
        <v>10.9256935692321</v>
      </c>
      <c r="V31311" t="s">
        <v>9091</v>
      </c>
      <c r="W31311" t="s">
        <v>9093</v>
      </c>
    </row>
    <row r="31312" spans="20:23" x14ac:dyDescent="0.3">
      <c r="T31312" t="b">
        <f>U31312&gt;10</f>
        <v>1</v>
      </c>
      <c r="U31312" s="7">
        <v>11.5447327776383</v>
      </c>
      <c r="V31312" t="s">
        <v>9093</v>
      </c>
      <c r="W31312" t="s">
        <v>12318</v>
      </c>
    </row>
    <row r="31313" spans="20:23" x14ac:dyDescent="0.3">
      <c r="T31313" t="b">
        <f>U31313&gt;10</f>
        <v>1</v>
      </c>
      <c r="U31313" s="7">
        <v>10.024907023893901</v>
      </c>
      <c r="V31313" t="s">
        <v>1955</v>
      </c>
      <c r="W31313" t="s">
        <v>1956</v>
      </c>
    </row>
    <row r="31314" spans="20:23" x14ac:dyDescent="0.3">
      <c r="T31314" t="b">
        <f>U31314&gt;10</f>
        <v>1</v>
      </c>
      <c r="U31314" s="7">
        <v>10.6574295826374</v>
      </c>
      <c r="V31314" t="s">
        <v>4109</v>
      </c>
      <c r="W31314" t="s">
        <v>7564</v>
      </c>
    </row>
    <row r="31315" spans="20:23" x14ac:dyDescent="0.3">
      <c r="T31315" t="b">
        <f>U31315&gt;10</f>
        <v>1</v>
      </c>
      <c r="U31315" s="7">
        <v>12.104348565573799</v>
      </c>
      <c r="V31315" t="s">
        <v>4478</v>
      </c>
      <c r="W31315" t="s">
        <v>18746</v>
      </c>
    </row>
    <row r="31316" spans="20:23" x14ac:dyDescent="0.3">
      <c r="T31316" t="b">
        <f>U31316&gt;10</f>
        <v>1</v>
      </c>
      <c r="U31316" s="7">
        <v>12.104348565573799</v>
      </c>
      <c r="V31316" t="s">
        <v>18747</v>
      </c>
      <c r="W31316" t="s">
        <v>11993</v>
      </c>
    </row>
    <row r="31317" spans="20:23" x14ac:dyDescent="0.3">
      <c r="T31317" t="b">
        <f>U31317&gt;10</f>
        <v>1</v>
      </c>
      <c r="U31317" s="7">
        <v>11.411201385013801</v>
      </c>
      <c r="V31317" t="s">
        <v>11993</v>
      </c>
      <c r="W31317" t="s">
        <v>1879</v>
      </c>
    </row>
    <row r="31318" spans="20:23" x14ac:dyDescent="0.3">
      <c r="T31318" t="b">
        <f>U31318&gt;10</f>
        <v>1</v>
      </c>
      <c r="U31318" s="7">
        <v>11.5447327776383</v>
      </c>
      <c r="V31318" t="s">
        <v>12323</v>
      </c>
      <c r="W31318" t="s">
        <v>8762</v>
      </c>
    </row>
    <row r="31319" spans="20:23" x14ac:dyDescent="0.3">
      <c r="T31319" t="b">
        <f>U31319&gt;10</f>
        <v>1</v>
      </c>
      <c r="U31319" s="7">
        <v>10.194806060689301</v>
      </c>
      <c r="V31319" t="s">
        <v>3625</v>
      </c>
      <c r="W31319" t="s">
        <v>3626</v>
      </c>
    </row>
    <row r="31320" spans="20:23" x14ac:dyDescent="0.3">
      <c r="T31320" t="b">
        <f>U31320&gt;10</f>
        <v>1</v>
      </c>
      <c r="U31320" s="7">
        <v>11.188057833699601</v>
      </c>
      <c r="V31320" t="s">
        <v>2410</v>
      </c>
      <c r="W31320" t="s">
        <v>10572</v>
      </c>
    </row>
    <row r="31321" spans="20:23" x14ac:dyDescent="0.3">
      <c r="T31321" t="b">
        <f>U31321&gt;10</f>
        <v>1</v>
      </c>
      <c r="U31321" s="7">
        <v>10.158438416518401</v>
      </c>
      <c r="V31321" t="s">
        <v>2014</v>
      </c>
      <c r="W31321" t="s">
        <v>3206</v>
      </c>
    </row>
    <row r="31322" spans="20:23" x14ac:dyDescent="0.3">
      <c r="T31322" t="b">
        <f>U31322&gt;10</f>
        <v>1</v>
      </c>
      <c r="U31322" s="7">
        <v>10.7825927255914</v>
      </c>
      <c r="V31322" t="s">
        <v>2795</v>
      </c>
      <c r="W31322" t="s">
        <v>7717</v>
      </c>
    </row>
    <row r="31323" spans="20:23" x14ac:dyDescent="0.3">
      <c r="T31323" t="b">
        <f>U31323&gt;10</f>
        <v>1</v>
      </c>
      <c r="U31323" s="7">
        <v>10.7180542044539</v>
      </c>
      <c r="V31323" t="s">
        <v>7717</v>
      </c>
      <c r="W31323" t="s">
        <v>7718</v>
      </c>
    </row>
    <row r="31324" spans="20:23" x14ac:dyDescent="0.3">
      <c r="T31324" t="b">
        <f>U31324&gt;10</f>
        <v>1</v>
      </c>
      <c r="U31324" s="7">
        <v>11.8812050142595</v>
      </c>
      <c r="V31324" t="s">
        <v>13875</v>
      </c>
      <c r="W31324" t="s">
        <v>13876</v>
      </c>
    </row>
    <row r="31325" spans="20:23" x14ac:dyDescent="0.3">
      <c r="T31325" t="b">
        <f>U31325&gt;10</f>
        <v>1</v>
      </c>
      <c r="U31325" s="7">
        <v>10.0894455450315</v>
      </c>
      <c r="V31325" t="s">
        <v>2799</v>
      </c>
      <c r="W31325" t="s">
        <v>2800</v>
      </c>
    </row>
    <row r="31326" spans="20:23" x14ac:dyDescent="0.3">
      <c r="T31326" t="b">
        <f>U31326&gt;10</f>
        <v>1</v>
      </c>
      <c r="U31326" s="7">
        <v>11.5447327776383</v>
      </c>
      <c r="V31326" t="s">
        <v>12396</v>
      </c>
      <c r="W31326" t="s">
        <v>12397</v>
      </c>
    </row>
    <row r="31327" spans="20:23" x14ac:dyDescent="0.3">
      <c r="T31327" t="b">
        <f>U31327&gt;10</f>
        <v>1</v>
      </c>
      <c r="U31327" s="7">
        <v>12.7974957461337</v>
      </c>
      <c r="V31327" t="s">
        <v>12397</v>
      </c>
      <c r="W31327" t="s">
        <v>18748</v>
      </c>
    </row>
    <row r="31328" spans="20:23" x14ac:dyDescent="0.3">
      <c r="T31328" t="b">
        <f>U31328&gt;10</f>
        <v>1</v>
      </c>
      <c r="U31328" s="7">
        <v>12.392030638025499</v>
      </c>
      <c r="V31328" t="s">
        <v>18749</v>
      </c>
      <c r="W31328" t="s">
        <v>8201</v>
      </c>
    </row>
    <row r="31329" spans="20:23" x14ac:dyDescent="0.3">
      <c r="T31329" t="b">
        <f>U31329&gt;10</f>
        <v>1</v>
      </c>
      <c r="U31329" s="7">
        <v>10.7825927255914</v>
      </c>
      <c r="V31329" t="s">
        <v>8201</v>
      </c>
      <c r="W31329" t="s">
        <v>8202</v>
      </c>
    </row>
    <row r="31330" spans="20:23" x14ac:dyDescent="0.3">
      <c r="T31330" t="b">
        <f>U31330&gt;10</f>
        <v>1</v>
      </c>
      <c r="U31330" s="7">
        <v>10.7825927255914</v>
      </c>
      <c r="V31330" t="s">
        <v>8504</v>
      </c>
      <c r="W31330" t="s">
        <v>5253</v>
      </c>
    </row>
    <row r="31331" spans="20:23" x14ac:dyDescent="0.3">
      <c r="T31331" t="b">
        <f>U31331&gt;10</f>
        <v>1</v>
      </c>
      <c r="U31331" s="7">
        <v>13.490642926693599</v>
      </c>
      <c r="V31331" t="s">
        <v>18750</v>
      </c>
      <c r="W31331" t="s">
        <v>18751</v>
      </c>
    </row>
    <row r="31332" spans="20:23" x14ac:dyDescent="0.3">
      <c r="T31332" t="b">
        <f>U31332&gt;10</f>
        <v>1</v>
      </c>
      <c r="U31332" s="7">
        <v>13.490642926693599</v>
      </c>
      <c r="V31332" t="s">
        <v>18751</v>
      </c>
      <c r="W31332" t="s">
        <v>18752</v>
      </c>
    </row>
    <row r="31333" spans="20:23" x14ac:dyDescent="0.3">
      <c r="T31333" t="b">
        <f>U31333&gt;10</f>
        <v>1</v>
      </c>
      <c r="U31333" s="7">
        <v>11.411201385013801</v>
      </c>
      <c r="V31333" t="s">
        <v>5035</v>
      </c>
      <c r="W31333" t="s">
        <v>12225</v>
      </c>
    </row>
    <row r="31334" spans="20:23" x14ac:dyDescent="0.3">
      <c r="T31334" t="b">
        <f>U31334&gt;10</f>
        <v>1</v>
      </c>
      <c r="U31334" s="7">
        <v>13.490642926693599</v>
      </c>
      <c r="V31334" t="s">
        <v>18753</v>
      </c>
      <c r="W31334" t="s">
        <v>18754</v>
      </c>
    </row>
    <row r="31335" spans="20:23" x14ac:dyDescent="0.3">
      <c r="T31335" t="b">
        <f>U31335&gt;10</f>
        <v>1</v>
      </c>
      <c r="U31335" s="7">
        <v>13.490642926693599</v>
      </c>
      <c r="V31335" t="s">
        <v>18754</v>
      </c>
      <c r="W31335" t="s">
        <v>18755</v>
      </c>
    </row>
    <row r="31336" spans="20:23" x14ac:dyDescent="0.3">
      <c r="T31336" t="b">
        <f>U31336&gt;10</f>
        <v>1</v>
      </c>
      <c r="U31336" s="7">
        <v>10.7180542044539</v>
      </c>
      <c r="V31336" t="s">
        <v>1879</v>
      </c>
      <c r="W31336" t="s">
        <v>3367</v>
      </c>
    </row>
    <row r="31337" spans="20:23" x14ac:dyDescent="0.3">
      <c r="T31337" t="b">
        <f>U31337&gt;10</f>
        <v>1</v>
      </c>
      <c r="U31337" s="7">
        <v>10.194806060689301</v>
      </c>
      <c r="V31337" t="s">
        <v>3537</v>
      </c>
      <c r="W31337" t="s">
        <v>2949</v>
      </c>
    </row>
    <row r="31338" spans="20:23" x14ac:dyDescent="0.3">
      <c r="T31338" t="b">
        <f>U31338&gt;10</f>
        <v>1</v>
      </c>
      <c r="U31338" s="7">
        <v>10.123347096707199</v>
      </c>
      <c r="V31338" t="s">
        <v>2949</v>
      </c>
      <c r="W31338" t="s">
        <v>2950</v>
      </c>
    </row>
    <row r="31339" spans="20:23" x14ac:dyDescent="0.3">
      <c r="T31339" t="b">
        <f>U31339&gt;10</f>
        <v>1</v>
      </c>
      <c r="U31339" s="7">
        <v>10.232546388672199</v>
      </c>
      <c r="V31339" t="s">
        <v>3927</v>
      </c>
      <c r="W31339" t="s">
        <v>3928</v>
      </c>
    </row>
    <row r="31340" spans="20:23" x14ac:dyDescent="0.3">
      <c r="T31340" t="b">
        <f>U31340&gt;10</f>
        <v>1</v>
      </c>
      <c r="U31340" s="7">
        <v>11.6988834574656</v>
      </c>
      <c r="V31340" t="s">
        <v>12757</v>
      </c>
      <c r="W31340" t="s">
        <v>12758</v>
      </c>
    </row>
    <row r="31341" spans="20:23" x14ac:dyDescent="0.3">
      <c r="T31341" t="b">
        <f>U31341&gt;10</f>
        <v>1</v>
      </c>
      <c r="U31341" s="7">
        <v>12.104348565573799</v>
      </c>
      <c r="V31341" t="s">
        <v>18756</v>
      </c>
      <c r="W31341" t="s">
        <v>18757</v>
      </c>
    </row>
    <row r="31342" spans="20:23" x14ac:dyDescent="0.3">
      <c r="T31342" t="b">
        <f>U31342&gt;10</f>
        <v>1</v>
      </c>
      <c r="U31342" s="7">
        <v>12.104348565573799</v>
      </c>
      <c r="V31342" t="s">
        <v>18758</v>
      </c>
      <c r="W31342" t="s">
        <v>6727</v>
      </c>
    </row>
    <row r="31343" spans="20:23" x14ac:dyDescent="0.3">
      <c r="T31343" t="b">
        <f>U31343&gt;10</f>
        <v>1</v>
      </c>
      <c r="U31343" s="7">
        <v>11.293418349357401</v>
      </c>
      <c r="V31343" t="s">
        <v>11144</v>
      </c>
      <c r="W31343" t="s">
        <v>7015</v>
      </c>
    </row>
    <row r="31344" spans="20:23" x14ac:dyDescent="0.3">
      <c r="T31344" t="b">
        <f>U31344&gt;10</f>
        <v>1</v>
      </c>
      <c r="U31344" s="7">
        <v>11.6988834574656</v>
      </c>
      <c r="V31344" t="s">
        <v>12799</v>
      </c>
      <c r="W31344" t="s">
        <v>7021</v>
      </c>
    </row>
    <row r="31345" spans="20:23" x14ac:dyDescent="0.3">
      <c r="T31345" t="b">
        <f>U31345&gt;10</f>
        <v>1</v>
      </c>
      <c r="U31345" s="7">
        <v>12.392030638025499</v>
      </c>
      <c r="V31345" t="s">
        <v>18759</v>
      </c>
      <c r="W31345" t="s">
        <v>11364</v>
      </c>
    </row>
    <row r="31346" spans="20:23" x14ac:dyDescent="0.3">
      <c r="T31346" t="b">
        <f>U31346&gt;10</f>
        <v>1</v>
      </c>
      <c r="U31346" s="7">
        <v>10.7825927255914</v>
      </c>
      <c r="V31346" t="s">
        <v>8587</v>
      </c>
      <c r="W31346" t="s">
        <v>8588</v>
      </c>
    </row>
    <row r="31347" spans="20:23" x14ac:dyDescent="0.3">
      <c r="T31347" t="b">
        <f>U31347&gt;10</f>
        <v>1</v>
      </c>
      <c r="U31347" s="7">
        <v>11.0057362769056</v>
      </c>
      <c r="V31347" t="s">
        <v>9680</v>
      </c>
      <c r="W31347" t="s">
        <v>49</v>
      </c>
    </row>
    <row r="31348" spans="20:23" x14ac:dyDescent="0.3">
      <c r="T31348" t="b">
        <f>U31348&gt;10</f>
        <v>1</v>
      </c>
      <c r="U31348" s="7">
        <v>10.6574295826374</v>
      </c>
      <c r="V31348" t="s">
        <v>7508</v>
      </c>
      <c r="W31348" t="s">
        <v>7581</v>
      </c>
    </row>
    <row r="31349" spans="20:23" x14ac:dyDescent="0.3">
      <c r="T31349" t="b">
        <f>U31349&gt;10</f>
        <v>1</v>
      </c>
      <c r="U31349" s="7">
        <v>10.4949106531397</v>
      </c>
      <c r="V31349" t="s">
        <v>6312</v>
      </c>
      <c r="W31349" t="s">
        <v>6117</v>
      </c>
    </row>
    <row r="31350" spans="20:23" x14ac:dyDescent="0.3">
      <c r="T31350" t="b">
        <f>U31350&gt;10</f>
        <v>1</v>
      </c>
      <c r="U31350" s="7">
        <v>13.490642926693599</v>
      </c>
      <c r="V31350" t="s">
        <v>18760</v>
      </c>
      <c r="W31350" t="s">
        <v>2959</v>
      </c>
    </row>
    <row r="31351" spans="20:23" x14ac:dyDescent="0.3">
      <c r="T31351" t="b">
        <f>U31351&gt;10</f>
        <v>1</v>
      </c>
      <c r="U31351" s="7">
        <v>10.123347096707199</v>
      </c>
      <c r="V31351" t="s">
        <v>2959</v>
      </c>
      <c r="W31351" t="s">
        <v>2960</v>
      </c>
    </row>
    <row r="31352" spans="20:23" x14ac:dyDescent="0.3">
      <c r="T31352" t="b">
        <f>U31352&gt;10</f>
        <v>1</v>
      </c>
      <c r="U31352" s="7">
        <v>12.104348565573799</v>
      </c>
      <c r="V31352" t="s">
        <v>6234</v>
      </c>
      <c r="W31352" t="s">
        <v>18761</v>
      </c>
    </row>
    <row r="31353" spans="20:23" x14ac:dyDescent="0.3">
      <c r="T31353" t="b">
        <f>U31353&gt;10</f>
        <v>1</v>
      </c>
      <c r="U31353" s="7">
        <v>12.392030638025499</v>
      </c>
      <c r="V31353" t="s">
        <v>18761</v>
      </c>
      <c r="W31353" t="s">
        <v>15526</v>
      </c>
    </row>
    <row r="31354" spans="20:23" x14ac:dyDescent="0.3">
      <c r="T31354" t="b">
        <f>U31354&gt;10</f>
        <v>1</v>
      </c>
      <c r="U31354" s="7">
        <v>10.4949106531397</v>
      </c>
      <c r="V31354" t="s">
        <v>4164</v>
      </c>
      <c r="W31354" t="s">
        <v>6204</v>
      </c>
    </row>
    <row r="31355" spans="20:23" x14ac:dyDescent="0.3">
      <c r="T31355" t="b">
        <f>U31355&gt;10</f>
        <v>1</v>
      </c>
      <c r="U31355" s="7">
        <v>12.7974957461337</v>
      </c>
      <c r="V31355" t="s">
        <v>18744</v>
      </c>
      <c r="W31355" t="s">
        <v>18762</v>
      </c>
    </row>
    <row r="31356" spans="20:23" x14ac:dyDescent="0.3">
      <c r="T31356" t="b">
        <f>U31356&gt;10</f>
        <v>1</v>
      </c>
      <c r="U31356" s="7">
        <v>12.392030638025499</v>
      </c>
      <c r="V31356" t="s">
        <v>14140</v>
      </c>
      <c r="W31356" t="s">
        <v>18763</v>
      </c>
    </row>
    <row r="31357" spans="20:23" x14ac:dyDescent="0.3">
      <c r="T31357" t="b">
        <f>U31357&gt;10</f>
        <v>1</v>
      </c>
      <c r="U31357" s="7">
        <v>10.7825927255914</v>
      </c>
      <c r="V31357" t="s">
        <v>2595</v>
      </c>
      <c r="W31357" t="s">
        <v>8371</v>
      </c>
    </row>
    <row r="31358" spans="20:23" x14ac:dyDescent="0.3">
      <c r="T31358" t="b">
        <f>U31358&gt;10</f>
        <v>1</v>
      </c>
      <c r="U31358" s="7">
        <v>13.490642926693599</v>
      </c>
      <c r="V31358" t="s">
        <v>8371</v>
      </c>
      <c r="W31358" t="s">
        <v>18764</v>
      </c>
    </row>
    <row r="31359" spans="20:23" x14ac:dyDescent="0.3">
      <c r="T31359" t="b">
        <f>U31359&gt;10</f>
        <v>1</v>
      </c>
      <c r="U31359" s="7">
        <v>12.7974957461337</v>
      </c>
      <c r="V31359" t="s">
        <v>18764</v>
      </c>
      <c r="W31359" t="s">
        <v>1886</v>
      </c>
    </row>
    <row r="31360" spans="20:23" x14ac:dyDescent="0.3">
      <c r="T31360" t="b">
        <f>U31360&gt;10</f>
        <v>1</v>
      </c>
      <c r="U31360" s="7">
        <v>10.024907023893901</v>
      </c>
      <c r="V31360" t="s">
        <v>1886</v>
      </c>
      <c r="W31360" t="s">
        <v>1887</v>
      </c>
    </row>
    <row r="31361" spans="20:23" x14ac:dyDescent="0.3">
      <c r="T31361" t="b">
        <f>U31361&gt;10</f>
        <v>1</v>
      </c>
      <c r="U31361" s="7">
        <v>12.104348565573799</v>
      </c>
      <c r="V31361" t="s">
        <v>18765</v>
      </c>
      <c r="W31361" t="s">
        <v>12011</v>
      </c>
    </row>
    <row r="31362" spans="20:23" x14ac:dyDescent="0.3">
      <c r="T31362" t="b">
        <f>U31362&gt;10</f>
        <v>1</v>
      </c>
      <c r="U31362" s="7">
        <v>11.411201385013801</v>
      </c>
      <c r="V31362" t="s">
        <v>12011</v>
      </c>
      <c r="W31362" t="s">
        <v>12012</v>
      </c>
    </row>
    <row r="31363" spans="20:23" x14ac:dyDescent="0.3">
      <c r="T31363" t="b">
        <f>U31363&gt;10</f>
        <v>1</v>
      </c>
      <c r="U31363" s="7">
        <v>13.490642926693599</v>
      </c>
      <c r="V31363" t="s">
        <v>18766</v>
      </c>
      <c r="W31363" t="s">
        <v>4845</v>
      </c>
    </row>
    <row r="31364" spans="20:23" x14ac:dyDescent="0.3">
      <c r="T31364" t="b">
        <f>U31364&gt;10</f>
        <v>1</v>
      </c>
      <c r="U31364" s="7">
        <v>11.293418349357401</v>
      </c>
      <c r="V31364" t="s">
        <v>4845</v>
      </c>
      <c r="W31364" t="s">
        <v>3625</v>
      </c>
    </row>
    <row r="31365" spans="20:23" x14ac:dyDescent="0.3">
      <c r="T31365" t="b">
        <f>U31365&gt;10</f>
        <v>1</v>
      </c>
      <c r="U31365" s="7">
        <v>11.5447327776383</v>
      </c>
      <c r="V31365" t="s">
        <v>12521</v>
      </c>
      <c r="W31365" t="s">
        <v>12522</v>
      </c>
    </row>
    <row r="31366" spans="20:23" x14ac:dyDescent="0.3">
      <c r="T31366" t="b">
        <f>U31366&gt;10</f>
        <v>1</v>
      </c>
      <c r="U31366" s="7">
        <v>10.024907023893901</v>
      </c>
      <c r="V31366" t="s">
        <v>2086</v>
      </c>
      <c r="W31366" t="s">
        <v>1883</v>
      </c>
    </row>
    <row r="31367" spans="20:23" x14ac:dyDescent="0.3">
      <c r="T31367" t="b">
        <f>U31367&gt;10</f>
        <v>1</v>
      </c>
      <c r="U31367" s="7">
        <v>11.6988834574656</v>
      </c>
      <c r="V31367" t="s">
        <v>1883</v>
      </c>
      <c r="W31367" t="s">
        <v>11170</v>
      </c>
    </row>
    <row r="31368" spans="20:23" x14ac:dyDescent="0.3">
      <c r="T31368" t="b">
        <f>U31368&gt;10</f>
        <v>1</v>
      </c>
      <c r="U31368" s="7">
        <v>10.194806060689301</v>
      </c>
      <c r="V31368" t="s">
        <v>3463</v>
      </c>
      <c r="W31368" t="s">
        <v>3464</v>
      </c>
    </row>
    <row r="31369" spans="20:23" x14ac:dyDescent="0.3">
      <c r="T31369" t="b">
        <f>U31369&gt;10</f>
        <v>1</v>
      </c>
      <c r="U31369" s="7">
        <v>10.7180542044539</v>
      </c>
      <c r="V31369" t="s">
        <v>8026</v>
      </c>
      <c r="W31369" t="s">
        <v>8027</v>
      </c>
    </row>
    <row r="31370" spans="20:23" x14ac:dyDescent="0.3">
      <c r="T31370" t="b">
        <f>U31370&gt;10</f>
        <v>1</v>
      </c>
      <c r="U31370" s="7">
        <v>12.392030638025499</v>
      </c>
      <c r="V31370" t="s">
        <v>18767</v>
      </c>
      <c r="W31370" t="s">
        <v>8465</v>
      </c>
    </row>
    <row r="31371" spans="20:23" x14ac:dyDescent="0.3">
      <c r="T31371" t="b">
        <f>U31371&gt;10</f>
        <v>1</v>
      </c>
      <c r="U31371" s="7">
        <v>10.7825927255914</v>
      </c>
      <c r="V31371" t="s">
        <v>8465</v>
      </c>
      <c r="W31371" t="s">
        <v>2646</v>
      </c>
    </row>
    <row r="31372" spans="20:23" x14ac:dyDescent="0.3">
      <c r="T31372" t="b">
        <f>U31372&gt;10</f>
        <v>1</v>
      </c>
      <c r="U31372" s="7">
        <v>11.411201385013801</v>
      </c>
      <c r="V31372" t="s">
        <v>11632</v>
      </c>
      <c r="W31372" t="s">
        <v>11633</v>
      </c>
    </row>
    <row r="31373" spans="20:23" x14ac:dyDescent="0.3">
      <c r="T31373" t="b">
        <f>U31373&gt;10</f>
        <v>1</v>
      </c>
      <c r="U31373" s="7">
        <v>10.7180542044539</v>
      </c>
      <c r="V31373" t="s">
        <v>8042</v>
      </c>
      <c r="W31373" t="s">
        <v>6727</v>
      </c>
    </row>
    <row r="31374" spans="20:23" x14ac:dyDescent="0.3">
      <c r="T31374" t="b">
        <f>U31374&gt;10</f>
        <v>1</v>
      </c>
      <c r="U31374" s="7">
        <v>10.9256935692321</v>
      </c>
      <c r="V31374" t="s">
        <v>9169</v>
      </c>
      <c r="W31374" t="s">
        <v>3846</v>
      </c>
    </row>
    <row r="31375" spans="20:23" x14ac:dyDescent="0.3">
      <c r="T31375" t="b">
        <f>U31375&gt;10</f>
        <v>1</v>
      </c>
      <c r="U31375" s="7">
        <v>10.232546388672199</v>
      </c>
      <c r="V31375" t="s">
        <v>3846</v>
      </c>
      <c r="W31375" t="s">
        <v>3847</v>
      </c>
    </row>
    <row r="31376" spans="20:23" x14ac:dyDescent="0.3">
      <c r="T31376" t="b">
        <f>U31376&gt;10</f>
        <v>1</v>
      </c>
      <c r="U31376" s="7">
        <v>12.392030638025499</v>
      </c>
      <c r="V31376" t="s">
        <v>14141</v>
      </c>
      <c r="W31376" t="s">
        <v>18768</v>
      </c>
    </row>
    <row r="31377" spans="20:23" x14ac:dyDescent="0.3">
      <c r="T31377" t="b">
        <f>U31377&gt;10</f>
        <v>1</v>
      </c>
      <c r="U31377" s="7">
        <v>13.490642926693599</v>
      </c>
      <c r="V31377" t="s">
        <v>18768</v>
      </c>
      <c r="W31377" t="s">
        <v>18769</v>
      </c>
    </row>
    <row r="31378" spans="20:23" x14ac:dyDescent="0.3">
      <c r="T31378" t="b">
        <f>U31378&gt;10</f>
        <v>1</v>
      </c>
      <c r="U31378" s="7">
        <v>10.4949106531397</v>
      </c>
      <c r="V31378" t="s">
        <v>6290</v>
      </c>
      <c r="W31378" t="s">
        <v>6291</v>
      </c>
    </row>
    <row r="31379" spans="20:23" x14ac:dyDescent="0.3">
      <c r="T31379" t="b">
        <f>U31379&gt;10</f>
        <v>1</v>
      </c>
      <c r="U31379" s="7">
        <v>10.194806060689301</v>
      </c>
      <c r="V31379" t="s">
        <v>3662</v>
      </c>
      <c r="W31379" t="s">
        <v>3604</v>
      </c>
    </row>
    <row r="31380" spans="20:23" x14ac:dyDescent="0.3">
      <c r="T31380" t="b">
        <f>U31380&gt;10</f>
        <v>1</v>
      </c>
      <c r="U31380" s="7">
        <v>11.293418349357401</v>
      </c>
      <c r="V31380" t="s">
        <v>11099</v>
      </c>
      <c r="W31380" t="s">
        <v>11100</v>
      </c>
    </row>
    <row r="31381" spans="20:23" x14ac:dyDescent="0.3">
      <c r="T31381" t="b">
        <f>U31381&gt;10</f>
        <v>1</v>
      </c>
      <c r="U31381" s="7">
        <v>10.232546388672199</v>
      </c>
      <c r="V31381" t="s">
        <v>3848</v>
      </c>
      <c r="W31381" t="s">
        <v>2136</v>
      </c>
    </row>
    <row r="31382" spans="20:23" x14ac:dyDescent="0.3">
      <c r="T31382" t="b">
        <f>U31382&gt;10</f>
        <v>1</v>
      </c>
      <c r="U31382" s="7">
        <v>12.104348565573799</v>
      </c>
      <c r="V31382" t="s">
        <v>18770</v>
      </c>
      <c r="W31382" t="s">
        <v>18757</v>
      </c>
    </row>
    <row r="31383" spans="20:23" x14ac:dyDescent="0.3">
      <c r="T31383" t="b">
        <f>U31383&gt;10</f>
        <v>1</v>
      </c>
      <c r="U31383" s="7">
        <v>11.411201385013801</v>
      </c>
      <c r="V31383" t="s">
        <v>11602</v>
      </c>
      <c r="W31383" t="s">
        <v>5035</v>
      </c>
    </row>
    <row r="31384" spans="20:23" x14ac:dyDescent="0.3">
      <c r="T31384" t="b">
        <f>U31384&gt;10</f>
        <v>1</v>
      </c>
      <c r="U31384" s="7">
        <v>12.392030638025499</v>
      </c>
      <c r="V31384" t="s">
        <v>18544</v>
      </c>
      <c r="W31384" t="s">
        <v>14106</v>
      </c>
    </row>
    <row r="31385" spans="20:23" x14ac:dyDescent="0.3">
      <c r="T31385" t="b">
        <f>U31385&gt;10</f>
        <v>1</v>
      </c>
      <c r="U31385" s="7">
        <v>11.8812050142595</v>
      </c>
      <c r="V31385" t="s">
        <v>14106</v>
      </c>
      <c r="W31385" t="s">
        <v>10448</v>
      </c>
    </row>
    <row r="31386" spans="20:23" x14ac:dyDescent="0.3">
      <c r="T31386" t="b">
        <f>U31386&gt;10</f>
        <v>1</v>
      </c>
      <c r="U31386" s="7">
        <v>11.188057833699601</v>
      </c>
      <c r="V31386" t="s">
        <v>10753</v>
      </c>
      <c r="W31386" t="s">
        <v>2332</v>
      </c>
    </row>
    <row r="31387" spans="20:23" x14ac:dyDescent="0.3">
      <c r="T31387" t="b">
        <f>U31387&gt;10</f>
        <v>1</v>
      </c>
      <c r="U31387" s="7">
        <v>10.0894455450315</v>
      </c>
      <c r="V31387" t="s">
        <v>2332</v>
      </c>
      <c r="W31387" t="s">
        <v>2333</v>
      </c>
    </row>
    <row r="31388" spans="20:23" x14ac:dyDescent="0.3">
      <c r="T31388" t="b">
        <f>U31388&gt;10</f>
        <v>1</v>
      </c>
      <c r="U31388" s="7">
        <v>10.024907023893901</v>
      </c>
      <c r="V31388" t="s">
        <v>2060</v>
      </c>
      <c r="W31388" t="s">
        <v>1866</v>
      </c>
    </row>
    <row r="31389" spans="20:23" x14ac:dyDescent="0.3">
      <c r="T31389" t="b">
        <f>U31389&gt;10</f>
        <v>1</v>
      </c>
      <c r="U31389" s="7">
        <v>12.104348565573799</v>
      </c>
      <c r="V31389" t="s">
        <v>11768</v>
      </c>
      <c r="W31389" t="s">
        <v>18771</v>
      </c>
    </row>
    <row r="31390" spans="20:23" x14ac:dyDescent="0.3">
      <c r="T31390" t="b">
        <f>U31390&gt;10</f>
        <v>1</v>
      </c>
      <c r="U31390" s="7">
        <v>10.4461204889702</v>
      </c>
      <c r="V31390" t="s">
        <v>5619</v>
      </c>
      <c r="W31390" t="s">
        <v>5620</v>
      </c>
    </row>
    <row r="31391" spans="20:23" x14ac:dyDescent="0.3">
      <c r="T31391" t="b">
        <f>U31391&gt;10</f>
        <v>1</v>
      </c>
      <c r="U31391" s="7">
        <v>10.5639035246266</v>
      </c>
      <c r="V31391" t="s">
        <v>457</v>
      </c>
      <c r="W31391" t="s">
        <v>6754</v>
      </c>
    </row>
    <row r="31392" spans="20:23" x14ac:dyDescent="0.3">
      <c r="T31392" t="b">
        <f>U31392&gt;10</f>
        <v>1</v>
      </c>
      <c r="U31392" s="7">
        <v>10.232546388672199</v>
      </c>
      <c r="V31392" t="s">
        <v>115</v>
      </c>
      <c r="W31392" t="s">
        <v>3842</v>
      </c>
    </row>
    <row r="31393" spans="20:23" x14ac:dyDescent="0.3">
      <c r="T31393" t="b">
        <f>U31393&gt;10</f>
        <v>1</v>
      </c>
      <c r="U31393" s="7">
        <v>12.7974957461337</v>
      </c>
      <c r="V31393" t="s">
        <v>18772</v>
      </c>
      <c r="W31393" t="s">
        <v>18773</v>
      </c>
    </row>
    <row r="31394" spans="20:23" x14ac:dyDescent="0.3">
      <c r="T31394" t="b">
        <f>U31394&gt;10</f>
        <v>1</v>
      </c>
      <c r="U31394" s="7">
        <v>10.9256935692321</v>
      </c>
      <c r="V31394" t="s">
        <v>9091</v>
      </c>
      <c r="W31394" t="s">
        <v>9092</v>
      </c>
    </row>
    <row r="31395" spans="20:23" x14ac:dyDescent="0.3">
      <c r="T31395" t="b">
        <f>U31395&gt;10</f>
        <v>1</v>
      </c>
      <c r="U31395" s="7">
        <v>12.104348565573799</v>
      </c>
      <c r="V31395" t="s">
        <v>9092</v>
      </c>
      <c r="W31395" t="s">
        <v>1731</v>
      </c>
    </row>
    <row r="31396" spans="20:23" x14ac:dyDescent="0.3">
      <c r="T31396" t="b">
        <f>U31396&gt;10</f>
        <v>1</v>
      </c>
      <c r="U31396" s="7">
        <v>11.188057833699601</v>
      </c>
      <c r="V31396" t="s">
        <v>5988</v>
      </c>
      <c r="W31396" t="s">
        <v>10354</v>
      </c>
    </row>
    <row r="31397" spans="20:23" x14ac:dyDescent="0.3">
      <c r="T31397" t="b">
        <f>U31397&gt;10</f>
        <v>1</v>
      </c>
      <c r="U31397" s="7">
        <v>11.188057833699601</v>
      </c>
      <c r="V31397" t="s">
        <v>5988</v>
      </c>
      <c r="W31397" t="s">
        <v>10353</v>
      </c>
    </row>
    <row r="31398" spans="20:23" x14ac:dyDescent="0.3">
      <c r="T31398" t="b">
        <f>U31398&gt;10</f>
        <v>1</v>
      </c>
      <c r="U31398" s="7">
        <v>10.4949106531397</v>
      </c>
      <c r="V31398" t="s">
        <v>5988</v>
      </c>
      <c r="W31398" t="s">
        <v>5989</v>
      </c>
    </row>
    <row r="31399" spans="20:23" x14ac:dyDescent="0.3">
      <c r="T31399" t="b">
        <f>U31399&gt;10</f>
        <v>1</v>
      </c>
      <c r="U31399" s="7">
        <v>10.851585597078399</v>
      </c>
      <c r="V31399" t="s">
        <v>8604</v>
      </c>
      <c r="W31399" t="s">
        <v>8605</v>
      </c>
    </row>
    <row r="31400" spans="20:23" x14ac:dyDescent="0.3">
      <c r="T31400" t="b">
        <f>U31400&gt;10</f>
        <v>1</v>
      </c>
      <c r="U31400" s="7">
        <v>12.392030638025499</v>
      </c>
      <c r="V31400" t="s">
        <v>13278</v>
      </c>
      <c r="W31400" t="s">
        <v>18774</v>
      </c>
    </row>
    <row r="31401" spans="20:23" x14ac:dyDescent="0.3">
      <c r="T31401" t="b">
        <f>U31401&gt;10</f>
        <v>1</v>
      </c>
      <c r="U31401" s="7">
        <v>13.490642926693599</v>
      </c>
      <c r="V31401" t="s">
        <v>18774</v>
      </c>
      <c r="W31401" t="s">
        <v>18775</v>
      </c>
    </row>
    <row r="31402" spans="20:23" x14ac:dyDescent="0.3">
      <c r="T31402" t="b">
        <f>U31402&gt;10</f>
        <v>1</v>
      </c>
      <c r="U31402" s="7">
        <v>13.490642926693599</v>
      </c>
      <c r="V31402" t="s">
        <v>18775</v>
      </c>
      <c r="W31402" t="s">
        <v>18776</v>
      </c>
    </row>
    <row r="31403" spans="20:23" x14ac:dyDescent="0.3">
      <c r="T31403" t="b">
        <f>U31403&gt;10</f>
        <v>1</v>
      </c>
      <c r="U31403" s="7">
        <v>10.7825927255914</v>
      </c>
      <c r="V31403" t="s">
        <v>2741</v>
      </c>
      <c r="W31403" t="s">
        <v>8501</v>
      </c>
    </row>
    <row r="31404" spans="20:23" x14ac:dyDescent="0.3">
      <c r="T31404" t="b">
        <f>U31404&gt;10</f>
        <v>1</v>
      </c>
      <c r="U31404" s="7">
        <v>10.4461204889702</v>
      </c>
      <c r="V31404" t="s">
        <v>457</v>
      </c>
      <c r="W31404" t="s">
        <v>458</v>
      </c>
    </row>
    <row r="31405" spans="20:23" x14ac:dyDescent="0.3">
      <c r="T31405" t="b">
        <f>U31405&gt;10</f>
        <v>1</v>
      </c>
      <c r="U31405" s="7">
        <v>10.7825927255914</v>
      </c>
      <c r="V31405" t="s">
        <v>458</v>
      </c>
      <c r="W31405" t="s">
        <v>8370</v>
      </c>
    </row>
    <row r="31406" spans="20:23" x14ac:dyDescent="0.3">
      <c r="T31406" t="b">
        <f>U31406&gt;10</f>
        <v>1</v>
      </c>
      <c r="U31406" s="7">
        <v>11.8812050142595</v>
      </c>
      <c r="V31406" t="s">
        <v>8370</v>
      </c>
      <c r="W31406">
        <v>27853</v>
      </c>
    </row>
    <row r="31407" spans="20:23" x14ac:dyDescent="0.3">
      <c r="T31407" t="b">
        <f>U31407&gt;10</f>
        <v>1</v>
      </c>
      <c r="U31407" s="7">
        <v>12.104348565573799</v>
      </c>
      <c r="V31407" t="s">
        <v>18777</v>
      </c>
      <c r="W31407" t="s">
        <v>18778</v>
      </c>
    </row>
    <row r="31408" spans="20:23" x14ac:dyDescent="0.3">
      <c r="T31408" t="b">
        <f>U31408&gt;10</f>
        <v>1</v>
      </c>
      <c r="U31408" s="7">
        <v>13.490642926693599</v>
      </c>
      <c r="V31408" t="s">
        <v>18779</v>
      </c>
      <c r="W31408" t="s">
        <v>18780</v>
      </c>
    </row>
    <row r="31409" spans="20:23" x14ac:dyDescent="0.3">
      <c r="T31409" t="b">
        <f>U31409&gt;10</f>
        <v>1</v>
      </c>
      <c r="U31409" s="7">
        <v>12.7974957461337</v>
      </c>
      <c r="V31409" t="s">
        <v>18781</v>
      </c>
      <c r="W31409" t="s">
        <v>18782</v>
      </c>
    </row>
    <row r="31410" spans="20:23" x14ac:dyDescent="0.3">
      <c r="T31410" t="b">
        <f>U31410&gt;10</f>
        <v>1</v>
      </c>
      <c r="U31410" s="7">
        <v>11.8812050142595</v>
      </c>
      <c r="V31410" t="s">
        <v>13632</v>
      </c>
      <c r="W31410" t="s">
        <v>13633</v>
      </c>
    </row>
    <row r="31411" spans="20:23" x14ac:dyDescent="0.3">
      <c r="T31411" t="b">
        <f>U31411&gt;10</f>
        <v>1</v>
      </c>
      <c r="U31411" s="7">
        <v>11.411201385013801</v>
      </c>
      <c r="V31411" t="s">
        <v>6754</v>
      </c>
      <c r="W31411" t="s">
        <v>12071</v>
      </c>
    </row>
    <row r="31412" spans="20:23" x14ac:dyDescent="0.3">
      <c r="T31412" t="b">
        <f>U31412&gt;10</f>
        <v>1</v>
      </c>
      <c r="U31412" s="7">
        <v>12.104348565573799</v>
      </c>
      <c r="V31412" t="s">
        <v>18783</v>
      </c>
      <c r="W31412" t="s">
        <v>18784</v>
      </c>
    </row>
    <row r="31413" spans="20:23" x14ac:dyDescent="0.3">
      <c r="T31413" t="b">
        <f>U31413&gt;10</f>
        <v>1</v>
      </c>
      <c r="U31413" s="7">
        <v>11.411201385013801</v>
      </c>
      <c r="V31413" t="s">
        <v>6754</v>
      </c>
      <c r="W31413" t="s">
        <v>12070</v>
      </c>
    </row>
    <row r="31414" spans="20:23" x14ac:dyDescent="0.3">
      <c r="T31414" t="b">
        <f>U31414&gt;10</f>
        <v>1</v>
      </c>
      <c r="U31414" s="7">
        <v>11.411201385013801</v>
      </c>
      <c r="V31414" t="s">
        <v>6754</v>
      </c>
      <c r="W31414" t="s">
        <v>12069</v>
      </c>
    </row>
    <row r="31415" spans="20:23" x14ac:dyDescent="0.3">
      <c r="T31415" t="b">
        <f>U31415&gt;10</f>
        <v>1</v>
      </c>
      <c r="U31415" s="7">
        <v>12.392030638025499</v>
      </c>
      <c r="V31415" t="s">
        <v>12069</v>
      </c>
      <c r="W31415">
        <v>852</v>
      </c>
    </row>
    <row r="31416" spans="20:23" x14ac:dyDescent="0.3">
      <c r="T31416" t="b">
        <f>U31416&gt;10</f>
        <v>1</v>
      </c>
      <c r="U31416" s="7">
        <v>10.72502287377</v>
      </c>
      <c r="V31416" t="s">
        <v>8143</v>
      </c>
      <c r="W31416" t="s">
        <v>8144</v>
      </c>
    </row>
    <row r="31417" spans="20:23" x14ac:dyDescent="0.3">
      <c r="T31417" t="b">
        <f>U31417&gt;10</f>
        <v>1</v>
      </c>
      <c r="U31417" s="7">
        <v>11.6988834574656</v>
      </c>
      <c r="V31417" t="s">
        <v>12676</v>
      </c>
      <c r="W31417" t="s">
        <v>1616</v>
      </c>
    </row>
    <row r="31418" spans="20:23" x14ac:dyDescent="0.3">
      <c r="T31418" t="b">
        <f>U31418&gt;10</f>
        <v>1</v>
      </c>
      <c r="U31418" s="7">
        <v>12.7974957461337</v>
      </c>
      <c r="V31418" t="s">
        <v>1616</v>
      </c>
      <c r="W31418" t="s">
        <v>18785</v>
      </c>
    </row>
    <row r="31419" spans="20:23" x14ac:dyDescent="0.3">
      <c r="T31419" t="b">
        <f>U31419&gt;10</f>
        <v>1</v>
      </c>
      <c r="U31419" s="7">
        <v>13.490642926693599</v>
      </c>
      <c r="V31419" t="s">
        <v>18785</v>
      </c>
      <c r="W31419" t="s">
        <v>12680</v>
      </c>
    </row>
    <row r="31420" spans="20:23" x14ac:dyDescent="0.3">
      <c r="T31420" t="b">
        <f>U31420&gt;10</f>
        <v>1</v>
      </c>
      <c r="U31420" s="7">
        <v>11.6988834574656</v>
      </c>
      <c r="V31420" t="s">
        <v>12680</v>
      </c>
      <c r="W31420">
        <v>10</v>
      </c>
    </row>
    <row r="31421" spans="20:23" x14ac:dyDescent="0.3">
      <c r="T31421" t="b">
        <f>U31421&gt;10</f>
        <v>1</v>
      </c>
      <c r="U31421" s="7">
        <v>12.7974957461337</v>
      </c>
      <c r="V31421" t="s">
        <v>18786</v>
      </c>
      <c r="W31421" t="s">
        <v>18787</v>
      </c>
    </row>
    <row r="31422" spans="20:23" x14ac:dyDescent="0.3">
      <c r="T31422" t="b">
        <f>U31422&gt;10</f>
        <v>1</v>
      </c>
      <c r="U31422" s="7">
        <v>10.3125890963457</v>
      </c>
      <c r="V31422" t="s">
        <v>4540</v>
      </c>
      <c r="W31422" t="s">
        <v>4541</v>
      </c>
    </row>
    <row r="31423" spans="20:23" x14ac:dyDescent="0.3">
      <c r="T31423" t="b">
        <f>U31423&gt;10</f>
        <v>1</v>
      </c>
      <c r="U31423" s="7">
        <v>13.490642926693599</v>
      </c>
      <c r="V31423" t="s">
        <v>18788</v>
      </c>
      <c r="W31423" t="s">
        <v>12447</v>
      </c>
    </row>
    <row r="31424" spans="20:23" x14ac:dyDescent="0.3">
      <c r="T31424" t="b">
        <f>U31424&gt;10</f>
        <v>1</v>
      </c>
      <c r="U31424" s="7">
        <v>11.5447327776383</v>
      </c>
      <c r="V31424" t="s">
        <v>12447</v>
      </c>
      <c r="W31424" t="s">
        <v>8896</v>
      </c>
    </row>
    <row r="31425" spans="20:23" x14ac:dyDescent="0.3">
      <c r="T31425" t="b">
        <f>U31425&gt;10</f>
        <v>1</v>
      </c>
      <c r="U31425" s="7">
        <v>12.7974957461337</v>
      </c>
      <c r="V31425" t="s">
        <v>18789</v>
      </c>
      <c r="W31425" t="s">
        <v>18790</v>
      </c>
    </row>
    <row r="31426" spans="20:23" x14ac:dyDescent="0.3">
      <c r="T31426" t="b">
        <f>U31426&gt;10</f>
        <v>1</v>
      </c>
      <c r="U31426" s="7">
        <v>10.123347096707199</v>
      </c>
      <c r="V31426" t="s">
        <v>2991</v>
      </c>
      <c r="W31426" t="s">
        <v>3020</v>
      </c>
    </row>
    <row r="31427" spans="20:23" x14ac:dyDescent="0.3">
      <c r="T31427" t="b">
        <f>U31427&gt;10</f>
        <v>1</v>
      </c>
      <c r="U31427" s="7">
        <v>10.123347096707199</v>
      </c>
      <c r="V31427" t="s">
        <v>2991</v>
      </c>
      <c r="W31427" t="s">
        <v>3022</v>
      </c>
    </row>
    <row r="31428" spans="20:23" x14ac:dyDescent="0.3">
      <c r="T31428" t="b">
        <f>U31428&gt;10</f>
        <v>1</v>
      </c>
      <c r="U31428" s="7">
        <v>11.293418349357401</v>
      </c>
      <c r="V31428" t="s">
        <v>6371</v>
      </c>
      <c r="W31428" t="s">
        <v>458</v>
      </c>
    </row>
    <row r="31429" spans="20:23" x14ac:dyDescent="0.3">
      <c r="T31429" t="b">
        <f>U31429&gt;10</f>
        <v>1</v>
      </c>
      <c r="U31429" s="7">
        <v>13.490642926693599</v>
      </c>
      <c r="V31429" t="s">
        <v>18791</v>
      </c>
      <c r="W31429" t="s">
        <v>18792</v>
      </c>
    </row>
    <row r="31430" spans="20:23" x14ac:dyDescent="0.3">
      <c r="T31430" t="b">
        <f>U31430&gt;10</f>
        <v>1</v>
      </c>
      <c r="U31430" s="7">
        <v>12.104348565573799</v>
      </c>
      <c r="V31430" t="s">
        <v>18792</v>
      </c>
      <c r="W31430" t="s">
        <v>18793</v>
      </c>
    </row>
    <row r="31431" spans="20:23" x14ac:dyDescent="0.3">
      <c r="T31431" t="b">
        <f>U31431&gt;10</f>
        <v>1</v>
      </c>
      <c r="U31431" s="7">
        <v>12.7974957461337</v>
      </c>
      <c r="V31431" t="s">
        <v>18794</v>
      </c>
      <c r="W31431" t="s">
        <v>18795</v>
      </c>
    </row>
    <row r="31432" spans="20:23" x14ac:dyDescent="0.3">
      <c r="T31432" t="b">
        <f>U31432&gt;10</f>
        <v>1</v>
      </c>
      <c r="U31432" s="7">
        <v>12.7974957461337</v>
      </c>
      <c r="V31432" t="s">
        <v>18794</v>
      </c>
      <c r="W31432" t="s">
        <v>18796</v>
      </c>
    </row>
    <row r="31433" spans="20:23" x14ac:dyDescent="0.3">
      <c r="T31433" t="b">
        <f>U31433&gt;10</f>
        <v>1</v>
      </c>
      <c r="U31433" s="7">
        <v>13.490642926693599</v>
      </c>
      <c r="V31433" t="s">
        <v>18797</v>
      </c>
      <c r="W31433" t="s">
        <v>18798</v>
      </c>
    </row>
    <row r="31434" spans="20:23" x14ac:dyDescent="0.3">
      <c r="T31434" t="b">
        <f>U31434&gt;10</f>
        <v>1</v>
      </c>
      <c r="U31434" s="7">
        <v>11.5447327776383</v>
      </c>
      <c r="V31434" t="s">
        <v>12302</v>
      </c>
      <c r="W31434" t="s">
        <v>12304</v>
      </c>
    </row>
    <row r="31435" spans="20:23" x14ac:dyDescent="0.3">
      <c r="T31435" t="b">
        <f>U31435&gt;10</f>
        <v>1</v>
      </c>
      <c r="U31435" s="7">
        <v>13.490642926693599</v>
      </c>
      <c r="V31435" t="s">
        <v>18799</v>
      </c>
      <c r="W31435" t="s">
        <v>18800</v>
      </c>
    </row>
    <row r="31436" spans="20:23" x14ac:dyDescent="0.3">
      <c r="T31436" t="b">
        <f>U31436&gt;10</f>
        <v>1</v>
      </c>
      <c r="U31436" s="7">
        <v>12.7974957461337</v>
      </c>
      <c r="V31436" t="s">
        <v>18800</v>
      </c>
      <c r="W31436" t="s">
        <v>18801</v>
      </c>
    </row>
    <row r="31437" spans="20:23" x14ac:dyDescent="0.3">
      <c r="T31437" t="b">
        <f>U31437&gt;10</f>
        <v>1</v>
      </c>
      <c r="U31437" s="7">
        <v>13.490642926693599</v>
      </c>
      <c r="V31437" t="s">
        <v>18802</v>
      </c>
      <c r="W31437" t="s">
        <v>18803</v>
      </c>
    </row>
    <row r="31438" spans="20:23" x14ac:dyDescent="0.3">
      <c r="T31438" t="b">
        <f>U31438&gt;10</f>
        <v>1</v>
      </c>
      <c r="U31438" s="7">
        <v>12.7974957461337</v>
      </c>
      <c r="V31438" t="s">
        <v>18803</v>
      </c>
      <c r="W31438" t="s">
        <v>18801</v>
      </c>
    </row>
    <row r="31439" spans="20:23" x14ac:dyDescent="0.3">
      <c r="T31439" t="b">
        <f>U31439&gt;10</f>
        <v>1</v>
      </c>
      <c r="U31439" s="7">
        <v>13.490642926693599</v>
      </c>
      <c r="V31439" t="s">
        <v>18804</v>
      </c>
      <c r="W31439" t="s">
        <v>18805</v>
      </c>
    </row>
    <row r="31440" spans="20:23" x14ac:dyDescent="0.3">
      <c r="T31440" t="b">
        <f>U31440&gt;10</f>
        <v>1</v>
      </c>
      <c r="U31440" s="7">
        <v>10.4949106531397</v>
      </c>
      <c r="V31440" t="s">
        <v>3022</v>
      </c>
      <c r="W31440" t="s">
        <v>6371</v>
      </c>
    </row>
    <row r="31441" spans="20:23" x14ac:dyDescent="0.3">
      <c r="T31441" t="b">
        <f>U31441&gt;10</f>
        <v>1</v>
      </c>
      <c r="U31441" s="7">
        <v>10.232546388672199</v>
      </c>
      <c r="V31441" t="s">
        <v>3956</v>
      </c>
      <c r="W31441" t="s">
        <v>3957</v>
      </c>
    </row>
    <row r="31442" spans="20:23" x14ac:dyDescent="0.3">
      <c r="T31442" t="b">
        <f>U31442&gt;10</f>
        <v>1</v>
      </c>
      <c r="U31442" s="7">
        <v>12.7974957461337</v>
      </c>
      <c r="V31442" t="s">
        <v>18806</v>
      </c>
      <c r="W31442" t="s">
        <v>12781</v>
      </c>
    </row>
    <row r="31443" spans="20:23" x14ac:dyDescent="0.3">
      <c r="T31443" t="b">
        <f>U31443&gt;10</f>
        <v>1</v>
      </c>
      <c r="U31443" s="7">
        <v>11.6988834574656</v>
      </c>
      <c r="V31443" t="s">
        <v>12781</v>
      </c>
      <c r="W31443" t="s">
        <v>7037</v>
      </c>
    </row>
    <row r="31444" spans="20:23" x14ac:dyDescent="0.3">
      <c r="T31444" t="b">
        <f>U31444&gt;10</f>
        <v>1</v>
      </c>
      <c r="U31444" s="7">
        <v>11.411201385013801</v>
      </c>
      <c r="V31444" t="s">
        <v>11782</v>
      </c>
      <c r="W31444" t="s">
        <v>11783</v>
      </c>
    </row>
    <row r="31445" spans="20:23" x14ac:dyDescent="0.3">
      <c r="T31445" t="b">
        <f>U31445&gt;10</f>
        <v>1</v>
      </c>
      <c r="U31445" s="7">
        <v>11.411201385013801</v>
      </c>
      <c r="V31445" t="s">
        <v>12045</v>
      </c>
      <c r="W31445" t="s">
        <v>7827</v>
      </c>
    </row>
    <row r="31446" spans="20:23" x14ac:dyDescent="0.3">
      <c r="T31446" t="b">
        <f>U31446&gt;10</f>
        <v>1</v>
      </c>
      <c r="U31446" s="7">
        <v>10.6574295826374</v>
      </c>
      <c r="V31446" t="s">
        <v>7589</v>
      </c>
      <c r="W31446" t="s">
        <v>7590</v>
      </c>
    </row>
    <row r="31447" spans="20:23" x14ac:dyDescent="0.3">
      <c r="T31447" t="b">
        <f>U31447&gt;10</f>
        <v>1</v>
      </c>
      <c r="U31447" s="7">
        <v>12.392030638025499</v>
      </c>
      <c r="V31447" t="s">
        <v>8171</v>
      </c>
      <c r="W31447" t="s">
        <v>18807</v>
      </c>
    </row>
    <row r="31448" spans="20:23" x14ac:dyDescent="0.3">
      <c r="T31448" t="b">
        <f>U31448&gt;10</f>
        <v>1</v>
      </c>
      <c r="U31448" s="7">
        <v>11.6988834574656</v>
      </c>
      <c r="V31448" t="s">
        <v>11566</v>
      </c>
      <c r="W31448" t="s">
        <v>6892</v>
      </c>
    </row>
    <row r="31449" spans="20:23" x14ac:dyDescent="0.3">
      <c r="T31449" t="b">
        <f>U31449&gt;10</f>
        <v>1</v>
      </c>
      <c r="U31449" s="7">
        <v>12.104348565573799</v>
      </c>
      <c r="V31449" t="s">
        <v>18808</v>
      </c>
      <c r="W31449" t="s">
        <v>18809</v>
      </c>
    </row>
    <row r="31450" spans="20:23" x14ac:dyDescent="0.3">
      <c r="T31450" t="b">
        <f>U31450&gt;10</f>
        <v>1</v>
      </c>
      <c r="U31450" s="7">
        <v>10.123347096707199</v>
      </c>
      <c r="V31450" t="s">
        <v>2992</v>
      </c>
      <c r="W31450" t="s">
        <v>2993</v>
      </c>
    </row>
    <row r="31451" spans="20:23" x14ac:dyDescent="0.3">
      <c r="T31451" t="b">
        <f>U31451&gt;10</f>
        <v>1</v>
      </c>
      <c r="U31451" s="7">
        <v>11.8812050142595</v>
      </c>
      <c r="V31451" t="s">
        <v>2993</v>
      </c>
      <c r="W31451" t="s">
        <v>10685</v>
      </c>
    </row>
    <row r="31452" spans="20:23" x14ac:dyDescent="0.3">
      <c r="T31452" t="b">
        <f>U31452&gt;10</f>
        <v>1</v>
      </c>
      <c r="U31452" s="7">
        <v>12.7974957461337</v>
      </c>
      <c r="V31452" t="s">
        <v>18810</v>
      </c>
      <c r="W31452" t="s">
        <v>18811</v>
      </c>
    </row>
    <row r="31453" spans="20:23" x14ac:dyDescent="0.3">
      <c r="T31453" t="b">
        <f>U31453&gt;10</f>
        <v>1</v>
      </c>
      <c r="U31453" s="7">
        <v>10.5462039475272</v>
      </c>
      <c r="V31453" t="s">
        <v>6681</v>
      </c>
      <c r="W31453" t="s">
        <v>3045</v>
      </c>
    </row>
    <row r="31454" spans="20:23" x14ac:dyDescent="0.3">
      <c r="T31454" t="b">
        <f>U31454&gt;10</f>
        <v>1</v>
      </c>
      <c r="U31454" s="7">
        <v>10.123347096707199</v>
      </c>
      <c r="V31454" t="s">
        <v>2990</v>
      </c>
      <c r="W31454" t="s">
        <v>2991</v>
      </c>
    </row>
    <row r="31455" spans="20:23" x14ac:dyDescent="0.3">
      <c r="T31455" t="b">
        <f>U31455&gt;10</f>
        <v>1</v>
      </c>
      <c r="U31455" s="7">
        <v>10.123347096707199</v>
      </c>
      <c r="V31455" t="s">
        <v>2991</v>
      </c>
      <c r="W31455" t="s">
        <v>3021</v>
      </c>
    </row>
    <row r="31456" spans="20:23" x14ac:dyDescent="0.3">
      <c r="T31456" t="b">
        <f>U31456&gt;10</f>
        <v>1</v>
      </c>
      <c r="U31456" s="7">
        <v>10.6002711687975</v>
      </c>
      <c r="V31456" t="s">
        <v>3020</v>
      </c>
      <c r="W31456" t="s">
        <v>7037</v>
      </c>
    </row>
    <row r="31457" spans="20:23" x14ac:dyDescent="0.3">
      <c r="T31457" t="b">
        <f>U31457&gt;10</f>
        <v>1</v>
      </c>
      <c r="U31457" s="7">
        <v>10.123347096707199</v>
      </c>
      <c r="V31457" t="s">
        <v>2991</v>
      </c>
      <c r="W31457" t="s">
        <v>3023</v>
      </c>
    </row>
    <row r="31458" spans="20:23" x14ac:dyDescent="0.3">
      <c r="T31458" t="b">
        <f>U31458&gt;10</f>
        <v>1</v>
      </c>
      <c r="U31458" s="7">
        <v>11.6988834574656</v>
      </c>
      <c r="V31458" t="s">
        <v>3023</v>
      </c>
      <c r="W31458" t="s">
        <v>7037</v>
      </c>
    </row>
    <row r="31459" spans="20:23" x14ac:dyDescent="0.3">
      <c r="T31459" t="b">
        <f>U31459&gt;10</f>
        <v>1</v>
      </c>
      <c r="U31459" s="7">
        <v>11.293418349357401</v>
      </c>
      <c r="V31459" t="s">
        <v>11347</v>
      </c>
      <c r="W31459" t="s">
        <v>7336</v>
      </c>
    </row>
    <row r="31460" spans="20:23" x14ac:dyDescent="0.3">
      <c r="T31460" t="b">
        <f>U31460&gt;10</f>
        <v>1</v>
      </c>
      <c r="U31460" s="7">
        <v>10.0894455450315</v>
      </c>
      <c r="V31460" t="s">
        <v>2295</v>
      </c>
      <c r="W31460" t="s">
        <v>2296</v>
      </c>
    </row>
    <row r="31461" spans="20:23" x14ac:dyDescent="0.3">
      <c r="T31461" t="b">
        <f>U31461&gt;10</f>
        <v>1</v>
      </c>
      <c r="U31461" s="7">
        <v>10.851585597078399</v>
      </c>
      <c r="V31461" t="s">
        <v>8959</v>
      </c>
      <c r="W31461" t="s">
        <v>8960</v>
      </c>
    </row>
    <row r="31462" spans="20:23" x14ac:dyDescent="0.3">
      <c r="T31462" t="b">
        <f>U31462&gt;10</f>
        <v>1</v>
      </c>
      <c r="U31462" s="7">
        <v>10.232546388672199</v>
      </c>
      <c r="V31462" t="s">
        <v>3934</v>
      </c>
      <c r="W31462" t="s">
        <v>3935</v>
      </c>
    </row>
    <row r="31463" spans="20:23" x14ac:dyDescent="0.3">
      <c r="T31463" t="b">
        <f>U31463&gt;10</f>
        <v>1</v>
      </c>
      <c r="U31463" s="7">
        <v>13.490642926693599</v>
      </c>
      <c r="V31463" t="s">
        <v>18812</v>
      </c>
      <c r="W31463" t="e">
        <f>-sitosterol</f>
        <v>#NAME?</v>
      </c>
    </row>
    <row r="31464" spans="20:23" x14ac:dyDescent="0.3">
      <c r="T31464" t="b">
        <f>U31464&gt;10</f>
        <v>1</v>
      </c>
      <c r="U31464" s="7">
        <v>10.6002711687975</v>
      </c>
      <c r="V31464" t="s">
        <v>7294</v>
      </c>
      <c r="W31464" t="s">
        <v>7295</v>
      </c>
    </row>
    <row r="31465" spans="20:23" x14ac:dyDescent="0.3">
      <c r="T31465" t="b">
        <f>U31465&gt;10</f>
        <v>1</v>
      </c>
      <c r="U31465" s="7">
        <v>11.5447327776383</v>
      </c>
      <c r="V31465" t="s">
        <v>12543</v>
      </c>
      <c r="W31465" t="s">
        <v>12544</v>
      </c>
    </row>
    <row r="31466" spans="20:23" x14ac:dyDescent="0.3">
      <c r="T31466" t="b">
        <f>U31466&gt;10</f>
        <v>1</v>
      </c>
      <c r="U31466" s="7">
        <v>10.6002711687975</v>
      </c>
      <c r="V31466" t="s">
        <v>6875</v>
      </c>
      <c r="W31466" t="s">
        <v>6876</v>
      </c>
    </row>
    <row r="31467" spans="20:23" x14ac:dyDescent="0.3">
      <c r="T31467" t="b">
        <f>U31467&gt;10</f>
        <v>1</v>
      </c>
      <c r="U31467" s="7">
        <v>11.188057833699601</v>
      </c>
      <c r="V31467" t="s">
        <v>10852</v>
      </c>
      <c r="W31467" t="s">
        <v>10853</v>
      </c>
    </row>
    <row r="31468" spans="20:23" x14ac:dyDescent="0.3">
      <c r="T31468" t="b">
        <f>U31468&gt;10</f>
        <v>1</v>
      </c>
      <c r="U31468" s="7">
        <v>11.0057362769056</v>
      </c>
      <c r="V31468" t="s">
        <v>9517</v>
      </c>
      <c r="W31468" t="s">
        <v>3802</v>
      </c>
    </row>
    <row r="31469" spans="20:23" x14ac:dyDescent="0.3">
      <c r="T31469" t="b">
        <f>U31469&gt;10</f>
        <v>1</v>
      </c>
      <c r="U31469" s="7">
        <v>10.3125890963457</v>
      </c>
      <c r="V31469" t="s">
        <v>3802</v>
      </c>
      <c r="W31469" t="s">
        <v>4835</v>
      </c>
    </row>
    <row r="31470" spans="20:23" x14ac:dyDescent="0.3">
      <c r="T31470" t="b">
        <f>U31470&gt;10</f>
        <v>1</v>
      </c>
      <c r="U31470" s="7">
        <v>10.3125890963457</v>
      </c>
      <c r="V31470" t="s">
        <v>4637</v>
      </c>
      <c r="W31470" t="s">
        <v>4639</v>
      </c>
    </row>
    <row r="31471" spans="20:23" x14ac:dyDescent="0.3">
      <c r="T31471" t="b">
        <f>U31471&gt;10</f>
        <v>1</v>
      </c>
      <c r="U31471" s="7">
        <v>12.7974957461337</v>
      </c>
      <c r="V31471" t="s">
        <v>4639</v>
      </c>
      <c r="W31471" t="s">
        <v>18813</v>
      </c>
    </row>
    <row r="31472" spans="20:23" x14ac:dyDescent="0.3">
      <c r="T31472" t="b">
        <f>U31472&gt;10</f>
        <v>1</v>
      </c>
      <c r="U31472" s="7">
        <v>11.0927476538953</v>
      </c>
      <c r="V31472" t="s">
        <v>10097</v>
      </c>
      <c r="W31472" t="s">
        <v>3801</v>
      </c>
    </row>
    <row r="31473" spans="20:23" x14ac:dyDescent="0.3">
      <c r="T31473" t="b">
        <f>U31473&gt;10</f>
        <v>1</v>
      </c>
      <c r="U31473" s="7">
        <v>11.6988834574656</v>
      </c>
      <c r="V31473" t="s">
        <v>12927</v>
      </c>
      <c r="W31473" t="s">
        <v>12928</v>
      </c>
    </row>
    <row r="31474" spans="20:23" x14ac:dyDescent="0.3">
      <c r="T31474" t="b">
        <f>U31474&gt;10</f>
        <v>1</v>
      </c>
      <c r="U31474" s="7">
        <v>10.9256935692321</v>
      </c>
      <c r="V31474" t="s">
        <v>9239</v>
      </c>
      <c r="W31474" t="s">
        <v>9240</v>
      </c>
    </row>
    <row r="31475" spans="20:23" x14ac:dyDescent="0.3">
      <c r="T31475" t="b">
        <f>U31475&gt;10</f>
        <v>1</v>
      </c>
      <c r="U31475" s="7">
        <v>11.0057362769056</v>
      </c>
      <c r="V31475" t="s">
        <v>9678</v>
      </c>
      <c r="W31475" t="s">
        <v>9679</v>
      </c>
    </row>
    <row r="31476" spans="20:23" x14ac:dyDescent="0.3">
      <c r="T31476" t="b">
        <f>U31476&gt;10</f>
        <v>1</v>
      </c>
      <c r="U31476" s="7">
        <v>11.411201385013801</v>
      </c>
      <c r="V31476" t="s">
        <v>11948</v>
      </c>
      <c r="W31476">
        <v>7</v>
      </c>
    </row>
    <row r="31477" spans="20:23" x14ac:dyDescent="0.3">
      <c r="T31477" t="b">
        <f>U31477&gt;10</f>
        <v>1</v>
      </c>
      <c r="U31477" s="7">
        <v>11.8812050142595</v>
      </c>
      <c r="V31477" t="s">
        <v>13910</v>
      </c>
      <c r="W31477" t="s">
        <v>13614</v>
      </c>
    </row>
    <row r="31478" spans="20:23" x14ac:dyDescent="0.3">
      <c r="T31478" t="b">
        <f>U31478&gt;10</f>
        <v>1</v>
      </c>
      <c r="U31478" s="7">
        <v>11.8812050142595</v>
      </c>
      <c r="V31478" t="s">
        <v>13614</v>
      </c>
      <c r="W31478" t="s">
        <v>13615</v>
      </c>
    </row>
    <row r="31479" spans="20:23" x14ac:dyDescent="0.3">
      <c r="T31479" t="b">
        <f>U31479&gt;10</f>
        <v>1</v>
      </c>
      <c r="U31479" s="7">
        <v>11.6988834574656</v>
      </c>
      <c r="V31479" t="s">
        <v>12798</v>
      </c>
      <c r="W31479" t="s">
        <v>7244</v>
      </c>
    </row>
    <row r="31480" spans="20:23" x14ac:dyDescent="0.3">
      <c r="T31480" t="b">
        <f>U31480&gt;10</f>
        <v>1</v>
      </c>
      <c r="U31480" s="7">
        <v>10.2172789165414</v>
      </c>
      <c r="V31480" t="s">
        <v>3801</v>
      </c>
      <c r="W31480" t="s">
        <v>3802</v>
      </c>
    </row>
    <row r="31481" spans="20:23" x14ac:dyDescent="0.3">
      <c r="T31481" t="b">
        <f>U31481&gt;10</f>
        <v>1</v>
      </c>
      <c r="U31481" s="7">
        <v>10.7180542044539</v>
      </c>
      <c r="V31481" t="s">
        <v>7894</v>
      </c>
      <c r="W31481" t="s">
        <v>7895</v>
      </c>
    </row>
    <row r="31482" spans="20:23" x14ac:dyDescent="0.3">
      <c r="T31482" t="b">
        <f>U31482&gt;10</f>
        <v>1</v>
      </c>
      <c r="U31482" s="7">
        <v>10.3125890963457</v>
      </c>
      <c r="V31482" t="s">
        <v>4853</v>
      </c>
      <c r="W31482" t="s">
        <v>3311</v>
      </c>
    </row>
    <row r="31483" spans="20:23" x14ac:dyDescent="0.3">
      <c r="T31483" t="b">
        <f>U31483&gt;10</f>
        <v>1</v>
      </c>
      <c r="U31483" s="7">
        <v>10.158438416518401</v>
      </c>
      <c r="V31483" t="s">
        <v>3311</v>
      </c>
      <c r="W31483" t="s">
        <v>3312</v>
      </c>
    </row>
    <row r="31484" spans="20:23" x14ac:dyDescent="0.3">
      <c r="T31484" t="b">
        <f>U31484&gt;10</f>
        <v>1</v>
      </c>
      <c r="U31484" s="7">
        <v>10.158438416518401</v>
      </c>
      <c r="V31484" t="s">
        <v>3331</v>
      </c>
      <c r="W31484" t="s">
        <v>3332</v>
      </c>
    </row>
    <row r="31485" spans="20:23" x14ac:dyDescent="0.3">
      <c r="T31485" t="b">
        <f>U31485&gt;10</f>
        <v>1</v>
      </c>
      <c r="U31485" s="7">
        <v>13.490642926693599</v>
      </c>
      <c r="V31485" t="s">
        <v>18814</v>
      </c>
      <c r="W31485" t="s">
        <v>18815</v>
      </c>
    </row>
    <row r="31486" spans="20:23" x14ac:dyDescent="0.3">
      <c r="T31486" t="b">
        <f>U31486&gt;10</f>
        <v>1</v>
      </c>
      <c r="U31486" s="7">
        <v>10.4461204889702</v>
      </c>
      <c r="V31486" t="s">
        <v>5860</v>
      </c>
      <c r="W31486" t="s">
        <v>5861</v>
      </c>
    </row>
    <row r="31487" spans="20:23" x14ac:dyDescent="0.3">
      <c r="T31487" t="b">
        <f>U31487&gt;10</f>
        <v>1</v>
      </c>
      <c r="U31487" s="7">
        <v>10.4949106531397</v>
      </c>
      <c r="V31487" t="s">
        <v>6286</v>
      </c>
      <c r="W31487" t="s">
        <v>6287</v>
      </c>
    </row>
    <row r="31488" spans="20:23" x14ac:dyDescent="0.3">
      <c r="T31488" t="b">
        <f>U31488&gt;10</f>
        <v>1</v>
      </c>
      <c r="U31488" s="7">
        <v>11.293418349357401</v>
      </c>
      <c r="V31488" t="s">
        <v>10960</v>
      </c>
      <c r="W31488" t="s">
        <v>10961</v>
      </c>
    </row>
    <row r="31489" spans="20:23" x14ac:dyDescent="0.3">
      <c r="T31489" t="b">
        <f>U31489&gt;10</f>
        <v>1</v>
      </c>
      <c r="U31489" s="7">
        <v>10.158438416518401</v>
      </c>
      <c r="V31489" t="s">
        <v>3099</v>
      </c>
      <c r="W31489" t="s">
        <v>3100</v>
      </c>
    </row>
    <row r="31490" spans="20:23" x14ac:dyDescent="0.3">
      <c r="T31490" t="b">
        <f>U31490&gt;10</f>
        <v>1</v>
      </c>
      <c r="U31490" s="7">
        <v>12.104348565573799</v>
      </c>
      <c r="V31490" t="s">
        <v>18816</v>
      </c>
      <c r="W31490" t="s">
        <v>18817</v>
      </c>
    </row>
    <row r="31491" spans="20:23" x14ac:dyDescent="0.3">
      <c r="T31491" t="b">
        <f>U31491&gt;10</f>
        <v>1</v>
      </c>
      <c r="U31491" s="7">
        <v>11.5447327776383</v>
      </c>
      <c r="V31491" t="s">
        <v>12335</v>
      </c>
      <c r="W31491" t="s">
        <v>12336</v>
      </c>
    </row>
    <row r="31492" spans="20:23" x14ac:dyDescent="0.3">
      <c r="T31492" t="b">
        <f>U31492&gt;10</f>
        <v>1</v>
      </c>
      <c r="U31492" s="7">
        <v>10.851585597078399</v>
      </c>
      <c r="V31492" t="s">
        <v>8888</v>
      </c>
      <c r="W31492" t="s">
        <v>8889</v>
      </c>
    </row>
    <row r="31493" spans="20:23" x14ac:dyDescent="0.3">
      <c r="T31493" t="b">
        <f>U31493&gt;10</f>
        <v>1</v>
      </c>
      <c r="U31493" s="7">
        <v>11.6988834574656</v>
      </c>
      <c r="V31493" t="s">
        <v>8889</v>
      </c>
      <c r="W31493" t="s">
        <v>13214</v>
      </c>
    </row>
    <row r="31494" spans="20:23" x14ac:dyDescent="0.3">
      <c r="T31494" t="b">
        <f>U31494&gt;10</f>
        <v>1</v>
      </c>
      <c r="U31494" s="7">
        <v>10.7180542044539</v>
      </c>
      <c r="V31494" t="s">
        <v>7650</v>
      </c>
      <c r="W31494" t="s">
        <v>7651</v>
      </c>
    </row>
    <row r="31495" spans="20:23" x14ac:dyDescent="0.3">
      <c r="T31495" t="b">
        <f>U31495&gt;10</f>
        <v>1</v>
      </c>
      <c r="U31495" s="7">
        <v>11.6988834574656</v>
      </c>
      <c r="V31495" t="s">
        <v>13174</v>
      </c>
      <c r="W31495" t="s">
        <v>2486</v>
      </c>
    </row>
    <row r="31496" spans="20:23" x14ac:dyDescent="0.3">
      <c r="T31496" t="b">
        <f>U31496&gt;10</f>
        <v>1</v>
      </c>
      <c r="U31496" s="7">
        <v>11.6988834574656</v>
      </c>
      <c r="V31496" t="s">
        <v>13182</v>
      </c>
      <c r="W31496" t="s">
        <v>2296</v>
      </c>
    </row>
    <row r="31497" spans="20:23" x14ac:dyDescent="0.3">
      <c r="T31497" t="b">
        <f>U31497&gt;10</f>
        <v>1</v>
      </c>
      <c r="U31497" s="7">
        <v>10.7825927255914</v>
      </c>
      <c r="V31497">
        <v>-11</v>
      </c>
      <c r="W31497" t="s">
        <v>8148</v>
      </c>
    </row>
    <row r="31498" spans="20:23" x14ac:dyDescent="0.3">
      <c r="T31498" t="b">
        <f>U31498&gt;10</f>
        <v>1</v>
      </c>
      <c r="U31498" s="7">
        <v>11.188057833699601</v>
      </c>
      <c r="V31498" t="s">
        <v>10327</v>
      </c>
      <c r="W31498" t="s">
        <v>8148</v>
      </c>
    </row>
    <row r="31499" spans="20:23" x14ac:dyDescent="0.3">
      <c r="T31499" t="b">
        <f>U31499&gt;10</f>
        <v>1</v>
      </c>
      <c r="U31499" s="7">
        <v>11.0927476538953</v>
      </c>
      <c r="V31499" t="s">
        <v>10098</v>
      </c>
      <c r="W31499" t="s">
        <v>3801</v>
      </c>
    </row>
    <row r="31500" spans="20:23" x14ac:dyDescent="0.3">
      <c r="T31500" t="b">
        <f>U31500&gt;10</f>
        <v>1</v>
      </c>
      <c r="U31500" s="7">
        <v>11.188057833699601</v>
      </c>
      <c r="V31500" t="s">
        <v>10343</v>
      </c>
      <c r="W31500" t="s">
        <v>8148</v>
      </c>
    </row>
    <row r="31501" spans="20:23" x14ac:dyDescent="0.3">
      <c r="T31501" t="b">
        <f>U31501&gt;10</f>
        <v>1</v>
      </c>
      <c r="U31501" s="7">
        <v>11.188057833699601</v>
      </c>
      <c r="V31501" t="s">
        <v>10668</v>
      </c>
      <c r="W31501" t="s">
        <v>10669</v>
      </c>
    </row>
    <row r="31502" spans="20:23" x14ac:dyDescent="0.3">
      <c r="T31502" t="b">
        <f>U31502&gt;10</f>
        <v>1</v>
      </c>
      <c r="U31502" s="7">
        <v>10.3125890963457</v>
      </c>
      <c r="V31502" t="s">
        <v>4583</v>
      </c>
      <c r="W31502" t="s">
        <v>3802</v>
      </c>
    </row>
    <row r="31503" spans="20:23" x14ac:dyDescent="0.3">
      <c r="T31503" t="b">
        <f>U31503&gt;10</f>
        <v>1</v>
      </c>
      <c r="U31503" s="7">
        <v>12.104348565573799</v>
      </c>
      <c r="V31503" t="s">
        <v>18818</v>
      </c>
      <c r="W31503" t="s">
        <v>18819</v>
      </c>
    </row>
    <row r="31504" spans="20:23" x14ac:dyDescent="0.3">
      <c r="T31504" t="b">
        <f>U31504&gt;10</f>
        <v>1</v>
      </c>
      <c r="U31504" s="7">
        <v>10.7825927255914</v>
      </c>
      <c r="V31504" t="s">
        <v>2295</v>
      </c>
      <c r="W31504" t="s">
        <v>8150</v>
      </c>
    </row>
    <row r="31505" spans="20:23" x14ac:dyDescent="0.3">
      <c r="T31505" t="b">
        <f>U31505&gt;10</f>
        <v>1</v>
      </c>
      <c r="U31505" s="7">
        <v>11.188057833699601</v>
      </c>
      <c r="V31505" t="s">
        <v>10332</v>
      </c>
      <c r="W31505" t="s">
        <v>8148</v>
      </c>
    </row>
    <row r="31506" spans="20:23" x14ac:dyDescent="0.3">
      <c r="T31506" t="b">
        <f>U31506&gt;10</f>
        <v>1</v>
      </c>
      <c r="U31506" s="7">
        <v>10.194806060689301</v>
      </c>
      <c r="V31506" t="s">
        <v>3717</v>
      </c>
      <c r="W31506" t="s">
        <v>3718</v>
      </c>
    </row>
    <row r="31507" spans="20:23" x14ac:dyDescent="0.3">
      <c r="T31507" t="b">
        <f>U31507&gt;10</f>
        <v>1</v>
      </c>
      <c r="U31507" s="7">
        <v>13.490642926693599</v>
      </c>
      <c r="V31507" t="s">
        <v>18820</v>
      </c>
      <c r="W31507" t="s">
        <v>18821</v>
      </c>
    </row>
    <row r="31508" spans="20:23" x14ac:dyDescent="0.3">
      <c r="T31508" t="b">
        <f>U31508&gt;10</f>
        <v>1</v>
      </c>
      <c r="U31508" s="7">
        <v>10.194806060689301</v>
      </c>
      <c r="V31508" t="s">
        <v>3531</v>
      </c>
      <c r="W31508" t="s">
        <v>3532</v>
      </c>
    </row>
    <row r="31509" spans="20:23" x14ac:dyDescent="0.3">
      <c r="T31509" t="b">
        <f>U31509&gt;10</f>
        <v>1</v>
      </c>
      <c r="U31509" s="7">
        <v>11.411201385013801</v>
      </c>
      <c r="V31509" t="s">
        <v>11895</v>
      </c>
      <c r="W31509" t="s">
        <v>11896</v>
      </c>
    </row>
    <row r="31510" spans="20:23" x14ac:dyDescent="0.3">
      <c r="T31510" t="b">
        <f>U31510&gt;10</f>
        <v>1</v>
      </c>
      <c r="U31510" s="7">
        <v>12.7974957461337</v>
      </c>
      <c r="V31510" t="s">
        <v>18822</v>
      </c>
      <c r="W31510" t="s">
        <v>18823</v>
      </c>
    </row>
    <row r="31511" spans="20:23" x14ac:dyDescent="0.3">
      <c r="T31511" t="b">
        <f>U31511&gt;10</f>
        <v>1</v>
      </c>
      <c r="U31511" s="7">
        <v>13.490642926693599</v>
      </c>
      <c r="V31511" t="s">
        <v>18824</v>
      </c>
      <c r="W31511" t="s">
        <v>18825</v>
      </c>
    </row>
    <row r="31512" spans="20:23" x14ac:dyDescent="0.3">
      <c r="T31512" t="b">
        <f>U31512&gt;10</f>
        <v>1</v>
      </c>
      <c r="U31512" s="7">
        <v>10.3125890963457</v>
      </c>
      <c r="V31512" t="s">
        <v>4573</v>
      </c>
      <c r="W31512" t="s">
        <v>4574</v>
      </c>
    </row>
    <row r="31513" spans="20:23" x14ac:dyDescent="0.3">
      <c r="T31513" t="b">
        <f>U31513&gt;10</f>
        <v>1</v>
      </c>
      <c r="U31513" s="7">
        <v>12.7974957461337</v>
      </c>
      <c r="V31513" t="s">
        <v>18826</v>
      </c>
      <c r="W31513" t="s">
        <v>18827</v>
      </c>
    </row>
    <row r="31514" spans="20:23" x14ac:dyDescent="0.3">
      <c r="T31514" t="b">
        <f>U31514&gt;10</f>
        <v>1</v>
      </c>
      <c r="U31514" s="7">
        <v>12.104348565573799</v>
      </c>
      <c r="V31514" t="s">
        <v>11859</v>
      </c>
      <c r="W31514" t="s">
        <v>18828</v>
      </c>
    </row>
    <row r="31515" spans="20:23" x14ac:dyDescent="0.3">
      <c r="T31515" t="b">
        <f>U31515&gt;10</f>
        <v>1</v>
      </c>
      <c r="U31515" s="7">
        <v>13.490642926693599</v>
      </c>
      <c r="V31515" t="s">
        <v>18828</v>
      </c>
      <c r="W31515" t="s">
        <v>18829</v>
      </c>
    </row>
    <row r="31516" spans="20:23" x14ac:dyDescent="0.3">
      <c r="T31516" t="b">
        <f>U31516&gt;10</f>
        <v>1</v>
      </c>
      <c r="U31516" s="7">
        <v>12.104348565573799</v>
      </c>
      <c r="V31516" t="s">
        <v>18830</v>
      </c>
      <c r="W31516" t="s">
        <v>18831</v>
      </c>
    </row>
    <row r="31517" spans="20:23" x14ac:dyDescent="0.3">
      <c r="T31517" t="b">
        <f>U31517&gt;10</f>
        <v>1</v>
      </c>
      <c r="U31517" s="7">
        <v>12.392030638025499</v>
      </c>
      <c r="V31517" t="s">
        <v>18832</v>
      </c>
      <c r="W31517" t="s">
        <v>18833</v>
      </c>
    </row>
    <row r="31518" spans="20:23" x14ac:dyDescent="0.3">
      <c r="T31518" t="b">
        <f>U31518&gt;10</f>
        <v>1</v>
      </c>
      <c r="U31518" s="7">
        <v>10.0894455450315</v>
      </c>
      <c r="V31518" t="s">
        <v>2344</v>
      </c>
      <c r="W31518" t="s">
        <v>2345</v>
      </c>
    </row>
    <row r="31519" spans="20:23" x14ac:dyDescent="0.3">
      <c r="T31519" t="b">
        <f>U31519&gt;10</f>
        <v>1</v>
      </c>
      <c r="U31519" s="7">
        <v>12.104348565573799</v>
      </c>
      <c r="V31519" t="s">
        <v>18834</v>
      </c>
      <c r="W31519" t="s">
        <v>18835</v>
      </c>
    </row>
    <row r="31520" spans="20:23" x14ac:dyDescent="0.3">
      <c r="T31520" t="b">
        <f>U31520&gt;10</f>
        <v>1</v>
      </c>
      <c r="U31520" s="7">
        <v>11.0057362769056</v>
      </c>
      <c r="V31520" t="s">
        <v>9601</v>
      </c>
      <c r="W31520" t="s">
        <v>9602</v>
      </c>
    </row>
    <row r="31521" spans="20:23" x14ac:dyDescent="0.3">
      <c r="T31521" t="b">
        <f>U31521&gt;10</f>
        <v>1</v>
      </c>
      <c r="U31521" s="7">
        <v>11.188057833699601</v>
      </c>
      <c r="V31521" t="s">
        <v>10341</v>
      </c>
      <c r="W31521" t="s">
        <v>10342</v>
      </c>
    </row>
    <row r="31522" spans="20:23" x14ac:dyDescent="0.3">
      <c r="T31522" t="b">
        <f>U31522&gt;10</f>
        <v>1</v>
      </c>
      <c r="U31522" s="7">
        <v>11.188057833699601</v>
      </c>
      <c r="V31522" t="s">
        <v>10710</v>
      </c>
      <c r="W31522" t="s">
        <v>10711</v>
      </c>
    </row>
    <row r="31523" spans="20:23" x14ac:dyDescent="0.3">
      <c r="T31523" t="b">
        <f>U31523&gt;10</f>
        <v>1</v>
      </c>
      <c r="U31523" s="7">
        <v>10.0894455450315</v>
      </c>
      <c r="V31523" t="s">
        <v>2378</v>
      </c>
      <c r="W31523" t="s">
        <v>2379</v>
      </c>
    </row>
    <row r="31524" spans="20:23" x14ac:dyDescent="0.3">
      <c r="T31524" t="b">
        <f>U31524&gt;10</f>
        <v>1</v>
      </c>
      <c r="U31524" s="7">
        <v>13.490642926693599</v>
      </c>
      <c r="V31524" t="s">
        <v>18836</v>
      </c>
      <c r="W31524" t="s">
        <v>18837</v>
      </c>
    </row>
    <row r="31525" spans="20:23" x14ac:dyDescent="0.3">
      <c r="T31525" t="b">
        <f>U31525&gt;10</f>
        <v>1</v>
      </c>
      <c r="U31525" s="7">
        <v>13.490642926693599</v>
      </c>
      <c r="V31525" t="s">
        <v>18838</v>
      </c>
      <c r="W31525" t="s">
        <v>18839</v>
      </c>
    </row>
    <row r="31526" spans="20:23" x14ac:dyDescent="0.3">
      <c r="T31526" t="b">
        <f>U31526&gt;10</f>
        <v>1</v>
      </c>
      <c r="U31526" s="7">
        <v>11.6988834574656</v>
      </c>
      <c r="V31526" t="s">
        <v>13463</v>
      </c>
      <c r="W31526" t="s">
        <v>13464</v>
      </c>
    </row>
    <row r="31527" spans="20:23" x14ac:dyDescent="0.3">
      <c r="T31527" t="b">
        <f>U31527&gt;10</f>
        <v>1</v>
      </c>
      <c r="U31527" s="7">
        <v>11.0057362769056</v>
      </c>
      <c r="V31527" t="s">
        <v>9309</v>
      </c>
      <c r="W31527" t="s">
        <v>9310</v>
      </c>
    </row>
    <row r="31528" spans="20:23" x14ac:dyDescent="0.3">
      <c r="T31528" t="b">
        <f>U31528&gt;10</f>
        <v>1</v>
      </c>
      <c r="U31528" s="7">
        <v>10.7180542044539</v>
      </c>
      <c r="V31528" t="s">
        <v>8009</v>
      </c>
      <c r="W31528" t="s">
        <v>8010</v>
      </c>
    </row>
    <row r="31529" spans="20:23" x14ac:dyDescent="0.3">
      <c r="T31529" t="b">
        <f>U31529&gt;10</f>
        <v>1</v>
      </c>
      <c r="U31529" s="7">
        <v>11.411201385013801</v>
      </c>
      <c r="V31529" t="s">
        <v>11513</v>
      </c>
      <c r="W31529" t="s">
        <v>11514</v>
      </c>
    </row>
    <row r="31530" spans="20:23" x14ac:dyDescent="0.3">
      <c r="T31530" t="b">
        <f>U31530&gt;10</f>
        <v>1</v>
      </c>
      <c r="U31530" s="7">
        <v>10.3125890963457</v>
      </c>
      <c r="V31530" t="s">
        <v>4863</v>
      </c>
      <c r="W31530" t="s">
        <v>4864</v>
      </c>
    </row>
    <row r="31531" spans="20:23" x14ac:dyDescent="0.3">
      <c r="T31531" t="b">
        <f>U31531&gt;10</f>
        <v>1</v>
      </c>
      <c r="U31531" s="7">
        <v>10.3125890963457</v>
      </c>
      <c r="V31531" t="s">
        <v>4469</v>
      </c>
      <c r="W31531" t="s">
        <v>4470</v>
      </c>
    </row>
    <row r="31532" spans="20:23" x14ac:dyDescent="0.3">
      <c r="T31532" t="b">
        <f>U31532&gt;10</f>
        <v>1</v>
      </c>
      <c r="U31532" s="7">
        <v>11.6988834574656</v>
      </c>
      <c r="V31532" t="s">
        <v>12748</v>
      </c>
      <c r="W31532" t="s">
        <v>12749</v>
      </c>
    </row>
    <row r="31533" spans="20:23" x14ac:dyDescent="0.3">
      <c r="T31533" t="b">
        <f>U31533&gt;10</f>
        <v>1</v>
      </c>
      <c r="U31533" s="7">
        <v>11.8812050142595</v>
      </c>
      <c r="V31533" t="s">
        <v>14074</v>
      </c>
      <c r="W31533" t="s">
        <v>14075</v>
      </c>
    </row>
    <row r="31534" spans="20:23" x14ac:dyDescent="0.3">
      <c r="T31534" t="b">
        <f>U31534&gt;10</f>
        <v>1</v>
      </c>
      <c r="U31534" s="7">
        <v>10.3125890963457</v>
      </c>
      <c r="V31534" t="s">
        <v>4564</v>
      </c>
      <c r="W31534" t="s">
        <v>4565</v>
      </c>
    </row>
    <row r="31535" spans="20:23" x14ac:dyDescent="0.3">
      <c r="T31535" t="b">
        <f>U31535&gt;10</f>
        <v>1</v>
      </c>
      <c r="U31535" s="7">
        <v>10.7825927255914</v>
      </c>
      <c r="V31535" t="s">
        <v>8282</v>
      </c>
      <c r="W31535" t="s">
        <v>8283</v>
      </c>
    </row>
    <row r="31536" spans="20:23" x14ac:dyDescent="0.3">
      <c r="T31536" t="b">
        <f>U31536&gt;10</f>
        <v>1</v>
      </c>
      <c r="U31536" s="7">
        <v>11.0057362769056</v>
      </c>
      <c r="V31536" t="s">
        <v>9502</v>
      </c>
      <c r="W31536" t="s">
        <v>9503</v>
      </c>
    </row>
    <row r="31537" spans="20:23" x14ac:dyDescent="0.3">
      <c r="T31537" t="b">
        <f>U31537&gt;10</f>
        <v>1</v>
      </c>
      <c r="U31537" s="7">
        <v>10.399600473335299</v>
      </c>
      <c r="V31537" t="s">
        <v>5583</v>
      </c>
      <c r="W31537" t="s">
        <v>5584</v>
      </c>
    </row>
    <row r="31538" spans="20:23" x14ac:dyDescent="0.3">
      <c r="T31538" t="b">
        <f>U31538&gt;10</f>
        <v>1</v>
      </c>
      <c r="U31538" s="7">
        <v>12.7974957461337</v>
      </c>
      <c r="V31538" t="s">
        <v>18840</v>
      </c>
      <c r="W31538" t="s">
        <v>7041</v>
      </c>
    </row>
    <row r="31539" spans="20:23" x14ac:dyDescent="0.3">
      <c r="T31539" t="b">
        <f>U31539&gt;10</f>
        <v>1</v>
      </c>
      <c r="U31539" s="7">
        <v>10.194806060689301</v>
      </c>
      <c r="V31539" t="s">
        <v>3521</v>
      </c>
      <c r="W31539" t="s">
        <v>3522</v>
      </c>
    </row>
    <row r="31540" spans="20:23" x14ac:dyDescent="0.3">
      <c r="T31540" t="b">
        <f>U31540&gt;10</f>
        <v>1</v>
      </c>
      <c r="U31540" s="7">
        <v>10.7825927255914</v>
      </c>
      <c r="V31540" t="s">
        <v>8422</v>
      </c>
      <c r="W31540" t="s">
        <v>8423</v>
      </c>
    </row>
    <row r="31541" spans="20:23" x14ac:dyDescent="0.3">
      <c r="T31541" t="b">
        <f>U31541&gt;10</f>
        <v>1</v>
      </c>
      <c r="U31541" s="7">
        <v>10.2717671018254</v>
      </c>
      <c r="V31541" t="s">
        <v>4328</v>
      </c>
      <c r="W31541" t="s">
        <v>4329</v>
      </c>
    </row>
    <row r="31542" spans="20:23" x14ac:dyDescent="0.3">
      <c r="T31542" t="b">
        <f>U31542&gt;10</f>
        <v>1</v>
      </c>
      <c r="U31542" s="7">
        <v>11.411201385013801</v>
      </c>
      <c r="V31542" t="s">
        <v>10928</v>
      </c>
      <c r="W31542" t="s">
        <v>11990</v>
      </c>
    </row>
    <row r="31543" spans="20:23" x14ac:dyDescent="0.3">
      <c r="T31543" t="b">
        <f>U31543&gt;10</f>
        <v>1</v>
      </c>
      <c r="U31543" s="7">
        <v>11.8812050142595</v>
      </c>
      <c r="V31543" t="s">
        <v>4329</v>
      </c>
      <c r="W31543" t="s">
        <v>14067</v>
      </c>
    </row>
    <row r="31544" spans="20:23" x14ac:dyDescent="0.3">
      <c r="T31544" t="b">
        <f>U31544&gt;10</f>
        <v>1</v>
      </c>
      <c r="U31544" s="7">
        <v>10.0894455450315</v>
      </c>
      <c r="V31544" t="s">
        <v>2404</v>
      </c>
      <c r="W31544" t="s">
        <v>2405</v>
      </c>
    </row>
    <row r="31545" spans="20:23" x14ac:dyDescent="0.3">
      <c r="T31545" t="b">
        <f>U31545&gt;10</f>
        <v>1</v>
      </c>
      <c r="U31545" s="7">
        <v>11.293418349357401</v>
      </c>
      <c r="V31545" t="s">
        <v>4550</v>
      </c>
      <c r="W31545" t="s">
        <v>5665</v>
      </c>
    </row>
    <row r="31546" spans="20:23" x14ac:dyDescent="0.3">
      <c r="T31546" t="b">
        <f>U31546&gt;10</f>
        <v>1</v>
      </c>
      <c r="U31546" s="7">
        <v>11.5447327776383</v>
      </c>
      <c r="V31546" t="s">
        <v>12493</v>
      </c>
      <c r="W31546" t="s">
        <v>3383</v>
      </c>
    </row>
    <row r="31547" spans="20:23" x14ac:dyDescent="0.3">
      <c r="T31547" t="b">
        <f>U31547&gt;10</f>
        <v>1</v>
      </c>
      <c r="U31547" s="7">
        <v>11.188057833699601</v>
      </c>
      <c r="V31547" t="s">
        <v>10590</v>
      </c>
      <c r="W31547" t="s">
        <v>10591</v>
      </c>
    </row>
    <row r="31548" spans="20:23" x14ac:dyDescent="0.3">
      <c r="T31548" t="b">
        <f>U31548&gt;10</f>
        <v>1</v>
      </c>
      <c r="U31548" s="7">
        <v>11.188057833699601</v>
      </c>
      <c r="V31548" t="s">
        <v>10585</v>
      </c>
      <c r="W31548" t="s">
        <v>6021</v>
      </c>
    </row>
    <row r="31549" spans="20:23" x14ac:dyDescent="0.3">
      <c r="T31549" t="b">
        <f>U31549&gt;10</f>
        <v>1</v>
      </c>
      <c r="U31549" s="7">
        <v>12.7974957461337</v>
      </c>
      <c r="V31549" t="s">
        <v>18841</v>
      </c>
      <c r="W31549" t="s">
        <v>10591</v>
      </c>
    </row>
    <row r="31550" spans="20:23" x14ac:dyDescent="0.3">
      <c r="T31550" t="b">
        <f>U31550&gt;10</f>
        <v>1</v>
      </c>
      <c r="U31550" s="7">
        <v>12.104348565573799</v>
      </c>
      <c r="V31550" t="s">
        <v>10591</v>
      </c>
      <c r="W31550" t="s">
        <v>18842</v>
      </c>
    </row>
    <row r="31551" spans="20:23" x14ac:dyDescent="0.3">
      <c r="T31551" t="b">
        <f>U31551&gt;10</f>
        <v>1</v>
      </c>
      <c r="U31551" s="7">
        <v>10.851585597078399</v>
      </c>
      <c r="V31551" t="s">
        <v>8839</v>
      </c>
      <c r="W31551" t="s">
        <v>8840</v>
      </c>
    </row>
    <row r="31552" spans="20:23" x14ac:dyDescent="0.3">
      <c r="T31552" t="b">
        <f>U31552&gt;10</f>
        <v>1</v>
      </c>
      <c r="U31552" s="7">
        <v>10.0894455450315</v>
      </c>
      <c r="V31552" t="s">
        <v>2549</v>
      </c>
      <c r="W31552" t="s">
        <v>2550</v>
      </c>
    </row>
    <row r="31553" spans="20:23" x14ac:dyDescent="0.3">
      <c r="T31553" t="b">
        <f>U31553&gt;10</f>
        <v>1</v>
      </c>
      <c r="U31553" s="7">
        <v>13.490642926693599</v>
      </c>
      <c r="V31553" t="s">
        <v>18843</v>
      </c>
      <c r="W31553" t="s">
        <v>18844</v>
      </c>
    </row>
    <row r="31554" spans="20:23" x14ac:dyDescent="0.3">
      <c r="T31554" t="b">
        <f>U31554&gt;10</f>
        <v>1</v>
      </c>
      <c r="U31554" s="7">
        <v>10.6574295826374</v>
      </c>
      <c r="V31554" t="s">
        <v>7498</v>
      </c>
      <c r="W31554" t="s">
        <v>7500</v>
      </c>
    </row>
    <row r="31555" spans="20:23" x14ac:dyDescent="0.3">
      <c r="T31555" t="b">
        <f>U31555&gt;10</f>
        <v>1</v>
      </c>
      <c r="U31555" s="7">
        <v>11.411201385013801</v>
      </c>
      <c r="V31555" t="s">
        <v>1734</v>
      </c>
      <c r="W31555" t="s">
        <v>8700</v>
      </c>
    </row>
    <row r="31556" spans="20:23" x14ac:dyDescent="0.3">
      <c r="T31556" t="b">
        <f>U31556&gt;10</f>
        <v>1</v>
      </c>
      <c r="U31556" s="7">
        <v>10.851585597078399</v>
      </c>
      <c r="V31556" t="s">
        <v>8700</v>
      </c>
      <c r="W31556" t="s">
        <v>8701</v>
      </c>
    </row>
    <row r="31557" spans="20:23" x14ac:dyDescent="0.3">
      <c r="T31557" t="b">
        <f>U31557&gt;10</f>
        <v>1</v>
      </c>
      <c r="U31557" s="7">
        <v>10.5462039475272</v>
      </c>
      <c r="V31557" t="s">
        <v>6565</v>
      </c>
      <c r="W31557" t="s">
        <v>6561</v>
      </c>
    </row>
    <row r="31558" spans="20:23" x14ac:dyDescent="0.3">
      <c r="T31558" t="b">
        <f>U31558&gt;10</f>
        <v>1</v>
      </c>
      <c r="U31558" s="7">
        <v>10.5462039475272</v>
      </c>
      <c r="V31558" t="s">
        <v>6561</v>
      </c>
      <c r="W31558" t="s">
        <v>6564</v>
      </c>
    </row>
    <row r="31559" spans="20:23" x14ac:dyDescent="0.3">
      <c r="T31559" t="b">
        <f>U31559&gt;10</f>
        <v>1</v>
      </c>
      <c r="U31559" s="7">
        <v>13.490642926693599</v>
      </c>
      <c r="V31559" t="s">
        <v>18845</v>
      </c>
      <c r="W31559" t="s">
        <v>18846</v>
      </c>
    </row>
    <row r="31560" spans="20:23" x14ac:dyDescent="0.3">
      <c r="T31560" t="b">
        <f>U31560&gt;10</f>
        <v>1</v>
      </c>
      <c r="U31560" s="7">
        <v>10.7180542044539</v>
      </c>
      <c r="V31560" t="s">
        <v>7651</v>
      </c>
      <c r="W31560" t="s">
        <v>7927</v>
      </c>
    </row>
    <row r="31561" spans="20:23" x14ac:dyDescent="0.3">
      <c r="T31561" t="b">
        <f>U31561&gt;10</f>
        <v>1</v>
      </c>
      <c r="U31561" s="7">
        <v>11.6988834574656</v>
      </c>
      <c r="V31561" t="s">
        <v>12796</v>
      </c>
      <c r="W31561" t="s">
        <v>12797</v>
      </c>
    </row>
    <row r="31562" spans="20:23" x14ac:dyDescent="0.3">
      <c r="T31562" t="b">
        <f>U31562&gt;10</f>
        <v>1</v>
      </c>
      <c r="U31562" s="7">
        <v>11.411201385013801</v>
      </c>
      <c r="V31562" t="s">
        <v>8346</v>
      </c>
      <c r="W31562" t="s">
        <v>10929</v>
      </c>
    </row>
    <row r="31563" spans="20:23" x14ac:dyDescent="0.3">
      <c r="T31563" t="b">
        <f>U31563&gt;10</f>
        <v>1</v>
      </c>
      <c r="U31563" s="7">
        <v>11.2570507051866</v>
      </c>
      <c r="V31563" t="s">
        <v>10929</v>
      </c>
      <c r="W31563" t="s">
        <v>5887</v>
      </c>
    </row>
    <row r="31564" spans="20:23" x14ac:dyDescent="0.3">
      <c r="T31564" t="b">
        <f>U31564&gt;10</f>
        <v>1</v>
      </c>
      <c r="U31564" s="7">
        <v>10.7742939227767</v>
      </c>
      <c r="V31564" t="s">
        <v>8147</v>
      </c>
      <c r="W31564" t="e">
        <f>-k</f>
        <v>#NAME?</v>
      </c>
    </row>
    <row r="31565" spans="20:23" x14ac:dyDescent="0.3">
      <c r="T31565" t="b">
        <f>U31565&gt;10</f>
        <v>1</v>
      </c>
      <c r="U31565" s="7">
        <v>11.293418349357401</v>
      </c>
      <c r="V31565" t="s">
        <v>11479</v>
      </c>
      <c r="W31565" t="s">
        <v>11480</v>
      </c>
    </row>
    <row r="31566" spans="20:23" x14ac:dyDescent="0.3">
      <c r="T31566" t="b">
        <f>U31566&gt;10</f>
        <v>1</v>
      </c>
      <c r="U31566" s="7">
        <v>10.851585597078399</v>
      </c>
      <c r="V31566" t="s">
        <v>8656</v>
      </c>
      <c r="W31566" t="s">
        <v>8657</v>
      </c>
    </row>
    <row r="31567" spans="20:23" x14ac:dyDescent="0.3">
      <c r="T31567" t="b">
        <f>U31567&gt;10</f>
        <v>1</v>
      </c>
      <c r="U31567" s="7">
        <v>10.9256935692321</v>
      </c>
      <c r="V31567" t="s">
        <v>9060</v>
      </c>
      <c r="W31567" t="s">
        <v>3919</v>
      </c>
    </row>
    <row r="31568" spans="20:23" x14ac:dyDescent="0.3">
      <c r="T31568" t="b">
        <f>U31568&gt;10</f>
        <v>1</v>
      </c>
      <c r="U31568" s="7">
        <v>10.4949106531397</v>
      </c>
      <c r="V31568" t="s">
        <v>6530</v>
      </c>
      <c r="W31568" t="s">
        <v>6531</v>
      </c>
    </row>
    <row r="31569" spans="20:23" x14ac:dyDescent="0.3">
      <c r="T31569" t="b">
        <f>U31569&gt;10</f>
        <v>1</v>
      </c>
      <c r="U31569" s="7">
        <v>10.7825927255914</v>
      </c>
      <c r="V31569" t="s">
        <v>8345</v>
      </c>
      <c r="W31569" t="s">
        <v>8346</v>
      </c>
    </row>
    <row r="31570" spans="20:23" x14ac:dyDescent="0.3">
      <c r="T31570" t="b">
        <f>U31570&gt;10</f>
        <v>1</v>
      </c>
      <c r="U31570" s="7">
        <v>10.4949106531397</v>
      </c>
      <c r="V31570" t="s">
        <v>5990</v>
      </c>
      <c r="W31570" t="s">
        <v>5991</v>
      </c>
    </row>
    <row r="31571" spans="20:23" x14ac:dyDescent="0.3">
      <c r="T31571" t="b">
        <f>U31571&gt;10</f>
        <v>1</v>
      </c>
      <c r="U31571" s="7">
        <v>10.7825927255914</v>
      </c>
      <c r="V31571" t="s">
        <v>8468</v>
      </c>
      <c r="W31571" t="s">
        <v>8469</v>
      </c>
    </row>
    <row r="31572" spans="20:23" x14ac:dyDescent="0.3">
      <c r="T31572" t="b">
        <f>U31572&gt;10</f>
        <v>1</v>
      </c>
      <c r="U31572" s="7">
        <v>10.3125890963457</v>
      </c>
      <c r="V31572" t="s">
        <v>4971</v>
      </c>
      <c r="W31572" t="s">
        <v>4972</v>
      </c>
    </row>
    <row r="31573" spans="20:23" x14ac:dyDescent="0.3">
      <c r="T31573" t="b">
        <f>U31573&gt;10</f>
        <v>1</v>
      </c>
      <c r="U31573" s="7">
        <v>10.7825927255914</v>
      </c>
      <c r="V31573" t="s">
        <v>8240</v>
      </c>
      <c r="W31573" t="s">
        <v>8241</v>
      </c>
    </row>
    <row r="31574" spans="20:23" x14ac:dyDescent="0.3">
      <c r="T31574" t="b">
        <f>U31574&gt;10</f>
        <v>1</v>
      </c>
      <c r="U31574" s="7">
        <v>11.0057362769056</v>
      </c>
      <c r="V31574" t="s">
        <v>9468</v>
      </c>
      <c r="W31574" t="s">
        <v>9469</v>
      </c>
    </row>
    <row r="31575" spans="20:23" x14ac:dyDescent="0.3">
      <c r="T31575" t="b">
        <f>U31575&gt;10</f>
        <v>1</v>
      </c>
      <c r="U31575" s="7">
        <v>10.6002711687975</v>
      </c>
      <c r="V31575" t="s">
        <v>6308</v>
      </c>
      <c r="W31575" t="s">
        <v>7137</v>
      </c>
    </row>
    <row r="31576" spans="20:23" x14ac:dyDescent="0.3">
      <c r="T31576" t="b">
        <f>U31576&gt;10</f>
        <v>1</v>
      </c>
      <c r="U31576" s="7">
        <v>11.6988834574656</v>
      </c>
      <c r="V31576" t="s">
        <v>13253</v>
      </c>
      <c r="W31576" t="s">
        <v>7059</v>
      </c>
    </row>
    <row r="31577" spans="20:23" x14ac:dyDescent="0.3">
      <c r="T31577" t="b">
        <f>U31577&gt;10</f>
        <v>1</v>
      </c>
      <c r="U31577" s="7">
        <v>10.6002711687975</v>
      </c>
      <c r="V31577" t="s">
        <v>6994</v>
      </c>
      <c r="W31577" t="s">
        <v>6995</v>
      </c>
    </row>
    <row r="31578" spans="20:23" x14ac:dyDescent="0.3">
      <c r="T31578" t="b">
        <f>U31578&gt;10</f>
        <v>1</v>
      </c>
      <c r="U31578" s="7">
        <v>12.7974957461337</v>
      </c>
      <c r="V31578" t="s">
        <v>18847</v>
      </c>
      <c r="W31578" t="s">
        <v>18848</v>
      </c>
    </row>
    <row r="31579" spans="20:23" x14ac:dyDescent="0.3">
      <c r="T31579" t="b">
        <f>U31579&gt;10</f>
        <v>1</v>
      </c>
      <c r="U31579" s="7">
        <v>10.7180542044539</v>
      </c>
      <c r="V31579" t="s">
        <v>8044</v>
      </c>
      <c r="W31579" t="s">
        <v>1698</v>
      </c>
    </row>
    <row r="31580" spans="20:23" x14ac:dyDescent="0.3">
      <c r="T31580" t="b">
        <f>U31580&gt;10</f>
        <v>1</v>
      </c>
      <c r="U31580" s="7">
        <v>12.7974957461337</v>
      </c>
      <c r="V31580" t="s">
        <v>18849</v>
      </c>
      <c r="W31580" t="s">
        <v>17560</v>
      </c>
    </row>
    <row r="31581" spans="20:23" x14ac:dyDescent="0.3">
      <c r="T31581" t="b">
        <f>U31581&gt;10</f>
        <v>1</v>
      </c>
      <c r="U31581" s="7">
        <v>12.7974957461337</v>
      </c>
      <c r="V31581" t="s">
        <v>18850</v>
      </c>
      <c r="W31581" t="s">
        <v>18851</v>
      </c>
    </row>
    <row r="31582" spans="20:23" x14ac:dyDescent="0.3">
      <c r="T31582" t="b">
        <f>U31582&gt;10</f>
        <v>1</v>
      </c>
      <c r="U31582" s="7">
        <v>11.8812050142595</v>
      </c>
      <c r="V31582" t="s">
        <v>13561</v>
      </c>
      <c r="W31582" t="s">
        <v>6336</v>
      </c>
    </row>
    <row r="31583" spans="20:23" x14ac:dyDescent="0.3">
      <c r="T31583" t="b">
        <f>U31583&gt;10</f>
        <v>1</v>
      </c>
      <c r="U31583" s="7">
        <v>11.8812050142595</v>
      </c>
      <c r="V31583" t="s">
        <v>6336</v>
      </c>
      <c r="W31583" t="s">
        <v>13924</v>
      </c>
    </row>
    <row r="31584" spans="20:23" x14ac:dyDescent="0.3">
      <c r="T31584" t="b">
        <f>U31584&gt;10</f>
        <v>1</v>
      </c>
      <c r="U31584" s="7">
        <v>12.392030638025499</v>
      </c>
      <c r="V31584" t="s">
        <v>13924</v>
      </c>
      <c r="W31584" t="s">
        <v>14566</v>
      </c>
    </row>
    <row r="31585" spans="20:23" x14ac:dyDescent="0.3">
      <c r="T31585" t="b">
        <f>U31585&gt;10</f>
        <v>1</v>
      </c>
      <c r="U31585" s="7">
        <v>13.490642926693599</v>
      </c>
      <c r="V31585" t="s">
        <v>18852</v>
      </c>
      <c r="W31585" t="s">
        <v>18853</v>
      </c>
    </row>
    <row r="31586" spans="20:23" x14ac:dyDescent="0.3">
      <c r="T31586" t="b">
        <f>U31586&gt;10</f>
        <v>1</v>
      </c>
      <c r="U31586" s="7">
        <v>13.490642926693599</v>
      </c>
      <c r="V31586" t="s">
        <v>18853</v>
      </c>
      <c r="W31586" t="s">
        <v>18854</v>
      </c>
    </row>
    <row r="31587" spans="20:23" x14ac:dyDescent="0.3">
      <c r="T31587" t="b">
        <f>U31587&gt;10</f>
        <v>1</v>
      </c>
      <c r="U31587" s="7">
        <v>10.5462039475272</v>
      </c>
      <c r="V31587" t="s">
        <v>6666</v>
      </c>
      <c r="W31587" t="s">
        <v>6667</v>
      </c>
    </row>
    <row r="31588" spans="20:23" x14ac:dyDescent="0.3">
      <c r="T31588" t="b">
        <f>U31588&gt;10</f>
        <v>1</v>
      </c>
      <c r="U31588" s="7">
        <v>10.194806060689301</v>
      </c>
      <c r="V31588" t="s">
        <v>3551</v>
      </c>
      <c r="W31588" t="s">
        <v>3552</v>
      </c>
    </row>
    <row r="31589" spans="20:23" x14ac:dyDescent="0.3">
      <c r="T31589" t="b">
        <f>U31589&gt;10</f>
        <v>1</v>
      </c>
      <c r="U31589" s="7">
        <v>12.392030638025499</v>
      </c>
      <c r="V31589" t="s">
        <v>3552</v>
      </c>
      <c r="W31589" t="s">
        <v>18855</v>
      </c>
    </row>
    <row r="31590" spans="20:23" x14ac:dyDescent="0.3">
      <c r="T31590" t="b">
        <f>U31590&gt;10</f>
        <v>1</v>
      </c>
      <c r="U31590" s="7">
        <v>12.392030638025499</v>
      </c>
      <c r="V31590" t="s">
        <v>18855</v>
      </c>
      <c r="W31590" t="s">
        <v>18856</v>
      </c>
    </row>
    <row r="31591" spans="20:23" x14ac:dyDescent="0.3">
      <c r="T31591" t="b">
        <f>U31591&gt;10</f>
        <v>1</v>
      </c>
      <c r="U31591" s="7">
        <v>12.7974957461337</v>
      </c>
      <c r="V31591" t="s">
        <v>18857</v>
      </c>
      <c r="W31591" t="s">
        <v>18858</v>
      </c>
    </row>
    <row r="31592" spans="20:23" x14ac:dyDescent="0.3">
      <c r="T31592" t="b">
        <f>U31592&gt;10</f>
        <v>1</v>
      </c>
      <c r="U31592" s="7">
        <v>11.293418349357401</v>
      </c>
      <c r="V31592" t="s">
        <v>11388</v>
      </c>
      <c r="W31592" t="s">
        <v>11389</v>
      </c>
    </row>
    <row r="31593" spans="20:23" x14ac:dyDescent="0.3">
      <c r="T31593" t="b">
        <f>U31593&gt;10</f>
        <v>1</v>
      </c>
      <c r="U31593" s="7">
        <v>10.851585597078399</v>
      </c>
      <c r="V31593" t="s">
        <v>8746</v>
      </c>
      <c r="W31593" t="s">
        <v>8747</v>
      </c>
    </row>
    <row r="31594" spans="20:23" x14ac:dyDescent="0.3">
      <c r="T31594" t="b">
        <f>U31594&gt;10</f>
        <v>1</v>
      </c>
      <c r="U31594" s="7">
        <v>11.6988834574656</v>
      </c>
      <c r="V31594" t="s">
        <v>4514</v>
      </c>
      <c r="W31594" t="s">
        <v>13158</v>
      </c>
    </row>
    <row r="31595" spans="20:23" x14ac:dyDescent="0.3">
      <c r="T31595" t="b">
        <f>U31595&gt;10</f>
        <v>1</v>
      </c>
      <c r="U31595" s="7">
        <v>13.490642926693599</v>
      </c>
      <c r="V31595" t="s">
        <v>18859</v>
      </c>
      <c r="W31595" t="s">
        <v>18860</v>
      </c>
    </row>
    <row r="31596" spans="20:23" x14ac:dyDescent="0.3">
      <c r="T31596" t="b">
        <f>U31596&gt;10</f>
        <v>1</v>
      </c>
      <c r="U31596" s="7">
        <v>12.392030638025499</v>
      </c>
      <c r="V31596" t="s">
        <v>18861</v>
      </c>
      <c r="W31596" t="s">
        <v>18862</v>
      </c>
    </row>
    <row r="31597" spans="20:23" x14ac:dyDescent="0.3">
      <c r="T31597" t="b">
        <f>U31597&gt;10</f>
        <v>1</v>
      </c>
      <c r="U31597" s="7">
        <v>12.7974957461337</v>
      </c>
      <c r="V31597" t="s">
        <v>18863</v>
      </c>
      <c r="W31597" t="s">
        <v>18864</v>
      </c>
    </row>
    <row r="31598" spans="20:23" x14ac:dyDescent="0.3">
      <c r="T31598" t="b">
        <f>U31598&gt;10</f>
        <v>1</v>
      </c>
      <c r="U31598" s="7">
        <v>11.293418349357401</v>
      </c>
      <c r="V31598" t="s">
        <v>7137</v>
      </c>
      <c r="W31598" t="s">
        <v>11220</v>
      </c>
    </row>
    <row r="31599" spans="20:23" x14ac:dyDescent="0.3">
      <c r="T31599" t="b">
        <f>U31599&gt;10</f>
        <v>1</v>
      </c>
      <c r="U31599" s="7">
        <v>10.4949106531397</v>
      </c>
      <c r="V31599" t="s">
        <v>6454</v>
      </c>
      <c r="W31599" t="s">
        <v>6455</v>
      </c>
    </row>
    <row r="31600" spans="20:23" x14ac:dyDescent="0.3">
      <c r="T31600" t="b">
        <f>U31600&gt;10</f>
        <v>1</v>
      </c>
      <c r="U31600" s="7">
        <v>10.851585597078399</v>
      </c>
      <c r="V31600" t="s">
        <v>8660</v>
      </c>
      <c r="W31600">
        <v>422</v>
      </c>
    </row>
    <row r="31601" spans="20:23" x14ac:dyDescent="0.3">
      <c r="T31601" t="b">
        <f>U31601&gt;10</f>
        <v>1</v>
      </c>
      <c r="U31601" s="7">
        <v>10.024907023893901</v>
      </c>
      <c r="V31601" t="s">
        <v>1733</v>
      </c>
      <c r="W31601" t="s">
        <v>1734</v>
      </c>
    </row>
    <row r="31602" spans="20:23" x14ac:dyDescent="0.3">
      <c r="T31602" t="b">
        <f>U31602&gt;10</f>
        <v>1</v>
      </c>
      <c r="U31602" s="7">
        <v>11.6988834574656</v>
      </c>
      <c r="V31602" t="s">
        <v>13149</v>
      </c>
      <c r="W31602" t="s">
        <v>13150</v>
      </c>
    </row>
    <row r="31603" spans="20:23" x14ac:dyDescent="0.3">
      <c r="T31603" t="b">
        <f>U31603&gt;10</f>
        <v>1</v>
      </c>
      <c r="U31603" s="7">
        <v>12.392030638025499</v>
      </c>
      <c r="V31603" t="s">
        <v>13150</v>
      </c>
      <c r="W31603" t="s">
        <v>18865</v>
      </c>
    </row>
    <row r="31604" spans="20:23" x14ac:dyDescent="0.3">
      <c r="T31604" t="b">
        <f>U31604&gt;10</f>
        <v>1</v>
      </c>
      <c r="U31604" s="7">
        <v>13.490642926693599</v>
      </c>
      <c r="V31604" t="s">
        <v>18865</v>
      </c>
      <c r="W31604" t="s">
        <v>18866</v>
      </c>
    </row>
    <row r="31605" spans="20:23" x14ac:dyDescent="0.3">
      <c r="T31605" t="b">
        <f>U31605&gt;10</f>
        <v>1</v>
      </c>
      <c r="U31605" s="7">
        <v>13.490642926693599</v>
      </c>
      <c r="V31605" t="s">
        <v>18866</v>
      </c>
      <c r="W31605" t="s">
        <v>18867</v>
      </c>
    </row>
    <row r="31606" spans="20:23" x14ac:dyDescent="0.3">
      <c r="T31606" t="b">
        <f>U31606&gt;10</f>
        <v>1</v>
      </c>
      <c r="U31606" s="7">
        <v>11.6988834574656</v>
      </c>
      <c r="V31606" t="s">
        <v>13476</v>
      </c>
      <c r="W31606" t="s">
        <v>13477</v>
      </c>
    </row>
    <row r="31607" spans="20:23" x14ac:dyDescent="0.3">
      <c r="T31607" t="b">
        <f>U31607&gt;10</f>
        <v>1</v>
      </c>
      <c r="U31607" s="7">
        <v>10.3125890963457</v>
      </c>
      <c r="V31607" t="s">
        <v>4517</v>
      </c>
      <c r="W31607">
        <v>902</v>
      </c>
    </row>
    <row r="31608" spans="20:23" x14ac:dyDescent="0.3">
      <c r="T31608" t="b">
        <f>U31608&gt;10</f>
        <v>1</v>
      </c>
      <c r="U31608" s="7">
        <v>11.188057833699601</v>
      </c>
      <c r="V31608" t="s">
        <v>10686</v>
      </c>
      <c r="W31608">
        <v>1400</v>
      </c>
    </row>
    <row r="31609" spans="20:23" x14ac:dyDescent="0.3">
      <c r="T31609" t="b">
        <f>U31609&gt;10</f>
        <v>1</v>
      </c>
      <c r="U31609" s="7">
        <v>10.4461204889702</v>
      </c>
      <c r="V31609" t="s">
        <v>5627</v>
      </c>
      <c r="W31609" t="s">
        <v>5628</v>
      </c>
    </row>
    <row r="31610" spans="20:23" x14ac:dyDescent="0.3">
      <c r="T31610" t="b">
        <f>U31610&gt;10</f>
        <v>1</v>
      </c>
      <c r="U31610" s="7">
        <v>13.490642926693599</v>
      </c>
      <c r="V31610" t="s">
        <v>18868</v>
      </c>
      <c r="W31610" t="s">
        <v>18869</v>
      </c>
    </row>
    <row r="31611" spans="20:23" x14ac:dyDescent="0.3">
      <c r="T31611" t="b">
        <f>U31611&gt;10</f>
        <v>1</v>
      </c>
      <c r="U31611" s="7">
        <v>11.293418349357401</v>
      </c>
      <c r="V31611" t="s">
        <v>11397</v>
      </c>
      <c r="W31611" t="s">
        <v>11011</v>
      </c>
    </row>
    <row r="31612" spans="20:23" x14ac:dyDescent="0.3">
      <c r="T31612" t="b">
        <f>U31612&gt;10</f>
        <v>1</v>
      </c>
      <c r="U31612" s="7">
        <v>11.8812050142595</v>
      </c>
      <c r="V31612" t="s">
        <v>13853</v>
      </c>
      <c r="W31612" t="s">
        <v>13854</v>
      </c>
    </row>
    <row r="31613" spans="20:23" x14ac:dyDescent="0.3">
      <c r="T31613" t="b">
        <f>U31613&gt;10</f>
        <v>1</v>
      </c>
      <c r="U31613" s="7">
        <v>11.6988834574656</v>
      </c>
      <c r="V31613" t="s">
        <v>9396</v>
      </c>
      <c r="W31613" t="s">
        <v>12785</v>
      </c>
    </row>
    <row r="31614" spans="20:23" x14ac:dyDescent="0.3">
      <c r="T31614" t="b">
        <f>U31614&gt;10</f>
        <v>1</v>
      </c>
      <c r="U31614" s="7">
        <v>10.851585597078399</v>
      </c>
      <c r="V31614" t="s">
        <v>3411</v>
      </c>
      <c r="W31614" t="s">
        <v>2100</v>
      </c>
    </row>
    <row r="31615" spans="20:23" x14ac:dyDescent="0.3">
      <c r="T31615" t="b">
        <f>U31615&gt;10</f>
        <v>1</v>
      </c>
      <c r="U31615" s="7">
        <v>11.6988834574656</v>
      </c>
      <c r="V31615" t="s">
        <v>13083</v>
      </c>
      <c r="W31615" t="s">
        <v>13084</v>
      </c>
    </row>
    <row r="31616" spans="20:23" x14ac:dyDescent="0.3">
      <c r="T31616" t="b">
        <f>U31616&gt;10</f>
        <v>1</v>
      </c>
      <c r="U31616" s="7">
        <v>10.024907023893901</v>
      </c>
      <c r="V31616" t="s">
        <v>2016</v>
      </c>
      <c r="W31616" t="s">
        <v>2099</v>
      </c>
    </row>
    <row r="31617" spans="20:23" x14ac:dyDescent="0.3">
      <c r="T31617" t="b">
        <f>U31617&gt;10</f>
        <v>1</v>
      </c>
      <c r="U31617" s="7">
        <v>11.188057833699601</v>
      </c>
      <c r="V31617" t="s">
        <v>10411</v>
      </c>
      <c r="W31617" t="s">
        <v>10412</v>
      </c>
    </row>
    <row r="31618" spans="20:23" x14ac:dyDescent="0.3">
      <c r="T31618" t="b">
        <f>U31618&gt;10</f>
        <v>1</v>
      </c>
      <c r="U31618" s="7">
        <v>10.7180542044539</v>
      </c>
      <c r="V31618" t="s">
        <v>7772</v>
      </c>
      <c r="W31618" t="s">
        <v>7773</v>
      </c>
    </row>
    <row r="31619" spans="20:23" x14ac:dyDescent="0.3">
      <c r="T31619" t="b">
        <f>U31619&gt;10</f>
        <v>1</v>
      </c>
      <c r="U31619" s="7">
        <v>11.411201385013801</v>
      </c>
      <c r="V31619" t="s">
        <v>7772</v>
      </c>
      <c r="W31619" t="s">
        <v>11702</v>
      </c>
    </row>
    <row r="31620" spans="20:23" x14ac:dyDescent="0.3">
      <c r="T31620" t="b">
        <f>U31620&gt;10</f>
        <v>1</v>
      </c>
      <c r="U31620" s="7">
        <v>10.7180542044539</v>
      </c>
      <c r="V31620" t="s">
        <v>7778</v>
      </c>
      <c r="W31620" t="s">
        <v>7779</v>
      </c>
    </row>
    <row r="31621" spans="20:23" x14ac:dyDescent="0.3">
      <c r="T31621" t="b">
        <f>U31621&gt;10</f>
        <v>1</v>
      </c>
      <c r="U31621" s="7">
        <v>10.194806060689301</v>
      </c>
      <c r="V31621" t="s">
        <v>3599</v>
      </c>
      <c r="W31621" t="s">
        <v>3600</v>
      </c>
    </row>
    <row r="31622" spans="20:23" x14ac:dyDescent="0.3">
      <c r="T31622" t="b">
        <f>U31622&gt;10</f>
        <v>1</v>
      </c>
      <c r="U31622" s="7">
        <v>11.5447327776383</v>
      </c>
      <c r="V31622" t="s">
        <v>12279</v>
      </c>
      <c r="W31622" t="s">
        <v>12280</v>
      </c>
    </row>
    <row r="31623" spans="20:23" x14ac:dyDescent="0.3">
      <c r="T31623" t="b">
        <f>U31623&gt;10</f>
        <v>1</v>
      </c>
      <c r="U31623" s="7">
        <v>11.411201385013801</v>
      </c>
      <c r="V31623" t="s">
        <v>11703</v>
      </c>
      <c r="W31623" t="s">
        <v>11704</v>
      </c>
    </row>
    <row r="31624" spans="20:23" x14ac:dyDescent="0.3">
      <c r="T31624" t="b">
        <f>U31624&gt;10</f>
        <v>1</v>
      </c>
      <c r="U31624" s="7">
        <v>10.194806060689301</v>
      </c>
      <c r="V31624" t="s">
        <v>3701</v>
      </c>
      <c r="W31624" t="s">
        <v>3702</v>
      </c>
    </row>
    <row r="31625" spans="20:23" x14ac:dyDescent="0.3">
      <c r="T31625" t="b">
        <f>U31625&gt;10</f>
        <v>1</v>
      </c>
      <c r="U31625" s="7">
        <v>10.0894455450315</v>
      </c>
      <c r="V31625" t="s">
        <v>2767</v>
      </c>
      <c r="W31625" t="s">
        <v>2768</v>
      </c>
    </row>
    <row r="31626" spans="20:23" x14ac:dyDescent="0.3">
      <c r="T31626" t="b">
        <f>U31626&gt;10</f>
        <v>1</v>
      </c>
      <c r="U31626" s="7">
        <v>11.6988834574656</v>
      </c>
      <c r="V31626" t="s">
        <v>12924</v>
      </c>
      <c r="W31626" t="s">
        <v>12925</v>
      </c>
    </row>
    <row r="31627" spans="20:23" x14ac:dyDescent="0.3">
      <c r="T31627" t="b">
        <f>U31627&gt;10</f>
        <v>1</v>
      </c>
      <c r="U31627" s="7">
        <v>12.104348565573799</v>
      </c>
      <c r="V31627" t="s">
        <v>18870</v>
      </c>
      <c r="W31627" t="s">
        <v>13084</v>
      </c>
    </row>
    <row r="31628" spans="20:23" x14ac:dyDescent="0.3">
      <c r="T31628" t="b">
        <f>U31628&gt;10</f>
        <v>1</v>
      </c>
      <c r="U31628" s="7">
        <v>11.0057362769056</v>
      </c>
      <c r="V31628" t="s">
        <v>9511</v>
      </c>
      <c r="W31628" t="s">
        <v>9512</v>
      </c>
    </row>
    <row r="31629" spans="20:23" x14ac:dyDescent="0.3">
      <c r="T31629" t="b">
        <f>U31629&gt;10</f>
        <v>1</v>
      </c>
      <c r="U31629" s="7">
        <v>10.4461204889702</v>
      </c>
      <c r="V31629" s="12">
        <v>45566</v>
      </c>
      <c r="W31629" t="s">
        <v>5605</v>
      </c>
    </row>
    <row r="31630" spans="20:23" x14ac:dyDescent="0.3">
      <c r="T31630" t="b">
        <f>U31630&gt;10</f>
        <v>1</v>
      </c>
      <c r="U31630" s="7">
        <v>10.5462039475272</v>
      </c>
      <c r="V31630" t="s">
        <v>6690</v>
      </c>
      <c r="W31630" t="s">
        <v>6691</v>
      </c>
    </row>
    <row r="31631" spans="20:23" x14ac:dyDescent="0.3">
      <c r="T31631" t="b">
        <f>U31631&gt;10</f>
        <v>1</v>
      </c>
      <c r="U31631" s="7">
        <v>13.490642926693599</v>
      </c>
      <c r="V31631" t="s">
        <v>18871</v>
      </c>
      <c r="W31631" t="s">
        <v>18872</v>
      </c>
    </row>
    <row r="31632" spans="20:23" x14ac:dyDescent="0.3">
      <c r="T31632" t="b">
        <f>U31632&gt;10</f>
        <v>1</v>
      </c>
      <c r="U31632" s="7">
        <v>10.4949106531397</v>
      </c>
      <c r="V31632" t="s">
        <v>6324</v>
      </c>
      <c r="W31632" t="s">
        <v>6325</v>
      </c>
    </row>
    <row r="31633" spans="20:23" x14ac:dyDescent="0.3">
      <c r="T31633" t="b">
        <f>U31633&gt;10</f>
        <v>1</v>
      </c>
      <c r="U31633" s="7">
        <v>10.194806060689301</v>
      </c>
      <c r="V31633" t="s">
        <v>3464</v>
      </c>
      <c r="W31633" t="s">
        <v>3621</v>
      </c>
    </row>
    <row r="31634" spans="20:23" x14ac:dyDescent="0.3">
      <c r="T31634" t="b">
        <f>U31634&gt;10</f>
        <v>1</v>
      </c>
      <c r="U31634" s="7">
        <v>10.194806060689301</v>
      </c>
      <c r="V31634" t="s">
        <v>3464</v>
      </c>
      <c r="W31634" t="s">
        <v>3622</v>
      </c>
    </row>
    <row r="31635" spans="20:23" x14ac:dyDescent="0.3">
      <c r="T31635" t="b">
        <f>U31635&gt;10</f>
        <v>1</v>
      </c>
      <c r="U31635" s="7">
        <v>11.188057833699601</v>
      </c>
      <c r="V31635" t="s">
        <v>10727</v>
      </c>
      <c r="W31635" t="s">
        <v>10728</v>
      </c>
    </row>
    <row r="31636" spans="20:23" x14ac:dyDescent="0.3">
      <c r="T31636" t="b">
        <f>U31636&gt;10</f>
        <v>1</v>
      </c>
      <c r="U31636" s="7">
        <v>11.6988834574656</v>
      </c>
      <c r="V31636" t="s">
        <v>13011</v>
      </c>
      <c r="W31636" t="s">
        <v>145</v>
      </c>
    </row>
    <row r="31637" spans="20:23" x14ac:dyDescent="0.3">
      <c r="T31637" t="b">
        <f>U31637&gt;10</f>
        <v>1</v>
      </c>
      <c r="U31637" s="7">
        <v>10.158438416518401</v>
      </c>
      <c r="V31637" t="s">
        <v>3175</v>
      </c>
      <c r="W31637" t="s">
        <v>3176</v>
      </c>
    </row>
    <row r="31638" spans="20:23" x14ac:dyDescent="0.3">
      <c r="T31638" t="b">
        <f>U31638&gt;10</f>
        <v>1</v>
      </c>
      <c r="U31638" s="7">
        <v>10.7180542044539</v>
      </c>
      <c r="V31638" t="s">
        <v>7845</v>
      </c>
      <c r="W31638" t="s">
        <v>7846</v>
      </c>
    </row>
    <row r="31639" spans="20:23" x14ac:dyDescent="0.3">
      <c r="T31639" t="b">
        <f>U31639&gt;10</f>
        <v>1</v>
      </c>
      <c r="U31639" s="7">
        <v>11.188057833699601</v>
      </c>
      <c r="V31639" t="s">
        <v>10355</v>
      </c>
      <c r="W31639" t="s">
        <v>10356</v>
      </c>
    </row>
    <row r="31640" spans="20:23" x14ac:dyDescent="0.3">
      <c r="T31640" t="b">
        <f>U31640&gt;10</f>
        <v>1</v>
      </c>
      <c r="U31640" s="7">
        <v>11.411201385013801</v>
      </c>
      <c r="V31640" t="s">
        <v>11737</v>
      </c>
      <c r="W31640" t="s">
        <v>11738</v>
      </c>
    </row>
    <row r="31641" spans="20:23" x14ac:dyDescent="0.3">
      <c r="T31641" t="b">
        <f>U31641&gt;10</f>
        <v>1</v>
      </c>
      <c r="U31641" s="7">
        <v>10.359109111980599</v>
      </c>
      <c r="V31641" t="s">
        <v>5241</v>
      </c>
      <c r="W31641" t="s">
        <v>5242</v>
      </c>
    </row>
    <row r="31642" spans="20:23" x14ac:dyDescent="0.3">
      <c r="T31642" t="b">
        <f>U31642&gt;10</f>
        <v>1</v>
      </c>
      <c r="U31642" s="7">
        <v>10.3125890963457</v>
      </c>
      <c r="V31642" t="s">
        <v>4448</v>
      </c>
      <c r="W31642" t="s">
        <v>4449</v>
      </c>
    </row>
    <row r="31643" spans="20:23" x14ac:dyDescent="0.3">
      <c r="T31643" t="b">
        <f>U31643&gt;10</f>
        <v>1</v>
      </c>
      <c r="U31643" s="7">
        <v>12.7974957461337</v>
      </c>
      <c r="V31643" t="s">
        <v>18873</v>
      </c>
      <c r="W31643" t="s">
        <v>18874</v>
      </c>
    </row>
    <row r="31644" spans="20:23" x14ac:dyDescent="0.3">
      <c r="T31644" t="b">
        <f>U31644&gt;10</f>
        <v>1</v>
      </c>
      <c r="U31644" s="7">
        <v>10.6574295826374</v>
      </c>
      <c r="V31644" t="s">
        <v>7494</v>
      </c>
      <c r="W31644" t="s">
        <v>4104</v>
      </c>
    </row>
    <row r="31645" spans="20:23" x14ac:dyDescent="0.3">
      <c r="T31645" t="b">
        <f>U31645&gt;10</f>
        <v>1</v>
      </c>
      <c r="U31645" s="7">
        <v>12.7974957461337</v>
      </c>
      <c r="V31645" t="s">
        <v>18875</v>
      </c>
      <c r="W31645" t="s">
        <v>11451</v>
      </c>
    </row>
    <row r="31646" spans="20:23" x14ac:dyDescent="0.3">
      <c r="T31646" t="b">
        <f>U31646&gt;10</f>
        <v>1</v>
      </c>
      <c r="U31646" s="7">
        <v>11.293418349357401</v>
      </c>
      <c r="V31646" t="s">
        <v>11451</v>
      </c>
      <c r="W31646" t="s">
        <v>3590</v>
      </c>
    </row>
    <row r="31647" spans="20:23" x14ac:dyDescent="0.3">
      <c r="T31647" t="b">
        <f>U31647&gt;10</f>
        <v>1</v>
      </c>
      <c r="U31647" s="7">
        <v>12.392030638025499</v>
      </c>
      <c r="V31647" t="s">
        <v>18876</v>
      </c>
      <c r="W31647" t="s">
        <v>18877</v>
      </c>
    </row>
    <row r="31648" spans="20:23" x14ac:dyDescent="0.3">
      <c r="T31648" t="b">
        <f>U31648&gt;10</f>
        <v>1</v>
      </c>
      <c r="U31648" s="7">
        <v>12.392030638025499</v>
      </c>
      <c r="V31648" t="s">
        <v>18877</v>
      </c>
      <c r="W31648" t="s">
        <v>18878</v>
      </c>
    </row>
    <row r="31649" spans="20:23" x14ac:dyDescent="0.3">
      <c r="T31649" t="b">
        <f>U31649&gt;10</f>
        <v>1</v>
      </c>
      <c r="U31649" s="7">
        <v>12.7974957461337</v>
      </c>
      <c r="V31649" t="s">
        <v>18879</v>
      </c>
      <c r="W31649" t="s">
        <v>18880</v>
      </c>
    </row>
    <row r="31650" spans="20:23" x14ac:dyDescent="0.3">
      <c r="T31650" t="b">
        <f>U31650&gt;10</f>
        <v>1</v>
      </c>
      <c r="U31650" s="7">
        <v>12.392030638025499</v>
      </c>
      <c r="V31650" t="s">
        <v>18881</v>
      </c>
      <c r="W31650" t="s">
        <v>8316</v>
      </c>
    </row>
    <row r="31651" spans="20:23" x14ac:dyDescent="0.3">
      <c r="T31651" t="b">
        <f>U31651&gt;10</f>
        <v>1</v>
      </c>
      <c r="U31651" s="7">
        <v>10.399600473335299</v>
      </c>
      <c r="V31651" t="s">
        <v>5288</v>
      </c>
      <c r="W31651" t="s">
        <v>5289</v>
      </c>
    </row>
    <row r="31652" spans="20:23" x14ac:dyDescent="0.3">
      <c r="T31652" t="b">
        <f>U31652&gt;10</f>
        <v>1</v>
      </c>
      <c r="U31652" s="7">
        <v>10.399600473335299</v>
      </c>
      <c r="V31652" t="s">
        <v>5379</v>
      </c>
      <c r="W31652" t="s">
        <v>5380</v>
      </c>
    </row>
    <row r="31653" spans="20:23" x14ac:dyDescent="0.3">
      <c r="T31653" t="b">
        <f>U31653&gt;10</f>
        <v>1</v>
      </c>
      <c r="U31653" s="7">
        <v>12.104348565573799</v>
      </c>
      <c r="V31653" t="s">
        <v>18882</v>
      </c>
      <c r="W31653" t="s">
        <v>17267</v>
      </c>
    </row>
    <row r="31654" spans="20:23" x14ac:dyDescent="0.3">
      <c r="T31654" t="b">
        <f>U31654&gt;10</f>
        <v>1</v>
      </c>
      <c r="U31654" s="7">
        <v>10.520228461123899</v>
      </c>
      <c r="V31654" t="s">
        <v>6542</v>
      </c>
      <c r="W31654">
        <v>743</v>
      </c>
    </row>
    <row r="31655" spans="20:23" x14ac:dyDescent="0.3">
      <c r="T31655" t="b">
        <f>U31655&gt;10</f>
        <v>1</v>
      </c>
      <c r="U31655" s="7">
        <v>10.6002711687975</v>
      </c>
      <c r="V31655" t="s">
        <v>7270</v>
      </c>
      <c r="W31655" t="s">
        <v>7128</v>
      </c>
    </row>
    <row r="31656" spans="20:23" x14ac:dyDescent="0.3">
      <c r="T31656" t="b">
        <f>U31656&gt;10</f>
        <v>1</v>
      </c>
      <c r="U31656" s="7">
        <v>12.7974957461337</v>
      </c>
      <c r="V31656" t="s">
        <v>18883</v>
      </c>
      <c r="W31656" t="s">
        <v>18884</v>
      </c>
    </row>
    <row r="31657" spans="20:23" x14ac:dyDescent="0.3">
      <c r="T31657" t="b">
        <f>U31657&gt;10</f>
        <v>1</v>
      </c>
      <c r="U31657" s="7">
        <v>11.0927476538953</v>
      </c>
      <c r="V31657" t="s">
        <v>10289</v>
      </c>
      <c r="W31657" t="s">
        <v>10290</v>
      </c>
    </row>
    <row r="31658" spans="20:23" x14ac:dyDescent="0.3">
      <c r="T31658" t="b">
        <f>U31658&gt;10</f>
        <v>1</v>
      </c>
      <c r="U31658" s="7">
        <v>10.6574295826374</v>
      </c>
      <c r="V31658" t="s">
        <v>7599</v>
      </c>
      <c r="W31658" t="s">
        <v>7441</v>
      </c>
    </row>
    <row r="31659" spans="20:23" x14ac:dyDescent="0.3">
      <c r="T31659" t="b">
        <f>U31659&gt;10</f>
        <v>1</v>
      </c>
      <c r="U31659" s="7">
        <v>12.7974957461337</v>
      </c>
      <c r="V31659" t="s">
        <v>12982</v>
      </c>
      <c r="W31659">
        <v>14111</v>
      </c>
    </row>
    <row r="31660" spans="20:23" x14ac:dyDescent="0.3">
      <c r="T31660" t="b">
        <f>U31660&gt;10</f>
        <v>1</v>
      </c>
      <c r="U31660" s="7">
        <v>10.024907023893901</v>
      </c>
      <c r="V31660" t="s">
        <v>1894</v>
      </c>
      <c r="W31660" t="s">
        <v>1696</v>
      </c>
    </row>
    <row r="31661" spans="20:23" x14ac:dyDescent="0.3">
      <c r="T31661" t="b">
        <f>U31661&gt;10</f>
        <v>1</v>
      </c>
      <c r="U31661" s="7">
        <v>11.188057833699601</v>
      </c>
      <c r="V31661" t="s">
        <v>10667</v>
      </c>
      <c r="W31661" t="s">
        <v>6345</v>
      </c>
    </row>
    <row r="31662" spans="20:23" x14ac:dyDescent="0.3">
      <c r="T31662" t="b">
        <f>U31662&gt;10</f>
        <v>1</v>
      </c>
      <c r="U31662" s="7">
        <v>10.123347096707199</v>
      </c>
      <c r="V31662" t="s">
        <v>2945</v>
      </c>
      <c r="W31662" t="s">
        <v>2946</v>
      </c>
    </row>
    <row r="31663" spans="20:23" x14ac:dyDescent="0.3">
      <c r="T31663" t="b">
        <f>U31663&gt;10</f>
        <v>1</v>
      </c>
      <c r="U31663" s="7">
        <v>11.6988834574656</v>
      </c>
      <c r="V31663" t="s">
        <v>12982</v>
      </c>
      <c r="W31663">
        <v>14112</v>
      </c>
    </row>
    <row r="31664" spans="20:23" x14ac:dyDescent="0.3">
      <c r="T31664" t="b">
        <f>U31664&gt;10</f>
        <v>1</v>
      </c>
      <c r="U31664" s="7">
        <v>10.3125890963457</v>
      </c>
      <c r="V31664" t="s">
        <v>4489</v>
      </c>
      <c r="W31664" t="s">
        <v>2583</v>
      </c>
    </row>
    <row r="31665" spans="20:23" x14ac:dyDescent="0.3">
      <c r="T31665" t="b">
        <f>U31665&gt;10</f>
        <v>1</v>
      </c>
      <c r="U31665" s="7">
        <v>10.0894455450315</v>
      </c>
      <c r="V31665" t="s">
        <v>2583</v>
      </c>
      <c r="W31665" t="s">
        <v>2584</v>
      </c>
    </row>
    <row r="31666" spans="20:23" x14ac:dyDescent="0.3">
      <c r="T31666" t="b">
        <f>U31666&gt;10</f>
        <v>1</v>
      </c>
      <c r="U31666" s="7">
        <v>10.4949106531397</v>
      </c>
      <c r="V31666" t="s">
        <v>6011</v>
      </c>
      <c r="W31666" t="s">
        <v>4683</v>
      </c>
    </row>
    <row r="31667" spans="20:23" x14ac:dyDescent="0.3">
      <c r="T31667" t="b">
        <f>U31667&gt;10</f>
        <v>1</v>
      </c>
      <c r="U31667" s="7">
        <v>11.6988834574656</v>
      </c>
      <c r="V31667" t="s">
        <v>12730</v>
      </c>
      <c r="W31667" t="s">
        <v>2506</v>
      </c>
    </row>
    <row r="31668" spans="20:23" x14ac:dyDescent="0.3">
      <c r="T31668" t="b">
        <f>U31668&gt;10</f>
        <v>1</v>
      </c>
      <c r="U31668" s="7">
        <v>13.490642926693599</v>
      </c>
      <c r="V31668" t="s">
        <v>18885</v>
      </c>
      <c r="W31668" t="s">
        <v>18886</v>
      </c>
    </row>
    <row r="31669" spans="20:23" x14ac:dyDescent="0.3">
      <c r="T31669" t="b">
        <f>U31669&gt;10</f>
        <v>1</v>
      </c>
      <c r="U31669" s="7">
        <v>13.490642926693599</v>
      </c>
      <c r="V31669" t="s">
        <v>946</v>
      </c>
      <c r="W31669" t="s">
        <v>18887</v>
      </c>
    </row>
    <row r="31670" spans="20:23" x14ac:dyDescent="0.3">
      <c r="T31670" t="b">
        <f>U31670&gt;10</f>
        <v>1</v>
      </c>
      <c r="U31670" s="7">
        <v>11.6988834574656</v>
      </c>
      <c r="V31670" t="s">
        <v>12878</v>
      </c>
      <c r="W31670" t="s">
        <v>12879</v>
      </c>
    </row>
    <row r="31671" spans="20:23" x14ac:dyDescent="0.3">
      <c r="T31671" t="b">
        <f>U31671&gt;10</f>
        <v>1</v>
      </c>
      <c r="U31671" s="7">
        <v>10.851585597078399</v>
      </c>
      <c r="V31671" t="s">
        <v>8616</v>
      </c>
      <c r="W31671">
        <v>2</v>
      </c>
    </row>
    <row r="31672" spans="20:23" x14ac:dyDescent="0.3">
      <c r="T31672" t="b">
        <f>U31672&gt;10</f>
        <v>1</v>
      </c>
      <c r="U31672" s="7">
        <v>10.6002711687975</v>
      </c>
      <c r="V31672" t="s">
        <v>6891</v>
      </c>
      <c r="W31672" t="s">
        <v>6892</v>
      </c>
    </row>
    <row r="31673" spans="20:23" x14ac:dyDescent="0.3">
      <c r="T31673" t="b">
        <f>U31673&gt;10</f>
        <v>1</v>
      </c>
      <c r="U31673" s="7">
        <v>11.0057362769056</v>
      </c>
      <c r="V31673" t="s">
        <v>9806</v>
      </c>
      <c r="W31673" t="s">
        <v>1814</v>
      </c>
    </row>
    <row r="31674" spans="20:23" x14ac:dyDescent="0.3">
      <c r="T31674" t="b">
        <f>U31674&gt;10</f>
        <v>1</v>
      </c>
      <c r="U31674" s="7">
        <v>10.677232209933599</v>
      </c>
      <c r="V31674" t="s">
        <v>6667</v>
      </c>
      <c r="W31674" t="s">
        <v>2402</v>
      </c>
    </row>
    <row r="31675" spans="20:23" x14ac:dyDescent="0.3">
      <c r="T31675" t="b">
        <f>U31675&gt;10</f>
        <v>1</v>
      </c>
      <c r="U31675" s="7">
        <v>10.194806060689301</v>
      </c>
      <c r="V31675" t="s">
        <v>3610</v>
      </c>
      <c r="W31675" t="s">
        <v>3611</v>
      </c>
    </row>
    <row r="31676" spans="20:23" x14ac:dyDescent="0.3">
      <c r="T31676" t="b">
        <f>U31676&gt;10</f>
        <v>1</v>
      </c>
      <c r="U31676" s="7">
        <v>11.0057362769056</v>
      </c>
      <c r="V31676" t="s">
        <v>3610</v>
      </c>
      <c r="W31676" t="s">
        <v>2403</v>
      </c>
    </row>
    <row r="31677" spans="20:23" x14ac:dyDescent="0.3">
      <c r="T31677" t="b">
        <f>U31677&gt;10</f>
        <v>1</v>
      </c>
      <c r="U31677" s="7">
        <v>10.0894455450315</v>
      </c>
      <c r="V31677" t="s">
        <v>2402</v>
      </c>
      <c r="W31677" t="s">
        <v>2403</v>
      </c>
    </row>
    <row r="31678" spans="20:23" x14ac:dyDescent="0.3">
      <c r="T31678" t="b">
        <f>U31678&gt;10</f>
        <v>1</v>
      </c>
      <c r="U31678" s="7">
        <v>11.0057362769056</v>
      </c>
      <c r="V31678" t="s">
        <v>9818</v>
      </c>
      <c r="W31678" t="s">
        <v>2403</v>
      </c>
    </row>
    <row r="31679" spans="20:23" x14ac:dyDescent="0.3">
      <c r="T31679" t="b">
        <f>U31679&gt;10</f>
        <v>1</v>
      </c>
      <c r="U31679" s="7">
        <v>10.7825927255914</v>
      </c>
      <c r="V31679" t="s">
        <v>2615</v>
      </c>
      <c r="W31679" t="s">
        <v>8413</v>
      </c>
    </row>
    <row r="31680" spans="20:23" x14ac:dyDescent="0.3">
      <c r="T31680" t="b">
        <f>U31680&gt;10</f>
        <v>1</v>
      </c>
      <c r="U31680" s="7">
        <v>12.7974957461337</v>
      </c>
      <c r="V31680">
        <v>4181</v>
      </c>
      <c r="W31680" t="s">
        <v>18888</v>
      </c>
    </row>
    <row r="31681" spans="20:23" x14ac:dyDescent="0.3">
      <c r="T31681" t="b">
        <f>U31681&gt;10</f>
        <v>1</v>
      </c>
      <c r="U31681" s="7">
        <v>10.194806060689301</v>
      </c>
      <c r="V31681" t="s">
        <v>3487</v>
      </c>
      <c r="W31681" t="s">
        <v>3488</v>
      </c>
    </row>
    <row r="31682" spans="20:23" x14ac:dyDescent="0.3">
      <c r="T31682" t="b">
        <f>U31682&gt;10</f>
        <v>1</v>
      </c>
      <c r="U31682" s="7">
        <v>10.3125890963457</v>
      </c>
      <c r="V31682" t="s">
        <v>4799</v>
      </c>
      <c r="W31682" t="s">
        <v>4800</v>
      </c>
    </row>
    <row r="31683" spans="20:23" x14ac:dyDescent="0.3">
      <c r="T31683" t="b">
        <f>U31683&gt;10</f>
        <v>1</v>
      </c>
      <c r="U31683" s="7">
        <v>10.2717671018254</v>
      </c>
      <c r="V31683" t="s">
        <v>4282</v>
      </c>
      <c r="W31683" t="s">
        <v>4283</v>
      </c>
    </row>
    <row r="31684" spans="20:23" x14ac:dyDescent="0.3">
      <c r="T31684" t="b">
        <f>U31684&gt;10</f>
        <v>1</v>
      </c>
      <c r="U31684" s="7">
        <v>12.392030638025499</v>
      </c>
      <c r="V31684" t="s">
        <v>6860</v>
      </c>
      <c r="W31684" t="s">
        <v>18889</v>
      </c>
    </row>
    <row r="31685" spans="20:23" x14ac:dyDescent="0.3">
      <c r="T31685" t="b">
        <f>U31685&gt;10</f>
        <v>1</v>
      </c>
      <c r="U31685" s="7">
        <v>13.490642926693599</v>
      </c>
      <c r="V31685" t="s">
        <v>18889</v>
      </c>
      <c r="W31685" t="s">
        <v>18890</v>
      </c>
    </row>
    <row r="31686" spans="20:23" x14ac:dyDescent="0.3">
      <c r="T31686" t="b">
        <f>U31686&gt;10</f>
        <v>1</v>
      </c>
      <c r="U31686" s="7">
        <v>13.490642926693599</v>
      </c>
      <c r="V31686" t="s">
        <v>18890</v>
      </c>
      <c r="W31686" t="s">
        <v>18891</v>
      </c>
    </row>
    <row r="31687" spans="20:23" x14ac:dyDescent="0.3">
      <c r="T31687" t="b">
        <f>U31687&gt;10</f>
        <v>1</v>
      </c>
      <c r="U31687" s="7">
        <v>12.392030638025499</v>
      </c>
      <c r="V31687" t="s">
        <v>18877</v>
      </c>
      <c r="W31687" t="s">
        <v>18892</v>
      </c>
    </row>
    <row r="31688" spans="20:23" x14ac:dyDescent="0.3">
      <c r="T31688" t="b">
        <f>U31688&gt;10</f>
        <v>1</v>
      </c>
      <c r="U31688" s="7">
        <v>10.851585597078399</v>
      </c>
      <c r="V31688" t="s">
        <v>8848</v>
      </c>
      <c r="W31688" t="s">
        <v>8849</v>
      </c>
    </row>
    <row r="31689" spans="20:23" x14ac:dyDescent="0.3">
      <c r="T31689" t="b">
        <f>U31689&gt;10</f>
        <v>1</v>
      </c>
      <c r="U31689" s="7">
        <v>11.411201385013801</v>
      </c>
      <c r="V31689" t="s">
        <v>11514</v>
      </c>
      <c r="W31689" t="s">
        <v>11893</v>
      </c>
    </row>
    <row r="31690" spans="20:23" x14ac:dyDescent="0.3">
      <c r="T31690" t="b">
        <f>U31690&gt;10</f>
        <v>1</v>
      </c>
      <c r="U31690" s="7">
        <v>10.851585597078399</v>
      </c>
      <c r="V31690" t="s">
        <v>8971</v>
      </c>
      <c r="W31690" t="s">
        <v>2100</v>
      </c>
    </row>
    <row r="31691" spans="20:23" x14ac:dyDescent="0.3">
      <c r="T31691" t="b">
        <f>U31691&gt;10</f>
        <v>1</v>
      </c>
      <c r="U31691" s="7">
        <v>10.2717671018254</v>
      </c>
      <c r="V31691">
        <v>650</v>
      </c>
      <c r="W31691" t="s">
        <v>4129</v>
      </c>
    </row>
    <row r="31692" spans="20:23" x14ac:dyDescent="0.3">
      <c r="T31692" t="b">
        <f>U31692&gt;10</f>
        <v>1</v>
      </c>
      <c r="U31692" s="7">
        <v>11.0057362769056</v>
      </c>
      <c r="V31692" t="s">
        <v>9436</v>
      </c>
      <c r="W31692" t="s">
        <v>956</v>
      </c>
    </row>
    <row r="31693" spans="20:23" x14ac:dyDescent="0.3">
      <c r="T31693" t="b">
        <f>U31693&gt;10</f>
        <v>1</v>
      </c>
      <c r="U31693" s="7">
        <v>10.194806060689301</v>
      </c>
      <c r="V31693" t="s">
        <v>3486</v>
      </c>
      <c r="W31693" t="s">
        <v>494</v>
      </c>
    </row>
    <row r="31694" spans="20:23" x14ac:dyDescent="0.3">
      <c r="T31694" t="b">
        <f>U31694&gt;10</f>
        <v>1</v>
      </c>
      <c r="U31694" s="7">
        <v>11.293418349357401</v>
      </c>
      <c r="V31694" t="s">
        <v>11367</v>
      </c>
      <c r="W31694" t="s">
        <v>11368</v>
      </c>
    </row>
    <row r="31695" spans="20:23" x14ac:dyDescent="0.3">
      <c r="T31695" t="b">
        <f>U31695&gt;10</f>
        <v>1</v>
      </c>
      <c r="U31695" s="7">
        <v>10.7825927255914</v>
      </c>
      <c r="V31695" t="s">
        <v>8194</v>
      </c>
      <c r="W31695" t="s">
        <v>8195</v>
      </c>
    </row>
    <row r="31696" spans="20:23" x14ac:dyDescent="0.3">
      <c r="T31696" t="b">
        <f>U31696&gt;10</f>
        <v>1</v>
      </c>
      <c r="U31696" s="7">
        <v>12.7974957461337</v>
      </c>
      <c r="V31696" t="s">
        <v>18893</v>
      </c>
      <c r="W31696" t="s">
        <v>18894</v>
      </c>
    </row>
    <row r="31697" spans="20:23" x14ac:dyDescent="0.3">
      <c r="T31697" t="b">
        <f>U31697&gt;10</f>
        <v>1</v>
      </c>
      <c r="U31697" s="7">
        <v>10.3125890963457</v>
      </c>
      <c r="V31697" t="s">
        <v>4439</v>
      </c>
      <c r="W31697" t="s">
        <v>4440</v>
      </c>
    </row>
    <row r="31698" spans="20:23" x14ac:dyDescent="0.3">
      <c r="T31698" t="b">
        <f>U31698&gt;10</f>
        <v>1</v>
      </c>
      <c r="U31698" s="7">
        <v>11.6988834574656</v>
      </c>
      <c r="V31698" t="s">
        <v>13147</v>
      </c>
      <c r="W31698" t="s">
        <v>13148</v>
      </c>
    </row>
    <row r="31699" spans="20:23" x14ac:dyDescent="0.3">
      <c r="T31699" t="b">
        <f>U31699&gt;10</f>
        <v>1</v>
      </c>
      <c r="U31699" s="7">
        <v>12.104348565573799</v>
      </c>
      <c r="V31699" t="s">
        <v>18895</v>
      </c>
      <c r="W31699" t="s">
        <v>7033</v>
      </c>
    </row>
    <row r="31700" spans="20:23" x14ac:dyDescent="0.3">
      <c r="T31700" t="b">
        <f>U31700&gt;10</f>
        <v>1</v>
      </c>
      <c r="U31700" s="7">
        <v>10.6002711687975</v>
      </c>
      <c r="V31700" t="s">
        <v>7033</v>
      </c>
      <c r="W31700" t="s">
        <v>7034</v>
      </c>
    </row>
    <row r="31701" spans="20:23" x14ac:dyDescent="0.3">
      <c r="T31701" t="b">
        <f>U31701&gt;10</f>
        <v>1</v>
      </c>
      <c r="U31701" s="7">
        <v>10.7180542044539</v>
      </c>
      <c r="V31701" t="s">
        <v>8103</v>
      </c>
      <c r="W31701" t="s">
        <v>7741</v>
      </c>
    </row>
    <row r="31702" spans="20:23" x14ac:dyDescent="0.3">
      <c r="T31702" t="b">
        <f>U31702&gt;10</f>
        <v>1</v>
      </c>
      <c r="U31702" s="7">
        <v>10.6002711687975</v>
      </c>
      <c r="V31702" t="s">
        <v>7135</v>
      </c>
      <c r="W31702" t="s">
        <v>7136</v>
      </c>
    </row>
    <row r="31703" spans="20:23" x14ac:dyDescent="0.3">
      <c r="T31703" t="b">
        <f>U31703&gt;10</f>
        <v>1</v>
      </c>
      <c r="U31703" s="7">
        <v>10.4949106531397</v>
      </c>
      <c r="V31703" t="s">
        <v>6404</v>
      </c>
      <c r="W31703" t="s">
        <v>6406</v>
      </c>
    </row>
    <row r="31704" spans="20:23" x14ac:dyDescent="0.3">
      <c r="T31704" t="b">
        <f>U31704&gt;10</f>
        <v>1</v>
      </c>
      <c r="U31704" s="7">
        <v>10.851585597078399</v>
      </c>
      <c r="V31704" t="s">
        <v>8610</v>
      </c>
      <c r="W31704" t="s">
        <v>8611</v>
      </c>
    </row>
    <row r="31705" spans="20:23" x14ac:dyDescent="0.3">
      <c r="T31705" t="b">
        <f>U31705&gt;10</f>
        <v>1</v>
      </c>
      <c r="U31705" s="7">
        <v>11.8812050142595</v>
      </c>
      <c r="V31705" t="s">
        <v>14103</v>
      </c>
      <c r="W31705" t="s">
        <v>14105</v>
      </c>
    </row>
    <row r="31706" spans="20:23" x14ac:dyDescent="0.3">
      <c r="T31706" t="b">
        <f>U31706&gt;10</f>
        <v>1</v>
      </c>
      <c r="U31706" s="7">
        <v>10.4949106531397</v>
      </c>
      <c r="V31706" t="s">
        <v>4346</v>
      </c>
      <c r="W31706" t="s">
        <v>6447</v>
      </c>
    </row>
    <row r="31707" spans="20:23" x14ac:dyDescent="0.3">
      <c r="T31707" t="b">
        <f>U31707&gt;10</f>
        <v>1</v>
      </c>
      <c r="U31707" s="7">
        <v>11.6988834574656</v>
      </c>
      <c r="V31707" t="s">
        <v>12931</v>
      </c>
      <c r="W31707" t="s">
        <v>12932</v>
      </c>
    </row>
    <row r="31708" spans="20:23" x14ac:dyDescent="0.3">
      <c r="T31708" t="b">
        <f>U31708&gt;10</f>
        <v>1</v>
      </c>
      <c r="U31708" s="7">
        <v>10.399600473335299</v>
      </c>
      <c r="V31708" t="s">
        <v>5461</v>
      </c>
      <c r="W31708" t="s">
        <v>4099</v>
      </c>
    </row>
    <row r="31709" spans="20:23" x14ac:dyDescent="0.3">
      <c r="T31709" t="b">
        <f>U31709&gt;10</f>
        <v>1</v>
      </c>
      <c r="U31709" s="7">
        <v>10.399600473335299</v>
      </c>
      <c r="V31709" t="s">
        <v>5516</v>
      </c>
      <c r="W31709" t="s">
        <v>4099</v>
      </c>
    </row>
    <row r="31710" spans="20:23" x14ac:dyDescent="0.3">
      <c r="T31710" t="b">
        <f>U31710&gt;10</f>
        <v>1</v>
      </c>
      <c r="U31710" s="7">
        <v>11.6988834574656</v>
      </c>
      <c r="V31710" t="s">
        <v>12746</v>
      </c>
      <c r="W31710" t="s">
        <v>12747</v>
      </c>
    </row>
    <row r="31711" spans="20:23" x14ac:dyDescent="0.3">
      <c r="T31711" t="b">
        <f>U31711&gt;10</f>
        <v>1</v>
      </c>
      <c r="U31711" s="7">
        <v>10.4949106531397</v>
      </c>
      <c r="V31711" t="s">
        <v>6210</v>
      </c>
      <c r="W31711" t="s">
        <v>6211</v>
      </c>
    </row>
    <row r="31712" spans="20:23" x14ac:dyDescent="0.3">
      <c r="T31712" t="b">
        <f>U31712&gt;10</f>
        <v>1</v>
      </c>
      <c r="U31712" s="7">
        <v>10.158438416518401</v>
      </c>
      <c r="V31712" t="s">
        <v>3272</v>
      </c>
      <c r="W31712" t="s">
        <v>3273</v>
      </c>
    </row>
    <row r="31713" spans="20:23" x14ac:dyDescent="0.3">
      <c r="T31713" t="b">
        <f>U31713&gt;10</f>
        <v>1</v>
      </c>
      <c r="U31713" s="7">
        <v>12.7974957461337</v>
      </c>
      <c r="V31713" t="s">
        <v>18896</v>
      </c>
      <c r="W31713" t="s">
        <v>18897</v>
      </c>
    </row>
    <row r="31714" spans="20:23" x14ac:dyDescent="0.3">
      <c r="T31714" t="b">
        <f>U31714&gt;10</f>
        <v>1</v>
      </c>
      <c r="U31714" s="7">
        <v>12.104348565573799</v>
      </c>
      <c r="V31714" t="s">
        <v>18898</v>
      </c>
      <c r="W31714" t="s">
        <v>11994</v>
      </c>
    </row>
    <row r="31715" spans="20:23" x14ac:dyDescent="0.3">
      <c r="T31715" t="b">
        <f>U31715&gt;10</f>
        <v>1</v>
      </c>
      <c r="U31715" s="7">
        <v>11.411201385013801</v>
      </c>
      <c r="V31715" t="s">
        <v>11994</v>
      </c>
      <c r="W31715" t="s">
        <v>11995</v>
      </c>
    </row>
    <row r="31716" spans="20:23" x14ac:dyDescent="0.3">
      <c r="T31716" t="b">
        <f>U31716&gt;10</f>
        <v>1</v>
      </c>
      <c r="U31716" s="7">
        <v>11.188057833699601</v>
      </c>
      <c r="V31716" t="s">
        <v>10729</v>
      </c>
      <c r="W31716" t="s">
        <v>10730</v>
      </c>
    </row>
    <row r="31717" spans="20:23" x14ac:dyDescent="0.3">
      <c r="T31717" t="b">
        <f>U31717&gt;10</f>
        <v>1</v>
      </c>
      <c r="U31717" s="7">
        <v>11.8812050142595</v>
      </c>
      <c r="V31717" t="s">
        <v>13629</v>
      </c>
      <c r="W31717" t="s">
        <v>13630</v>
      </c>
    </row>
    <row r="31718" spans="20:23" x14ac:dyDescent="0.3">
      <c r="T31718" t="b">
        <f>U31718&gt;10</f>
        <v>1</v>
      </c>
      <c r="U31718" s="7">
        <v>11.411201385013801</v>
      </c>
      <c r="V31718" t="s">
        <v>11829</v>
      </c>
      <c r="W31718" t="s">
        <v>11830</v>
      </c>
    </row>
    <row r="31719" spans="20:23" x14ac:dyDescent="0.3">
      <c r="T31719" t="b">
        <f>U31719&gt;10</f>
        <v>1</v>
      </c>
      <c r="U31719" s="7">
        <v>13.490642926693599</v>
      </c>
      <c r="V31719">
        <v>1190</v>
      </c>
      <c r="W31719" t="s">
        <v>18899</v>
      </c>
    </row>
    <row r="31720" spans="20:23" x14ac:dyDescent="0.3">
      <c r="T31720" t="b">
        <f>U31720&gt;10</f>
        <v>1</v>
      </c>
      <c r="U31720" s="7">
        <v>12.7974957461337</v>
      </c>
      <c r="V31720" t="s">
        <v>18900</v>
      </c>
      <c r="W31720" t="s">
        <v>18901</v>
      </c>
    </row>
    <row r="31721" spans="20:23" x14ac:dyDescent="0.3">
      <c r="T31721" t="b">
        <f>U31721&gt;10</f>
        <v>1</v>
      </c>
      <c r="U31721" s="7">
        <v>11.0057362769056</v>
      </c>
      <c r="V31721" t="s">
        <v>9415</v>
      </c>
      <c r="W31721" t="s">
        <v>9416</v>
      </c>
    </row>
    <row r="31722" spans="20:23" x14ac:dyDescent="0.3">
      <c r="T31722" t="b">
        <f>U31722&gt;10</f>
        <v>1</v>
      </c>
      <c r="U31722" s="7">
        <v>12.7974957461337</v>
      </c>
      <c r="V31722" t="s">
        <v>9416</v>
      </c>
      <c r="W31722" t="s">
        <v>18902</v>
      </c>
    </row>
    <row r="31723" spans="20:23" x14ac:dyDescent="0.3">
      <c r="T31723" t="b">
        <f>U31723&gt;10</f>
        <v>1</v>
      </c>
      <c r="U31723" s="7">
        <v>12.7974957461337</v>
      </c>
      <c r="V31723" t="s">
        <v>18903</v>
      </c>
      <c r="W31723" t="s">
        <v>18904</v>
      </c>
    </row>
    <row r="31724" spans="20:23" x14ac:dyDescent="0.3">
      <c r="T31724" t="b">
        <f>U31724&gt;10</f>
        <v>1</v>
      </c>
      <c r="U31724" s="7">
        <v>13.490642926693599</v>
      </c>
      <c r="V31724" t="s">
        <v>18905</v>
      </c>
      <c r="W31724" t="s">
        <v>18906</v>
      </c>
    </row>
    <row r="31725" spans="20:23" x14ac:dyDescent="0.3">
      <c r="T31725" t="b">
        <f>U31725&gt;10</f>
        <v>1</v>
      </c>
      <c r="U31725" s="7">
        <v>12.104348565573799</v>
      </c>
      <c r="V31725" t="s">
        <v>18907</v>
      </c>
      <c r="W31725" t="s">
        <v>18908</v>
      </c>
    </row>
    <row r="31726" spans="20:23" x14ac:dyDescent="0.3">
      <c r="T31726" t="b">
        <f>U31726&gt;10</f>
        <v>1</v>
      </c>
      <c r="U31726" s="7">
        <v>11.986565529917399</v>
      </c>
      <c r="V31726" t="s">
        <v>14121</v>
      </c>
      <c r="W31726" t="s">
        <v>14122</v>
      </c>
    </row>
    <row r="31727" spans="20:23" x14ac:dyDescent="0.3">
      <c r="T31727" t="b">
        <f>U31727&gt;10</f>
        <v>1</v>
      </c>
      <c r="U31727" s="7">
        <v>12.392030638025499</v>
      </c>
      <c r="V31727" t="s">
        <v>14122</v>
      </c>
      <c r="W31727" t="s">
        <v>18909</v>
      </c>
    </row>
    <row r="31728" spans="20:23" x14ac:dyDescent="0.3">
      <c r="T31728" t="b">
        <f>U31728&gt;10</f>
        <v>1</v>
      </c>
      <c r="U31728" s="7">
        <v>12.392030638025499</v>
      </c>
      <c r="V31728" t="s">
        <v>14121</v>
      </c>
      <c r="W31728" t="s">
        <v>18910</v>
      </c>
    </row>
    <row r="31729" spans="20:23" x14ac:dyDescent="0.3">
      <c r="T31729" t="b">
        <f>U31729&gt;10</f>
        <v>1</v>
      </c>
      <c r="U31729" s="7">
        <v>13.490642926693599</v>
      </c>
      <c r="V31729" t="s">
        <v>18911</v>
      </c>
      <c r="W31729" t="s">
        <v>18912</v>
      </c>
    </row>
    <row r="31730" spans="20:23" x14ac:dyDescent="0.3">
      <c r="T31730" t="b">
        <f>U31730&gt;10</f>
        <v>1</v>
      </c>
      <c r="U31730" s="7">
        <v>11.411201385013801</v>
      </c>
      <c r="V31730" t="s">
        <v>12208</v>
      </c>
      <c r="W31730" t="s">
        <v>12209</v>
      </c>
    </row>
    <row r="31731" spans="20:23" x14ac:dyDescent="0.3">
      <c r="T31731" t="b">
        <f>U31731&gt;10</f>
        <v>1</v>
      </c>
      <c r="U31731" s="7">
        <v>12.7974957461337</v>
      </c>
      <c r="V31731" t="s">
        <v>18913</v>
      </c>
      <c r="W31731" t="s">
        <v>18914</v>
      </c>
    </row>
    <row r="31732" spans="20:23" x14ac:dyDescent="0.3">
      <c r="T31732" t="b">
        <f>U31732&gt;10</f>
        <v>1</v>
      </c>
      <c r="U31732" s="7">
        <v>12.392030638025499</v>
      </c>
      <c r="V31732" t="s">
        <v>18915</v>
      </c>
      <c r="W31732" t="s">
        <v>9444</v>
      </c>
    </row>
    <row r="31733" spans="20:23" x14ac:dyDescent="0.3">
      <c r="T31733" t="b">
        <f>U31733&gt;10</f>
        <v>1</v>
      </c>
      <c r="U31733" s="7">
        <v>10.4949106531397</v>
      </c>
      <c r="V31733" t="s">
        <v>6040</v>
      </c>
      <c r="W31733" t="s">
        <v>6041</v>
      </c>
    </row>
    <row r="31734" spans="20:23" x14ac:dyDescent="0.3">
      <c r="T31734" t="b">
        <f>U31734&gt;10</f>
        <v>1</v>
      </c>
      <c r="U31734" s="7">
        <v>11.5447327776383</v>
      </c>
      <c r="V31734" t="s">
        <v>12474</v>
      </c>
      <c r="W31734" t="s">
        <v>5770</v>
      </c>
    </row>
    <row r="31735" spans="20:23" x14ac:dyDescent="0.3">
      <c r="T31735" t="b">
        <f>U31735&gt;10</f>
        <v>1</v>
      </c>
      <c r="U31735" s="7">
        <v>11.6988834574656</v>
      </c>
      <c r="V31735" t="s">
        <v>12848</v>
      </c>
      <c r="W31735" t="s">
        <v>12849</v>
      </c>
    </row>
    <row r="31736" spans="20:23" x14ac:dyDescent="0.3">
      <c r="T31736" t="b">
        <f>U31736&gt;10</f>
        <v>1</v>
      </c>
      <c r="U31736" s="7">
        <v>11.293418349357401</v>
      </c>
      <c r="V31736" t="s">
        <v>11320</v>
      </c>
      <c r="W31736" t="s">
        <v>528</v>
      </c>
    </row>
    <row r="31737" spans="20:23" x14ac:dyDescent="0.3">
      <c r="T31737" t="b">
        <f>U31737&gt;10</f>
        <v>1</v>
      </c>
      <c r="U31737" s="7">
        <v>10.851585597078399</v>
      </c>
      <c r="V31737" t="s">
        <v>8823</v>
      </c>
      <c r="W31737" t="s">
        <v>8824</v>
      </c>
    </row>
    <row r="31738" spans="20:23" x14ac:dyDescent="0.3">
      <c r="T31738" t="b">
        <f>U31738&gt;10</f>
        <v>1</v>
      </c>
      <c r="U31738" s="7">
        <v>12.104348565573799</v>
      </c>
      <c r="V31738" t="s">
        <v>18916</v>
      </c>
      <c r="W31738" t="s">
        <v>18917</v>
      </c>
    </row>
    <row r="31739" spans="20:23" x14ac:dyDescent="0.3">
      <c r="T31739" t="b">
        <f>U31739&gt;10</f>
        <v>1</v>
      </c>
      <c r="U31739" s="7">
        <v>11.6988834574656</v>
      </c>
      <c r="V31739" t="s">
        <v>13256</v>
      </c>
      <c r="W31739" t="s">
        <v>4412</v>
      </c>
    </row>
    <row r="31740" spans="20:23" x14ac:dyDescent="0.3">
      <c r="T31740" t="b">
        <f>U31740&gt;10</f>
        <v>1</v>
      </c>
      <c r="U31740" s="7">
        <v>13.490642926693599</v>
      </c>
      <c r="V31740" t="s">
        <v>18918</v>
      </c>
      <c r="W31740" t="s">
        <v>18919</v>
      </c>
    </row>
    <row r="31741" spans="20:23" x14ac:dyDescent="0.3">
      <c r="T31741" t="b">
        <f>U31741&gt;10</f>
        <v>1</v>
      </c>
      <c r="U31741" s="7">
        <v>11.411201385013801</v>
      </c>
      <c r="V31741" t="s">
        <v>12153</v>
      </c>
      <c r="W31741" t="s">
        <v>12155</v>
      </c>
    </row>
    <row r="31742" spans="20:23" x14ac:dyDescent="0.3">
      <c r="T31742" t="b">
        <f>U31742&gt;10</f>
        <v>1</v>
      </c>
      <c r="U31742" s="7">
        <v>11.411201385013801</v>
      </c>
      <c r="V31742" t="s">
        <v>12153</v>
      </c>
      <c r="W31742" t="s">
        <v>12154</v>
      </c>
    </row>
    <row r="31743" spans="20:23" x14ac:dyDescent="0.3">
      <c r="T31743" t="b">
        <f>U31743&gt;10</f>
        <v>1</v>
      </c>
      <c r="U31743" s="7">
        <v>13.490642926693599</v>
      </c>
      <c r="V31743" t="s">
        <v>12154</v>
      </c>
      <c r="W31743" t="s">
        <v>18920</v>
      </c>
    </row>
    <row r="31744" spans="20:23" x14ac:dyDescent="0.3">
      <c r="T31744" t="b">
        <f>U31744&gt;10</f>
        <v>1</v>
      </c>
      <c r="U31744" s="7">
        <v>10.158438416518401</v>
      </c>
      <c r="V31744" t="s">
        <v>3346</v>
      </c>
      <c r="W31744">
        <v>7000</v>
      </c>
    </row>
    <row r="31745" spans="20:23" x14ac:dyDescent="0.3">
      <c r="T31745" t="b">
        <f>U31745&gt;10</f>
        <v>1</v>
      </c>
      <c r="U31745" s="7">
        <v>12.392030638025499</v>
      </c>
      <c r="V31745" t="s">
        <v>18921</v>
      </c>
      <c r="W31745" t="s">
        <v>18922</v>
      </c>
    </row>
    <row r="31746" spans="20:23" x14ac:dyDescent="0.3">
      <c r="T31746" t="b">
        <f>U31746&gt;10</f>
        <v>1</v>
      </c>
      <c r="U31746" s="7">
        <v>12.392030638025499</v>
      </c>
      <c r="V31746" t="s">
        <v>18921</v>
      </c>
      <c r="W31746" t="s">
        <v>18923</v>
      </c>
    </row>
    <row r="31747" spans="20:23" x14ac:dyDescent="0.3">
      <c r="T31747" t="b">
        <f>U31747&gt;10</f>
        <v>1</v>
      </c>
      <c r="U31747" s="7">
        <v>12.392030638025499</v>
      </c>
      <c r="V31747" t="s">
        <v>18921</v>
      </c>
      <c r="W31747" t="s">
        <v>18924</v>
      </c>
    </row>
    <row r="31748" spans="20:23" x14ac:dyDescent="0.3">
      <c r="T31748" t="b">
        <f>U31748&gt;10</f>
        <v>1</v>
      </c>
      <c r="U31748" s="7">
        <v>13.490642926693599</v>
      </c>
      <c r="V31748" t="s">
        <v>18925</v>
      </c>
      <c r="W31748" t="s">
        <v>8078</v>
      </c>
    </row>
    <row r="31749" spans="20:23" x14ac:dyDescent="0.3">
      <c r="T31749" t="b">
        <f>U31749&gt;10</f>
        <v>1</v>
      </c>
      <c r="U31749" s="7">
        <v>10.7180542044539</v>
      </c>
      <c r="V31749" t="s">
        <v>8078</v>
      </c>
      <c r="W31749" t="s">
        <v>7741</v>
      </c>
    </row>
    <row r="31750" spans="20:23" x14ac:dyDescent="0.3">
      <c r="T31750" t="b">
        <f>U31750&gt;10</f>
        <v>1</v>
      </c>
      <c r="U31750" s="7">
        <v>11.293418349357401</v>
      </c>
      <c r="V31750" t="s">
        <v>11136</v>
      </c>
      <c r="W31750" t="s">
        <v>11137</v>
      </c>
    </row>
    <row r="31751" spans="20:23" x14ac:dyDescent="0.3">
      <c r="T31751" t="b">
        <f>U31751&gt;10</f>
        <v>1</v>
      </c>
      <c r="U31751" s="7">
        <v>12.104348565573799</v>
      </c>
      <c r="V31751" t="s">
        <v>18926</v>
      </c>
      <c r="W31751" t="s">
        <v>18927</v>
      </c>
    </row>
    <row r="31752" spans="20:23" x14ac:dyDescent="0.3">
      <c r="T31752" t="b">
        <f>U31752&gt;10</f>
        <v>1</v>
      </c>
      <c r="U31752" s="7">
        <v>11.188057833699601</v>
      </c>
      <c r="V31752" t="s">
        <v>10862</v>
      </c>
      <c r="W31752" t="s">
        <v>10863</v>
      </c>
    </row>
    <row r="31753" spans="20:23" x14ac:dyDescent="0.3">
      <c r="T31753" t="b">
        <f>U31753&gt;10</f>
        <v>1</v>
      </c>
      <c r="U31753" s="7">
        <v>10.6002711687975</v>
      </c>
      <c r="V31753" t="s">
        <v>7065</v>
      </c>
      <c r="W31753" t="s">
        <v>7066</v>
      </c>
    </row>
    <row r="31754" spans="20:23" x14ac:dyDescent="0.3">
      <c r="T31754" t="b">
        <f>U31754&gt;10</f>
        <v>1</v>
      </c>
      <c r="U31754" s="7">
        <v>13.490642926693599</v>
      </c>
      <c r="V31754" t="s">
        <v>18928</v>
      </c>
      <c r="W31754" t="s">
        <v>18929</v>
      </c>
    </row>
    <row r="31755" spans="20:23" x14ac:dyDescent="0.3">
      <c r="T31755" t="b">
        <f>U31755&gt;10</f>
        <v>1</v>
      </c>
      <c r="U31755" s="7">
        <v>13.490642926693599</v>
      </c>
      <c r="V31755" t="s">
        <v>18930</v>
      </c>
      <c r="W31755" t="s">
        <v>18931</v>
      </c>
    </row>
    <row r="31756" spans="20:23" x14ac:dyDescent="0.3">
      <c r="T31756" t="b">
        <f>U31756&gt;10</f>
        <v>1</v>
      </c>
      <c r="U31756" s="7">
        <v>12.7974957461337</v>
      </c>
      <c r="V31756" t="s">
        <v>18932</v>
      </c>
      <c r="W31756" t="s">
        <v>18933</v>
      </c>
    </row>
    <row r="31757" spans="20:23" x14ac:dyDescent="0.3">
      <c r="T31757" t="b">
        <f>U31757&gt;10</f>
        <v>1</v>
      </c>
      <c r="U31757" s="7">
        <v>12.7974957461337</v>
      </c>
      <c r="V31757" t="s">
        <v>18934</v>
      </c>
      <c r="W31757" t="s">
        <v>18935</v>
      </c>
    </row>
    <row r="31758" spans="20:23" x14ac:dyDescent="0.3">
      <c r="T31758" t="b">
        <f>U31758&gt;10</f>
        <v>1</v>
      </c>
      <c r="U31758" s="7">
        <v>10.9256935692321</v>
      </c>
      <c r="V31758" t="s">
        <v>9244</v>
      </c>
      <c r="W31758" t="s">
        <v>9245</v>
      </c>
    </row>
    <row r="31759" spans="20:23" x14ac:dyDescent="0.3">
      <c r="T31759" t="b">
        <f>U31759&gt;10</f>
        <v>1</v>
      </c>
      <c r="U31759" s="7">
        <v>12.7974957461337</v>
      </c>
      <c r="V31759" t="s">
        <v>15994</v>
      </c>
      <c r="W31759">
        <v>22971154</v>
      </c>
    </row>
    <row r="31760" spans="20:23" x14ac:dyDescent="0.3">
      <c r="T31760" t="b">
        <f>U31760&gt;10</f>
        <v>1</v>
      </c>
      <c r="U31760" s="7">
        <v>12.7974957461337</v>
      </c>
      <c r="V31760" t="s">
        <v>18936</v>
      </c>
      <c r="W31760" t="s">
        <v>18937</v>
      </c>
    </row>
    <row r="31761" spans="20:23" x14ac:dyDescent="0.3">
      <c r="T31761" t="b">
        <f>U31761&gt;10</f>
        <v>1</v>
      </c>
      <c r="U31761" s="7">
        <v>13.490642926693599</v>
      </c>
      <c r="V31761" t="s">
        <v>18938</v>
      </c>
      <c r="W31761" t="s">
        <v>18939</v>
      </c>
    </row>
    <row r="31762" spans="20:23" x14ac:dyDescent="0.3">
      <c r="T31762" t="b">
        <f>U31762&gt;10</f>
        <v>1</v>
      </c>
      <c r="U31762" s="7">
        <v>10.4949106531397</v>
      </c>
      <c r="V31762" t="s">
        <v>6211</v>
      </c>
      <c r="W31762" t="s">
        <v>6295</v>
      </c>
    </row>
    <row r="31763" spans="20:23" x14ac:dyDescent="0.3">
      <c r="T31763" t="b">
        <f>U31763&gt;10</f>
        <v>1</v>
      </c>
      <c r="U31763" s="7">
        <v>13.490642926693599</v>
      </c>
      <c r="V31763" t="s">
        <v>18940</v>
      </c>
      <c r="W31763" t="s">
        <v>18941</v>
      </c>
    </row>
    <row r="31764" spans="20:23" x14ac:dyDescent="0.3">
      <c r="T31764" t="b">
        <f>U31764&gt;10</f>
        <v>1</v>
      </c>
      <c r="U31764" s="7">
        <v>10.232546388672199</v>
      </c>
      <c r="V31764" t="s">
        <v>3844</v>
      </c>
      <c r="W31764" t="s">
        <v>3845</v>
      </c>
    </row>
    <row r="31765" spans="20:23" x14ac:dyDescent="0.3">
      <c r="T31765" t="b">
        <f>U31765&gt;10</f>
        <v>1</v>
      </c>
      <c r="U31765" s="7">
        <v>10.4461204889702</v>
      </c>
      <c r="V31765" t="s">
        <v>5788</v>
      </c>
      <c r="W31765" t="s">
        <v>4105</v>
      </c>
    </row>
    <row r="31766" spans="20:23" x14ac:dyDescent="0.3">
      <c r="T31766" t="b">
        <f>U31766&gt;10</f>
        <v>1</v>
      </c>
      <c r="U31766" s="7">
        <v>12.392030638025499</v>
      </c>
      <c r="V31766" t="s">
        <v>4105</v>
      </c>
      <c r="W31766" t="s">
        <v>11017</v>
      </c>
    </row>
    <row r="31767" spans="20:23" x14ac:dyDescent="0.3">
      <c r="T31767" t="b">
        <f>U31767&gt;10</f>
        <v>1</v>
      </c>
      <c r="U31767" s="7">
        <v>11.293418349357401</v>
      </c>
      <c r="V31767" t="s">
        <v>11017</v>
      </c>
      <c r="W31767" t="s">
        <v>11018</v>
      </c>
    </row>
    <row r="31768" spans="20:23" x14ac:dyDescent="0.3">
      <c r="T31768" t="b">
        <f>U31768&gt;10</f>
        <v>1</v>
      </c>
      <c r="U31768" s="7">
        <v>11.188057833699601</v>
      </c>
      <c r="V31768" t="s">
        <v>10443</v>
      </c>
      <c r="W31768" t="s">
        <v>10444</v>
      </c>
    </row>
    <row r="31769" spans="20:23" x14ac:dyDescent="0.3">
      <c r="T31769" t="b">
        <f>U31769&gt;10</f>
        <v>1</v>
      </c>
      <c r="U31769" s="7">
        <v>10.5462039475272</v>
      </c>
      <c r="V31769" t="s">
        <v>6559</v>
      </c>
      <c r="W31769" t="s">
        <v>6560</v>
      </c>
    </row>
    <row r="31770" spans="20:23" x14ac:dyDescent="0.3">
      <c r="T31770" t="b">
        <f>U31770&gt;10</f>
        <v>1</v>
      </c>
      <c r="U31770" s="7">
        <v>11.411201385013801</v>
      </c>
      <c r="V31770" t="s">
        <v>5292</v>
      </c>
      <c r="W31770" t="s">
        <v>6431</v>
      </c>
    </row>
    <row r="31771" spans="20:23" x14ac:dyDescent="0.3">
      <c r="T31771" t="b">
        <f>U31771&gt;10</f>
        <v>1</v>
      </c>
      <c r="U31771" s="7">
        <v>10.3125890963457</v>
      </c>
      <c r="V31771" t="s">
        <v>4502</v>
      </c>
      <c r="W31771" t="s">
        <v>4503</v>
      </c>
    </row>
    <row r="31772" spans="20:23" x14ac:dyDescent="0.3">
      <c r="T31772" t="b">
        <f>U31772&gt;10</f>
        <v>1</v>
      </c>
      <c r="U31772" s="7">
        <v>12.104348565573799</v>
      </c>
      <c r="V31772" t="s">
        <v>18942</v>
      </c>
      <c r="W31772" t="s">
        <v>18943</v>
      </c>
    </row>
    <row r="31773" spans="20:23" x14ac:dyDescent="0.3">
      <c r="T31773" t="b">
        <f>U31773&gt;10</f>
        <v>1</v>
      </c>
      <c r="U31773" s="7">
        <v>10.4949106531397</v>
      </c>
      <c r="V31773" t="s">
        <v>5976</v>
      </c>
      <c r="W31773" t="s">
        <v>5977</v>
      </c>
    </row>
    <row r="31774" spans="20:23" x14ac:dyDescent="0.3">
      <c r="T31774" t="b">
        <f>U31774&gt;10</f>
        <v>1</v>
      </c>
      <c r="U31774" s="7">
        <v>11.6988834574656</v>
      </c>
      <c r="V31774" t="s">
        <v>4976</v>
      </c>
      <c r="W31774" t="s">
        <v>13425</v>
      </c>
    </row>
    <row r="31775" spans="20:23" x14ac:dyDescent="0.3">
      <c r="T31775" t="b">
        <f>U31775&gt;10</f>
        <v>1</v>
      </c>
      <c r="U31775" s="7">
        <v>13.490642926693599</v>
      </c>
      <c r="V31775" t="s">
        <v>18944</v>
      </c>
      <c r="W31775" t="s">
        <v>18945</v>
      </c>
    </row>
    <row r="31776" spans="20:23" x14ac:dyDescent="0.3">
      <c r="T31776" t="b">
        <f>U31776&gt;10</f>
        <v>1</v>
      </c>
      <c r="U31776" s="7">
        <v>12.7974957461337</v>
      </c>
      <c r="V31776" t="s">
        <v>18946</v>
      </c>
      <c r="W31776" t="s">
        <v>18947</v>
      </c>
    </row>
    <row r="31777" spans="20:23" x14ac:dyDescent="0.3">
      <c r="T31777" t="b">
        <f>U31777&gt;10</f>
        <v>1</v>
      </c>
      <c r="U31777" s="7">
        <v>12.392030638025499</v>
      </c>
      <c r="V31777" t="s">
        <v>18948</v>
      </c>
      <c r="W31777" t="s">
        <v>18949</v>
      </c>
    </row>
    <row r="31778" spans="20:23" x14ac:dyDescent="0.3">
      <c r="T31778" t="b">
        <f>U31778&gt;10</f>
        <v>1</v>
      </c>
      <c r="U31778" s="7">
        <v>11.3703793904936</v>
      </c>
      <c r="V31778" t="s">
        <v>11493</v>
      </c>
      <c r="W31778" t="s">
        <v>11494</v>
      </c>
    </row>
    <row r="31779" spans="20:23" x14ac:dyDescent="0.3">
      <c r="T31779" t="b">
        <f>U31779&gt;10</f>
        <v>1</v>
      </c>
      <c r="U31779" s="7">
        <v>11.5935229418078</v>
      </c>
      <c r="V31779" t="s">
        <v>11494</v>
      </c>
      <c r="W31779" t="s">
        <v>12637</v>
      </c>
    </row>
    <row r="31780" spans="20:23" x14ac:dyDescent="0.3">
      <c r="T31780" t="b">
        <f>U31780&gt;10</f>
        <v>1</v>
      </c>
      <c r="U31780" s="7">
        <v>10.6002711687975</v>
      </c>
      <c r="V31780" t="s">
        <v>7097</v>
      </c>
      <c r="W31780" t="s">
        <v>7098</v>
      </c>
    </row>
    <row r="31781" spans="20:23" x14ac:dyDescent="0.3">
      <c r="T31781" t="b">
        <f>U31781&gt;10</f>
        <v>1</v>
      </c>
      <c r="U31781" s="7">
        <v>10.6574295826374</v>
      </c>
      <c r="V31781" t="s">
        <v>7600</v>
      </c>
      <c r="W31781" t="s">
        <v>7601</v>
      </c>
    </row>
    <row r="31782" spans="20:23" x14ac:dyDescent="0.3">
      <c r="T31782" t="b">
        <f>U31782&gt;10</f>
        <v>1</v>
      </c>
      <c r="U31782" s="7">
        <v>10.355148710764499</v>
      </c>
      <c r="V31782" t="s">
        <v>5071</v>
      </c>
      <c r="W31782" t="s">
        <v>5069</v>
      </c>
    </row>
    <row r="31783" spans="20:23" x14ac:dyDescent="0.3">
      <c r="T31783" t="b">
        <f>U31783&gt;10</f>
        <v>1</v>
      </c>
      <c r="U31783" s="7">
        <v>10.158438416518401</v>
      </c>
      <c r="V31783" t="s">
        <v>3268</v>
      </c>
      <c r="W31783" t="s">
        <v>2117</v>
      </c>
    </row>
    <row r="31784" spans="20:23" x14ac:dyDescent="0.3">
      <c r="T31784" t="b">
        <f>U31784&gt;10</f>
        <v>1</v>
      </c>
      <c r="U31784" s="7">
        <v>13.490642926693599</v>
      </c>
      <c r="V31784" t="s">
        <v>18950</v>
      </c>
      <c r="W31784" t="s">
        <v>18951</v>
      </c>
    </row>
    <row r="31785" spans="20:23" x14ac:dyDescent="0.3">
      <c r="T31785" t="b">
        <f>U31785&gt;10</f>
        <v>1</v>
      </c>
      <c r="U31785" s="7">
        <v>13.490642926693599</v>
      </c>
      <c r="V31785" t="s">
        <v>18951</v>
      </c>
      <c r="W31785" t="s">
        <v>18952</v>
      </c>
    </row>
    <row r="31786" spans="20:23" x14ac:dyDescent="0.3">
      <c r="T31786" t="b">
        <f>U31786&gt;10</f>
        <v>1</v>
      </c>
      <c r="U31786" s="7">
        <v>13.490642926693599</v>
      </c>
      <c r="V31786" t="s">
        <v>18953</v>
      </c>
      <c r="W31786" t="s">
        <v>18954</v>
      </c>
    </row>
    <row r="31787" spans="20:23" x14ac:dyDescent="0.3">
      <c r="T31787" t="b">
        <f>U31787&gt;10</f>
        <v>1</v>
      </c>
      <c r="U31787" s="7">
        <v>12.7974957461337</v>
      </c>
      <c r="V31787" t="s">
        <v>18955</v>
      </c>
      <c r="W31787" t="s">
        <v>18956</v>
      </c>
    </row>
    <row r="31788" spans="20:23" x14ac:dyDescent="0.3">
      <c r="T31788" t="b">
        <f>U31788&gt;10</f>
        <v>1</v>
      </c>
      <c r="U31788" s="7">
        <v>13.490642926693599</v>
      </c>
      <c r="V31788" t="s">
        <v>18957</v>
      </c>
      <c r="W31788" t="s">
        <v>18958</v>
      </c>
    </row>
    <row r="31789" spans="20:23" x14ac:dyDescent="0.3">
      <c r="T31789" t="b">
        <f>U31789&gt;10</f>
        <v>1</v>
      </c>
      <c r="U31789" s="7">
        <v>13.490642926693599</v>
      </c>
      <c r="V31789" t="s">
        <v>18958</v>
      </c>
      <c r="W31789" t="s">
        <v>18959</v>
      </c>
    </row>
    <row r="31790" spans="20:23" x14ac:dyDescent="0.3">
      <c r="T31790" t="b">
        <f>U31790&gt;10</f>
        <v>1</v>
      </c>
      <c r="U31790" s="7">
        <v>13.490642926693599</v>
      </c>
      <c r="V31790" t="s">
        <v>18960</v>
      </c>
      <c r="W31790" t="s">
        <v>11883</v>
      </c>
    </row>
    <row r="31791" spans="20:23" x14ac:dyDescent="0.3">
      <c r="T31791" t="b">
        <f>U31791&gt;10</f>
        <v>1</v>
      </c>
      <c r="U31791" s="7">
        <v>11.411201385013801</v>
      </c>
      <c r="V31791" t="s">
        <v>11883</v>
      </c>
      <c r="W31791" t="s">
        <v>9744</v>
      </c>
    </row>
    <row r="31792" spans="20:23" x14ac:dyDescent="0.3">
      <c r="T31792" t="b">
        <f>U31792&gt;10</f>
        <v>1</v>
      </c>
      <c r="U31792" s="7">
        <v>11.411201385013801</v>
      </c>
      <c r="V31792" t="s">
        <v>9744</v>
      </c>
      <c r="W31792" t="s">
        <v>12091</v>
      </c>
    </row>
    <row r="31793" spans="20:23" x14ac:dyDescent="0.3">
      <c r="T31793" t="b">
        <f>U31793&gt;10</f>
        <v>1</v>
      </c>
      <c r="U31793" s="7">
        <v>11.5447327776383</v>
      </c>
      <c r="V31793" t="s">
        <v>12620</v>
      </c>
      <c r="W31793" t="s">
        <v>3017</v>
      </c>
    </row>
    <row r="31794" spans="20:23" x14ac:dyDescent="0.3">
      <c r="T31794" t="b">
        <f>U31794&gt;10</f>
        <v>1</v>
      </c>
      <c r="U31794" s="7">
        <v>12.7974957461337</v>
      </c>
      <c r="V31794" t="s">
        <v>11983</v>
      </c>
      <c r="W31794" t="s">
        <v>18961</v>
      </c>
    </row>
    <row r="31795" spans="20:23" x14ac:dyDescent="0.3">
      <c r="T31795" t="b">
        <f>U31795&gt;10</f>
        <v>1</v>
      </c>
      <c r="U31795" s="7">
        <v>10.7180542044539</v>
      </c>
      <c r="V31795" t="s">
        <v>7660</v>
      </c>
      <c r="W31795" t="s">
        <v>7661</v>
      </c>
    </row>
    <row r="31796" spans="20:23" x14ac:dyDescent="0.3">
      <c r="T31796" t="b">
        <f>U31796&gt;10</f>
        <v>1</v>
      </c>
      <c r="U31796" s="7">
        <v>10.355148710764499</v>
      </c>
      <c r="V31796" t="s">
        <v>5075</v>
      </c>
      <c r="W31796" t="s">
        <v>5069</v>
      </c>
    </row>
    <row r="31797" spans="20:23" x14ac:dyDescent="0.3">
      <c r="T31797" t="b">
        <f>U31797&gt;10</f>
        <v>1</v>
      </c>
      <c r="U31797" s="7">
        <v>13.490642926693599</v>
      </c>
      <c r="V31797" t="s">
        <v>18962</v>
      </c>
      <c r="W31797" t="s">
        <v>18963</v>
      </c>
    </row>
    <row r="31798" spans="20:23" x14ac:dyDescent="0.3">
      <c r="T31798" t="b">
        <f>U31798&gt;10</f>
        <v>1</v>
      </c>
      <c r="U31798" s="7">
        <v>10.9256935692321</v>
      </c>
      <c r="V31798" t="s">
        <v>9198</v>
      </c>
      <c r="W31798" t="s">
        <v>4049</v>
      </c>
    </row>
    <row r="31799" spans="20:23" x14ac:dyDescent="0.3">
      <c r="T31799" t="b">
        <f>U31799&gt;10</f>
        <v>1</v>
      </c>
      <c r="U31799" s="7">
        <v>10.851585597078399</v>
      </c>
      <c r="V31799" t="s">
        <v>5241</v>
      </c>
      <c r="W31799" t="s">
        <v>6979</v>
      </c>
    </row>
    <row r="31800" spans="20:23" x14ac:dyDescent="0.3">
      <c r="T31800" t="b">
        <f>U31800&gt;10</f>
        <v>1</v>
      </c>
      <c r="U31800" s="7">
        <v>10.6002711687975</v>
      </c>
      <c r="V31800" t="s">
        <v>6979</v>
      </c>
      <c r="W31800" t="s">
        <v>5242</v>
      </c>
    </row>
    <row r="31801" spans="20:23" x14ac:dyDescent="0.3">
      <c r="T31801" t="b">
        <f>U31801&gt;10</f>
        <v>1</v>
      </c>
      <c r="U31801" s="7">
        <v>11.293418349357401</v>
      </c>
      <c r="V31801" t="s">
        <v>11018</v>
      </c>
      <c r="W31801" t="s">
        <v>11464</v>
      </c>
    </row>
    <row r="31802" spans="20:23" x14ac:dyDescent="0.3">
      <c r="T31802" t="b">
        <f>U31802&gt;10</f>
        <v>1</v>
      </c>
      <c r="U31802" s="7">
        <v>11.5447327776383</v>
      </c>
      <c r="V31802" t="s">
        <v>12373</v>
      </c>
      <c r="W31802" t="s">
        <v>12374</v>
      </c>
    </row>
    <row r="31803" spans="20:23" x14ac:dyDescent="0.3">
      <c r="T31803" t="b">
        <f>U31803&gt;10</f>
        <v>1</v>
      </c>
      <c r="U31803" s="7">
        <v>10.6574295826374</v>
      </c>
      <c r="V31803" t="s">
        <v>7616</v>
      </c>
      <c r="W31803" t="s">
        <v>7600</v>
      </c>
    </row>
    <row r="31804" spans="20:23" x14ac:dyDescent="0.3">
      <c r="T31804" t="b">
        <f>U31804&gt;10</f>
        <v>1</v>
      </c>
      <c r="U31804" s="7">
        <v>12.104348565573799</v>
      </c>
      <c r="V31804" t="s">
        <v>18964</v>
      </c>
      <c r="W31804" t="s">
        <v>18965</v>
      </c>
    </row>
    <row r="31805" spans="20:23" x14ac:dyDescent="0.3">
      <c r="T31805" t="b">
        <f>U31805&gt;10</f>
        <v>1</v>
      </c>
      <c r="U31805" s="7">
        <v>10.851585597078399</v>
      </c>
      <c r="V31805" t="s">
        <v>8776</v>
      </c>
      <c r="W31805" t="s">
        <v>8777</v>
      </c>
    </row>
    <row r="31806" spans="20:23" x14ac:dyDescent="0.3">
      <c r="T31806" t="b">
        <f>U31806&gt;10</f>
        <v>1</v>
      </c>
      <c r="U31806" s="7">
        <v>13.490642926693599</v>
      </c>
      <c r="V31806" t="s">
        <v>18966</v>
      </c>
      <c r="W31806" t="s">
        <v>9269</v>
      </c>
    </row>
    <row r="31807" spans="20:23" x14ac:dyDescent="0.3">
      <c r="T31807" t="b">
        <f>U31807&gt;10</f>
        <v>1</v>
      </c>
      <c r="U31807" s="7">
        <v>10.9256935692321</v>
      </c>
      <c r="V31807" t="s">
        <v>9269</v>
      </c>
      <c r="W31807" t="s">
        <v>9270</v>
      </c>
    </row>
    <row r="31808" spans="20:23" x14ac:dyDescent="0.3">
      <c r="T31808" t="b">
        <f>U31808&gt;10</f>
        <v>1</v>
      </c>
      <c r="U31808" s="7">
        <v>10.3125890963457</v>
      </c>
      <c r="V31808" t="s">
        <v>4896</v>
      </c>
      <c r="W31808" t="s">
        <v>4897</v>
      </c>
    </row>
    <row r="31809" spans="20:23" x14ac:dyDescent="0.3">
      <c r="T31809" t="b">
        <f>U31809&gt;10</f>
        <v>1</v>
      </c>
      <c r="U31809" s="7">
        <v>10.3125890963457</v>
      </c>
      <c r="V31809" t="s">
        <v>4724</v>
      </c>
      <c r="W31809" t="s">
        <v>4725</v>
      </c>
    </row>
    <row r="31810" spans="20:23" x14ac:dyDescent="0.3">
      <c r="T31810" t="b">
        <f>U31810&gt;10</f>
        <v>1</v>
      </c>
      <c r="U31810" s="7">
        <v>10.7825927255914</v>
      </c>
      <c r="V31810" t="s">
        <v>8531</v>
      </c>
      <c r="W31810" t="s">
        <v>8532</v>
      </c>
    </row>
    <row r="31811" spans="20:23" x14ac:dyDescent="0.3">
      <c r="T31811" t="b">
        <f>U31811&gt;10</f>
        <v>1</v>
      </c>
      <c r="U31811" s="7">
        <v>10.6574295826374</v>
      </c>
      <c r="V31811" t="s">
        <v>7552</v>
      </c>
      <c r="W31811" t="s">
        <v>7413</v>
      </c>
    </row>
    <row r="31812" spans="20:23" x14ac:dyDescent="0.3">
      <c r="T31812" t="b">
        <f>U31812&gt;10</f>
        <v>1</v>
      </c>
      <c r="U31812" s="7">
        <v>10.3125890963457</v>
      </c>
      <c r="V31812" t="s">
        <v>4494</v>
      </c>
      <c r="W31812" t="s">
        <v>4495</v>
      </c>
    </row>
    <row r="31813" spans="20:23" x14ac:dyDescent="0.3">
      <c r="T31813" t="b">
        <f>U31813&gt;10</f>
        <v>1</v>
      </c>
      <c r="U31813" s="7">
        <v>12.104348565573799</v>
      </c>
      <c r="V31813" t="s">
        <v>18967</v>
      </c>
      <c r="W31813" t="s">
        <v>2648</v>
      </c>
    </row>
    <row r="31814" spans="20:23" x14ac:dyDescent="0.3">
      <c r="T31814" t="b">
        <f>U31814&gt;10</f>
        <v>1</v>
      </c>
      <c r="U31814" s="7">
        <v>10.0894455450315</v>
      </c>
      <c r="V31814" t="s">
        <v>2648</v>
      </c>
      <c r="W31814" t="s">
        <v>2649</v>
      </c>
    </row>
    <row r="31815" spans="20:23" x14ac:dyDescent="0.3">
      <c r="T31815" t="b">
        <f>U31815&gt;10</f>
        <v>1</v>
      </c>
      <c r="U31815" s="7">
        <v>10.7825927255914</v>
      </c>
      <c r="V31815">
        <v>251364</v>
      </c>
      <c r="W31815" t="s">
        <v>8361</v>
      </c>
    </row>
    <row r="31816" spans="20:23" x14ac:dyDescent="0.3">
      <c r="T31816" t="b">
        <f>U31816&gt;10</f>
        <v>1</v>
      </c>
      <c r="U31816" s="7">
        <v>10.024907023893901</v>
      </c>
      <c r="V31816" t="s">
        <v>1708</v>
      </c>
      <c r="W31816" t="s">
        <v>1742</v>
      </c>
    </row>
    <row r="31817" spans="20:23" x14ac:dyDescent="0.3">
      <c r="T31817" t="b">
        <f>U31817&gt;10</f>
        <v>1</v>
      </c>
      <c r="U31817" s="7">
        <v>10.5462039475272</v>
      </c>
      <c r="V31817" t="s">
        <v>6670</v>
      </c>
      <c r="W31817" t="s">
        <v>6671</v>
      </c>
    </row>
    <row r="31818" spans="20:23" x14ac:dyDescent="0.3">
      <c r="T31818" t="b">
        <f>U31818&gt;10</f>
        <v>1</v>
      </c>
      <c r="U31818" s="7">
        <v>10.3771276174833</v>
      </c>
      <c r="V31818" t="s">
        <v>5264</v>
      </c>
      <c r="W31818" t="s">
        <v>5265</v>
      </c>
    </row>
    <row r="31819" spans="20:23" x14ac:dyDescent="0.3">
      <c r="T31819" t="b">
        <f>U31819&gt;10</f>
        <v>1</v>
      </c>
      <c r="U31819" s="7">
        <v>11.293418349357401</v>
      </c>
      <c r="V31819" t="s">
        <v>11198</v>
      </c>
      <c r="W31819" t="s">
        <v>6962</v>
      </c>
    </row>
    <row r="31820" spans="20:23" x14ac:dyDescent="0.3">
      <c r="T31820" t="b">
        <f>U31820&gt;10</f>
        <v>1</v>
      </c>
      <c r="U31820" s="7">
        <v>10.7825927255914</v>
      </c>
      <c r="V31820" t="s">
        <v>8446</v>
      </c>
      <c r="W31820" t="s">
        <v>8447</v>
      </c>
    </row>
    <row r="31821" spans="20:23" x14ac:dyDescent="0.3">
      <c r="T31821" t="b">
        <f>U31821&gt;10</f>
        <v>1</v>
      </c>
      <c r="U31821" s="7">
        <v>10.7825927255914</v>
      </c>
      <c r="V31821" t="s">
        <v>8216</v>
      </c>
      <c r="W31821" t="s">
        <v>8217</v>
      </c>
    </row>
    <row r="31822" spans="20:23" x14ac:dyDescent="0.3">
      <c r="T31822" t="b">
        <f>U31822&gt;10</f>
        <v>1</v>
      </c>
      <c r="U31822" s="7">
        <v>13.490642926693599</v>
      </c>
      <c r="V31822" t="s">
        <v>18968</v>
      </c>
      <c r="W31822" t="s">
        <v>18969</v>
      </c>
    </row>
    <row r="31823" spans="20:23" x14ac:dyDescent="0.3">
      <c r="T31823" t="b">
        <f>U31823&gt;10</f>
        <v>1</v>
      </c>
      <c r="U31823" s="7">
        <v>13.490642926693599</v>
      </c>
      <c r="V31823" t="s">
        <v>18969</v>
      </c>
      <c r="W31823" t="s">
        <v>18970</v>
      </c>
    </row>
    <row r="31824" spans="20:23" x14ac:dyDescent="0.3">
      <c r="T31824" t="b">
        <f>U31824&gt;10</f>
        <v>1</v>
      </c>
      <c r="U31824" s="7">
        <v>11.293418349357401</v>
      </c>
      <c r="V31824" t="s">
        <v>11101</v>
      </c>
      <c r="W31824" t="s">
        <v>4366</v>
      </c>
    </row>
    <row r="31825" spans="20:23" x14ac:dyDescent="0.3">
      <c r="T31825" t="b">
        <f>U31825&gt;10</f>
        <v>1</v>
      </c>
      <c r="U31825" s="7">
        <v>12.7974957461337</v>
      </c>
      <c r="V31825" t="s">
        <v>18717</v>
      </c>
      <c r="W31825" t="s">
        <v>18971</v>
      </c>
    </row>
    <row r="31826" spans="20:23" x14ac:dyDescent="0.3">
      <c r="T31826" t="b">
        <f>U31826&gt;10</f>
        <v>1</v>
      </c>
      <c r="U31826" s="7">
        <v>12.7974957461337</v>
      </c>
      <c r="V31826" t="s">
        <v>18972</v>
      </c>
      <c r="W31826" t="s">
        <v>18973</v>
      </c>
    </row>
    <row r="31827" spans="20:23" x14ac:dyDescent="0.3">
      <c r="T31827" t="b">
        <f>U31827&gt;10</f>
        <v>1</v>
      </c>
      <c r="U31827" s="7">
        <v>12.7974957461337</v>
      </c>
      <c r="V31827" t="s">
        <v>18973</v>
      </c>
      <c r="W31827" t="s">
        <v>17049</v>
      </c>
    </row>
    <row r="31828" spans="20:23" x14ac:dyDescent="0.3">
      <c r="T31828" t="b">
        <f>U31828&gt;10</f>
        <v>1</v>
      </c>
      <c r="U31828" s="7">
        <v>12.392030638025499</v>
      </c>
      <c r="V31828" t="s">
        <v>18974</v>
      </c>
      <c r="W31828" t="s">
        <v>18975</v>
      </c>
    </row>
    <row r="31829" spans="20:23" x14ac:dyDescent="0.3">
      <c r="T31829" t="b">
        <f>U31829&gt;10</f>
        <v>1</v>
      </c>
      <c r="U31829" s="7">
        <v>12.392030638025499</v>
      </c>
      <c r="V31829" t="s">
        <v>18975</v>
      </c>
      <c r="W31829" t="s">
        <v>13885</v>
      </c>
    </row>
    <row r="31830" spans="20:23" x14ac:dyDescent="0.3">
      <c r="T31830" t="b">
        <f>U31830&gt;10</f>
        <v>1</v>
      </c>
      <c r="U31830" s="7">
        <v>11.8812050142595</v>
      </c>
      <c r="V31830" t="s">
        <v>13885</v>
      </c>
      <c r="W31830" t="s">
        <v>13876</v>
      </c>
    </row>
    <row r="31831" spans="20:23" x14ac:dyDescent="0.3">
      <c r="T31831" t="b">
        <f>U31831&gt;10</f>
        <v>1</v>
      </c>
      <c r="U31831" s="7">
        <v>11.188057833699601</v>
      </c>
      <c r="V31831" t="s">
        <v>10870</v>
      </c>
      <c r="W31831" t="s">
        <v>10871</v>
      </c>
    </row>
    <row r="31832" spans="20:23" x14ac:dyDescent="0.3">
      <c r="T31832" t="b">
        <f>U31832&gt;10</f>
        <v>1</v>
      </c>
      <c r="U31832" s="7">
        <v>11.6988834574656</v>
      </c>
      <c r="V31832" t="s">
        <v>7042</v>
      </c>
      <c r="W31832" t="s">
        <v>9857</v>
      </c>
    </row>
    <row r="31833" spans="20:23" x14ac:dyDescent="0.3">
      <c r="T31833" t="b">
        <f>U31833&gt;10</f>
        <v>1</v>
      </c>
      <c r="U31833" s="7">
        <v>11.0057362769056</v>
      </c>
      <c r="V31833" t="s">
        <v>9857</v>
      </c>
      <c r="W31833" t="s">
        <v>4676</v>
      </c>
    </row>
    <row r="31834" spans="20:23" x14ac:dyDescent="0.3">
      <c r="T31834" t="b">
        <f>U31834&gt;10</f>
        <v>1</v>
      </c>
      <c r="U31834" s="7">
        <v>10.4949106531397</v>
      </c>
      <c r="V31834" t="s">
        <v>6127</v>
      </c>
      <c r="W31834" t="s">
        <v>6163</v>
      </c>
    </row>
    <row r="31835" spans="20:23" x14ac:dyDescent="0.3">
      <c r="T31835" t="b">
        <f>U31835&gt;10</f>
        <v>1</v>
      </c>
      <c r="U31835" s="7">
        <v>11.293418349357401</v>
      </c>
      <c r="V31835" t="s">
        <v>11450</v>
      </c>
      <c r="W31835" t="s">
        <v>11282</v>
      </c>
    </row>
    <row r="31836" spans="20:23" x14ac:dyDescent="0.3">
      <c r="T31836" t="b">
        <f>U31836&gt;10</f>
        <v>1</v>
      </c>
      <c r="U31836" s="7">
        <v>10.232546388672199</v>
      </c>
      <c r="V31836" t="s">
        <v>3832</v>
      </c>
      <c r="W31836" t="s">
        <v>3833</v>
      </c>
    </row>
    <row r="31837" spans="20:23" x14ac:dyDescent="0.3">
      <c r="T31837" t="b">
        <f>U31837&gt;10</f>
        <v>1</v>
      </c>
      <c r="U31837" s="7">
        <v>10.7825927255914</v>
      </c>
      <c r="V31837" t="s">
        <v>8396</v>
      </c>
      <c r="W31837" t="s">
        <v>8397</v>
      </c>
    </row>
    <row r="31838" spans="20:23" x14ac:dyDescent="0.3">
      <c r="T31838" t="b">
        <f>U31838&gt;10</f>
        <v>1</v>
      </c>
      <c r="U31838" s="7">
        <v>11.5447327776383</v>
      </c>
      <c r="V31838" t="s">
        <v>12324</v>
      </c>
      <c r="W31838" t="s">
        <v>12325</v>
      </c>
    </row>
    <row r="31839" spans="20:23" x14ac:dyDescent="0.3">
      <c r="T31839" t="b">
        <f>U31839&gt;10</f>
        <v>1</v>
      </c>
      <c r="U31839" s="7">
        <v>12.104348565573799</v>
      </c>
      <c r="V31839" t="s">
        <v>18976</v>
      </c>
      <c r="W31839" t="s">
        <v>18977</v>
      </c>
    </row>
    <row r="31840" spans="20:23" x14ac:dyDescent="0.3">
      <c r="T31840" t="b">
        <f>U31840&gt;10</f>
        <v>1</v>
      </c>
      <c r="U31840" s="7">
        <v>12.392030638025499</v>
      </c>
      <c r="V31840" t="s">
        <v>6886</v>
      </c>
      <c r="W31840" t="s">
        <v>5373</v>
      </c>
    </row>
    <row r="31841" spans="20:23" x14ac:dyDescent="0.3">
      <c r="T31841" t="b">
        <f>U31841&gt;10</f>
        <v>1</v>
      </c>
      <c r="U31841" s="7">
        <v>10.399600473335299</v>
      </c>
      <c r="V31841" t="s">
        <v>5373</v>
      </c>
      <c r="W31841" t="s">
        <v>5374</v>
      </c>
    </row>
    <row r="31842" spans="20:23" x14ac:dyDescent="0.3">
      <c r="T31842" t="b">
        <f>U31842&gt;10</f>
        <v>1</v>
      </c>
      <c r="U31842" s="7">
        <v>10.194806060689301</v>
      </c>
      <c r="V31842" t="s">
        <v>3548</v>
      </c>
      <c r="W31842" t="s">
        <v>3498</v>
      </c>
    </row>
    <row r="31843" spans="20:23" x14ac:dyDescent="0.3">
      <c r="T31843" t="b">
        <f>U31843&gt;10</f>
        <v>1</v>
      </c>
      <c r="U31843" s="7">
        <v>11.6988834574656</v>
      </c>
      <c r="V31843" t="s">
        <v>12057</v>
      </c>
      <c r="W31843" t="s">
        <v>6999</v>
      </c>
    </row>
    <row r="31844" spans="20:23" x14ac:dyDescent="0.3">
      <c r="T31844" t="b">
        <f>U31844&gt;10</f>
        <v>1</v>
      </c>
      <c r="U31844" s="7">
        <v>12.7974957461337</v>
      </c>
      <c r="V31844" t="s">
        <v>18978</v>
      </c>
      <c r="W31844" t="s">
        <v>18979</v>
      </c>
    </row>
    <row r="31845" spans="20:23" x14ac:dyDescent="0.3">
      <c r="T31845" t="b">
        <f>U31845&gt;10</f>
        <v>1</v>
      </c>
      <c r="U31845" s="7">
        <v>12.392030638025499</v>
      </c>
      <c r="V31845" t="s">
        <v>2482</v>
      </c>
      <c r="W31845" t="s">
        <v>18980</v>
      </c>
    </row>
    <row r="31846" spans="20:23" x14ac:dyDescent="0.3">
      <c r="T31846" t="b">
        <f>U31846&gt;10</f>
        <v>1</v>
      </c>
      <c r="U31846" s="7">
        <v>13.490642926693599</v>
      </c>
      <c r="V31846" t="s">
        <v>18981</v>
      </c>
      <c r="W31846" t="s">
        <v>18982</v>
      </c>
    </row>
    <row r="31847" spans="20:23" x14ac:dyDescent="0.3">
      <c r="T31847" t="b">
        <f>U31847&gt;10</f>
        <v>1</v>
      </c>
      <c r="U31847" s="7">
        <v>12.392030638025499</v>
      </c>
      <c r="V31847" t="s">
        <v>18983</v>
      </c>
      <c r="W31847" t="s">
        <v>6998</v>
      </c>
    </row>
    <row r="31848" spans="20:23" x14ac:dyDescent="0.3">
      <c r="T31848" t="b">
        <f>U31848&gt;10</f>
        <v>1</v>
      </c>
      <c r="U31848" s="7">
        <v>10.6002711687975</v>
      </c>
      <c r="V31848" t="s">
        <v>6998</v>
      </c>
      <c r="W31848" t="s">
        <v>6999</v>
      </c>
    </row>
    <row r="31849" spans="20:23" x14ac:dyDescent="0.3">
      <c r="T31849" t="b">
        <f>U31849&gt;10</f>
        <v>1</v>
      </c>
      <c r="U31849" s="7">
        <v>12.104348565573799</v>
      </c>
      <c r="V31849" t="s">
        <v>18984</v>
      </c>
      <c r="W31849" t="s">
        <v>7904</v>
      </c>
    </row>
    <row r="31850" spans="20:23" x14ac:dyDescent="0.3">
      <c r="T31850" t="b">
        <f>U31850&gt;10</f>
        <v>1</v>
      </c>
      <c r="U31850" s="7">
        <v>11.411201385013801</v>
      </c>
      <c r="V31850" t="s">
        <v>7904</v>
      </c>
      <c r="W31850" t="s">
        <v>12057</v>
      </c>
    </row>
    <row r="31851" spans="20:23" x14ac:dyDescent="0.3">
      <c r="T31851" t="b">
        <f>U31851&gt;10</f>
        <v>1</v>
      </c>
      <c r="U31851" s="7">
        <v>11.293418349357401</v>
      </c>
      <c r="V31851" t="s">
        <v>11269</v>
      </c>
      <c r="W31851" t="s">
        <v>11052</v>
      </c>
    </row>
    <row r="31852" spans="20:23" x14ac:dyDescent="0.3">
      <c r="T31852" t="b">
        <f>U31852&gt;10</f>
        <v>1</v>
      </c>
      <c r="U31852" s="7">
        <v>11.411201385013801</v>
      </c>
      <c r="V31852" t="s">
        <v>11939</v>
      </c>
      <c r="W31852" t="s">
        <v>11940</v>
      </c>
    </row>
    <row r="31853" spans="20:23" x14ac:dyDescent="0.3">
      <c r="T31853" t="b">
        <f>U31853&gt;10</f>
        <v>1</v>
      </c>
      <c r="U31853" s="7">
        <v>11.188057833699601</v>
      </c>
      <c r="V31853" t="s">
        <v>10346</v>
      </c>
      <c r="W31853" t="s">
        <v>5999</v>
      </c>
    </row>
    <row r="31854" spans="20:23" x14ac:dyDescent="0.3">
      <c r="T31854" t="b">
        <f>U31854&gt;10</f>
        <v>1</v>
      </c>
      <c r="U31854" s="7">
        <v>12.104348565573799</v>
      </c>
      <c r="V31854" t="s">
        <v>18985</v>
      </c>
      <c r="W31854" t="s">
        <v>4546</v>
      </c>
    </row>
    <row r="31855" spans="20:23" x14ac:dyDescent="0.3">
      <c r="T31855" t="b">
        <f>U31855&gt;10</f>
        <v>1</v>
      </c>
      <c r="U31855" s="7">
        <v>12.104348565573799</v>
      </c>
      <c r="V31855" t="s">
        <v>4546</v>
      </c>
      <c r="W31855" t="s">
        <v>18986</v>
      </c>
    </row>
    <row r="31856" spans="20:23" x14ac:dyDescent="0.3">
      <c r="T31856" t="b">
        <f>U31856&gt;10</f>
        <v>1</v>
      </c>
      <c r="U31856" s="7">
        <v>13.490642926693599</v>
      </c>
      <c r="V31856" t="s">
        <v>18986</v>
      </c>
      <c r="W31856" t="s">
        <v>18987</v>
      </c>
    </row>
    <row r="31857" spans="20:23" x14ac:dyDescent="0.3">
      <c r="T31857" t="b">
        <f>U31857&gt;10</f>
        <v>1</v>
      </c>
      <c r="U31857" s="7">
        <v>11.6988834574656</v>
      </c>
      <c r="V31857" t="s">
        <v>7904</v>
      </c>
      <c r="W31857" t="s">
        <v>10032</v>
      </c>
    </row>
    <row r="31858" spans="20:23" x14ac:dyDescent="0.3">
      <c r="T31858" t="b">
        <f>U31858&gt;10</f>
        <v>1</v>
      </c>
      <c r="U31858" s="7">
        <v>10.7180542044539</v>
      </c>
      <c r="V31858" t="s">
        <v>8035</v>
      </c>
      <c r="W31858" t="s">
        <v>8036</v>
      </c>
    </row>
    <row r="31859" spans="20:23" x14ac:dyDescent="0.3">
      <c r="T31859" t="b">
        <f>U31859&gt;10</f>
        <v>1</v>
      </c>
      <c r="U31859" s="7">
        <v>12.7974957461337</v>
      </c>
      <c r="V31859" t="s">
        <v>18988</v>
      </c>
      <c r="W31859" t="s">
        <v>18989</v>
      </c>
    </row>
    <row r="31860" spans="20:23" x14ac:dyDescent="0.3">
      <c r="T31860" t="b">
        <f>U31860&gt;10</f>
        <v>1</v>
      </c>
      <c r="U31860" s="7">
        <v>13.490642926693599</v>
      </c>
      <c r="V31860" t="s">
        <v>18989</v>
      </c>
      <c r="W31860" t="s">
        <v>18990</v>
      </c>
    </row>
    <row r="31861" spans="20:23" x14ac:dyDescent="0.3">
      <c r="T31861" t="b">
        <f>U31861&gt;10</f>
        <v>1</v>
      </c>
      <c r="U31861" s="7">
        <v>13.490642926693599</v>
      </c>
      <c r="V31861" t="s">
        <v>18990</v>
      </c>
      <c r="W31861" t="s">
        <v>18991</v>
      </c>
    </row>
    <row r="31862" spans="20:23" x14ac:dyDescent="0.3">
      <c r="T31862" t="b">
        <f>U31862&gt;10</f>
        <v>1</v>
      </c>
      <c r="U31862" s="7">
        <v>13.490642926693599</v>
      </c>
      <c r="V31862" t="s">
        <v>18991</v>
      </c>
      <c r="W31862" t="s">
        <v>18992</v>
      </c>
    </row>
    <row r="31863" spans="20:23" x14ac:dyDescent="0.3">
      <c r="T31863" t="b">
        <f>U31863&gt;10</f>
        <v>1</v>
      </c>
      <c r="U31863" s="7">
        <v>10.9256935692321</v>
      </c>
      <c r="V31863" t="s">
        <v>9088</v>
      </c>
      <c r="W31863" t="s">
        <v>9089</v>
      </c>
    </row>
    <row r="31864" spans="20:23" x14ac:dyDescent="0.3">
      <c r="T31864" t="b">
        <f>U31864&gt;10</f>
        <v>1</v>
      </c>
      <c r="U31864" s="7">
        <v>12.392030638025499</v>
      </c>
      <c r="V31864" t="s">
        <v>18993</v>
      </c>
      <c r="W31864" t="s">
        <v>7042</v>
      </c>
    </row>
    <row r="31865" spans="20:23" x14ac:dyDescent="0.3">
      <c r="T31865" t="b">
        <f>U31865&gt;10</f>
        <v>1</v>
      </c>
      <c r="U31865" s="7">
        <v>10.6002711687975</v>
      </c>
      <c r="V31865" t="s">
        <v>7042</v>
      </c>
      <c r="W31865" t="s">
        <v>4676</v>
      </c>
    </row>
    <row r="31866" spans="20:23" x14ac:dyDescent="0.3">
      <c r="T31866" t="b">
        <f>U31866&gt;10</f>
        <v>1</v>
      </c>
      <c r="U31866" s="7">
        <v>10.6002711687975</v>
      </c>
      <c r="V31866" t="s">
        <v>4676</v>
      </c>
      <c r="W31866" t="s">
        <v>7031</v>
      </c>
    </row>
    <row r="31867" spans="20:23" x14ac:dyDescent="0.3">
      <c r="T31867" t="b">
        <f>U31867&gt;10</f>
        <v>1</v>
      </c>
      <c r="U31867" s="7">
        <v>10.3125890963457</v>
      </c>
      <c r="V31867" t="s">
        <v>4733</v>
      </c>
      <c r="W31867" t="s">
        <v>4734</v>
      </c>
    </row>
    <row r="31868" spans="20:23" x14ac:dyDescent="0.3">
      <c r="T31868" t="b">
        <f>U31868&gt;10</f>
        <v>1</v>
      </c>
      <c r="U31868" s="7">
        <v>12.104348565573799</v>
      </c>
      <c r="V31868" t="s">
        <v>4546</v>
      </c>
      <c r="W31868" t="s">
        <v>8043</v>
      </c>
    </row>
    <row r="31869" spans="20:23" x14ac:dyDescent="0.3">
      <c r="T31869" t="b">
        <f>U31869&gt;10</f>
        <v>1</v>
      </c>
      <c r="U31869" s="7">
        <v>10.7180542044539</v>
      </c>
      <c r="V31869" t="s">
        <v>8043</v>
      </c>
      <c r="W31869" t="s">
        <v>7691</v>
      </c>
    </row>
    <row r="31870" spans="20:23" x14ac:dyDescent="0.3">
      <c r="T31870" t="b">
        <f>U31870&gt;10</f>
        <v>1</v>
      </c>
      <c r="U31870" s="7">
        <v>12.7974957461337</v>
      </c>
      <c r="V31870" t="s">
        <v>18994</v>
      </c>
      <c r="W31870" t="s">
        <v>18995</v>
      </c>
    </row>
    <row r="31871" spans="20:23" x14ac:dyDescent="0.3">
      <c r="T31871" t="b">
        <f>U31871&gt;10</f>
        <v>1</v>
      </c>
      <c r="U31871" s="7">
        <v>12.104348565573799</v>
      </c>
      <c r="V31871" t="s">
        <v>18995</v>
      </c>
      <c r="W31871" t="s">
        <v>11916</v>
      </c>
    </row>
    <row r="31872" spans="20:23" x14ac:dyDescent="0.3">
      <c r="T31872" t="b">
        <f>U31872&gt;10</f>
        <v>1</v>
      </c>
      <c r="U31872" s="7">
        <v>10.3125890963457</v>
      </c>
      <c r="V31872" t="s">
        <v>4468</v>
      </c>
      <c r="W31872" t="s">
        <v>4611</v>
      </c>
    </row>
    <row r="31873" spans="20:23" x14ac:dyDescent="0.3">
      <c r="T31873" t="b">
        <f>U31873&gt;10</f>
        <v>1</v>
      </c>
      <c r="U31873" s="7">
        <v>12.104348565573799</v>
      </c>
      <c r="V31873" t="s">
        <v>18996</v>
      </c>
      <c r="W31873" t="s">
        <v>4791</v>
      </c>
    </row>
    <row r="31874" spans="20:23" x14ac:dyDescent="0.3">
      <c r="T31874" t="b">
        <f>U31874&gt;10</f>
        <v>1</v>
      </c>
      <c r="U31874" s="7">
        <v>12.104348565573799</v>
      </c>
      <c r="V31874" t="s">
        <v>18997</v>
      </c>
      <c r="W31874" t="s">
        <v>11739</v>
      </c>
    </row>
    <row r="31875" spans="20:23" x14ac:dyDescent="0.3">
      <c r="T31875" t="b">
        <f>U31875&gt;10</f>
        <v>1</v>
      </c>
      <c r="U31875" s="7">
        <v>11.411201385013801</v>
      </c>
      <c r="V31875" t="s">
        <v>11739</v>
      </c>
      <c r="W31875" t="s">
        <v>7859</v>
      </c>
    </row>
    <row r="31876" spans="20:23" x14ac:dyDescent="0.3">
      <c r="T31876" t="b">
        <f>U31876&gt;10</f>
        <v>1</v>
      </c>
      <c r="U31876" s="7">
        <v>10.3125890963457</v>
      </c>
      <c r="V31876" t="s">
        <v>4545</v>
      </c>
      <c r="W31876" t="s">
        <v>4546</v>
      </c>
    </row>
    <row r="31877" spans="20:23" x14ac:dyDescent="0.3">
      <c r="T31877" t="b">
        <f>U31877&gt;10</f>
        <v>1</v>
      </c>
      <c r="U31877" s="7">
        <v>10.7180542044539</v>
      </c>
      <c r="V31877" t="s">
        <v>4546</v>
      </c>
      <c r="W31877" t="s">
        <v>7904</v>
      </c>
    </row>
    <row r="31878" spans="20:23" x14ac:dyDescent="0.3">
      <c r="T31878" t="b">
        <f>U31878&gt;10</f>
        <v>1</v>
      </c>
      <c r="U31878" s="7">
        <v>11.6988834574656</v>
      </c>
      <c r="V31878" t="s">
        <v>12692</v>
      </c>
      <c r="W31878">
        <v>75</v>
      </c>
    </row>
    <row r="31879" spans="20:23" x14ac:dyDescent="0.3">
      <c r="T31879" t="b">
        <f>U31879&gt;10</f>
        <v>1</v>
      </c>
      <c r="U31879" s="7">
        <v>11.5447327776383</v>
      </c>
      <c r="V31879" t="s">
        <v>12452</v>
      </c>
      <c r="W31879" t="s">
        <v>12453</v>
      </c>
    </row>
    <row r="31880" spans="20:23" x14ac:dyDescent="0.3">
      <c r="T31880" t="b">
        <f>U31880&gt;10</f>
        <v>1</v>
      </c>
      <c r="U31880" s="7">
        <v>11.411201385013801</v>
      </c>
      <c r="V31880" t="s">
        <v>4468</v>
      </c>
      <c r="W31880" t="s">
        <v>11762</v>
      </c>
    </row>
    <row r="31881" spans="20:23" x14ac:dyDescent="0.3">
      <c r="T31881" t="b">
        <f>U31881&gt;10</f>
        <v>1</v>
      </c>
      <c r="U31881" s="7">
        <v>10.0894455450315</v>
      </c>
      <c r="V31881" t="s">
        <v>2635</v>
      </c>
      <c r="W31881" t="s">
        <v>2634</v>
      </c>
    </row>
    <row r="31882" spans="20:23" x14ac:dyDescent="0.3">
      <c r="T31882" t="b">
        <f>U31882&gt;10</f>
        <v>1</v>
      </c>
      <c r="U31882" s="7">
        <v>12.392030638025499</v>
      </c>
      <c r="V31882" t="s">
        <v>18998</v>
      </c>
      <c r="W31882">
        <v>-1</v>
      </c>
    </row>
    <row r="31883" spans="20:23" x14ac:dyDescent="0.3">
      <c r="T31883" t="b">
        <f>U31883&gt;10</f>
        <v>1</v>
      </c>
      <c r="U31883" s="7">
        <v>10.194806060689301</v>
      </c>
      <c r="V31883" t="s">
        <v>3765</v>
      </c>
      <c r="W31883" t="s">
        <v>3766</v>
      </c>
    </row>
    <row r="31884" spans="20:23" x14ac:dyDescent="0.3">
      <c r="T31884" t="b">
        <f>U31884&gt;10</f>
        <v>1</v>
      </c>
      <c r="U31884" s="7">
        <v>13.490642926693599</v>
      </c>
      <c r="V31884" t="s">
        <v>18999</v>
      </c>
      <c r="W31884" t="s">
        <v>19000</v>
      </c>
    </row>
    <row r="31885" spans="20:23" x14ac:dyDescent="0.3">
      <c r="T31885" t="b">
        <f>U31885&gt;10</f>
        <v>1</v>
      </c>
      <c r="U31885" s="7">
        <v>11.411201385013801</v>
      </c>
      <c r="V31885" t="s">
        <v>11654</v>
      </c>
      <c r="W31885" t="s">
        <v>11655</v>
      </c>
    </row>
    <row r="31886" spans="20:23" x14ac:dyDescent="0.3">
      <c r="T31886" t="b">
        <f>U31886&gt;10</f>
        <v>1</v>
      </c>
      <c r="U31886" s="7">
        <v>10.4461204889702</v>
      </c>
      <c r="V31886" t="s">
        <v>5670</v>
      </c>
      <c r="W31886" t="s">
        <v>5671</v>
      </c>
    </row>
    <row r="31887" spans="20:23" x14ac:dyDescent="0.3">
      <c r="T31887" t="b">
        <f>U31887&gt;10</f>
        <v>1</v>
      </c>
      <c r="U31887" s="7">
        <v>10.194806060689301</v>
      </c>
      <c r="V31887" t="s">
        <v>3555</v>
      </c>
      <c r="W31887" t="s">
        <v>3557</v>
      </c>
    </row>
    <row r="31888" spans="20:23" x14ac:dyDescent="0.3">
      <c r="T31888" t="b">
        <f>U31888&gt;10</f>
        <v>1</v>
      </c>
      <c r="U31888" s="7">
        <v>10.6002711687975</v>
      </c>
      <c r="V31888" t="s">
        <v>3557</v>
      </c>
      <c r="W31888" t="s">
        <v>6854</v>
      </c>
    </row>
    <row r="31889" spans="20:23" x14ac:dyDescent="0.3">
      <c r="T31889" t="b">
        <f>U31889&gt;10</f>
        <v>1</v>
      </c>
      <c r="U31889" s="7">
        <v>12.7974957461337</v>
      </c>
      <c r="V31889" t="s">
        <v>12787</v>
      </c>
      <c r="W31889" t="s">
        <v>4873</v>
      </c>
    </row>
    <row r="31890" spans="20:23" x14ac:dyDescent="0.3">
      <c r="T31890" t="b">
        <f>U31890&gt;10</f>
        <v>1</v>
      </c>
      <c r="U31890" s="7">
        <v>10.3125890963457</v>
      </c>
      <c r="V31890" t="s">
        <v>4873</v>
      </c>
      <c r="W31890" t="s">
        <v>4471</v>
      </c>
    </row>
    <row r="31891" spans="20:23" x14ac:dyDescent="0.3">
      <c r="T31891" t="b">
        <f>U31891&gt;10</f>
        <v>1</v>
      </c>
      <c r="U31891" s="7">
        <v>11.293418349357401</v>
      </c>
      <c r="V31891" t="s">
        <v>11051</v>
      </c>
      <c r="W31891" t="s">
        <v>11052</v>
      </c>
    </row>
    <row r="31892" spans="20:23" x14ac:dyDescent="0.3">
      <c r="T31892" t="b">
        <f>U31892&gt;10</f>
        <v>1</v>
      </c>
      <c r="U31892" s="7">
        <v>12.104348565573799</v>
      </c>
      <c r="V31892" t="s">
        <v>19001</v>
      </c>
      <c r="W31892" t="s">
        <v>6359</v>
      </c>
    </row>
    <row r="31893" spans="20:23" x14ac:dyDescent="0.3">
      <c r="T31893" t="b">
        <f>U31893&gt;10</f>
        <v>1</v>
      </c>
      <c r="U31893" s="7">
        <v>11.6988834574656</v>
      </c>
      <c r="V31893" t="s">
        <v>4545</v>
      </c>
      <c r="W31893" t="s">
        <v>12873</v>
      </c>
    </row>
    <row r="31894" spans="20:23" x14ac:dyDescent="0.3">
      <c r="T31894" t="b">
        <f>U31894&gt;10</f>
        <v>1</v>
      </c>
      <c r="U31894" s="7">
        <v>12.392030638025499</v>
      </c>
      <c r="V31894" t="s">
        <v>19002</v>
      </c>
      <c r="W31894" t="s">
        <v>18975</v>
      </c>
    </row>
    <row r="31895" spans="20:23" x14ac:dyDescent="0.3">
      <c r="T31895" t="b">
        <f>U31895&gt;10</f>
        <v>1</v>
      </c>
      <c r="U31895" s="7">
        <v>12.392030638025499</v>
      </c>
      <c r="V31895" t="s">
        <v>18975</v>
      </c>
      <c r="W31895" t="s">
        <v>13886</v>
      </c>
    </row>
    <row r="31896" spans="20:23" x14ac:dyDescent="0.3">
      <c r="T31896" t="b">
        <f>U31896&gt;10</f>
        <v>1</v>
      </c>
      <c r="U31896" s="7">
        <v>11.8812050142595</v>
      </c>
      <c r="V31896" t="s">
        <v>13886</v>
      </c>
      <c r="W31896" t="s">
        <v>13876</v>
      </c>
    </row>
    <row r="31897" spans="20:23" x14ac:dyDescent="0.3">
      <c r="T31897" t="b">
        <f>U31897&gt;10</f>
        <v>1</v>
      </c>
      <c r="U31897" s="7">
        <v>13.490642926693599</v>
      </c>
      <c r="V31897" t="s">
        <v>19003</v>
      </c>
      <c r="W31897" t="s">
        <v>19004</v>
      </c>
    </row>
    <row r="31898" spans="20:23" x14ac:dyDescent="0.3">
      <c r="T31898" t="b">
        <f>U31898&gt;10</f>
        <v>1</v>
      </c>
      <c r="U31898" s="7">
        <v>13.490642926693599</v>
      </c>
      <c r="V31898" t="s">
        <v>19005</v>
      </c>
      <c r="W31898">
        <v>291</v>
      </c>
    </row>
    <row r="31899" spans="20:23" x14ac:dyDescent="0.3">
      <c r="T31899" t="b">
        <f>U31899&gt;10</f>
        <v>1</v>
      </c>
      <c r="U31899" s="7">
        <v>13.490642926693599</v>
      </c>
      <c r="V31899" t="s">
        <v>19006</v>
      </c>
      <c r="W31899">
        <v>1172</v>
      </c>
    </row>
    <row r="31900" spans="20:23" x14ac:dyDescent="0.3">
      <c r="T31900" t="b">
        <f>U31900&gt;10</f>
        <v>1</v>
      </c>
      <c r="U31900" s="7">
        <v>11.411201385013801</v>
      </c>
      <c r="V31900" t="s">
        <v>12117</v>
      </c>
      <c r="W31900" t="s">
        <v>3036</v>
      </c>
    </row>
    <row r="31901" spans="20:23" x14ac:dyDescent="0.3">
      <c r="T31901" t="b">
        <f>U31901&gt;10</f>
        <v>1</v>
      </c>
      <c r="U31901" s="7">
        <v>11.0057362769056</v>
      </c>
      <c r="V31901" t="s">
        <v>1818</v>
      </c>
      <c r="W31901" t="s">
        <v>10032</v>
      </c>
    </row>
    <row r="31902" spans="20:23" x14ac:dyDescent="0.3">
      <c r="T31902" t="b">
        <f>U31902&gt;10</f>
        <v>1</v>
      </c>
      <c r="U31902" s="7">
        <v>12.7974957461337</v>
      </c>
      <c r="V31902" t="s">
        <v>19007</v>
      </c>
      <c r="W31902" t="s">
        <v>19008</v>
      </c>
    </row>
    <row r="31903" spans="20:23" x14ac:dyDescent="0.3">
      <c r="T31903" t="b">
        <f>U31903&gt;10</f>
        <v>1</v>
      </c>
      <c r="U31903" s="7">
        <v>12.7974957461337</v>
      </c>
      <c r="V31903" t="s">
        <v>19008</v>
      </c>
      <c r="W31903" t="s">
        <v>19009</v>
      </c>
    </row>
    <row r="31904" spans="20:23" x14ac:dyDescent="0.3">
      <c r="T31904" t="b">
        <f>U31904&gt;10</f>
        <v>1</v>
      </c>
      <c r="U31904" s="7">
        <v>10.7180542044539</v>
      </c>
      <c r="V31904" t="s">
        <v>7859</v>
      </c>
      <c r="W31904" t="s">
        <v>7860</v>
      </c>
    </row>
    <row r="31905" spans="20:23" x14ac:dyDescent="0.3">
      <c r="T31905" t="b">
        <f>U31905&gt;10</f>
        <v>1</v>
      </c>
      <c r="U31905" s="7">
        <v>12.104348565573799</v>
      </c>
      <c r="V31905" t="s">
        <v>7860</v>
      </c>
      <c r="W31905" t="s">
        <v>19010</v>
      </c>
    </row>
    <row r="31906" spans="20:23" x14ac:dyDescent="0.3">
      <c r="T31906" t="b">
        <f>U31906&gt;10</f>
        <v>1</v>
      </c>
      <c r="U31906" s="7">
        <v>13.490642926693599</v>
      </c>
      <c r="V31906" t="s">
        <v>19011</v>
      </c>
      <c r="W31906">
        <v>225</v>
      </c>
    </row>
    <row r="31907" spans="20:23" x14ac:dyDescent="0.3">
      <c r="T31907" t="b">
        <f>U31907&gt;10</f>
        <v>1</v>
      </c>
      <c r="U31907" s="7">
        <v>10.7180542044539</v>
      </c>
      <c r="V31907" t="s">
        <v>7741</v>
      </c>
      <c r="W31907" t="s">
        <v>7742</v>
      </c>
    </row>
    <row r="31908" spans="20:23" x14ac:dyDescent="0.3">
      <c r="T31908" t="b">
        <f>U31908&gt;10</f>
        <v>1</v>
      </c>
      <c r="U31908" s="7">
        <v>13.490642926693599</v>
      </c>
      <c r="V31908" t="s">
        <v>7742</v>
      </c>
      <c r="W31908" t="s">
        <v>19012</v>
      </c>
    </row>
    <row r="31909" spans="20:23" x14ac:dyDescent="0.3">
      <c r="T31909" t="b">
        <f>U31909&gt;10</f>
        <v>1</v>
      </c>
      <c r="U31909" s="7">
        <v>12.104348565573799</v>
      </c>
      <c r="V31909" t="s">
        <v>19013</v>
      </c>
      <c r="W31909" t="s">
        <v>7860</v>
      </c>
    </row>
    <row r="31910" spans="20:23" x14ac:dyDescent="0.3">
      <c r="T31910" t="b">
        <f>U31910&gt;10</f>
        <v>1</v>
      </c>
      <c r="U31910" s="7">
        <v>12.7974957461337</v>
      </c>
      <c r="V31910" t="s">
        <v>19014</v>
      </c>
      <c r="W31910" t="s">
        <v>16573</v>
      </c>
    </row>
    <row r="31911" spans="20:23" x14ac:dyDescent="0.3">
      <c r="T31911" t="b">
        <f>U31911&gt;10</f>
        <v>1</v>
      </c>
      <c r="U31911" s="7">
        <v>12.7974957461337</v>
      </c>
      <c r="V31911" t="s">
        <v>16573</v>
      </c>
      <c r="W31911" t="s">
        <v>19015</v>
      </c>
    </row>
    <row r="31912" spans="20:23" x14ac:dyDescent="0.3">
      <c r="T31912" t="b">
        <f>U31912&gt;10</f>
        <v>1</v>
      </c>
      <c r="U31912" s="7">
        <v>11.411201385013801</v>
      </c>
      <c r="V31912" t="s">
        <v>11983</v>
      </c>
      <c r="W31912" t="s">
        <v>11984</v>
      </c>
    </row>
    <row r="31913" spans="20:23" x14ac:dyDescent="0.3">
      <c r="T31913" t="b">
        <f>U31913&gt;10</f>
        <v>1</v>
      </c>
      <c r="U31913" s="7">
        <v>12.392030638025499</v>
      </c>
      <c r="V31913" t="s">
        <v>19016</v>
      </c>
      <c r="W31913" t="s">
        <v>6998</v>
      </c>
    </row>
    <row r="31914" spans="20:23" x14ac:dyDescent="0.3">
      <c r="T31914" t="b">
        <f>U31914&gt;10</f>
        <v>1</v>
      </c>
      <c r="U31914" s="7">
        <v>11.0057362769056</v>
      </c>
      <c r="V31914" t="s">
        <v>6998</v>
      </c>
      <c r="W31914" t="s">
        <v>9599</v>
      </c>
    </row>
    <row r="31915" spans="20:23" x14ac:dyDescent="0.3">
      <c r="T31915" t="b">
        <f>U31915&gt;10</f>
        <v>1</v>
      </c>
      <c r="U31915" s="7">
        <v>11.411201385013801</v>
      </c>
      <c r="V31915" t="s">
        <v>12134</v>
      </c>
      <c r="W31915" t="s">
        <v>4468</v>
      </c>
    </row>
    <row r="31916" spans="20:23" x14ac:dyDescent="0.3">
      <c r="T31916" t="b">
        <f>U31916&gt;10</f>
        <v>1</v>
      </c>
      <c r="U31916" s="7">
        <v>10.3125890963457</v>
      </c>
      <c r="V31916" t="s">
        <v>4656</v>
      </c>
      <c r="W31916" t="s">
        <v>4657</v>
      </c>
    </row>
    <row r="31917" spans="20:23" x14ac:dyDescent="0.3">
      <c r="T31917" t="b">
        <f>U31917&gt;10</f>
        <v>1</v>
      </c>
      <c r="U31917" s="7">
        <v>11.411201385013801</v>
      </c>
      <c r="V31917" t="s">
        <v>4657</v>
      </c>
      <c r="W31917" t="s">
        <v>11950</v>
      </c>
    </row>
    <row r="31918" spans="20:23" x14ac:dyDescent="0.3">
      <c r="T31918" t="b">
        <f>U31918&gt;10</f>
        <v>1</v>
      </c>
      <c r="U31918" s="7">
        <v>10.7180542044539</v>
      </c>
      <c r="V31918" t="s">
        <v>7912</v>
      </c>
      <c r="W31918" t="s">
        <v>4087</v>
      </c>
    </row>
    <row r="31919" spans="20:23" x14ac:dyDescent="0.3">
      <c r="T31919" t="b">
        <f>U31919&gt;10</f>
        <v>1</v>
      </c>
      <c r="U31919" s="7">
        <v>10.232546388672199</v>
      </c>
      <c r="V31919" t="s">
        <v>4087</v>
      </c>
      <c r="W31919" t="s">
        <v>4063</v>
      </c>
    </row>
    <row r="31920" spans="20:23" x14ac:dyDescent="0.3">
      <c r="T31920" t="b">
        <f>U31920&gt;10</f>
        <v>1</v>
      </c>
      <c r="U31920" s="7">
        <v>11.5447327776383</v>
      </c>
      <c r="V31920" t="s">
        <v>10930</v>
      </c>
      <c r="W31920" t="s">
        <v>12401</v>
      </c>
    </row>
    <row r="31921" spans="20:23" x14ac:dyDescent="0.3">
      <c r="T31921" t="b">
        <f>U31921&gt;10</f>
        <v>1</v>
      </c>
      <c r="U31921" s="7">
        <v>11.5447327776383</v>
      </c>
      <c r="V31921" t="s">
        <v>12531</v>
      </c>
      <c r="W31921" t="s">
        <v>10930</v>
      </c>
    </row>
    <row r="31922" spans="20:23" x14ac:dyDescent="0.3">
      <c r="T31922" t="b">
        <f>U31922&gt;10</f>
        <v>1</v>
      </c>
      <c r="U31922" s="7">
        <v>10.0566557222085</v>
      </c>
      <c r="V31922" t="s">
        <v>2187</v>
      </c>
      <c r="W31922" t="s">
        <v>2188</v>
      </c>
    </row>
    <row r="31923" spans="20:23" x14ac:dyDescent="0.3">
      <c r="T31923" t="b">
        <f>U31923&gt;10</f>
        <v>1</v>
      </c>
      <c r="U31923" s="7">
        <v>11.293418349357401</v>
      </c>
      <c r="V31923" t="s">
        <v>11057</v>
      </c>
      <c r="W31923" t="s">
        <v>11058</v>
      </c>
    </row>
    <row r="31924" spans="20:23" x14ac:dyDescent="0.3">
      <c r="T31924" t="b">
        <f>U31924&gt;10</f>
        <v>1</v>
      </c>
      <c r="U31924" s="7">
        <v>11.6988834574656</v>
      </c>
      <c r="V31924" t="s">
        <v>13507</v>
      </c>
      <c r="W31924" t="s">
        <v>13508</v>
      </c>
    </row>
    <row r="31925" spans="20:23" x14ac:dyDescent="0.3">
      <c r="T31925" t="b">
        <f>U31925&gt;10</f>
        <v>1</v>
      </c>
      <c r="U31925" s="7">
        <v>13.490642926693599</v>
      </c>
      <c r="V31925" t="s">
        <v>19017</v>
      </c>
      <c r="W31925" t="s">
        <v>19018</v>
      </c>
    </row>
    <row r="31926" spans="20:23" x14ac:dyDescent="0.3">
      <c r="T31926" t="b">
        <f>U31926&gt;10</f>
        <v>1</v>
      </c>
      <c r="U31926" s="7">
        <v>10.194806060689301</v>
      </c>
      <c r="V31926" t="s">
        <v>3603</v>
      </c>
      <c r="W31926" t="s">
        <v>3604</v>
      </c>
    </row>
    <row r="31927" spans="20:23" x14ac:dyDescent="0.3">
      <c r="T31927" t="b">
        <f>U31927&gt;10</f>
        <v>1</v>
      </c>
      <c r="U31927" s="7">
        <v>10.7825927255914</v>
      </c>
      <c r="V31927" t="s">
        <v>8218</v>
      </c>
      <c r="W31927" t="s">
        <v>8219</v>
      </c>
    </row>
    <row r="31928" spans="20:23" x14ac:dyDescent="0.3">
      <c r="T31928" t="b">
        <f>U31928&gt;10</f>
        <v>1</v>
      </c>
      <c r="U31928" s="7">
        <v>13.490642926693599</v>
      </c>
      <c r="V31928" t="s">
        <v>19019</v>
      </c>
      <c r="W31928">
        <v>6700</v>
      </c>
    </row>
    <row r="31929" spans="20:23" x14ac:dyDescent="0.3">
      <c r="T31929" t="b">
        <f>U31929&gt;10</f>
        <v>1</v>
      </c>
      <c r="U31929" s="7">
        <v>10.024907023893901</v>
      </c>
      <c r="V31929" t="s">
        <v>2049</v>
      </c>
      <c r="W31929" t="s">
        <v>2050</v>
      </c>
    </row>
    <row r="31930" spans="20:23" x14ac:dyDescent="0.3">
      <c r="T31930" t="b">
        <f>U31930&gt;10</f>
        <v>1</v>
      </c>
      <c r="U31930" s="7">
        <v>10.4949106531397</v>
      </c>
      <c r="V31930" t="s">
        <v>2049</v>
      </c>
      <c r="W31930" t="s">
        <v>6434</v>
      </c>
    </row>
    <row r="31931" spans="20:23" x14ac:dyDescent="0.3">
      <c r="T31931" t="b">
        <f>U31931&gt;10</f>
        <v>1</v>
      </c>
      <c r="U31931" s="7">
        <v>12.392030638025499</v>
      </c>
      <c r="V31931" t="s">
        <v>19020</v>
      </c>
      <c r="W31931" t="s">
        <v>7261</v>
      </c>
    </row>
    <row r="31932" spans="20:23" x14ac:dyDescent="0.3">
      <c r="T31932" t="b">
        <f>U31932&gt;10</f>
        <v>1</v>
      </c>
      <c r="U31932" s="7">
        <v>10.7825927255914</v>
      </c>
      <c r="V31932" t="s">
        <v>6158</v>
      </c>
      <c r="W31932" t="s">
        <v>4497</v>
      </c>
    </row>
    <row r="31933" spans="20:23" x14ac:dyDescent="0.3">
      <c r="T31933" t="b">
        <f>U31933&gt;10</f>
        <v>1</v>
      </c>
      <c r="U31933" s="7">
        <v>10.3125890963457</v>
      </c>
      <c r="V31933" t="s">
        <v>4497</v>
      </c>
      <c r="W31933" t="s">
        <v>2050</v>
      </c>
    </row>
    <row r="31934" spans="20:23" x14ac:dyDescent="0.3">
      <c r="T31934" t="b">
        <f>U31934&gt;10</f>
        <v>1</v>
      </c>
      <c r="U31934" s="7">
        <v>10.0894455450315</v>
      </c>
      <c r="V31934" t="s">
        <v>2470</v>
      </c>
      <c r="W31934" t="s">
        <v>2471</v>
      </c>
    </row>
    <row r="31935" spans="20:23" x14ac:dyDescent="0.3">
      <c r="T31935" t="b">
        <f>U31935&gt;10</f>
        <v>1</v>
      </c>
      <c r="U31935" s="7">
        <v>10.4949106531397</v>
      </c>
      <c r="V31935" t="s">
        <v>6158</v>
      </c>
      <c r="W31935" t="s">
        <v>6159</v>
      </c>
    </row>
    <row r="31936" spans="20:23" x14ac:dyDescent="0.3">
      <c r="T31936" t="b">
        <f>U31936&gt;10</f>
        <v>1</v>
      </c>
      <c r="U31936" s="7">
        <v>10.7825927255914</v>
      </c>
      <c r="V31936" t="s">
        <v>4497</v>
      </c>
      <c r="W31936" t="s">
        <v>8164</v>
      </c>
    </row>
    <row r="31937" spans="20:23" x14ac:dyDescent="0.3">
      <c r="T31937" t="b">
        <f>U31937&gt;10</f>
        <v>1</v>
      </c>
      <c r="U31937" s="7">
        <v>10.7180542044539</v>
      </c>
      <c r="V31937" t="s">
        <v>2049</v>
      </c>
      <c r="W31937" t="s">
        <v>8072</v>
      </c>
    </row>
    <row r="31938" spans="20:23" x14ac:dyDescent="0.3">
      <c r="T31938" t="b">
        <f>U31938&gt;10</f>
        <v>1</v>
      </c>
      <c r="U31938" s="7">
        <v>11.411201385013801</v>
      </c>
      <c r="V31938" t="s">
        <v>8072</v>
      </c>
      <c r="W31938" t="s">
        <v>8933</v>
      </c>
    </row>
    <row r="31939" spans="20:23" x14ac:dyDescent="0.3">
      <c r="T31939" t="b">
        <f>U31939&gt;10</f>
        <v>1</v>
      </c>
      <c r="U31939" s="7">
        <v>12.392030638025499</v>
      </c>
      <c r="V31939" t="s">
        <v>19021</v>
      </c>
      <c r="W31939" t="s">
        <v>11259</v>
      </c>
    </row>
    <row r="31940" spans="20:23" x14ac:dyDescent="0.3">
      <c r="T31940" t="b">
        <f>U31940&gt;10</f>
        <v>1</v>
      </c>
      <c r="U31940" s="7">
        <v>10.9256935692321</v>
      </c>
      <c r="V31940" t="s">
        <v>3854</v>
      </c>
      <c r="W31940" t="s">
        <v>9104</v>
      </c>
    </row>
    <row r="31941" spans="20:23" x14ac:dyDescent="0.3">
      <c r="T31941" t="b">
        <f>U31941&gt;10</f>
        <v>1</v>
      </c>
      <c r="U31941" s="7">
        <v>10.0566557222085</v>
      </c>
      <c r="V31941" t="s">
        <v>2235</v>
      </c>
      <c r="W31941" t="s">
        <v>2236</v>
      </c>
    </row>
    <row r="31942" spans="20:23" x14ac:dyDescent="0.3">
      <c r="T31942" t="b">
        <f>U31942&gt;10</f>
        <v>1</v>
      </c>
      <c r="U31942" s="7">
        <v>10.4461204889702</v>
      </c>
      <c r="V31942" t="s">
        <v>5872</v>
      </c>
      <c r="W31942" t="s">
        <v>5873</v>
      </c>
    </row>
    <row r="31943" spans="20:23" x14ac:dyDescent="0.3">
      <c r="T31943" t="b">
        <f>U31943&gt;10</f>
        <v>1</v>
      </c>
      <c r="U31943" s="7">
        <v>10.486611850325</v>
      </c>
      <c r="V31943" t="s">
        <v>5317</v>
      </c>
      <c r="W31943" t="s">
        <v>5556</v>
      </c>
    </row>
    <row r="31944" spans="20:23" x14ac:dyDescent="0.3">
      <c r="T31944" t="b">
        <f>U31944&gt;10</f>
        <v>1</v>
      </c>
      <c r="U31944" s="7">
        <v>11.188057833699601</v>
      </c>
      <c r="V31944" t="s">
        <v>2454</v>
      </c>
      <c r="W31944" t="s">
        <v>10682</v>
      </c>
    </row>
    <row r="31945" spans="20:23" x14ac:dyDescent="0.3">
      <c r="T31945" t="b">
        <f>U31945&gt;10</f>
        <v>1</v>
      </c>
      <c r="U31945" s="7">
        <v>11.8812050142595</v>
      </c>
      <c r="V31945" t="s">
        <v>10682</v>
      </c>
      <c r="W31945" t="s">
        <v>6291</v>
      </c>
    </row>
    <row r="31946" spans="20:23" x14ac:dyDescent="0.3">
      <c r="T31946" t="b">
        <f>U31946&gt;10</f>
        <v>1</v>
      </c>
      <c r="U31946" s="7">
        <v>13.490642926693599</v>
      </c>
      <c r="V31946" t="s">
        <v>19022</v>
      </c>
      <c r="W31946" t="s">
        <v>10268</v>
      </c>
    </row>
    <row r="31947" spans="20:23" x14ac:dyDescent="0.3">
      <c r="T31947" t="b">
        <f>U31947&gt;10</f>
        <v>1</v>
      </c>
      <c r="U31947" s="7">
        <v>11.0927476538953</v>
      </c>
      <c r="V31947" t="s">
        <v>10268</v>
      </c>
      <c r="W31947" t="s">
        <v>5317</v>
      </c>
    </row>
    <row r="31948" spans="20:23" x14ac:dyDescent="0.3">
      <c r="T31948" t="b">
        <f>U31948&gt;10</f>
        <v>1</v>
      </c>
      <c r="U31948" s="7">
        <v>11.0927476538953</v>
      </c>
      <c r="V31948" t="s">
        <v>5556</v>
      </c>
      <c r="W31948" t="s">
        <v>10275</v>
      </c>
    </row>
    <row r="31949" spans="20:23" x14ac:dyDescent="0.3">
      <c r="T31949" t="b">
        <f>U31949&gt;10</f>
        <v>1</v>
      </c>
      <c r="U31949" s="7">
        <v>11.0927476538953</v>
      </c>
      <c r="V31949" t="s">
        <v>5317</v>
      </c>
      <c r="W31949" t="s">
        <v>10260</v>
      </c>
    </row>
    <row r="31950" spans="20:23" x14ac:dyDescent="0.3">
      <c r="T31950" t="b">
        <f>U31950&gt;10</f>
        <v>1</v>
      </c>
      <c r="U31950" s="7">
        <v>11.8812050142595</v>
      </c>
      <c r="V31950" t="s">
        <v>10260</v>
      </c>
      <c r="W31950" t="s">
        <v>6336</v>
      </c>
    </row>
    <row r="31951" spans="20:23" x14ac:dyDescent="0.3">
      <c r="T31951" t="b">
        <f>U31951&gt;10</f>
        <v>1</v>
      </c>
      <c r="U31951" s="7">
        <v>11.8812050142595</v>
      </c>
      <c r="V31951" t="s">
        <v>6336</v>
      </c>
      <c r="W31951" t="s">
        <v>13923</v>
      </c>
    </row>
    <row r="31952" spans="20:23" x14ac:dyDescent="0.3">
      <c r="T31952" t="b">
        <f>U31952&gt;10</f>
        <v>1</v>
      </c>
      <c r="U31952" s="7">
        <v>13.490642926693599</v>
      </c>
      <c r="V31952" t="s">
        <v>13923</v>
      </c>
      <c r="W31952" t="s">
        <v>19023</v>
      </c>
    </row>
    <row r="31953" spans="20:23" x14ac:dyDescent="0.3">
      <c r="T31953" t="b">
        <f>U31953&gt;10</f>
        <v>1</v>
      </c>
      <c r="U31953" s="7">
        <v>10.399600473335299</v>
      </c>
      <c r="V31953" t="s">
        <v>5556</v>
      </c>
      <c r="W31953" t="s">
        <v>5557</v>
      </c>
    </row>
    <row r="31954" spans="20:23" x14ac:dyDescent="0.3">
      <c r="T31954" t="b">
        <f>U31954&gt;10</f>
        <v>1</v>
      </c>
      <c r="U31954" s="7">
        <v>12.104348565573799</v>
      </c>
      <c r="V31954" t="s">
        <v>5557</v>
      </c>
      <c r="W31954" t="s">
        <v>15369</v>
      </c>
    </row>
    <row r="31955" spans="20:23" x14ac:dyDescent="0.3">
      <c r="T31955" t="b">
        <f>U31955&gt;10</f>
        <v>1</v>
      </c>
      <c r="U31955" s="7">
        <v>10.4949106531397</v>
      </c>
      <c r="V31955" t="s">
        <v>2390</v>
      </c>
      <c r="W31955" t="s">
        <v>6137</v>
      </c>
    </row>
    <row r="31956" spans="20:23" x14ac:dyDescent="0.3">
      <c r="T31956" t="b">
        <f>U31956&gt;10</f>
        <v>1</v>
      </c>
      <c r="U31956" s="7">
        <v>11.0927476538953</v>
      </c>
      <c r="V31956" t="s">
        <v>10286</v>
      </c>
      <c r="W31956" t="s">
        <v>5317</v>
      </c>
    </row>
    <row r="31957" spans="20:23" x14ac:dyDescent="0.3">
      <c r="T31957" t="b">
        <f>U31957&gt;10</f>
        <v>1</v>
      </c>
      <c r="U31957" s="7">
        <v>11.0927476538953</v>
      </c>
      <c r="V31957" t="s">
        <v>10172</v>
      </c>
      <c r="W31957" t="s">
        <v>5317</v>
      </c>
    </row>
    <row r="31958" spans="20:23" x14ac:dyDescent="0.3">
      <c r="T31958" t="b">
        <f>U31958&gt;10</f>
        <v>1</v>
      </c>
      <c r="U31958" s="7">
        <v>12.392030638025499</v>
      </c>
      <c r="V31958" t="s">
        <v>19024</v>
      </c>
      <c r="W31958" t="s">
        <v>9367</v>
      </c>
    </row>
    <row r="31959" spans="20:23" x14ac:dyDescent="0.3">
      <c r="T31959" t="b">
        <f>U31959&gt;10</f>
        <v>1</v>
      </c>
      <c r="U31959" s="7">
        <v>11.6988834574656</v>
      </c>
      <c r="V31959" t="s">
        <v>13298</v>
      </c>
      <c r="W31959" t="s">
        <v>13299</v>
      </c>
    </row>
    <row r="31960" spans="20:23" x14ac:dyDescent="0.3">
      <c r="T31960" t="b">
        <f>U31960&gt;10</f>
        <v>1</v>
      </c>
      <c r="U31960" s="7">
        <v>11.293418349357401</v>
      </c>
      <c r="V31960" t="s">
        <v>11215</v>
      </c>
      <c r="W31960" t="s">
        <v>11216</v>
      </c>
    </row>
    <row r="31961" spans="20:23" x14ac:dyDescent="0.3">
      <c r="T31961" t="b">
        <f>U31961&gt;10</f>
        <v>1</v>
      </c>
      <c r="U31961" s="7">
        <v>10.5462039475272</v>
      </c>
      <c r="V31961" t="s">
        <v>6647</v>
      </c>
      <c r="W31961" t="s">
        <v>6558</v>
      </c>
    </row>
    <row r="31962" spans="20:23" x14ac:dyDescent="0.3">
      <c r="T31962" t="b">
        <f>U31962&gt;10</f>
        <v>1</v>
      </c>
      <c r="U31962" s="7">
        <v>11.188057833699601</v>
      </c>
      <c r="V31962" t="s">
        <v>10782</v>
      </c>
      <c r="W31962" t="s">
        <v>10783</v>
      </c>
    </row>
    <row r="31963" spans="20:23" x14ac:dyDescent="0.3">
      <c r="T31963" t="b">
        <f>U31963&gt;10</f>
        <v>1</v>
      </c>
      <c r="U31963" s="7">
        <v>11.411201385013801</v>
      </c>
      <c r="V31963" t="s">
        <v>6788</v>
      </c>
      <c r="W31963" t="s">
        <v>11530</v>
      </c>
    </row>
    <row r="31964" spans="20:23" x14ac:dyDescent="0.3">
      <c r="T31964" t="b">
        <f>U31964&gt;10</f>
        <v>1</v>
      </c>
      <c r="U31964" s="7">
        <v>11.0057362769056</v>
      </c>
      <c r="V31964" t="s">
        <v>9849</v>
      </c>
      <c r="W31964" t="s">
        <v>9850</v>
      </c>
    </row>
    <row r="31965" spans="20:23" x14ac:dyDescent="0.3">
      <c r="T31965" t="b">
        <f>U31965&gt;10</f>
        <v>1</v>
      </c>
      <c r="U31965" s="7">
        <v>10.3125890963457</v>
      </c>
      <c r="V31965">
        <v>2800</v>
      </c>
      <c r="W31965" t="s">
        <v>4392</v>
      </c>
    </row>
    <row r="31966" spans="20:23" x14ac:dyDescent="0.3">
      <c r="T31966" t="b">
        <f>U31966&gt;10</f>
        <v>1</v>
      </c>
      <c r="U31966" s="7">
        <v>13.490642926693599</v>
      </c>
      <c r="V31966" t="s">
        <v>4640</v>
      </c>
      <c r="W31966" t="s">
        <v>19025</v>
      </c>
    </row>
    <row r="31967" spans="20:23" x14ac:dyDescent="0.3">
      <c r="T31967" t="b">
        <f>U31967&gt;10</f>
        <v>1</v>
      </c>
      <c r="U31967" s="7">
        <v>11.293418349357401</v>
      </c>
      <c r="V31967" t="s">
        <v>6986</v>
      </c>
      <c r="W31967" t="s">
        <v>11236</v>
      </c>
    </row>
    <row r="31968" spans="20:23" x14ac:dyDescent="0.3">
      <c r="T31968" t="b">
        <f>U31968&gt;10</f>
        <v>1</v>
      </c>
      <c r="U31968" s="7">
        <v>11.8812050142595</v>
      </c>
      <c r="V31968" t="s">
        <v>13862</v>
      </c>
      <c r="W31968" t="s">
        <v>13863</v>
      </c>
    </row>
    <row r="31969" spans="20:23" x14ac:dyDescent="0.3">
      <c r="T31969" t="b">
        <f>U31969&gt;10</f>
        <v>1</v>
      </c>
      <c r="U31969" s="7">
        <v>13.490642926693599</v>
      </c>
      <c r="V31969" t="s">
        <v>19026</v>
      </c>
      <c r="W31969" t="s">
        <v>19027</v>
      </c>
    </row>
    <row r="31970" spans="20:23" x14ac:dyDescent="0.3">
      <c r="T31970" t="b">
        <f>U31970&gt;10</f>
        <v>1</v>
      </c>
      <c r="U31970" s="7">
        <v>10.0894455450315</v>
      </c>
      <c r="V31970" t="s">
        <v>2700</v>
      </c>
      <c r="W31970" t="s">
        <v>2734</v>
      </c>
    </row>
    <row r="31971" spans="20:23" x14ac:dyDescent="0.3">
      <c r="T31971" t="b">
        <f>U31971&gt;10</f>
        <v>1</v>
      </c>
      <c r="U31971" s="7">
        <v>11.188057833699601</v>
      </c>
      <c r="V31971" t="s">
        <v>10734</v>
      </c>
      <c r="W31971" t="s">
        <v>10735</v>
      </c>
    </row>
    <row r="31972" spans="20:23" x14ac:dyDescent="0.3">
      <c r="T31972" t="b">
        <f>U31972&gt;10</f>
        <v>1</v>
      </c>
      <c r="U31972" s="7">
        <v>13.490642926693599</v>
      </c>
      <c r="V31972" t="s">
        <v>10735</v>
      </c>
      <c r="W31972" t="s">
        <v>19028</v>
      </c>
    </row>
    <row r="31973" spans="20:23" x14ac:dyDescent="0.3">
      <c r="T31973" t="b">
        <f>U31973&gt;10</f>
        <v>1</v>
      </c>
      <c r="U31973" s="7">
        <v>11.8812050142595</v>
      </c>
      <c r="V31973" t="s">
        <v>13982</v>
      </c>
      <c r="W31973" t="s">
        <v>13983</v>
      </c>
    </row>
    <row r="31974" spans="20:23" x14ac:dyDescent="0.3">
      <c r="T31974" t="b">
        <f>U31974&gt;10</f>
        <v>1</v>
      </c>
      <c r="U31974" s="7">
        <v>10.232546388672199</v>
      </c>
      <c r="V31974" t="s">
        <v>3824</v>
      </c>
      <c r="W31974" t="s">
        <v>3825</v>
      </c>
    </row>
    <row r="31975" spans="20:23" x14ac:dyDescent="0.3">
      <c r="T31975" t="b">
        <f>U31975&gt;10</f>
        <v>1</v>
      </c>
      <c r="U31975" s="7">
        <v>11.293418349357401</v>
      </c>
      <c r="V31975" t="s">
        <v>6962</v>
      </c>
      <c r="W31975" t="s">
        <v>11103</v>
      </c>
    </row>
    <row r="31976" spans="20:23" x14ac:dyDescent="0.3">
      <c r="T31976" t="b">
        <f>U31976&gt;10</f>
        <v>1</v>
      </c>
      <c r="U31976" s="7">
        <v>11.293418349357401</v>
      </c>
      <c r="V31976" t="s">
        <v>6962</v>
      </c>
      <c r="W31976" t="s">
        <v>11105</v>
      </c>
    </row>
    <row r="31977" spans="20:23" x14ac:dyDescent="0.3">
      <c r="T31977" t="b">
        <f>U31977&gt;10</f>
        <v>1</v>
      </c>
      <c r="U31977" s="7">
        <v>10.4461204889702</v>
      </c>
      <c r="V31977" t="s">
        <v>5679</v>
      </c>
      <c r="W31977" t="s">
        <v>2125</v>
      </c>
    </row>
    <row r="31978" spans="20:23" x14ac:dyDescent="0.3">
      <c r="T31978" t="b">
        <f>U31978&gt;10</f>
        <v>1</v>
      </c>
      <c r="U31978" s="7">
        <v>11.293418349357401</v>
      </c>
      <c r="V31978" t="s">
        <v>11199</v>
      </c>
      <c r="W31978" t="s">
        <v>11200</v>
      </c>
    </row>
    <row r="31979" spans="20:23" x14ac:dyDescent="0.3">
      <c r="T31979" t="b">
        <f>U31979&gt;10</f>
        <v>1</v>
      </c>
      <c r="U31979" s="7">
        <v>10.6002711687975</v>
      </c>
      <c r="V31979" t="s">
        <v>6860</v>
      </c>
      <c r="W31979" s="10">
        <v>43922</v>
      </c>
    </row>
    <row r="31980" spans="20:23" x14ac:dyDescent="0.3">
      <c r="T31980" t="b">
        <f>U31980&gt;10</f>
        <v>1</v>
      </c>
      <c r="U31980" s="7">
        <v>11.6988834574656</v>
      </c>
      <c r="V31980" s="10">
        <v>43922</v>
      </c>
      <c r="W31980" t="s">
        <v>12657</v>
      </c>
    </row>
    <row r="31981" spans="20:23" x14ac:dyDescent="0.3">
      <c r="T31981" t="b">
        <f>U31981&gt;10</f>
        <v>1</v>
      </c>
      <c r="U31981" s="7">
        <v>10.6002711687975</v>
      </c>
      <c r="V31981" t="s">
        <v>6886</v>
      </c>
      <c r="W31981" t="s">
        <v>6843</v>
      </c>
    </row>
    <row r="31982" spans="20:23" x14ac:dyDescent="0.3">
      <c r="T31982" t="b">
        <f>U31982&gt;10</f>
        <v>1</v>
      </c>
      <c r="U31982" s="7">
        <v>11.0057362769056</v>
      </c>
      <c r="V31982" t="s">
        <v>9522</v>
      </c>
      <c r="W31982" t="s">
        <v>9523</v>
      </c>
    </row>
    <row r="31983" spans="20:23" x14ac:dyDescent="0.3">
      <c r="T31983" t="b">
        <f>U31983&gt;10</f>
        <v>1</v>
      </c>
      <c r="U31983" s="7">
        <v>10.4949106531397</v>
      </c>
      <c r="V31983" t="s">
        <v>6240</v>
      </c>
      <c r="W31983" t="s">
        <v>6241</v>
      </c>
    </row>
    <row r="31984" spans="20:23" x14ac:dyDescent="0.3">
      <c r="T31984" t="b">
        <f>U31984&gt;10</f>
        <v>1</v>
      </c>
      <c r="U31984" s="7">
        <v>12.7974957461337</v>
      </c>
      <c r="V31984" t="s">
        <v>19029</v>
      </c>
      <c r="W31984" t="s">
        <v>19030</v>
      </c>
    </row>
    <row r="31985" spans="20:23" x14ac:dyDescent="0.3">
      <c r="T31985" t="b">
        <f>U31985&gt;10</f>
        <v>1</v>
      </c>
      <c r="U31985" s="7">
        <v>10.7084847534377</v>
      </c>
      <c r="V31985" t="s">
        <v>7647</v>
      </c>
      <c r="W31985" t="s">
        <v>7648</v>
      </c>
    </row>
    <row r="31986" spans="20:23" x14ac:dyDescent="0.3">
      <c r="T31986" t="b">
        <f>U31986&gt;10</f>
        <v>1</v>
      </c>
      <c r="U31986" s="7">
        <v>10.6002711687975</v>
      </c>
      <c r="V31986" t="s">
        <v>6962</v>
      </c>
      <c r="W31986" t="s">
        <v>6963</v>
      </c>
    </row>
    <row r="31987" spans="20:23" x14ac:dyDescent="0.3">
      <c r="T31987" t="b">
        <f>U31987&gt;10</f>
        <v>1</v>
      </c>
      <c r="U31987" s="7">
        <v>11.0927476538953</v>
      </c>
      <c r="V31987" t="s">
        <v>10242</v>
      </c>
      <c r="W31987" t="s">
        <v>10243</v>
      </c>
    </row>
    <row r="31988" spans="20:23" x14ac:dyDescent="0.3">
      <c r="T31988" t="b">
        <f>U31988&gt;10</f>
        <v>1</v>
      </c>
      <c r="U31988" s="7">
        <v>12.7974957461337</v>
      </c>
      <c r="V31988" t="s">
        <v>19031</v>
      </c>
      <c r="W31988" s="10">
        <v>44045</v>
      </c>
    </row>
    <row r="31989" spans="20:23" x14ac:dyDescent="0.3">
      <c r="T31989" t="b">
        <f>U31989&gt;10</f>
        <v>1</v>
      </c>
      <c r="U31989" s="7">
        <v>12.392030638025499</v>
      </c>
      <c r="V31989" t="s">
        <v>19032</v>
      </c>
      <c r="W31989" t="s">
        <v>8258</v>
      </c>
    </row>
    <row r="31990" spans="20:23" x14ac:dyDescent="0.3">
      <c r="T31990" t="b">
        <f>U31990&gt;10</f>
        <v>1</v>
      </c>
      <c r="U31990" s="7">
        <v>10.7180542044539</v>
      </c>
      <c r="V31990" t="s">
        <v>7978</v>
      </c>
      <c r="W31990" t="s">
        <v>4510</v>
      </c>
    </row>
    <row r="31991" spans="20:23" x14ac:dyDescent="0.3">
      <c r="T31991" t="b">
        <f>U31991&gt;10</f>
        <v>1</v>
      </c>
      <c r="U31991" s="7">
        <v>12.104348565573799</v>
      </c>
      <c r="V31991" t="s">
        <v>4510</v>
      </c>
      <c r="W31991" t="s">
        <v>19033</v>
      </c>
    </row>
    <row r="31992" spans="20:23" x14ac:dyDescent="0.3">
      <c r="T31992" t="b">
        <f>U31992&gt;10</f>
        <v>1</v>
      </c>
      <c r="U31992" s="7">
        <v>13.490642926693599</v>
      </c>
      <c r="V31992" t="s">
        <v>19034</v>
      </c>
      <c r="W31992" t="s">
        <v>19035</v>
      </c>
    </row>
    <row r="31993" spans="20:23" x14ac:dyDescent="0.3">
      <c r="T31993" t="b">
        <f>U31993&gt;10</f>
        <v>1</v>
      </c>
      <c r="U31993" s="7">
        <v>13.490642926693599</v>
      </c>
      <c r="V31993" t="s">
        <v>19036</v>
      </c>
      <c r="W31993" t="s">
        <v>5338</v>
      </c>
    </row>
    <row r="31994" spans="20:23" x14ac:dyDescent="0.3">
      <c r="T31994" t="b">
        <f>U31994&gt;10</f>
        <v>1</v>
      </c>
      <c r="U31994" s="7">
        <v>10.399600473335299</v>
      </c>
      <c r="V31994" t="s">
        <v>5338</v>
      </c>
      <c r="W31994" t="s">
        <v>5339</v>
      </c>
    </row>
    <row r="31995" spans="20:23" x14ac:dyDescent="0.3">
      <c r="T31995" t="b">
        <f>U31995&gt;10</f>
        <v>1</v>
      </c>
      <c r="U31995" s="7">
        <v>11.293418349357401</v>
      </c>
      <c r="V31995" t="s">
        <v>11298</v>
      </c>
      <c r="W31995" t="s">
        <v>3559</v>
      </c>
    </row>
    <row r="31996" spans="20:23" x14ac:dyDescent="0.3">
      <c r="T31996" t="b">
        <f>U31996&gt;10</f>
        <v>1</v>
      </c>
      <c r="U31996" s="7">
        <v>11.188057833699601</v>
      </c>
      <c r="V31996" t="s">
        <v>10639</v>
      </c>
      <c r="W31996" t="s">
        <v>10640</v>
      </c>
    </row>
    <row r="31997" spans="20:23" x14ac:dyDescent="0.3">
      <c r="T31997" t="b">
        <f>U31997&gt;10</f>
        <v>1</v>
      </c>
      <c r="U31997" s="7">
        <v>12.7974957461337</v>
      </c>
      <c r="V31997" t="s">
        <v>10640</v>
      </c>
      <c r="W31997" t="s">
        <v>19037</v>
      </c>
    </row>
    <row r="31998" spans="20:23" x14ac:dyDescent="0.3">
      <c r="T31998" t="b">
        <f>U31998&gt;10</f>
        <v>1</v>
      </c>
      <c r="U31998" s="7">
        <v>11.8812050142595</v>
      </c>
      <c r="V31998" t="s">
        <v>10639</v>
      </c>
      <c r="W31998" t="s">
        <v>13827</v>
      </c>
    </row>
    <row r="31999" spans="20:23" x14ac:dyDescent="0.3">
      <c r="T31999" t="b">
        <f>U31999&gt;10</f>
        <v>1</v>
      </c>
      <c r="U31999" s="7">
        <v>12.392030638025499</v>
      </c>
      <c r="V31999" t="s">
        <v>2466</v>
      </c>
      <c r="W31999" t="s">
        <v>7388</v>
      </c>
    </row>
    <row r="32000" spans="20:23" x14ac:dyDescent="0.3">
      <c r="T32000" t="b">
        <f>U32000&gt;10</f>
        <v>1</v>
      </c>
      <c r="U32000" s="7">
        <v>10.6574295826374</v>
      </c>
      <c r="V32000" t="s">
        <v>7388</v>
      </c>
      <c r="W32000" t="s">
        <v>7389</v>
      </c>
    </row>
    <row r="32001" spans="20:23" x14ac:dyDescent="0.3">
      <c r="T32001" t="b">
        <f>U32001&gt;10</f>
        <v>1</v>
      </c>
      <c r="U32001" s="7">
        <v>13.490642926693599</v>
      </c>
      <c r="V32001" t="s">
        <v>19038</v>
      </c>
      <c r="W32001" t="s">
        <v>2015</v>
      </c>
    </row>
    <row r="32002" spans="20:23" x14ac:dyDescent="0.3">
      <c r="T32002" t="b">
        <f>U32002&gt;10</f>
        <v>1</v>
      </c>
      <c r="U32002" s="7">
        <v>10.024907023893901</v>
      </c>
      <c r="V32002" t="s">
        <v>2015</v>
      </c>
      <c r="W32002" t="s">
        <v>2016</v>
      </c>
    </row>
    <row r="32003" spans="20:23" x14ac:dyDescent="0.3">
      <c r="T32003" t="b">
        <f>U32003&gt;10</f>
        <v>1</v>
      </c>
      <c r="U32003" s="7">
        <v>11.0927476538953</v>
      </c>
      <c r="V32003" t="s">
        <v>10272</v>
      </c>
      <c r="W32003" t="s">
        <v>10273</v>
      </c>
    </row>
    <row r="32004" spans="20:23" x14ac:dyDescent="0.3">
      <c r="T32004" t="b">
        <f>U32004&gt;10</f>
        <v>1</v>
      </c>
      <c r="U32004" s="7">
        <v>11.6988834574656</v>
      </c>
      <c r="V32004" t="s">
        <v>13026</v>
      </c>
      <c r="W32004" t="s">
        <v>7148</v>
      </c>
    </row>
    <row r="32005" spans="20:23" x14ac:dyDescent="0.3">
      <c r="T32005" t="b">
        <f>U32005&gt;10</f>
        <v>1</v>
      </c>
      <c r="U32005" s="7">
        <v>10.0894455450315</v>
      </c>
      <c r="V32005" t="s">
        <v>2775</v>
      </c>
      <c r="W32005" t="s">
        <v>2776</v>
      </c>
    </row>
    <row r="32006" spans="20:23" x14ac:dyDescent="0.3">
      <c r="T32006" t="b">
        <f>U32006&gt;10</f>
        <v>1</v>
      </c>
      <c r="U32006" s="7">
        <v>11.0057362769056</v>
      </c>
      <c r="V32006" t="s">
        <v>9971</v>
      </c>
      <c r="W32006" t="s">
        <v>9972</v>
      </c>
    </row>
    <row r="32007" spans="20:23" x14ac:dyDescent="0.3">
      <c r="T32007" t="b">
        <f>U32007&gt;10</f>
        <v>1</v>
      </c>
      <c r="U32007" s="7">
        <v>11.6988834574656</v>
      </c>
      <c r="V32007" t="s">
        <v>13117</v>
      </c>
      <c r="W32007" t="s">
        <v>13118</v>
      </c>
    </row>
    <row r="32008" spans="20:23" x14ac:dyDescent="0.3">
      <c r="T32008" t="b">
        <f>U32008&gt;10</f>
        <v>1</v>
      </c>
      <c r="U32008" s="7">
        <v>11.293418349357401</v>
      </c>
      <c r="V32008" t="s">
        <v>10939</v>
      </c>
      <c r="W32008" s="12">
        <v>33147</v>
      </c>
    </row>
    <row r="32009" spans="20:23" x14ac:dyDescent="0.3">
      <c r="T32009" t="b">
        <f>U32009&gt;10</f>
        <v>1</v>
      </c>
      <c r="U32009" s="7">
        <v>12.104348565573799</v>
      </c>
      <c r="V32009" t="s">
        <v>19039</v>
      </c>
      <c r="W32009" t="s">
        <v>19040</v>
      </c>
    </row>
    <row r="32010" spans="20:23" x14ac:dyDescent="0.3">
      <c r="T32010" t="b">
        <f>U32010&gt;10</f>
        <v>1</v>
      </c>
      <c r="U32010" s="7">
        <v>10.4949106531397</v>
      </c>
      <c r="V32010" t="s">
        <v>5973</v>
      </c>
      <c r="W32010" t="s">
        <v>5974</v>
      </c>
    </row>
    <row r="32011" spans="20:23" x14ac:dyDescent="0.3">
      <c r="T32011" t="b">
        <f>U32011&gt;10</f>
        <v>1</v>
      </c>
      <c r="U32011" s="7">
        <v>10.851585597078399</v>
      </c>
      <c r="V32011" t="s">
        <v>7647</v>
      </c>
      <c r="W32011" t="s">
        <v>7648</v>
      </c>
    </row>
    <row r="32012" spans="20:23" x14ac:dyDescent="0.3">
      <c r="T32012" t="b">
        <f>U32012&gt;10</f>
        <v>1</v>
      </c>
      <c r="U32012" s="7">
        <v>11.188057833699601</v>
      </c>
      <c r="V32012" t="s">
        <v>6263</v>
      </c>
      <c r="W32012" t="s">
        <v>10569</v>
      </c>
    </row>
    <row r="32013" spans="20:23" x14ac:dyDescent="0.3">
      <c r="T32013" t="b">
        <f>U32013&gt;10</f>
        <v>1</v>
      </c>
      <c r="U32013" s="7">
        <v>10.158438416518401</v>
      </c>
      <c r="V32013" t="s">
        <v>3359</v>
      </c>
      <c r="W32013" t="s">
        <v>3361</v>
      </c>
    </row>
    <row r="32014" spans="20:23" x14ac:dyDescent="0.3">
      <c r="T32014" t="b">
        <f>U32014&gt;10</f>
        <v>1</v>
      </c>
      <c r="U32014" s="7">
        <v>12.7974957461337</v>
      </c>
      <c r="V32014" t="s">
        <v>19041</v>
      </c>
      <c r="W32014" t="s">
        <v>6342</v>
      </c>
    </row>
    <row r="32015" spans="20:23" x14ac:dyDescent="0.3">
      <c r="T32015" t="b">
        <f>U32015&gt;10</f>
        <v>1</v>
      </c>
      <c r="U32015" s="7">
        <v>10.4949106531397</v>
      </c>
      <c r="V32015" t="s">
        <v>6342</v>
      </c>
      <c r="W32015" t="s">
        <v>26</v>
      </c>
    </row>
    <row r="32016" spans="20:23" x14ac:dyDescent="0.3">
      <c r="T32016" t="b">
        <f>U32016&gt;10</f>
        <v>1</v>
      </c>
      <c r="U32016" s="7">
        <v>10.4949106531397</v>
      </c>
      <c r="V32016" t="s">
        <v>26</v>
      </c>
      <c r="W32016" t="s">
        <v>6369</v>
      </c>
    </row>
    <row r="32017" spans="20:23" x14ac:dyDescent="0.3">
      <c r="T32017" t="b">
        <f>U32017&gt;10</f>
        <v>1</v>
      </c>
      <c r="U32017" s="7">
        <v>12.7974957461337</v>
      </c>
      <c r="V32017" t="s">
        <v>12002</v>
      </c>
      <c r="W32017" t="s">
        <v>10741</v>
      </c>
    </row>
    <row r="32018" spans="20:23" x14ac:dyDescent="0.3">
      <c r="T32018" t="b">
        <f>U32018&gt;10</f>
        <v>1</v>
      </c>
      <c r="U32018" s="7">
        <v>11.188057833699601</v>
      </c>
      <c r="V32018" t="s">
        <v>10741</v>
      </c>
      <c r="W32018" t="s">
        <v>26</v>
      </c>
    </row>
    <row r="32019" spans="20:23" x14ac:dyDescent="0.3">
      <c r="T32019" t="b">
        <f>U32019&gt;10</f>
        <v>1</v>
      </c>
      <c r="U32019" s="7">
        <v>10.2717671018254</v>
      </c>
      <c r="V32019" t="s">
        <v>4289</v>
      </c>
      <c r="W32019" t="s">
        <v>4291</v>
      </c>
    </row>
    <row r="32020" spans="20:23" x14ac:dyDescent="0.3">
      <c r="T32020" t="b">
        <f>U32020&gt;10</f>
        <v>1</v>
      </c>
      <c r="U32020" s="7">
        <v>11.8812050142595</v>
      </c>
      <c r="V32020" t="s">
        <v>4291</v>
      </c>
      <c r="W32020" t="s">
        <v>10699</v>
      </c>
    </row>
    <row r="32021" spans="20:23" x14ac:dyDescent="0.3">
      <c r="T32021" t="b">
        <f>U32021&gt;10</f>
        <v>1</v>
      </c>
      <c r="U32021" s="7">
        <v>11.293418349357401</v>
      </c>
      <c r="V32021" t="s">
        <v>11004</v>
      </c>
      <c r="W32021" t="s">
        <v>11005</v>
      </c>
    </row>
    <row r="32022" spans="20:23" x14ac:dyDescent="0.3">
      <c r="T32022" t="b">
        <f>U32022&gt;10</f>
        <v>1</v>
      </c>
      <c r="U32022" s="7">
        <v>11.293418349357401</v>
      </c>
      <c r="V32022" t="s">
        <v>3571</v>
      </c>
      <c r="W32022" t="s">
        <v>11131</v>
      </c>
    </row>
    <row r="32023" spans="20:23" x14ac:dyDescent="0.3">
      <c r="T32023" t="b">
        <f>U32023&gt;10</f>
        <v>1</v>
      </c>
      <c r="U32023" s="7">
        <v>10.851585597078399</v>
      </c>
      <c r="V32023" t="s">
        <v>8695</v>
      </c>
      <c r="W32023" t="s">
        <v>3083</v>
      </c>
    </row>
    <row r="32024" spans="20:23" x14ac:dyDescent="0.3">
      <c r="T32024" t="b">
        <f>U32024&gt;10</f>
        <v>1</v>
      </c>
      <c r="U32024" s="7">
        <v>10.851585597078399</v>
      </c>
      <c r="V32024" t="s">
        <v>8798</v>
      </c>
      <c r="W32024" t="s">
        <v>3083</v>
      </c>
    </row>
    <row r="32025" spans="20:23" x14ac:dyDescent="0.3">
      <c r="T32025" t="b">
        <f>U32025&gt;10</f>
        <v>1</v>
      </c>
      <c r="U32025" s="7">
        <v>11.188057833699601</v>
      </c>
      <c r="V32025" t="s">
        <v>2497</v>
      </c>
      <c r="W32025" t="s">
        <v>2456</v>
      </c>
    </row>
    <row r="32026" spans="20:23" x14ac:dyDescent="0.3">
      <c r="T32026" t="b">
        <f>U32026&gt;10</f>
        <v>1</v>
      </c>
      <c r="U32026" s="7">
        <v>10.6002711687975</v>
      </c>
      <c r="V32026" t="s">
        <v>4676</v>
      </c>
      <c r="W32026" t="s">
        <v>7032</v>
      </c>
    </row>
    <row r="32027" spans="20:23" x14ac:dyDescent="0.3">
      <c r="T32027" t="b">
        <f>U32027&gt;10</f>
        <v>1</v>
      </c>
      <c r="U32027" s="7">
        <v>11.0057362769056</v>
      </c>
      <c r="V32027" t="s">
        <v>9366</v>
      </c>
      <c r="W32027" t="s">
        <v>9367</v>
      </c>
    </row>
    <row r="32028" spans="20:23" x14ac:dyDescent="0.3">
      <c r="T32028" t="b">
        <f>U32028&gt;10</f>
        <v>1</v>
      </c>
      <c r="U32028" s="7">
        <v>10.7825927255914</v>
      </c>
      <c r="V32028" t="s">
        <v>8518</v>
      </c>
      <c r="W32028" t="s">
        <v>5550</v>
      </c>
    </row>
    <row r="32029" spans="20:23" x14ac:dyDescent="0.3">
      <c r="T32029" t="b">
        <f>U32029&gt;10</f>
        <v>1</v>
      </c>
      <c r="U32029" s="7">
        <v>10.399600473335299</v>
      </c>
      <c r="V32029" t="s">
        <v>5550</v>
      </c>
      <c r="W32029" t="s">
        <v>4099</v>
      </c>
    </row>
    <row r="32030" spans="20:23" x14ac:dyDescent="0.3">
      <c r="T32030" t="b">
        <f>U32030&gt;10</f>
        <v>1</v>
      </c>
      <c r="U32030" s="7">
        <v>12.104348565573799</v>
      </c>
      <c r="V32030" t="s">
        <v>19042</v>
      </c>
      <c r="W32030" t="s">
        <v>19043</v>
      </c>
    </row>
    <row r="32031" spans="20:23" x14ac:dyDescent="0.3">
      <c r="T32031" t="b">
        <f>U32031&gt;10</f>
        <v>1</v>
      </c>
      <c r="U32031" s="7">
        <v>11.188057833699601</v>
      </c>
      <c r="V32031" t="s">
        <v>10367</v>
      </c>
      <c r="W32031" t="s">
        <v>10723</v>
      </c>
    </row>
    <row r="32032" spans="20:23" x14ac:dyDescent="0.3">
      <c r="T32032" t="b">
        <f>U32032&gt;10</f>
        <v>1</v>
      </c>
      <c r="U32032" s="7">
        <v>10.4461204889702</v>
      </c>
      <c r="V32032" t="s">
        <v>5701</v>
      </c>
      <c r="W32032" t="s">
        <v>5704</v>
      </c>
    </row>
    <row r="32033" spans="20:23" x14ac:dyDescent="0.3">
      <c r="T32033" t="b">
        <f>U32033&gt;10</f>
        <v>1</v>
      </c>
      <c r="U32033" s="7">
        <v>13.490642926693599</v>
      </c>
      <c r="V32033" t="s">
        <v>19044</v>
      </c>
      <c r="W32033" t="s">
        <v>19045</v>
      </c>
    </row>
    <row r="32034" spans="20:23" x14ac:dyDescent="0.3">
      <c r="T32034" t="b">
        <f>U32034&gt;10</f>
        <v>1</v>
      </c>
      <c r="U32034" s="7">
        <v>10.3125890963457</v>
      </c>
      <c r="V32034" t="s">
        <v>5018</v>
      </c>
      <c r="W32034" t="s">
        <v>3637</v>
      </c>
    </row>
    <row r="32035" spans="20:23" x14ac:dyDescent="0.3">
      <c r="T32035" t="b">
        <f>U32035&gt;10</f>
        <v>1</v>
      </c>
      <c r="U32035" s="7">
        <v>13.490642926693599</v>
      </c>
      <c r="V32035" t="s">
        <v>19046</v>
      </c>
      <c r="W32035" t="s">
        <v>19047</v>
      </c>
    </row>
    <row r="32036" spans="20:23" x14ac:dyDescent="0.3">
      <c r="T32036" t="b">
        <f>U32036&gt;10</f>
        <v>1</v>
      </c>
      <c r="U32036" s="7">
        <v>11.0927476538953</v>
      </c>
      <c r="V32036" t="s">
        <v>10111</v>
      </c>
      <c r="W32036" t="s">
        <v>10112</v>
      </c>
    </row>
    <row r="32037" spans="20:23" x14ac:dyDescent="0.3">
      <c r="T32037" t="b">
        <f>U32037&gt;10</f>
        <v>1</v>
      </c>
      <c r="U32037" s="7">
        <v>13.490642926693599</v>
      </c>
      <c r="V32037" t="s">
        <v>19048</v>
      </c>
      <c r="W32037" t="s">
        <v>19049</v>
      </c>
    </row>
    <row r="32038" spans="20:23" x14ac:dyDescent="0.3">
      <c r="T32038" t="b">
        <f>U32038&gt;10</f>
        <v>1</v>
      </c>
      <c r="U32038" s="7">
        <v>10.6574295826374</v>
      </c>
      <c r="V32038" t="s">
        <v>7402</v>
      </c>
      <c r="W32038" t="s">
        <v>7403</v>
      </c>
    </row>
    <row r="32039" spans="20:23" x14ac:dyDescent="0.3">
      <c r="T32039" t="b">
        <f>U32039&gt;10</f>
        <v>1</v>
      </c>
      <c r="U32039" s="7">
        <v>11.6988834574656</v>
      </c>
      <c r="V32039" t="s">
        <v>7403</v>
      </c>
      <c r="W32039" t="s">
        <v>4545</v>
      </c>
    </row>
    <row r="32040" spans="20:23" x14ac:dyDescent="0.3">
      <c r="T32040" t="b">
        <f>U32040&gt;10</f>
        <v>1</v>
      </c>
      <c r="U32040" s="7">
        <v>12.392030638025499</v>
      </c>
      <c r="V32040" t="s">
        <v>19050</v>
      </c>
      <c r="W32040" t="s">
        <v>13353</v>
      </c>
    </row>
    <row r="32041" spans="20:23" x14ac:dyDescent="0.3">
      <c r="T32041" t="b">
        <f>U32041&gt;10</f>
        <v>1</v>
      </c>
      <c r="U32041" s="7">
        <v>10.0566557222085</v>
      </c>
      <c r="V32041" t="s">
        <v>2213</v>
      </c>
      <c r="W32041">
        <v>5000</v>
      </c>
    </row>
    <row r="32042" spans="20:23" x14ac:dyDescent="0.3">
      <c r="T32042" t="b">
        <f>U32042&gt;10</f>
        <v>1</v>
      </c>
      <c r="U32042" s="7">
        <v>10.851585597078399</v>
      </c>
      <c r="V32042">
        <v>8595</v>
      </c>
      <c r="W32042" t="s">
        <v>8613</v>
      </c>
    </row>
    <row r="32043" spans="20:23" x14ac:dyDescent="0.3">
      <c r="T32043" t="b">
        <f>U32043&gt;10</f>
        <v>1</v>
      </c>
      <c r="U32043" s="7">
        <v>10.7825927255914</v>
      </c>
      <c r="V32043" t="s">
        <v>8592</v>
      </c>
      <c r="W32043" t="s">
        <v>6179</v>
      </c>
    </row>
    <row r="32044" spans="20:23" x14ac:dyDescent="0.3">
      <c r="T32044" t="b">
        <f>U32044&gt;10</f>
        <v>1</v>
      </c>
      <c r="U32044" s="7">
        <v>11.8812050142595</v>
      </c>
      <c r="V32044" t="s">
        <v>6179</v>
      </c>
      <c r="W32044" t="s">
        <v>12496</v>
      </c>
    </row>
    <row r="32045" spans="20:23" x14ac:dyDescent="0.3">
      <c r="T32045" t="b">
        <f>U32045&gt;10</f>
        <v>1</v>
      </c>
      <c r="U32045" s="7">
        <v>11.5447327776383</v>
      </c>
      <c r="V32045" t="s">
        <v>12496</v>
      </c>
      <c r="W32045" t="s">
        <v>12497</v>
      </c>
    </row>
    <row r="32046" spans="20:23" x14ac:dyDescent="0.3">
      <c r="T32046" t="b">
        <f>U32046&gt;10</f>
        <v>1</v>
      </c>
      <c r="U32046" s="7">
        <v>10.7825927255914</v>
      </c>
      <c r="V32046" t="s">
        <v>8443</v>
      </c>
      <c r="W32046">
        <v>532</v>
      </c>
    </row>
    <row r="32047" spans="20:23" x14ac:dyDescent="0.3">
      <c r="T32047" t="b">
        <f>U32047&gt;10</f>
        <v>1</v>
      </c>
      <c r="U32047" s="7">
        <v>10.194806060689301</v>
      </c>
      <c r="V32047" t="s">
        <v>3540</v>
      </c>
      <c r="W32047" t="s">
        <v>3541</v>
      </c>
    </row>
    <row r="32048" spans="20:23" x14ac:dyDescent="0.3">
      <c r="T32048" t="b">
        <f>U32048&gt;10</f>
        <v>1</v>
      </c>
      <c r="U32048" s="7">
        <v>12.104348565573799</v>
      </c>
      <c r="V32048">
        <v>980</v>
      </c>
      <c r="W32048" t="s">
        <v>19051</v>
      </c>
    </row>
    <row r="32049" spans="20:23" x14ac:dyDescent="0.3">
      <c r="T32049" t="b">
        <f>U32049&gt;10</f>
        <v>1</v>
      </c>
      <c r="U32049" s="7">
        <v>10.154478015302301</v>
      </c>
      <c r="V32049" t="s">
        <v>3059</v>
      </c>
      <c r="W32049" t="s">
        <v>3060</v>
      </c>
    </row>
    <row r="32050" spans="20:23" x14ac:dyDescent="0.3">
      <c r="T32050" t="b">
        <f>U32050&gt;10</f>
        <v>1</v>
      </c>
      <c r="U32050" s="7">
        <v>10.887953241249299</v>
      </c>
      <c r="V32050" t="s">
        <v>9006</v>
      </c>
      <c r="W32050">
        <v>405</v>
      </c>
    </row>
    <row r="32051" spans="20:23" x14ac:dyDescent="0.3">
      <c r="T32051" t="b">
        <f>U32051&gt;10</f>
        <v>1</v>
      </c>
      <c r="U32051" s="7">
        <v>12.392030638025499</v>
      </c>
      <c r="V32051" t="s">
        <v>19052</v>
      </c>
      <c r="W32051" t="s">
        <v>19053</v>
      </c>
    </row>
    <row r="32052" spans="20:23" x14ac:dyDescent="0.3">
      <c r="T32052" t="b">
        <f>U32052&gt;10</f>
        <v>1</v>
      </c>
      <c r="U32052" s="7">
        <v>11.4757399061514</v>
      </c>
      <c r="V32052" t="s">
        <v>12239</v>
      </c>
      <c r="W32052" t="s">
        <v>12240</v>
      </c>
    </row>
    <row r="32053" spans="20:23" x14ac:dyDescent="0.3">
      <c r="T32053" t="b">
        <f>U32053&gt;10</f>
        <v>1</v>
      </c>
      <c r="U32053" s="7">
        <v>11.8812050142595</v>
      </c>
      <c r="V32053" t="s">
        <v>12240</v>
      </c>
      <c r="W32053" t="s">
        <v>14046</v>
      </c>
    </row>
    <row r="32054" spans="20:23" x14ac:dyDescent="0.3">
      <c r="T32054" t="b">
        <f>U32054&gt;10</f>
        <v>1</v>
      </c>
      <c r="U32054" s="7">
        <v>10.4461204889702</v>
      </c>
      <c r="V32054" t="s">
        <v>5701</v>
      </c>
      <c r="W32054" t="s">
        <v>5703</v>
      </c>
    </row>
    <row r="32055" spans="20:23" x14ac:dyDescent="0.3">
      <c r="T32055" t="b">
        <f>U32055&gt;10</f>
        <v>1</v>
      </c>
      <c r="U32055" s="7">
        <v>11.8812050142595</v>
      </c>
      <c r="V32055" t="s">
        <v>13679</v>
      </c>
      <c r="W32055" t="s">
        <v>13680</v>
      </c>
    </row>
    <row r="32056" spans="20:23" x14ac:dyDescent="0.3">
      <c r="T32056" t="b">
        <f>U32056&gt;10</f>
        <v>1</v>
      </c>
      <c r="U32056" s="7">
        <v>11.6988834574656</v>
      </c>
      <c r="V32056" t="s">
        <v>13074</v>
      </c>
      <c r="W32056" t="s">
        <v>11987</v>
      </c>
    </row>
    <row r="32057" spans="20:23" x14ac:dyDescent="0.3">
      <c r="T32057" t="b">
        <f>U32057&gt;10</f>
        <v>1</v>
      </c>
      <c r="U32057" s="7">
        <v>11.6988834574656</v>
      </c>
      <c r="V32057" t="s">
        <v>11987</v>
      </c>
      <c r="W32057" t="s">
        <v>13061</v>
      </c>
    </row>
    <row r="32058" spans="20:23" x14ac:dyDescent="0.3">
      <c r="T32058" t="b">
        <f>U32058&gt;10</f>
        <v>1</v>
      </c>
      <c r="U32058" s="7">
        <v>13.490642926693599</v>
      </c>
      <c r="V32058" t="s">
        <v>19054</v>
      </c>
      <c r="W32058" t="s">
        <v>19055</v>
      </c>
    </row>
    <row r="32059" spans="20:23" x14ac:dyDescent="0.3">
      <c r="T32059" t="b">
        <f>U32059&gt;10</f>
        <v>1</v>
      </c>
      <c r="U32059" s="7">
        <v>10.0894455450315</v>
      </c>
      <c r="V32059" t="s">
        <v>2801</v>
      </c>
      <c r="W32059" t="s">
        <v>2802</v>
      </c>
    </row>
    <row r="32060" spans="20:23" x14ac:dyDescent="0.3">
      <c r="T32060" t="b">
        <f>U32060&gt;10</f>
        <v>1</v>
      </c>
      <c r="U32060" s="7">
        <v>10.0894455450315</v>
      </c>
      <c r="V32060" t="s">
        <v>2491</v>
      </c>
      <c r="W32060" t="s">
        <v>2492</v>
      </c>
    </row>
    <row r="32061" spans="20:23" x14ac:dyDescent="0.3">
      <c r="T32061" t="b">
        <f>U32061&gt;10</f>
        <v>1</v>
      </c>
      <c r="U32061" s="7">
        <v>12.104348565573799</v>
      </c>
      <c r="V32061" t="s">
        <v>5294</v>
      </c>
      <c r="W32061" t="s">
        <v>19056</v>
      </c>
    </row>
    <row r="32062" spans="20:23" x14ac:dyDescent="0.3">
      <c r="T32062" t="b">
        <f>U32062&gt;10</f>
        <v>1</v>
      </c>
      <c r="U32062" s="7">
        <v>11.188057833699601</v>
      </c>
      <c r="V32062" t="s">
        <v>10860</v>
      </c>
      <c r="W32062" t="s">
        <v>6208</v>
      </c>
    </row>
    <row r="32063" spans="20:23" x14ac:dyDescent="0.3">
      <c r="T32063" t="b">
        <f>U32063&gt;10</f>
        <v>1</v>
      </c>
      <c r="U32063" s="7">
        <v>10.024907023893901</v>
      </c>
      <c r="V32063" t="s">
        <v>2071</v>
      </c>
      <c r="W32063" t="s">
        <v>2072</v>
      </c>
    </row>
    <row r="32064" spans="20:23" x14ac:dyDescent="0.3">
      <c r="T32064" t="b">
        <f>U32064&gt;10</f>
        <v>1</v>
      </c>
      <c r="U32064" s="7">
        <v>10.2717671018254</v>
      </c>
      <c r="V32064" t="s">
        <v>4175</v>
      </c>
      <c r="W32064" t="s">
        <v>4176</v>
      </c>
    </row>
    <row r="32065" spans="20:23" x14ac:dyDescent="0.3">
      <c r="T32065" t="b">
        <f>U32065&gt;10</f>
        <v>1</v>
      </c>
      <c r="U32065" s="7">
        <v>12.7974957461337</v>
      </c>
      <c r="V32065" t="s">
        <v>14767</v>
      </c>
      <c r="W32065" t="s">
        <v>19057</v>
      </c>
    </row>
    <row r="32066" spans="20:23" x14ac:dyDescent="0.3">
      <c r="T32066" t="b">
        <f>U32066&gt;10</f>
        <v>1</v>
      </c>
      <c r="U32066" s="7">
        <v>10.4461204889702</v>
      </c>
      <c r="V32066" t="s">
        <v>5928</v>
      </c>
      <c r="W32066" t="s">
        <v>5899</v>
      </c>
    </row>
    <row r="32067" spans="20:23" x14ac:dyDescent="0.3">
      <c r="T32067" t="b">
        <f>U32067&gt;10</f>
        <v>1</v>
      </c>
      <c r="U32067" s="7">
        <v>11.188057833699601</v>
      </c>
      <c r="V32067" t="s">
        <v>2454</v>
      </c>
      <c r="W32067" t="s">
        <v>10683</v>
      </c>
    </row>
    <row r="32068" spans="20:23" x14ac:dyDescent="0.3">
      <c r="T32068" t="b">
        <f>U32068&gt;10</f>
        <v>1</v>
      </c>
      <c r="U32068" s="7">
        <v>12.392030638025499</v>
      </c>
      <c r="V32068" t="s">
        <v>5630</v>
      </c>
      <c r="W32068" t="s">
        <v>19058</v>
      </c>
    </row>
    <row r="32069" spans="20:23" x14ac:dyDescent="0.3">
      <c r="T32069" t="b">
        <f>U32069&gt;10</f>
        <v>1</v>
      </c>
      <c r="U32069" s="7">
        <v>10.158438416518401</v>
      </c>
      <c r="V32069" t="s">
        <v>3190</v>
      </c>
      <c r="W32069" t="s">
        <v>3191</v>
      </c>
    </row>
    <row r="32070" spans="20:23" x14ac:dyDescent="0.3">
      <c r="T32070" t="b">
        <f>U32070&gt;10</f>
        <v>1</v>
      </c>
      <c r="U32070" s="7">
        <v>13.490642926693599</v>
      </c>
      <c r="V32070" t="s">
        <v>19059</v>
      </c>
      <c r="W32070" t="s">
        <v>19060</v>
      </c>
    </row>
    <row r="32071" spans="20:23" x14ac:dyDescent="0.3">
      <c r="T32071" t="b">
        <f>U32071&gt;10</f>
        <v>1</v>
      </c>
      <c r="U32071" s="7">
        <v>10.6692640402844</v>
      </c>
      <c r="V32071" t="s">
        <v>7618</v>
      </c>
      <c r="W32071" t="s">
        <v>7619</v>
      </c>
    </row>
    <row r="32072" spans="20:23" x14ac:dyDescent="0.3">
      <c r="T32072" t="b">
        <f>U32072&gt;10</f>
        <v>1</v>
      </c>
      <c r="U32072" s="7">
        <v>11.8812050142595</v>
      </c>
      <c r="V32072" t="s">
        <v>13762</v>
      </c>
      <c r="W32072" t="s">
        <v>13763</v>
      </c>
    </row>
    <row r="32073" spans="20:23" x14ac:dyDescent="0.3">
      <c r="T32073" t="b">
        <f>U32073&gt;10</f>
        <v>1</v>
      </c>
      <c r="U32073" s="7">
        <v>10.7180542044539</v>
      </c>
      <c r="V32073" t="s">
        <v>7663</v>
      </c>
      <c r="W32073" t="s">
        <v>7664</v>
      </c>
    </row>
    <row r="32074" spans="20:23" x14ac:dyDescent="0.3">
      <c r="T32074" t="b">
        <f>U32074&gt;10</f>
        <v>1</v>
      </c>
      <c r="U32074" s="7">
        <v>10.7825927255914</v>
      </c>
      <c r="V32074" t="s">
        <v>8349</v>
      </c>
      <c r="W32074" t="s">
        <v>8350</v>
      </c>
    </row>
    <row r="32075" spans="20:23" x14ac:dyDescent="0.3">
      <c r="T32075" t="b">
        <f>U32075&gt;10</f>
        <v>1</v>
      </c>
      <c r="U32075" s="7">
        <v>12.392030638025499</v>
      </c>
      <c r="V32075" t="s">
        <v>19061</v>
      </c>
      <c r="W32075" t="s">
        <v>19062</v>
      </c>
    </row>
    <row r="32076" spans="20:23" x14ac:dyDescent="0.3">
      <c r="T32076" t="b">
        <f>U32076&gt;10</f>
        <v>1</v>
      </c>
      <c r="U32076" s="7">
        <v>12.392030638025499</v>
      </c>
      <c r="V32076" t="s">
        <v>19062</v>
      </c>
      <c r="W32076" t="s">
        <v>19063</v>
      </c>
    </row>
    <row r="32077" spans="20:23" x14ac:dyDescent="0.3">
      <c r="T32077" t="b">
        <f>U32077&gt;10</f>
        <v>1</v>
      </c>
      <c r="U32077" s="7">
        <v>12.392030638025499</v>
      </c>
      <c r="V32077" t="s">
        <v>19064</v>
      </c>
      <c r="W32077" t="s">
        <v>19065</v>
      </c>
    </row>
    <row r="32078" spans="20:23" x14ac:dyDescent="0.3">
      <c r="T32078" t="b">
        <f>U32078&gt;10</f>
        <v>1</v>
      </c>
      <c r="U32078" s="7">
        <v>10.5462039475272</v>
      </c>
      <c r="V32078" t="s">
        <v>6723</v>
      </c>
      <c r="W32078" t="s">
        <v>6724</v>
      </c>
    </row>
    <row r="32079" spans="20:23" x14ac:dyDescent="0.3">
      <c r="T32079" t="b">
        <f>U32079&gt;10</f>
        <v>1</v>
      </c>
      <c r="U32079" s="7">
        <v>10.158438416518401</v>
      </c>
      <c r="V32079" t="s">
        <v>3409</v>
      </c>
      <c r="W32079" t="s">
        <v>3410</v>
      </c>
    </row>
    <row r="32080" spans="20:23" x14ac:dyDescent="0.3">
      <c r="T32080" t="b">
        <f>U32080&gt;10</f>
        <v>1</v>
      </c>
      <c r="U32080" s="7">
        <v>10.7180542044539</v>
      </c>
      <c r="V32080" t="s">
        <v>8030</v>
      </c>
      <c r="W32080">
        <v>4</v>
      </c>
    </row>
    <row r="32081" spans="20:23" x14ac:dyDescent="0.3">
      <c r="T32081" t="b">
        <f>U32081&gt;10</f>
        <v>1</v>
      </c>
      <c r="U32081" s="7">
        <v>11.6988834574656</v>
      </c>
      <c r="V32081" t="s">
        <v>13504</v>
      </c>
      <c r="W32081" t="s">
        <v>13505</v>
      </c>
    </row>
    <row r="32082" spans="20:23" x14ac:dyDescent="0.3">
      <c r="T32082" t="b">
        <f>U32082&gt;10</f>
        <v>1</v>
      </c>
      <c r="U32082" s="7">
        <v>13.490642926693599</v>
      </c>
      <c r="V32082" t="s">
        <v>19066</v>
      </c>
      <c r="W32082" t="s">
        <v>19067</v>
      </c>
    </row>
    <row r="32083" spans="20:23" x14ac:dyDescent="0.3">
      <c r="T32083" t="b">
        <f>U32083&gt;10</f>
        <v>1</v>
      </c>
      <c r="U32083" s="7">
        <v>13.490642926693599</v>
      </c>
      <c r="V32083" t="s">
        <v>19067</v>
      </c>
      <c r="W32083" t="s">
        <v>12430</v>
      </c>
    </row>
    <row r="32084" spans="20:23" x14ac:dyDescent="0.3">
      <c r="T32084" t="b">
        <f>U32084&gt;10</f>
        <v>1</v>
      </c>
      <c r="U32084" s="7">
        <v>12.7974957461337</v>
      </c>
      <c r="V32084" t="s">
        <v>19068</v>
      </c>
      <c r="W32084" t="s">
        <v>19069</v>
      </c>
    </row>
    <row r="32085" spans="20:23" x14ac:dyDescent="0.3">
      <c r="T32085" t="b">
        <f>U32085&gt;10</f>
        <v>1</v>
      </c>
      <c r="U32085" s="7">
        <v>12.392030638025499</v>
      </c>
      <c r="V32085" t="s">
        <v>19070</v>
      </c>
      <c r="W32085" t="s">
        <v>19071</v>
      </c>
    </row>
    <row r="32086" spans="20:23" x14ac:dyDescent="0.3">
      <c r="T32086" t="b">
        <f>U32086&gt;10</f>
        <v>1</v>
      </c>
      <c r="U32086" s="7">
        <v>13.490642926693599</v>
      </c>
      <c r="V32086" t="s">
        <v>19072</v>
      </c>
      <c r="W32086" t="s">
        <v>19073</v>
      </c>
    </row>
    <row r="32087" spans="20:23" x14ac:dyDescent="0.3">
      <c r="T32087" t="b">
        <f>U32087&gt;10</f>
        <v>1</v>
      </c>
      <c r="U32087" s="7">
        <v>13.490642926693599</v>
      </c>
      <c r="V32087" t="s">
        <v>19074</v>
      </c>
      <c r="W32087" t="s">
        <v>19075</v>
      </c>
    </row>
    <row r="32088" spans="20:23" x14ac:dyDescent="0.3">
      <c r="T32088" t="b">
        <f>U32088&gt;10</f>
        <v>1</v>
      </c>
      <c r="U32088" s="7">
        <v>12.392030638025499</v>
      </c>
      <c r="V32088" t="s">
        <v>19076</v>
      </c>
      <c r="W32088" t="s">
        <v>19077</v>
      </c>
    </row>
    <row r="32089" spans="20:23" x14ac:dyDescent="0.3">
      <c r="T32089" t="b">
        <f>U32089&gt;10</f>
        <v>1</v>
      </c>
      <c r="U32089" s="7">
        <v>12.392030638025499</v>
      </c>
      <c r="V32089" t="s">
        <v>19078</v>
      </c>
      <c r="W32089" t="s">
        <v>19077</v>
      </c>
    </row>
    <row r="32090" spans="20:23" x14ac:dyDescent="0.3">
      <c r="T32090" t="b">
        <f>U32090&gt;10</f>
        <v>1</v>
      </c>
      <c r="U32090" s="7">
        <v>13.490642926693599</v>
      </c>
      <c r="V32090" t="s">
        <v>19079</v>
      </c>
      <c r="W32090">
        <v>108</v>
      </c>
    </row>
    <row r="32091" spans="20:23" x14ac:dyDescent="0.3">
      <c r="T32091" t="b">
        <f>U32091&gt;10</f>
        <v>1</v>
      </c>
      <c r="U32091" s="7">
        <v>12.392030638025499</v>
      </c>
      <c r="V32091">
        <v>108</v>
      </c>
      <c r="W32091" t="s">
        <v>19077</v>
      </c>
    </row>
    <row r="32092" spans="20:23" x14ac:dyDescent="0.3">
      <c r="T32092" t="b">
        <f>U32092&gt;10</f>
        <v>1</v>
      </c>
      <c r="U32092" s="7">
        <v>11.5447327776383</v>
      </c>
      <c r="V32092" t="s">
        <v>12430</v>
      </c>
      <c r="W32092" t="s">
        <v>12254</v>
      </c>
    </row>
    <row r="32093" spans="20:23" x14ac:dyDescent="0.3">
      <c r="T32093" t="b">
        <f>U32093&gt;10</f>
        <v>1</v>
      </c>
      <c r="U32093" s="7">
        <v>11.5447327776383</v>
      </c>
      <c r="V32093" t="s">
        <v>12254</v>
      </c>
      <c r="W32093" t="s">
        <v>1679</v>
      </c>
    </row>
    <row r="32094" spans="20:23" x14ac:dyDescent="0.3">
      <c r="T32094" t="b">
        <f>U32094&gt;10</f>
        <v>1</v>
      </c>
      <c r="U32094" s="7">
        <v>10.158438416518401</v>
      </c>
      <c r="V32094" t="s">
        <v>3411</v>
      </c>
      <c r="W32094" t="s">
        <v>2100</v>
      </c>
    </row>
    <row r="32095" spans="20:23" x14ac:dyDescent="0.3">
      <c r="T32095" t="b">
        <f>U32095&gt;10</f>
        <v>1</v>
      </c>
      <c r="U32095" s="7">
        <v>13.490642926693599</v>
      </c>
      <c r="V32095" t="s">
        <v>19080</v>
      </c>
      <c r="W32095" t="s">
        <v>19081</v>
      </c>
    </row>
    <row r="32096" spans="20:23" x14ac:dyDescent="0.3">
      <c r="T32096" t="b">
        <f>U32096&gt;10</f>
        <v>1</v>
      </c>
      <c r="U32096" s="7">
        <v>11.6988834574656</v>
      </c>
      <c r="V32096" t="s">
        <v>13088</v>
      </c>
      <c r="W32096" t="s">
        <v>13089</v>
      </c>
    </row>
    <row r="32097" spans="20:23" x14ac:dyDescent="0.3">
      <c r="T32097" t="b">
        <f>U32097&gt;10</f>
        <v>1</v>
      </c>
      <c r="U32097" s="7">
        <v>11.6988834574656</v>
      </c>
      <c r="V32097" t="s">
        <v>13091</v>
      </c>
      <c r="W32097" t="s">
        <v>13089</v>
      </c>
    </row>
    <row r="32098" spans="20:23" x14ac:dyDescent="0.3">
      <c r="T32098" t="b">
        <f>U32098&gt;10</f>
        <v>1</v>
      </c>
      <c r="U32098" s="7">
        <v>11.6988834574656</v>
      </c>
      <c r="V32098" t="s">
        <v>13088</v>
      </c>
      <c r="W32098" t="s">
        <v>13090</v>
      </c>
    </row>
    <row r="32099" spans="20:23" x14ac:dyDescent="0.3">
      <c r="T32099" t="b">
        <f>U32099&gt;10</f>
        <v>1</v>
      </c>
      <c r="U32099" s="7">
        <v>11.6988834574656</v>
      </c>
      <c r="V32099" t="s">
        <v>13091</v>
      </c>
      <c r="W32099" t="s">
        <v>13090</v>
      </c>
    </row>
    <row r="32100" spans="20:23" x14ac:dyDescent="0.3">
      <c r="T32100" t="b">
        <f>U32100&gt;10</f>
        <v>1</v>
      </c>
      <c r="U32100" s="7">
        <v>10.7180542044539</v>
      </c>
      <c r="V32100" t="s">
        <v>3411</v>
      </c>
      <c r="W32100" t="s">
        <v>2101</v>
      </c>
    </row>
    <row r="32101" spans="20:23" x14ac:dyDescent="0.3">
      <c r="T32101" t="b">
        <f>U32101&gt;10</f>
        <v>1</v>
      </c>
      <c r="U32101" s="7">
        <v>10.7180542044539</v>
      </c>
      <c r="V32101" t="s">
        <v>7655</v>
      </c>
      <c r="W32101" t="s">
        <v>7656</v>
      </c>
    </row>
    <row r="32102" spans="20:23" x14ac:dyDescent="0.3">
      <c r="T32102" t="b">
        <f>U32102&gt;10</f>
        <v>1</v>
      </c>
      <c r="U32102" s="7">
        <v>11.6988834574656</v>
      </c>
      <c r="V32102" t="s">
        <v>13491</v>
      </c>
      <c r="W32102" t="s">
        <v>9315</v>
      </c>
    </row>
    <row r="32103" spans="20:23" x14ac:dyDescent="0.3">
      <c r="T32103" t="b">
        <f>U32103&gt;10</f>
        <v>1</v>
      </c>
      <c r="U32103" s="7">
        <v>12.392030638025499</v>
      </c>
      <c r="V32103" t="s">
        <v>3552</v>
      </c>
      <c r="W32103" t="s">
        <v>19082</v>
      </c>
    </row>
    <row r="32104" spans="20:23" x14ac:dyDescent="0.3">
      <c r="T32104" t="b">
        <f>U32104&gt;10</f>
        <v>1</v>
      </c>
      <c r="U32104" s="7">
        <v>12.392030638025499</v>
      </c>
      <c r="V32104" t="s">
        <v>19082</v>
      </c>
      <c r="W32104" t="s">
        <v>18856</v>
      </c>
    </row>
    <row r="32105" spans="20:23" x14ac:dyDescent="0.3">
      <c r="T32105" t="b">
        <f>U32105&gt;10</f>
        <v>1</v>
      </c>
      <c r="U32105" s="7">
        <v>12.392030638025499</v>
      </c>
      <c r="V32105" t="s">
        <v>18856</v>
      </c>
      <c r="W32105" t="s">
        <v>19083</v>
      </c>
    </row>
    <row r="32106" spans="20:23" x14ac:dyDescent="0.3">
      <c r="T32106" t="b">
        <f>U32106&gt;10</f>
        <v>1</v>
      </c>
      <c r="U32106" s="7">
        <v>11.0057362769056</v>
      </c>
      <c r="V32106" t="s">
        <v>9314</v>
      </c>
      <c r="W32106" t="s">
        <v>9315</v>
      </c>
    </row>
    <row r="32107" spans="20:23" x14ac:dyDescent="0.3">
      <c r="T32107" t="b">
        <f>U32107&gt;10</f>
        <v>1</v>
      </c>
      <c r="U32107" s="7">
        <v>10.0894455450315</v>
      </c>
      <c r="V32107" t="s">
        <v>2580</v>
      </c>
      <c r="W32107" t="s">
        <v>2581</v>
      </c>
    </row>
    <row r="32108" spans="20:23" x14ac:dyDescent="0.3">
      <c r="T32108" t="b">
        <f>U32108&gt;10</f>
        <v>1</v>
      </c>
      <c r="U32108" s="7">
        <v>10.7180542044539</v>
      </c>
      <c r="V32108" t="s">
        <v>8122</v>
      </c>
      <c r="W32108" t="s">
        <v>7656</v>
      </c>
    </row>
    <row r="32109" spans="20:23" x14ac:dyDescent="0.3">
      <c r="T32109" t="b">
        <f>U32109&gt;10</f>
        <v>1</v>
      </c>
      <c r="U32109" s="7">
        <v>12.104348565573799</v>
      </c>
      <c r="V32109" t="s">
        <v>19083</v>
      </c>
      <c r="W32109" t="s">
        <v>9314</v>
      </c>
    </row>
    <row r="32110" spans="20:23" x14ac:dyDescent="0.3">
      <c r="T32110" t="b">
        <f>U32110&gt;10</f>
        <v>1</v>
      </c>
      <c r="U32110" s="7">
        <v>12.104348565573799</v>
      </c>
      <c r="V32110" t="s">
        <v>9314</v>
      </c>
      <c r="W32110" t="s">
        <v>2581</v>
      </c>
    </row>
    <row r="32111" spans="20:23" x14ac:dyDescent="0.3">
      <c r="T32111" t="b">
        <f>U32111&gt;10</f>
        <v>1</v>
      </c>
      <c r="U32111" s="7">
        <v>11.6988834574656</v>
      </c>
      <c r="V32111" t="s">
        <v>12888</v>
      </c>
      <c r="W32111" t="s">
        <v>12889</v>
      </c>
    </row>
    <row r="32112" spans="20:23" x14ac:dyDescent="0.3">
      <c r="T32112" t="b">
        <f>U32112&gt;10</f>
        <v>1</v>
      </c>
      <c r="U32112" s="7">
        <v>11.6988834574656</v>
      </c>
      <c r="V32112" t="s">
        <v>7618</v>
      </c>
      <c r="W32112" t="s">
        <v>12724</v>
      </c>
    </row>
    <row r="32113" spans="20:23" x14ac:dyDescent="0.3">
      <c r="T32113" t="b">
        <f>U32113&gt;10</f>
        <v>1</v>
      </c>
      <c r="U32113" s="7">
        <v>13.490642926693599</v>
      </c>
      <c r="V32113" t="s">
        <v>19084</v>
      </c>
      <c r="W32113" t="s">
        <v>19085</v>
      </c>
    </row>
    <row r="32114" spans="20:23" x14ac:dyDescent="0.3">
      <c r="T32114" t="b">
        <f>U32114&gt;10</f>
        <v>1</v>
      </c>
      <c r="U32114" s="7">
        <v>12.7974957461337</v>
      </c>
      <c r="V32114" t="s">
        <v>19086</v>
      </c>
      <c r="W32114" t="s">
        <v>19087</v>
      </c>
    </row>
    <row r="32115" spans="20:23" x14ac:dyDescent="0.3">
      <c r="T32115" t="b">
        <f>U32115&gt;10</f>
        <v>1</v>
      </c>
      <c r="U32115" s="7">
        <v>10.851585597078399</v>
      </c>
      <c r="V32115" t="s">
        <v>7338</v>
      </c>
      <c r="W32115" t="s">
        <v>8636</v>
      </c>
    </row>
    <row r="32116" spans="20:23" x14ac:dyDescent="0.3">
      <c r="T32116" t="b">
        <f>U32116&gt;10</f>
        <v>1</v>
      </c>
      <c r="U32116" s="7">
        <v>13.490642926693599</v>
      </c>
      <c r="V32116" t="s">
        <v>19088</v>
      </c>
      <c r="W32116" t="s">
        <v>19089</v>
      </c>
    </row>
    <row r="32117" spans="20:23" x14ac:dyDescent="0.3">
      <c r="T32117" t="b">
        <f>U32117&gt;10</f>
        <v>1</v>
      </c>
      <c r="U32117" s="7">
        <v>11.8812050142595</v>
      </c>
      <c r="V32117" t="s">
        <v>13656</v>
      </c>
      <c r="W32117" t="s">
        <v>6390</v>
      </c>
    </row>
    <row r="32118" spans="20:23" x14ac:dyDescent="0.3">
      <c r="T32118" t="b">
        <f>U32118&gt;10</f>
        <v>1</v>
      </c>
      <c r="U32118" s="7">
        <v>10.5462039475272</v>
      </c>
      <c r="V32118" t="s">
        <v>6639</v>
      </c>
      <c r="W32118" t="s">
        <v>6648</v>
      </c>
    </row>
    <row r="32119" spans="20:23" x14ac:dyDescent="0.3">
      <c r="T32119" t="b">
        <f>U32119&gt;10</f>
        <v>1</v>
      </c>
      <c r="U32119" s="7">
        <v>10.158438416518401</v>
      </c>
      <c r="V32119" t="s">
        <v>3250</v>
      </c>
      <c r="W32119" t="s">
        <v>3251</v>
      </c>
    </row>
    <row r="32120" spans="20:23" x14ac:dyDescent="0.3">
      <c r="T32120" t="b">
        <f>U32120&gt;10</f>
        <v>1</v>
      </c>
      <c r="U32120" s="7">
        <v>13.490642926693599</v>
      </c>
      <c r="V32120" t="s">
        <v>19090</v>
      </c>
      <c r="W32120" t="s">
        <v>19091</v>
      </c>
    </row>
    <row r="32121" spans="20:23" x14ac:dyDescent="0.3">
      <c r="T32121" t="b">
        <f>U32121&gt;10</f>
        <v>1</v>
      </c>
      <c r="U32121" s="7">
        <v>11.1392676695302</v>
      </c>
      <c r="V32121" t="s">
        <v>10318</v>
      </c>
      <c r="W32121" t="s">
        <v>10319</v>
      </c>
    </row>
    <row r="32122" spans="20:23" x14ac:dyDescent="0.3">
      <c r="T32122" t="b">
        <f>U32122&gt;10</f>
        <v>1</v>
      </c>
      <c r="U32122" s="7">
        <v>10.3125890963457</v>
      </c>
      <c r="V32122" t="s">
        <v>4612</v>
      </c>
      <c r="W32122" t="s">
        <v>4613</v>
      </c>
    </row>
    <row r="32123" spans="20:23" x14ac:dyDescent="0.3">
      <c r="T32123" t="b">
        <f>U32123&gt;10</f>
        <v>1</v>
      </c>
      <c r="U32123" s="7">
        <v>10.3125890963457</v>
      </c>
      <c r="V32123" t="s">
        <v>4613</v>
      </c>
      <c r="W32123" t="s">
        <v>4777</v>
      </c>
    </row>
    <row r="32124" spans="20:23" x14ac:dyDescent="0.3">
      <c r="T32124" t="b">
        <f>U32124&gt;10</f>
        <v>1</v>
      </c>
      <c r="U32124" s="7">
        <v>13.490642926693599</v>
      </c>
      <c r="V32124" t="s">
        <v>4777</v>
      </c>
      <c r="W32124" t="s">
        <v>19092</v>
      </c>
    </row>
    <row r="32125" spans="20:23" x14ac:dyDescent="0.3">
      <c r="T32125" t="b">
        <f>U32125&gt;10</f>
        <v>1</v>
      </c>
      <c r="U32125" s="7">
        <v>13.490642926693599</v>
      </c>
      <c r="V32125" t="s">
        <v>19093</v>
      </c>
      <c r="W32125" t="s">
        <v>19094</v>
      </c>
    </row>
    <row r="32126" spans="20:23" x14ac:dyDescent="0.3">
      <c r="T32126" t="b">
        <f>U32126&gt;10</f>
        <v>1</v>
      </c>
      <c r="U32126" s="7">
        <v>12.104348565573799</v>
      </c>
      <c r="V32126" t="s">
        <v>19095</v>
      </c>
      <c r="W32126" t="s">
        <v>19096</v>
      </c>
    </row>
    <row r="32127" spans="20:23" x14ac:dyDescent="0.3">
      <c r="T32127" t="b">
        <f>U32127&gt;10</f>
        <v>1</v>
      </c>
      <c r="U32127" s="7">
        <v>11.8812050142595</v>
      </c>
      <c r="V32127" t="s">
        <v>13657</v>
      </c>
      <c r="W32127" t="s">
        <v>6390</v>
      </c>
    </row>
    <row r="32128" spans="20:23" x14ac:dyDescent="0.3">
      <c r="T32128" t="b">
        <f>U32128&gt;10</f>
        <v>1</v>
      </c>
      <c r="U32128" s="7">
        <v>10.0894455450315</v>
      </c>
      <c r="V32128" t="s">
        <v>2519</v>
      </c>
      <c r="W32128" t="s">
        <v>2520</v>
      </c>
    </row>
    <row r="32129" spans="20:23" x14ac:dyDescent="0.3">
      <c r="T32129" t="b">
        <f>U32129&gt;10</f>
        <v>1</v>
      </c>
      <c r="U32129" s="7">
        <v>12.104348565573799</v>
      </c>
      <c r="V32129" t="s">
        <v>19097</v>
      </c>
      <c r="W32129" t="s">
        <v>17532</v>
      </c>
    </row>
    <row r="32130" spans="20:23" x14ac:dyDescent="0.3">
      <c r="T32130" t="b">
        <f>U32130&gt;10</f>
        <v>1</v>
      </c>
      <c r="U32130" s="7">
        <v>10.6002711687975</v>
      </c>
      <c r="V32130" t="s">
        <v>6966</v>
      </c>
      <c r="W32130" t="s">
        <v>6967</v>
      </c>
    </row>
    <row r="32131" spans="20:23" x14ac:dyDescent="0.3">
      <c r="T32131" t="b">
        <f>U32131&gt;10</f>
        <v>1</v>
      </c>
      <c r="U32131" s="7">
        <v>10.6002711687975</v>
      </c>
      <c r="V32131" t="s">
        <v>7059</v>
      </c>
      <c r="W32131" t="s">
        <v>7060</v>
      </c>
    </row>
    <row r="32132" spans="20:23" x14ac:dyDescent="0.3">
      <c r="T32132" t="b">
        <f>U32132&gt;10</f>
        <v>1</v>
      </c>
      <c r="U32132" s="7">
        <v>10.0894455450315</v>
      </c>
      <c r="V32132" t="s">
        <v>2499</v>
      </c>
      <c r="W32132" t="s">
        <v>2500</v>
      </c>
    </row>
    <row r="32133" spans="20:23" x14ac:dyDescent="0.3">
      <c r="T32133" t="b">
        <f>U32133&gt;10</f>
        <v>1</v>
      </c>
      <c r="U32133" s="7">
        <v>11.293418349357401</v>
      </c>
      <c r="V32133" t="s">
        <v>3503</v>
      </c>
      <c r="W32133" t="s">
        <v>11038</v>
      </c>
    </row>
    <row r="32134" spans="20:23" x14ac:dyDescent="0.3">
      <c r="T32134" t="b">
        <f>U32134&gt;10</f>
        <v>1</v>
      </c>
      <c r="U32134" s="7">
        <v>11.5447327776383</v>
      </c>
      <c r="V32134" t="s">
        <v>12582</v>
      </c>
      <c r="W32134" t="s">
        <v>12583</v>
      </c>
    </row>
    <row r="32135" spans="20:23" x14ac:dyDescent="0.3">
      <c r="T32135" t="b">
        <f>U32135&gt;10</f>
        <v>1</v>
      </c>
      <c r="U32135" s="7">
        <v>10.2717671018254</v>
      </c>
      <c r="V32135" t="s">
        <v>4130</v>
      </c>
      <c r="W32135" t="s">
        <v>4132</v>
      </c>
    </row>
    <row r="32136" spans="20:23" x14ac:dyDescent="0.3">
      <c r="T32136" t="b">
        <f>U32136&gt;10</f>
        <v>1</v>
      </c>
      <c r="U32136" s="7">
        <v>11.293418349357401</v>
      </c>
      <c r="V32136" t="s">
        <v>11287</v>
      </c>
      <c r="W32136" t="s">
        <v>11288</v>
      </c>
    </row>
    <row r="32137" spans="20:23" x14ac:dyDescent="0.3">
      <c r="T32137" t="b">
        <f>U32137&gt;10</f>
        <v>1</v>
      </c>
      <c r="U32137" s="7">
        <v>10.4461204889702</v>
      </c>
      <c r="V32137" t="s">
        <v>5818</v>
      </c>
      <c r="W32137" t="s">
        <v>5819</v>
      </c>
    </row>
    <row r="32138" spans="20:23" x14ac:dyDescent="0.3">
      <c r="T32138" t="b">
        <f>U32138&gt;10</f>
        <v>1</v>
      </c>
      <c r="U32138" s="7">
        <v>10.6002711687975</v>
      </c>
      <c r="V32138" t="s">
        <v>6925</v>
      </c>
      <c r="W32138" t="s">
        <v>7236</v>
      </c>
    </row>
    <row r="32139" spans="20:23" x14ac:dyDescent="0.3">
      <c r="T32139" t="b">
        <f>U32139&gt;10</f>
        <v>1</v>
      </c>
      <c r="U32139" s="7">
        <v>10.6002711687975</v>
      </c>
      <c r="V32139" t="s">
        <v>6945</v>
      </c>
      <c r="W32139" t="s">
        <v>6946</v>
      </c>
    </row>
    <row r="32140" spans="20:23" x14ac:dyDescent="0.3">
      <c r="T32140" t="b">
        <f>U32140&gt;10</f>
        <v>1</v>
      </c>
      <c r="U32140" s="7">
        <v>10.4949106531397</v>
      </c>
      <c r="V32140" t="s">
        <v>6024</v>
      </c>
      <c r="W32140" t="s">
        <v>6025</v>
      </c>
    </row>
    <row r="32141" spans="20:23" x14ac:dyDescent="0.3">
      <c r="T32141" t="b">
        <f>U32141&gt;10</f>
        <v>1</v>
      </c>
      <c r="U32141" s="7">
        <v>11.0057362769056</v>
      </c>
      <c r="V32141" t="s">
        <v>9418</v>
      </c>
      <c r="W32141" t="s">
        <v>9419</v>
      </c>
    </row>
    <row r="32142" spans="20:23" x14ac:dyDescent="0.3">
      <c r="T32142" t="b">
        <f>U32142&gt;10</f>
        <v>1</v>
      </c>
      <c r="U32142" s="7">
        <v>11.293418349357401</v>
      </c>
      <c r="V32142">
        <v>485</v>
      </c>
      <c r="W32142" t="s">
        <v>10950</v>
      </c>
    </row>
    <row r="32143" spans="20:23" x14ac:dyDescent="0.3">
      <c r="T32143" t="b">
        <f>U32143&gt;10</f>
        <v>1</v>
      </c>
      <c r="U32143" s="7">
        <v>12.7974957461337</v>
      </c>
      <c r="V32143" t="s">
        <v>19098</v>
      </c>
      <c r="W32143" t="s">
        <v>19099</v>
      </c>
    </row>
    <row r="32144" spans="20:23" x14ac:dyDescent="0.3">
      <c r="T32144" t="b">
        <f>U32144&gt;10</f>
        <v>1</v>
      </c>
      <c r="U32144" s="7">
        <v>13.490642926693599</v>
      </c>
      <c r="V32144" t="s">
        <v>19100</v>
      </c>
      <c r="W32144" t="s">
        <v>19101</v>
      </c>
    </row>
    <row r="32145" spans="20:23" x14ac:dyDescent="0.3">
      <c r="T32145" t="b">
        <f>U32145&gt;10</f>
        <v>1</v>
      </c>
      <c r="U32145" s="7">
        <v>13.490642926693599</v>
      </c>
      <c r="V32145" t="s">
        <v>19101</v>
      </c>
      <c r="W32145" t="s">
        <v>19102</v>
      </c>
    </row>
    <row r="32146" spans="20:23" x14ac:dyDescent="0.3">
      <c r="T32146" t="b">
        <f>U32146&gt;10</f>
        <v>1</v>
      </c>
      <c r="U32146" s="7">
        <v>13.490642926693599</v>
      </c>
      <c r="V32146" t="s">
        <v>19103</v>
      </c>
      <c r="W32146" t="s">
        <v>19104</v>
      </c>
    </row>
    <row r="32147" spans="20:23" x14ac:dyDescent="0.3">
      <c r="T32147" t="b">
        <f>U32147&gt;10</f>
        <v>1</v>
      </c>
      <c r="U32147" s="7">
        <v>13.490642926693599</v>
      </c>
      <c r="V32147" t="s">
        <v>19104</v>
      </c>
      <c r="W32147" t="s">
        <v>19105</v>
      </c>
    </row>
    <row r="32148" spans="20:23" x14ac:dyDescent="0.3">
      <c r="T32148" t="b">
        <f>U32148&gt;10</f>
        <v>1</v>
      </c>
      <c r="U32148" s="7">
        <v>11.188057833699601</v>
      </c>
      <c r="V32148" t="s">
        <v>10501</v>
      </c>
      <c r="W32148" t="s">
        <v>10502</v>
      </c>
    </row>
    <row r="32149" spans="20:23" x14ac:dyDescent="0.3">
      <c r="T32149" t="b">
        <f>U32149&gt;10</f>
        <v>1</v>
      </c>
      <c r="U32149" s="7">
        <v>10.399600473335299</v>
      </c>
      <c r="V32149" t="s">
        <v>5268</v>
      </c>
      <c r="W32149" t="s">
        <v>5269</v>
      </c>
    </row>
    <row r="32150" spans="20:23" x14ac:dyDescent="0.3">
      <c r="T32150" t="b">
        <f>U32150&gt;10</f>
        <v>1</v>
      </c>
      <c r="U32150" s="7">
        <v>11.5447327776383</v>
      </c>
      <c r="V32150" t="s">
        <v>12529</v>
      </c>
      <c r="W32150" t="s">
        <v>12530</v>
      </c>
    </row>
    <row r="32151" spans="20:23" x14ac:dyDescent="0.3">
      <c r="T32151" t="b">
        <f>U32151&gt;10</f>
        <v>1</v>
      </c>
      <c r="U32151" s="7">
        <v>10.414867945466099</v>
      </c>
      <c r="V32151" t="s">
        <v>5593</v>
      </c>
      <c r="W32151" t="s">
        <v>5594</v>
      </c>
    </row>
    <row r="32152" spans="20:23" x14ac:dyDescent="0.3">
      <c r="T32152" t="b">
        <f>U32152&gt;10</f>
        <v>1</v>
      </c>
      <c r="U32152" s="7">
        <v>10.4949106531397</v>
      </c>
      <c r="V32152" t="s">
        <v>6227</v>
      </c>
      <c r="W32152" t="s">
        <v>6231</v>
      </c>
    </row>
    <row r="32153" spans="20:23" x14ac:dyDescent="0.3">
      <c r="T32153" t="b">
        <f>U32153&gt;10</f>
        <v>1</v>
      </c>
      <c r="U32153" s="7">
        <v>10.3125890963457</v>
      </c>
      <c r="V32153" t="s">
        <v>4803</v>
      </c>
      <c r="W32153" t="s">
        <v>4804</v>
      </c>
    </row>
    <row r="32154" spans="20:23" x14ac:dyDescent="0.3">
      <c r="T32154" t="b">
        <f>U32154&gt;10</f>
        <v>1</v>
      </c>
      <c r="U32154" s="7">
        <v>10.158438416518401</v>
      </c>
      <c r="V32154">
        <v>16380</v>
      </c>
      <c r="W32154" t="s">
        <v>3063</v>
      </c>
    </row>
    <row r="32155" spans="20:23" x14ac:dyDescent="0.3">
      <c r="T32155" t="b">
        <f>U32155&gt;10</f>
        <v>1</v>
      </c>
      <c r="U32155" s="7">
        <v>11.293418349357401</v>
      </c>
      <c r="V32155" t="s">
        <v>11021</v>
      </c>
      <c r="W32155" t="s">
        <v>11022</v>
      </c>
    </row>
    <row r="32156" spans="20:23" x14ac:dyDescent="0.3">
      <c r="T32156" t="b">
        <f>U32156&gt;10</f>
        <v>1</v>
      </c>
      <c r="U32156" s="7">
        <v>12.7974957461337</v>
      </c>
      <c r="V32156" t="s">
        <v>19106</v>
      </c>
      <c r="W32156" t="s">
        <v>19107</v>
      </c>
    </row>
    <row r="32157" spans="20:23" x14ac:dyDescent="0.3">
      <c r="T32157" t="b">
        <f>U32157&gt;10</f>
        <v>1</v>
      </c>
      <c r="U32157" s="7">
        <v>12.7974957461337</v>
      </c>
      <c r="V32157" t="s">
        <v>19108</v>
      </c>
      <c r="W32157" t="s">
        <v>15688</v>
      </c>
    </row>
    <row r="32158" spans="20:23" x14ac:dyDescent="0.3">
      <c r="T32158" t="b">
        <f>U32158&gt;10</f>
        <v>1</v>
      </c>
      <c r="U32158" s="7">
        <v>12.104348565573799</v>
      </c>
      <c r="V32158" t="s">
        <v>15688</v>
      </c>
      <c r="W32158" t="s">
        <v>17580</v>
      </c>
    </row>
    <row r="32159" spans="20:23" x14ac:dyDescent="0.3">
      <c r="T32159" t="b">
        <f>U32159&gt;10</f>
        <v>1</v>
      </c>
      <c r="U32159" s="7">
        <v>10.232546388672199</v>
      </c>
      <c r="V32159" t="s">
        <v>3911</v>
      </c>
      <c r="W32159" t="s">
        <v>3912</v>
      </c>
    </row>
    <row r="32160" spans="20:23" x14ac:dyDescent="0.3">
      <c r="T32160" t="b">
        <f>U32160&gt;10</f>
        <v>1</v>
      </c>
      <c r="U32160" s="7">
        <v>13.490642926693599</v>
      </c>
      <c r="V32160" t="s">
        <v>19109</v>
      </c>
      <c r="W32160" t="s">
        <v>19110</v>
      </c>
    </row>
    <row r="32161" spans="20:23" x14ac:dyDescent="0.3">
      <c r="T32161" t="b">
        <f>U32161&gt;10</f>
        <v>1</v>
      </c>
      <c r="U32161" s="7">
        <v>10.4461204889702</v>
      </c>
      <c r="V32161" t="s">
        <v>5798</v>
      </c>
      <c r="W32161" t="s">
        <v>5802</v>
      </c>
    </row>
    <row r="32162" spans="20:23" x14ac:dyDescent="0.3">
      <c r="T32162" t="b">
        <f>U32162&gt;10</f>
        <v>1</v>
      </c>
      <c r="U32162" s="7">
        <v>10.4949106531397</v>
      </c>
      <c r="V32162" t="s">
        <v>6032</v>
      </c>
      <c r="W32162" t="s">
        <v>6106</v>
      </c>
    </row>
    <row r="32163" spans="20:23" x14ac:dyDescent="0.3">
      <c r="T32163" t="b">
        <f>U32163&gt;10</f>
        <v>1</v>
      </c>
      <c r="U32163" s="7">
        <v>10.232546388672199</v>
      </c>
      <c r="V32163" t="s">
        <v>3826</v>
      </c>
      <c r="W32163" t="s">
        <v>3827</v>
      </c>
    </row>
    <row r="32164" spans="20:23" x14ac:dyDescent="0.3">
      <c r="T32164" t="b">
        <f>U32164&gt;10</f>
        <v>1</v>
      </c>
      <c r="U32164" s="7">
        <v>13.490642926693599</v>
      </c>
      <c r="V32164" t="s">
        <v>19111</v>
      </c>
      <c r="W32164" t="s">
        <v>19112</v>
      </c>
    </row>
    <row r="32165" spans="20:23" x14ac:dyDescent="0.3">
      <c r="T32165" t="b">
        <f>U32165&gt;10</f>
        <v>1</v>
      </c>
      <c r="U32165" s="7">
        <v>11.411201385013801</v>
      </c>
      <c r="V32165" t="s">
        <v>11535</v>
      </c>
      <c r="W32165" t="s">
        <v>11536</v>
      </c>
    </row>
    <row r="32166" spans="20:23" x14ac:dyDescent="0.3">
      <c r="T32166" t="b">
        <f>U32166&gt;10</f>
        <v>1</v>
      </c>
      <c r="U32166" s="7">
        <v>10.4461204889702</v>
      </c>
      <c r="V32166" t="s">
        <v>5750</v>
      </c>
      <c r="W32166" t="s">
        <v>5751</v>
      </c>
    </row>
    <row r="32167" spans="20:23" x14ac:dyDescent="0.3">
      <c r="T32167" t="b">
        <f>U32167&gt;10</f>
        <v>1</v>
      </c>
      <c r="U32167" s="7">
        <v>12.392030638025499</v>
      </c>
      <c r="V32167" t="s">
        <v>17609</v>
      </c>
      <c r="W32167" t="s">
        <v>19113</v>
      </c>
    </row>
    <row r="32168" spans="20:23" x14ac:dyDescent="0.3">
      <c r="T32168" t="b">
        <f>U32168&gt;10</f>
        <v>1</v>
      </c>
      <c r="U32168" s="7">
        <v>10.0566557222085</v>
      </c>
      <c r="V32168" t="s">
        <v>2268</v>
      </c>
      <c r="W32168" t="s">
        <v>2181</v>
      </c>
    </row>
    <row r="32169" spans="20:23" x14ac:dyDescent="0.3">
      <c r="T32169" t="b">
        <f>U32169&gt;10</f>
        <v>1</v>
      </c>
      <c r="U32169" s="7">
        <v>10.0894455450315</v>
      </c>
      <c r="V32169" t="s">
        <v>22</v>
      </c>
      <c r="W32169" t="s">
        <v>2829</v>
      </c>
    </row>
    <row r="32170" spans="20:23" x14ac:dyDescent="0.3">
      <c r="T32170" t="b">
        <f>U32170&gt;10</f>
        <v>1</v>
      </c>
      <c r="U32170" s="7">
        <v>12.104348565573799</v>
      </c>
      <c r="V32170" t="s">
        <v>2829</v>
      </c>
      <c r="W32170" t="s">
        <v>19114</v>
      </c>
    </row>
    <row r="32171" spans="20:23" x14ac:dyDescent="0.3">
      <c r="T32171" t="b">
        <f>U32171&gt;10</f>
        <v>1</v>
      </c>
      <c r="U32171" s="7">
        <v>10.7180542044539</v>
      </c>
      <c r="V32171" t="s">
        <v>7998</v>
      </c>
      <c r="W32171" t="s">
        <v>1972</v>
      </c>
    </row>
    <row r="32172" spans="20:23" x14ac:dyDescent="0.3">
      <c r="T32172" t="b">
        <f>U32172&gt;10</f>
        <v>1</v>
      </c>
      <c r="U32172" s="7">
        <v>11.6988834574656</v>
      </c>
      <c r="V32172" t="s">
        <v>12720</v>
      </c>
      <c r="W32172" t="s">
        <v>5423</v>
      </c>
    </row>
    <row r="32173" spans="20:23" x14ac:dyDescent="0.3">
      <c r="T32173" t="b">
        <f>U32173&gt;10</f>
        <v>1</v>
      </c>
      <c r="U32173" s="7">
        <v>10.399600473335299</v>
      </c>
      <c r="V32173" t="s">
        <v>5423</v>
      </c>
      <c r="W32173" t="s">
        <v>5368</v>
      </c>
    </row>
    <row r="32174" spans="20:23" x14ac:dyDescent="0.3">
      <c r="T32174" t="b">
        <f>U32174&gt;10</f>
        <v>1</v>
      </c>
      <c r="U32174" s="7">
        <v>11.293418349357401</v>
      </c>
      <c r="V32174" t="s">
        <v>11191</v>
      </c>
      <c r="W32174" t="s">
        <v>9798</v>
      </c>
    </row>
    <row r="32175" spans="20:23" x14ac:dyDescent="0.3">
      <c r="T32175" t="b">
        <f>U32175&gt;10</f>
        <v>1</v>
      </c>
      <c r="U32175" s="7">
        <v>10.024907023893901</v>
      </c>
      <c r="V32175" t="s">
        <v>1972</v>
      </c>
      <c r="W32175" t="s">
        <v>1973</v>
      </c>
    </row>
    <row r="32176" spans="20:23" x14ac:dyDescent="0.3">
      <c r="T32176" t="b">
        <f>U32176&gt;10</f>
        <v>1</v>
      </c>
      <c r="U32176" s="7">
        <v>12.7974957461337</v>
      </c>
      <c r="V32176" t="s">
        <v>17515</v>
      </c>
      <c r="W32176" t="s">
        <v>19115</v>
      </c>
    </row>
    <row r="32177" spans="20:23" x14ac:dyDescent="0.3">
      <c r="T32177" t="b">
        <f>U32177&gt;10</f>
        <v>1</v>
      </c>
      <c r="U32177" s="7">
        <v>12.7974957461337</v>
      </c>
      <c r="V32177" t="s">
        <v>19116</v>
      </c>
      <c r="W32177" t="s">
        <v>19117</v>
      </c>
    </row>
    <row r="32178" spans="20:23" x14ac:dyDescent="0.3">
      <c r="T32178" t="b">
        <f>U32178&gt;10</f>
        <v>1</v>
      </c>
      <c r="U32178" s="7">
        <v>11.5447327776383</v>
      </c>
      <c r="V32178" t="s">
        <v>8639</v>
      </c>
      <c r="W32178" t="s">
        <v>12275</v>
      </c>
    </row>
    <row r="32179" spans="20:23" x14ac:dyDescent="0.3">
      <c r="T32179" t="b">
        <f>U32179&gt;10</f>
        <v>1</v>
      </c>
      <c r="U32179" s="7">
        <v>10.024907023893901</v>
      </c>
      <c r="V32179" t="s">
        <v>1833</v>
      </c>
      <c r="W32179" t="s">
        <v>1834</v>
      </c>
    </row>
    <row r="32180" spans="20:23" x14ac:dyDescent="0.3">
      <c r="T32180" t="b">
        <f>U32180&gt;10</f>
        <v>1</v>
      </c>
      <c r="U32180" s="7">
        <v>12.392030638025499</v>
      </c>
      <c r="V32180" t="s">
        <v>19118</v>
      </c>
      <c r="W32180" t="s">
        <v>11279</v>
      </c>
    </row>
    <row r="32181" spans="20:23" x14ac:dyDescent="0.3">
      <c r="T32181" t="b">
        <f>U32181&gt;10</f>
        <v>1</v>
      </c>
      <c r="U32181" s="7">
        <v>11.6988834574656</v>
      </c>
      <c r="V32181" t="s">
        <v>13385</v>
      </c>
      <c r="W32181" t="s">
        <v>4483</v>
      </c>
    </row>
    <row r="32182" spans="20:23" x14ac:dyDescent="0.3">
      <c r="T32182" t="b">
        <f>U32182&gt;10</f>
        <v>1</v>
      </c>
      <c r="U32182" s="7">
        <v>10.024907023893901</v>
      </c>
      <c r="V32182" t="s">
        <v>1833</v>
      </c>
      <c r="W32182" t="s">
        <v>1835</v>
      </c>
    </row>
    <row r="32183" spans="20:23" x14ac:dyDescent="0.3">
      <c r="T32183" t="b">
        <f>U32183&gt;10</f>
        <v>1</v>
      </c>
      <c r="U32183" s="7">
        <v>12.392030638025499</v>
      </c>
      <c r="V32183" t="s">
        <v>19119</v>
      </c>
      <c r="W32183" t="s">
        <v>19120</v>
      </c>
    </row>
    <row r="32184" spans="20:23" x14ac:dyDescent="0.3">
      <c r="T32184" t="b">
        <f>U32184&gt;10</f>
        <v>1</v>
      </c>
      <c r="U32184" s="7">
        <v>11.411201385013801</v>
      </c>
      <c r="V32184" t="s">
        <v>11613</v>
      </c>
      <c r="W32184" t="s">
        <v>11615</v>
      </c>
    </row>
    <row r="32185" spans="20:23" x14ac:dyDescent="0.3">
      <c r="T32185" t="b">
        <f>U32185&gt;10</f>
        <v>1</v>
      </c>
      <c r="U32185" s="7">
        <v>13.490642926693599</v>
      </c>
      <c r="V32185" t="s">
        <v>11615</v>
      </c>
      <c r="W32185" t="s">
        <v>19121</v>
      </c>
    </row>
    <row r="32186" spans="20:23" x14ac:dyDescent="0.3">
      <c r="T32186" t="b">
        <f>U32186&gt;10</f>
        <v>1</v>
      </c>
      <c r="U32186" s="7">
        <v>10.7180542044539</v>
      </c>
      <c r="V32186" t="s">
        <v>7813</v>
      </c>
      <c r="W32186" t="s">
        <v>4482</v>
      </c>
    </row>
    <row r="32187" spans="20:23" x14ac:dyDescent="0.3">
      <c r="T32187" t="b">
        <f>U32187&gt;10</f>
        <v>1</v>
      </c>
      <c r="U32187" s="7">
        <v>11.411201385013801</v>
      </c>
      <c r="V32187" t="s">
        <v>11763</v>
      </c>
      <c r="W32187" t="s">
        <v>11765</v>
      </c>
    </row>
    <row r="32188" spans="20:23" x14ac:dyDescent="0.3">
      <c r="T32188" t="b">
        <f>U32188&gt;10</f>
        <v>1</v>
      </c>
      <c r="U32188" s="7">
        <v>10.4461204889702</v>
      </c>
      <c r="V32188" t="s">
        <v>5614</v>
      </c>
      <c r="W32188" t="s">
        <v>5616</v>
      </c>
    </row>
    <row r="32189" spans="20:23" x14ac:dyDescent="0.3">
      <c r="T32189" t="b">
        <f>U32189&gt;10</f>
        <v>1</v>
      </c>
      <c r="U32189" s="7">
        <v>11.411201385013801</v>
      </c>
      <c r="V32189" t="s">
        <v>11763</v>
      </c>
      <c r="W32189" t="s">
        <v>11764</v>
      </c>
    </row>
    <row r="32190" spans="20:23" x14ac:dyDescent="0.3">
      <c r="T32190" t="b">
        <f>U32190&gt;10</f>
        <v>1</v>
      </c>
      <c r="U32190" s="7">
        <v>11.411201385013801</v>
      </c>
      <c r="V32190" t="s">
        <v>11613</v>
      </c>
      <c r="W32190" t="s">
        <v>11614</v>
      </c>
    </row>
    <row r="32191" spans="20:23" x14ac:dyDescent="0.3">
      <c r="T32191" t="b">
        <f>U32191&gt;10</f>
        <v>1</v>
      </c>
      <c r="U32191" s="7">
        <v>10.4461204889702</v>
      </c>
      <c r="V32191" t="s">
        <v>5614</v>
      </c>
      <c r="W32191" t="s">
        <v>5615</v>
      </c>
    </row>
    <row r="32192" spans="20:23" x14ac:dyDescent="0.3">
      <c r="T32192" t="b">
        <f>U32192&gt;10</f>
        <v>1</v>
      </c>
      <c r="U32192" s="7">
        <v>12.104348565573799</v>
      </c>
      <c r="V32192" t="s">
        <v>7813</v>
      </c>
      <c r="W32192" t="s">
        <v>19122</v>
      </c>
    </row>
    <row r="32193" spans="20:23" x14ac:dyDescent="0.3">
      <c r="T32193" t="b">
        <f>U32193&gt;10</f>
        <v>1</v>
      </c>
      <c r="U32193" s="7">
        <v>10.3125890963457</v>
      </c>
      <c r="V32193" t="s">
        <v>4696</v>
      </c>
      <c r="W32193" t="s">
        <v>4697</v>
      </c>
    </row>
    <row r="32194" spans="20:23" x14ac:dyDescent="0.3">
      <c r="T32194" t="b">
        <f>U32194&gt;10</f>
        <v>1</v>
      </c>
      <c r="U32194" s="7">
        <v>11.6988834574656</v>
      </c>
      <c r="V32194" t="s">
        <v>4697</v>
      </c>
      <c r="W32194" t="s">
        <v>12737</v>
      </c>
    </row>
    <row r="32195" spans="20:23" x14ac:dyDescent="0.3">
      <c r="T32195" t="b">
        <f>U32195&gt;10</f>
        <v>1</v>
      </c>
      <c r="U32195" s="7">
        <v>12.392030638025499</v>
      </c>
      <c r="V32195" t="s">
        <v>12737</v>
      </c>
      <c r="W32195" t="s">
        <v>19123</v>
      </c>
    </row>
    <row r="32196" spans="20:23" x14ac:dyDescent="0.3">
      <c r="T32196" t="b">
        <f>U32196&gt;10</f>
        <v>1</v>
      </c>
      <c r="U32196" s="7">
        <v>10.232546388672199</v>
      </c>
      <c r="V32196" t="s">
        <v>3860</v>
      </c>
      <c r="W32196" t="s">
        <v>3861</v>
      </c>
    </row>
    <row r="32197" spans="20:23" x14ac:dyDescent="0.3">
      <c r="T32197" t="b">
        <f>U32197&gt;10</f>
        <v>1</v>
      </c>
      <c r="U32197" s="7">
        <v>11.0057362769056</v>
      </c>
      <c r="V32197" t="s">
        <v>9341</v>
      </c>
      <c r="W32197" t="s">
        <v>9342</v>
      </c>
    </row>
    <row r="32198" spans="20:23" x14ac:dyDescent="0.3">
      <c r="T32198" t="b">
        <f>U32198&gt;10</f>
        <v>1</v>
      </c>
      <c r="U32198" s="7">
        <v>13.490642926693599</v>
      </c>
      <c r="V32198" t="s">
        <v>19124</v>
      </c>
      <c r="W32198" t="s">
        <v>19125</v>
      </c>
    </row>
    <row r="32199" spans="20:23" x14ac:dyDescent="0.3">
      <c r="T32199" t="b">
        <f>U32199&gt;10</f>
        <v>1</v>
      </c>
      <c r="U32199" s="7">
        <v>11.411201385013801</v>
      </c>
      <c r="V32199" t="s">
        <v>4603</v>
      </c>
      <c r="W32199" t="s">
        <v>11894</v>
      </c>
    </row>
    <row r="32200" spans="20:23" x14ac:dyDescent="0.3">
      <c r="T32200" t="b">
        <f>U32200&gt;10</f>
        <v>1</v>
      </c>
      <c r="U32200" s="7">
        <v>12.7974957461337</v>
      </c>
      <c r="V32200" t="s">
        <v>19126</v>
      </c>
      <c r="W32200" t="s">
        <v>19127</v>
      </c>
    </row>
    <row r="32201" spans="20:23" x14ac:dyDescent="0.3">
      <c r="T32201" t="b">
        <f>U32201&gt;10</f>
        <v>1</v>
      </c>
      <c r="U32201" s="7">
        <v>10.851585597078399</v>
      </c>
      <c r="V32201" t="s">
        <v>8916</v>
      </c>
      <c r="W32201" t="s">
        <v>8917</v>
      </c>
    </row>
    <row r="32202" spans="20:23" x14ac:dyDescent="0.3">
      <c r="T32202" t="b">
        <f>U32202&gt;10</f>
        <v>1</v>
      </c>
      <c r="U32202" s="7">
        <v>10.355148710764499</v>
      </c>
      <c r="V32202" t="s">
        <v>5085</v>
      </c>
      <c r="W32202" t="s">
        <v>5086</v>
      </c>
    </row>
    <row r="32203" spans="20:23" x14ac:dyDescent="0.3">
      <c r="T32203" t="b">
        <f>U32203&gt;10</f>
        <v>1</v>
      </c>
      <c r="U32203" s="7">
        <v>10.3125890963457</v>
      </c>
      <c r="V32203" t="s">
        <v>4482</v>
      </c>
      <c r="W32203" t="s">
        <v>4483</v>
      </c>
    </row>
    <row r="32204" spans="20:23" x14ac:dyDescent="0.3">
      <c r="T32204" t="b">
        <f>U32204&gt;10</f>
        <v>1</v>
      </c>
      <c r="U32204" s="7">
        <v>10.158438416518401</v>
      </c>
      <c r="V32204" t="s">
        <v>3137</v>
      </c>
      <c r="W32204" t="s">
        <v>3138</v>
      </c>
    </row>
    <row r="32205" spans="20:23" x14ac:dyDescent="0.3">
      <c r="T32205" t="b">
        <f>U32205&gt;10</f>
        <v>1</v>
      </c>
      <c r="U32205" s="7">
        <v>10.7180542044539</v>
      </c>
      <c r="V32205" t="s">
        <v>1833</v>
      </c>
      <c r="W32205" t="s">
        <v>7831</v>
      </c>
    </row>
    <row r="32206" spans="20:23" x14ac:dyDescent="0.3">
      <c r="T32206" t="b">
        <f>U32206&gt;10</f>
        <v>1</v>
      </c>
      <c r="U32206" s="7">
        <v>10.6002711687975</v>
      </c>
      <c r="V32206" t="s">
        <v>7265</v>
      </c>
      <c r="W32206" t="s">
        <v>7266</v>
      </c>
    </row>
    <row r="32207" spans="20:23" x14ac:dyDescent="0.3">
      <c r="T32207" t="b">
        <f>U32207&gt;10</f>
        <v>1</v>
      </c>
      <c r="U32207" s="7">
        <v>10.6002711687975</v>
      </c>
      <c r="V32207" t="s">
        <v>7265</v>
      </c>
      <c r="W32207" t="s">
        <v>7267</v>
      </c>
    </row>
    <row r="32208" spans="20:23" x14ac:dyDescent="0.3">
      <c r="T32208" t="b">
        <f>U32208&gt;10</f>
        <v>1</v>
      </c>
      <c r="U32208" s="7">
        <v>10.851585597078399</v>
      </c>
      <c r="V32208" t="s">
        <v>8720</v>
      </c>
      <c r="W32208" t="s">
        <v>8721</v>
      </c>
    </row>
    <row r="32209" spans="20:23" x14ac:dyDescent="0.3">
      <c r="T32209" t="b">
        <f>U32209&gt;10</f>
        <v>1</v>
      </c>
      <c r="U32209" s="7">
        <v>11.0927476538953</v>
      </c>
      <c r="V32209">
        <v>184</v>
      </c>
      <c r="W32209" t="s">
        <v>10072</v>
      </c>
    </row>
    <row r="32210" spans="20:23" x14ac:dyDescent="0.3">
      <c r="T32210" t="b">
        <f>U32210&gt;10</f>
        <v>1</v>
      </c>
      <c r="U32210" s="7">
        <v>11.293418349357401</v>
      </c>
      <c r="V32210" t="s">
        <v>11278</v>
      </c>
      <c r="W32210" t="s">
        <v>11279</v>
      </c>
    </row>
    <row r="32211" spans="20:23" x14ac:dyDescent="0.3">
      <c r="T32211" t="b">
        <f>U32211&gt;10</f>
        <v>1</v>
      </c>
      <c r="U32211" s="7">
        <v>10.4949106531397</v>
      </c>
      <c r="V32211" t="s">
        <v>6513</v>
      </c>
      <c r="W32211" t="s">
        <v>6514</v>
      </c>
    </row>
    <row r="32212" spans="20:23" x14ac:dyDescent="0.3">
      <c r="T32212" t="b">
        <f>U32212&gt;10</f>
        <v>1</v>
      </c>
      <c r="U32212" s="7">
        <v>11.0057362769056</v>
      </c>
      <c r="V32212" t="s">
        <v>9728</v>
      </c>
      <c r="W32212" t="s">
        <v>9729</v>
      </c>
    </row>
    <row r="32213" spans="20:23" x14ac:dyDescent="0.3">
      <c r="T32213" t="b">
        <f>U32213&gt;10</f>
        <v>1</v>
      </c>
      <c r="U32213" s="7">
        <v>11.0057362769056</v>
      </c>
      <c r="V32213" t="s">
        <v>9400</v>
      </c>
      <c r="W32213" t="s">
        <v>4737</v>
      </c>
    </row>
    <row r="32214" spans="20:23" x14ac:dyDescent="0.3">
      <c r="T32214" t="b">
        <f>U32214&gt;10</f>
        <v>1</v>
      </c>
      <c r="U32214" s="7">
        <v>11.0057362769056</v>
      </c>
      <c r="V32214" t="s">
        <v>4737</v>
      </c>
      <c r="W32214" t="s">
        <v>9704</v>
      </c>
    </row>
    <row r="32215" spans="20:23" x14ac:dyDescent="0.3">
      <c r="T32215" t="b">
        <f>U32215&gt;10</f>
        <v>1</v>
      </c>
      <c r="U32215" s="7">
        <v>11.411201385013801</v>
      </c>
      <c r="V32215" t="s">
        <v>9704</v>
      </c>
      <c r="W32215" t="s">
        <v>4465</v>
      </c>
    </row>
    <row r="32216" spans="20:23" x14ac:dyDescent="0.3">
      <c r="T32216" t="b">
        <f>U32216&gt;10</f>
        <v>1</v>
      </c>
      <c r="U32216" s="7">
        <v>12.104348565573799</v>
      </c>
      <c r="V32216" t="s">
        <v>11574</v>
      </c>
      <c r="W32216" t="s">
        <v>19128</v>
      </c>
    </row>
    <row r="32217" spans="20:23" x14ac:dyDescent="0.3">
      <c r="T32217" t="b">
        <f>U32217&gt;10</f>
        <v>1</v>
      </c>
      <c r="U32217" s="7">
        <v>11.411201385013801</v>
      </c>
      <c r="V32217" t="s">
        <v>11574</v>
      </c>
      <c r="W32217" t="s">
        <v>11575</v>
      </c>
    </row>
    <row r="32218" spans="20:23" x14ac:dyDescent="0.3">
      <c r="T32218" t="b">
        <f>U32218&gt;10</f>
        <v>1</v>
      </c>
      <c r="U32218" s="7">
        <v>10.7180542044539</v>
      </c>
      <c r="V32218" t="s">
        <v>8115</v>
      </c>
      <c r="W32218" t="s">
        <v>8116</v>
      </c>
    </row>
    <row r="32219" spans="20:23" x14ac:dyDescent="0.3">
      <c r="T32219" t="b">
        <f>U32219&gt;10</f>
        <v>1</v>
      </c>
      <c r="U32219" s="7">
        <v>11.0927476538953</v>
      </c>
      <c r="V32219" t="s">
        <v>10087</v>
      </c>
      <c r="W32219" t="s">
        <v>10088</v>
      </c>
    </row>
    <row r="32220" spans="20:23" x14ac:dyDescent="0.3">
      <c r="T32220" t="b">
        <f>U32220&gt;10</f>
        <v>1</v>
      </c>
      <c r="U32220" s="7">
        <v>10.024907023893901</v>
      </c>
      <c r="V32220" t="s">
        <v>1703</v>
      </c>
      <c r="W32220" t="s">
        <v>1704</v>
      </c>
    </row>
    <row r="32221" spans="20:23" x14ac:dyDescent="0.3">
      <c r="T32221" t="b">
        <f>U32221&gt;10</f>
        <v>1</v>
      </c>
      <c r="U32221" s="7">
        <v>11.5447327776383</v>
      </c>
      <c r="V32221" t="s">
        <v>12605</v>
      </c>
      <c r="W32221" t="s">
        <v>12606</v>
      </c>
    </row>
    <row r="32222" spans="20:23" x14ac:dyDescent="0.3">
      <c r="T32222" t="b">
        <f>U32222&gt;10</f>
        <v>1</v>
      </c>
      <c r="U32222" s="7">
        <v>10.9256935692321</v>
      </c>
      <c r="V32222" t="s">
        <v>3803</v>
      </c>
      <c r="W32222" t="e">
        <f>-regular</f>
        <v>#NAME?</v>
      </c>
    </row>
    <row r="32223" spans="20:23" x14ac:dyDescent="0.3">
      <c r="T32223" t="b">
        <f>U32223&gt;10</f>
        <v>1</v>
      </c>
      <c r="U32223" s="7">
        <v>10.9256935692321</v>
      </c>
      <c r="V32223" t="s">
        <v>3803</v>
      </c>
      <c r="W32223" t="s">
        <v>9039</v>
      </c>
    </row>
    <row r="32224" spans="20:23" x14ac:dyDescent="0.3">
      <c r="T32224" t="b">
        <f>U32224&gt;10</f>
        <v>1</v>
      </c>
      <c r="U32224" s="7">
        <v>11.6988834574656</v>
      </c>
      <c r="V32224" t="s">
        <v>12659</v>
      </c>
      <c r="W32224" t="s">
        <v>12660</v>
      </c>
    </row>
    <row r="32225" spans="20:23" x14ac:dyDescent="0.3">
      <c r="T32225" t="b">
        <f>U32225&gt;10</f>
        <v>1</v>
      </c>
      <c r="U32225" s="7">
        <v>10.232546388672199</v>
      </c>
      <c r="V32225" t="s">
        <v>3803</v>
      </c>
      <c r="W32225" t="e">
        <f>-normal</f>
        <v>#NAME?</v>
      </c>
    </row>
    <row r="32226" spans="20:23" x14ac:dyDescent="0.3">
      <c r="T32226" t="b">
        <f>U32226&gt;10</f>
        <v>1</v>
      </c>
      <c r="U32226" s="7">
        <v>10.232546388672199</v>
      </c>
      <c r="V32226" t="s">
        <v>3803</v>
      </c>
      <c r="W32226" t="e">
        <f>-n</f>
        <v>#NAME?</v>
      </c>
    </row>
    <row r="32227" spans="20:23" x14ac:dyDescent="0.3">
      <c r="T32227" t="b">
        <f>U32227&gt;10</f>
        <v>1</v>
      </c>
      <c r="U32227" s="7">
        <v>11.1392676695302</v>
      </c>
      <c r="V32227" t="s">
        <v>10320</v>
      </c>
      <c r="W32227" t="s">
        <v>10321</v>
      </c>
    </row>
    <row r="32228" spans="20:23" x14ac:dyDescent="0.3">
      <c r="T32228" t="b">
        <f>U32228&gt;10</f>
        <v>1</v>
      </c>
      <c r="U32228" s="7">
        <v>10.9256935692321</v>
      </c>
      <c r="V32228" t="s">
        <v>3803</v>
      </c>
      <c r="W32228" t="e">
        <f>-regulares</f>
        <v>#NAME?</v>
      </c>
    </row>
    <row r="32229" spans="20:23" x14ac:dyDescent="0.3">
      <c r="T32229" t="b">
        <f>U32229&gt;10</f>
        <v>1</v>
      </c>
      <c r="U32229" s="7">
        <v>11.6988834574656</v>
      </c>
      <c r="V32229" t="s">
        <v>13454</v>
      </c>
      <c r="W32229" t="s">
        <v>13455</v>
      </c>
    </row>
    <row r="32230" spans="20:23" x14ac:dyDescent="0.3">
      <c r="T32230" t="b">
        <f>U32230&gt;10</f>
        <v>1</v>
      </c>
      <c r="U32230" s="7">
        <v>10.3407599733124</v>
      </c>
      <c r="V32230" t="s">
        <v>5053</v>
      </c>
      <c r="W32230" t="s">
        <v>5054</v>
      </c>
    </row>
    <row r="32231" spans="20:23" x14ac:dyDescent="0.3">
      <c r="T32231" t="b">
        <f>U32231&gt;10</f>
        <v>1</v>
      </c>
      <c r="U32231" s="7">
        <v>12.104348565573799</v>
      </c>
      <c r="V32231" t="s">
        <v>19129</v>
      </c>
      <c r="W32231" t="s">
        <v>19130</v>
      </c>
    </row>
    <row r="32232" spans="20:23" x14ac:dyDescent="0.3">
      <c r="T32232" t="b">
        <f>U32232&gt;10</f>
        <v>1</v>
      </c>
      <c r="U32232" s="7">
        <v>10.0894455450315</v>
      </c>
      <c r="V32232" t="s">
        <v>2324</v>
      </c>
      <c r="W32232" t="s">
        <v>2325</v>
      </c>
    </row>
    <row r="32233" spans="20:23" x14ac:dyDescent="0.3">
      <c r="T32233" t="b">
        <f>U32233&gt;10</f>
        <v>1</v>
      </c>
      <c r="U32233" s="7">
        <v>12.7974957461337</v>
      </c>
      <c r="V32233" t="s">
        <v>19131</v>
      </c>
      <c r="W32233" t="s">
        <v>19132</v>
      </c>
    </row>
    <row r="32234" spans="20:23" x14ac:dyDescent="0.3">
      <c r="T32234" t="b">
        <f>U32234&gt;10</f>
        <v>1</v>
      </c>
      <c r="U32234" s="7">
        <v>12.104348565573799</v>
      </c>
      <c r="V32234" t="s">
        <v>19131</v>
      </c>
      <c r="W32234" t="s">
        <v>2061</v>
      </c>
    </row>
    <row r="32235" spans="20:23" x14ac:dyDescent="0.3">
      <c r="T32235" t="b">
        <f>U32235&gt;10</f>
        <v>1</v>
      </c>
      <c r="U32235" s="7">
        <v>10.7180542044539</v>
      </c>
      <c r="V32235" t="s">
        <v>7989</v>
      </c>
      <c r="W32235" t="s">
        <v>7990</v>
      </c>
    </row>
    <row r="32236" spans="20:23" x14ac:dyDescent="0.3">
      <c r="T32236" t="b">
        <f>U32236&gt;10</f>
        <v>1</v>
      </c>
      <c r="U32236" s="7">
        <v>11.5447327776383</v>
      </c>
      <c r="V32236" t="s">
        <v>12359</v>
      </c>
      <c r="W32236" t="s">
        <v>12360</v>
      </c>
    </row>
    <row r="32237" spans="20:23" x14ac:dyDescent="0.3">
      <c r="T32237" t="b">
        <f>U32237&gt;10</f>
        <v>1</v>
      </c>
      <c r="U32237" s="7">
        <v>10.851585597078399</v>
      </c>
      <c r="V32237" t="s">
        <v>3153</v>
      </c>
      <c r="W32237" t="s">
        <v>8690</v>
      </c>
    </row>
    <row r="32238" spans="20:23" x14ac:dyDescent="0.3">
      <c r="T32238" t="b">
        <f>U32238&gt;10</f>
        <v>1</v>
      </c>
      <c r="U32238" s="7">
        <v>11.6988834574656</v>
      </c>
      <c r="V32238" t="s">
        <v>12644</v>
      </c>
      <c r="W32238" t="s">
        <v>12645</v>
      </c>
    </row>
    <row r="32239" spans="20:23" x14ac:dyDescent="0.3">
      <c r="T32239" t="b">
        <f>U32239&gt;10</f>
        <v>1</v>
      </c>
      <c r="U32239" s="7">
        <v>10.0566557222085</v>
      </c>
      <c r="V32239" t="s">
        <v>2201</v>
      </c>
      <c r="W32239" t="s">
        <v>2202</v>
      </c>
    </row>
    <row r="32240" spans="20:23" x14ac:dyDescent="0.3">
      <c r="T32240" t="b">
        <f>U32240&gt;10</f>
        <v>1</v>
      </c>
      <c r="U32240" s="7">
        <v>10.355148710764499</v>
      </c>
      <c r="V32240" t="s">
        <v>5057</v>
      </c>
      <c r="W32240" t="s">
        <v>5058</v>
      </c>
    </row>
    <row r="32241" spans="20:23" x14ac:dyDescent="0.3">
      <c r="T32241" t="b">
        <f>U32241&gt;10</f>
        <v>1</v>
      </c>
      <c r="U32241" s="7">
        <v>11.411201385013801</v>
      </c>
      <c r="V32241" t="s">
        <v>11778</v>
      </c>
      <c r="W32241" t="s">
        <v>11779</v>
      </c>
    </row>
    <row r="32242" spans="20:23" x14ac:dyDescent="0.3">
      <c r="T32242" t="b">
        <f>U32242&gt;10</f>
        <v>1</v>
      </c>
      <c r="U32242" s="7">
        <v>12.7974957461337</v>
      </c>
      <c r="V32242" t="s">
        <v>19133</v>
      </c>
      <c r="W32242" t="s">
        <v>11779</v>
      </c>
    </row>
    <row r="32243" spans="20:23" x14ac:dyDescent="0.3">
      <c r="T32243" t="b">
        <f>U32243&gt;10</f>
        <v>1</v>
      </c>
      <c r="U32243" s="7">
        <v>10.7180542044539</v>
      </c>
      <c r="V32243" t="s">
        <v>8055</v>
      </c>
      <c r="W32243" t="s">
        <v>8056</v>
      </c>
    </row>
    <row r="32244" spans="20:23" x14ac:dyDescent="0.3">
      <c r="T32244" t="b">
        <f>U32244&gt;10</f>
        <v>1</v>
      </c>
      <c r="U32244" s="7">
        <v>10.4903754979743</v>
      </c>
      <c r="V32244" t="s">
        <v>5954</v>
      </c>
      <c r="W32244" t="s">
        <v>5955</v>
      </c>
    </row>
    <row r="32245" spans="20:23" x14ac:dyDescent="0.3">
      <c r="T32245" t="b">
        <f>U32245&gt;10</f>
        <v>1</v>
      </c>
      <c r="U32245" s="7">
        <v>11.293418349357401</v>
      </c>
      <c r="V32245" t="s">
        <v>11253</v>
      </c>
      <c r="W32245" t="s">
        <v>11254</v>
      </c>
    </row>
    <row r="32246" spans="20:23" x14ac:dyDescent="0.3">
      <c r="T32246" t="b">
        <f>U32246&gt;10</f>
        <v>1</v>
      </c>
      <c r="U32246" s="7">
        <v>11.8812050142595</v>
      </c>
      <c r="V32246" t="s">
        <v>14099</v>
      </c>
      <c r="W32246" t="s">
        <v>14100</v>
      </c>
    </row>
    <row r="32247" spans="20:23" x14ac:dyDescent="0.3">
      <c r="T32247" t="b">
        <f>U32247&gt;10</f>
        <v>1</v>
      </c>
      <c r="U32247" s="7">
        <v>10.9256935692321</v>
      </c>
      <c r="V32247" t="s">
        <v>9236</v>
      </c>
      <c r="W32247" t="s">
        <v>5955</v>
      </c>
    </row>
    <row r="32248" spans="20:23" x14ac:dyDescent="0.3">
      <c r="T32248" t="b">
        <f>U32248&gt;10</f>
        <v>1</v>
      </c>
      <c r="U32248" s="7">
        <v>10.0894455450315</v>
      </c>
      <c r="V32248" t="s">
        <v>2380</v>
      </c>
      <c r="W32248" t="s">
        <v>2381</v>
      </c>
    </row>
    <row r="32249" spans="20:23" x14ac:dyDescent="0.3">
      <c r="T32249" t="b">
        <f>U32249&gt;10</f>
        <v>1</v>
      </c>
      <c r="U32249" s="7">
        <v>10.0566557222085</v>
      </c>
      <c r="V32249" t="s">
        <v>2144</v>
      </c>
      <c r="W32249" t="s">
        <v>2145</v>
      </c>
    </row>
    <row r="32250" spans="20:23" x14ac:dyDescent="0.3">
      <c r="T32250" t="b">
        <f>U32250&gt;10</f>
        <v>1</v>
      </c>
      <c r="U32250" s="7">
        <v>11.6988834574656</v>
      </c>
      <c r="V32250" t="s">
        <v>12876</v>
      </c>
      <c r="W32250" t="s">
        <v>12877</v>
      </c>
    </row>
    <row r="32251" spans="20:23" x14ac:dyDescent="0.3">
      <c r="T32251" t="b">
        <f>U32251&gt;10</f>
        <v>1</v>
      </c>
      <c r="U32251" s="7">
        <v>10.3125890963457</v>
      </c>
      <c r="V32251" t="s">
        <v>4720</v>
      </c>
      <c r="W32251" t="s">
        <v>4721</v>
      </c>
    </row>
    <row r="32252" spans="20:23" x14ac:dyDescent="0.3">
      <c r="T32252" t="b">
        <f>U32252&gt;10</f>
        <v>1</v>
      </c>
      <c r="U32252" s="7">
        <v>10.6002711687975</v>
      </c>
      <c r="V32252" t="s">
        <v>6949</v>
      </c>
      <c r="W32252" t="s">
        <v>6950</v>
      </c>
    </row>
    <row r="32253" spans="20:23" x14ac:dyDescent="0.3">
      <c r="T32253" t="b">
        <f>U32253&gt;10</f>
        <v>1</v>
      </c>
      <c r="U32253" s="7">
        <v>11.5447327776383</v>
      </c>
      <c r="V32253" t="s">
        <v>12345</v>
      </c>
      <c r="W32253" t="s">
        <v>12346</v>
      </c>
    </row>
    <row r="32254" spans="20:23" x14ac:dyDescent="0.3">
      <c r="T32254" t="b">
        <f>U32254&gt;10</f>
        <v>1</v>
      </c>
      <c r="U32254" s="7">
        <v>11.8812050142595</v>
      </c>
      <c r="V32254" t="s">
        <v>66</v>
      </c>
      <c r="W32254" t="s">
        <v>13920</v>
      </c>
    </row>
    <row r="32255" spans="20:23" x14ac:dyDescent="0.3">
      <c r="T32255" t="b">
        <f>U32255&gt;10</f>
        <v>1</v>
      </c>
      <c r="U32255" s="7">
        <v>11.0057362769056</v>
      </c>
      <c r="V32255" t="s">
        <v>10046</v>
      </c>
      <c r="W32255" t="s">
        <v>4591</v>
      </c>
    </row>
    <row r="32256" spans="20:23" x14ac:dyDescent="0.3">
      <c r="T32256" t="b">
        <f>U32256&gt;10</f>
        <v>1</v>
      </c>
      <c r="U32256" s="7">
        <v>10.3125890963457</v>
      </c>
      <c r="V32256" t="s">
        <v>4591</v>
      </c>
      <c r="W32256" t="s">
        <v>4593</v>
      </c>
    </row>
    <row r="32257" spans="20:23" x14ac:dyDescent="0.3">
      <c r="T32257" t="b">
        <f>U32257&gt;10</f>
        <v>1</v>
      </c>
      <c r="U32257" s="7">
        <v>11.8812050142595</v>
      </c>
      <c r="V32257" t="s">
        <v>13710</v>
      </c>
      <c r="W32257" t="s">
        <v>13711</v>
      </c>
    </row>
    <row r="32258" spans="20:23" x14ac:dyDescent="0.3">
      <c r="T32258" t="b">
        <f>U32258&gt;10</f>
        <v>1</v>
      </c>
      <c r="U32258" s="7">
        <v>11.188057833699601</v>
      </c>
      <c r="V32258" t="s">
        <v>6412</v>
      </c>
      <c r="W32258" t="s">
        <v>10824</v>
      </c>
    </row>
    <row r="32259" spans="20:23" x14ac:dyDescent="0.3">
      <c r="T32259" t="b">
        <f>U32259&gt;10</f>
        <v>1</v>
      </c>
      <c r="U32259" s="7">
        <v>10.355148710764499</v>
      </c>
      <c r="V32259" t="s">
        <v>5070</v>
      </c>
      <c r="W32259" t="s">
        <v>5057</v>
      </c>
    </row>
    <row r="32260" spans="20:23" x14ac:dyDescent="0.3">
      <c r="T32260" t="b">
        <f>U32260&gt;10</f>
        <v>1</v>
      </c>
      <c r="U32260" s="7">
        <v>10.7180542044539</v>
      </c>
      <c r="V32260" t="s">
        <v>7712</v>
      </c>
      <c r="W32260" t="s">
        <v>7712</v>
      </c>
    </row>
    <row r="32261" spans="20:23" x14ac:dyDescent="0.3">
      <c r="T32261" t="b">
        <f>U32261&gt;10</f>
        <v>1</v>
      </c>
      <c r="U32261" s="7">
        <v>11.293418349357401</v>
      </c>
      <c r="V32261" t="s">
        <v>11024</v>
      </c>
      <c r="W32261" t="s">
        <v>11025</v>
      </c>
    </row>
    <row r="32262" spans="20:23" x14ac:dyDescent="0.3">
      <c r="T32262" t="b">
        <f>U32262&gt;10</f>
        <v>1</v>
      </c>
      <c r="U32262" s="7">
        <v>11.411201385013801</v>
      </c>
      <c r="V32262" t="s">
        <v>12159</v>
      </c>
      <c r="W32262" t="s">
        <v>7712</v>
      </c>
    </row>
    <row r="32263" spans="20:23" x14ac:dyDescent="0.3">
      <c r="T32263" t="b">
        <f>U32263&gt;10</f>
        <v>1</v>
      </c>
      <c r="U32263" s="7">
        <v>11.8812050142595</v>
      </c>
      <c r="V32263" t="s">
        <v>13635</v>
      </c>
      <c r="W32263" t="s">
        <v>13636</v>
      </c>
    </row>
    <row r="32264" spans="20:23" x14ac:dyDescent="0.3">
      <c r="T32264" t="b">
        <f>U32264&gt;10</f>
        <v>1</v>
      </c>
      <c r="U32264" s="7">
        <v>10.158438416518401</v>
      </c>
      <c r="V32264" t="s">
        <v>3110</v>
      </c>
      <c r="W32264" t="s">
        <v>3111</v>
      </c>
    </row>
    <row r="32265" spans="20:23" x14ac:dyDescent="0.3">
      <c r="T32265" t="b">
        <f>U32265&gt;10</f>
        <v>1</v>
      </c>
      <c r="U32265" s="7">
        <v>12.104348565573799</v>
      </c>
      <c r="V32265" t="s">
        <v>19134</v>
      </c>
      <c r="W32265" t="s">
        <v>19135</v>
      </c>
    </row>
    <row r="32266" spans="20:23" x14ac:dyDescent="0.3">
      <c r="T32266" t="b">
        <f>U32266&gt;10</f>
        <v>1</v>
      </c>
      <c r="U32266" s="7">
        <v>10.355148710764499</v>
      </c>
      <c r="V32266" t="s">
        <v>5073</v>
      </c>
      <c r="W32266" t="s">
        <v>5074</v>
      </c>
    </row>
    <row r="32267" spans="20:23" x14ac:dyDescent="0.3">
      <c r="T32267" t="b">
        <f>U32267&gt;10</f>
        <v>1</v>
      </c>
      <c r="U32267" s="7">
        <v>11.5935229418078</v>
      </c>
      <c r="V32267">
        <v>317</v>
      </c>
      <c r="W32267" t="s">
        <v>12633</v>
      </c>
    </row>
    <row r="32268" spans="20:23" x14ac:dyDescent="0.3">
      <c r="T32268" t="b">
        <f>U32268&gt;10</f>
        <v>1</v>
      </c>
      <c r="U32268" s="7">
        <v>10.7180542044539</v>
      </c>
      <c r="V32268" t="s">
        <v>7957</v>
      </c>
      <c r="W32268" t="s">
        <v>1927</v>
      </c>
    </row>
    <row r="32269" spans="20:23" x14ac:dyDescent="0.3">
      <c r="T32269" t="b">
        <f>U32269&gt;10</f>
        <v>1</v>
      </c>
      <c r="U32269" s="7">
        <v>11.293418349357401</v>
      </c>
      <c r="V32269" t="s">
        <v>11126</v>
      </c>
      <c r="W32269" t="s">
        <v>11127</v>
      </c>
    </row>
    <row r="32270" spans="20:23" x14ac:dyDescent="0.3">
      <c r="T32270" t="b">
        <f>U32270&gt;10</f>
        <v>1</v>
      </c>
      <c r="U32270" s="7">
        <v>10.6574295826374</v>
      </c>
      <c r="V32270" t="s">
        <v>5954</v>
      </c>
      <c r="W32270" t="s">
        <v>7394</v>
      </c>
    </row>
    <row r="32271" spans="20:23" x14ac:dyDescent="0.3">
      <c r="T32271" t="b">
        <f>U32271&gt;10</f>
        <v>1</v>
      </c>
      <c r="U32271" s="7">
        <v>10.9256935692321</v>
      </c>
      <c r="V32271" t="s">
        <v>9220</v>
      </c>
      <c r="W32271" t="s">
        <v>9221</v>
      </c>
    </row>
    <row r="32272" spans="20:23" x14ac:dyDescent="0.3">
      <c r="T32272" t="b">
        <f>U32272&gt;10</f>
        <v>1</v>
      </c>
      <c r="U32272" s="7">
        <v>11.6988834574656</v>
      </c>
      <c r="V32272" t="s">
        <v>13511</v>
      </c>
      <c r="W32272" t="s">
        <v>13512</v>
      </c>
    </row>
    <row r="32273" spans="20:23" x14ac:dyDescent="0.3">
      <c r="T32273" t="b">
        <f>U32273&gt;10</f>
        <v>1</v>
      </c>
      <c r="U32273" s="7">
        <v>10.7180542044539</v>
      </c>
      <c r="V32273" t="s">
        <v>7883</v>
      </c>
      <c r="W32273" t="s">
        <v>7884</v>
      </c>
    </row>
    <row r="32274" spans="20:23" x14ac:dyDescent="0.3">
      <c r="T32274" t="b">
        <f>U32274&gt;10</f>
        <v>1</v>
      </c>
      <c r="U32274" s="7">
        <v>11.6988834574656</v>
      </c>
      <c r="V32274" t="s">
        <v>13129</v>
      </c>
      <c r="W32274" t="s">
        <v>13130</v>
      </c>
    </row>
    <row r="32275" spans="20:23" x14ac:dyDescent="0.3">
      <c r="T32275" t="b">
        <f>U32275&gt;10</f>
        <v>1</v>
      </c>
      <c r="U32275" s="7">
        <v>11.188057833699601</v>
      </c>
      <c r="V32275" t="s">
        <v>10507</v>
      </c>
      <c r="W32275" t="s">
        <v>10508</v>
      </c>
    </row>
    <row r="32276" spans="20:23" x14ac:dyDescent="0.3">
      <c r="T32276" t="b">
        <f>U32276&gt;10</f>
        <v>1</v>
      </c>
      <c r="U32276" s="7">
        <v>10.0894455450315</v>
      </c>
      <c r="V32276" t="s">
        <v>2438</v>
      </c>
      <c r="W32276" t="s">
        <v>2439</v>
      </c>
    </row>
    <row r="32277" spans="20:23" x14ac:dyDescent="0.3">
      <c r="T32277" t="b">
        <f>U32277&gt;10</f>
        <v>1</v>
      </c>
      <c r="U32277" s="7">
        <v>13.490642926693599</v>
      </c>
      <c r="V32277" t="s">
        <v>19136</v>
      </c>
      <c r="W32277" t="s">
        <v>19137</v>
      </c>
    </row>
    <row r="32278" spans="20:23" x14ac:dyDescent="0.3">
      <c r="T32278" t="b">
        <f>U32278&gt;10</f>
        <v>1</v>
      </c>
      <c r="U32278" s="7">
        <v>12.104348565573799</v>
      </c>
      <c r="V32278" t="s">
        <v>11954</v>
      </c>
      <c r="W32278" t="s">
        <v>19138</v>
      </c>
    </row>
    <row r="32279" spans="20:23" x14ac:dyDescent="0.3">
      <c r="T32279" t="b">
        <f>U32279&gt;10</f>
        <v>1</v>
      </c>
      <c r="U32279" s="7">
        <v>12.7974957461337</v>
      </c>
      <c r="V32279" t="s">
        <v>19139</v>
      </c>
      <c r="W32279" t="s">
        <v>19140</v>
      </c>
    </row>
    <row r="32280" spans="20:23" x14ac:dyDescent="0.3">
      <c r="T32280" t="b">
        <f>U32280&gt;10</f>
        <v>1</v>
      </c>
      <c r="U32280" s="7">
        <v>10.158438416518401</v>
      </c>
      <c r="V32280" t="s">
        <v>3269</v>
      </c>
      <c r="W32280" t="s">
        <v>3078</v>
      </c>
    </row>
    <row r="32281" spans="20:23" x14ac:dyDescent="0.3">
      <c r="T32281" t="b">
        <f>U32281&gt;10</f>
        <v>1</v>
      </c>
      <c r="U32281" s="7">
        <v>10.4949106531397</v>
      </c>
      <c r="V32281" t="s">
        <v>6389</v>
      </c>
      <c r="W32281" t="s">
        <v>6390</v>
      </c>
    </row>
    <row r="32282" spans="20:23" x14ac:dyDescent="0.3">
      <c r="T32282" t="b">
        <f>U32282&gt;10</f>
        <v>1</v>
      </c>
      <c r="U32282" s="7">
        <v>13.490642926693599</v>
      </c>
      <c r="V32282" t="s">
        <v>19141</v>
      </c>
      <c r="W32282" t="s">
        <v>19142</v>
      </c>
    </row>
    <row r="32283" spans="20:23" x14ac:dyDescent="0.3">
      <c r="T32283" t="b">
        <f>U32283&gt;10</f>
        <v>1</v>
      </c>
      <c r="U32283" s="7">
        <v>10.6002711687975</v>
      </c>
      <c r="V32283" t="s">
        <v>7061</v>
      </c>
      <c r="W32283" t="s">
        <v>7062</v>
      </c>
    </row>
    <row r="32284" spans="20:23" x14ac:dyDescent="0.3">
      <c r="T32284" t="b">
        <f>U32284&gt;10</f>
        <v>1</v>
      </c>
      <c r="U32284" s="7">
        <v>10.7180542044539</v>
      </c>
      <c r="V32284" t="s">
        <v>7938</v>
      </c>
      <c r="W32284" t="s">
        <v>7939</v>
      </c>
    </row>
    <row r="32285" spans="20:23" x14ac:dyDescent="0.3">
      <c r="T32285" t="b">
        <f>U32285&gt;10</f>
        <v>1</v>
      </c>
      <c r="U32285" s="7">
        <v>10.4949106531397</v>
      </c>
      <c r="V32285" t="s">
        <v>6362</v>
      </c>
      <c r="W32285" t="s">
        <v>6363</v>
      </c>
    </row>
    <row r="32286" spans="20:23" x14ac:dyDescent="0.3">
      <c r="T32286" t="b">
        <f>U32286&gt;10</f>
        <v>1</v>
      </c>
      <c r="U32286" s="7">
        <v>12.7974957461337</v>
      </c>
      <c r="V32286" t="s">
        <v>19143</v>
      </c>
      <c r="W32286" t="s">
        <v>2742</v>
      </c>
    </row>
    <row r="32287" spans="20:23" x14ac:dyDescent="0.3">
      <c r="T32287" t="b">
        <f>U32287&gt;10</f>
        <v>1</v>
      </c>
      <c r="U32287" s="7">
        <v>12.7974957461337</v>
      </c>
      <c r="V32287" t="s">
        <v>2742</v>
      </c>
      <c r="W32287" t="s">
        <v>19144</v>
      </c>
    </row>
    <row r="32288" spans="20:23" x14ac:dyDescent="0.3">
      <c r="T32288" t="b">
        <f>U32288&gt;10</f>
        <v>1</v>
      </c>
      <c r="U32288" s="7">
        <v>13.490642926693599</v>
      </c>
      <c r="V32288" t="s">
        <v>19145</v>
      </c>
      <c r="W32288" t="s">
        <v>19146</v>
      </c>
    </row>
    <row r="32289" spans="20:23" x14ac:dyDescent="0.3">
      <c r="T32289" t="b">
        <f>U32289&gt;10</f>
        <v>1</v>
      </c>
      <c r="U32289" s="7">
        <v>11.6988834574656</v>
      </c>
      <c r="V32289" t="s">
        <v>13458</v>
      </c>
      <c r="W32289" t="s">
        <v>11890</v>
      </c>
    </row>
    <row r="32290" spans="20:23" x14ac:dyDescent="0.3">
      <c r="T32290" t="b">
        <f>U32290&gt;10</f>
        <v>1</v>
      </c>
      <c r="U32290" s="7">
        <v>10.158438416518401</v>
      </c>
      <c r="V32290" t="s">
        <v>3426</v>
      </c>
      <c r="W32290" t="s">
        <v>3427</v>
      </c>
    </row>
    <row r="32291" spans="20:23" x14ac:dyDescent="0.3">
      <c r="T32291" t="b">
        <f>U32291&gt;10</f>
        <v>1</v>
      </c>
      <c r="U32291" s="7">
        <v>10.7180542044539</v>
      </c>
      <c r="V32291" t="s">
        <v>7847</v>
      </c>
      <c r="W32291" t="s">
        <v>7848</v>
      </c>
    </row>
    <row r="32292" spans="20:23" x14ac:dyDescent="0.3">
      <c r="T32292" t="b">
        <f>U32292&gt;10</f>
        <v>1</v>
      </c>
      <c r="U32292" s="7">
        <v>13.490642926693599</v>
      </c>
      <c r="V32292" t="s">
        <v>19147</v>
      </c>
      <c r="W32292" t="s">
        <v>19148</v>
      </c>
    </row>
    <row r="32293" spans="20:23" x14ac:dyDescent="0.3">
      <c r="T32293" t="b">
        <f>U32293&gt;10</f>
        <v>1</v>
      </c>
      <c r="U32293" s="7">
        <v>11.8812050142595</v>
      </c>
      <c r="V32293" t="s">
        <v>13714</v>
      </c>
      <c r="W32293" t="s">
        <v>13715</v>
      </c>
    </row>
    <row r="32294" spans="20:23" x14ac:dyDescent="0.3">
      <c r="T32294" t="b">
        <f>U32294&gt;10</f>
        <v>1</v>
      </c>
      <c r="U32294" s="7">
        <v>11.411201385013801</v>
      </c>
      <c r="V32294" t="s">
        <v>11889</v>
      </c>
      <c r="W32294" t="s">
        <v>11890</v>
      </c>
    </row>
    <row r="32295" spans="20:23" x14ac:dyDescent="0.3">
      <c r="T32295" t="b">
        <f>U32295&gt;10</f>
        <v>1</v>
      </c>
      <c r="U32295" s="7">
        <v>10.7825927255914</v>
      </c>
      <c r="V32295" t="s">
        <v>8543</v>
      </c>
      <c r="W32295" t="s">
        <v>8544</v>
      </c>
    </row>
    <row r="32296" spans="20:23" x14ac:dyDescent="0.3">
      <c r="T32296" t="b">
        <f>U32296&gt;10</f>
        <v>1</v>
      </c>
      <c r="U32296" s="7">
        <v>10.399600473335299</v>
      </c>
      <c r="V32296" t="s">
        <v>5419</v>
      </c>
      <c r="W32296" t="s">
        <v>5420</v>
      </c>
    </row>
    <row r="32297" spans="20:23" x14ac:dyDescent="0.3">
      <c r="T32297" t="b">
        <f>U32297&gt;10</f>
        <v>1</v>
      </c>
      <c r="U32297" s="7">
        <v>13.490642926693599</v>
      </c>
      <c r="V32297" t="s">
        <v>19149</v>
      </c>
      <c r="W32297" t="s">
        <v>19150</v>
      </c>
    </row>
    <row r="32298" spans="20:23" x14ac:dyDescent="0.3">
      <c r="T32298" t="b">
        <f>U32298&gt;10</f>
        <v>1</v>
      </c>
      <c r="U32298" s="7">
        <v>13.490642926693599</v>
      </c>
      <c r="V32298" t="s">
        <v>19150</v>
      </c>
      <c r="W32298" t="s">
        <v>19151</v>
      </c>
    </row>
    <row r="32299" spans="20:23" x14ac:dyDescent="0.3">
      <c r="T32299" t="b">
        <f>U32299&gt;10</f>
        <v>1</v>
      </c>
      <c r="U32299" s="7">
        <v>10.123347096707199</v>
      </c>
      <c r="V32299" t="s">
        <v>2898</v>
      </c>
      <c r="W32299" t="s">
        <v>2902</v>
      </c>
    </row>
    <row r="32300" spans="20:23" x14ac:dyDescent="0.3">
      <c r="T32300" t="b">
        <f>U32300&gt;10</f>
        <v>1</v>
      </c>
      <c r="U32300" s="7">
        <v>10.123347096707199</v>
      </c>
      <c r="V32300" t="s">
        <v>2898</v>
      </c>
      <c r="W32300" t="s">
        <v>2900</v>
      </c>
    </row>
    <row r="32301" spans="20:23" x14ac:dyDescent="0.3">
      <c r="T32301" t="b">
        <f>U32301&gt;10</f>
        <v>1</v>
      </c>
      <c r="U32301" s="7">
        <v>10.123347096707199</v>
      </c>
      <c r="V32301" t="s">
        <v>2898</v>
      </c>
      <c r="W32301" t="s">
        <v>2903</v>
      </c>
    </row>
    <row r="32302" spans="20:23" x14ac:dyDescent="0.3">
      <c r="T32302" t="b">
        <f>U32302&gt;10</f>
        <v>1</v>
      </c>
      <c r="U32302" s="7">
        <v>12.392030638025499</v>
      </c>
      <c r="V32302" t="s">
        <v>2903</v>
      </c>
      <c r="W32302" t="s">
        <v>19152</v>
      </c>
    </row>
    <row r="32303" spans="20:23" x14ac:dyDescent="0.3">
      <c r="T32303" t="b">
        <f>U32303&gt;10</f>
        <v>1</v>
      </c>
      <c r="U32303" s="7">
        <v>10.194806060689301</v>
      </c>
      <c r="V32303" t="s">
        <v>3733</v>
      </c>
      <c r="W32303" t="s">
        <v>3734</v>
      </c>
    </row>
    <row r="32304" spans="20:23" x14ac:dyDescent="0.3">
      <c r="T32304" t="b">
        <f>U32304&gt;10</f>
        <v>1</v>
      </c>
      <c r="U32304" s="7">
        <v>10.4461204889702</v>
      </c>
      <c r="V32304" t="s">
        <v>5606</v>
      </c>
      <c r="W32304" t="s">
        <v>5607</v>
      </c>
    </row>
    <row r="32305" spans="20:23" x14ac:dyDescent="0.3">
      <c r="T32305" t="b">
        <f>U32305&gt;10</f>
        <v>1</v>
      </c>
      <c r="U32305" s="7">
        <v>11.8812050142595</v>
      </c>
      <c r="V32305" t="s">
        <v>10764</v>
      </c>
      <c r="W32305" t="s">
        <v>10966</v>
      </c>
    </row>
    <row r="32306" spans="20:23" x14ac:dyDescent="0.3">
      <c r="T32306" t="b">
        <f>U32306&gt;10</f>
        <v>1</v>
      </c>
      <c r="U32306" s="7">
        <v>11.293418349357401</v>
      </c>
      <c r="V32306" t="s">
        <v>10966</v>
      </c>
      <c r="W32306" t="s">
        <v>7244</v>
      </c>
    </row>
    <row r="32307" spans="20:23" x14ac:dyDescent="0.3">
      <c r="T32307" t="b">
        <f>U32307&gt;10</f>
        <v>1</v>
      </c>
      <c r="U32307" s="7">
        <v>10.9256935692321</v>
      </c>
      <c r="V32307" t="s">
        <v>9234</v>
      </c>
      <c r="W32307" t="s">
        <v>9235</v>
      </c>
    </row>
    <row r="32308" spans="20:23" x14ac:dyDescent="0.3">
      <c r="T32308" t="b">
        <f>U32308&gt;10</f>
        <v>1</v>
      </c>
      <c r="U32308" s="7">
        <v>10.232546388672199</v>
      </c>
      <c r="V32308" t="s">
        <v>3830</v>
      </c>
      <c r="W32308" t="s">
        <v>3831</v>
      </c>
    </row>
    <row r="32309" spans="20:23" x14ac:dyDescent="0.3">
      <c r="T32309" t="b">
        <f>U32309&gt;10</f>
        <v>1</v>
      </c>
      <c r="U32309" s="7">
        <v>11.411201385013801</v>
      </c>
      <c r="V32309" t="s">
        <v>3831</v>
      </c>
      <c r="W32309" t="s">
        <v>11613</v>
      </c>
    </row>
    <row r="32310" spans="20:23" x14ac:dyDescent="0.3">
      <c r="T32310" t="b">
        <f>U32310&gt;10</f>
        <v>1</v>
      </c>
      <c r="U32310" s="7">
        <v>10.0566557222085</v>
      </c>
      <c r="V32310" t="s">
        <v>2148</v>
      </c>
      <c r="W32310" t="s">
        <v>2149</v>
      </c>
    </row>
    <row r="32311" spans="20:23" x14ac:dyDescent="0.3">
      <c r="T32311" t="b">
        <f>U32311&gt;10</f>
        <v>1</v>
      </c>
      <c r="U32311" s="7">
        <v>11.5447327776383</v>
      </c>
      <c r="V32311" t="s">
        <v>12457</v>
      </c>
      <c r="W32311" t="s">
        <v>12458</v>
      </c>
    </row>
    <row r="32312" spans="20:23" x14ac:dyDescent="0.3">
      <c r="T32312" t="b">
        <f>U32312&gt;10</f>
        <v>1</v>
      </c>
      <c r="U32312" s="7">
        <v>11.188057833699601</v>
      </c>
      <c r="V32312" t="s">
        <v>10474</v>
      </c>
      <c r="W32312" t="s">
        <v>10475</v>
      </c>
    </row>
    <row r="32313" spans="20:23" x14ac:dyDescent="0.3">
      <c r="T32313" t="b">
        <f>U32313&gt;10</f>
        <v>1</v>
      </c>
      <c r="U32313" s="7">
        <v>10.123347096707199</v>
      </c>
      <c r="V32313" t="s">
        <v>2898</v>
      </c>
      <c r="W32313" t="s">
        <v>2899</v>
      </c>
    </row>
    <row r="32314" spans="20:23" x14ac:dyDescent="0.3">
      <c r="T32314" t="b">
        <f>U32314&gt;10</f>
        <v>1</v>
      </c>
      <c r="U32314" s="7">
        <v>12.392030638025499</v>
      </c>
      <c r="V32314" t="s">
        <v>2903</v>
      </c>
      <c r="W32314" t="s">
        <v>19153</v>
      </c>
    </row>
    <row r="32315" spans="20:23" x14ac:dyDescent="0.3">
      <c r="T32315" t="b">
        <f>U32315&gt;10</f>
        <v>1</v>
      </c>
      <c r="U32315" s="7">
        <v>11.0057362769056</v>
      </c>
      <c r="V32315" t="s">
        <v>9804</v>
      </c>
      <c r="W32315" t="s">
        <v>9805</v>
      </c>
    </row>
    <row r="32316" spans="20:23" x14ac:dyDescent="0.3">
      <c r="T32316" t="b">
        <f>U32316&gt;10</f>
        <v>1</v>
      </c>
      <c r="U32316" s="7">
        <v>13.490642926693599</v>
      </c>
      <c r="V32316" t="s">
        <v>19154</v>
      </c>
      <c r="W32316" t="s">
        <v>19155</v>
      </c>
    </row>
    <row r="32317" spans="20:23" x14ac:dyDescent="0.3">
      <c r="T32317" t="b">
        <f>U32317&gt;10</f>
        <v>1</v>
      </c>
      <c r="U32317" s="7">
        <v>13.490642926693599</v>
      </c>
      <c r="V32317" t="s">
        <v>19156</v>
      </c>
      <c r="W32317" t="s">
        <v>19157</v>
      </c>
    </row>
    <row r="32318" spans="20:23" x14ac:dyDescent="0.3">
      <c r="T32318" t="b">
        <f>U32318&gt;10</f>
        <v>1</v>
      </c>
      <c r="U32318" s="7">
        <v>11.411201385013801</v>
      </c>
      <c r="V32318" t="s">
        <v>11649</v>
      </c>
      <c r="W32318" t="s">
        <v>11650</v>
      </c>
    </row>
    <row r="32319" spans="20:23" x14ac:dyDescent="0.3">
      <c r="T32319" t="b">
        <f>U32319&gt;10</f>
        <v>1</v>
      </c>
      <c r="U32319" s="7">
        <v>11.188057833699601</v>
      </c>
      <c r="V32319" t="s">
        <v>10898</v>
      </c>
      <c r="W32319" t="s">
        <v>6345</v>
      </c>
    </row>
    <row r="32320" spans="20:23" x14ac:dyDescent="0.3">
      <c r="T32320" t="b">
        <f>U32320&gt;10</f>
        <v>1</v>
      </c>
      <c r="U32320" s="7">
        <v>10.7180542044539</v>
      </c>
      <c r="V32320" t="s">
        <v>1781</v>
      </c>
      <c r="W32320" t="s">
        <v>6732</v>
      </c>
    </row>
    <row r="32321" spans="20:23" x14ac:dyDescent="0.3">
      <c r="T32321" t="b">
        <f>U32321&gt;10</f>
        <v>1</v>
      </c>
      <c r="U32321" s="7">
        <v>10.5462039475272</v>
      </c>
      <c r="V32321" t="s">
        <v>6732</v>
      </c>
      <c r="W32321" t="s">
        <v>6590</v>
      </c>
    </row>
    <row r="32322" spans="20:23" x14ac:dyDescent="0.3">
      <c r="T32322" t="b">
        <f>U32322&gt;10</f>
        <v>1</v>
      </c>
      <c r="U32322" s="7">
        <v>12.7974957461337</v>
      </c>
      <c r="V32322" t="s">
        <v>14881</v>
      </c>
      <c r="W32322" t="s">
        <v>19158</v>
      </c>
    </row>
    <row r="32323" spans="20:23" x14ac:dyDescent="0.3">
      <c r="T32323" t="b">
        <f>U32323&gt;10</f>
        <v>1</v>
      </c>
      <c r="U32323" s="7">
        <v>12.392030638025499</v>
      </c>
      <c r="V32323" t="s">
        <v>19159</v>
      </c>
      <c r="W32323" t="s">
        <v>19160</v>
      </c>
    </row>
    <row r="32324" spans="20:23" x14ac:dyDescent="0.3">
      <c r="T32324" t="b">
        <f>U32324&gt;10</f>
        <v>1</v>
      </c>
      <c r="U32324" s="7">
        <v>10.0894455450315</v>
      </c>
      <c r="V32324" t="s">
        <v>2480</v>
      </c>
      <c r="W32324" t="s">
        <v>2481</v>
      </c>
    </row>
    <row r="32325" spans="20:23" x14ac:dyDescent="0.3">
      <c r="T32325" t="b">
        <f>U32325&gt;10</f>
        <v>1</v>
      </c>
      <c r="U32325" s="7">
        <v>10.2717671018254</v>
      </c>
      <c r="V32325" t="s">
        <v>4334</v>
      </c>
      <c r="W32325" t="s">
        <v>4335</v>
      </c>
    </row>
    <row r="32326" spans="20:23" x14ac:dyDescent="0.3">
      <c r="T32326" t="b">
        <f>U32326&gt;10</f>
        <v>1</v>
      </c>
      <c r="U32326" s="7">
        <v>10.194806060689301</v>
      </c>
      <c r="V32326" t="s">
        <v>3615</v>
      </c>
      <c r="W32326" t="s">
        <v>3496</v>
      </c>
    </row>
    <row r="32327" spans="20:23" x14ac:dyDescent="0.3">
      <c r="T32327" t="b">
        <f>U32327&gt;10</f>
        <v>1</v>
      </c>
      <c r="U32327" s="7">
        <v>11.0057362769056</v>
      </c>
      <c r="V32327" t="s">
        <v>7904</v>
      </c>
      <c r="W32327" t="s">
        <v>2329</v>
      </c>
    </row>
    <row r="32328" spans="20:23" x14ac:dyDescent="0.3">
      <c r="T32328" t="b">
        <f>U32328&gt;10</f>
        <v>1</v>
      </c>
      <c r="U32328" s="7">
        <v>11.0057362769056</v>
      </c>
      <c r="V32328" t="s">
        <v>9559</v>
      </c>
      <c r="W32328" t="s">
        <v>9560</v>
      </c>
    </row>
    <row r="32329" spans="20:23" x14ac:dyDescent="0.3">
      <c r="T32329" t="b">
        <f>U32329&gt;10</f>
        <v>1</v>
      </c>
      <c r="U32329" s="7">
        <v>11.293418349357401</v>
      </c>
      <c r="V32329" t="s">
        <v>7186</v>
      </c>
      <c r="W32329" t="s">
        <v>11337</v>
      </c>
    </row>
    <row r="32330" spans="20:23" x14ac:dyDescent="0.3">
      <c r="T32330" t="b">
        <f>U32330&gt;10</f>
        <v>1</v>
      </c>
      <c r="U32330" s="7">
        <v>12.104348565573799</v>
      </c>
      <c r="V32330" t="s">
        <v>12213</v>
      </c>
      <c r="W32330" t="s">
        <v>19161</v>
      </c>
    </row>
    <row r="32331" spans="20:23" x14ac:dyDescent="0.3">
      <c r="T32331" t="b">
        <f>U32331&gt;10</f>
        <v>1</v>
      </c>
      <c r="U32331" s="7">
        <v>11.0057362769056</v>
      </c>
      <c r="V32331" t="s">
        <v>9844</v>
      </c>
      <c r="W32331" t="s">
        <v>9845</v>
      </c>
    </row>
    <row r="32332" spans="20:23" x14ac:dyDescent="0.3">
      <c r="T32332" t="b">
        <f>U32332&gt;10</f>
        <v>1</v>
      </c>
      <c r="U32332" s="7">
        <v>10.9256935692321</v>
      </c>
      <c r="V32332" t="s">
        <v>9064</v>
      </c>
      <c r="W32332" t="s">
        <v>9065</v>
      </c>
    </row>
    <row r="32333" spans="20:23" x14ac:dyDescent="0.3">
      <c r="T32333" t="b">
        <f>U32333&gt;10</f>
        <v>1</v>
      </c>
      <c r="U32333" s="7">
        <v>10.6002711687975</v>
      </c>
      <c r="V32333" t="s">
        <v>6882</v>
      </c>
      <c r="W32333" t="s">
        <v>6883</v>
      </c>
    </row>
    <row r="32334" spans="20:23" x14ac:dyDescent="0.3">
      <c r="T32334" t="b">
        <f>U32334&gt;10</f>
        <v>1</v>
      </c>
      <c r="U32334" s="7">
        <v>10.851585597078399</v>
      </c>
      <c r="V32334" t="s">
        <v>3069</v>
      </c>
      <c r="W32334" t="s">
        <v>8927</v>
      </c>
    </row>
    <row r="32335" spans="20:23" x14ac:dyDescent="0.3">
      <c r="T32335" t="b">
        <f>U32335&gt;10</f>
        <v>1</v>
      </c>
      <c r="U32335" s="7">
        <v>11.411201385013801</v>
      </c>
      <c r="V32335" t="s">
        <v>8927</v>
      </c>
      <c r="W32335" t="s">
        <v>3370</v>
      </c>
    </row>
    <row r="32336" spans="20:23" x14ac:dyDescent="0.3">
      <c r="T32336" t="b">
        <f>U32336&gt;10</f>
        <v>1</v>
      </c>
      <c r="U32336" s="7">
        <v>10.4949106531397</v>
      </c>
      <c r="V32336" t="s">
        <v>6526</v>
      </c>
      <c r="W32336" t="s">
        <v>6527</v>
      </c>
    </row>
    <row r="32337" spans="20:23" x14ac:dyDescent="0.3">
      <c r="T32337" t="b">
        <f>U32337&gt;10</f>
        <v>1</v>
      </c>
      <c r="U32337" s="7">
        <v>10.792162176607601</v>
      </c>
      <c r="V32337" t="s">
        <v>3936</v>
      </c>
      <c r="W32337" t="s">
        <v>1996</v>
      </c>
    </row>
    <row r="32338" spans="20:23" x14ac:dyDescent="0.3">
      <c r="T32338" t="b">
        <f>U32338&gt;10</f>
        <v>1</v>
      </c>
      <c r="U32338" s="7">
        <v>11.411201385013801</v>
      </c>
      <c r="V32338" t="s">
        <v>12125</v>
      </c>
      <c r="W32338" t="s">
        <v>12126</v>
      </c>
    </row>
    <row r="32339" spans="20:23" x14ac:dyDescent="0.3">
      <c r="T32339" t="b">
        <f>U32339&gt;10</f>
        <v>1</v>
      </c>
      <c r="U32339" s="7">
        <v>11.8812050142595</v>
      </c>
      <c r="V32339" t="s">
        <v>2428</v>
      </c>
      <c r="W32339" t="s">
        <v>13790</v>
      </c>
    </row>
    <row r="32340" spans="20:23" x14ac:dyDescent="0.3">
      <c r="T32340" t="b">
        <f>U32340&gt;10</f>
        <v>1</v>
      </c>
      <c r="U32340" s="7">
        <v>10.6002711687975</v>
      </c>
      <c r="V32340" t="s">
        <v>7186</v>
      </c>
      <c r="W32340" t="s">
        <v>7187</v>
      </c>
    </row>
    <row r="32341" spans="20:23" x14ac:dyDescent="0.3">
      <c r="T32341" t="b">
        <f>U32341&gt;10</f>
        <v>1</v>
      </c>
      <c r="U32341" s="7">
        <v>10.6574295826374</v>
      </c>
      <c r="V32341" t="s">
        <v>4109</v>
      </c>
      <c r="W32341" t="s">
        <v>7563</v>
      </c>
    </row>
    <row r="32342" spans="20:23" x14ac:dyDescent="0.3">
      <c r="T32342" t="b">
        <f>U32342&gt;10</f>
        <v>1</v>
      </c>
      <c r="U32342" s="7">
        <v>12.104348565573799</v>
      </c>
      <c r="V32342" t="s">
        <v>19162</v>
      </c>
      <c r="W32342" t="s">
        <v>19163</v>
      </c>
    </row>
    <row r="32343" spans="20:23" x14ac:dyDescent="0.3">
      <c r="T32343" t="b">
        <f>U32343&gt;10</f>
        <v>1</v>
      </c>
      <c r="U32343" s="7">
        <v>10.7825927255914</v>
      </c>
      <c r="V32343" t="s">
        <v>8399</v>
      </c>
      <c r="W32343" t="s">
        <v>2646</v>
      </c>
    </row>
    <row r="32344" spans="20:23" x14ac:dyDescent="0.3">
      <c r="T32344" t="b">
        <f>U32344&gt;10</f>
        <v>1</v>
      </c>
      <c r="U32344" s="7">
        <v>12.7974957461337</v>
      </c>
      <c r="V32344" t="s">
        <v>19164</v>
      </c>
      <c r="W32344" t="s">
        <v>19165</v>
      </c>
    </row>
    <row r="32345" spans="20:23" x14ac:dyDescent="0.3">
      <c r="T32345" t="b">
        <f>U32345&gt;10</f>
        <v>1</v>
      </c>
      <c r="U32345" s="7">
        <v>12.7974957461337</v>
      </c>
      <c r="V32345" t="s">
        <v>19166</v>
      </c>
      <c r="W32345" t="s">
        <v>19167</v>
      </c>
    </row>
    <row r="32346" spans="20:23" x14ac:dyDescent="0.3">
      <c r="T32346" t="b">
        <f>U32346&gt;10</f>
        <v>1</v>
      </c>
      <c r="U32346" s="7">
        <v>10.355148710764499</v>
      </c>
      <c r="V32346" t="s">
        <v>5171</v>
      </c>
      <c r="W32346" t="s">
        <v>5173</v>
      </c>
    </row>
    <row r="32347" spans="20:23" x14ac:dyDescent="0.3">
      <c r="T32347" t="b">
        <f>U32347&gt;10</f>
        <v>1</v>
      </c>
      <c r="U32347" s="7">
        <v>10.5639035246266</v>
      </c>
      <c r="V32347" t="s">
        <v>6755</v>
      </c>
      <c r="W32347" t="s">
        <v>2100</v>
      </c>
    </row>
    <row r="32348" spans="20:23" x14ac:dyDescent="0.3">
      <c r="T32348" t="b">
        <f>U32348&gt;10</f>
        <v>1</v>
      </c>
      <c r="U32348" s="7">
        <v>11.5935229418078</v>
      </c>
      <c r="V32348" t="s">
        <v>8260</v>
      </c>
      <c r="W32348" t="s">
        <v>3276</v>
      </c>
    </row>
    <row r="32349" spans="20:23" x14ac:dyDescent="0.3">
      <c r="T32349" t="b">
        <f>U32349&gt;10</f>
        <v>1</v>
      </c>
      <c r="U32349" s="7">
        <v>11.8812050142595</v>
      </c>
      <c r="V32349" t="s">
        <v>3276</v>
      </c>
      <c r="W32349" t="s">
        <v>13542</v>
      </c>
    </row>
    <row r="32350" spans="20:23" x14ac:dyDescent="0.3">
      <c r="T32350" t="b">
        <f>U32350&gt;10</f>
        <v>1</v>
      </c>
      <c r="U32350" s="7">
        <v>11.3624112208444</v>
      </c>
      <c r="V32350" t="s">
        <v>11487</v>
      </c>
      <c r="W32350" t="s">
        <v>11488</v>
      </c>
    </row>
    <row r="32351" spans="20:23" x14ac:dyDescent="0.3">
      <c r="T32351" t="b">
        <f>U32351&gt;10</f>
        <v>1</v>
      </c>
      <c r="U32351" s="7">
        <v>10.6002711687975</v>
      </c>
      <c r="V32351" t="s">
        <v>6822</v>
      </c>
      <c r="W32351" t="s">
        <v>6824</v>
      </c>
    </row>
    <row r="32352" spans="20:23" x14ac:dyDescent="0.3">
      <c r="T32352" t="b">
        <f>U32352&gt;10</f>
        <v>1</v>
      </c>
      <c r="U32352" s="7">
        <v>12.392030638025499</v>
      </c>
      <c r="V32352" t="s">
        <v>19168</v>
      </c>
      <c r="W32352" t="s">
        <v>17907</v>
      </c>
    </row>
    <row r="32353" spans="20:23" x14ac:dyDescent="0.3">
      <c r="T32353" t="b">
        <f>U32353&gt;10</f>
        <v>1</v>
      </c>
      <c r="U32353" s="7">
        <v>10.0894455450315</v>
      </c>
      <c r="V32353" t="s">
        <v>2650</v>
      </c>
      <c r="W32353" t="s">
        <v>2651</v>
      </c>
    </row>
    <row r="32354" spans="20:23" x14ac:dyDescent="0.3">
      <c r="T32354" t="b">
        <f>U32354&gt;10</f>
        <v>1</v>
      </c>
      <c r="U32354" s="7">
        <v>13.490642926693599</v>
      </c>
      <c r="V32354" t="s">
        <v>19169</v>
      </c>
      <c r="W32354" t="s">
        <v>19170</v>
      </c>
    </row>
    <row r="32355" spans="20:23" x14ac:dyDescent="0.3">
      <c r="T32355" t="b">
        <f>U32355&gt;10</f>
        <v>1</v>
      </c>
      <c r="U32355" s="7">
        <v>12.392030638025499</v>
      </c>
      <c r="V32355" t="s">
        <v>19171</v>
      </c>
      <c r="W32355" t="s">
        <v>13394</v>
      </c>
    </row>
    <row r="32356" spans="20:23" x14ac:dyDescent="0.3">
      <c r="T32356" t="b">
        <f>U32356&gt;10</f>
        <v>1</v>
      </c>
      <c r="U32356" s="7">
        <v>11.411201385013801</v>
      </c>
      <c r="V32356" t="s">
        <v>2036</v>
      </c>
      <c r="W32356" t="s">
        <v>12101</v>
      </c>
    </row>
    <row r="32357" spans="20:23" x14ac:dyDescent="0.3">
      <c r="T32357" t="b">
        <f>U32357&gt;10</f>
        <v>1</v>
      </c>
      <c r="U32357" s="7">
        <v>10.7825927255914</v>
      </c>
      <c r="V32357" t="s">
        <v>8337</v>
      </c>
      <c r="W32357" t="s">
        <v>8338</v>
      </c>
    </row>
    <row r="32358" spans="20:23" x14ac:dyDescent="0.3">
      <c r="T32358" t="b">
        <f>U32358&gt;10</f>
        <v>1</v>
      </c>
      <c r="U32358" s="7">
        <v>12.104348565573799</v>
      </c>
      <c r="V32358" t="s">
        <v>19172</v>
      </c>
      <c r="W32358" t="s">
        <v>19173</v>
      </c>
    </row>
    <row r="32359" spans="20:23" x14ac:dyDescent="0.3">
      <c r="T32359" t="b">
        <f>U32359&gt;10</f>
        <v>1</v>
      </c>
      <c r="U32359" s="7">
        <v>11.0057362769056</v>
      </c>
      <c r="V32359" t="s">
        <v>9656</v>
      </c>
      <c r="W32359" t="s">
        <v>9657</v>
      </c>
    </row>
    <row r="32360" spans="20:23" x14ac:dyDescent="0.3">
      <c r="T32360" t="b">
        <f>U32360&gt;10</f>
        <v>1</v>
      </c>
      <c r="U32360" s="7">
        <v>11.411201385013801</v>
      </c>
      <c r="V32360" t="s">
        <v>11690</v>
      </c>
      <c r="W32360" t="s">
        <v>11691</v>
      </c>
    </row>
    <row r="32361" spans="20:23" x14ac:dyDescent="0.3">
      <c r="T32361" t="b">
        <f>U32361&gt;10</f>
        <v>1</v>
      </c>
      <c r="U32361" s="7">
        <v>10.6002711687975</v>
      </c>
      <c r="V32361" t="s">
        <v>7230</v>
      </c>
      <c r="W32361" t="s">
        <v>7231</v>
      </c>
    </row>
    <row r="32362" spans="20:23" x14ac:dyDescent="0.3">
      <c r="T32362" t="b">
        <f>U32362&gt;10</f>
        <v>1</v>
      </c>
      <c r="U32362" s="7">
        <v>11.293418349357401</v>
      </c>
      <c r="V32362" t="s">
        <v>11138</v>
      </c>
      <c r="W32362" t="s">
        <v>11139</v>
      </c>
    </row>
    <row r="32363" spans="20:23" x14ac:dyDescent="0.3">
      <c r="T32363" t="b">
        <f>U32363&gt;10</f>
        <v>1</v>
      </c>
      <c r="U32363" s="7">
        <v>10.7825927255914</v>
      </c>
      <c r="V32363" t="s">
        <v>8171</v>
      </c>
      <c r="W32363" t="s">
        <v>8172</v>
      </c>
    </row>
    <row r="32364" spans="20:23" x14ac:dyDescent="0.3">
      <c r="T32364" t="b">
        <f>U32364&gt;10</f>
        <v>1</v>
      </c>
      <c r="U32364" s="7">
        <v>13.490642926693599</v>
      </c>
      <c r="V32364" t="s">
        <v>19174</v>
      </c>
      <c r="W32364" t="s">
        <v>19175</v>
      </c>
    </row>
    <row r="32365" spans="20:23" x14ac:dyDescent="0.3">
      <c r="T32365" t="b">
        <f>U32365&gt;10</f>
        <v>1</v>
      </c>
      <c r="U32365" s="7">
        <v>10.6002711687975</v>
      </c>
      <c r="V32365" t="s">
        <v>7090</v>
      </c>
      <c r="W32365" t="s">
        <v>7091</v>
      </c>
    </row>
    <row r="32366" spans="20:23" x14ac:dyDescent="0.3">
      <c r="T32366" t="b">
        <f>U32366&gt;10</f>
        <v>1</v>
      </c>
      <c r="U32366" s="7">
        <v>13.490642926693599</v>
      </c>
      <c r="V32366" t="s">
        <v>19176</v>
      </c>
      <c r="W32366" t="s">
        <v>19177</v>
      </c>
    </row>
    <row r="32367" spans="20:23" x14ac:dyDescent="0.3">
      <c r="T32367" t="b">
        <f>U32367&gt;10</f>
        <v>1</v>
      </c>
      <c r="U32367" s="7">
        <v>10.024907023893901</v>
      </c>
      <c r="V32367" t="s">
        <v>2008</v>
      </c>
      <c r="W32367" t="s">
        <v>2009</v>
      </c>
    </row>
    <row r="32368" spans="20:23" x14ac:dyDescent="0.3">
      <c r="T32368" t="b">
        <f>U32368&gt;10</f>
        <v>1</v>
      </c>
      <c r="U32368" s="7">
        <v>12.392030638025499</v>
      </c>
      <c r="V32368" t="s">
        <v>19178</v>
      </c>
      <c r="W32368" t="s">
        <v>19179</v>
      </c>
    </row>
    <row r="32369" spans="20:23" x14ac:dyDescent="0.3">
      <c r="T32369" t="b">
        <f>U32369&gt;10</f>
        <v>1</v>
      </c>
      <c r="U32369" s="7">
        <v>10.024907023893901</v>
      </c>
      <c r="V32369" t="s">
        <v>1935</v>
      </c>
      <c r="W32369" t="s">
        <v>1936</v>
      </c>
    </row>
    <row r="32370" spans="20:23" x14ac:dyDescent="0.3">
      <c r="T32370" t="b">
        <f>U32370&gt;10</f>
        <v>1</v>
      </c>
      <c r="U32370" s="7">
        <v>11.6988834574656</v>
      </c>
      <c r="V32370" t="s">
        <v>12706</v>
      </c>
      <c r="W32370" t="s">
        <v>12707</v>
      </c>
    </row>
    <row r="32371" spans="20:23" x14ac:dyDescent="0.3">
      <c r="T32371" t="b">
        <f>U32371&gt;10</f>
        <v>1</v>
      </c>
      <c r="U32371" s="7">
        <v>10.9256935692321</v>
      </c>
      <c r="V32371" t="s">
        <v>3933</v>
      </c>
      <c r="W32371" t="s">
        <v>9170</v>
      </c>
    </row>
    <row r="32372" spans="20:23" x14ac:dyDescent="0.3">
      <c r="T32372" t="b">
        <f>U32372&gt;10</f>
        <v>1</v>
      </c>
      <c r="U32372" s="7">
        <v>11.8812050142595</v>
      </c>
      <c r="V32372" t="s">
        <v>9170</v>
      </c>
      <c r="W32372" t="s">
        <v>13861</v>
      </c>
    </row>
    <row r="32373" spans="20:23" x14ac:dyDescent="0.3">
      <c r="T32373" t="b">
        <f>U32373&gt;10</f>
        <v>1</v>
      </c>
      <c r="U32373" s="7">
        <v>12.104348565573799</v>
      </c>
      <c r="V32373" t="s">
        <v>19180</v>
      </c>
      <c r="W32373" t="s">
        <v>19181</v>
      </c>
    </row>
    <row r="32374" spans="20:23" x14ac:dyDescent="0.3">
      <c r="T32374" t="b">
        <f>U32374&gt;10</f>
        <v>1</v>
      </c>
      <c r="U32374" s="7">
        <v>10.851585597078399</v>
      </c>
      <c r="V32374" t="s">
        <v>8923</v>
      </c>
      <c r="W32374" t="s">
        <v>7029</v>
      </c>
    </row>
    <row r="32375" spans="20:23" x14ac:dyDescent="0.3">
      <c r="T32375" t="b">
        <f>U32375&gt;10</f>
        <v>1</v>
      </c>
      <c r="U32375" s="7">
        <v>10.123347096707199</v>
      </c>
      <c r="V32375" t="s">
        <v>2960</v>
      </c>
      <c r="W32375" t="s">
        <v>2981</v>
      </c>
    </row>
    <row r="32376" spans="20:23" x14ac:dyDescent="0.3">
      <c r="T32376" t="b">
        <f>U32376&gt;10</f>
        <v>1</v>
      </c>
      <c r="U32376" s="7">
        <v>11.411201385013801</v>
      </c>
      <c r="V32376" t="s">
        <v>12210</v>
      </c>
      <c r="W32376" t="s">
        <v>1734</v>
      </c>
    </row>
    <row r="32377" spans="20:23" x14ac:dyDescent="0.3">
      <c r="T32377" t="b">
        <f>U32377&gt;10</f>
        <v>1</v>
      </c>
      <c r="U32377" s="7">
        <v>12.392030638025499</v>
      </c>
      <c r="V32377" t="s">
        <v>13271</v>
      </c>
      <c r="W32377" t="s">
        <v>19182</v>
      </c>
    </row>
    <row r="32378" spans="20:23" x14ac:dyDescent="0.3">
      <c r="T32378" t="b">
        <f>U32378&gt;10</f>
        <v>1</v>
      </c>
      <c r="U32378" s="7">
        <v>10.7180542044539</v>
      </c>
      <c r="V32378" t="s">
        <v>8136</v>
      </c>
      <c r="W32378" t="s">
        <v>7850</v>
      </c>
    </row>
    <row r="32379" spans="20:23" x14ac:dyDescent="0.3">
      <c r="T32379" t="b">
        <f>U32379&gt;10</f>
        <v>1</v>
      </c>
      <c r="U32379" s="7">
        <v>10.355148710764499</v>
      </c>
      <c r="V32379" t="s">
        <v>2281</v>
      </c>
      <c r="W32379" t="s">
        <v>5165</v>
      </c>
    </row>
    <row r="32380" spans="20:23" x14ac:dyDescent="0.3">
      <c r="T32380" t="b">
        <f>U32380&gt;10</f>
        <v>1</v>
      </c>
      <c r="U32380" s="7">
        <v>13.490642926693599</v>
      </c>
      <c r="V32380" t="s">
        <v>5165</v>
      </c>
      <c r="W32380" t="s">
        <v>19183</v>
      </c>
    </row>
    <row r="32381" spans="20:23" x14ac:dyDescent="0.3">
      <c r="T32381" t="b">
        <f>U32381&gt;10</f>
        <v>1</v>
      </c>
      <c r="U32381" s="7">
        <v>11.6988834574656</v>
      </c>
      <c r="V32381" t="s">
        <v>13271</v>
      </c>
      <c r="W32381" t="s">
        <v>13272</v>
      </c>
    </row>
    <row r="32382" spans="20:23" x14ac:dyDescent="0.3">
      <c r="T32382" t="b">
        <f>U32382&gt;10</f>
        <v>1</v>
      </c>
      <c r="U32382" s="7">
        <v>10.355148710764499</v>
      </c>
      <c r="V32382" t="s">
        <v>5081</v>
      </c>
      <c r="W32382" t="s">
        <v>5082</v>
      </c>
    </row>
    <row r="32383" spans="20:23" x14ac:dyDescent="0.3">
      <c r="T32383" t="b">
        <f>U32383&gt;10</f>
        <v>1</v>
      </c>
      <c r="U32383" s="7">
        <v>10.0566557222085</v>
      </c>
      <c r="V32383" t="s">
        <v>2251</v>
      </c>
      <c r="W32383" t="s">
        <v>2164</v>
      </c>
    </row>
    <row r="32384" spans="20:23" x14ac:dyDescent="0.3">
      <c r="T32384" t="b">
        <f>U32384&gt;10</f>
        <v>1</v>
      </c>
      <c r="U32384" s="7">
        <v>11.5447327776383</v>
      </c>
      <c r="V32384" t="s">
        <v>3335</v>
      </c>
      <c r="W32384" t="s">
        <v>12587</v>
      </c>
    </row>
    <row r="32385" spans="20:23" x14ac:dyDescent="0.3">
      <c r="T32385" t="b">
        <f>U32385&gt;10</f>
        <v>1</v>
      </c>
      <c r="U32385" s="7">
        <v>11.188057833699601</v>
      </c>
      <c r="V32385" t="s">
        <v>10656</v>
      </c>
      <c r="W32385" t="s">
        <v>10657</v>
      </c>
    </row>
    <row r="32386" spans="20:23" x14ac:dyDescent="0.3">
      <c r="T32386" t="b">
        <f>U32386&gt;10</f>
        <v>1</v>
      </c>
      <c r="U32386" s="7">
        <v>11.5447327776383</v>
      </c>
      <c r="V32386" t="s">
        <v>12477</v>
      </c>
      <c r="W32386" t="s">
        <v>12478</v>
      </c>
    </row>
    <row r="32387" spans="20:23" x14ac:dyDescent="0.3">
      <c r="T32387" t="b">
        <f>U32387&gt;10</f>
        <v>1</v>
      </c>
      <c r="U32387" s="7">
        <v>13.490642926693599</v>
      </c>
      <c r="V32387" t="s">
        <v>12478</v>
      </c>
      <c r="W32387" t="s">
        <v>19184</v>
      </c>
    </row>
    <row r="32388" spans="20:23" x14ac:dyDescent="0.3">
      <c r="T32388" t="b">
        <f>U32388&gt;10</f>
        <v>1</v>
      </c>
      <c r="U32388" s="7">
        <v>10.194806060689301</v>
      </c>
      <c r="V32388" t="s">
        <v>3681</v>
      </c>
      <c r="W32388" t="s">
        <v>3565</v>
      </c>
    </row>
    <row r="32389" spans="20:23" x14ac:dyDescent="0.3">
      <c r="T32389" t="b">
        <f>U32389&gt;10</f>
        <v>1</v>
      </c>
      <c r="U32389" s="7">
        <v>12.7974957461337</v>
      </c>
      <c r="V32389" t="s">
        <v>19185</v>
      </c>
      <c r="W32389" t="s">
        <v>12407</v>
      </c>
    </row>
    <row r="32390" spans="20:23" x14ac:dyDescent="0.3">
      <c r="T32390" t="b">
        <f>U32390&gt;10</f>
        <v>1</v>
      </c>
      <c r="U32390" s="7">
        <v>11.5447327776383</v>
      </c>
      <c r="V32390" t="s">
        <v>12407</v>
      </c>
      <c r="W32390" t="s">
        <v>3280</v>
      </c>
    </row>
    <row r="32391" spans="20:23" x14ac:dyDescent="0.3">
      <c r="T32391" t="b">
        <f>U32391&gt;10</f>
        <v>1</v>
      </c>
      <c r="U32391" s="7">
        <v>11.0057362769056</v>
      </c>
      <c r="V32391" t="s">
        <v>4712</v>
      </c>
      <c r="W32391" t="s">
        <v>9671</v>
      </c>
    </row>
    <row r="32392" spans="20:23" x14ac:dyDescent="0.3">
      <c r="T32392" t="b">
        <f>U32392&gt;10</f>
        <v>1</v>
      </c>
      <c r="U32392" s="7">
        <v>12.392030638025499</v>
      </c>
      <c r="V32392" t="s">
        <v>9671</v>
      </c>
      <c r="W32392" t="s">
        <v>19186</v>
      </c>
    </row>
    <row r="32393" spans="20:23" x14ac:dyDescent="0.3">
      <c r="T32393" t="b">
        <f>U32393&gt;10</f>
        <v>1</v>
      </c>
      <c r="U32393" s="7">
        <v>12.104348565573799</v>
      </c>
      <c r="V32393" t="s">
        <v>19187</v>
      </c>
      <c r="W32393" t="s">
        <v>19188</v>
      </c>
    </row>
    <row r="32394" spans="20:23" x14ac:dyDescent="0.3">
      <c r="T32394" t="b">
        <f>U32394&gt;10</f>
        <v>1</v>
      </c>
      <c r="U32394" s="7">
        <v>10.158438416518401</v>
      </c>
      <c r="V32394" t="s">
        <v>3279</v>
      </c>
      <c r="W32394" t="s">
        <v>3280</v>
      </c>
    </row>
    <row r="32395" spans="20:23" x14ac:dyDescent="0.3">
      <c r="T32395" t="b">
        <f>U32395&gt;10</f>
        <v>1</v>
      </c>
      <c r="U32395" s="7">
        <v>12.104348565573799</v>
      </c>
      <c r="V32395" t="s">
        <v>19189</v>
      </c>
      <c r="W32395" t="s">
        <v>19190</v>
      </c>
    </row>
    <row r="32396" spans="20:23" x14ac:dyDescent="0.3">
      <c r="T32396" t="b">
        <f>U32396&gt;10</f>
        <v>1</v>
      </c>
      <c r="U32396" s="7">
        <v>11.0057362769056</v>
      </c>
      <c r="V32396" t="s">
        <v>9617</v>
      </c>
      <c r="W32396" t="s">
        <v>9618</v>
      </c>
    </row>
    <row r="32397" spans="20:23" x14ac:dyDescent="0.3">
      <c r="T32397" t="b">
        <f>U32397&gt;10</f>
        <v>1</v>
      </c>
      <c r="U32397" s="7">
        <v>10.232546388672199</v>
      </c>
      <c r="V32397" t="s">
        <v>3819</v>
      </c>
      <c r="W32397" t="s">
        <v>3821</v>
      </c>
    </row>
    <row r="32398" spans="20:23" x14ac:dyDescent="0.3">
      <c r="T32398" t="b">
        <f>U32398&gt;10</f>
        <v>1</v>
      </c>
      <c r="U32398" s="7">
        <v>11.293418349357401</v>
      </c>
      <c r="V32398" t="s">
        <v>11034</v>
      </c>
      <c r="W32398" t="s">
        <v>11036</v>
      </c>
    </row>
    <row r="32399" spans="20:23" x14ac:dyDescent="0.3">
      <c r="T32399" t="b">
        <f>U32399&gt;10</f>
        <v>1</v>
      </c>
      <c r="U32399" s="7">
        <v>10.232546388672199</v>
      </c>
      <c r="V32399" t="s">
        <v>4023</v>
      </c>
      <c r="W32399" t="s">
        <v>4025</v>
      </c>
    </row>
    <row r="32400" spans="20:23" x14ac:dyDescent="0.3">
      <c r="T32400" t="b">
        <f>U32400&gt;10</f>
        <v>1</v>
      </c>
      <c r="U32400" s="7">
        <v>10.232546388672199</v>
      </c>
      <c r="V32400" t="s">
        <v>4023</v>
      </c>
      <c r="W32400" t="s">
        <v>4024</v>
      </c>
    </row>
    <row r="32401" spans="20:23" x14ac:dyDescent="0.3">
      <c r="T32401" t="b">
        <f>U32401&gt;10</f>
        <v>1</v>
      </c>
      <c r="U32401" s="7">
        <v>11.5447327776383</v>
      </c>
      <c r="V32401" t="s">
        <v>12507</v>
      </c>
      <c r="W32401" t="s">
        <v>12508</v>
      </c>
    </row>
    <row r="32402" spans="20:23" x14ac:dyDescent="0.3">
      <c r="T32402" t="b">
        <f>U32402&gt;10</f>
        <v>1</v>
      </c>
      <c r="U32402" s="7">
        <v>11.293418349357401</v>
      </c>
      <c r="V32402" t="s">
        <v>11013</v>
      </c>
      <c r="W32402" t="s">
        <v>11014</v>
      </c>
    </row>
    <row r="32403" spans="20:23" x14ac:dyDescent="0.3">
      <c r="T32403" t="b">
        <f>U32403&gt;10</f>
        <v>1</v>
      </c>
      <c r="U32403" s="7">
        <v>10.7180542044539</v>
      </c>
      <c r="V32403" t="s">
        <v>7968</v>
      </c>
      <c r="W32403" t="s">
        <v>7969</v>
      </c>
    </row>
    <row r="32404" spans="20:23" x14ac:dyDescent="0.3">
      <c r="T32404" t="b">
        <f>U32404&gt;10</f>
        <v>1</v>
      </c>
      <c r="U32404" s="7">
        <v>12.392030638025499</v>
      </c>
      <c r="V32404" t="s">
        <v>3542</v>
      </c>
      <c r="W32404" t="s">
        <v>19191</v>
      </c>
    </row>
    <row r="32405" spans="20:23" x14ac:dyDescent="0.3">
      <c r="T32405" t="b">
        <f>U32405&gt;10</f>
        <v>1</v>
      </c>
      <c r="U32405" s="7">
        <v>11.0057362769056</v>
      </c>
      <c r="V32405" t="s">
        <v>9688</v>
      </c>
      <c r="W32405" t="s">
        <v>9689</v>
      </c>
    </row>
    <row r="32406" spans="20:23" x14ac:dyDescent="0.3">
      <c r="T32406" t="b">
        <f>U32406&gt;10</f>
        <v>1</v>
      </c>
      <c r="U32406" s="7">
        <v>11.0057362769056</v>
      </c>
      <c r="V32406" t="s">
        <v>9484</v>
      </c>
      <c r="W32406" t="s">
        <v>2363</v>
      </c>
    </row>
    <row r="32407" spans="20:23" x14ac:dyDescent="0.3">
      <c r="T32407" t="b">
        <f>U32407&gt;10</f>
        <v>1</v>
      </c>
      <c r="U32407" s="7">
        <v>10.4949106531397</v>
      </c>
      <c r="V32407" t="s">
        <v>6242</v>
      </c>
      <c r="W32407" t="s">
        <v>6244</v>
      </c>
    </row>
    <row r="32408" spans="20:23" x14ac:dyDescent="0.3">
      <c r="T32408" t="b">
        <f>U32408&gt;10</f>
        <v>1</v>
      </c>
      <c r="U32408" s="7">
        <v>11.8812050142595</v>
      </c>
      <c r="V32408" t="s">
        <v>14083</v>
      </c>
      <c r="W32408" t="s">
        <v>14084</v>
      </c>
    </row>
    <row r="32409" spans="20:23" x14ac:dyDescent="0.3">
      <c r="T32409" t="b">
        <f>U32409&gt;10</f>
        <v>1</v>
      </c>
      <c r="U32409" s="7">
        <v>11.6988834574656</v>
      </c>
      <c r="V32409" t="s">
        <v>12949</v>
      </c>
      <c r="W32409" t="s">
        <v>12950</v>
      </c>
    </row>
    <row r="32410" spans="20:23" x14ac:dyDescent="0.3">
      <c r="T32410" t="b">
        <f>U32410&gt;10</f>
        <v>1</v>
      </c>
      <c r="U32410" s="7">
        <v>10.4949106531397</v>
      </c>
      <c r="V32410" t="s">
        <v>6242</v>
      </c>
      <c r="W32410" t="s">
        <v>6245</v>
      </c>
    </row>
    <row r="32411" spans="20:23" x14ac:dyDescent="0.3">
      <c r="T32411" t="b">
        <f>U32411&gt;10</f>
        <v>1</v>
      </c>
      <c r="U32411" s="7">
        <v>10.4949106531397</v>
      </c>
      <c r="V32411" t="s">
        <v>6242</v>
      </c>
      <c r="W32411" t="s">
        <v>6243</v>
      </c>
    </row>
    <row r="32412" spans="20:23" x14ac:dyDescent="0.3">
      <c r="T32412" t="b">
        <f>U32412&gt;10</f>
        <v>1</v>
      </c>
      <c r="U32412" s="7">
        <v>11.0057362769056</v>
      </c>
      <c r="V32412" t="s">
        <v>9346</v>
      </c>
      <c r="W32412" t="s">
        <v>9490</v>
      </c>
    </row>
    <row r="32413" spans="20:23" x14ac:dyDescent="0.3">
      <c r="T32413" t="b">
        <f>U32413&gt;10</f>
        <v>1</v>
      </c>
      <c r="U32413" s="7">
        <v>12.392030638025499</v>
      </c>
      <c r="V32413" t="s">
        <v>19192</v>
      </c>
      <c r="W32413" t="s">
        <v>19193</v>
      </c>
    </row>
    <row r="32414" spans="20:23" x14ac:dyDescent="0.3">
      <c r="T32414" t="b">
        <f>U32414&gt;10</f>
        <v>1</v>
      </c>
      <c r="U32414" s="7">
        <v>11.8812050142595</v>
      </c>
      <c r="V32414" t="s">
        <v>13770</v>
      </c>
      <c r="W32414" t="s">
        <v>13771</v>
      </c>
    </row>
    <row r="32415" spans="20:23" x14ac:dyDescent="0.3">
      <c r="T32415" t="b">
        <f>U32415&gt;10</f>
        <v>1</v>
      </c>
      <c r="U32415" s="7">
        <v>11.6988834574656</v>
      </c>
      <c r="V32415" t="s">
        <v>13381</v>
      </c>
      <c r="W32415" t="s">
        <v>13382</v>
      </c>
    </row>
    <row r="32416" spans="20:23" x14ac:dyDescent="0.3">
      <c r="T32416" t="b">
        <f>U32416&gt;10</f>
        <v>1</v>
      </c>
      <c r="U32416" s="7">
        <v>13.490642926693599</v>
      </c>
      <c r="V32416" t="s">
        <v>13382</v>
      </c>
      <c r="W32416" t="s">
        <v>19194</v>
      </c>
    </row>
    <row r="32417" spans="20:23" x14ac:dyDescent="0.3">
      <c r="T32417" t="b">
        <f>U32417&gt;10</f>
        <v>1</v>
      </c>
      <c r="U32417" s="7">
        <v>10.3125890963457</v>
      </c>
      <c r="V32417" t="s">
        <v>5032</v>
      </c>
      <c r="W32417" t="s">
        <v>4712</v>
      </c>
    </row>
    <row r="32418" spans="20:23" x14ac:dyDescent="0.3">
      <c r="T32418" t="b">
        <f>U32418&gt;10</f>
        <v>1</v>
      </c>
      <c r="U32418" s="7">
        <v>10.3125890963457</v>
      </c>
      <c r="V32418" t="s">
        <v>4712</v>
      </c>
      <c r="W32418" t="s">
        <v>4713</v>
      </c>
    </row>
    <row r="32419" spans="20:23" x14ac:dyDescent="0.3">
      <c r="T32419" t="b">
        <f>U32419&gt;10</f>
        <v>1</v>
      </c>
      <c r="U32419" s="7">
        <v>12.7974957461337</v>
      </c>
      <c r="V32419" t="s">
        <v>19195</v>
      </c>
      <c r="W32419" t="s">
        <v>19196</v>
      </c>
    </row>
    <row r="32420" spans="20:23" x14ac:dyDescent="0.3">
      <c r="T32420" t="b">
        <f>U32420&gt;10</f>
        <v>1</v>
      </c>
      <c r="U32420" s="7">
        <v>10.851585597078399</v>
      </c>
      <c r="V32420" t="s">
        <v>3335</v>
      </c>
      <c r="W32420" t="s">
        <v>8941</v>
      </c>
    </row>
    <row r="32421" spans="20:23" x14ac:dyDescent="0.3">
      <c r="T32421" t="b">
        <f>U32421&gt;10</f>
        <v>1</v>
      </c>
      <c r="U32421" s="7">
        <v>11.411201385013801</v>
      </c>
      <c r="V32421" t="s">
        <v>8941</v>
      </c>
      <c r="W32421" t="s">
        <v>12068</v>
      </c>
    </row>
    <row r="32422" spans="20:23" x14ac:dyDescent="0.3">
      <c r="T32422" t="b">
        <f>U32422&gt;10</f>
        <v>1</v>
      </c>
      <c r="U32422" s="7">
        <v>11.6988834574656</v>
      </c>
      <c r="V32422" t="s">
        <v>12851</v>
      </c>
      <c r="W32422" t="s">
        <v>12852</v>
      </c>
    </row>
    <row r="32423" spans="20:23" x14ac:dyDescent="0.3">
      <c r="T32423" t="b">
        <f>U32423&gt;10</f>
        <v>1</v>
      </c>
      <c r="U32423" s="7">
        <v>10.4949106531397</v>
      </c>
      <c r="V32423" t="s">
        <v>6372</v>
      </c>
      <c r="W32423" t="s">
        <v>6373</v>
      </c>
    </row>
    <row r="32424" spans="20:23" x14ac:dyDescent="0.3">
      <c r="T32424" t="b">
        <f>U32424&gt;10</f>
        <v>1</v>
      </c>
      <c r="U32424" s="7">
        <v>10.9256935692321</v>
      </c>
      <c r="V32424" t="s">
        <v>3804</v>
      </c>
      <c r="W32424" t="s">
        <v>9174</v>
      </c>
    </row>
    <row r="32425" spans="20:23" x14ac:dyDescent="0.3">
      <c r="T32425" t="b">
        <f>U32425&gt;10</f>
        <v>1</v>
      </c>
      <c r="U32425" s="7">
        <v>11.8812050142595</v>
      </c>
      <c r="V32425" t="s">
        <v>14058</v>
      </c>
      <c r="W32425" t="s">
        <v>14059</v>
      </c>
    </row>
    <row r="32426" spans="20:23" x14ac:dyDescent="0.3">
      <c r="T32426" t="b">
        <f>U32426&gt;10</f>
        <v>1</v>
      </c>
      <c r="U32426" s="7">
        <v>10.4949106531397</v>
      </c>
      <c r="V32426" t="s">
        <v>6007</v>
      </c>
      <c r="W32426" t="s">
        <v>6008</v>
      </c>
    </row>
    <row r="32427" spans="20:23" x14ac:dyDescent="0.3">
      <c r="T32427" t="b">
        <f>U32427&gt;10</f>
        <v>1</v>
      </c>
      <c r="U32427" s="7">
        <v>13.490642926693599</v>
      </c>
      <c r="V32427" t="s">
        <v>19197</v>
      </c>
      <c r="W32427" t="s">
        <v>19198</v>
      </c>
    </row>
    <row r="32428" spans="20:23" x14ac:dyDescent="0.3">
      <c r="T32428" t="b">
        <f>U32428&gt;10</f>
        <v>1</v>
      </c>
      <c r="U32428" s="7">
        <v>10.158438416518401</v>
      </c>
      <c r="V32428" t="s">
        <v>3319</v>
      </c>
      <c r="W32428" t="s">
        <v>3320</v>
      </c>
    </row>
    <row r="32429" spans="20:23" x14ac:dyDescent="0.3">
      <c r="T32429" t="b">
        <f>U32429&gt;10</f>
        <v>1</v>
      </c>
      <c r="U32429" s="7">
        <v>10.4461204889702</v>
      </c>
      <c r="V32429" t="s">
        <v>5711</v>
      </c>
      <c r="W32429" t="s">
        <v>5714</v>
      </c>
    </row>
    <row r="32430" spans="20:23" x14ac:dyDescent="0.3">
      <c r="T32430" t="b">
        <f>U32430&gt;10</f>
        <v>1</v>
      </c>
      <c r="U32430" s="7">
        <v>11.8812050142595</v>
      </c>
      <c r="V32430" t="s">
        <v>5714</v>
      </c>
      <c r="W32430" t="s">
        <v>14035</v>
      </c>
    </row>
    <row r="32431" spans="20:23" x14ac:dyDescent="0.3">
      <c r="T32431" t="b">
        <f>U32431&gt;10</f>
        <v>1</v>
      </c>
      <c r="U32431" s="7">
        <v>10.851585597078399</v>
      </c>
      <c r="V32431" t="s">
        <v>8629</v>
      </c>
      <c r="W32431" t="s">
        <v>8630</v>
      </c>
    </row>
    <row r="32432" spans="20:23" x14ac:dyDescent="0.3">
      <c r="T32432" t="b">
        <f>U32432&gt;10</f>
        <v>1</v>
      </c>
      <c r="U32432" s="7">
        <v>10.232546388672199</v>
      </c>
      <c r="V32432" t="s">
        <v>4035</v>
      </c>
      <c r="W32432" t="s">
        <v>4036</v>
      </c>
    </row>
    <row r="32433" spans="20:23" x14ac:dyDescent="0.3">
      <c r="T32433" t="b">
        <f>U32433&gt;10</f>
        <v>1</v>
      </c>
      <c r="U32433" s="7">
        <v>10.4461204889702</v>
      </c>
      <c r="V32433" t="s">
        <v>5711</v>
      </c>
      <c r="W32433" t="s">
        <v>5712</v>
      </c>
    </row>
    <row r="32434" spans="20:23" x14ac:dyDescent="0.3">
      <c r="T32434" t="b">
        <f>U32434&gt;10</f>
        <v>1</v>
      </c>
      <c r="U32434" s="7">
        <v>10.6574295826374</v>
      </c>
      <c r="V32434" t="s">
        <v>7525</v>
      </c>
      <c r="W32434" t="s">
        <v>7526</v>
      </c>
    </row>
    <row r="32435" spans="20:23" x14ac:dyDescent="0.3">
      <c r="T32435" t="b">
        <f>U32435&gt;10</f>
        <v>1</v>
      </c>
      <c r="U32435" s="7">
        <v>11.0057362769056</v>
      </c>
      <c r="V32435" t="s">
        <v>9973</v>
      </c>
      <c r="W32435" t="s">
        <v>9974</v>
      </c>
    </row>
    <row r="32436" spans="20:23" x14ac:dyDescent="0.3">
      <c r="T32436" t="b">
        <f>U32436&gt;10</f>
        <v>1</v>
      </c>
      <c r="U32436" s="7">
        <v>10.2717671018254</v>
      </c>
      <c r="V32436" t="s">
        <v>2342</v>
      </c>
      <c r="W32436" t="s">
        <v>4168</v>
      </c>
    </row>
    <row r="32437" spans="20:23" x14ac:dyDescent="0.3">
      <c r="T32437" t="b">
        <f>U32437&gt;10</f>
        <v>1</v>
      </c>
      <c r="U32437" s="7">
        <v>13.490642926693599</v>
      </c>
      <c r="V32437" t="s">
        <v>19199</v>
      </c>
      <c r="W32437" t="s">
        <v>19200</v>
      </c>
    </row>
    <row r="32438" spans="20:23" x14ac:dyDescent="0.3">
      <c r="T32438" t="b">
        <f>U32438&gt;10</f>
        <v>1</v>
      </c>
      <c r="U32438" s="7">
        <v>10.3125890963457</v>
      </c>
      <c r="V32438" t="s">
        <v>4887</v>
      </c>
      <c r="W32438" t="s">
        <v>1783</v>
      </c>
    </row>
    <row r="32439" spans="20:23" x14ac:dyDescent="0.3">
      <c r="T32439" t="b">
        <f>U32439&gt;10</f>
        <v>1</v>
      </c>
      <c r="U32439" s="7">
        <v>10.194806060689301</v>
      </c>
      <c r="V32439" t="s">
        <v>3677</v>
      </c>
      <c r="W32439" t="s">
        <v>3678</v>
      </c>
    </row>
    <row r="32440" spans="20:23" x14ac:dyDescent="0.3">
      <c r="T32440" t="b">
        <f>U32440&gt;10</f>
        <v>1</v>
      </c>
      <c r="U32440" s="7">
        <v>11.293418349357401</v>
      </c>
      <c r="V32440" t="s">
        <v>3677</v>
      </c>
      <c r="W32440" t="s">
        <v>11315</v>
      </c>
    </row>
    <row r="32441" spans="20:23" x14ac:dyDescent="0.3">
      <c r="T32441" t="b">
        <f>U32441&gt;10</f>
        <v>1</v>
      </c>
      <c r="U32441" s="7">
        <v>10.0894455450315</v>
      </c>
      <c r="V32441" t="s">
        <v>2342</v>
      </c>
      <c r="W32441" t="s">
        <v>2343</v>
      </c>
    </row>
    <row r="32442" spans="20:23" x14ac:dyDescent="0.3">
      <c r="T32442" t="b">
        <f>U32442&gt;10</f>
        <v>1</v>
      </c>
      <c r="U32442" s="7">
        <v>13.490642926693599</v>
      </c>
      <c r="V32442" t="s">
        <v>19201</v>
      </c>
      <c r="W32442" t="s">
        <v>19202</v>
      </c>
    </row>
    <row r="32443" spans="20:23" x14ac:dyDescent="0.3">
      <c r="T32443" t="b">
        <f>U32443&gt;10</f>
        <v>1</v>
      </c>
      <c r="U32443" s="7">
        <v>10.194806060689301</v>
      </c>
      <c r="V32443" t="s">
        <v>3555</v>
      </c>
      <c r="W32443" t="s">
        <v>3556</v>
      </c>
    </row>
    <row r="32444" spans="20:23" x14ac:dyDescent="0.3">
      <c r="T32444" t="b">
        <f>U32444&gt;10</f>
        <v>1</v>
      </c>
      <c r="U32444" s="7">
        <v>11.4757399061514</v>
      </c>
      <c r="V32444" t="s">
        <v>12246</v>
      </c>
      <c r="W32444" t="s">
        <v>4233</v>
      </c>
    </row>
    <row r="32445" spans="20:23" x14ac:dyDescent="0.3">
      <c r="T32445" t="b">
        <f>U32445&gt;10</f>
        <v>1</v>
      </c>
      <c r="U32445" s="7">
        <v>11.8812050142595</v>
      </c>
      <c r="V32445" t="s">
        <v>4233</v>
      </c>
      <c r="W32445" t="s">
        <v>13787</v>
      </c>
    </row>
    <row r="32446" spans="20:23" x14ac:dyDescent="0.3">
      <c r="T32446" t="b">
        <f>U32446&gt;10</f>
        <v>1</v>
      </c>
      <c r="U32446" s="7">
        <v>10.355148710764499</v>
      </c>
      <c r="V32446" t="s">
        <v>5076</v>
      </c>
      <c r="W32446" t="s">
        <v>5077</v>
      </c>
    </row>
    <row r="32447" spans="20:23" x14ac:dyDescent="0.3">
      <c r="T32447" t="b">
        <f>U32447&gt;10</f>
        <v>1</v>
      </c>
      <c r="U32447" s="7">
        <v>12.104348565573799</v>
      </c>
      <c r="V32447" t="s">
        <v>3290</v>
      </c>
      <c r="W32447" t="s">
        <v>19203</v>
      </c>
    </row>
    <row r="32448" spans="20:23" x14ac:dyDescent="0.3">
      <c r="T32448" t="b">
        <f>U32448&gt;10</f>
        <v>1</v>
      </c>
      <c r="U32448" s="7">
        <v>12.104348565573799</v>
      </c>
      <c r="V32448" t="s">
        <v>19203</v>
      </c>
      <c r="W32448" t="s">
        <v>12138</v>
      </c>
    </row>
    <row r="32449" spans="20:23" x14ac:dyDescent="0.3">
      <c r="T32449" t="b">
        <f>U32449&gt;10</f>
        <v>1</v>
      </c>
      <c r="U32449" s="7">
        <v>13.490642926693599</v>
      </c>
      <c r="V32449" t="s">
        <v>19204</v>
      </c>
      <c r="W32449" t="s">
        <v>19205</v>
      </c>
    </row>
    <row r="32450" spans="20:23" x14ac:dyDescent="0.3">
      <c r="T32450" t="b">
        <f>U32450&gt;10</f>
        <v>1</v>
      </c>
      <c r="U32450" s="7">
        <v>11.293418349357401</v>
      </c>
      <c r="V32450" t="s">
        <v>3606</v>
      </c>
      <c r="W32450" t="s">
        <v>11184</v>
      </c>
    </row>
    <row r="32451" spans="20:23" x14ac:dyDescent="0.3">
      <c r="T32451" t="b">
        <f>U32451&gt;10</f>
        <v>1</v>
      </c>
      <c r="U32451" s="7">
        <v>11.411201385013801</v>
      </c>
      <c r="V32451" t="s">
        <v>11184</v>
      </c>
      <c r="W32451" t="s">
        <v>11719</v>
      </c>
    </row>
    <row r="32452" spans="20:23" x14ac:dyDescent="0.3">
      <c r="T32452" t="b">
        <f>U32452&gt;10</f>
        <v>1</v>
      </c>
      <c r="U32452" s="7">
        <v>10.0894455450315</v>
      </c>
      <c r="V32452" t="s">
        <v>2651</v>
      </c>
      <c r="W32452" t="s">
        <v>2654</v>
      </c>
    </row>
    <row r="32453" spans="20:23" x14ac:dyDescent="0.3">
      <c r="T32453" t="b">
        <f>U32453&gt;10</f>
        <v>1</v>
      </c>
      <c r="U32453" s="7">
        <v>10.2717671018254</v>
      </c>
      <c r="V32453" t="s">
        <v>4233</v>
      </c>
      <c r="W32453" t="s">
        <v>4234</v>
      </c>
    </row>
    <row r="32454" spans="20:23" x14ac:dyDescent="0.3">
      <c r="T32454" t="b">
        <f>U32454&gt;10</f>
        <v>1</v>
      </c>
      <c r="U32454" s="7">
        <v>11.8812050142595</v>
      </c>
      <c r="V32454" t="s">
        <v>4234</v>
      </c>
      <c r="W32454" t="s">
        <v>14077</v>
      </c>
    </row>
    <row r="32455" spans="20:23" x14ac:dyDescent="0.3">
      <c r="T32455" t="b">
        <f>U32455&gt;10</f>
        <v>1</v>
      </c>
      <c r="U32455" s="7">
        <v>10.7825927255914</v>
      </c>
      <c r="V32455" t="s">
        <v>8344</v>
      </c>
      <c r="W32455" t="s">
        <v>4233</v>
      </c>
    </row>
    <row r="32456" spans="20:23" x14ac:dyDescent="0.3">
      <c r="T32456" t="b">
        <f>U32456&gt;10</f>
        <v>1</v>
      </c>
      <c r="U32456" s="7">
        <v>11.188057833699601</v>
      </c>
      <c r="V32456" t="s">
        <v>4233</v>
      </c>
      <c r="W32456" t="s">
        <v>4473</v>
      </c>
    </row>
    <row r="32457" spans="20:23" x14ac:dyDescent="0.3">
      <c r="T32457" t="b">
        <f>U32457&gt;10</f>
        <v>1</v>
      </c>
      <c r="U32457" s="7">
        <v>12.104348565573799</v>
      </c>
      <c r="V32457" t="s">
        <v>4473</v>
      </c>
      <c r="W32457" t="s">
        <v>6020</v>
      </c>
    </row>
    <row r="32458" spans="20:23" x14ac:dyDescent="0.3">
      <c r="T32458" t="b">
        <f>U32458&gt;10</f>
        <v>1</v>
      </c>
      <c r="U32458" s="7">
        <v>12.7974957461337</v>
      </c>
      <c r="V32458" t="s">
        <v>6020</v>
      </c>
      <c r="W32458" t="s">
        <v>19206</v>
      </c>
    </row>
    <row r="32459" spans="20:23" x14ac:dyDescent="0.3">
      <c r="T32459" t="b">
        <f>U32459&gt;10</f>
        <v>1</v>
      </c>
      <c r="U32459" s="7">
        <v>10.024907023893901</v>
      </c>
      <c r="V32459" t="s">
        <v>1781</v>
      </c>
      <c r="W32459" t="s">
        <v>2077</v>
      </c>
    </row>
    <row r="32460" spans="20:23" x14ac:dyDescent="0.3">
      <c r="T32460" t="b">
        <f>U32460&gt;10</f>
        <v>1</v>
      </c>
      <c r="U32460" s="7">
        <v>10.024907023893901</v>
      </c>
      <c r="V32460" t="s">
        <v>1950</v>
      </c>
      <c r="W32460" t="s">
        <v>1951</v>
      </c>
    </row>
    <row r="32461" spans="20:23" x14ac:dyDescent="0.3">
      <c r="T32461" t="b">
        <f>U32461&gt;10</f>
        <v>1</v>
      </c>
      <c r="U32461" s="7">
        <v>11.293418349357401</v>
      </c>
      <c r="V32461" t="s">
        <v>11115</v>
      </c>
      <c r="W32461" t="s">
        <v>3638</v>
      </c>
    </row>
    <row r="32462" spans="20:23" x14ac:dyDescent="0.3">
      <c r="T32462" t="b">
        <f>U32462&gt;10</f>
        <v>1</v>
      </c>
      <c r="U32462" s="7">
        <v>10.194806060689301</v>
      </c>
      <c r="V32462" t="s">
        <v>3638</v>
      </c>
      <c r="W32462" t="s">
        <v>3639</v>
      </c>
    </row>
    <row r="32463" spans="20:23" x14ac:dyDescent="0.3">
      <c r="T32463" t="b">
        <f>U32463&gt;10</f>
        <v>1</v>
      </c>
      <c r="U32463" s="7">
        <v>10.7180542044539</v>
      </c>
      <c r="V32463" t="s">
        <v>7814</v>
      </c>
      <c r="W32463" t="s">
        <v>7815</v>
      </c>
    </row>
    <row r="32464" spans="20:23" x14ac:dyDescent="0.3">
      <c r="T32464" t="b">
        <f>U32464&gt;10</f>
        <v>1</v>
      </c>
      <c r="U32464" s="7">
        <v>10.7180542044539</v>
      </c>
      <c r="V32464" t="s">
        <v>1964</v>
      </c>
      <c r="W32464" t="s">
        <v>7979</v>
      </c>
    </row>
    <row r="32465" spans="20:23" x14ac:dyDescent="0.3">
      <c r="T32465" t="b">
        <f>U32465&gt;10</f>
        <v>1</v>
      </c>
      <c r="U32465" s="7">
        <v>10.232546388672199</v>
      </c>
      <c r="V32465" t="s">
        <v>3943</v>
      </c>
      <c r="W32465" t="s">
        <v>3946</v>
      </c>
    </row>
    <row r="32466" spans="20:23" x14ac:dyDescent="0.3">
      <c r="T32466" t="b">
        <f>U32466&gt;10</f>
        <v>1</v>
      </c>
      <c r="U32466" s="7">
        <v>11.411201385013801</v>
      </c>
      <c r="V32466" t="s">
        <v>8136</v>
      </c>
      <c r="W32466" t="s">
        <v>2237</v>
      </c>
    </row>
    <row r="32467" spans="20:23" x14ac:dyDescent="0.3">
      <c r="T32467" t="b">
        <f>U32467&gt;10</f>
        <v>1</v>
      </c>
      <c r="U32467" s="7">
        <v>10.0566557222085</v>
      </c>
      <c r="V32467" t="s">
        <v>2237</v>
      </c>
      <c r="W32467" t="s">
        <v>2164</v>
      </c>
    </row>
    <row r="32468" spans="20:23" x14ac:dyDescent="0.3">
      <c r="T32468" t="b">
        <f>U32468&gt;10</f>
        <v>1</v>
      </c>
      <c r="U32468" s="7">
        <v>11.293418349357401</v>
      </c>
      <c r="V32468" t="s">
        <v>3725</v>
      </c>
      <c r="W32468" t="s">
        <v>9448</v>
      </c>
    </row>
    <row r="32469" spans="20:23" x14ac:dyDescent="0.3">
      <c r="T32469" t="b">
        <f>U32469&gt;10</f>
        <v>1</v>
      </c>
      <c r="U32469" s="7">
        <v>11.0057362769056</v>
      </c>
      <c r="V32469" t="s">
        <v>9448</v>
      </c>
      <c r="W32469" t="s">
        <v>4508</v>
      </c>
    </row>
    <row r="32470" spans="20:23" x14ac:dyDescent="0.3">
      <c r="T32470" t="b">
        <f>U32470&gt;10</f>
        <v>1</v>
      </c>
      <c r="U32470" s="7">
        <v>12.104348565573799</v>
      </c>
      <c r="V32470" t="s">
        <v>19207</v>
      </c>
      <c r="W32470" t="s">
        <v>19208</v>
      </c>
    </row>
    <row r="32471" spans="20:23" x14ac:dyDescent="0.3">
      <c r="T32471" t="b">
        <f>U32471&gt;10</f>
        <v>1</v>
      </c>
      <c r="U32471" s="7">
        <v>10.3125890963457</v>
      </c>
      <c r="V32471" t="s">
        <v>4543</v>
      </c>
      <c r="W32471" t="s">
        <v>5000</v>
      </c>
    </row>
    <row r="32472" spans="20:23" x14ac:dyDescent="0.3">
      <c r="T32472" t="b">
        <f>U32472&gt;10</f>
        <v>1</v>
      </c>
      <c r="U32472" s="7">
        <v>12.104348565573799</v>
      </c>
      <c r="V32472" t="s">
        <v>5000</v>
      </c>
      <c r="W32472" t="s">
        <v>19208</v>
      </c>
    </row>
    <row r="32473" spans="20:23" x14ac:dyDescent="0.3">
      <c r="T32473" t="b">
        <f>U32473&gt;10</f>
        <v>1</v>
      </c>
      <c r="U32473" s="7">
        <v>10.3125890963457</v>
      </c>
      <c r="V32473" t="s">
        <v>4543</v>
      </c>
      <c r="W32473" t="s">
        <v>4998</v>
      </c>
    </row>
    <row r="32474" spans="20:23" x14ac:dyDescent="0.3">
      <c r="T32474" t="b">
        <f>U32474&gt;10</f>
        <v>1</v>
      </c>
      <c r="U32474" s="7">
        <v>11.6988834574656</v>
      </c>
      <c r="V32474" t="s">
        <v>4998</v>
      </c>
      <c r="W32474" t="s">
        <v>6861</v>
      </c>
    </row>
    <row r="32475" spans="20:23" x14ac:dyDescent="0.3">
      <c r="T32475" t="b">
        <f>U32475&gt;10</f>
        <v>1</v>
      </c>
      <c r="U32475" s="7">
        <v>11.6988834574656</v>
      </c>
      <c r="V32475" t="s">
        <v>6861</v>
      </c>
      <c r="W32475" t="s">
        <v>12807</v>
      </c>
    </row>
    <row r="32476" spans="20:23" x14ac:dyDescent="0.3">
      <c r="T32476" t="b">
        <f>U32476&gt;10</f>
        <v>1</v>
      </c>
      <c r="U32476" s="7">
        <v>13.490642926693599</v>
      </c>
      <c r="V32476" t="s">
        <v>12807</v>
      </c>
      <c r="W32476" t="s">
        <v>19209</v>
      </c>
    </row>
    <row r="32477" spans="20:23" x14ac:dyDescent="0.3">
      <c r="T32477" t="b">
        <f>U32477&gt;10</f>
        <v>1</v>
      </c>
      <c r="U32477" s="7">
        <v>10.4949106531397</v>
      </c>
      <c r="V32477" t="s">
        <v>6491</v>
      </c>
      <c r="W32477" t="s">
        <v>6492</v>
      </c>
    </row>
    <row r="32478" spans="20:23" x14ac:dyDescent="0.3">
      <c r="T32478" t="b">
        <f>U32478&gt;10</f>
        <v>1</v>
      </c>
      <c r="U32478" s="7">
        <v>11.411201385013801</v>
      </c>
      <c r="V32478" t="s">
        <v>6492</v>
      </c>
      <c r="W32478" t="s">
        <v>11590</v>
      </c>
    </row>
    <row r="32479" spans="20:23" x14ac:dyDescent="0.3">
      <c r="T32479" t="b">
        <f>U32479&gt;10</f>
        <v>1</v>
      </c>
      <c r="U32479" s="7">
        <v>11.188057833699601</v>
      </c>
      <c r="V32479" t="s">
        <v>10459</v>
      </c>
      <c r="W32479" t="s">
        <v>10460</v>
      </c>
    </row>
    <row r="32480" spans="20:23" x14ac:dyDescent="0.3">
      <c r="T32480" t="b">
        <f>U32480&gt;10</f>
        <v>1</v>
      </c>
      <c r="U32480" s="7">
        <v>12.7974957461337</v>
      </c>
      <c r="V32480" t="s">
        <v>19210</v>
      </c>
      <c r="W32480" t="s">
        <v>19211</v>
      </c>
    </row>
    <row r="32481" spans="20:23" x14ac:dyDescent="0.3">
      <c r="T32481" t="b">
        <f>U32481&gt;10</f>
        <v>1</v>
      </c>
      <c r="U32481" s="7">
        <v>10.9256935692321</v>
      </c>
      <c r="V32481" t="s">
        <v>9083</v>
      </c>
      <c r="W32481" t="s">
        <v>9085</v>
      </c>
    </row>
    <row r="32482" spans="20:23" x14ac:dyDescent="0.3">
      <c r="T32482" t="b">
        <f>U32482&gt;10</f>
        <v>1</v>
      </c>
      <c r="U32482" s="7">
        <v>12.392030638025499</v>
      </c>
      <c r="V32482" t="s">
        <v>13183</v>
      </c>
      <c r="W32482" t="s">
        <v>19212</v>
      </c>
    </row>
    <row r="32483" spans="20:23" x14ac:dyDescent="0.3">
      <c r="T32483" t="b">
        <f>U32483&gt;10</f>
        <v>1</v>
      </c>
      <c r="U32483" s="7">
        <v>10.7180542044539</v>
      </c>
      <c r="V32483" t="s">
        <v>6048</v>
      </c>
      <c r="W32483" t="s">
        <v>6280</v>
      </c>
    </row>
    <row r="32484" spans="20:23" x14ac:dyDescent="0.3">
      <c r="T32484" t="b">
        <f>U32484&gt;10</f>
        <v>1</v>
      </c>
      <c r="U32484" s="7">
        <v>10.4949106531397</v>
      </c>
      <c r="V32484" t="s">
        <v>6280</v>
      </c>
      <c r="W32484" t="s">
        <v>6416</v>
      </c>
    </row>
    <row r="32485" spans="20:23" x14ac:dyDescent="0.3">
      <c r="T32485" t="b">
        <f>U32485&gt;10</f>
        <v>1</v>
      </c>
      <c r="U32485" s="7">
        <v>12.104348565573799</v>
      </c>
      <c r="V32485" t="s">
        <v>19213</v>
      </c>
      <c r="W32485" t="s">
        <v>19214</v>
      </c>
    </row>
    <row r="32486" spans="20:23" x14ac:dyDescent="0.3">
      <c r="T32486" t="b">
        <f>U32486&gt;10</f>
        <v>1</v>
      </c>
      <c r="U32486" s="7">
        <v>12.104348565573799</v>
      </c>
      <c r="V32486" t="s">
        <v>19214</v>
      </c>
      <c r="W32486" t="s">
        <v>19215</v>
      </c>
    </row>
    <row r="32487" spans="20:23" x14ac:dyDescent="0.3">
      <c r="T32487" t="b">
        <f>U32487&gt;10</f>
        <v>1</v>
      </c>
      <c r="U32487" s="7">
        <v>10.0894455450315</v>
      </c>
      <c r="V32487" t="s">
        <v>2726</v>
      </c>
      <c r="W32487" t="s">
        <v>2651</v>
      </c>
    </row>
    <row r="32488" spans="20:23" x14ac:dyDescent="0.3">
      <c r="T32488" t="b">
        <f>U32488&gt;10</f>
        <v>1</v>
      </c>
      <c r="U32488" s="7">
        <v>10.158438416518401</v>
      </c>
      <c r="V32488" t="s">
        <v>3388</v>
      </c>
      <c r="W32488" t="s">
        <v>3389</v>
      </c>
    </row>
    <row r="32489" spans="20:23" x14ac:dyDescent="0.3">
      <c r="T32489" t="b">
        <f>U32489&gt;10</f>
        <v>1</v>
      </c>
      <c r="U32489" s="7">
        <v>10.9256935692321</v>
      </c>
      <c r="V32489" t="s">
        <v>9212</v>
      </c>
      <c r="W32489" t="s">
        <v>9213</v>
      </c>
    </row>
    <row r="32490" spans="20:23" x14ac:dyDescent="0.3">
      <c r="T32490" t="b">
        <f>U32490&gt;10</f>
        <v>1</v>
      </c>
      <c r="U32490" s="7">
        <v>10.5462039475272</v>
      </c>
      <c r="V32490" t="s">
        <v>6673</v>
      </c>
      <c r="W32490" t="s">
        <v>6674</v>
      </c>
    </row>
    <row r="32491" spans="20:23" x14ac:dyDescent="0.3">
      <c r="T32491" t="b">
        <f>U32491&gt;10</f>
        <v>1</v>
      </c>
      <c r="U32491" s="7">
        <v>10.232546388672199</v>
      </c>
      <c r="V32491" t="s">
        <v>4040</v>
      </c>
      <c r="W32491" t="s">
        <v>4041</v>
      </c>
    </row>
    <row r="32492" spans="20:23" x14ac:dyDescent="0.3">
      <c r="T32492" t="b">
        <f>U32492&gt;10</f>
        <v>1</v>
      </c>
      <c r="U32492" s="7">
        <v>12.104348565573799</v>
      </c>
      <c r="V32492" t="s">
        <v>19216</v>
      </c>
      <c r="W32492" t="s">
        <v>19217</v>
      </c>
    </row>
    <row r="32493" spans="20:23" x14ac:dyDescent="0.3">
      <c r="T32493" t="b">
        <f>U32493&gt;10</f>
        <v>1</v>
      </c>
      <c r="U32493" s="7">
        <v>12.392030638025499</v>
      </c>
      <c r="V32493" t="s">
        <v>19218</v>
      </c>
      <c r="W32493" t="s">
        <v>19219</v>
      </c>
    </row>
    <row r="32494" spans="20:23" x14ac:dyDescent="0.3">
      <c r="T32494" t="b">
        <f>U32494&gt;10</f>
        <v>1</v>
      </c>
      <c r="U32494" s="7">
        <v>10.399600473335299</v>
      </c>
      <c r="V32494" t="s">
        <v>3377</v>
      </c>
      <c r="W32494" t="s">
        <v>5358</v>
      </c>
    </row>
    <row r="32495" spans="20:23" x14ac:dyDescent="0.3">
      <c r="T32495" t="b">
        <f>U32495&gt;10</f>
        <v>1</v>
      </c>
      <c r="U32495" s="7">
        <v>10.7180542044539</v>
      </c>
      <c r="V32495" t="s">
        <v>1804</v>
      </c>
      <c r="W32495" t="s">
        <v>7880</v>
      </c>
    </row>
    <row r="32496" spans="20:23" x14ac:dyDescent="0.3">
      <c r="T32496" t="b">
        <f>U32496&gt;10</f>
        <v>1</v>
      </c>
      <c r="U32496" s="7">
        <v>11.6988834574656</v>
      </c>
      <c r="V32496" t="s">
        <v>13187</v>
      </c>
      <c r="W32496" t="s">
        <v>7273</v>
      </c>
    </row>
    <row r="32497" spans="20:23" x14ac:dyDescent="0.3">
      <c r="T32497" t="b">
        <f>U32497&gt;10</f>
        <v>1</v>
      </c>
      <c r="U32497" s="7">
        <v>10.4949106531397</v>
      </c>
      <c r="V32497" t="s">
        <v>6526</v>
      </c>
      <c r="W32497" t="s">
        <v>6528</v>
      </c>
    </row>
    <row r="32498" spans="20:23" x14ac:dyDescent="0.3">
      <c r="T32498" t="b">
        <f>U32498&gt;10</f>
        <v>1</v>
      </c>
      <c r="U32498" s="7">
        <v>10.024907023893901</v>
      </c>
      <c r="V32498" t="s">
        <v>1780</v>
      </c>
      <c r="W32498" t="s">
        <v>1781</v>
      </c>
    </row>
    <row r="32499" spans="20:23" x14ac:dyDescent="0.3">
      <c r="T32499" t="b">
        <f>U32499&gt;10</f>
        <v>1</v>
      </c>
      <c r="U32499" s="7">
        <v>10.232546388672199</v>
      </c>
      <c r="V32499" t="s">
        <v>3921</v>
      </c>
      <c r="W32499" t="s">
        <v>3923</v>
      </c>
    </row>
    <row r="32500" spans="20:23" x14ac:dyDescent="0.3">
      <c r="T32500" t="b">
        <f>U32500&gt;10</f>
        <v>1</v>
      </c>
      <c r="U32500" s="7">
        <v>11.0927476538953</v>
      </c>
      <c r="V32500" t="s">
        <v>10274</v>
      </c>
      <c r="W32500" t="s">
        <v>76</v>
      </c>
    </row>
    <row r="32501" spans="20:23" x14ac:dyDescent="0.3">
      <c r="T32501" t="b">
        <f>U32501&gt;10</f>
        <v>1</v>
      </c>
      <c r="U32501" s="7">
        <v>10.7825927255914</v>
      </c>
      <c r="V32501" t="s">
        <v>2677</v>
      </c>
      <c r="W32501" t="s">
        <v>8375</v>
      </c>
    </row>
    <row r="32502" spans="20:23" x14ac:dyDescent="0.3">
      <c r="T32502" t="b">
        <f>U32502&gt;10</f>
        <v>1</v>
      </c>
      <c r="U32502" s="7">
        <v>11.8812050142595</v>
      </c>
      <c r="V32502" t="s">
        <v>13671</v>
      </c>
      <c r="W32502" t="s">
        <v>6349</v>
      </c>
    </row>
    <row r="32503" spans="20:23" x14ac:dyDescent="0.3">
      <c r="T32503" t="b">
        <f>U32503&gt;10</f>
        <v>1</v>
      </c>
      <c r="U32503" s="7">
        <v>11.293418349357401</v>
      </c>
      <c r="V32503" t="s">
        <v>7645</v>
      </c>
      <c r="W32503" t="s">
        <v>11204</v>
      </c>
    </row>
    <row r="32504" spans="20:23" x14ac:dyDescent="0.3">
      <c r="T32504" t="b">
        <f>U32504&gt;10</f>
        <v>1</v>
      </c>
      <c r="U32504" s="7">
        <v>13.490642926693599</v>
      </c>
      <c r="V32504" t="s">
        <v>19220</v>
      </c>
      <c r="W32504" t="s">
        <v>19221</v>
      </c>
    </row>
    <row r="32505" spans="20:23" x14ac:dyDescent="0.3">
      <c r="T32505" t="b">
        <f>U32505&gt;10</f>
        <v>1</v>
      </c>
      <c r="U32505" s="7">
        <v>12.392030638025499</v>
      </c>
      <c r="V32505" t="s">
        <v>19221</v>
      </c>
      <c r="W32505" t="s">
        <v>6862</v>
      </c>
    </row>
    <row r="32506" spans="20:23" x14ac:dyDescent="0.3">
      <c r="T32506" t="b">
        <f>U32506&gt;10</f>
        <v>1</v>
      </c>
      <c r="U32506" s="7">
        <v>11.188057833699601</v>
      </c>
      <c r="V32506" t="s">
        <v>10635</v>
      </c>
      <c r="W32506" t="s">
        <v>10636</v>
      </c>
    </row>
    <row r="32507" spans="20:23" x14ac:dyDescent="0.3">
      <c r="T32507" t="b">
        <f>U32507&gt;10</f>
        <v>1</v>
      </c>
      <c r="U32507" s="7">
        <v>12.392030638025499</v>
      </c>
      <c r="V32507" t="s">
        <v>19222</v>
      </c>
      <c r="W32507" t="s">
        <v>19223</v>
      </c>
    </row>
    <row r="32508" spans="20:23" x14ac:dyDescent="0.3">
      <c r="T32508" t="b">
        <f>U32508&gt;10</f>
        <v>1</v>
      </c>
      <c r="U32508" s="7">
        <v>12.104348565573799</v>
      </c>
      <c r="V32508" t="s">
        <v>19224</v>
      </c>
      <c r="W32508" t="s">
        <v>19225</v>
      </c>
    </row>
    <row r="32509" spans="20:23" x14ac:dyDescent="0.3">
      <c r="T32509" t="b">
        <f>U32509&gt;10</f>
        <v>1</v>
      </c>
      <c r="U32509" s="7">
        <v>10.7056316844553</v>
      </c>
      <c r="V32509" t="s">
        <v>7645</v>
      </c>
      <c r="W32509" t="s">
        <v>7646</v>
      </c>
    </row>
    <row r="32510" spans="20:23" x14ac:dyDescent="0.3">
      <c r="T32510" t="b">
        <f>U32510&gt;10</f>
        <v>1</v>
      </c>
      <c r="U32510" s="7">
        <v>10.6002711687975</v>
      </c>
      <c r="V32510" t="s">
        <v>7085</v>
      </c>
      <c r="W32510" t="s">
        <v>7086</v>
      </c>
    </row>
    <row r="32511" spans="20:23" x14ac:dyDescent="0.3">
      <c r="T32511" t="b">
        <f>U32511&gt;10</f>
        <v>1</v>
      </c>
      <c r="U32511" s="7">
        <v>10.4949106531397</v>
      </c>
      <c r="V32511" t="s">
        <v>6377</v>
      </c>
      <c r="W32511" t="s">
        <v>6187</v>
      </c>
    </row>
    <row r="32512" spans="20:23" x14ac:dyDescent="0.3">
      <c r="T32512" t="b">
        <f>U32512&gt;10</f>
        <v>1</v>
      </c>
      <c r="U32512" s="7">
        <v>10.851585597078399</v>
      </c>
      <c r="V32512" t="s">
        <v>8926</v>
      </c>
      <c r="W32512" t="s">
        <v>8653</v>
      </c>
    </row>
    <row r="32513" spans="20:23" x14ac:dyDescent="0.3">
      <c r="T32513" t="b">
        <f>U32513&gt;10</f>
        <v>1</v>
      </c>
      <c r="U32513" s="7">
        <v>10.5819220301293</v>
      </c>
      <c r="V32513" t="s">
        <v>6432</v>
      </c>
      <c r="W32513" t="s">
        <v>6757</v>
      </c>
    </row>
    <row r="32514" spans="20:23" x14ac:dyDescent="0.3">
      <c r="T32514" t="b">
        <f>U32514&gt;10</f>
        <v>1</v>
      </c>
      <c r="U32514" s="7">
        <v>10.851585597078399</v>
      </c>
      <c r="V32514" t="s">
        <v>2610</v>
      </c>
      <c r="W32514" t="s">
        <v>8653</v>
      </c>
    </row>
    <row r="32515" spans="20:23" x14ac:dyDescent="0.3">
      <c r="T32515" t="b">
        <f>U32515&gt;10</f>
        <v>1</v>
      </c>
      <c r="U32515" s="7">
        <v>10.851585597078399</v>
      </c>
      <c r="V32515" t="s">
        <v>8872</v>
      </c>
      <c r="W32515" t="s">
        <v>8909</v>
      </c>
    </row>
    <row r="32516" spans="20:23" x14ac:dyDescent="0.3">
      <c r="T32516" t="b">
        <f>U32516&gt;10</f>
        <v>1</v>
      </c>
      <c r="U32516" s="7">
        <v>11.6988834574656</v>
      </c>
      <c r="V32516" t="s">
        <v>12731</v>
      </c>
      <c r="W32516" t="s">
        <v>6873</v>
      </c>
    </row>
    <row r="32517" spans="20:23" x14ac:dyDescent="0.3">
      <c r="T32517" t="b">
        <f>U32517&gt;10</f>
        <v>1</v>
      </c>
      <c r="U32517" s="7">
        <v>10.6002711687975</v>
      </c>
      <c r="V32517" t="s">
        <v>6873</v>
      </c>
      <c r="W32517" t="s">
        <v>6874</v>
      </c>
    </row>
    <row r="32518" spans="20:23" x14ac:dyDescent="0.3">
      <c r="T32518" t="b">
        <f>U32518&gt;10</f>
        <v>1</v>
      </c>
      <c r="U32518" s="7">
        <v>10.851585597078399</v>
      </c>
      <c r="V32518" t="s">
        <v>3337</v>
      </c>
      <c r="W32518" t="s">
        <v>8885</v>
      </c>
    </row>
    <row r="32519" spans="20:23" x14ac:dyDescent="0.3">
      <c r="T32519" t="b">
        <f>U32519&gt;10</f>
        <v>1</v>
      </c>
      <c r="U32519" s="7">
        <v>10.7180542044539</v>
      </c>
      <c r="V32519" t="s">
        <v>7982</v>
      </c>
      <c r="W32519" t="s">
        <v>7983</v>
      </c>
    </row>
    <row r="32520" spans="20:23" x14ac:dyDescent="0.3">
      <c r="T32520" t="b">
        <f>U32520&gt;10</f>
        <v>1</v>
      </c>
      <c r="U32520" s="7">
        <v>11.5447327776383</v>
      </c>
      <c r="V32520" t="s">
        <v>12482</v>
      </c>
      <c r="W32520" t="s">
        <v>12483</v>
      </c>
    </row>
    <row r="32521" spans="20:23" x14ac:dyDescent="0.3">
      <c r="T32521" t="b">
        <f>U32521&gt;10</f>
        <v>1</v>
      </c>
      <c r="U32521" s="7">
        <v>10.3125890963457</v>
      </c>
      <c r="V32521" t="s">
        <v>4555</v>
      </c>
      <c r="W32521" t="s">
        <v>4556</v>
      </c>
    </row>
    <row r="32522" spans="20:23" x14ac:dyDescent="0.3">
      <c r="T32522" t="b">
        <f>U32522&gt;10</f>
        <v>1</v>
      </c>
      <c r="U32522" s="7">
        <v>10.232546388672199</v>
      </c>
      <c r="V32522" t="s">
        <v>3924</v>
      </c>
      <c r="W32522" t="s">
        <v>3925</v>
      </c>
    </row>
    <row r="32523" spans="20:23" x14ac:dyDescent="0.3">
      <c r="T32523" t="b">
        <f>U32523&gt;10</f>
        <v>1</v>
      </c>
      <c r="U32523" s="7">
        <v>10.0566557222085</v>
      </c>
      <c r="V32523" t="s">
        <v>2238</v>
      </c>
      <c r="W32523" t="s">
        <v>2239</v>
      </c>
    </row>
    <row r="32524" spans="20:23" x14ac:dyDescent="0.3">
      <c r="T32524" t="b">
        <f>U32524&gt;10</f>
        <v>1</v>
      </c>
      <c r="U32524" s="7">
        <v>10.4461204889702</v>
      </c>
      <c r="V32524" t="s">
        <v>5741</v>
      </c>
      <c r="W32524" t="s">
        <v>5742</v>
      </c>
    </row>
    <row r="32525" spans="20:23" x14ac:dyDescent="0.3">
      <c r="T32525" t="b">
        <f>U32525&gt;10</f>
        <v>1</v>
      </c>
      <c r="U32525" s="7">
        <v>10.123347096707199</v>
      </c>
      <c r="V32525" t="s">
        <v>2891</v>
      </c>
      <c r="W32525" t="s">
        <v>2892</v>
      </c>
    </row>
    <row r="32526" spans="20:23" x14ac:dyDescent="0.3">
      <c r="T32526" t="b">
        <f>U32526&gt;10</f>
        <v>1</v>
      </c>
      <c r="U32526" s="7">
        <v>11.5447327776383</v>
      </c>
      <c r="V32526" t="s">
        <v>12494</v>
      </c>
      <c r="W32526" t="s">
        <v>12495</v>
      </c>
    </row>
    <row r="32527" spans="20:23" x14ac:dyDescent="0.3">
      <c r="T32527" t="b">
        <f>U32527&gt;10</f>
        <v>1</v>
      </c>
      <c r="U32527" s="7">
        <v>10.194806060689301</v>
      </c>
      <c r="V32527" t="s">
        <v>3668</v>
      </c>
      <c r="W32527" t="s">
        <v>3669</v>
      </c>
    </row>
    <row r="32528" spans="20:23" x14ac:dyDescent="0.3">
      <c r="T32528" t="b">
        <f>U32528&gt;10</f>
        <v>1</v>
      </c>
      <c r="U32528" s="7">
        <v>10.6002711687975</v>
      </c>
      <c r="V32528" t="s">
        <v>7203</v>
      </c>
      <c r="W32528" t="s">
        <v>7204</v>
      </c>
    </row>
    <row r="32529" spans="20:23" x14ac:dyDescent="0.3">
      <c r="T32529" t="b">
        <f>U32529&gt;10</f>
        <v>1</v>
      </c>
      <c r="U32529" s="7">
        <v>12.7974957461337</v>
      </c>
      <c r="V32529" t="s">
        <v>19226</v>
      </c>
      <c r="W32529" t="s">
        <v>19227</v>
      </c>
    </row>
    <row r="32530" spans="20:23" x14ac:dyDescent="0.3">
      <c r="T32530" t="b">
        <f>U32530&gt;10</f>
        <v>1</v>
      </c>
      <c r="U32530" s="7">
        <v>11.6988834574656</v>
      </c>
      <c r="V32530" t="s">
        <v>6827</v>
      </c>
      <c r="W32530" t="s">
        <v>12773</v>
      </c>
    </row>
    <row r="32531" spans="20:23" x14ac:dyDescent="0.3">
      <c r="T32531" t="b">
        <f>U32531&gt;10</f>
        <v>1</v>
      </c>
      <c r="U32531" s="7">
        <v>12.7974957461337</v>
      </c>
      <c r="V32531" t="s">
        <v>4761</v>
      </c>
      <c r="W32531" t="s">
        <v>19228</v>
      </c>
    </row>
    <row r="32532" spans="20:23" x14ac:dyDescent="0.3">
      <c r="T32532" t="b">
        <f>U32532&gt;10</f>
        <v>1</v>
      </c>
      <c r="U32532" s="7">
        <v>13.490642926693599</v>
      </c>
      <c r="V32532" t="s">
        <v>19228</v>
      </c>
      <c r="W32532" t="s">
        <v>19229</v>
      </c>
    </row>
    <row r="32533" spans="20:23" x14ac:dyDescent="0.3">
      <c r="T32533" t="b">
        <f>U32533&gt;10</f>
        <v>1</v>
      </c>
      <c r="U32533" s="7">
        <v>13.490642926693599</v>
      </c>
      <c r="V32533" t="s">
        <v>19229</v>
      </c>
      <c r="W32533" t="s">
        <v>8061</v>
      </c>
    </row>
    <row r="32534" spans="20:23" x14ac:dyDescent="0.3">
      <c r="T32534" t="b">
        <f>U32534&gt;10</f>
        <v>1</v>
      </c>
      <c r="U32534" s="7">
        <v>10.7180542044539</v>
      </c>
      <c r="V32534" t="s">
        <v>8061</v>
      </c>
      <c r="W32534" t="s">
        <v>1892</v>
      </c>
    </row>
    <row r="32535" spans="20:23" x14ac:dyDescent="0.3">
      <c r="T32535" t="b">
        <f>U32535&gt;10</f>
        <v>1</v>
      </c>
      <c r="U32535" s="7">
        <v>10.194806060689301</v>
      </c>
      <c r="V32535" t="s">
        <v>3776</v>
      </c>
      <c r="W32535" t="s">
        <v>3778</v>
      </c>
    </row>
    <row r="32536" spans="20:23" x14ac:dyDescent="0.3">
      <c r="T32536" t="b">
        <f>U32536&gt;10</f>
        <v>1</v>
      </c>
      <c r="U32536" s="7">
        <v>12.7974957461337</v>
      </c>
      <c r="V32536" t="s">
        <v>19230</v>
      </c>
      <c r="W32536" t="s">
        <v>19231</v>
      </c>
    </row>
    <row r="32537" spans="20:23" x14ac:dyDescent="0.3">
      <c r="T32537" t="b">
        <f>U32537&gt;10</f>
        <v>1</v>
      </c>
      <c r="U32537" s="7">
        <v>11.411201385013801</v>
      </c>
      <c r="V32537" t="s">
        <v>12175</v>
      </c>
      <c r="W32537" t="s">
        <v>3279</v>
      </c>
    </row>
    <row r="32538" spans="20:23" x14ac:dyDescent="0.3">
      <c r="T32538" t="b">
        <f>U32538&gt;10</f>
        <v>1</v>
      </c>
      <c r="U32538" s="7">
        <v>12.104348565573799</v>
      </c>
      <c r="V32538" t="s">
        <v>3279</v>
      </c>
      <c r="W32538" t="s">
        <v>19232</v>
      </c>
    </row>
    <row r="32539" spans="20:23" x14ac:dyDescent="0.3">
      <c r="T32539" t="b">
        <f>U32539&gt;10</f>
        <v>1</v>
      </c>
      <c r="U32539" s="7">
        <v>12.392030638025499</v>
      </c>
      <c r="V32539" t="s">
        <v>19232</v>
      </c>
      <c r="W32539" t="s">
        <v>19233</v>
      </c>
    </row>
    <row r="32540" spans="20:23" x14ac:dyDescent="0.3">
      <c r="T32540" t="b">
        <f>U32540&gt;10</f>
        <v>1</v>
      </c>
      <c r="U32540" s="7">
        <v>11.188057833699601</v>
      </c>
      <c r="V32540" t="s">
        <v>10827</v>
      </c>
      <c r="W32540" t="s">
        <v>10828</v>
      </c>
    </row>
    <row r="32541" spans="20:23" x14ac:dyDescent="0.3">
      <c r="T32541" t="b">
        <f>U32541&gt;10</f>
        <v>1</v>
      </c>
      <c r="U32541" s="7">
        <v>10.851585597078399</v>
      </c>
      <c r="V32541" t="s">
        <v>6207</v>
      </c>
      <c r="W32541" t="s">
        <v>8783</v>
      </c>
    </row>
    <row r="32542" spans="20:23" x14ac:dyDescent="0.3">
      <c r="T32542" t="b">
        <f>U32542&gt;10</f>
        <v>1</v>
      </c>
      <c r="U32542" s="7">
        <v>10.024907023893901</v>
      </c>
      <c r="V32542" t="s">
        <v>1803</v>
      </c>
      <c r="W32542" t="s">
        <v>1804</v>
      </c>
    </row>
    <row r="32543" spans="20:23" x14ac:dyDescent="0.3">
      <c r="T32543" t="b">
        <f>U32543&gt;10</f>
        <v>1</v>
      </c>
      <c r="U32543" s="7">
        <v>11.0057362769056</v>
      </c>
      <c r="V32543" t="s">
        <v>10004</v>
      </c>
      <c r="W32543" t="s">
        <v>4722</v>
      </c>
    </row>
    <row r="32544" spans="20:23" x14ac:dyDescent="0.3">
      <c r="T32544" t="b">
        <f>U32544&gt;10</f>
        <v>1</v>
      </c>
      <c r="U32544" s="7">
        <v>10.5462039475272</v>
      </c>
      <c r="V32544" t="s">
        <v>6712</v>
      </c>
      <c r="W32544" t="s">
        <v>6667</v>
      </c>
    </row>
    <row r="32545" spans="20:23" x14ac:dyDescent="0.3">
      <c r="T32545" t="b">
        <f>U32545&gt;10</f>
        <v>1</v>
      </c>
      <c r="U32545" s="7">
        <v>10.355148710764499</v>
      </c>
      <c r="V32545" t="s">
        <v>5184</v>
      </c>
      <c r="W32545" t="s">
        <v>2281</v>
      </c>
    </row>
    <row r="32546" spans="20:23" x14ac:dyDescent="0.3">
      <c r="T32546" t="b">
        <f>U32546&gt;10</f>
        <v>1</v>
      </c>
      <c r="U32546" s="7">
        <v>10.024907023893901</v>
      </c>
      <c r="V32546" t="s">
        <v>1769</v>
      </c>
      <c r="W32546" t="s">
        <v>1771</v>
      </c>
    </row>
    <row r="32547" spans="20:23" x14ac:dyDescent="0.3">
      <c r="T32547" t="b">
        <f>U32547&gt;10</f>
        <v>1</v>
      </c>
      <c r="U32547" s="7">
        <v>12.7974957461337</v>
      </c>
      <c r="V32547" t="s">
        <v>19234</v>
      </c>
      <c r="W32547" t="s">
        <v>19235</v>
      </c>
    </row>
    <row r="32548" spans="20:23" x14ac:dyDescent="0.3">
      <c r="T32548" t="b">
        <f>U32548&gt;10</f>
        <v>1</v>
      </c>
      <c r="U32548" s="7">
        <v>12.7974957461337</v>
      </c>
      <c r="V32548" t="s">
        <v>19236</v>
      </c>
      <c r="W32548" t="s">
        <v>19237</v>
      </c>
    </row>
    <row r="32549" spans="20:23" x14ac:dyDescent="0.3">
      <c r="T32549" t="b">
        <f>U32549&gt;10</f>
        <v>1</v>
      </c>
      <c r="U32549" s="7">
        <v>12.104348565573799</v>
      </c>
      <c r="V32549" t="s">
        <v>19238</v>
      </c>
      <c r="W32549" t="s">
        <v>19239</v>
      </c>
    </row>
    <row r="32550" spans="20:23" x14ac:dyDescent="0.3">
      <c r="T32550" t="b">
        <f>U32550&gt;10</f>
        <v>1</v>
      </c>
      <c r="U32550" s="7">
        <v>13.490642926693599</v>
      </c>
      <c r="V32550" t="s">
        <v>19240</v>
      </c>
      <c r="W32550" t="s">
        <v>19241</v>
      </c>
    </row>
    <row r="32551" spans="20:23" x14ac:dyDescent="0.3">
      <c r="T32551" t="b">
        <f>U32551&gt;10</f>
        <v>1</v>
      </c>
      <c r="U32551" s="7">
        <v>12.104348565573799</v>
      </c>
      <c r="V32551" t="s">
        <v>19242</v>
      </c>
      <c r="W32551" t="s">
        <v>19243</v>
      </c>
    </row>
    <row r="32552" spans="20:23" x14ac:dyDescent="0.3">
      <c r="T32552" t="b">
        <f>U32552&gt;10</f>
        <v>1</v>
      </c>
      <c r="U32552" s="7">
        <v>10.6002711687975</v>
      </c>
      <c r="V32552" t="s">
        <v>7325</v>
      </c>
      <c r="W32552" t="s">
        <v>7326</v>
      </c>
    </row>
    <row r="32553" spans="20:23" x14ac:dyDescent="0.3">
      <c r="T32553" t="b">
        <f>U32553&gt;10</f>
        <v>1</v>
      </c>
      <c r="U32553" s="7">
        <v>10.158438416518401</v>
      </c>
      <c r="V32553" t="s">
        <v>3264</v>
      </c>
      <c r="W32553" t="s">
        <v>3265</v>
      </c>
    </row>
    <row r="32554" spans="20:23" x14ac:dyDescent="0.3">
      <c r="T32554" t="b">
        <f>U32554&gt;10</f>
        <v>1</v>
      </c>
      <c r="U32554" s="7">
        <v>10.2717671018254</v>
      </c>
      <c r="V32554" t="s">
        <v>4319</v>
      </c>
      <c r="W32554" t="s">
        <v>4320</v>
      </c>
    </row>
    <row r="32555" spans="20:23" x14ac:dyDescent="0.3">
      <c r="T32555" t="b">
        <f>U32555&gt;10</f>
        <v>1</v>
      </c>
      <c r="U32555" s="7">
        <v>11.8812050142595</v>
      </c>
      <c r="V32555" t="s">
        <v>4320</v>
      </c>
      <c r="W32555" t="s">
        <v>13892</v>
      </c>
    </row>
    <row r="32556" spans="20:23" x14ac:dyDescent="0.3">
      <c r="T32556" t="b">
        <f>U32556&gt;10</f>
        <v>1</v>
      </c>
      <c r="U32556" s="7">
        <v>10.851585597078399</v>
      </c>
      <c r="V32556" t="s">
        <v>8712</v>
      </c>
      <c r="W32556" t="s">
        <v>8630</v>
      </c>
    </row>
    <row r="32557" spans="20:23" x14ac:dyDescent="0.3">
      <c r="T32557" t="b">
        <f>U32557&gt;10</f>
        <v>1</v>
      </c>
      <c r="U32557" s="7">
        <v>13.490642926693599</v>
      </c>
      <c r="V32557" t="s">
        <v>19244</v>
      </c>
      <c r="W32557" t="s">
        <v>19245</v>
      </c>
    </row>
    <row r="32558" spans="20:23" x14ac:dyDescent="0.3">
      <c r="T32558" t="b">
        <f>U32558&gt;10</f>
        <v>1</v>
      </c>
      <c r="U32558" s="7">
        <v>12.104348565573799</v>
      </c>
      <c r="V32558" t="s">
        <v>6501</v>
      </c>
      <c r="W32558" t="s">
        <v>19246</v>
      </c>
    </row>
    <row r="32559" spans="20:23" x14ac:dyDescent="0.3">
      <c r="T32559" t="b">
        <f>U32559&gt;10</f>
        <v>1</v>
      </c>
      <c r="U32559" s="7">
        <v>11.6988834574656</v>
      </c>
      <c r="V32559" t="s">
        <v>13003</v>
      </c>
      <c r="W32559" t="s">
        <v>13004</v>
      </c>
    </row>
    <row r="32560" spans="20:23" x14ac:dyDescent="0.3">
      <c r="T32560" t="b">
        <f>U32560&gt;10</f>
        <v>1</v>
      </c>
      <c r="U32560" s="7">
        <v>12.104348565573799</v>
      </c>
      <c r="V32560" t="s">
        <v>5994</v>
      </c>
      <c r="W32560" t="s">
        <v>19247</v>
      </c>
    </row>
    <row r="32561" spans="20:23" x14ac:dyDescent="0.3">
      <c r="T32561" t="b">
        <f>U32561&gt;10</f>
        <v>1</v>
      </c>
      <c r="U32561" s="7">
        <v>10.6002711687975</v>
      </c>
      <c r="V32561" t="s">
        <v>5032</v>
      </c>
      <c r="W32561" t="s">
        <v>7327</v>
      </c>
    </row>
    <row r="32562" spans="20:23" x14ac:dyDescent="0.3">
      <c r="T32562" t="b">
        <f>U32562&gt;10</f>
        <v>1</v>
      </c>
      <c r="U32562" s="7">
        <v>10.6002711687975</v>
      </c>
      <c r="V32562" t="s">
        <v>7323</v>
      </c>
      <c r="W32562" t="s">
        <v>7324</v>
      </c>
    </row>
    <row r="32563" spans="20:23" x14ac:dyDescent="0.3">
      <c r="T32563" t="b">
        <f>U32563&gt;10</f>
        <v>1</v>
      </c>
      <c r="U32563" s="7">
        <v>10.232546388672199</v>
      </c>
      <c r="V32563" t="s">
        <v>3932</v>
      </c>
      <c r="W32563" t="s">
        <v>3933</v>
      </c>
    </row>
    <row r="32564" spans="20:23" x14ac:dyDescent="0.3">
      <c r="T32564" t="b">
        <f>U32564&gt;10</f>
        <v>1</v>
      </c>
      <c r="U32564" s="7">
        <v>11.293418349357401</v>
      </c>
      <c r="V32564" t="s">
        <v>11377</v>
      </c>
      <c r="W32564" t="s">
        <v>4749</v>
      </c>
    </row>
    <row r="32565" spans="20:23" x14ac:dyDescent="0.3">
      <c r="T32565" t="b">
        <f>U32565&gt;10</f>
        <v>1</v>
      </c>
      <c r="U32565" s="7">
        <v>10.900375761247799</v>
      </c>
      <c r="V32565" t="s">
        <v>9021</v>
      </c>
      <c r="W32565" t="s">
        <v>5596</v>
      </c>
    </row>
    <row r="32566" spans="20:23" x14ac:dyDescent="0.3">
      <c r="T32566" t="b">
        <f>U32566&gt;10</f>
        <v>1</v>
      </c>
      <c r="U32566" s="7">
        <v>10.4259177816527</v>
      </c>
      <c r="V32566" t="s">
        <v>5596</v>
      </c>
      <c r="W32566" t="s">
        <v>5597</v>
      </c>
    </row>
    <row r="32567" spans="20:23" x14ac:dyDescent="0.3">
      <c r="T32567" t="b">
        <f>U32567&gt;10</f>
        <v>1</v>
      </c>
      <c r="U32567" s="7">
        <v>11.188057833699601</v>
      </c>
      <c r="V32567" t="s">
        <v>10704</v>
      </c>
      <c r="W32567" t="s">
        <v>6494</v>
      </c>
    </row>
    <row r="32568" spans="20:23" x14ac:dyDescent="0.3">
      <c r="T32568" t="b">
        <f>U32568&gt;10</f>
        <v>1</v>
      </c>
      <c r="U32568" s="7">
        <v>10.3125890963457</v>
      </c>
      <c r="V32568" t="s">
        <v>4748</v>
      </c>
      <c r="W32568" t="s">
        <v>4749</v>
      </c>
    </row>
    <row r="32569" spans="20:23" x14ac:dyDescent="0.3">
      <c r="T32569" t="b">
        <f>U32569&gt;10</f>
        <v>1</v>
      </c>
      <c r="U32569" s="7">
        <v>10.6002711687975</v>
      </c>
      <c r="V32569" t="s">
        <v>6822</v>
      </c>
      <c r="W32569" t="s">
        <v>6825</v>
      </c>
    </row>
    <row r="32570" spans="20:23" x14ac:dyDescent="0.3">
      <c r="T32570" t="b">
        <f>U32570&gt;10</f>
        <v>1</v>
      </c>
      <c r="U32570" s="7">
        <v>11.0057362769056</v>
      </c>
      <c r="V32570" t="s">
        <v>9895</v>
      </c>
      <c r="W32570" t="s">
        <v>9896</v>
      </c>
    </row>
    <row r="32571" spans="20:23" x14ac:dyDescent="0.3">
      <c r="T32571" t="b">
        <f>U32571&gt;10</f>
        <v>1</v>
      </c>
      <c r="U32571" s="7">
        <v>10.158438416518401</v>
      </c>
      <c r="V32571" t="s">
        <v>3275</v>
      </c>
      <c r="W32571" t="s">
        <v>3276</v>
      </c>
    </row>
    <row r="32572" spans="20:23" x14ac:dyDescent="0.3">
      <c r="T32572" t="b">
        <f>U32572&gt;10</f>
        <v>1</v>
      </c>
      <c r="U32572" s="7">
        <v>10.851585597078399</v>
      </c>
      <c r="V32572" t="s">
        <v>8871</v>
      </c>
      <c r="W32572" t="s">
        <v>8872</v>
      </c>
    </row>
    <row r="32573" spans="20:23" x14ac:dyDescent="0.3">
      <c r="T32573" t="b">
        <f>U32573&gt;10</f>
        <v>1</v>
      </c>
      <c r="U32573" s="7">
        <v>11.0927476538953</v>
      </c>
      <c r="V32573" t="s">
        <v>10106</v>
      </c>
      <c r="W32573" t="s">
        <v>10107</v>
      </c>
    </row>
    <row r="32574" spans="20:23" x14ac:dyDescent="0.3">
      <c r="T32574" t="b">
        <f>U32574&gt;10</f>
        <v>1</v>
      </c>
      <c r="U32574" s="7">
        <v>10.0894455450315</v>
      </c>
      <c r="V32574" t="s">
        <v>2388</v>
      </c>
      <c r="W32574" t="s">
        <v>70</v>
      </c>
    </row>
    <row r="32575" spans="20:23" x14ac:dyDescent="0.3">
      <c r="T32575" t="b">
        <f>U32575&gt;10</f>
        <v>1</v>
      </c>
      <c r="U32575" s="7">
        <v>12.392030638025499</v>
      </c>
      <c r="V32575" t="s">
        <v>19248</v>
      </c>
      <c r="W32575" t="s">
        <v>19249</v>
      </c>
    </row>
    <row r="32576" spans="20:23" x14ac:dyDescent="0.3">
      <c r="T32576" t="b">
        <f>U32576&gt;10</f>
        <v>1</v>
      </c>
      <c r="U32576" s="7">
        <v>11.0057362769056</v>
      </c>
      <c r="V32576" t="s">
        <v>9611</v>
      </c>
      <c r="W32576" t="s">
        <v>9612</v>
      </c>
    </row>
    <row r="32577" spans="20:23" x14ac:dyDescent="0.3">
      <c r="T32577" t="b">
        <f>U32577&gt;10</f>
        <v>1</v>
      </c>
      <c r="U32577" s="7">
        <v>10.6574295826374</v>
      </c>
      <c r="V32577" t="s">
        <v>7537</v>
      </c>
      <c r="W32577" t="s">
        <v>7538</v>
      </c>
    </row>
    <row r="32578" spans="20:23" x14ac:dyDescent="0.3">
      <c r="T32578" t="b">
        <f>U32578&gt;10</f>
        <v>1</v>
      </c>
      <c r="U32578" s="7">
        <v>10.0566557222085</v>
      </c>
      <c r="V32578" t="s">
        <v>2221</v>
      </c>
      <c r="W32578" t="s">
        <v>2208</v>
      </c>
    </row>
    <row r="32579" spans="20:23" x14ac:dyDescent="0.3">
      <c r="T32579" t="b">
        <f>U32579&gt;10</f>
        <v>1</v>
      </c>
      <c r="U32579" s="7">
        <v>11.8812050142595</v>
      </c>
      <c r="V32579" t="s">
        <v>13725</v>
      </c>
      <c r="W32579" t="s">
        <v>13726</v>
      </c>
    </row>
    <row r="32580" spans="20:23" x14ac:dyDescent="0.3">
      <c r="T32580" t="b">
        <f>U32580&gt;10</f>
        <v>1</v>
      </c>
      <c r="U32580" s="7">
        <v>10.0894455450315</v>
      </c>
      <c r="V32580" t="s">
        <v>2809</v>
      </c>
      <c r="W32580" t="s">
        <v>2810</v>
      </c>
    </row>
    <row r="32581" spans="20:23" x14ac:dyDescent="0.3">
      <c r="T32581" t="b">
        <f>U32581&gt;10</f>
        <v>1</v>
      </c>
      <c r="U32581" s="7">
        <v>12.392030638025499</v>
      </c>
      <c r="V32581" t="s">
        <v>19248</v>
      </c>
      <c r="W32581" t="s">
        <v>19250</v>
      </c>
    </row>
    <row r="32582" spans="20:23" x14ac:dyDescent="0.3">
      <c r="T32582" t="b">
        <f>U32582&gt;10</f>
        <v>1</v>
      </c>
      <c r="U32582" s="7">
        <v>10.2717671018254</v>
      </c>
      <c r="V32582" t="s">
        <v>4172</v>
      </c>
      <c r="W32582" t="s">
        <v>4274</v>
      </c>
    </row>
    <row r="32583" spans="20:23" x14ac:dyDescent="0.3">
      <c r="T32583" t="b">
        <f>U32583&gt;10</f>
        <v>1</v>
      </c>
      <c r="U32583" s="7">
        <v>10.232546388672199</v>
      </c>
      <c r="V32583" t="s">
        <v>3850</v>
      </c>
      <c r="W32583" t="s">
        <v>3898</v>
      </c>
    </row>
    <row r="32584" spans="20:23" x14ac:dyDescent="0.3">
      <c r="T32584" t="b">
        <f>U32584&gt;10</f>
        <v>1</v>
      </c>
      <c r="U32584" s="7">
        <v>12.104348565573799</v>
      </c>
      <c r="V32584" t="s">
        <v>1875</v>
      </c>
      <c r="W32584" t="s">
        <v>19251</v>
      </c>
    </row>
    <row r="32585" spans="20:23" x14ac:dyDescent="0.3">
      <c r="T32585" t="b">
        <f>U32585&gt;10</f>
        <v>1</v>
      </c>
      <c r="U32585" s="7">
        <v>10.851585597078399</v>
      </c>
      <c r="V32585" t="s">
        <v>8683</v>
      </c>
      <c r="W32585" t="s">
        <v>8684</v>
      </c>
    </row>
    <row r="32586" spans="20:23" x14ac:dyDescent="0.3">
      <c r="T32586" t="b">
        <f>U32586&gt;10</f>
        <v>1</v>
      </c>
      <c r="U32586" s="7">
        <v>11.0057362769056</v>
      </c>
      <c r="V32586" t="s">
        <v>10025</v>
      </c>
      <c r="W32586" t="s">
        <v>4785</v>
      </c>
    </row>
    <row r="32587" spans="20:23" x14ac:dyDescent="0.3">
      <c r="T32587" t="b">
        <f>U32587&gt;10</f>
        <v>1</v>
      </c>
      <c r="U32587" s="7">
        <v>13.490642926693599</v>
      </c>
      <c r="V32587" t="s">
        <v>19252</v>
      </c>
      <c r="W32587" t="s">
        <v>19253</v>
      </c>
    </row>
    <row r="32588" spans="20:23" x14ac:dyDescent="0.3">
      <c r="T32588" t="b">
        <f>U32588&gt;10</f>
        <v>1</v>
      </c>
      <c r="U32588" s="7">
        <v>10.399600473335299</v>
      </c>
      <c r="V32588" t="s">
        <v>5538</v>
      </c>
      <c r="W32588" t="s">
        <v>5539</v>
      </c>
    </row>
    <row r="32589" spans="20:23" x14ac:dyDescent="0.3">
      <c r="T32589" t="b">
        <f>U32589&gt;10</f>
        <v>1</v>
      </c>
      <c r="U32589" s="7">
        <v>11.0057362769056</v>
      </c>
      <c r="V32589" t="s">
        <v>5539</v>
      </c>
      <c r="W32589" t="s">
        <v>9346</v>
      </c>
    </row>
    <row r="32590" spans="20:23" x14ac:dyDescent="0.3">
      <c r="T32590" t="b">
        <f>U32590&gt;10</f>
        <v>1</v>
      </c>
      <c r="U32590" s="7">
        <v>10.232546388672199</v>
      </c>
      <c r="V32590" t="s">
        <v>3943</v>
      </c>
      <c r="W32590" t="s">
        <v>3944</v>
      </c>
    </row>
    <row r="32591" spans="20:23" x14ac:dyDescent="0.3">
      <c r="T32591" t="b">
        <f>U32591&gt;10</f>
        <v>1</v>
      </c>
      <c r="U32591" s="7">
        <v>11.411201385013801</v>
      </c>
      <c r="V32591" t="s">
        <v>3944</v>
      </c>
      <c r="W32591" t="s">
        <v>11590</v>
      </c>
    </row>
    <row r="32592" spans="20:23" x14ac:dyDescent="0.3">
      <c r="T32592" t="b">
        <f>U32592&gt;10</f>
        <v>1</v>
      </c>
      <c r="U32592" s="7">
        <v>10.6002711687975</v>
      </c>
      <c r="V32592" t="s">
        <v>7105</v>
      </c>
      <c r="W32592" t="s">
        <v>7052</v>
      </c>
    </row>
    <row r="32593" spans="20:23" x14ac:dyDescent="0.3">
      <c r="T32593" t="b">
        <f>U32593&gt;10</f>
        <v>1</v>
      </c>
      <c r="U32593" s="7">
        <v>10.7825927255914</v>
      </c>
      <c r="V32593" t="s">
        <v>5597</v>
      </c>
      <c r="W32593" t="s">
        <v>8525</v>
      </c>
    </row>
    <row r="32594" spans="20:23" x14ac:dyDescent="0.3">
      <c r="T32594" t="b">
        <f>U32594&gt;10</f>
        <v>1</v>
      </c>
      <c r="U32594" s="7">
        <v>12.7974957461337</v>
      </c>
      <c r="V32594" t="s">
        <v>6909</v>
      </c>
      <c r="W32594" t="s">
        <v>19254</v>
      </c>
    </row>
    <row r="32595" spans="20:23" x14ac:dyDescent="0.3">
      <c r="T32595" t="b">
        <f>U32595&gt;10</f>
        <v>1</v>
      </c>
      <c r="U32595" s="7">
        <v>10.123347096707199</v>
      </c>
      <c r="V32595" t="s">
        <v>2891</v>
      </c>
      <c r="W32595" t="s">
        <v>2895</v>
      </c>
    </row>
    <row r="32596" spans="20:23" x14ac:dyDescent="0.3">
      <c r="T32596" t="b">
        <f>U32596&gt;10</f>
        <v>1</v>
      </c>
      <c r="U32596" s="7">
        <v>11.188057833699601</v>
      </c>
      <c r="V32596" t="s">
        <v>10484</v>
      </c>
      <c r="W32596" t="s">
        <v>10485</v>
      </c>
    </row>
    <row r="32597" spans="20:23" x14ac:dyDescent="0.3">
      <c r="T32597" t="b">
        <f>U32597&gt;10</f>
        <v>1</v>
      </c>
      <c r="U32597" s="7">
        <v>10.4461204889702</v>
      </c>
      <c r="V32597" t="s">
        <v>5765</v>
      </c>
      <c r="W32597" t="s">
        <v>5766</v>
      </c>
    </row>
    <row r="32598" spans="20:23" x14ac:dyDescent="0.3">
      <c r="T32598" t="b">
        <f>U32598&gt;10</f>
        <v>1</v>
      </c>
      <c r="U32598" s="7">
        <v>11.6988834574656</v>
      </c>
      <c r="V32598" t="s">
        <v>4398</v>
      </c>
      <c r="W32598" t="s">
        <v>2989</v>
      </c>
    </row>
    <row r="32599" spans="20:23" x14ac:dyDescent="0.3">
      <c r="T32599" t="b">
        <f>U32599&gt;10</f>
        <v>1</v>
      </c>
      <c r="U32599" s="7">
        <v>10.123347096707199</v>
      </c>
      <c r="V32599" t="s">
        <v>2989</v>
      </c>
      <c r="W32599" t="s">
        <v>2946</v>
      </c>
    </row>
    <row r="32600" spans="20:23" x14ac:dyDescent="0.3">
      <c r="T32600" t="b">
        <f>U32600&gt;10</f>
        <v>1</v>
      </c>
      <c r="U32600" s="7">
        <v>13.490642926693599</v>
      </c>
      <c r="V32600" t="s">
        <v>19255</v>
      </c>
      <c r="W32600" t="s">
        <v>19256</v>
      </c>
    </row>
    <row r="32601" spans="20:23" x14ac:dyDescent="0.3">
      <c r="T32601" t="b">
        <f>U32601&gt;10</f>
        <v>1</v>
      </c>
      <c r="U32601" s="7">
        <v>10.9256935692321</v>
      </c>
      <c r="V32601" t="s">
        <v>9046</v>
      </c>
      <c r="W32601" t="s">
        <v>9047</v>
      </c>
    </row>
    <row r="32602" spans="20:23" x14ac:dyDescent="0.3">
      <c r="T32602" t="b">
        <f>U32602&gt;10</f>
        <v>1</v>
      </c>
      <c r="U32602" s="7">
        <v>11.293418349357401</v>
      </c>
      <c r="V32602" t="s">
        <v>11034</v>
      </c>
      <c r="W32602" t="s">
        <v>11035</v>
      </c>
    </row>
    <row r="32603" spans="20:23" x14ac:dyDescent="0.3">
      <c r="T32603" t="b">
        <f>U32603&gt;10</f>
        <v>1</v>
      </c>
      <c r="U32603" s="7">
        <v>10.3125890963457</v>
      </c>
      <c r="V32603" t="s">
        <v>4524</v>
      </c>
      <c r="W32603" t="s">
        <v>4529</v>
      </c>
    </row>
    <row r="32604" spans="20:23" x14ac:dyDescent="0.3">
      <c r="T32604" t="b">
        <f>U32604&gt;10</f>
        <v>1</v>
      </c>
      <c r="U32604" s="7">
        <v>12.7974957461337</v>
      </c>
      <c r="V32604" t="s">
        <v>8886</v>
      </c>
      <c r="W32604" t="s">
        <v>19257</v>
      </c>
    </row>
    <row r="32605" spans="20:23" x14ac:dyDescent="0.3">
      <c r="T32605" t="b">
        <f>U32605&gt;10</f>
        <v>1</v>
      </c>
      <c r="U32605" s="7">
        <v>12.7974957461337</v>
      </c>
      <c r="V32605" t="s">
        <v>10585</v>
      </c>
      <c r="W32605" t="s">
        <v>19258</v>
      </c>
    </row>
    <row r="32606" spans="20:23" x14ac:dyDescent="0.3">
      <c r="T32606" t="b">
        <f>U32606&gt;10</f>
        <v>1</v>
      </c>
      <c r="U32606" s="7">
        <v>10.6574295826374</v>
      </c>
      <c r="V32606" t="s">
        <v>7430</v>
      </c>
      <c r="W32606" t="s">
        <v>7431</v>
      </c>
    </row>
    <row r="32607" spans="20:23" x14ac:dyDescent="0.3">
      <c r="T32607" t="b">
        <f>U32607&gt;10</f>
        <v>1</v>
      </c>
      <c r="U32607" s="7">
        <v>10.024907023893901</v>
      </c>
      <c r="V32607" t="s">
        <v>1854</v>
      </c>
      <c r="W32607" t="s">
        <v>1903</v>
      </c>
    </row>
    <row r="32608" spans="20:23" x14ac:dyDescent="0.3">
      <c r="T32608" t="b">
        <f>U32608&gt;10</f>
        <v>1</v>
      </c>
      <c r="U32608" s="7">
        <v>12.7974957461337</v>
      </c>
      <c r="V32608" t="s">
        <v>19259</v>
      </c>
      <c r="W32608" t="s">
        <v>19260</v>
      </c>
    </row>
    <row r="32609" spans="20:23" x14ac:dyDescent="0.3">
      <c r="T32609" t="b">
        <f>U32609&gt;10</f>
        <v>1</v>
      </c>
      <c r="U32609" s="7">
        <v>11.6988834574656</v>
      </c>
      <c r="V32609" t="s">
        <v>12832</v>
      </c>
      <c r="W32609" t="s">
        <v>12833</v>
      </c>
    </row>
    <row r="32610" spans="20:23" x14ac:dyDescent="0.3">
      <c r="T32610" t="b">
        <f>U32610&gt;10</f>
        <v>1</v>
      </c>
      <c r="U32610" s="7">
        <v>11.411201385013801</v>
      </c>
      <c r="V32610" t="s">
        <v>11552</v>
      </c>
      <c r="W32610" t="s">
        <v>11553</v>
      </c>
    </row>
    <row r="32611" spans="20:23" x14ac:dyDescent="0.3">
      <c r="T32611" t="b">
        <f>U32611&gt;10</f>
        <v>1</v>
      </c>
      <c r="U32611" s="7">
        <v>11.8812050142595</v>
      </c>
      <c r="V32611" t="s">
        <v>14082</v>
      </c>
      <c r="W32611" t="s">
        <v>13624</v>
      </c>
    </row>
    <row r="32612" spans="20:23" x14ac:dyDescent="0.3">
      <c r="T32612" t="b">
        <f>U32612&gt;10</f>
        <v>1</v>
      </c>
      <c r="U32612" s="7">
        <v>11.8812050142595</v>
      </c>
      <c r="V32612" t="s">
        <v>6138</v>
      </c>
      <c r="W32612" t="s">
        <v>13722</v>
      </c>
    </row>
    <row r="32613" spans="20:23" x14ac:dyDescent="0.3">
      <c r="T32613" t="b">
        <f>U32613&gt;10</f>
        <v>1</v>
      </c>
      <c r="U32613" s="7">
        <v>13.490642926693599</v>
      </c>
      <c r="V32613" t="s">
        <v>19261</v>
      </c>
      <c r="W32613" t="s">
        <v>19262</v>
      </c>
    </row>
    <row r="32614" spans="20:23" x14ac:dyDescent="0.3">
      <c r="T32614" t="b">
        <f>U32614&gt;10</f>
        <v>1</v>
      </c>
      <c r="U32614" s="7">
        <v>10.5462039475272</v>
      </c>
      <c r="V32614" t="s">
        <v>6618</v>
      </c>
      <c r="W32614" t="s">
        <v>6619</v>
      </c>
    </row>
    <row r="32615" spans="20:23" x14ac:dyDescent="0.3">
      <c r="T32615" t="b">
        <f>U32615&gt;10</f>
        <v>1</v>
      </c>
      <c r="U32615" s="7">
        <v>10.7825927255914</v>
      </c>
      <c r="V32615" t="s">
        <v>2371</v>
      </c>
      <c r="W32615" t="s">
        <v>8186</v>
      </c>
    </row>
    <row r="32616" spans="20:23" x14ac:dyDescent="0.3">
      <c r="T32616" t="b">
        <f>U32616&gt;10</f>
        <v>1</v>
      </c>
      <c r="U32616" s="7">
        <v>11.411201385013801</v>
      </c>
      <c r="V32616" t="s">
        <v>11558</v>
      </c>
      <c r="W32616" t="s">
        <v>11559</v>
      </c>
    </row>
    <row r="32617" spans="20:23" x14ac:dyDescent="0.3">
      <c r="T32617" t="b">
        <f>U32617&gt;10</f>
        <v>1</v>
      </c>
      <c r="U32617" s="7">
        <v>10.9256935692321</v>
      </c>
      <c r="V32617" t="s">
        <v>9083</v>
      </c>
      <c r="W32617" t="s">
        <v>9087</v>
      </c>
    </row>
    <row r="32618" spans="20:23" x14ac:dyDescent="0.3">
      <c r="T32618" t="b">
        <f>U32618&gt;10</f>
        <v>1</v>
      </c>
      <c r="U32618" s="7">
        <v>11.0057362769056</v>
      </c>
      <c r="V32618" t="s">
        <v>9732</v>
      </c>
      <c r="W32618" t="s">
        <v>4785</v>
      </c>
    </row>
    <row r="32619" spans="20:23" x14ac:dyDescent="0.3">
      <c r="T32619" t="b">
        <f>U32619&gt;10</f>
        <v>1</v>
      </c>
      <c r="U32619" s="7">
        <v>13.490642926693599</v>
      </c>
      <c r="V32619" t="s">
        <v>19263</v>
      </c>
      <c r="W32619" t="s">
        <v>19264</v>
      </c>
    </row>
    <row r="32620" spans="20:23" x14ac:dyDescent="0.3">
      <c r="T32620" t="b">
        <f>U32620&gt;10</f>
        <v>1</v>
      </c>
      <c r="U32620" s="7">
        <v>10.399600473335299</v>
      </c>
      <c r="V32620" t="s">
        <v>5294</v>
      </c>
      <c r="W32620" t="s">
        <v>5295</v>
      </c>
    </row>
    <row r="32621" spans="20:23" x14ac:dyDescent="0.3">
      <c r="T32621" t="b">
        <f>U32621&gt;10</f>
        <v>1</v>
      </c>
      <c r="U32621" s="7">
        <v>13.490642926693599</v>
      </c>
      <c r="V32621" t="s">
        <v>19265</v>
      </c>
      <c r="W32621" t="s">
        <v>19266</v>
      </c>
    </row>
    <row r="32622" spans="20:23" x14ac:dyDescent="0.3">
      <c r="T32622" t="b">
        <f>U32622&gt;10</f>
        <v>1</v>
      </c>
      <c r="U32622" s="7">
        <v>12.392030638025499</v>
      </c>
      <c r="V32622" t="s">
        <v>19266</v>
      </c>
      <c r="W32622" t="s">
        <v>19267</v>
      </c>
    </row>
    <row r="32623" spans="20:23" x14ac:dyDescent="0.3">
      <c r="T32623" t="b">
        <f>U32623&gt;10</f>
        <v>1</v>
      </c>
      <c r="U32623" s="7">
        <v>11.188057833699601</v>
      </c>
      <c r="V32623" t="s">
        <v>10791</v>
      </c>
      <c r="W32623" t="s">
        <v>10793</v>
      </c>
    </row>
    <row r="32624" spans="20:23" x14ac:dyDescent="0.3">
      <c r="T32624" t="b">
        <f>U32624&gt;10</f>
        <v>1</v>
      </c>
      <c r="U32624" s="7">
        <v>11.6988834574656</v>
      </c>
      <c r="V32624" t="s">
        <v>13227</v>
      </c>
      <c r="W32624" t="s">
        <v>10793</v>
      </c>
    </row>
    <row r="32625" spans="20:23" x14ac:dyDescent="0.3">
      <c r="T32625" t="b">
        <f>U32625&gt;10</f>
        <v>1</v>
      </c>
      <c r="U32625" s="7">
        <v>10.5462039475272</v>
      </c>
      <c r="V32625" t="s">
        <v>4118</v>
      </c>
      <c r="W32625" t="s">
        <v>6582</v>
      </c>
    </row>
    <row r="32626" spans="20:23" x14ac:dyDescent="0.3">
      <c r="T32626" t="b">
        <f>U32626&gt;10</f>
        <v>1</v>
      </c>
      <c r="U32626" s="7">
        <v>10.4461204889702</v>
      </c>
      <c r="V32626" t="s">
        <v>5726</v>
      </c>
      <c r="W32626" t="s">
        <v>5728</v>
      </c>
    </row>
    <row r="32627" spans="20:23" x14ac:dyDescent="0.3">
      <c r="T32627" t="b">
        <f>U32627&gt;10</f>
        <v>1</v>
      </c>
      <c r="U32627" s="7">
        <v>10.4461204889702</v>
      </c>
      <c r="V32627" t="s">
        <v>5763</v>
      </c>
      <c r="W32627" t="s">
        <v>5764</v>
      </c>
    </row>
    <row r="32628" spans="20:23" x14ac:dyDescent="0.3">
      <c r="T32628" t="b">
        <f>U32628&gt;10</f>
        <v>1</v>
      </c>
      <c r="U32628" s="7">
        <v>10.3125890963457</v>
      </c>
      <c r="V32628" t="s">
        <v>4814</v>
      </c>
      <c r="W32628" t="s">
        <v>4815</v>
      </c>
    </row>
    <row r="32629" spans="20:23" x14ac:dyDescent="0.3">
      <c r="T32629" t="b">
        <f>U32629&gt;10</f>
        <v>1</v>
      </c>
      <c r="U32629" s="7">
        <v>12.104348565573799</v>
      </c>
      <c r="V32629" t="s">
        <v>19268</v>
      </c>
      <c r="W32629" t="s">
        <v>19269</v>
      </c>
    </row>
    <row r="32630" spans="20:23" x14ac:dyDescent="0.3">
      <c r="T32630" t="b">
        <f>U32630&gt;10</f>
        <v>1</v>
      </c>
      <c r="U32630" s="7">
        <v>10.7180542044539</v>
      </c>
      <c r="V32630" t="s">
        <v>7747</v>
      </c>
      <c r="W32630" t="s">
        <v>7748</v>
      </c>
    </row>
    <row r="32631" spans="20:23" x14ac:dyDescent="0.3">
      <c r="T32631" t="b">
        <f>U32631&gt;10</f>
        <v>1</v>
      </c>
      <c r="U32631" s="7">
        <v>10.7180542044539</v>
      </c>
      <c r="V32631" t="s">
        <v>7967</v>
      </c>
      <c r="W32631" t="s">
        <v>7765</v>
      </c>
    </row>
    <row r="32632" spans="20:23" x14ac:dyDescent="0.3">
      <c r="T32632" t="b">
        <f>U32632&gt;10</f>
        <v>1</v>
      </c>
      <c r="U32632" s="7">
        <v>11.5447327776383</v>
      </c>
      <c r="V32632" t="s">
        <v>12527</v>
      </c>
      <c r="W32632" t="s">
        <v>12528</v>
      </c>
    </row>
    <row r="32633" spans="20:23" x14ac:dyDescent="0.3">
      <c r="T32633" t="b">
        <f>U32633&gt;10</f>
        <v>1</v>
      </c>
      <c r="U32633" s="7">
        <v>10.194806060689301</v>
      </c>
      <c r="V32633" t="s">
        <v>3549</v>
      </c>
      <c r="W32633" t="s">
        <v>3550</v>
      </c>
    </row>
    <row r="32634" spans="20:23" x14ac:dyDescent="0.3">
      <c r="T32634" t="b">
        <f>U32634&gt;10</f>
        <v>1</v>
      </c>
      <c r="U32634" s="7">
        <v>10.7180542044539</v>
      </c>
      <c r="V32634" t="s">
        <v>7915</v>
      </c>
      <c r="W32634" t="s">
        <v>7698</v>
      </c>
    </row>
    <row r="32635" spans="20:23" x14ac:dyDescent="0.3">
      <c r="T32635" t="b">
        <f>U32635&gt;10</f>
        <v>1</v>
      </c>
      <c r="U32635" s="7">
        <v>11.8812050142595</v>
      </c>
      <c r="V32635" t="s">
        <v>3455</v>
      </c>
      <c r="W32635" t="s">
        <v>14097</v>
      </c>
    </row>
    <row r="32636" spans="20:23" x14ac:dyDescent="0.3">
      <c r="T32636" t="b">
        <f>U32636&gt;10</f>
        <v>1</v>
      </c>
      <c r="U32636" s="7">
        <v>10.3125890963457</v>
      </c>
      <c r="V32636" t="s">
        <v>4888</v>
      </c>
      <c r="W32636" t="s">
        <v>4889</v>
      </c>
    </row>
    <row r="32637" spans="20:23" x14ac:dyDescent="0.3">
      <c r="T32637" t="b">
        <f>U32637&gt;10</f>
        <v>1</v>
      </c>
      <c r="U32637" s="7">
        <v>11.3215892263241</v>
      </c>
      <c r="V32637" t="s">
        <v>11484</v>
      </c>
      <c r="W32637" t="s">
        <v>11485</v>
      </c>
    </row>
    <row r="32638" spans="20:23" x14ac:dyDescent="0.3">
      <c r="T32638" t="b">
        <f>U32638&gt;10</f>
        <v>1</v>
      </c>
      <c r="U32638" s="7">
        <v>11.293418349357401</v>
      </c>
      <c r="V32638" t="s">
        <v>11165</v>
      </c>
      <c r="W32638" t="s">
        <v>3584</v>
      </c>
    </row>
    <row r="32639" spans="20:23" x14ac:dyDescent="0.3">
      <c r="T32639" t="b">
        <f>U32639&gt;10</f>
        <v>1</v>
      </c>
      <c r="U32639" s="7">
        <v>10.158438416518401</v>
      </c>
      <c r="V32639" t="s">
        <v>3220</v>
      </c>
      <c r="W32639" t="s">
        <v>3221</v>
      </c>
    </row>
    <row r="32640" spans="20:23" x14ac:dyDescent="0.3">
      <c r="T32640" t="b">
        <f>U32640&gt;10</f>
        <v>1</v>
      </c>
      <c r="U32640" s="7">
        <v>11.188057833699601</v>
      </c>
      <c r="V32640" t="s">
        <v>10663</v>
      </c>
      <c r="W32640" t="s">
        <v>10664</v>
      </c>
    </row>
    <row r="32641" spans="20:23" x14ac:dyDescent="0.3">
      <c r="T32641" t="b">
        <f>U32641&gt;10</f>
        <v>1</v>
      </c>
      <c r="U32641" s="7">
        <v>12.392030638025499</v>
      </c>
      <c r="V32641" t="s">
        <v>19270</v>
      </c>
      <c r="W32641" t="s">
        <v>19271</v>
      </c>
    </row>
    <row r="32642" spans="20:23" x14ac:dyDescent="0.3">
      <c r="T32642" t="b">
        <f>U32642&gt;10</f>
        <v>1</v>
      </c>
      <c r="U32642" s="7">
        <v>13.490642926693599</v>
      </c>
      <c r="V32642" t="s">
        <v>19272</v>
      </c>
      <c r="W32642" t="s">
        <v>9406</v>
      </c>
    </row>
    <row r="32643" spans="20:23" x14ac:dyDescent="0.3">
      <c r="T32643" t="b">
        <f>U32643&gt;10</f>
        <v>1</v>
      </c>
      <c r="U32643" s="7">
        <v>11.0057362769056</v>
      </c>
      <c r="V32643" t="s">
        <v>9406</v>
      </c>
      <c r="W32643" t="s">
        <v>5699</v>
      </c>
    </row>
    <row r="32644" spans="20:23" x14ac:dyDescent="0.3">
      <c r="T32644" t="b">
        <f>U32644&gt;10</f>
        <v>1</v>
      </c>
      <c r="U32644" s="7">
        <v>11.0057362769056</v>
      </c>
      <c r="V32644" t="s">
        <v>5699</v>
      </c>
      <c r="W32644" t="s">
        <v>9754</v>
      </c>
    </row>
    <row r="32645" spans="20:23" x14ac:dyDescent="0.3">
      <c r="T32645" t="b">
        <f>U32645&gt;10</f>
        <v>1</v>
      </c>
      <c r="U32645" s="7">
        <v>10.851585597078399</v>
      </c>
      <c r="V32645" t="s">
        <v>8651</v>
      </c>
      <c r="W32645" t="s">
        <v>8652</v>
      </c>
    </row>
    <row r="32646" spans="20:23" x14ac:dyDescent="0.3">
      <c r="T32646" t="b">
        <f>U32646&gt;10</f>
        <v>1</v>
      </c>
      <c r="U32646" s="7">
        <v>10.194806060689301</v>
      </c>
      <c r="V32646" t="s">
        <v>3686</v>
      </c>
      <c r="W32646" t="s">
        <v>3687</v>
      </c>
    </row>
    <row r="32647" spans="20:23" x14ac:dyDescent="0.3">
      <c r="T32647" t="b">
        <f>U32647&gt;10</f>
        <v>1</v>
      </c>
      <c r="U32647" s="7">
        <v>10.851585597078399</v>
      </c>
      <c r="V32647" t="s">
        <v>8850</v>
      </c>
      <c r="W32647" t="s">
        <v>8851</v>
      </c>
    </row>
    <row r="32648" spans="20:23" x14ac:dyDescent="0.3">
      <c r="T32648" t="b">
        <f>U32648&gt;10</f>
        <v>1</v>
      </c>
      <c r="U32648" s="7">
        <v>11.6988834574656</v>
      </c>
      <c r="V32648" t="s">
        <v>13357</v>
      </c>
      <c r="W32648" t="s">
        <v>12968</v>
      </c>
    </row>
    <row r="32649" spans="20:23" x14ac:dyDescent="0.3">
      <c r="T32649" t="b">
        <f>U32649&gt;10</f>
        <v>1</v>
      </c>
      <c r="U32649" s="7">
        <v>10.4949106531397</v>
      </c>
      <c r="V32649" t="s">
        <v>6138</v>
      </c>
      <c r="W32649" t="s">
        <v>6139</v>
      </c>
    </row>
    <row r="32650" spans="20:23" x14ac:dyDescent="0.3">
      <c r="T32650" t="b">
        <f>U32650&gt;10</f>
        <v>1</v>
      </c>
      <c r="U32650" s="7">
        <v>10.5357326476599</v>
      </c>
      <c r="V32650" t="s">
        <v>6552</v>
      </c>
      <c r="W32650" t="s">
        <v>4674</v>
      </c>
    </row>
    <row r="32651" spans="20:23" x14ac:dyDescent="0.3">
      <c r="T32651" t="b">
        <f>U32651&gt;10</f>
        <v>1</v>
      </c>
      <c r="U32651" s="7">
        <v>10.2072285806879</v>
      </c>
      <c r="V32651" t="s">
        <v>3794</v>
      </c>
      <c r="W32651" t="s">
        <v>3795</v>
      </c>
    </row>
    <row r="32652" spans="20:23" x14ac:dyDescent="0.3">
      <c r="T32652" t="b">
        <f>U32652&gt;10</f>
        <v>1</v>
      </c>
      <c r="U32652" s="7">
        <v>12.392030638025499</v>
      </c>
      <c r="V32652" t="s">
        <v>19273</v>
      </c>
      <c r="W32652" t="s">
        <v>19274</v>
      </c>
    </row>
    <row r="32653" spans="20:23" x14ac:dyDescent="0.3">
      <c r="T32653" t="b">
        <f>U32653&gt;10</f>
        <v>1</v>
      </c>
      <c r="U32653" s="7">
        <v>11.411201385013801</v>
      </c>
      <c r="V32653" t="s">
        <v>3795</v>
      </c>
      <c r="W32653" t="s">
        <v>12022</v>
      </c>
    </row>
    <row r="32654" spans="20:23" x14ac:dyDescent="0.3">
      <c r="T32654" t="b">
        <f>U32654&gt;10</f>
        <v>1</v>
      </c>
      <c r="U32654" s="7">
        <v>10.3125890963457</v>
      </c>
      <c r="V32654" t="s">
        <v>4673</v>
      </c>
      <c r="W32654" t="s">
        <v>4674</v>
      </c>
    </row>
    <row r="32655" spans="20:23" x14ac:dyDescent="0.3">
      <c r="T32655" t="b">
        <f>U32655&gt;10</f>
        <v>1</v>
      </c>
      <c r="U32655" s="7">
        <v>10.194806060689301</v>
      </c>
      <c r="V32655">
        <v>1913</v>
      </c>
      <c r="W32655" t="s">
        <v>3455</v>
      </c>
    </row>
    <row r="32656" spans="20:23" x14ac:dyDescent="0.3">
      <c r="T32656" t="b">
        <f>U32656&gt;10</f>
        <v>1</v>
      </c>
      <c r="U32656" s="7">
        <v>11.8812050142595</v>
      </c>
      <c r="V32656" t="s">
        <v>14095</v>
      </c>
      <c r="W32656" t="s">
        <v>14096</v>
      </c>
    </row>
    <row r="32657" spans="20:23" x14ac:dyDescent="0.3">
      <c r="T32657" t="b">
        <f>U32657&gt;10</f>
        <v>1</v>
      </c>
      <c r="U32657" s="7">
        <v>11.188057833699601</v>
      </c>
      <c r="V32657" t="s">
        <v>10813</v>
      </c>
      <c r="W32657" t="s">
        <v>10814</v>
      </c>
    </row>
    <row r="32658" spans="20:23" x14ac:dyDescent="0.3">
      <c r="T32658" t="b">
        <f>U32658&gt;10</f>
        <v>1</v>
      </c>
      <c r="U32658" s="7">
        <v>11.188057833699601</v>
      </c>
      <c r="V32658" t="s">
        <v>2445</v>
      </c>
      <c r="W32658" t="s">
        <v>10455</v>
      </c>
    </row>
    <row r="32659" spans="20:23" x14ac:dyDescent="0.3">
      <c r="T32659" t="b">
        <f>U32659&gt;10</f>
        <v>1</v>
      </c>
      <c r="U32659" s="7">
        <v>10.7180542044539</v>
      </c>
      <c r="V32659" t="s">
        <v>3795</v>
      </c>
      <c r="W32659" t="s">
        <v>8007</v>
      </c>
    </row>
    <row r="32660" spans="20:23" x14ac:dyDescent="0.3">
      <c r="T32660" t="b">
        <f>U32660&gt;10</f>
        <v>1</v>
      </c>
      <c r="U32660" s="7">
        <v>10.7180542044539</v>
      </c>
      <c r="V32660" t="s">
        <v>3795</v>
      </c>
      <c r="W32660" t="s">
        <v>8006</v>
      </c>
    </row>
    <row r="32661" spans="20:23" x14ac:dyDescent="0.3">
      <c r="T32661" t="b">
        <f>U32661&gt;10</f>
        <v>1</v>
      </c>
      <c r="U32661" s="7">
        <v>11.411201385013801</v>
      </c>
      <c r="V32661" t="s">
        <v>11769</v>
      </c>
      <c r="W32661" t="s">
        <v>4512</v>
      </c>
    </row>
    <row r="32662" spans="20:23" x14ac:dyDescent="0.3">
      <c r="T32662" t="b">
        <f>U32662&gt;10</f>
        <v>1</v>
      </c>
      <c r="U32662" s="7">
        <v>10.6002711687975</v>
      </c>
      <c r="V32662" t="s">
        <v>6874</v>
      </c>
      <c r="W32662" t="s">
        <v>7078</v>
      </c>
    </row>
    <row r="32663" spans="20:23" x14ac:dyDescent="0.3">
      <c r="T32663" t="b">
        <f>U32663&gt;10</f>
        <v>1</v>
      </c>
      <c r="U32663" s="7">
        <v>11.0927476538953</v>
      </c>
      <c r="V32663" t="s">
        <v>10238</v>
      </c>
      <c r="W32663" t="s">
        <v>10239</v>
      </c>
    </row>
    <row r="32664" spans="20:23" x14ac:dyDescent="0.3">
      <c r="T32664" t="b">
        <f>U32664&gt;10</f>
        <v>1</v>
      </c>
      <c r="U32664" s="7">
        <v>11.188057833699601</v>
      </c>
      <c r="V32664" t="s">
        <v>10800</v>
      </c>
      <c r="W32664">
        <v>143</v>
      </c>
    </row>
    <row r="32665" spans="20:23" x14ac:dyDescent="0.3">
      <c r="T32665" t="b">
        <f>U32665&gt;10</f>
        <v>1</v>
      </c>
      <c r="U32665" s="7">
        <v>12.104348565573799</v>
      </c>
      <c r="V32665" t="s">
        <v>19275</v>
      </c>
      <c r="W32665" t="s">
        <v>19276</v>
      </c>
    </row>
    <row r="32666" spans="20:23" x14ac:dyDescent="0.3">
      <c r="T32666" t="b">
        <f>U32666&gt;10</f>
        <v>1</v>
      </c>
      <c r="U32666" s="7">
        <v>11.188057833699601</v>
      </c>
      <c r="V32666" t="s">
        <v>4228</v>
      </c>
      <c r="W32666" t="s">
        <v>10718</v>
      </c>
    </row>
    <row r="32667" spans="20:23" x14ac:dyDescent="0.3">
      <c r="T32667" t="b">
        <f>U32667&gt;10</f>
        <v>1</v>
      </c>
      <c r="U32667" s="7">
        <v>12.7974957461337</v>
      </c>
      <c r="V32667" t="s">
        <v>19277</v>
      </c>
      <c r="W32667" t="s">
        <v>19278</v>
      </c>
    </row>
    <row r="32668" spans="20:23" x14ac:dyDescent="0.3">
      <c r="T32668" t="b">
        <f>U32668&gt;10</f>
        <v>1</v>
      </c>
      <c r="U32668" s="7">
        <v>10.024907023893901</v>
      </c>
      <c r="V32668" t="s">
        <v>2073</v>
      </c>
      <c r="W32668" t="s">
        <v>2074</v>
      </c>
    </row>
    <row r="32669" spans="20:23" x14ac:dyDescent="0.3">
      <c r="T32669" t="b">
        <f>U32669&gt;10</f>
        <v>1</v>
      </c>
      <c r="U32669" s="7">
        <v>11.6988834574656</v>
      </c>
      <c r="V32669" t="s">
        <v>6861</v>
      </c>
      <c r="W32669" t="s">
        <v>12808</v>
      </c>
    </row>
    <row r="32670" spans="20:23" x14ac:dyDescent="0.3">
      <c r="T32670" t="b">
        <f>U32670&gt;10</f>
        <v>1</v>
      </c>
      <c r="U32670" s="7">
        <v>11.6988834574656</v>
      </c>
      <c r="V32670" t="s">
        <v>9603</v>
      </c>
      <c r="W32670" t="s">
        <v>13002</v>
      </c>
    </row>
    <row r="32671" spans="20:23" x14ac:dyDescent="0.3">
      <c r="T32671" t="b">
        <f>U32671&gt;10</f>
        <v>1</v>
      </c>
      <c r="U32671" s="7">
        <v>10.194806060689301</v>
      </c>
      <c r="V32671" t="s">
        <v>3565</v>
      </c>
      <c r="W32671" t="s">
        <v>3782</v>
      </c>
    </row>
    <row r="32672" spans="20:23" x14ac:dyDescent="0.3">
      <c r="T32672" t="b">
        <f>U32672&gt;10</f>
        <v>1</v>
      </c>
      <c r="U32672" s="7">
        <v>11.0057362769056</v>
      </c>
      <c r="V32672" t="s">
        <v>9830</v>
      </c>
      <c r="W32672" t="s">
        <v>2355</v>
      </c>
    </row>
    <row r="32673" spans="20:23" x14ac:dyDescent="0.3">
      <c r="T32673" t="b">
        <f>U32673&gt;10</f>
        <v>1</v>
      </c>
      <c r="U32673" s="7">
        <v>12.392030638025499</v>
      </c>
      <c r="V32673" t="s">
        <v>2355</v>
      </c>
      <c r="W32673" t="s">
        <v>19279</v>
      </c>
    </row>
    <row r="32674" spans="20:23" x14ac:dyDescent="0.3">
      <c r="T32674" t="b">
        <f>U32674&gt;10</f>
        <v>1</v>
      </c>
      <c r="U32674" s="7">
        <v>12.7974957461337</v>
      </c>
      <c r="V32674" t="s">
        <v>19280</v>
      </c>
      <c r="W32674" t="s">
        <v>19281</v>
      </c>
    </row>
    <row r="32675" spans="20:23" x14ac:dyDescent="0.3">
      <c r="T32675" t="b">
        <f>U32675&gt;10</f>
        <v>1</v>
      </c>
      <c r="U32675" s="7">
        <v>10.7180542044539</v>
      </c>
      <c r="V32675" t="s">
        <v>8001</v>
      </c>
      <c r="W32675" t="s">
        <v>8002</v>
      </c>
    </row>
    <row r="32676" spans="20:23" x14ac:dyDescent="0.3">
      <c r="T32676" t="b">
        <f>U32676&gt;10</f>
        <v>1</v>
      </c>
      <c r="U32676" s="7">
        <v>10.7825927255914</v>
      </c>
      <c r="V32676" t="s">
        <v>2342</v>
      </c>
      <c r="W32676" t="s">
        <v>2361</v>
      </c>
    </row>
    <row r="32677" spans="20:23" x14ac:dyDescent="0.3">
      <c r="T32677" t="b">
        <f>U32677&gt;10</f>
        <v>1</v>
      </c>
      <c r="U32677" s="7">
        <v>11.293418349357401</v>
      </c>
      <c r="V32677" t="s">
        <v>2361</v>
      </c>
      <c r="W32677" t="s">
        <v>11044</v>
      </c>
    </row>
    <row r="32678" spans="20:23" x14ac:dyDescent="0.3">
      <c r="T32678" t="b">
        <f>U32678&gt;10</f>
        <v>1</v>
      </c>
      <c r="U32678" s="7">
        <v>11.8812050142595</v>
      </c>
      <c r="V32678" t="s">
        <v>13765</v>
      </c>
      <c r="W32678" t="s">
        <v>13766</v>
      </c>
    </row>
    <row r="32679" spans="20:23" x14ac:dyDescent="0.3">
      <c r="T32679" t="b">
        <f>U32679&gt;10</f>
        <v>1</v>
      </c>
      <c r="U32679" s="7">
        <v>11.411201385013801</v>
      </c>
      <c r="V32679" t="s">
        <v>9830</v>
      </c>
      <c r="W32679" t="s">
        <v>12001</v>
      </c>
    </row>
    <row r="32680" spans="20:23" x14ac:dyDescent="0.3">
      <c r="T32680" t="b">
        <f>U32680&gt;10</f>
        <v>1</v>
      </c>
      <c r="U32680" s="7">
        <v>10.3125890963457</v>
      </c>
      <c r="V32680" t="s">
        <v>4763</v>
      </c>
      <c r="W32680" t="s">
        <v>4623</v>
      </c>
    </row>
    <row r="32681" spans="20:23" x14ac:dyDescent="0.3">
      <c r="T32681" t="b">
        <f>U32681&gt;10</f>
        <v>1</v>
      </c>
      <c r="U32681" s="7">
        <v>10.3125890963457</v>
      </c>
      <c r="V32681" t="s">
        <v>4623</v>
      </c>
      <c r="W32681" t="s">
        <v>4624</v>
      </c>
    </row>
    <row r="32682" spans="20:23" x14ac:dyDescent="0.3">
      <c r="T32682" t="b">
        <f>U32682&gt;10</f>
        <v>1</v>
      </c>
      <c r="U32682" s="7">
        <v>11.8812050142595</v>
      </c>
      <c r="V32682" t="s">
        <v>4624</v>
      </c>
      <c r="W32682" t="s">
        <v>13836</v>
      </c>
    </row>
    <row r="32683" spans="20:23" x14ac:dyDescent="0.3">
      <c r="T32683" t="b">
        <f>U32683&gt;10</f>
        <v>1</v>
      </c>
      <c r="U32683" s="7">
        <v>11.411201385013801</v>
      </c>
      <c r="V32683" t="s">
        <v>12139</v>
      </c>
      <c r="W32683" t="s">
        <v>12140</v>
      </c>
    </row>
    <row r="32684" spans="20:23" x14ac:dyDescent="0.3">
      <c r="T32684" t="b">
        <f>U32684&gt;10</f>
        <v>1</v>
      </c>
      <c r="U32684" s="7">
        <v>10.0894455450315</v>
      </c>
      <c r="V32684" t="s">
        <v>2595</v>
      </c>
      <c r="W32684" t="s">
        <v>2596</v>
      </c>
    </row>
    <row r="32685" spans="20:23" x14ac:dyDescent="0.3">
      <c r="T32685" t="b">
        <f>U32685&gt;10</f>
        <v>1</v>
      </c>
      <c r="U32685" s="7">
        <v>11.188057833699601</v>
      </c>
      <c r="V32685" t="s">
        <v>10707</v>
      </c>
      <c r="W32685" t="s">
        <v>10708</v>
      </c>
    </row>
    <row r="32686" spans="20:23" x14ac:dyDescent="0.3">
      <c r="T32686" t="b">
        <f>U32686&gt;10</f>
        <v>1</v>
      </c>
      <c r="U32686" s="7">
        <v>10.2717671018254</v>
      </c>
      <c r="V32686" t="s">
        <v>4245</v>
      </c>
      <c r="W32686" t="s">
        <v>4246</v>
      </c>
    </row>
    <row r="32687" spans="20:23" x14ac:dyDescent="0.3">
      <c r="T32687" t="b">
        <f>U32687&gt;10</f>
        <v>1</v>
      </c>
      <c r="U32687" s="7">
        <v>10.399600473335299</v>
      </c>
      <c r="V32687" t="s">
        <v>5334</v>
      </c>
      <c r="W32687" t="s">
        <v>5498</v>
      </c>
    </row>
    <row r="32688" spans="20:23" x14ac:dyDescent="0.3">
      <c r="T32688" t="b">
        <f>U32688&gt;10</f>
        <v>1</v>
      </c>
      <c r="U32688" s="7">
        <v>11.293418349357401</v>
      </c>
      <c r="V32688" t="s">
        <v>3606</v>
      </c>
      <c r="W32688" t="s">
        <v>11185</v>
      </c>
    </row>
    <row r="32689" spans="20:23" x14ac:dyDescent="0.3">
      <c r="T32689" t="b">
        <f>U32689&gt;10</f>
        <v>1</v>
      </c>
      <c r="U32689" s="7">
        <v>13.490642926693599</v>
      </c>
      <c r="V32689" t="s">
        <v>11185</v>
      </c>
      <c r="W32689" t="s">
        <v>19282</v>
      </c>
    </row>
    <row r="32690" spans="20:23" x14ac:dyDescent="0.3">
      <c r="T32690" t="b">
        <f>U32690&gt;10</f>
        <v>1</v>
      </c>
      <c r="U32690" s="7">
        <v>11.0057362769056</v>
      </c>
      <c r="V32690" t="s">
        <v>9481</v>
      </c>
      <c r="W32690" t="s">
        <v>6827</v>
      </c>
    </row>
    <row r="32691" spans="20:23" x14ac:dyDescent="0.3">
      <c r="T32691" t="b">
        <f>U32691&gt;10</f>
        <v>1</v>
      </c>
      <c r="U32691" s="7">
        <v>10.6002711687975</v>
      </c>
      <c r="V32691" t="s">
        <v>6827</v>
      </c>
      <c r="W32691" t="s">
        <v>3706</v>
      </c>
    </row>
    <row r="32692" spans="20:23" x14ac:dyDescent="0.3">
      <c r="T32692" t="b">
        <f>U32692&gt;10</f>
        <v>1</v>
      </c>
      <c r="U32692" s="7">
        <v>12.392030638025499</v>
      </c>
      <c r="V32692" t="s">
        <v>4543</v>
      </c>
      <c r="W32692" t="s">
        <v>7327</v>
      </c>
    </row>
    <row r="32693" spans="20:23" x14ac:dyDescent="0.3">
      <c r="T32693" t="b">
        <f>U32693&gt;10</f>
        <v>1</v>
      </c>
      <c r="U32693" s="7">
        <v>13.490642926693599</v>
      </c>
      <c r="V32693" t="s">
        <v>19283</v>
      </c>
      <c r="W32693" t="s">
        <v>19284</v>
      </c>
    </row>
    <row r="32694" spans="20:23" x14ac:dyDescent="0.3">
      <c r="T32694" t="b">
        <f>U32694&gt;10</f>
        <v>1</v>
      </c>
      <c r="U32694" s="7">
        <v>11.293418349357401</v>
      </c>
      <c r="V32694" t="s">
        <v>3606</v>
      </c>
      <c r="W32694" t="s">
        <v>11187</v>
      </c>
    </row>
    <row r="32695" spans="20:23" x14ac:dyDescent="0.3">
      <c r="T32695" t="b">
        <f>U32695&gt;10</f>
        <v>1</v>
      </c>
      <c r="U32695" s="7">
        <v>12.104348565573799</v>
      </c>
      <c r="V32695" t="s">
        <v>19285</v>
      </c>
      <c r="W32695" t="s">
        <v>10721</v>
      </c>
    </row>
    <row r="32696" spans="20:23" x14ac:dyDescent="0.3">
      <c r="T32696" t="b">
        <f>U32696&gt;10</f>
        <v>1</v>
      </c>
      <c r="U32696" s="7">
        <v>11.188057833699601</v>
      </c>
      <c r="V32696" t="s">
        <v>10721</v>
      </c>
      <c r="W32696" t="s">
        <v>10722</v>
      </c>
    </row>
    <row r="32697" spans="20:23" x14ac:dyDescent="0.3">
      <c r="T32697" t="b">
        <f>U32697&gt;10</f>
        <v>1</v>
      </c>
      <c r="U32697" s="7">
        <v>11.8812050142595</v>
      </c>
      <c r="V32697" t="s">
        <v>13947</v>
      </c>
      <c r="W32697" t="s">
        <v>10722</v>
      </c>
    </row>
    <row r="32698" spans="20:23" x14ac:dyDescent="0.3">
      <c r="T32698" t="b">
        <f>U32698&gt;10</f>
        <v>1</v>
      </c>
      <c r="U32698" s="7">
        <v>10.6002711687975</v>
      </c>
      <c r="V32698" t="s">
        <v>2864</v>
      </c>
      <c r="W32698" t="s">
        <v>7334</v>
      </c>
    </row>
    <row r="32699" spans="20:23" x14ac:dyDescent="0.3">
      <c r="T32699" t="b">
        <f>U32699&gt;10</f>
        <v>1</v>
      </c>
      <c r="U32699" s="7">
        <v>12.7974957461337</v>
      </c>
      <c r="V32699" t="s">
        <v>7334</v>
      </c>
      <c r="W32699" t="s">
        <v>10543</v>
      </c>
    </row>
    <row r="32700" spans="20:23" x14ac:dyDescent="0.3">
      <c r="T32700" t="b">
        <f>U32700&gt;10</f>
        <v>1</v>
      </c>
      <c r="U32700" s="7">
        <v>11.188057833699601</v>
      </c>
      <c r="V32700" t="s">
        <v>10543</v>
      </c>
      <c r="W32700" t="s">
        <v>8304</v>
      </c>
    </row>
    <row r="32701" spans="20:23" x14ac:dyDescent="0.3">
      <c r="T32701" t="b">
        <f>U32701&gt;10</f>
        <v>1</v>
      </c>
      <c r="U32701" s="7">
        <v>10.7825927255914</v>
      </c>
      <c r="V32701" t="s">
        <v>8304</v>
      </c>
      <c r="W32701" t="s">
        <v>8305</v>
      </c>
    </row>
    <row r="32702" spans="20:23" x14ac:dyDescent="0.3">
      <c r="T32702" t="b">
        <f>U32702&gt;10</f>
        <v>1</v>
      </c>
      <c r="U32702" s="7">
        <v>11.0927476538953</v>
      </c>
      <c r="V32702" t="s">
        <v>10297</v>
      </c>
      <c r="W32702" t="s">
        <v>10298</v>
      </c>
    </row>
    <row r="32703" spans="20:23" x14ac:dyDescent="0.3">
      <c r="T32703" t="b">
        <f>U32703&gt;10</f>
        <v>1</v>
      </c>
      <c r="U32703" s="7">
        <v>13.490642926693599</v>
      </c>
      <c r="V32703" t="s">
        <v>19286</v>
      </c>
      <c r="W32703" t="s">
        <v>19287</v>
      </c>
    </row>
    <row r="32704" spans="20:23" x14ac:dyDescent="0.3">
      <c r="T32704" t="b">
        <f>U32704&gt;10</f>
        <v>1</v>
      </c>
      <c r="U32704" s="7">
        <v>10.399600473335299</v>
      </c>
      <c r="V32704" t="s">
        <v>5453</v>
      </c>
      <c r="W32704" t="s">
        <v>5454</v>
      </c>
    </row>
    <row r="32705" spans="20:23" x14ac:dyDescent="0.3">
      <c r="T32705" t="b">
        <f>U32705&gt;10</f>
        <v>1</v>
      </c>
      <c r="U32705" s="7">
        <v>12.7974957461337</v>
      </c>
      <c r="V32705" t="s">
        <v>9484</v>
      </c>
      <c r="W32705" t="s">
        <v>19288</v>
      </c>
    </row>
    <row r="32706" spans="20:23" x14ac:dyDescent="0.3">
      <c r="T32706" t="b">
        <f>U32706&gt;10</f>
        <v>1</v>
      </c>
      <c r="U32706" s="7">
        <v>11.6988834574656</v>
      </c>
      <c r="V32706" t="s">
        <v>8337</v>
      </c>
      <c r="W32706" t="s">
        <v>13430</v>
      </c>
    </row>
    <row r="32707" spans="20:23" x14ac:dyDescent="0.3">
      <c r="T32707" t="b">
        <f>U32707&gt;10</f>
        <v>1</v>
      </c>
      <c r="U32707" s="7">
        <v>11.411201385013801</v>
      </c>
      <c r="V32707" t="s">
        <v>11981</v>
      </c>
      <c r="W32707" t="s">
        <v>11982</v>
      </c>
    </row>
    <row r="32708" spans="20:23" x14ac:dyDescent="0.3">
      <c r="T32708" t="b">
        <f>U32708&gt;10</f>
        <v>1</v>
      </c>
      <c r="U32708" s="7">
        <v>11.411201385013801</v>
      </c>
      <c r="V32708" t="s">
        <v>11577</v>
      </c>
      <c r="W32708" t="s">
        <v>11578</v>
      </c>
    </row>
    <row r="32709" spans="20:23" x14ac:dyDescent="0.3">
      <c r="T32709" t="b">
        <f>U32709&gt;10</f>
        <v>1</v>
      </c>
      <c r="U32709" s="7">
        <v>10.7180542044539</v>
      </c>
      <c r="V32709" t="s">
        <v>7910</v>
      </c>
      <c r="W32709" t="s">
        <v>7911</v>
      </c>
    </row>
    <row r="32710" spans="20:23" x14ac:dyDescent="0.3">
      <c r="T32710" t="b">
        <f>U32710&gt;10</f>
        <v>1</v>
      </c>
      <c r="U32710" s="7">
        <v>10.7825927255914</v>
      </c>
      <c r="V32710" t="s">
        <v>7911</v>
      </c>
      <c r="W32710" t="s">
        <v>8425</v>
      </c>
    </row>
    <row r="32711" spans="20:23" x14ac:dyDescent="0.3">
      <c r="T32711" t="b">
        <f>U32711&gt;10</f>
        <v>1</v>
      </c>
      <c r="U32711" s="7">
        <v>10.6002711687975</v>
      </c>
      <c r="V32711" t="s">
        <v>3636</v>
      </c>
      <c r="W32711" t="s">
        <v>7094</v>
      </c>
    </row>
    <row r="32712" spans="20:23" x14ac:dyDescent="0.3">
      <c r="T32712" t="b">
        <f>U32712&gt;10</f>
        <v>1</v>
      </c>
      <c r="U32712" s="7">
        <v>11.0057362769056</v>
      </c>
      <c r="V32712" t="s">
        <v>9372</v>
      </c>
      <c r="W32712" t="s">
        <v>9373</v>
      </c>
    </row>
    <row r="32713" spans="20:23" x14ac:dyDescent="0.3">
      <c r="T32713" t="b">
        <f>U32713&gt;10</f>
        <v>1</v>
      </c>
      <c r="U32713" s="7">
        <v>12.392030638025499</v>
      </c>
      <c r="V32713" t="s">
        <v>6907</v>
      </c>
      <c r="W32713" t="s">
        <v>19289</v>
      </c>
    </row>
    <row r="32714" spans="20:23" x14ac:dyDescent="0.3">
      <c r="T32714" t="b">
        <f>U32714&gt;10</f>
        <v>1</v>
      </c>
      <c r="U32714" s="7">
        <v>11.5447327776383</v>
      </c>
      <c r="V32714" t="s">
        <v>12601</v>
      </c>
      <c r="W32714" t="s">
        <v>12386</v>
      </c>
    </row>
    <row r="32715" spans="20:23" x14ac:dyDescent="0.3">
      <c r="T32715" t="b">
        <f>U32715&gt;10</f>
        <v>1</v>
      </c>
      <c r="U32715" s="7">
        <v>10.158438416518401</v>
      </c>
      <c r="V32715" t="s">
        <v>3375</v>
      </c>
      <c r="W32715" t="s">
        <v>2108</v>
      </c>
    </row>
    <row r="32716" spans="20:23" x14ac:dyDescent="0.3">
      <c r="T32716" t="b">
        <f>U32716&gt;10</f>
        <v>1</v>
      </c>
      <c r="U32716" s="7">
        <v>10.7180542044539</v>
      </c>
      <c r="V32716" t="s">
        <v>2105</v>
      </c>
      <c r="W32716" t="s">
        <v>8138</v>
      </c>
    </row>
    <row r="32717" spans="20:23" x14ac:dyDescent="0.3">
      <c r="T32717" t="b">
        <f>U32717&gt;10</f>
        <v>1</v>
      </c>
      <c r="U32717" s="7">
        <v>10.024907023893901</v>
      </c>
      <c r="V32717" t="s">
        <v>2105</v>
      </c>
      <c r="W32717" t="s">
        <v>2106</v>
      </c>
    </row>
    <row r="32718" spans="20:23" x14ac:dyDescent="0.3">
      <c r="T32718" t="b">
        <f>U32718&gt;10</f>
        <v>1</v>
      </c>
      <c r="U32718" s="7">
        <v>10.851585597078399</v>
      </c>
      <c r="V32718" t="s">
        <v>2106</v>
      </c>
      <c r="W32718" t="s">
        <v>8783</v>
      </c>
    </row>
    <row r="32719" spans="20:23" x14ac:dyDescent="0.3">
      <c r="T32719" t="b">
        <f>U32719&gt;10</f>
        <v>1</v>
      </c>
      <c r="U32719" s="7">
        <v>10.024907023893901</v>
      </c>
      <c r="V32719" t="s">
        <v>2105</v>
      </c>
      <c r="W32719" t="s">
        <v>2108</v>
      </c>
    </row>
    <row r="32720" spans="20:23" x14ac:dyDescent="0.3">
      <c r="T32720" t="b">
        <f>U32720&gt;10</f>
        <v>1</v>
      </c>
      <c r="U32720" s="7">
        <v>12.7974957461337</v>
      </c>
      <c r="V32720" t="s">
        <v>2108</v>
      </c>
      <c r="W32720" t="s">
        <v>7490</v>
      </c>
    </row>
    <row r="32721" spans="20:23" x14ac:dyDescent="0.3">
      <c r="T32721" t="b">
        <f>U32721&gt;10</f>
        <v>1</v>
      </c>
      <c r="U32721" s="7">
        <v>10.6574295826374</v>
      </c>
      <c r="V32721" t="s">
        <v>7490</v>
      </c>
      <c r="W32721" t="s">
        <v>7491</v>
      </c>
    </row>
    <row r="32722" spans="20:23" x14ac:dyDescent="0.3">
      <c r="T32722" t="b">
        <f>U32722&gt;10</f>
        <v>1</v>
      </c>
      <c r="U32722" s="7">
        <v>11.6988834574656</v>
      </c>
      <c r="V32722" t="s">
        <v>13085</v>
      </c>
      <c r="W32722" t="s">
        <v>13086</v>
      </c>
    </row>
    <row r="32723" spans="20:23" x14ac:dyDescent="0.3">
      <c r="T32723" t="b">
        <f>U32723&gt;10</f>
        <v>1</v>
      </c>
      <c r="U32723" s="7">
        <v>10.158438416518401</v>
      </c>
      <c r="V32723">
        <v>158</v>
      </c>
      <c r="W32723" t="s">
        <v>3062</v>
      </c>
    </row>
    <row r="32724" spans="20:23" x14ac:dyDescent="0.3">
      <c r="T32724" t="b">
        <f>U32724&gt;10</f>
        <v>1</v>
      </c>
      <c r="U32724" s="7">
        <v>11.0057362769056</v>
      </c>
      <c r="V32724" t="s">
        <v>3062</v>
      </c>
      <c r="W32724" t="s">
        <v>9914</v>
      </c>
    </row>
    <row r="32725" spans="20:23" x14ac:dyDescent="0.3">
      <c r="T32725" t="b">
        <f>U32725&gt;10</f>
        <v>1</v>
      </c>
      <c r="U32725" s="7">
        <v>13.490642926693599</v>
      </c>
      <c r="V32725" t="s">
        <v>9603</v>
      </c>
      <c r="W32725" t="s">
        <v>19290</v>
      </c>
    </row>
    <row r="32726" spans="20:23" x14ac:dyDescent="0.3">
      <c r="T32726" t="b">
        <f>U32726&gt;10</f>
        <v>1</v>
      </c>
      <c r="U32726" s="7">
        <v>11.293418349357401</v>
      </c>
      <c r="V32726" t="s">
        <v>6868</v>
      </c>
      <c r="W32726" t="s">
        <v>11023</v>
      </c>
    </row>
    <row r="32727" spans="20:23" x14ac:dyDescent="0.3">
      <c r="T32727" t="b">
        <f>U32727&gt;10</f>
        <v>1</v>
      </c>
      <c r="U32727" s="7">
        <v>13.490642926693599</v>
      </c>
      <c r="V32727" t="s">
        <v>19291</v>
      </c>
      <c r="W32727" t="s">
        <v>12363</v>
      </c>
    </row>
    <row r="32728" spans="20:23" x14ac:dyDescent="0.3">
      <c r="T32728" t="b">
        <f>U32728&gt;10</f>
        <v>1</v>
      </c>
      <c r="U32728" s="7">
        <v>11.5447327776383</v>
      </c>
      <c r="V32728" t="s">
        <v>12363</v>
      </c>
      <c r="W32728" t="s">
        <v>10145</v>
      </c>
    </row>
    <row r="32729" spans="20:23" x14ac:dyDescent="0.3">
      <c r="T32729" t="b">
        <f>U32729&gt;10</f>
        <v>1</v>
      </c>
      <c r="U32729" s="7">
        <v>10.851585597078399</v>
      </c>
      <c r="V32729" t="s">
        <v>3375</v>
      </c>
      <c r="W32729" t="s">
        <v>8932</v>
      </c>
    </row>
    <row r="32730" spans="20:23" x14ac:dyDescent="0.3">
      <c r="T32730" t="b">
        <f>U32730&gt;10</f>
        <v>1</v>
      </c>
      <c r="U32730" s="7">
        <v>11.293418349357401</v>
      </c>
      <c r="V32730" t="s">
        <v>8932</v>
      </c>
      <c r="W32730" t="s">
        <v>7040</v>
      </c>
    </row>
    <row r="32731" spans="20:23" x14ac:dyDescent="0.3">
      <c r="T32731" t="b">
        <f>U32731&gt;10</f>
        <v>1</v>
      </c>
      <c r="U32731" s="7">
        <v>12.7974957461337</v>
      </c>
      <c r="V32731" t="s">
        <v>6378</v>
      </c>
      <c r="W32731" t="s">
        <v>19292</v>
      </c>
    </row>
    <row r="32732" spans="20:23" x14ac:dyDescent="0.3">
      <c r="T32732" t="b">
        <f>U32732&gt;10</f>
        <v>1</v>
      </c>
      <c r="U32732" s="7">
        <v>13.490642926693599</v>
      </c>
      <c r="V32732" t="s">
        <v>19293</v>
      </c>
      <c r="W32732" t="s">
        <v>19294</v>
      </c>
    </row>
    <row r="32733" spans="20:23" x14ac:dyDescent="0.3">
      <c r="T32733" t="b">
        <f>U32733&gt;10</f>
        <v>1</v>
      </c>
      <c r="U32733" s="7">
        <v>12.7974957461337</v>
      </c>
      <c r="V32733" t="s">
        <v>19294</v>
      </c>
      <c r="W32733" t="s">
        <v>7169</v>
      </c>
    </row>
    <row r="32734" spans="20:23" x14ac:dyDescent="0.3">
      <c r="T32734" t="b">
        <f>U32734&gt;10</f>
        <v>1</v>
      </c>
      <c r="U32734" s="7">
        <v>10.6002711687975</v>
      </c>
      <c r="V32734" t="s">
        <v>7169</v>
      </c>
      <c r="W32734" t="s">
        <v>3606</v>
      </c>
    </row>
    <row r="32735" spans="20:23" x14ac:dyDescent="0.3">
      <c r="T32735" t="b">
        <f>U32735&gt;10</f>
        <v>1</v>
      </c>
      <c r="U32735" s="7">
        <v>12.7974957461337</v>
      </c>
      <c r="V32735" t="s">
        <v>19295</v>
      </c>
      <c r="W32735" t="s">
        <v>19296</v>
      </c>
    </row>
    <row r="32736" spans="20:23" x14ac:dyDescent="0.3">
      <c r="T32736" t="b">
        <f>U32736&gt;10</f>
        <v>1</v>
      </c>
      <c r="U32736" s="7">
        <v>13.490642926693599</v>
      </c>
      <c r="V32736" t="s">
        <v>19297</v>
      </c>
      <c r="W32736" t="s">
        <v>19298</v>
      </c>
    </row>
    <row r="32737" spans="20:23" x14ac:dyDescent="0.3">
      <c r="T32737" t="b">
        <f>U32737&gt;10</f>
        <v>1</v>
      </c>
      <c r="U32737" s="7">
        <v>10.158438416518401</v>
      </c>
      <c r="V32737" t="s">
        <v>3237</v>
      </c>
      <c r="W32737" t="s">
        <v>3238</v>
      </c>
    </row>
    <row r="32738" spans="20:23" x14ac:dyDescent="0.3">
      <c r="T32738" t="b">
        <f>U32738&gt;10</f>
        <v>1</v>
      </c>
      <c r="U32738" s="7">
        <v>11.5447327776383</v>
      </c>
      <c r="V32738" t="s">
        <v>12386</v>
      </c>
      <c r="W32738" t="s">
        <v>4756</v>
      </c>
    </row>
    <row r="32739" spans="20:23" x14ac:dyDescent="0.3">
      <c r="T32739" t="b">
        <f>U32739&gt;10</f>
        <v>1</v>
      </c>
      <c r="U32739" s="7">
        <v>10.399600473335299</v>
      </c>
      <c r="V32739" t="s">
        <v>5553</v>
      </c>
      <c r="W32739" t="s">
        <v>5554</v>
      </c>
    </row>
    <row r="32740" spans="20:23" x14ac:dyDescent="0.3">
      <c r="T32740" t="b">
        <f>U32740&gt;10</f>
        <v>1</v>
      </c>
      <c r="U32740" s="7">
        <v>11.188057833699601</v>
      </c>
      <c r="V32740">
        <v>161</v>
      </c>
      <c r="W32740" t="s">
        <v>3237</v>
      </c>
    </row>
    <row r="32741" spans="20:23" x14ac:dyDescent="0.3">
      <c r="T32741" t="b">
        <f>U32741&gt;10</f>
        <v>1</v>
      </c>
      <c r="U32741" s="7">
        <v>10.3125890963457</v>
      </c>
      <c r="V32741" t="s">
        <v>4685</v>
      </c>
      <c r="W32741" t="s">
        <v>4686</v>
      </c>
    </row>
    <row r="32742" spans="20:23" x14ac:dyDescent="0.3">
      <c r="T32742" t="b">
        <f>U32742&gt;10</f>
        <v>1</v>
      </c>
      <c r="U32742" s="7">
        <v>10.232546388672199</v>
      </c>
      <c r="V32742" t="s">
        <v>3902</v>
      </c>
      <c r="W32742" t="s">
        <v>3903</v>
      </c>
    </row>
    <row r="32743" spans="20:23" x14ac:dyDescent="0.3">
      <c r="T32743" t="b">
        <f>U32743&gt;10</f>
        <v>1</v>
      </c>
      <c r="U32743" s="7">
        <v>11.6988834574656</v>
      </c>
      <c r="V32743" t="s">
        <v>12718</v>
      </c>
      <c r="W32743" t="s">
        <v>12719</v>
      </c>
    </row>
    <row r="32744" spans="20:23" x14ac:dyDescent="0.3">
      <c r="T32744" t="b">
        <f>U32744&gt;10</f>
        <v>1</v>
      </c>
      <c r="U32744" s="7">
        <v>11.293418349357401</v>
      </c>
      <c r="V32744" t="s">
        <v>10994</v>
      </c>
      <c r="W32744" t="s">
        <v>10995</v>
      </c>
    </row>
    <row r="32745" spans="20:23" x14ac:dyDescent="0.3">
      <c r="T32745" t="b">
        <f>U32745&gt;10</f>
        <v>1</v>
      </c>
      <c r="U32745" s="7">
        <v>11.0057362769056</v>
      </c>
      <c r="V32745" t="s">
        <v>9913</v>
      </c>
      <c r="W32745" t="s">
        <v>9914</v>
      </c>
    </row>
    <row r="32746" spans="20:23" x14ac:dyDescent="0.3">
      <c r="T32746" t="b">
        <f>U32746&gt;10</f>
        <v>1</v>
      </c>
      <c r="U32746" s="7">
        <v>13.490642926693599</v>
      </c>
      <c r="V32746" t="s">
        <v>19299</v>
      </c>
      <c r="W32746" t="s">
        <v>19300</v>
      </c>
    </row>
    <row r="32747" spans="20:23" x14ac:dyDescent="0.3">
      <c r="T32747" t="b">
        <f>U32747&gt;10</f>
        <v>1</v>
      </c>
      <c r="U32747" s="7">
        <v>13.490642926693599</v>
      </c>
      <c r="V32747" t="s">
        <v>19300</v>
      </c>
      <c r="W32747" t="s">
        <v>19301</v>
      </c>
    </row>
    <row r="32748" spans="20:23" x14ac:dyDescent="0.3">
      <c r="T32748" t="b">
        <f>U32748&gt;10</f>
        <v>1</v>
      </c>
      <c r="U32748" s="7">
        <v>10.7180542044539</v>
      </c>
      <c r="V32748" t="s">
        <v>1995</v>
      </c>
      <c r="W32748" t="s">
        <v>3062</v>
      </c>
    </row>
    <row r="32749" spans="20:23" x14ac:dyDescent="0.3">
      <c r="T32749" t="b">
        <f>U32749&gt;10</f>
        <v>1</v>
      </c>
      <c r="U32749" s="7">
        <v>11.0927476538953</v>
      </c>
      <c r="V32749" t="s">
        <v>10099</v>
      </c>
      <c r="W32749" t="s">
        <v>10100</v>
      </c>
    </row>
    <row r="32750" spans="20:23" x14ac:dyDescent="0.3">
      <c r="T32750" t="b">
        <f>U32750&gt;10</f>
        <v>1</v>
      </c>
      <c r="U32750" s="7">
        <v>12.7974957461337</v>
      </c>
      <c r="V32750" t="s">
        <v>19302</v>
      </c>
      <c r="W32750" t="s">
        <v>5357</v>
      </c>
    </row>
    <row r="32751" spans="20:23" x14ac:dyDescent="0.3">
      <c r="T32751" t="b">
        <f>U32751&gt;10</f>
        <v>1</v>
      </c>
      <c r="U32751" s="7">
        <v>10.024907023893901</v>
      </c>
      <c r="V32751" t="s">
        <v>2103</v>
      </c>
      <c r="W32751" t="s">
        <v>2104</v>
      </c>
    </row>
    <row r="32752" spans="20:23" x14ac:dyDescent="0.3">
      <c r="T32752" t="b">
        <f>U32752&gt;10</f>
        <v>1</v>
      </c>
      <c r="U32752" s="7">
        <v>11.0057362769056</v>
      </c>
      <c r="V32752" t="s">
        <v>9830</v>
      </c>
      <c r="W32752" t="s">
        <v>9831</v>
      </c>
    </row>
    <row r="32753" spans="20:23" x14ac:dyDescent="0.3">
      <c r="T32753" t="b">
        <f>U32753&gt;10</f>
        <v>1</v>
      </c>
      <c r="U32753" s="7">
        <v>10.0894455450315</v>
      </c>
      <c r="V32753" t="s">
        <v>2536</v>
      </c>
      <c r="W32753" t="s">
        <v>2382</v>
      </c>
    </row>
    <row r="32754" spans="20:23" x14ac:dyDescent="0.3">
      <c r="T32754" t="b">
        <f>U32754&gt;10</f>
        <v>1</v>
      </c>
      <c r="U32754" s="7">
        <v>10.4949106531397</v>
      </c>
      <c r="V32754" t="s">
        <v>2536</v>
      </c>
      <c r="W32754" t="s">
        <v>6438</v>
      </c>
    </row>
    <row r="32755" spans="20:23" x14ac:dyDescent="0.3">
      <c r="T32755" t="b">
        <f>U32755&gt;10</f>
        <v>1</v>
      </c>
      <c r="U32755" s="7">
        <v>11.411201385013801</v>
      </c>
      <c r="V32755" t="s">
        <v>12013</v>
      </c>
      <c r="W32755" t="s">
        <v>12015</v>
      </c>
    </row>
    <row r="32756" spans="20:23" x14ac:dyDescent="0.3">
      <c r="T32756" t="b">
        <f>U32756&gt;10</f>
        <v>1</v>
      </c>
      <c r="U32756" s="7">
        <v>12.7974957461337</v>
      </c>
      <c r="V32756" t="s">
        <v>19303</v>
      </c>
      <c r="W32756" t="s">
        <v>11745</v>
      </c>
    </row>
    <row r="32757" spans="20:23" x14ac:dyDescent="0.3">
      <c r="T32757" t="b">
        <f>U32757&gt;10</f>
        <v>1</v>
      </c>
      <c r="U32757" s="7">
        <v>11.6988834574656</v>
      </c>
      <c r="V32757" t="s">
        <v>12755</v>
      </c>
      <c r="W32757" t="s">
        <v>3759</v>
      </c>
    </row>
    <row r="32758" spans="20:23" x14ac:dyDescent="0.3">
      <c r="T32758" t="b">
        <f>U32758&gt;10</f>
        <v>1</v>
      </c>
      <c r="U32758" s="7">
        <v>11.411201385013801</v>
      </c>
      <c r="V32758" t="s">
        <v>5435</v>
      </c>
      <c r="W32758" t="s">
        <v>12089</v>
      </c>
    </row>
    <row r="32759" spans="20:23" x14ac:dyDescent="0.3">
      <c r="T32759" t="b">
        <f>U32759&gt;10</f>
        <v>1</v>
      </c>
      <c r="U32759" s="7">
        <v>11.188057833699601</v>
      </c>
      <c r="V32759" t="s">
        <v>10462</v>
      </c>
      <c r="W32759" t="s">
        <v>10463</v>
      </c>
    </row>
    <row r="32760" spans="20:23" x14ac:dyDescent="0.3">
      <c r="T32760" t="b">
        <f>U32760&gt;10</f>
        <v>1</v>
      </c>
      <c r="U32760" s="7">
        <v>11.6988834574656</v>
      </c>
      <c r="V32760" t="s">
        <v>12811</v>
      </c>
      <c r="W32760" t="s">
        <v>12812</v>
      </c>
    </row>
    <row r="32761" spans="20:23" x14ac:dyDescent="0.3">
      <c r="T32761" t="b">
        <f>U32761&gt;10</f>
        <v>1</v>
      </c>
      <c r="U32761" s="7">
        <v>11.0927476538953</v>
      </c>
      <c r="V32761" t="s">
        <v>10206</v>
      </c>
      <c r="W32761" t="s">
        <v>10118</v>
      </c>
    </row>
    <row r="32762" spans="20:23" x14ac:dyDescent="0.3">
      <c r="T32762" t="b">
        <f>U32762&gt;10</f>
        <v>1</v>
      </c>
      <c r="U32762" s="7">
        <v>11.188057833699601</v>
      </c>
      <c r="V32762" t="s">
        <v>10361</v>
      </c>
      <c r="W32762" t="s">
        <v>10362</v>
      </c>
    </row>
    <row r="32763" spans="20:23" x14ac:dyDescent="0.3">
      <c r="T32763" t="b">
        <f>U32763&gt;10</f>
        <v>1</v>
      </c>
      <c r="U32763" s="7">
        <v>11.293418349357401</v>
      </c>
      <c r="V32763" t="s">
        <v>10362</v>
      </c>
      <c r="W32763" t="s">
        <v>3606</v>
      </c>
    </row>
    <row r="32764" spans="20:23" x14ac:dyDescent="0.3">
      <c r="T32764" t="b">
        <f>U32764&gt;10</f>
        <v>1</v>
      </c>
      <c r="U32764" s="7">
        <v>11.293418349357401</v>
      </c>
      <c r="V32764" t="s">
        <v>3606</v>
      </c>
      <c r="W32764" t="s">
        <v>11186</v>
      </c>
    </row>
    <row r="32765" spans="20:23" x14ac:dyDescent="0.3">
      <c r="T32765" t="b">
        <f>U32765&gt;10</f>
        <v>1</v>
      </c>
      <c r="U32765" s="7">
        <v>11.6988834574656</v>
      </c>
      <c r="V32765" t="s">
        <v>11186</v>
      </c>
      <c r="W32765" t="s">
        <v>6827</v>
      </c>
    </row>
    <row r="32766" spans="20:23" x14ac:dyDescent="0.3">
      <c r="T32766" t="b">
        <f>U32766&gt;10</f>
        <v>1</v>
      </c>
      <c r="U32766" s="7">
        <v>11.6988834574656</v>
      </c>
      <c r="V32766" t="s">
        <v>6827</v>
      </c>
      <c r="W32766" t="s">
        <v>12772</v>
      </c>
    </row>
    <row r="32767" spans="20:23" x14ac:dyDescent="0.3">
      <c r="T32767" t="b">
        <f>U32767&gt;10</f>
        <v>1</v>
      </c>
      <c r="U32767" s="7">
        <v>10.6002711687975</v>
      </c>
      <c r="V32767" t="s">
        <v>7040</v>
      </c>
      <c r="W32767" t="s">
        <v>7041</v>
      </c>
    </row>
    <row r="32768" spans="20:23" x14ac:dyDescent="0.3">
      <c r="T32768" t="b">
        <f>U32768&gt;10</f>
        <v>1</v>
      </c>
      <c r="U32768" s="7">
        <v>11.293418349357401</v>
      </c>
      <c r="V32768" t="s">
        <v>11333</v>
      </c>
      <c r="W32768" t="s">
        <v>11334</v>
      </c>
    </row>
    <row r="32769" spans="20:23" x14ac:dyDescent="0.3">
      <c r="T32769" t="b">
        <f>U32769&gt;10</f>
        <v>1</v>
      </c>
      <c r="U32769" s="7">
        <v>10.851585597078399</v>
      </c>
      <c r="V32769" t="s">
        <v>8988</v>
      </c>
      <c r="W32769" t="s">
        <v>3313</v>
      </c>
    </row>
    <row r="32770" spans="20:23" x14ac:dyDescent="0.3">
      <c r="T32770" t="b">
        <f>U32770&gt;10</f>
        <v>1</v>
      </c>
      <c r="U32770" s="7">
        <v>11.8812050142595</v>
      </c>
      <c r="V32770" t="s">
        <v>13998</v>
      </c>
      <c r="W32770" t="s">
        <v>14000</v>
      </c>
    </row>
    <row r="32771" spans="20:23" x14ac:dyDescent="0.3">
      <c r="T32771" t="b">
        <f>U32771&gt;10</f>
        <v>1</v>
      </c>
      <c r="U32771" s="7">
        <v>10.7180542044539</v>
      </c>
      <c r="V32771" t="s">
        <v>2086</v>
      </c>
      <c r="W32771" t="s">
        <v>8129</v>
      </c>
    </row>
    <row r="32772" spans="20:23" x14ac:dyDescent="0.3">
      <c r="T32772" t="b">
        <f>U32772&gt;10</f>
        <v>1</v>
      </c>
      <c r="U32772" s="7">
        <v>12.392030638025499</v>
      </c>
      <c r="V32772" t="s">
        <v>8129</v>
      </c>
      <c r="W32772" t="s">
        <v>13179</v>
      </c>
    </row>
    <row r="32773" spans="20:23" x14ac:dyDescent="0.3">
      <c r="T32773" t="b">
        <f>U32773&gt;10</f>
        <v>1</v>
      </c>
      <c r="U32773" s="7">
        <v>11.6988834574656</v>
      </c>
      <c r="V32773" t="s">
        <v>13179</v>
      </c>
      <c r="W32773" t="s">
        <v>4055</v>
      </c>
    </row>
    <row r="32774" spans="20:23" x14ac:dyDescent="0.3">
      <c r="T32774" t="b">
        <f>U32774&gt;10</f>
        <v>1</v>
      </c>
      <c r="U32774" s="7">
        <v>10.232546388672199</v>
      </c>
      <c r="V32774" t="s">
        <v>4055</v>
      </c>
      <c r="W32774" t="s">
        <v>4056</v>
      </c>
    </row>
    <row r="32775" spans="20:23" x14ac:dyDescent="0.3">
      <c r="T32775" t="b">
        <f>U32775&gt;10</f>
        <v>1</v>
      </c>
      <c r="U32775" s="7">
        <v>10.9256935692321</v>
      </c>
      <c r="V32775" t="s">
        <v>4056</v>
      </c>
      <c r="W32775" t="s">
        <v>9247</v>
      </c>
    </row>
    <row r="32776" spans="20:23" x14ac:dyDescent="0.3">
      <c r="T32776" t="b">
        <f>U32776&gt;10</f>
        <v>1</v>
      </c>
      <c r="U32776" s="7">
        <v>12.104348565573799</v>
      </c>
      <c r="V32776" t="s">
        <v>19304</v>
      </c>
      <c r="W32776" t="s">
        <v>11906</v>
      </c>
    </row>
    <row r="32777" spans="20:23" x14ac:dyDescent="0.3">
      <c r="T32777" t="b">
        <f>U32777&gt;10</f>
        <v>1</v>
      </c>
      <c r="U32777" s="7">
        <v>11.411201385013801</v>
      </c>
      <c r="V32777" t="s">
        <v>11906</v>
      </c>
      <c r="W32777" t="s">
        <v>11907</v>
      </c>
    </row>
    <row r="32778" spans="20:23" x14ac:dyDescent="0.3">
      <c r="T32778" t="b">
        <f>U32778&gt;10</f>
        <v>1</v>
      </c>
      <c r="U32778" s="7">
        <v>10.851585597078399</v>
      </c>
      <c r="V32778" t="s">
        <v>3220</v>
      </c>
      <c r="W32778" t="s">
        <v>8779</v>
      </c>
    </row>
    <row r="32779" spans="20:23" x14ac:dyDescent="0.3">
      <c r="T32779" t="b">
        <f>U32779&gt;10</f>
        <v>1</v>
      </c>
      <c r="U32779" s="7">
        <v>11.0057362769056</v>
      </c>
      <c r="V32779" t="s">
        <v>9722</v>
      </c>
      <c r="W32779" t="s">
        <v>9605</v>
      </c>
    </row>
    <row r="32780" spans="20:23" x14ac:dyDescent="0.3">
      <c r="T32780" t="b">
        <f>U32780&gt;10</f>
        <v>1</v>
      </c>
      <c r="U32780" s="7">
        <v>11.8812050142595</v>
      </c>
      <c r="V32780" t="s">
        <v>4124</v>
      </c>
      <c r="W32780" t="s">
        <v>6277</v>
      </c>
    </row>
    <row r="32781" spans="20:23" x14ac:dyDescent="0.3">
      <c r="T32781" t="b">
        <f>U32781&gt;10</f>
        <v>1</v>
      </c>
      <c r="U32781" s="7">
        <v>10.4949106531397</v>
      </c>
      <c r="V32781" t="s">
        <v>6277</v>
      </c>
      <c r="W32781" t="s">
        <v>6278</v>
      </c>
    </row>
    <row r="32782" spans="20:23" x14ac:dyDescent="0.3">
      <c r="T32782" t="b">
        <f>U32782&gt;10</f>
        <v>1</v>
      </c>
      <c r="U32782" s="7">
        <v>11.0057362769056</v>
      </c>
      <c r="V32782" t="s">
        <v>9605</v>
      </c>
      <c r="W32782" t="s">
        <v>9606</v>
      </c>
    </row>
    <row r="32783" spans="20:23" x14ac:dyDescent="0.3">
      <c r="T32783" t="b">
        <f>U32783&gt;10</f>
        <v>1</v>
      </c>
      <c r="U32783" s="7">
        <v>10.0894455450315</v>
      </c>
      <c r="V32783" t="s">
        <v>2820</v>
      </c>
      <c r="W32783" t="s">
        <v>2821</v>
      </c>
    </row>
    <row r="32784" spans="20:23" x14ac:dyDescent="0.3">
      <c r="T32784" t="b">
        <f>U32784&gt;10</f>
        <v>1</v>
      </c>
      <c r="U32784" s="7">
        <v>11.5447327776383</v>
      </c>
      <c r="V32784" t="s">
        <v>8923</v>
      </c>
      <c r="W32784" t="s">
        <v>12559</v>
      </c>
    </row>
    <row r="32785" spans="20:23" x14ac:dyDescent="0.3">
      <c r="T32785" t="b">
        <f>U32785&gt;10</f>
        <v>1</v>
      </c>
      <c r="U32785" s="7">
        <v>10.9256935692321</v>
      </c>
      <c r="V32785" t="s">
        <v>9272</v>
      </c>
      <c r="W32785" t="s">
        <v>9111</v>
      </c>
    </row>
    <row r="32786" spans="20:23" x14ac:dyDescent="0.3">
      <c r="T32786" t="b">
        <f>U32786&gt;10</f>
        <v>1</v>
      </c>
      <c r="U32786" s="7">
        <v>10.3125890963457</v>
      </c>
      <c r="V32786" t="s">
        <v>4463</v>
      </c>
      <c r="W32786" t="s">
        <v>4464</v>
      </c>
    </row>
    <row r="32787" spans="20:23" x14ac:dyDescent="0.3">
      <c r="T32787" t="b">
        <f>U32787&gt;10</f>
        <v>1</v>
      </c>
      <c r="U32787" s="7">
        <v>10.123347096707199</v>
      </c>
      <c r="V32787" t="s">
        <v>2946</v>
      </c>
      <c r="W32787" t="s">
        <v>2987</v>
      </c>
    </row>
    <row r="32788" spans="20:23" x14ac:dyDescent="0.3">
      <c r="T32788" t="b">
        <f>U32788&gt;10</f>
        <v>1</v>
      </c>
      <c r="U32788" s="7">
        <v>13.490642926693599</v>
      </c>
      <c r="V32788" t="s">
        <v>19305</v>
      </c>
      <c r="W32788" t="s">
        <v>19306</v>
      </c>
    </row>
    <row r="32789" spans="20:23" x14ac:dyDescent="0.3">
      <c r="T32789" t="b">
        <f>U32789&gt;10</f>
        <v>1</v>
      </c>
      <c r="U32789" s="7">
        <v>10.194806060689301</v>
      </c>
      <c r="V32789" t="s">
        <v>3660</v>
      </c>
      <c r="W32789" t="s">
        <v>3661</v>
      </c>
    </row>
    <row r="32790" spans="20:23" x14ac:dyDescent="0.3">
      <c r="T32790" t="b">
        <f>U32790&gt;10</f>
        <v>1</v>
      </c>
      <c r="U32790" s="7">
        <v>10.123347096707199</v>
      </c>
      <c r="V32790" t="s">
        <v>2891</v>
      </c>
      <c r="W32790" t="s">
        <v>2893</v>
      </c>
    </row>
    <row r="32791" spans="20:23" x14ac:dyDescent="0.3">
      <c r="T32791" t="b">
        <f>U32791&gt;10</f>
        <v>1</v>
      </c>
      <c r="U32791" s="7">
        <v>10.9256935692321</v>
      </c>
      <c r="V32791" t="s">
        <v>3808</v>
      </c>
      <c r="W32791" t="s">
        <v>9052</v>
      </c>
    </row>
    <row r="32792" spans="20:23" x14ac:dyDescent="0.3">
      <c r="T32792" t="b">
        <f>U32792&gt;10</f>
        <v>1</v>
      </c>
      <c r="U32792" s="7">
        <v>10.4949106531397</v>
      </c>
      <c r="V32792" t="s">
        <v>6322</v>
      </c>
      <c r="W32792" t="s">
        <v>6323</v>
      </c>
    </row>
    <row r="32793" spans="20:23" x14ac:dyDescent="0.3">
      <c r="T32793" t="b">
        <f>U32793&gt;10</f>
        <v>1</v>
      </c>
      <c r="U32793" s="7">
        <v>10.2717671018254</v>
      </c>
      <c r="V32793" t="s">
        <v>4162</v>
      </c>
      <c r="W32793" t="s">
        <v>4163</v>
      </c>
    </row>
    <row r="32794" spans="20:23" x14ac:dyDescent="0.3">
      <c r="T32794" t="b">
        <f>U32794&gt;10</f>
        <v>1</v>
      </c>
      <c r="U32794" s="7">
        <v>10.0894455450315</v>
      </c>
      <c r="V32794" t="s">
        <v>2360</v>
      </c>
      <c r="W32794" t="s">
        <v>2361</v>
      </c>
    </row>
    <row r="32795" spans="20:23" x14ac:dyDescent="0.3">
      <c r="T32795" t="b">
        <f>U32795&gt;10</f>
        <v>1</v>
      </c>
      <c r="U32795" s="7">
        <v>12.392030638025499</v>
      </c>
      <c r="V32795" t="s">
        <v>2361</v>
      </c>
      <c r="W32795" t="s">
        <v>19307</v>
      </c>
    </row>
    <row r="32796" spans="20:23" x14ac:dyDescent="0.3">
      <c r="T32796" t="b">
        <f>U32796&gt;10</f>
        <v>1</v>
      </c>
      <c r="U32796" s="7">
        <v>12.7974957461337</v>
      </c>
      <c r="V32796" t="s">
        <v>19308</v>
      </c>
      <c r="W32796" t="s">
        <v>19309</v>
      </c>
    </row>
    <row r="32797" spans="20:23" x14ac:dyDescent="0.3">
      <c r="T32797" t="b">
        <f>U32797&gt;10</f>
        <v>1</v>
      </c>
      <c r="U32797" s="7">
        <v>11.0057362769056</v>
      </c>
      <c r="V32797" t="s">
        <v>9549</v>
      </c>
      <c r="W32797" t="s">
        <v>4672</v>
      </c>
    </row>
    <row r="32798" spans="20:23" x14ac:dyDescent="0.3">
      <c r="T32798" t="b">
        <f>U32798&gt;10</f>
        <v>1</v>
      </c>
      <c r="U32798" s="7">
        <v>10.6574295826374</v>
      </c>
      <c r="V32798" t="s">
        <v>7491</v>
      </c>
      <c r="W32798" t="s">
        <v>7598</v>
      </c>
    </row>
    <row r="32799" spans="20:23" x14ac:dyDescent="0.3">
      <c r="T32799" t="b">
        <f>U32799&gt;10</f>
        <v>1</v>
      </c>
      <c r="U32799" s="7">
        <v>10.4949106531397</v>
      </c>
      <c r="V32799" t="s">
        <v>6233</v>
      </c>
      <c r="W32799" t="s">
        <v>6234</v>
      </c>
    </row>
    <row r="32800" spans="20:23" x14ac:dyDescent="0.3">
      <c r="T32800" t="b">
        <f>U32800&gt;10</f>
        <v>1</v>
      </c>
      <c r="U32800" s="7">
        <v>10.6002711687975</v>
      </c>
      <c r="V32800" t="s">
        <v>7087</v>
      </c>
      <c r="W32800" t="s">
        <v>2864</v>
      </c>
    </row>
    <row r="32801" spans="20:23" x14ac:dyDescent="0.3">
      <c r="T32801" t="b">
        <f>U32801&gt;10</f>
        <v>1</v>
      </c>
      <c r="U32801" s="7">
        <v>10.6002711687975</v>
      </c>
      <c r="V32801" t="s">
        <v>2864</v>
      </c>
      <c r="W32801" t="s">
        <v>7333</v>
      </c>
    </row>
    <row r="32802" spans="20:23" x14ac:dyDescent="0.3">
      <c r="T32802" t="b">
        <f>U32802&gt;10</f>
        <v>1</v>
      </c>
      <c r="U32802" s="7">
        <v>12.104348565573799</v>
      </c>
      <c r="V32802" t="s">
        <v>7333</v>
      </c>
      <c r="W32802" t="s">
        <v>1721</v>
      </c>
    </row>
    <row r="32803" spans="20:23" x14ac:dyDescent="0.3">
      <c r="T32803" t="b">
        <f>U32803&gt;10</f>
        <v>1</v>
      </c>
      <c r="U32803" s="7">
        <v>10.6574295826374</v>
      </c>
      <c r="V32803" t="s">
        <v>7491</v>
      </c>
      <c r="W32803" t="s">
        <v>7597</v>
      </c>
    </row>
    <row r="32804" spans="20:23" x14ac:dyDescent="0.3">
      <c r="T32804" t="b">
        <f>U32804&gt;10</f>
        <v>1</v>
      </c>
      <c r="U32804" s="7">
        <v>10.6002711687975</v>
      </c>
      <c r="V32804" t="s">
        <v>2864</v>
      </c>
      <c r="W32804" t="s">
        <v>7332</v>
      </c>
    </row>
    <row r="32805" spans="20:23" x14ac:dyDescent="0.3">
      <c r="T32805" t="b">
        <f>U32805&gt;10</f>
        <v>1</v>
      </c>
      <c r="U32805" s="7">
        <v>10.7180542044539</v>
      </c>
      <c r="V32805" t="s">
        <v>1759</v>
      </c>
      <c r="W32805" t="s">
        <v>7753</v>
      </c>
    </row>
    <row r="32806" spans="20:23" x14ac:dyDescent="0.3">
      <c r="T32806" t="b">
        <f>U32806&gt;10</f>
        <v>1</v>
      </c>
      <c r="U32806" s="7">
        <v>11.8812050142595</v>
      </c>
      <c r="V32806" t="s">
        <v>14111</v>
      </c>
      <c r="W32806" t="s">
        <v>13612</v>
      </c>
    </row>
    <row r="32807" spans="20:23" x14ac:dyDescent="0.3">
      <c r="T32807" t="b">
        <f>U32807&gt;10</f>
        <v>1</v>
      </c>
      <c r="U32807" s="7">
        <v>11.411201385013801</v>
      </c>
      <c r="V32807" t="s">
        <v>9830</v>
      </c>
      <c r="W32807" t="s">
        <v>12002</v>
      </c>
    </row>
    <row r="32808" spans="20:23" x14ac:dyDescent="0.3">
      <c r="T32808" t="b">
        <f>U32808&gt;10</f>
        <v>1</v>
      </c>
      <c r="U32808" s="7">
        <v>12.7974957461337</v>
      </c>
      <c r="V32808" t="s">
        <v>12002</v>
      </c>
      <c r="W32808" t="s">
        <v>19310</v>
      </c>
    </row>
    <row r="32809" spans="20:23" x14ac:dyDescent="0.3">
      <c r="T32809" t="b">
        <f>U32809&gt;10</f>
        <v>1</v>
      </c>
      <c r="U32809" s="7">
        <v>11.188057833699601</v>
      </c>
      <c r="V32809" t="s">
        <v>4163</v>
      </c>
      <c r="W32809" t="s">
        <v>10622</v>
      </c>
    </row>
    <row r="32810" spans="20:23" x14ac:dyDescent="0.3">
      <c r="T32810" t="b">
        <f>U32810&gt;10</f>
        <v>1</v>
      </c>
      <c r="U32810" s="7">
        <v>10.194806060689301</v>
      </c>
      <c r="V32810" t="s">
        <v>3565</v>
      </c>
      <c r="W32810" t="s">
        <v>3781</v>
      </c>
    </row>
    <row r="32811" spans="20:23" x14ac:dyDescent="0.3">
      <c r="T32811" t="b">
        <f>U32811&gt;10</f>
        <v>1</v>
      </c>
      <c r="U32811" s="7">
        <v>11.411201385013801</v>
      </c>
      <c r="V32811" t="s">
        <v>3781</v>
      </c>
      <c r="W32811" t="s">
        <v>11826</v>
      </c>
    </row>
    <row r="32812" spans="20:23" x14ac:dyDescent="0.3">
      <c r="T32812" t="b">
        <f>U32812&gt;10</f>
        <v>1</v>
      </c>
      <c r="U32812" s="7">
        <v>10.2717671018254</v>
      </c>
      <c r="V32812">
        <v>192</v>
      </c>
      <c r="W32812" t="s">
        <v>4124</v>
      </c>
    </row>
    <row r="32813" spans="20:23" x14ac:dyDescent="0.3">
      <c r="T32813" t="b">
        <f>U32813&gt;10</f>
        <v>1</v>
      </c>
      <c r="U32813" s="7">
        <v>12.104348565573799</v>
      </c>
      <c r="V32813" t="s">
        <v>19311</v>
      </c>
      <c r="W32813" t="s">
        <v>19312</v>
      </c>
    </row>
    <row r="32814" spans="20:23" x14ac:dyDescent="0.3">
      <c r="T32814" t="b">
        <f>U32814&gt;10</f>
        <v>1</v>
      </c>
      <c r="U32814" s="7">
        <v>13.490642926693599</v>
      </c>
      <c r="V32814" t="s">
        <v>19313</v>
      </c>
      <c r="W32814" t="s">
        <v>19314</v>
      </c>
    </row>
    <row r="32815" spans="20:23" x14ac:dyDescent="0.3">
      <c r="T32815" t="b">
        <f>U32815&gt;10</f>
        <v>1</v>
      </c>
      <c r="U32815" s="7">
        <v>13.490642926693599</v>
      </c>
      <c r="V32815" t="s">
        <v>19314</v>
      </c>
      <c r="W32815" t="s">
        <v>19315</v>
      </c>
    </row>
    <row r="32816" spans="20:23" x14ac:dyDescent="0.3">
      <c r="T32816" t="b">
        <f>U32816&gt;10</f>
        <v>1</v>
      </c>
      <c r="U32816" s="7">
        <v>10.6002711687975</v>
      </c>
      <c r="V32816" t="s">
        <v>7315</v>
      </c>
      <c r="W32816" t="s">
        <v>7316</v>
      </c>
    </row>
    <row r="32817" spans="20:23" x14ac:dyDescent="0.3">
      <c r="T32817" t="b">
        <f>U32817&gt;10</f>
        <v>1</v>
      </c>
      <c r="U32817" s="7">
        <v>12.104348565573799</v>
      </c>
      <c r="V32817" t="s">
        <v>7316</v>
      </c>
      <c r="W32817" t="s">
        <v>19316</v>
      </c>
    </row>
    <row r="32818" spans="20:23" x14ac:dyDescent="0.3">
      <c r="T32818" t="b">
        <f>U32818&gt;10</f>
        <v>1</v>
      </c>
      <c r="U32818" s="7">
        <v>11.8812050142595</v>
      </c>
      <c r="V32818" t="s">
        <v>13706</v>
      </c>
      <c r="W32818" t="s">
        <v>10722</v>
      </c>
    </row>
    <row r="32819" spans="20:23" x14ac:dyDescent="0.3">
      <c r="T32819" t="b">
        <f>U32819&gt;10</f>
        <v>1</v>
      </c>
      <c r="U32819" s="7">
        <v>11.188057833699601</v>
      </c>
      <c r="V32819" t="s">
        <v>10722</v>
      </c>
      <c r="W32819" t="s">
        <v>3314</v>
      </c>
    </row>
    <row r="32820" spans="20:23" x14ac:dyDescent="0.3">
      <c r="T32820" t="b">
        <f>U32820&gt;10</f>
        <v>1</v>
      </c>
      <c r="U32820" s="7">
        <v>10.3125890963457</v>
      </c>
      <c r="V32820" t="s">
        <v>4979</v>
      </c>
      <c r="W32820" t="s">
        <v>4623</v>
      </c>
    </row>
    <row r="32821" spans="20:23" x14ac:dyDescent="0.3">
      <c r="T32821" t="b">
        <f>U32821&gt;10</f>
        <v>1</v>
      </c>
      <c r="U32821" s="7">
        <v>10.355148710764499</v>
      </c>
      <c r="V32821" t="s">
        <v>5142</v>
      </c>
      <c r="W32821" t="s">
        <v>5143</v>
      </c>
    </row>
    <row r="32822" spans="20:23" x14ac:dyDescent="0.3">
      <c r="T32822" t="b">
        <f>U32822&gt;10</f>
        <v>1</v>
      </c>
      <c r="U32822" s="7">
        <v>11.293418349357401</v>
      </c>
      <c r="V32822" t="s">
        <v>11012</v>
      </c>
      <c r="W32822" t="s">
        <v>3707</v>
      </c>
    </row>
    <row r="32823" spans="20:23" x14ac:dyDescent="0.3">
      <c r="T32823" t="b">
        <f>U32823&gt;10</f>
        <v>1</v>
      </c>
      <c r="U32823" s="7">
        <v>12.392030638025499</v>
      </c>
      <c r="V32823" t="s">
        <v>19317</v>
      </c>
      <c r="W32823" t="s">
        <v>19318</v>
      </c>
    </row>
    <row r="32824" spans="20:23" x14ac:dyDescent="0.3">
      <c r="T32824" t="b">
        <f>U32824&gt;10</f>
        <v>1</v>
      </c>
      <c r="U32824" s="7">
        <v>12.104348565573799</v>
      </c>
      <c r="V32824" t="s">
        <v>10031</v>
      </c>
      <c r="W32824" t="s">
        <v>19319</v>
      </c>
    </row>
    <row r="32825" spans="20:23" x14ac:dyDescent="0.3">
      <c r="T32825" t="b">
        <f>U32825&gt;10</f>
        <v>1</v>
      </c>
      <c r="U32825" s="7">
        <v>12.7974957461337</v>
      </c>
      <c r="V32825" t="s">
        <v>15957</v>
      </c>
      <c r="W32825" t="s">
        <v>19320</v>
      </c>
    </row>
    <row r="32826" spans="20:23" x14ac:dyDescent="0.3">
      <c r="T32826" t="b">
        <f>U32826&gt;10</f>
        <v>1</v>
      </c>
      <c r="U32826" s="7">
        <v>10.900375761247799</v>
      </c>
      <c r="V32826" t="s">
        <v>9026</v>
      </c>
      <c r="W32826" t="s">
        <v>9027</v>
      </c>
    </row>
    <row r="32827" spans="20:23" x14ac:dyDescent="0.3">
      <c r="T32827" t="b">
        <f>U32827&gt;10</f>
        <v>1</v>
      </c>
      <c r="U32827" s="7">
        <v>12.392030638025499</v>
      </c>
      <c r="V32827" t="s">
        <v>19321</v>
      </c>
      <c r="W32827" t="s">
        <v>13255</v>
      </c>
    </row>
    <row r="32828" spans="20:23" x14ac:dyDescent="0.3">
      <c r="T32828" t="b">
        <f>U32828&gt;10</f>
        <v>1</v>
      </c>
      <c r="U32828" s="7">
        <v>13.490642926693599</v>
      </c>
      <c r="V32828" t="s">
        <v>19322</v>
      </c>
      <c r="W32828" t="s">
        <v>19323</v>
      </c>
    </row>
    <row r="32829" spans="20:23" x14ac:dyDescent="0.3">
      <c r="T32829" t="b">
        <f>U32829&gt;10</f>
        <v>1</v>
      </c>
      <c r="U32829" s="7">
        <v>10.4949106531397</v>
      </c>
      <c r="V32829" t="s">
        <v>6378</v>
      </c>
      <c r="W32829" t="s">
        <v>4163</v>
      </c>
    </row>
    <row r="32830" spans="20:23" x14ac:dyDescent="0.3">
      <c r="T32830" t="b">
        <f>U32830&gt;10</f>
        <v>1</v>
      </c>
      <c r="U32830" s="7">
        <v>10.024907023893901</v>
      </c>
      <c r="V32830" t="s">
        <v>1727</v>
      </c>
      <c r="W32830" t="s">
        <v>1728</v>
      </c>
    </row>
    <row r="32831" spans="20:23" x14ac:dyDescent="0.3">
      <c r="T32831" t="b">
        <f>U32831&gt;10</f>
        <v>1</v>
      </c>
      <c r="U32831" s="7">
        <v>11.6988834574656</v>
      </c>
      <c r="V32831" t="s">
        <v>6342</v>
      </c>
      <c r="W32831" t="s">
        <v>13255</v>
      </c>
    </row>
    <row r="32832" spans="20:23" x14ac:dyDescent="0.3">
      <c r="T32832" t="b">
        <f>U32832&gt;10</f>
        <v>1</v>
      </c>
      <c r="U32832" s="7">
        <v>11.8812050142595</v>
      </c>
      <c r="V32832" t="s">
        <v>13939</v>
      </c>
      <c r="W32832" t="s">
        <v>2305</v>
      </c>
    </row>
    <row r="32833" spans="20:23" x14ac:dyDescent="0.3">
      <c r="T32833" t="b">
        <f>U32833&gt;10</f>
        <v>1</v>
      </c>
      <c r="U32833" s="7">
        <v>10.4949106531397</v>
      </c>
      <c r="V32833" t="s">
        <v>2305</v>
      </c>
      <c r="W32833" t="s">
        <v>6005</v>
      </c>
    </row>
    <row r="32834" spans="20:23" x14ac:dyDescent="0.3">
      <c r="T32834" t="b">
        <f>U32834&gt;10</f>
        <v>1</v>
      </c>
      <c r="U32834" s="7">
        <v>12.7974957461337</v>
      </c>
      <c r="V32834" t="s">
        <v>19324</v>
      </c>
      <c r="W32834" t="s">
        <v>19325</v>
      </c>
    </row>
    <row r="32835" spans="20:23" x14ac:dyDescent="0.3">
      <c r="T32835" t="b">
        <f>U32835&gt;10</f>
        <v>1</v>
      </c>
      <c r="U32835" s="7">
        <v>12.104348565573799</v>
      </c>
      <c r="V32835" t="s">
        <v>19326</v>
      </c>
      <c r="W32835" t="s">
        <v>19327</v>
      </c>
    </row>
    <row r="32836" spans="20:23" x14ac:dyDescent="0.3">
      <c r="T32836" t="b">
        <f>U32836&gt;10</f>
        <v>1</v>
      </c>
      <c r="U32836" s="7">
        <v>11.8812050142595</v>
      </c>
      <c r="V32836" t="s">
        <v>13837</v>
      </c>
      <c r="W32836" t="s">
        <v>13647</v>
      </c>
    </row>
    <row r="32837" spans="20:23" x14ac:dyDescent="0.3">
      <c r="T32837" t="b">
        <f>U32837&gt;10</f>
        <v>1</v>
      </c>
      <c r="U32837" s="7">
        <v>12.7974957461337</v>
      </c>
      <c r="V32837" t="s">
        <v>19328</v>
      </c>
      <c r="W32837" t="s">
        <v>19329</v>
      </c>
    </row>
    <row r="32838" spans="20:23" x14ac:dyDescent="0.3">
      <c r="T32838" t="b">
        <f>U32838&gt;10</f>
        <v>1</v>
      </c>
      <c r="U32838" s="7">
        <v>10.3125890963457</v>
      </c>
      <c r="V32838" t="s">
        <v>5035</v>
      </c>
      <c r="W32838" t="s">
        <v>5036</v>
      </c>
    </row>
    <row r="32839" spans="20:23" x14ac:dyDescent="0.3">
      <c r="T32839" t="b">
        <f>U32839&gt;10</f>
        <v>1</v>
      </c>
      <c r="U32839" s="7">
        <v>13.490642926693599</v>
      </c>
      <c r="V32839" t="s">
        <v>19330</v>
      </c>
      <c r="W32839" t="s">
        <v>19331</v>
      </c>
    </row>
    <row r="32840" spans="20:23" x14ac:dyDescent="0.3">
      <c r="T32840" t="b">
        <f>U32840&gt;10</f>
        <v>1</v>
      </c>
      <c r="U32840" s="7">
        <v>10.194806060689301</v>
      </c>
      <c r="V32840" t="s">
        <v>3564</v>
      </c>
      <c r="W32840" t="s">
        <v>3565</v>
      </c>
    </row>
    <row r="32841" spans="20:23" x14ac:dyDescent="0.3">
      <c r="T32841" t="b">
        <f>U32841&gt;10</f>
        <v>1</v>
      </c>
      <c r="U32841" s="7">
        <v>13.490642926693599</v>
      </c>
      <c r="V32841" t="s">
        <v>19332</v>
      </c>
      <c r="W32841" t="s">
        <v>19333</v>
      </c>
    </row>
    <row r="32842" spans="20:23" x14ac:dyDescent="0.3">
      <c r="T32842" t="b">
        <f>U32842&gt;10</f>
        <v>1</v>
      </c>
      <c r="U32842" s="7">
        <v>12.104348565573799</v>
      </c>
      <c r="V32842" t="s">
        <v>4712</v>
      </c>
      <c r="W32842" t="s">
        <v>19334</v>
      </c>
    </row>
    <row r="32843" spans="20:23" x14ac:dyDescent="0.3">
      <c r="T32843" t="b">
        <f>U32843&gt;10</f>
        <v>1</v>
      </c>
      <c r="U32843" s="7">
        <v>10.7180542044539</v>
      </c>
      <c r="V32843" t="s">
        <v>2073</v>
      </c>
      <c r="W32843" t="s">
        <v>8102</v>
      </c>
    </row>
    <row r="32844" spans="20:23" x14ac:dyDescent="0.3">
      <c r="T32844" t="b">
        <f>U32844&gt;10</f>
        <v>1</v>
      </c>
      <c r="U32844" s="7">
        <v>10.4461204889702</v>
      </c>
      <c r="V32844" t="s">
        <v>5898</v>
      </c>
      <c r="W32844" t="s">
        <v>5899</v>
      </c>
    </row>
    <row r="32845" spans="20:23" x14ac:dyDescent="0.3">
      <c r="T32845" t="b">
        <f>U32845&gt;10</f>
        <v>1</v>
      </c>
      <c r="U32845" s="7">
        <v>11.188057833699601</v>
      </c>
      <c r="V32845" t="s">
        <v>10779</v>
      </c>
      <c r="W32845" t="s">
        <v>10780</v>
      </c>
    </row>
    <row r="32846" spans="20:23" x14ac:dyDescent="0.3">
      <c r="T32846" t="b">
        <f>U32846&gt;10</f>
        <v>1</v>
      </c>
      <c r="U32846" s="7">
        <v>10.232546388672199</v>
      </c>
      <c r="V32846" t="s">
        <v>3893</v>
      </c>
      <c r="W32846" t="s">
        <v>3894</v>
      </c>
    </row>
    <row r="32847" spans="20:23" x14ac:dyDescent="0.3">
      <c r="T32847" t="b">
        <f>U32847&gt;10</f>
        <v>1</v>
      </c>
      <c r="U32847" s="7">
        <v>10.851585597078399</v>
      </c>
      <c r="V32847" t="s">
        <v>3313</v>
      </c>
      <c r="W32847" t="s">
        <v>8875</v>
      </c>
    </row>
    <row r="32848" spans="20:23" x14ac:dyDescent="0.3">
      <c r="T32848" t="b">
        <f>U32848&gt;10</f>
        <v>1</v>
      </c>
      <c r="U32848" s="7">
        <v>11.8812050142595</v>
      </c>
      <c r="V32848" t="s">
        <v>2448</v>
      </c>
      <c r="W32848" t="s">
        <v>13843</v>
      </c>
    </row>
    <row r="32849" spans="20:23" x14ac:dyDescent="0.3">
      <c r="T32849" t="b">
        <f>U32849&gt;10</f>
        <v>1</v>
      </c>
      <c r="U32849" s="7">
        <v>12.104348565573799</v>
      </c>
      <c r="V32849" t="s">
        <v>19335</v>
      </c>
      <c r="W32849" t="s">
        <v>17105</v>
      </c>
    </row>
    <row r="32850" spans="20:23" x14ac:dyDescent="0.3">
      <c r="T32850" t="b">
        <f>U32850&gt;10</f>
        <v>1</v>
      </c>
      <c r="U32850" s="7">
        <v>10.4461204889702</v>
      </c>
      <c r="V32850" t="s">
        <v>5900</v>
      </c>
      <c r="W32850" t="s">
        <v>5899</v>
      </c>
    </row>
    <row r="32851" spans="20:23" x14ac:dyDescent="0.3">
      <c r="T32851" t="b">
        <f>U32851&gt;10</f>
        <v>1</v>
      </c>
      <c r="U32851" s="7">
        <v>11.411201385013801</v>
      </c>
      <c r="V32851" t="s">
        <v>11991</v>
      </c>
      <c r="W32851" t="s">
        <v>11992</v>
      </c>
    </row>
    <row r="32852" spans="20:23" x14ac:dyDescent="0.3">
      <c r="T32852" t="b">
        <f>U32852&gt;10</f>
        <v>1</v>
      </c>
      <c r="U32852" s="7">
        <v>10.0894455450315</v>
      </c>
      <c r="V32852" t="s">
        <v>2382</v>
      </c>
      <c r="W32852" t="s">
        <v>2383</v>
      </c>
    </row>
    <row r="32853" spans="20:23" x14ac:dyDescent="0.3">
      <c r="T32853" t="b">
        <f>U32853&gt;10</f>
        <v>1</v>
      </c>
      <c r="U32853" s="7">
        <v>12.392030638025499</v>
      </c>
      <c r="V32853" t="s">
        <v>5036</v>
      </c>
      <c r="W32853" t="s">
        <v>7192</v>
      </c>
    </row>
    <row r="32854" spans="20:23" x14ac:dyDescent="0.3">
      <c r="T32854" t="b">
        <f>U32854&gt;10</f>
        <v>1</v>
      </c>
      <c r="U32854" s="7">
        <v>10.6002711687975</v>
      </c>
      <c r="V32854" t="s">
        <v>7192</v>
      </c>
      <c r="W32854" t="s">
        <v>2864</v>
      </c>
    </row>
    <row r="32855" spans="20:23" x14ac:dyDescent="0.3">
      <c r="T32855" t="b">
        <f>U32855&gt;10</f>
        <v>1</v>
      </c>
      <c r="U32855" s="7">
        <v>10.6574295826374</v>
      </c>
      <c r="V32855" t="s">
        <v>7491</v>
      </c>
      <c r="W32855" t="s">
        <v>7596</v>
      </c>
    </row>
    <row r="32856" spans="20:23" x14ac:dyDescent="0.3">
      <c r="T32856" t="b">
        <f>U32856&gt;10</f>
        <v>1</v>
      </c>
      <c r="U32856" s="7">
        <v>10.6002711687975</v>
      </c>
      <c r="V32856" t="s">
        <v>2864</v>
      </c>
      <c r="W32856" t="s">
        <v>7331</v>
      </c>
    </row>
    <row r="32857" spans="20:23" x14ac:dyDescent="0.3">
      <c r="T32857" t="b">
        <f>U32857&gt;10</f>
        <v>1</v>
      </c>
      <c r="U32857" s="7">
        <v>12.7974957461337</v>
      </c>
      <c r="V32857" t="s">
        <v>19336</v>
      </c>
      <c r="W32857" t="s">
        <v>19337</v>
      </c>
    </row>
    <row r="32858" spans="20:23" x14ac:dyDescent="0.3">
      <c r="T32858" t="b">
        <f>U32858&gt;10</f>
        <v>1</v>
      </c>
      <c r="U32858" s="7">
        <v>11.6988834574656</v>
      </c>
      <c r="V32858" t="s">
        <v>9622</v>
      </c>
      <c r="W32858" t="s">
        <v>13007</v>
      </c>
    </row>
    <row r="32859" spans="20:23" x14ac:dyDescent="0.3">
      <c r="T32859" t="b">
        <f>U32859&gt;10</f>
        <v>1</v>
      </c>
      <c r="U32859" s="7">
        <v>11.8812050142595</v>
      </c>
      <c r="V32859" t="s">
        <v>13007</v>
      </c>
      <c r="W32859" t="s">
        <v>10386</v>
      </c>
    </row>
    <row r="32860" spans="20:23" x14ac:dyDescent="0.3">
      <c r="T32860" t="b">
        <f>U32860&gt;10</f>
        <v>1</v>
      </c>
      <c r="U32860" s="7">
        <v>11.8812050142595</v>
      </c>
      <c r="V32860" t="s">
        <v>13647</v>
      </c>
      <c r="W32860" t="s">
        <v>13648</v>
      </c>
    </row>
    <row r="32861" spans="20:23" x14ac:dyDescent="0.3">
      <c r="T32861" t="b">
        <f>U32861&gt;10</f>
        <v>1</v>
      </c>
      <c r="U32861" s="7">
        <v>10.194806060689301</v>
      </c>
      <c r="V32861" t="s">
        <v>3606</v>
      </c>
      <c r="W32861" t="s">
        <v>3583</v>
      </c>
    </row>
    <row r="32862" spans="20:23" x14ac:dyDescent="0.3">
      <c r="T32862" t="b">
        <f>U32862&gt;10</f>
        <v>1</v>
      </c>
      <c r="U32862" s="7">
        <v>12.392030638025499</v>
      </c>
      <c r="V32862" t="s">
        <v>3583</v>
      </c>
      <c r="W32862" t="s">
        <v>19338</v>
      </c>
    </row>
    <row r="32863" spans="20:23" x14ac:dyDescent="0.3">
      <c r="T32863" t="b">
        <f>U32863&gt;10</f>
        <v>1</v>
      </c>
      <c r="U32863" s="7">
        <v>13.490642926693599</v>
      </c>
      <c r="V32863" t="s">
        <v>19339</v>
      </c>
      <c r="W32863" t="s">
        <v>11726</v>
      </c>
    </row>
    <row r="32864" spans="20:23" x14ac:dyDescent="0.3">
      <c r="T32864" t="b">
        <f>U32864&gt;10</f>
        <v>1</v>
      </c>
      <c r="U32864" s="7">
        <v>11.411201385013801</v>
      </c>
      <c r="V32864" t="s">
        <v>11726</v>
      </c>
      <c r="W32864" t="s">
        <v>1727</v>
      </c>
    </row>
    <row r="32865" spans="20:23" x14ac:dyDescent="0.3">
      <c r="T32865" t="b">
        <f>U32865&gt;10</f>
        <v>1</v>
      </c>
      <c r="U32865" s="7">
        <v>11.411201385013801</v>
      </c>
      <c r="V32865" t="s">
        <v>1727</v>
      </c>
      <c r="W32865" t="s">
        <v>8473</v>
      </c>
    </row>
    <row r="32866" spans="20:23" x14ac:dyDescent="0.3">
      <c r="T32866" t="b">
        <f>U32866&gt;10</f>
        <v>1</v>
      </c>
      <c r="U32866" s="7">
        <v>10.7825927255914</v>
      </c>
      <c r="V32866" t="s">
        <v>8473</v>
      </c>
      <c r="W32866" t="s">
        <v>2595</v>
      </c>
    </row>
    <row r="32867" spans="20:23" x14ac:dyDescent="0.3">
      <c r="T32867" t="b">
        <f>U32867&gt;10</f>
        <v>1</v>
      </c>
      <c r="U32867" s="7">
        <v>12.7974957461337</v>
      </c>
      <c r="V32867" t="s">
        <v>19340</v>
      </c>
      <c r="W32867" t="s">
        <v>19341</v>
      </c>
    </row>
    <row r="32868" spans="20:23" x14ac:dyDescent="0.3">
      <c r="T32868" t="b">
        <f>U32868&gt;10</f>
        <v>1</v>
      </c>
      <c r="U32868" s="7">
        <v>10.3125890963457</v>
      </c>
      <c r="V32868" t="s">
        <v>4543</v>
      </c>
      <c r="W32868" t="s">
        <v>4999</v>
      </c>
    </row>
    <row r="32869" spans="20:23" x14ac:dyDescent="0.3">
      <c r="T32869" t="b">
        <f>U32869&gt;10</f>
        <v>1</v>
      </c>
      <c r="U32869" s="7">
        <v>10.5462039475272</v>
      </c>
      <c r="V32869" t="s">
        <v>4999</v>
      </c>
      <c r="W32869" t="s">
        <v>6561</v>
      </c>
    </row>
    <row r="32870" spans="20:23" x14ac:dyDescent="0.3">
      <c r="T32870" t="b">
        <f>U32870&gt;10</f>
        <v>1</v>
      </c>
      <c r="U32870" s="7">
        <v>10.5462039475272</v>
      </c>
      <c r="V32870" t="s">
        <v>6561</v>
      </c>
      <c r="W32870" t="s">
        <v>6563</v>
      </c>
    </row>
    <row r="32871" spans="20:23" x14ac:dyDescent="0.3">
      <c r="T32871" t="b">
        <f>U32871&gt;10</f>
        <v>1</v>
      </c>
      <c r="U32871" s="7">
        <v>10.7180542044539</v>
      </c>
      <c r="V32871" t="s">
        <v>8098</v>
      </c>
      <c r="W32871" t="s">
        <v>1892</v>
      </c>
    </row>
    <row r="32872" spans="20:23" x14ac:dyDescent="0.3">
      <c r="T32872" t="b">
        <f>U32872&gt;10</f>
        <v>1</v>
      </c>
      <c r="U32872" s="7">
        <v>12.104348565573799</v>
      </c>
      <c r="V32872" t="s">
        <v>17865</v>
      </c>
      <c r="W32872" t="s">
        <v>19342</v>
      </c>
    </row>
    <row r="32873" spans="20:23" x14ac:dyDescent="0.3">
      <c r="T32873" t="b">
        <f>U32873&gt;10</f>
        <v>1</v>
      </c>
      <c r="U32873" s="7">
        <v>12.7974957461337</v>
      </c>
      <c r="V32873" t="s">
        <v>19342</v>
      </c>
      <c r="W32873" t="s">
        <v>19343</v>
      </c>
    </row>
    <row r="32874" spans="20:23" x14ac:dyDescent="0.3">
      <c r="T32874" t="b">
        <f>U32874&gt;10</f>
        <v>1</v>
      </c>
      <c r="U32874" s="7">
        <v>10.4461204889702</v>
      </c>
      <c r="V32874" t="s">
        <v>21</v>
      </c>
      <c r="W32874" t="s">
        <v>5935</v>
      </c>
    </row>
    <row r="32875" spans="20:23" x14ac:dyDescent="0.3">
      <c r="T32875" t="b">
        <f>U32875&gt;10</f>
        <v>1</v>
      </c>
      <c r="U32875" s="7">
        <v>11.188057833699601</v>
      </c>
      <c r="V32875" t="s">
        <v>10425</v>
      </c>
      <c r="W32875" t="s">
        <v>8192</v>
      </c>
    </row>
    <row r="32876" spans="20:23" x14ac:dyDescent="0.3">
      <c r="T32876" t="b">
        <f>U32876&gt;10</f>
        <v>1</v>
      </c>
      <c r="U32876" s="7">
        <v>10.851585597078399</v>
      </c>
      <c r="V32876" t="s">
        <v>8727</v>
      </c>
      <c r="W32876" t="s">
        <v>8728</v>
      </c>
    </row>
    <row r="32877" spans="20:23" x14ac:dyDescent="0.3">
      <c r="T32877" t="b">
        <f>U32877&gt;10</f>
        <v>1</v>
      </c>
      <c r="U32877" s="7">
        <v>10.024907023893901</v>
      </c>
      <c r="V32877" t="s">
        <v>1784</v>
      </c>
      <c r="W32877" t="s">
        <v>1785</v>
      </c>
    </row>
    <row r="32878" spans="20:23" x14ac:dyDescent="0.3">
      <c r="T32878" t="b">
        <f>U32878&gt;10</f>
        <v>1</v>
      </c>
      <c r="U32878" s="7">
        <v>10.4949106531397</v>
      </c>
      <c r="V32878" t="s">
        <v>6150</v>
      </c>
      <c r="W32878" t="s">
        <v>2496</v>
      </c>
    </row>
    <row r="32879" spans="20:23" x14ac:dyDescent="0.3">
      <c r="T32879" t="b">
        <f>U32879&gt;10</f>
        <v>1</v>
      </c>
      <c r="U32879" s="7">
        <v>10.6002711687975</v>
      </c>
      <c r="V32879" t="s">
        <v>6822</v>
      </c>
      <c r="W32879" t="s">
        <v>6823</v>
      </c>
    </row>
    <row r="32880" spans="20:23" x14ac:dyDescent="0.3">
      <c r="T32880" t="b">
        <f>U32880&gt;10</f>
        <v>1</v>
      </c>
      <c r="U32880" s="7">
        <v>11.188057833699601</v>
      </c>
      <c r="V32880" t="s">
        <v>10672</v>
      </c>
      <c r="W32880" t="s">
        <v>10673</v>
      </c>
    </row>
    <row r="32881" spans="20:23" x14ac:dyDescent="0.3">
      <c r="T32881" t="b">
        <f>U32881&gt;10</f>
        <v>1</v>
      </c>
      <c r="U32881" s="7">
        <v>10.158438416518401</v>
      </c>
      <c r="V32881" t="s">
        <v>3375</v>
      </c>
      <c r="W32881" t="s">
        <v>3377</v>
      </c>
    </row>
    <row r="32882" spans="20:23" x14ac:dyDescent="0.3">
      <c r="T32882" t="b">
        <f>U32882&gt;10</f>
        <v>1</v>
      </c>
      <c r="U32882" s="7">
        <v>11.411201385013801</v>
      </c>
      <c r="V32882" t="s">
        <v>3377</v>
      </c>
      <c r="W32882" t="s">
        <v>1721</v>
      </c>
    </row>
    <row r="32883" spans="20:23" x14ac:dyDescent="0.3">
      <c r="T32883" t="b">
        <f>U32883&gt;10</f>
        <v>1</v>
      </c>
      <c r="U32883" s="7">
        <v>11.0057362769056</v>
      </c>
      <c r="V32883" t="s">
        <v>9888</v>
      </c>
      <c r="W32883" t="s">
        <v>2343</v>
      </c>
    </row>
    <row r="32884" spans="20:23" x14ac:dyDescent="0.3">
      <c r="T32884" t="b">
        <f>U32884&gt;10</f>
        <v>1</v>
      </c>
      <c r="U32884" s="7">
        <v>10.3125890963457</v>
      </c>
      <c r="V32884" t="s">
        <v>2343</v>
      </c>
      <c r="W32884" t="s">
        <v>1721</v>
      </c>
    </row>
    <row r="32885" spans="20:23" x14ac:dyDescent="0.3">
      <c r="T32885" t="b">
        <f>U32885&gt;10</f>
        <v>1</v>
      </c>
      <c r="U32885" s="7">
        <v>10.232546388672199</v>
      </c>
      <c r="V32885" t="s">
        <v>3850</v>
      </c>
      <c r="W32885" t="s">
        <v>3897</v>
      </c>
    </row>
    <row r="32886" spans="20:23" x14ac:dyDescent="0.3">
      <c r="T32886" t="b">
        <f>U32886&gt;10</f>
        <v>1</v>
      </c>
      <c r="U32886" s="7">
        <v>11.0057362769056</v>
      </c>
      <c r="V32886" t="s">
        <v>9603</v>
      </c>
      <c r="W32886" t="s">
        <v>9604</v>
      </c>
    </row>
    <row r="32887" spans="20:23" x14ac:dyDescent="0.3">
      <c r="T32887" t="b">
        <f>U32887&gt;10</f>
        <v>1</v>
      </c>
      <c r="U32887" s="7">
        <v>10.9256935692321</v>
      </c>
      <c r="V32887" t="s">
        <v>3903</v>
      </c>
      <c r="W32887" t="s">
        <v>8017</v>
      </c>
    </row>
    <row r="32888" spans="20:23" x14ac:dyDescent="0.3">
      <c r="T32888" t="b">
        <f>U32888&gt;10</f>
        <v>1</v>
      </c>
      <c r="U32888" s="7">
        <v>10.2717671018254</v>
      </c>
      <c r="V32888" t="s">
        <v>4299</v>
      </c>
      <c r="W32888" t="s">
        <v>4277</v>
      </c>
    </row>
    <row r="32889" spans="20:23" x14ac:dyDescent="0.3">
      <c r="T32889" t="b">
        <f>U32889&gt;10</f>
        <v>1</v>
      </c>
      <c r="U32889" s="7">
        <v>11.6988834574656</v>
      </c>
      <c r="V32889" t="s">
        <v>6830</v>
      </c>
      <c r="W32889" t="s">
        <v>12708</v>
      </c>
    </row>
    <row r="32890" spans="20:23" x14ac:dyDescent="0.3">
      <c r="T32890" t="b">
        <f>U32890&gt;10</f>
        <v>1</v>
      </c>
      <c r="U32890" s="7">
        <v>10.0894455450315</v>
      </c>
      <c r="V32890" t="s">
        <v>2688</v>
      </c>
      <c r="W32890" t="s">
        <v>2689</v>
      </c>
    </row>
    <row r="32891" spans="20:23" x14ac:dyDescent="0.3">
      <c r="T32891" t="b">
        <f>U32891&gt;10</f>
        <v>1</v>
      </c>
      <c r="U32891" s="7">
        <v>11.0927476538953</v>
      </c>
      <c r="V32891" t="s">
        <v>10264</v>
      </c>
      <c r="W32891" t="s">
        <v>10265</v>
      </c>
    </row>
    <row r="32892" spans="20:23" x14ac:dyDescent="0.3">
      <c r="T32892" t="b">
        <f>U32892&gt;10</f>
        <v>1</v>
      </c>
      <c r="U32892" s="7">
        <v>10.3125890963457</v>
      </c>
      <c r="V32892">
        <v>216</v>
      </c>
      <c r="W32892" t="s">
        <v>4389</v>
      </c>
    </row>
    <row r="32893" spans="20:23" x14ac:dyDescent="0.3">
      <c r="T32893" t="b">
        <f>U32893&gt;10</f>
        <v>1</v>
      </c>
      <c r="U32893" s="7">
        <v>10.6574295826374</v>
      </c>
      <c r="V32893" t="s">
        <v>4109</v>
      </c>
      <c r="W32893" t="s">
        <v>7562</v>
      </c>
    </row>
    <row r="32894" spans="20:23" x14ac:dyDescent="0.3">
      <c r="T32894" t="b">
        <f>U32894&gt;10</f>
        <v>1</v>
      </c>
      <c r="U32894" s="7">
        <v>11.8812050142595</v>
      </c>
      <c r="V32894" t="s">
        <v>13830</v>
      </c>
      <c r="W32894" t="s">
        <v>13831</v>
      </c>
    </row>
    <row r="32895" spans="20:23" x14ac:dyDescent="0.3">
      <c r="T32895" t="b">
        <f>U32895&gt;10</f>
        <v>1</v>
      </c>
      <c r="U32895" s="7">
        <v>10.7180542044539</v>
      </c>
      <c r="V32895" t="s">
        <v>8057</v>
      </c>
      <c r="W32895" t="s">
        <v>2013</v>
      </c>
    </row>
    <row r="32896" spans="20:23" x14ac:dyDescent="0.3">
      <c r="T32896" t="b">
        <f>U32896&gt;10</f>
        <v>1</v>
      </c>
      <c r="U32896" s="7">
        <v>12.7974957461337</v>
      </c>
      <c r="V32896" t="s">
        <v>15574</v>
      </c>
      <c r="W32896" t="s">
        <v>19344</v>
      </c>
    </row>
    <row r="32897" spans="20:23" x14ac:dyDescent="0.3">
      <c r="T32897" t="b">
        <f>U32897&gt;10</f>
        <v>1</v>
      </c>
      <c r="U32897" s="7">
        <v>10.024907023893901</v>
      </c>
      <c r="V32897" t="s">
        <v>2093</v>
      </c>
      <c r="W32897" t="s">
        <v>1909</v>
      </c>
    </row>
    <row r="32898" spans="20:23" x14ac:dyDescent="0.3">
      <c r="T32898" t="b">
        <f>U32898&gt;10</f>
        <v>1</v>
      </c>
      <c r="U32898" s="7">
        <v>12.104348565573799</v>
      </c>
      <c r="V32898" t="s">
        <v>19345</v>
      </c>
      <c r="W32898" t="s">
        <v>1997</v>
      </c>
    </row>
    <row r="32899" spans="20:23" x14ac:dyDescent="0.3">
      <c r="T32899" t="b">
        <f>U32899&gt;10</f>
        <v>1</v>
      </c>
      <c r="U32899" s="7">
        <v>10.024907023893901</v>
      </c>
      <c r="V32899" t="s">
        <v>1997</v>
      </c>
      <c r="W32899" t="s">
        <v>1998</v>
      </c>
    </row>
    <row r="32900" spans="20:23" x14ac:dyDescent="0.3">
      <c r="T32900" t="b">
        <f>U32900&gt;10</f>
        <v>1</v>
      </c>
      <c r="U32900" s="7">
        <v>12.7974957461337</v>
      </c>
      <c r="V32900" t="s">
        <v>6772</v>
      </c>
      <c r="W32900" t="s">
        <v>19346</v>
      </c>
    </row>
    <row r="32901" spans="20:23" x14ac:dyDescent="0.3">
      <c r="T32901" t="b">
        <f>U32901&gt;10</f>
        <v>1</v>
      </c>
      <c r="U32901" s="7">
        <v>10.355148710764499</v>
      </c>
      <c r="V32901" t="s">
        <v>5201</v>
      </c>
      <c r="W32901" t="s">
        <v>5202</v>
      </c>
    </row>
    <row r="32902" spans="20:23" x14ac:dyDescent="0.3">
      <c r="T32902" t="b">
        <f>U32902&gt;10</f>
        <v>1</v>
      </c>
      <c r="U32902" s="7">
        <v>13.490642926693599</v>
      </c>
      <c r="V32902" t="s">
        <v>19347</v>
      </c>
      <c r="W32902" t="s">
        <v>19348</v>
      </c>
    </row>
    <row r="32903" spans="20:23" x14ac:dyDescent="0.3">
      <c r="T32903" t="b">
        <f>U32903&gt;10</f>
        <v>1</v>
      </c>
      <c r="U32903" s="7">
        <v>10.7180542044539</v>
      </c>
      <c r="V32903" t="s">
        <v>7685</v>
      </c>
      <c r="W32903" t="s">
        <v>7686</v>
      </c>
    </row>
    <row r="32904" spans="20:23" x14ac:dyDescent="0.3">
      <c r="T32904" t="b">
        <f>U32904&gt;10</f>
        <v>1</v>
      </c>
      <c r="U32904" s="7">
        <v>10.6002711687975</v>
      </c>
      <c r="V32904">
        <v>223</v>
      </c>
      <c r="W32904" t="s">
        <v>6772</v>
      </c>
    </row>
    <row r="32905" spans="20:23" x14ac:dyDescent="0.3">
      <c r="T32905" t="b">
        <f>U32905&gt;10</f>
        <v>1</v>
      </c>
      <c r="U32905" s="7">
        <v>11.6988834574656</v>
      </c>
      <c r="V32905" t="s">
        <v>9939</v>
      </c>
      <c r="W32905" t="s">
        <v>11847</v>
      </c>
    </row>
    <row r="32906" spans="20:23" x14ac:dyDescent="0.3">
      <c r="T32906" t="b">
        <f>U32906&gt;10</f>
        <v>1</v>
      </c>
      <c r="U32906" s="7">
        <v>11.411201385013801</v>
      </c>
      <c r="V32906" t="s">
        <v>11847</v>
      </c>
      <c r="W32906" t="s">
        <v>9913</v>
      </c>
    </row>
    <row r="32907" spans="20:23" x14ac:dyDescent="0.3">
      <c r="T32907" t="b">
        <f>U32907&gt;10</f>
        <v>1</v>
      </c>
      <c r="U32907" s="7">
        <v>12.104348565573799</v>
      </c>
      <c r="V32907" t="s">
        <v>3315</v>
      </c>
      <c r="W32907" t="s">
        <v>19349</v>
      </c>
    </row>
    <row r="32908" spans="20:23" x14ac:dyDescent="0.3">
      <c r="T32908" t="b">
        <f>U32908&gt;10</f>
        <v>1</v>
      </c>
      <c r="U32908" s="7">
        <v>10.3125890963457</v>
      </c>
      <c r="V32908" t="s">
        <v>4686</v>
      </c>
      <c r="W32908" t="s">
        <v>4870</v>
      </c>
    </row>
    <row r="32909" spans="20:23" x14ac:dyDescent="0.3">
      <c r="T32909" t="b">
        <f>U32909&gt;10</f>
        <v>1</v>
      </c>
      <c r="U32909" s="7">
        <v>11.0057362769056</v>
      </c>
      <c r="V32909" t="s">
        <v>9676</v>
      </c>
      <c r="W32909" t="s">
        <v>9677</v>
      </c>
    </row>
    <row r="32910" spans="20:23" x14ac:dyDescent="0.3">
      <c r="T32910" t="b">
        <f>U32910&gt;10</f>
        <v>1</v>
      </c>
      <c r="U32910" s="7">
        <v>12.392030638025499</v>
      </c>
      <c r="V32910" t="s">
        <v>11377</v>
      </c>
      <c r="W32910" t="s">
        <v>19350</v>
      </c>
    </row>
    <row r="32911" spans="20:23" x14ac:dyDescent="0.3">
      <c r="T32911" t="b">
        <f>U32911&gt;10</f>
        <v>1</v>
      </c>
      <c r="U32911" s="7">
        <v>12.104348565573799</v>
      </c>
      <c r="V32911" t="s">
        <v>19351</v>
      </c>
      <c r="W32911" t="s">
        <v>19352</v>
      </c>
    </row>
    <row r="32912" spans="20:23" x14ac:dyDescent="0.3">
      <c r="T32912" t="b">
        <f>U32912&gt;10</f>
        <v>1</v>
      </c>
      <c r="U32912" s="7">
        <v>10.158438416518401</v>
      </c>
      <c r="V32912" t="s">
        <v>3109</v>
      </c>
      <c r="W32912" t="s">
        <v>3310</v>
      </c>
    </row>
    <row r="32913" spans="20:23" x14ac:dyDescent="0.3">
      <c r="T32913" t="b">
        <f>U32913&gt;10</f>
        <v>1</v>
      </c>
      <c r="U32913" s="7">
        <v>10.687282545787101</v>
      </c>
      <c r="V32913" t="s">
        <v>7212</v>
      </c>
      <c r="W32913" t="s">
        <v>5300</v>
      </c>
    </row>
    <row r="32914" spans="20:23" x14ac:dyDescent="0.3">
      <c r="T32914" t="b">
        <f>U32914&gt;10</f>
        <v>1</v>
      </c>
      <c r="U32914" s="7">
        <v>10.0894455450315</v>
      </c>
      <c r="V32914">
        <v>226</v>
      </c>
      <c r="W32914" t="s">
        <v>2290</v>
      </c>
    </row>
    <row r="32915" spans="20:23" x14ac:dyDescent="0.3">
      <c r="T32915" t="b">
        <f>U32915&gt;10</f>
        <v>1</v>
      </c>
      <c r="U32915" s="7">
        <v>12.392030638025499</v>
      </c>
      <c r="V32915" t="s">
        <v>2290</v>
      </c>
      <c r="W32915" t="s">
        <v>19353</v>
      </c>
    </row>
    <row r="32916" spans="20:23" x14ac:dyDescent="0.3">
      <c r="T32916" t="b">
        <f>U32916&gt;10</f>
        <v>1</v>
      </c>
      <c r="U32916" s="7">
        <v>10.194806060689301</v>
      </c>
      <c r="V32916" t="s">
        <v>3636</v>
      </c>
      <c r="W32916" t="s">
        <v>3637</v>
      </c>
    </row>
    <row r="32917" spans="20:23" x14ac:dyDescent="0.3">
      <c r="T32917" t="b">
        <f>U32917&gt;10</f>
        <v>1</v>
      </c>
      <c r="U32917" s="7">
        <v>10.0894455450315</v>
      </c>
      <c r="V32917" t="s">
        <v>2446</v>
      </c>
      <c r="W32917" t="s">
        <v>2447</v>
      </c>
    </row>
    <row r="32918" spans="20:23" x14ac:dyDescent="0.3">
      <c r="T32918" t="b">
        <f>U32918&gt;10</f>
        <v>1</v>
      </c>
      <c r="U32918" s="7">
        <v>12.104348565573799</v>
      </c>
      <c r="V32918" t="s">
        <v>19354</v>
      </c>
      <c r="W32918" t="s">
        <v>19355</v>
      </c>
    </row>
    <row r="32919" spans="20:23" x14ac:dyDescent="0.3">
      <c r="T32919" t="b">
        <f>U32919&gt;10</f>
        <v>1</v>
      </c>
      <c r="U32919" s="7">
        <v>11.6988834574656</v>
      </c>
      <c r="V32919" t="s">
        <v>7144</v>
      </c>
      <c r="W32919" t="s">
        <v>13215</v>
      </c>
    </row>
    <row r="32920" spans="20:23" x14ac:dyDescent="0.3">
      <c r="T32920" t="b">
        <f>U32920&gt;10</f>
        <v>1</v>
      </c>
      <c r="U32920" s="7">
        <v>13.490642926693599</v>
      </c>
      <c r="V32920" t="s">
        <v>19356</v>
      </c>
      <c r="W32920" t="s">
        <v>19357</v>
      </c>
    </row>
    <row r="32921" spans="20:23" x14ac:dyDescent="0.3">
      <c r="T32921" t="b">
        <f>U32921&gt;10</f>
        <v>1</v>
      </c>
      <c r="U32921" s="7">
        <v>11.0057362769056</v>
      </c>
      <c r="V32921" t="s">
        <v>2363</v>
      </c>
      <c r="W32921" t="s">
        <v>9551</v>
      </c>
    </row>
    <row r="32922" spans="20:23" x14ac:dyDescent="0.3">
      <c r="T32922" t="b">
        <f>U32922&gt;10</f>
        <v>1</v>
      </c>
      <c r="U32922" s="7">
        <v>11.6988834574656</v>
      </c>
      <c r="V32922" t="s">
        <v>13492</v>
      </c>
      <c r="W32922" t="s">
        <v>13493</v>
      </c>
    </row>
    <row r="32923" spans="20:23" x14ac:dyDescent="0.3">
      <c r="T32923" t="b">
        <f>U32923&gt;10</f>
        <v>1</v>
      </c>
      <c r="U32923" s="7">
        <v>10.0894455450315</v>
      </c>
      <c r="V32923" t="s">
        <v>1898</v>
      </c>
      <c r="W32923" t="s">
        <v>2723</v>
      </c>
    </row>
    <row r="32924" spans="20:23" x14ac:dyDescent="0.3">
      <c r="T32924" t="b">
        <f>U32924&gt;10</f>
        <v>1</v>
      </c>
      <c r="U32924" s="7">
        <v>11.411201385013801</v>
      </c>
      <c r="V32924" t="s">
        <v>11841</v>
      </c>
      <c r="W32924" t="s">
        <v>11842</v>
      </c>
    </row>
    <row r="32925" spans="20:23" x14ac:dyDescent="0.3">
      <c r="T32925" t="b">
        <f>U32925&gt;10</f>
        <v>1</v>
      </c>
      <c r="U32925" s="7">
        <v>10.4461204889702</v>
      </c>
      <c r="V32925" t="s">
        <v>5677</v>
      </c>
      <c r="W32925" t="s">
        <v>3705</v>
      </c>
    </row>
    <row r="32926" spans="20:23" x14ac:dyDescent="0.3">
      <c r="T32926" t="b">
        <f>U32926&gt;10</f>
        <v>1</v>
      </c>
      <c r="U32926" s="7">
        <v>12.392030638025499</v>
      </c>
      <c r="V32926" t="s">
        <v>19358</v>
      </c>
      <c r="W32926" t="s">
        <v>19359</v>
      </c>
    </row>
    <row r="32927" spans="20:23" x14ac:dyDescent="0.3">
      <c r="T32927" t="b">
        <f>U32927&gt;10</f>
        <v>1</v>
      </c>
      <c r="U32927" s="7">
        <v>10.3125890963457</v>
      </c>
      <c r="V32927" t="s">
        <v>4557</v>
      </c>
      <c r="W32927" t="s">
        <v>4558</v>
      </c>
    </row>
    <row r="32928" spans="20:23" x14ac:dyDescent="0.3">
      <c r="T32928" t="b">
        <f>U32928&gt;10</f>
        <v>1</v>
      </c>
      <c r="U32928" s="7">
        <v>10.4461204889702</v>
      </c>
      <c r="V32928">
        <v>239</v>
      </c>
      <c r="W32928" t="s">
        <v>2290</v>
      </c>
    </row>
    <row r="32929" spans="20:23" x14ac:dyDescent="0.3">
      <c r="T32929" t="b">
        <f>U32929&gt;10</f>
        <v>1</v>
      </c>
      <c r="U32929" s="7">
        <v>13.490642926693599</v>
      </c>
      <c r="V32929" t="s">
        <v>19360</v>
      </c>
      <c r="W32929" t="s">
        <v>19361</v>
      </c>
    </row>
    <row r="32930" spans="20:23" x14ac:dyDescent="0.3">
      <c r="T32930" t="b">
        <f>U32930&gt;10</f>
        <v>1</v>
      </c>
      <c r="U32930" s="7">
        <v>11.8812050142595</v>
      </c>
      <c r="V32930" t="s">
        <v>13796</v>
      </c>
      <c r="W32930" t="s">
        <v>13797</v>
      </c>
    </row>
    <row r="32931" spans="20:23" x14ac:dyDescent="0.3">
      <c r="T32931" t="b">
        <f>U32931&gt;10</f>
        <v>1</v>
      </c>
      <c r="U32931" s="7">
        <v>10.6574295826374</v>
      </c>
      <c r="V32931" t="s">
        <v>196</v>
      </c>
      <c r="W32931" t="s">
        <v>7578</v>
      </c>
    </row>
    <row r="32932" spans="20:23" x14ac:dyDescent="0.3">
      <c r="T32932" t="b">
        <f>U32932&gt;10</f>
        <v>1</v>
      </c>
      <c r="U32932" s="7">
        <v>12.104348565573799</v>
      </c>
      <c r="V32932" t="s">
        <v>19362</v>
      </c>
      <c r="W32932" t="s">
        <v>19363</v>
      </c>
    </row>
    <row r="32933" spans="20:23" x14ac:dyDescent="0.3">
      <c r="T32933" t="b">
        <f>U32933&gt;10</f>
        <v>1</v>
      </c>
      <c r="U32933" s="7">
        <v>12.7974957461337</v>
      </c>
      <c r="V32933" t="s">
        <v>19364</v>
      </c>
      <c r="W32933" t="s">
        <v>19365</v>
      </c>
    </row>
    <row r="32934" spans="20:23" x14ac:dyDescent="0.3">
      <c r="T32934" t="b">
        <f>U32934&gt;10</f>
        <v>1</v>
      </c>
      <c r="U32934" s="7">
        <v>10.2717671018254</v>
      </c>
      <c r="V32934" t="s">
        <v>4338</v>
      </c>
      <c r="W32934" t="s">
        <v>4339</v>
      </c>
    </row>
    <row r="32935" spans="20:23" x14ac:dyDescent="0.3">
      <c r="T32935" t="b">
        <f>U32935&gt;10</f>
        <v>1</v>
      </c>
      <c r="U32935" s="7">
        <v>11.188057833699601</v>
      </c>
      <c r="V32935" t="s">
        <v>10626</v>
      </c>
      <c r="W32935" t="s">
        <v>10627</v>
      </c>
    </row>
    <row r="32936" spans="20:23" x14ac:dyDescent="0.3">
      <c r="T32936" t="b">
        <f>U32936&gt;10</f>
        <v>1</v>
      </c>
      <c r="U32936" s="7">
        <v>10.9256935692321</v>
      </c>
      <c r="V32936" t="s">
        <v>9083</v>
      </c>
      <c r="W32936" t="s">
        <v>9086</v>
      </c>
    </row>
    <row r="32937" spans="20:23" x14ac:dyDescent="0.3">
      <c r="T32937" t="b">
        <f>U32937&gt;10</f>
        <v>1</v>
      </c>
      <c r="U32937" s="7">
        <v>10.158438416518401</v>
      </c>
      <c r="V32937" t="s">
        <v>3395</v>
      </c>
      <c r="W32937" t="s">
        <v>3396</v>
      </c>
    </row>
    <row r="32938" spans="20:23" x14ac:dyDescent="0.3">
      <c r="T32938" t="b">
        <f>U32938&gt;10</f>
        <v>1</v>
      </c>
      <c r="U32938" s="7">
        <v>10.158438416518401</v>
      </c>
      <c r="V32938" t="s">
        <v>3337</v>
      </c>
      <c r="W32938" t="s">
        <v>3338</v>
      </c>
    </row>
    <row r="32939" spans="20:23" x14ac:dyDescent="0.3">
      <c r="T32939" t="b">
        <f>U32939&gt;10</f>
        <v>1</v>
      </c>
      <c r="U32939" s="7">
        <v>10.851585597078399</v>
      </c>
      <c r="V32939" t="s">
        <v>8788</v>
      </c>
      <c r="W32939" t="s">
        <v>8789</v>
      </c>
    </row>
    <row r="32940" spans="20:23" x14ac:dyDescent="0.3">
      <c r="T32940" t="b">
        <f>U32940&gt;10</f>
        <v>1</v>
      </c>
      <c r="U32940" s="7">
        <v>10.4949106531397</v>
      </c>
      <c r="V32940" t="s">
        <v>6396</v>
      </c>
      <c r="W32940" t="s">
        <v>6397</v>
      </c>
    </row>
    <row r="32941" spans="20:23" x14ac:dyDescent="0.3">
      <c r="T32941" t="b">
        <f>U32941&gt;10</f>
        <v>1</v>
      </c>
      <c r="U32941" s="7">
        <v>11.8812050142595</v>
      </c>
      <c r="V32941" t="s">
        <v>12634</v>
      </c>
      <c r="W32941" t="s">
        <v>13884</v>
      </c>
    </row>
    <row r="32942" spans="20:23" x14ac:dyDescent="0.3">
      <c r="T32942" t="b">
        <f>U32942&gt;10</f>
        <v>1</v>
      </c>
      <c r="U32942" s="7">
        <v>11.6988834574656</v>
      </c>
      <c r="V32942" t="s">
        <v>12774</v>
      </c>
      <c r="W32942" t="s">
        <v>12775</v>
      </c>
    </row>
    <row r="32943" spans="20:23" x14ac:dyDescent="0.3">
      <c r="T32943" t="b">
        <f>U32943&gt;10</f>
        <v>1</v>
      </c>
      <c r="U32943" s="7">
        <v>11.411201385013801</v>
      </c>
      <c r="V32943" t="s">
        <v>1784</v>
      </c>
      <c r="W32943" t="s">
        <v>11716</v>
      </c>
    </row>
    <row r="32944" spans="20:23" x14ac:dyDescent="0.3">
      <c r="T32944" t="b">
        <f>U32944&gt;10</f>
        <v>1</v>
      </c>
      <c r="U32944" s="7">
        <v>11.6988834574656</v>
      </c>
      <c r="V32944" t="s">
        <v>9086</v>
      </c>
      <c r="W32944" t="s">
        <v>13217</v>
      </c>
    </row>
    <row r="32945" spans="20:23" x14ac:dyDescent="0.3">
      <c r="T32945" t="b">
        <f>U32945&gt;10</f>
        <v>1</v>
      </c>
      <c r="U32945" s="7">
        <v>12.392030638025499</v>
      </c>
      <c r="V32945" t="s">
        <v>9780</v>
      </c>
      <c r="W32945" t="s">
        <v>12309</v>
      </c>
    </row>
    <row r="32946" spans="20:23" x14ac:dyDescent="0.3">
      <c r="T32946" t="b">
        <f>U32946&gt;10</f>
        <v>1</v>
      </c>
      <c r="U32946" s="7">
        <v>11.5447327776383</v>
      </c>
      <c r="V32946" t="s">
        <v>12309</v>
      </c>
      <c r="W32946" t="s">
        <v>12310</v>
      </c>
    </row>
    <row r="32947" spans="20:23" x14ac:dyDescent="0.3">
      <c r="T32947" t="b">
        <f>U32947&gt;10</f>
        <v>1</v>
      </c>
      <c r="U32947" s="7">
        <v>11.0057362769056</v>
      </c>
      <c r="V32947" t="s">
        <v>9780</v>
      </c>
      <c r="W32947" t="s">
        <v>9781</v>
      </c>
    </row>
    <row r="32948" spans="20:23" x14ac:dyDescent="0.3">
      <c r="T32948" t="b">
        <f>U32948&gt;10</f>
        <v>1</v>
      </c>
      <c r="U32948" s="7">
        <v>11.188057833699601</v>
      </c>
      <c r="V32948" t="s">
        <v>10692</v>
      </c>
      <c r="W32948" t="s">
        <v>10694</v>
      </c>
    </row>
    <row r="32949" spans="20:23" x14ac:dyDescent="0.3">
      <c r="T32949" t="b">
        <f>U32949&gt;10</f>
        <v>1</v>
      </c>
      <c r="U32949" s="7">
        <v>11.411201385013801</v>
      </c>
      <c r="V32949" t="s">
        <v>11694</v>
      </c>
      <c r="W32949" t="s">
        <v>11695</v>
      </c>
    </row>
    <row r="32950" spans="20:23" x14ac:dyDescent="0.3">
      <c r="T32950" t="b">
        <f>U32950&gt;10</f>
        <v>1</v>
      </c>
      <c r="U32950" s="7">
        <v>11.0057362769056</v>
      </c>
      <c r="V32950" t="s">
        <v>9509</v>
      </c>
      <c r="W32950" t="s">
        <v>9510</v>
      </c>
    </row>
    <row r="32951" spans="20:23" x14ac:dyDescent="0.3">
      <c r="T32951" t="b">
        <f>U32951&gt;10</f>
        <v>1</v>
      </c>
      <c r="U32951" s="7">
        <v>11.293418349357401</v>
      </c>
      <c r="V32951" t="s">
        <v>9510</v>
      </c>
      <c r="W32951" t="s">
        <v>11305</v>
      </c>
    </row>
    <row r="32952" spans="20:23" x14ac:dyDescent="0.3">
      <c r="T32952" t="b">
        <f>U32952&gt;10</f>
        <v>1</v>
      </c>
      <c r="U32952" s="7">
        <v>12.392030638025499</v>
      </c>
      <c r="V32952" t="s">
        <v>11305</v>
      </c>
      <c r="W32952" t="s">
        <v>19366</v>
      </c>
    </row>
    <row r="32953" spans="20:23" x14ac:dyDescent="0.3">
      <c r="T32953" t="b">
        <f>U32953&gt;10</f>
        <v>1</v>
      </c>
      <c r="U32953" s="7">
        <v>10.4949106531397</v>
      </c>
      <c r="V32953" t="s">
        <v>6246</v>
      </c>
      <c r="W32953" t="s">
        <v>6247</v>
      </c>
    </row>
    <row r="32954" spans="20:23" x14ac:dyDescent="0.3">
      <c r="T32954" t="b">
        <f>U32954&gt;10</f>
        <v>1</v>
      </c>
      <c r="U32954" s="7">
        <v>12.7974957461337</v>
      </c>
      <c r="V32954" t="s">
        <v>19304</v>
      </c>
      <c r="W32954" t="s">
        <v>19367</v>
      </c>
    </row>
    <row r="32955" spans="20:23" x14ac:dyDescent="0.3">
      <c r="T32955" t="b">
        <f>U32955&gt;10</f>
        <v>1</v>
      </c>
      <c r="U32955" s="7">
        <v>12.392030638025499</v>
      </c>
      <c r="V32955" t="s">
        <v>19368</v>
      </c>
      <c r="W32955" t="s">
        <v>19369</v>
      </c>
    </row>
    <row r="32956" spans="20:23" x14ac:dyDescent="0.3">
      <c r="T32956" t="b">
        <f>U32956&gt;10</f>
        <v>1</v>
      </c>
      <c r="U32956" s="7">
        <v>10.3125890963457</v>
      </c>
      <c r="V32956" t="s">
        <v>4162</v>
      </c>
      <c r="W32956" t="s">
        <v>4508</v>
      </c>
    </row>
    <row r="32957" spans="20:23" x14ac:dyDescent="0.3">
      <c r="T32957" t="b">
        <f>U32957&gt;10</f>
        <v>1</v>
      </c>
      <c r="U32957" s="7">
        <v>10.355148710764499</v>
      </c>
      <c r="V32957" t="s">
        <v>5129</v>
      </c>
      <c r="W32957" t="s">
        <v>5130</v>
      </c>
    </row>
    <row r="32958" spans="20:23" x14ac:dyDescent="0.3">
      <c r="T32958" t="b">
        <f>U32958&gt;10</f>
        <v>1</v>
      </c>
      <c r="U32958" s="7">
        <v>10.5462039475272</v>
      </c>
      <c r="V32958" t="s">
        <v>6697</v>
      </c>
      <c r="W32958" t="s">
        <v>6584</v>
      </c>
    </row>
    <row r="32959" spans="20:23" x14ac:dyDescent="0.3">
      <c r="T32959" t="b">
        <f>U32959&gt;10</f>
        <v>1</v>
      </c>
      <c r="U32959" s="7">
        <v>12.104348565573799</v>
      </c>
      <c r="V32959" t="s">
        <v>19370</v>
      </c>
      <c r="W32959" t="s">
        <v>19371</v>
      </c>
    </row>
    <row r="32960" spans="20:23" x14ac:dyDescent="0.3">
      <c r="T32960" t="b">
        <f>U32960&gt;10</f>
        <v>1</v>
      </c>
      <c r="U32960" s="7">
        <v>12.7974957461337</v>
      </c>
      <c r="V32960" t="s">
        <v>19372</v>
      </c>
      <c r="W32960" t="s">
        <v>19373</v>
      </c>
    </row>
    <row r="32961" spans="20:23" x14ac:dyDescent="0.3">
      <c r="T32961" t="b">
        <f>U32961&gt;10</f>
        <v>1</v>
      </c>
      <c r="U32961" s="7">
        <v>11.0057362769056</v>
      </c>
      <c r="V32961" t="s">
        <v>9475</v>
      </c>
      <c r="W32961" t="s">
        <v>9476</v>
      </c>
    </row>
    <row r="32962" spans="20:23" x14ac:dyDescent="0.3">
      <c r="T32962" t="b">
        <f>U32962&gt;10</f>
        <v>1</v>
      </c>
      <c r="U32962" s="7">
        <v>10.0894455450315</v>
      </c>
      <c r="V32962" t="s">
        <v>2751</v>
      </c>
      <c r="W32962" t="s">
        <v>2752</v>
      </c>
    </row>
    <row r="32963" spans="20:23" x14ac:dyDescent="0.3">
      <c r="T32963" t="b">
        <f>U32963&gt;10</f>
        <v>1</v>
      </c>
      <c r="U32963" s="7">
        <v>10.024907023893901</v>
      </c>
      <c r="V32963" t="s">
        <v>1991</v>
      </c>
      <c r="W32963" t="s">
        <v>1992</v>
      </c>
    </row>
    <row r="32964" spans="20:23" x14ac:dyDescent="0.3">
      <c r="T32964" t="b">
        <f>U32964&gt;10</f>
        <v>1</v>
      </c>
      <c r="U32964" s="7">
        <v>12.104348565573799</v>
      </c>
      <c r="V32964" t="s">
        <v>19374</v>
      </c>
      <c r="W32964" t="s">
        <v>19375</v>
      </c>
    </row>
    <row r="32965" spans="20:23" x14ac:dyDescent="0.3">
      <c r="T32965" t="b">
        <f>U32965&gt;10</f>
        <v>1</v>
      </c>
      <c r="U32965" s="7">
        <v>13.490642926693599</v>
      </c>
      <c r="V32965" t="s">
        <v>19376</v>
      </c>
      <c r="W32965" t="s">
        <v>19377</v>
      </c>
    </row>
    <row r="32966" spans="20:23" x14ac:dyDescent="0.3">
      <c r="T32966" t="b">
        <f>U32966&gt;10</f>
        <v>1</v>
      </c>
      <c r="U32966" s="7">
        <v>13.490642926693599</v>
      </c>
      <c r="V32966" t="s">
        <v>19378</v>
      </c>
      <c r="W32966" t="s">
        <v>19379</v>
      </c>
    </row>
    <row r="32967" spans="20:23" x14ac:dyDescent="0.3">
      <c r="T32967" t="b">
        <f>U32967&gt;10</f>
        <v>1</v>
      </c>
      <c r="U32967" s="7">
        <v>12.104348565573799</v>
      </c>
      <c r="V32967" t="s">
        <v>1810</v>
      </c>
      <c r="W32967" t="s">
        <v>19380</v>
      </c>
    </row>
    <row r="32968" spans="20:23" x14ac:dyDescent="0.3">
      <c r="T32968" t="b">
        <f>U32968&gt;10</f>
        <v>1</v>
      </c>
      <c r="U32968" s="7">
        <v>12.104348565573799</v>
      </c>
      <c r="V32968" t="s">
        <v>19381</v>
      </c>
      <c r="W32968" t="s">
        <v>19382</v>
      </c>
    </row>
    <row r="32969" spans="20:23" x14ac:dyDescent="0.3">
      <c r="T32969" t="b">
        <f>U32969&gt;10</f>
        <v>1</v>
      </c>
      <c r="U32969" s="7">
        <v>11.293418349357401</v>
      </c>
      <c r="V32969" t="s">
        <v>8256</v>
      </c>
      <c r="W32969" t="s">
        <v>11037</v>
      </c>
    </row>
    <row r="32970" spans="20:23" x14ac:dyDescent="0.3">
      <c r="T32970" t="b">
        <f>U32970&gt;10</f>
        <v>1</v>
      </c>
      <c r="U32970" s="7">
        <v>13.490642926693599</v>
      </c>
      <c r="V32970" t="s">
        <v>19383</v>
      </c>
      <c r="W32970" t="s">
        <v>19384</v>
      </c>
    </row>
    <row r="32971" spans="20:23" x14ac:dyDescent="0.3">
      <c r="T32971" t="b">
        <f>U32971&gt;10</f>
        <v>1</v>
      </c>
      <c r="U32971" s="7">
        <v>13.490642926693599</v>
      </c>
      <c r="V32971" t="s">
        <v>19385</v>
      </c>
      <c r="W32971" t="s">
        <v>19386</v>
      </c>
    </row>
    <row r="32972" spans="20:23" x14ac:dyDescent="0.3">
      <c r="T32972" t="b">
        <f>U32972&gt;10</f>
        <v>1</v>
      </c>
      <c r="U32972" s="7">
        <v>11.8812050142595</v>
      </c>
      <c r="V32972">
        <v>288</v>
      </c>
      <c r="W32972" t="s">
        <v>13543</v>
      </c>
    </row>
    <row r="32973" spans="20:23" x14ac:dyDescent="0.3">
      <c r="T32973" t="b">
        <f>U32973&gt;10</f>
        <v>1</v>
      </c>
      <c r="U32973" s="7">
        <v>11.8812050142595</v>
      </c>
      <c r="V32973" t="s">
        <v>13543</v>
      </c>
      <c r="W32973" t="s">
        <v>14091</v>
      </c>
    </row>
    <row r="32974" spans="20:23" x14ac:dyDescent="0.3">
      <c r="T32974" t="b">
        <f>U32974&gt;10</f>
        <v>1</v>
      </c>
      <c r="U32974" s="7">
        <v>10.3125890963457</v>
      </c>
      <c r="V32974" t="s">
        <v>4784</v>
      </c>
      <c r="W32974" t="s">
        <v>4785</v>
      </c>
    </row>
    <row r="32975" spans="20:23" x14ac:dyDescent="0.3">
      <c r="T32975" t="b">
        <f>U32975&gt;10</f>
        <v>1</v>
      </c>
      <c r="U32975" s="7">
        <v>12.7974957461337</v>
      </c>
      <c r="V32975" t="s">
        <v>19387</v>
      </c>
      <c r="W32975" t="s">
        <v>19388</v>
      </c>
    </row>
    <row r="32976" spans="20:23" x14ac:dyDescent="0.3">
      <c r="T32976" t="b">
        <f>U32976&gt;10</f>
        <v>1</v>
      </c>
      <c r="U32976" s="7">
        <v>10.158438416518401</v>
      </c>
      <c r="V32976" t="s">
        <v>3393</v>
      </c>
      <c r="W32976" t="s">
        <v>3394</v>
      </c>
    </row>
    <row r="32977" spans="20:23" x14ac:dyDescent="0.3">
      <c r="T32977" t="b">
        <f>U32977&gt;10</f>
        <v>1</v>
      </c>
      <c r="U32977" s="7">
        <v>13.490642926693599</v>
      </c>
      <c r="V32977" t="s">
        <v>19389</v>
      </c>
      <c r="W32977" t="s">
        <v>19390</v>
      </c>
    </row>
    <row r="32978" spans="20:23" x14ac:dyDescent="0.3">
      <c r="T32978" t="b">
        <f>U32978&gt;10</f>
        <v>1</v>
      </c>
      <c r="U32978" s="7">
        <v>10.7180542044539</v>
      </c>
      <c r="V32978" t="s">
        <v>4674</v>
      </c>
      <c r="W32978" t="s">
        <v>4325</v>
      </c>
    </row>
    <row r="32979" spans="20:23" x14ac:dyDescent="0.3">
      <c r="T32979" t="b">
        <f>U32979&gt;10</f>
        <v>1</v>
      </c>
      <c r="U32979" s="7">
        <v>10.2717671018254</v>
      </c>
      <c r="V32979" t="s">
        <v>4325</v>
      </c>
      <c r="W32979" t="s">
        <v>4188</v>
      </c>
    </row>
    <row r="32980" spans="20:23" x14ac:dyDescent="0.3">
      <c r="T32980" t="b">
        <f>U32980&gt;10</f>
        <v>1</v>
      </c>
      <c r="U32980" s="7">
        <v>12.7974957461337</v>
      </c>
      <c r="V32980" t="s">
        <v>19391</v>
      </c>
      <c r="W32980" t="s">
        <v>11667</v>
      </c>
    </row>
    <row r="32981" spans="20:23" x14ac:dyDescent="0.3">
      <c r="T32981" t="b">
        <f>U32981&gt;10</f>
        <v>1</v>
      </c>
      <c r="U32981" s="7">
        <v>13.490642926693599</v>
      </c>
      <c r="V32981" t="s">
        <v>19392</v>
      </c>
      <c r="W32981" t="s">
        <v>19393</v>
      </c>
    </row>
    <row r="32982" spans="20:23" x14ac:dyDescent="0.3">
      <c r="T32982" t="b">
        <f>U32982&gt;10</f>
        <v>1</v>
      </c>
      <c r="U32982" s="7">
        <v>13.490642926693599</v>
      </c>
      <c r="V32982" t="s">
        <v>19393</v>
      </c>
      <c r="W32982" t="s">
        <v>19394</v>
      </c>
    </row>
    <row r="32983" spans="20:23" x14ac:dyDescent="0.3">
      <c r="T32983" t="b">
        <f>U32983&gt;10</f>
        <v>1</v>
      </c>
      <c r="U32983" s="7">
        <v>11.0057362769056</v>
      </c>
      <c r="V32983" t="s">
        <v>9999</v>
      </c>
      <c r="W32983" t="s">
        <v>1997</v>
      </c>
    </row>
    <row r="32984" spans="20:23" x14ac:dyDescent="0.3">
      <c r="T32984" t="b">
        <f>U32984&gt;10</f>
        <v>1</v>
      </c>
      <c r="U32984" s="7">
        <v>11.293418349357401</v>
      </c>
      <c r="V32984" t="s">
        <v>3649</v>
      </c>
      <c r="W32984" t="s">
        <v>11427</v>
      </c>
    </row>
    <row r="32985" spans="20:23" x14ac:dyDescent="0.3">
      <c r="T32985" t="b">
        <f>U32985&gt;10</f>
        <v>1</v>
      </c>
      <c r="U32985" s="7">
        <v>13.490642926693599</v>
      </c>
      <c r="V32985" t="s">
        <v>19395</v>
      </c>
      <c r="W32985" t="s">
        <v>19396</v>
      </c>
    </row>
    <row r="32986" spans="20:23" x14ac:dyDescent="0.3">
      <c r="T32986" t="b">
        <f>U32986&gt;10</f>
        <v>1</v>
      </c>
      <c r="U32986" s="7">
        <v>11.411201385013801</v>
      </c>
      <c r="V32986" t="s">
        <v>12013</v>
      </c>
      <c r="W32986" t="s">
        <v>12014</v>
      </c>
    </row>
    <row r="32987" spans="20:23" x14ac:dyDescent="0.3">
      <c r="T32987" t="b">
        <f>U32987&gt;10</f>
        <v>1</v>
      </c>
      <c r="U32987" s="7">
        <v>10.158438416518401</v>
      </c>
      <c r="V32987" t="s">
        <v>1997</v>
      </c>
      <c r="W32987" t="s">
        <v>3335</v>
      </c>
    </row>
    <row r="32988" spans="20:23" x14ac:dyDescent="0.3">
      <c r="T32988" t="b">
        <f>U32988&gt;10</f>
        <v>1</v>
      </c>
      <c r="U32988" s="7">
        <v>11.5447327776383</v>
      </c>
      <c r="V32988" t="s">
        <v>3335</v>
      </c>
      <c r="W32988" t="s">
        <v>12586</v>
      </c>
    </row>
    <row r="32989" spans="20:23" x14ac:dyDescent="0.3">
      <c r="T32989" t="b">
        <f>U32989&gt;10</f>
        <v>1</v>
      </c>
      <c r="U32989" s="7">
        <v>12.392030638025499</v>
      </c>
      <c r="V32989" t="s">
        <v>9999</v>
      </c>
      <c r="W32989" t="s">
        <v>19397</v>
      </c>
    </row>
    <row r="32990" spans="20:23" x14ac:dyDescent="0.3">
      <c r="T32990" t="b">
        <f>U32990&gt;10</f>
        <v>1</v>
      </c>
      <c r="U32990" s="7">
        <v>10.5462039475272</v>
      </c>
      <c r="V32990" t="s">
        <v>6740</v>
      </c>
      <c r="W32990" t="s">
        <v>6741</v>
      </c>
    </row>
    <row r="32991" spans="20:23" x14ac:dyDescent="0.3">
      <c r="T32991" t="b">
        <f>U32991&gt;10</f>
        <v>1</v>
      </c>
      <c r="U32991" s="7">
        <v>11.0057362769056</v>
      </c>
      <c r="V32991" t="s">
        <v>9904</v>
      </c>
      <c r="W32991" t="s">
        <v>9905</v>
      </c>
    </row>
    <row r="32992" spans="20:23" x14ac:dyDescent="0.3">
      <c r="T32992" t="b">
        <f>U32992&gt;10</f>
        <v>1</v>
      </c>
      <c r="U32992" s="7">
        <v>11.8812050142595</v>
      </c>
      <c r="V32992" t="s">
        <v>13539</v>
      </c>
      <c r="W32992" t="s">
        <v>13540</v>
      </c>
    </row>
    <row r="32993" spans="20:23" x14ac:dyDescent="0.3">
      <c r="T32993" t="b">
        <f>U32993&gt;10</f>
        <v>1</v>
      </c>
      <c r="U32993" s="7">
        <v>10.6002711687975</v>
      </c>
      <c r="V32993" t="s">
        <v>7258</v>
      </c>
      <c r="W32993" t="s">
        <v>4103</v>
      </c>
    </row>
    <row r="32994" spans="20:23" x14ac:dyDescent="0.3">
      <c r="T32994" t="b">
        <f>U32994&gt;10</f>
        <v>1</v>
      </c>
      <c r="U32994" s="7">
        <v>11.0057362769056</v>
      </c>
      <c r="V32994" t="s">
        <v>9621</v>
      </c>
      <c r="W32994" t="s">
        <v>9346</v>
      </c>
    </row>
    <row r="32995" spans="20:23" x14ac:dyDescent="0.3">
      <c r="T32995" t="b">
        <f>U32995&gt;10</f>
        <v>1</v>
      </c>
      <c r="U32995" s="7">
        <v>11.0057362769056</v>
      </c>
      <c r="V32995" t="s">
        <v>9563</v>
      </c>
      <c r="W32995" t="s">
        <v>4606</v>
      </c>
    </row>
    <row r="32996" spans="20:23" x14ac:dyDescent="0.3">
      <c r="T32996" t="b">
        <f>U32996&gt;10</f>
        <v>1</v>
      </c>
      <c r="U32996" s="7">
        <v>10.194806060689301</v>
      </c>
      <c r="V32996" t="s">
        <v>3706</v>
      </c>
      <c r="W32996" t="s">
        <v>3707</v>
      </c>
    </row>
    <row r="32997" spans="20:23" x14ac:dyDescent="0.3">
      <c r="T32997" t="b">
        <f>U32997&gt;10</f>
        <v>1</v>
      </c>
      <c r="U32997" s="7">
        <v>10.3125890963457</v>
      </c>
      <c r="V32997" t="s">
        <v>4542</v>
      </c>
      <c r="W32997" t="s">
        <v>4543</v>
      </c>
    </row>
    <row r="32998" spans="20:23" x14ac:dyDescent="0.3">
      <c r="T32998" t="b">
        <f>U32998&gt;10</f>
        <v>1</v>
      </c>
      <c r="U32998" s="7">
        <v>10.851585597078399</v>
      </c>
      <c r="V32998" t="s">
        <v>8952</v>
      </c>
      <c r="W32998" t="s">
        <v>3083</v>
      </c>
    </row>
    <row r="32999" spans="20:23" x14ac:dyDescent="0.3">
      <c r="T32999" t="b">
        <f>U32999&gt;10</f>
        <v>1</v>
      </c>
      <c r="U32999" s="7">
        <v>10.024907023893901</v>
      </c>
      <c r="V32999" t="s">
        <v>1874</v>
      </c>
      <c r="W32999" t="s">
        <v>1875</v>
      </c>
    </row>
    <row r="33000" spans="20:23" x14ac:dyDescent="0.3">
      <c r="T33000" t="b">
        <f>U33000&gt;10</f>
        <v>1</v>
      </c>
      <c r="U33000" s="7">
        <v>10.6002711687975</v>
      </c>
      <c r="V33000" t="s">
        <v>6909</v>
      </c>
      <c r="W33000" t="s">
        <v>3584</v>
      </c>
    </row>
    <row r="33001" spans="20:23" x14ac:dyDescent="0.3">
      <c r="T33001" t="b">
        <f>U33001&gt;10</f>
        <v>1</v>
      </c>
      <c r="U33001" s="7">
        <v>11.6988834574656</v>
      </c>
      <c r="V33001" t="s">
        <v>13046</v>
      </c>
      <c r="W33001" t="s">
        <v>13047</v>
      </c>
    </row>
    <row r="33002" spans="20:23" x14ac:dyDescent="0.3">
      <c r="T33002" t="b">
        <f>U33002&gt;10</f>
        <v>1</v>
      </c>
      <c r="U33002" s="7">
        <v>10.6002711687975</v>
      </c>
      <c r="V33002" t="s">
        <v>7205</v>
      </c>
      <c r="W33002" t="s">
        <v>6941</v>
      </c>
    </row>
    <row r="33003" spans="20:23" x14ac:dyDescent="0.3">
      <c r="T33003" t="b">
        <f>U33003&gt;10</f>
        <v>1</v>
      </c>
      <c r="U33003" s="7">
        <v>10.3407599733124</v>
      </c>
      <c r="V33003" t="s">
        <v>5049</v>
      </c>
      <c r="W33003" t="s">
        <v>5050</v>
      </c>
    </row>
    <row r="33004" spans="20:23" x14ac:dyDescent="0.3">
      <c r="T33004" t="b">
        <f>U33004&gt;10</f>
        <v>1</v>
      </c>
      <c r="U33004" s="7">
        <v>11.6988834574656</v>
      </c>
      <c r="V33004" t="s">
        <v>12824</v>
      </c>
      <c r="W33004" t="s">
        <v>2449</v>
      </c>
    </row>
    <row r="33005" spans="20:23" x14ac:dyDescent="0.3">
      <c r="T33005" t="b">
        <f>U33005&gt;10</f>
        <v>1</v>
      </c>
      <c r="U33005" s="7">
        <v>11.188057833699601</v>
      </c>
      <c r="V33005" t="s">
        <v>10401</v>
      </c>
      <c r="W33005" t="s">
        <v>10402</v>
      </c>
    </row>
    <row r="33006" spans="20:23" x14ac:dyDescent="0.3">
      <c r="T33006" t="b">
        <f>U33006&gt;10</f>
        <v>1</v>
      </c>
      <c r="U33006" s="7">
        <v>10.3125890963457</v>
      </c>
      <c r="V33006" t="s">
        <v>4830</v>
      </c>
      <c r="W33006" t="s">
        <v>4471</v>
      </c>
    </row>
    <row r="33007" spans="20:23" x14ac:dyDescent="0.3">
      <c r="T33007" t="b">
        <f>U33007&gt;10</f>
        <v>1</v>
      </c>
      <c r="U33007" s="7">
        <v>12.104348565573799</v>
      </c>
      <c r="V33007" t="s">
        <v>19398</v>
      </c>
      <c r="W33007" t="s">
        <v>19399</v>
      </c>
    </row>
    <row r="33008" spans="20:23" x14ac:dyDescent="0.3">
      <c r="T33008" t="b">
        <f>U33008&gt;10</f>
        <v>1</v>
      </c>
      <c r="U33008" s="7">
        <v>10.024907023893901</v>
      </c>
      <c r="V33008" t="s">
        <v>1971</v>
      </c>
      <c r="W33008" t="s">
        <v>1946</v>
      </c>
    </row>
    <row r="33009" spans="20:23" x14ac:dyDescent="0.3">
      <c r="T33009" t="b">
        <f>U33009&gt;10</f>
        <v>1</v>
      </c>
      <c r="U33009" s="7">
        <v>11.293418349357401</v>
      </c>
      <c r="V33009" t="s">
        <v>3555</v>
      </c>
      <c r="W33009" t="s">
        <v>11119</v>
      </c>
    </row>
    <row r="33010" spans="20:23" x14ac:dyDescent="0.3">
      <c r="T33010" t="b">
        <f>U33010&gt;10</f>
        <v>1</v>
      </c>
      <c r="U33010" s="7">
        <v>10.4949106531397</v>
      </c>
      <c r="V33010">
        <v>313</v>
      </c>
      <c r="W33010" t="s">
        <v>5970</v>
      </c>
    </row>
    <row r="33011" spans="20:23" x14ac:dyDescent="0.3">
      <c r="T33011" t="b">
        <f>U33011&gt;10</f>
        <v>1</v>
      </c>
      <c r="U33011" s="7">
        <v>13.490642926693599</v>
      </c>
      <c r="V33011" t="s">
        <v>19400</v>
      </c>
      <c r="W33011" t="s">
        <v>19401</v>
      </c>
    </row>
    <row r="33012" spans="20:23" x14ac:dyDescent="0.3">
      <c r="T33012" t="b">
        <f>U33012&gt;10</f>
        <v>1</v>
      </c>
      <c r="U33012" s="7">
        <v>10.7180542044539</v>
      </c>
      <c r="V33012" t="s">
        <v>8048</v>
      </c>
      <c r="W33012" t="s">
        <v>3157</v>
      </c>
    </row>
    <row r="33013" spans="20:23" x14ac:dyDescent="0.3">
      <c r="T33013" t="b">
        <f>U33013&gt;10</f>
        <v>1</v>
      </c>
      <c r="U33013" s="7">
        <v>10.194806060689301</v>
      </c>
      <c r="V33013" t="s">
        <v>3503</v>
      </c>
      <c r="W33013" t="s">
        <v>3504</v>
      </c>
    </row>
    <row r="33014" spans="20:23" x14ac:dyDescent="0.3">
      <c r="T33014" t="b">
        <f>U33014&gt;10</f>
        <v>1</v>
      </c>
      <c r="U33014" s="7">
        <v>11.188057833699601</v>
      </c>
      <c r="V33014" t="s">
        <v>6412</v>
      </c>
      <c r="W33014" t="s">
        <v>10823</v>
      </c>
    </row>
    <row r="33015" spans="20:23" x14ac:dyDescent="0.3">
      <c r="T33015" t="b">
        <f>U33015&gt;10</f>
        <v>1</v>
      </c>
      <c r="U33015" s="7">
        <v>13.490642926693599</v>
      </c>
      <c r="V33015" t="s">
        <v>19402</v>
      </c>
      <c r="W33015" t="s">
        <v>19403</v>
      </c>
    </row>
    <row r="33016" spans="20:23" x14ac:dyDescent="0.3">
      <c r="T33016" t="b">
        <f>U33016&gt;10</f>
        <v>1</v>
      </c>
      <c r="U33016" s="7">
        <v>10.33790690433</v>
      </c>
      <c r="V33016" t="s">
        <v>3921</v>
      </c>
      <c r="W33016" t="s">
        <v>3489</v>
      </c>
    </row>
    <row r="33017" spans="20:23" x14ac:dyDescent="0.3">
      <c r="T33017" t="b">
        <f>U33017&gt;10</f>
        <v>1</v>
      </c>
      <c r="U33017" s="7">
        <v>13.490642926693599</v>
      </c>
      <c r="V33017" t="s">
        <v>19404</v>
      </c>
      <c r="W33017" t="s">
        <v>19405</v>
      </c>
    </row>
    <row r="33018" spans="20:23" x14ac:dyDescent="0.3">
      <c r="T33018" t="b">
        <f>U33018&gt;10</f>
        <v>1</v>
      </c>
      <c r="U33018" s="7">
        <v>10.6574295826374</v>
      </c>
      <c r="V33018" t="s">
        <v>7483</v>
      </c>
      <c r="W33018" t="s">
        <v>7484</v>
      </c>
    </row>
    <row r="33019" spans="20:23" x14ac:dyDescent="0.3">
      <c r="T33019" t="b">
        <f>U33019&gt;10</f>
        <v>1</v>
      </c>
      <c r="U33019" s="7">
        <v>11.6988834574656</v>
      </c>
      <c r="V33019" t="s">
        <v>7484</v>
      </c>
      <c r="W33019" t="s">
        <v>28</v>
      </c>
    </row>
    <row r="33020" spans="20:23" x14ac:dyDescent="0.3">
      <c r="T33020" t="b">
        <f>U33020&gt;10</f>
        <v>1</v>
      </c>
      <c r="U33020" s="7">
        <v>12.104348565573799</v>
      </c>
      <c r="V33020">
        <v>324</v>
      </c>
      <c r="W33020" t="s">
        <v>19406</v>
      </c>
    </row>
    <row r="33021" spans="20:23" x14ac:dyDescent="0.3">
      <c r="T33021" t="b">
        <f>U33021&gt;10</f>
        <v>1</v>
      </c>
      <c r="U33021" s="7">
        <v>13.490642926693599</v>
      </c>
      <c r="V33021" t="s">
        <v>19406</v>
      </c>
      <c r="W33021" t="s">
        <v>19407</v>
      </c>
    </row>
    <row r="33022" spans="20:23" x14ac:dyDescent="0.3">
      <c r="T33022" t="b">
        <f>U33022&gt;10</f>
        <v>1</v>
      </c>
      <c r="U33022" s="7">
        <v>13.490642926693599</v>
      </c>
      <c r="V33022" t="s">
        <v>19407</v>
      </c>
      <c r="W33022" t="s">
        <v>19408</v>
      </c>
    </row>
    <row r="33023" spans="20:23" x14ac:dyDescent="0.3">
      <c r="T33023" t="b">
        <f>U33023&gt;10</f>
        <v>1</v>
      </c>
      <c r="U33023" s="7">
        <v>11.0927476538953</v>
      </c>
      <c r="V33023" t="s">
        <v>10146</v>
      </c>
      <c r="W33023" t="s">
        <v>5558</v>
      </c>
    </row>
    <row r="33024" spans="20:23" x14ac:dyDescent="0.3">
      <c r="T33024" t="b">
        <f>U33024&gt;10</f>
        <v>1</v>
      </c>
      <c r="U33024" s="7">
        <v>11.6988834574656</v>
      </c>
      <c r="V33024" t="s">
        <v>13015</v>
      </c>
      <c r="W33024" t="s">
        <v>13016</v>
      </c>
    </row>
    <row r="33025" spans="20:23" x14ac:dyDescent="0.3">
      <c r="T33025" t="b">
        <f>U33025&gt;10</f>
        <v>1</v>
      </c>
      <c r="U33025" s="7">
        <v>11.411201385013801</v>
      </c>
      <c r="V33025" t="s">
        <v>9690</v>
      </c>
      <c r="W33025" t="s">
        <v>11856</v>
      </c>
    </row>
    <row r="33026" spans="20:23" x14ac:dyDescent="0.3">
      <c r="T33026" t="b">
        <f>U33026&gt;10</f>
        <v>1</v>
      </c>
      <c r="U33026" s="7">
        <v>11.6988834574656</v>
      </c>
      <c r="V33026" t="s">
        <v>11856</v>
      </c>
      <c r="W33026" t="s">
        <v>12861</v>
      </c>
    </row>
    <row r="33027" spans="20:23" x14ac:dyDescent="0.3">
      <c r="T33027" t="b">
        <f>U33027&gt;10</f>
        <v>1</v>
      </c>
      <c r="U33027" s="7">
        <v>11.0057362769056</v>
      </c>
      <c r="V33027" t="s">
        <v>10039</v>
      </c>
      <c r="W33027" t="s">
        <v>10040</v>
      </c>
    </row>
    <row r="33028" spans="20:23" x14ac:dyDescent="0.3">
      <c r="T33028" t="b">
        <f>U33028&gt;10</f>
        <v>1</v>
      </c>
      <c r="U33028" s="7">
        <v>11.8812050142595</v>
      </c>
      <c r="V33028" t="s">
        <v>13579</v>
      </c>
      <c r="W33028" t="s">
        <v>13580</v>
      </c>
    </row>
    <row r="33029" spans="20:23" x14ac:dyDescent="0.3">
      <c r="T33029" t="b">
        <f>U33029&gt;10</f>
        <v>1</v>
      </c>
      <c r="U33029" s="7">
        <v>11.6988834574656</v>
      </c>
      <c r="V33029" t="s">
        <v>13218</v>
      </c>
      <c r="W33029" t="s">
        <v>28</v>
      </c>
    </row>
    <row r="33030" spans="20:23" x14ac:dyDescent="0.3">
      <c r="T33030" t="b">
        <f>U33030&gt;10</f>
        <v>1</v>
      </c>
      <c r="U33030" s="7">
        <v>10.3125890963457</v>
      </c>
      <c r="V33030" t="s">
        <v>4739</v>
      </c>
      <c r="W33030" t="s">
        <v>4740</v>
      </c>
    </row>
    <row r="33031" spans="20:23" x14ac:dyDescent="0.3">
      <c r="T33031" t="b">
        <f>U33031&gt;10</f>
        <v>1</v>
      </c>
      <c r="U33031" s="7">
        <v>12.7974957461337</v>
      </c>
      <c r="V33031" t="s">
        <v>19409</v>
      </c>
      <c r="W33031" t="s">
        <v>19410</v>
      </c>
    </row>
    <row r="33032" spans="20:23" x14ac:dyDescent="0.3">
      <c r="T33032" t="b">
        <f>U33032&gt;10</f>
        <v>1</v>
      </c>
      <c r="U33032" s="7">
        <v>10.232546388672199</v>
      </c>
      <c r="V33032" t="s">
        <v>3815</v>
      </c>
      <c r="W33032" t="s">
        <v>3816</v>
      </c>
    </row>
    <row r="33033" spans="20:23" x14ac:dyDescent="0.3">
      <c r="T33033" t="b">
        <f>U33033&gt;10</f>
        <v>1</v>
      </c>
      <c r="U33033" s="7">
        <v>10.123347096707199</v>
      </c>
      <c r="V33033" t="s">
        <v>2983</v>
      </c>
      <c r="W33033" t="s">
        <v>2985</v>
      </c>
    </row>
    <row r="33034" spans="20:23" x14ac:dyDescent="0.3">
      <c r="T33034" t="b">
        <f>U33034&gt;10</f>
        <v>1</v>
      </c>
      <c r="U33034" s="7">
        <v>10.7180542044539</v>
      </c>
      <c r="V33034" t="s">
        <v>8093</v>
      </c>
      <c r="W33034" t="s">
        <v>8094</v>
      </c>
    </row>
    <row r="33035" spans="20:23" x14ac:dyDescent="0.3">
      <c r="T33035" t="b">
        <f>U33035&gt;10</f>
        <v>1</v>
      </c>
      <c r="U33035" s="7">
        <v>13.490642926693599</v>
      </c>
      <c r="V33035" t="s">
        <v>19411</v>
      </c>
      <c r="W33035" t="s">
        <v>19412</v>
      </c>
    </row>
    <row r="33036" spans="20:23" x14ac:dyDescent="0.3">
      <c r="T33036" t="b">
        <f>U33036&gt;10</f>
        <v>1</v>
      </c>
      <c r="U33036" s="7">
        <v>13.490642926693599</v>
      </c>
      <c r="V33036" t="s">
        <v>19412</v>
      </c>
      <c r="W33036" t="s">
        <v>19413</v>
      </c>
    </row>
    <row r="33037" spans="20:23" x14ac:dyDescent="0.3">
      <c r="T33037" t="b">
        <f>U33037&gt;10</f>
        <v>1</v>
      </c>
      <c r="U33037" s="7">
        <v>13.490642926693599</v>
      </c>
      <c r="V33037" t="s">
        <v>19413</v>
      </c>
      <c r="W33037" t="s">
        <v>19414</v>
      </c>
    </row>
    <row r="33038" spans="20:23" x14ac:dyDescent="0.3">
      <c r="T33038" t="b">
        <f>U33038&gt;10</f>
        <v>1</v>
      </c>
      <c r="U33038" s="7">
        <v>10.2717671018254</v>
      </c>
      <c r="V33038" t="s">
        <v>4171</v>
      </c>
      <c r="W33038" t="s">
        <v>4172</v>
      </c>
    </row>
    <row r="33039" spans="20:23" x14ac:dyDescent="0.3">
      <c r="T33039" t="b">
        <f>U33039&gt;10</f>
        <v>1</v>
      </c>
      <c r="U33039" s="7">
        <v>10.0894455450315</v>
      </c>
      <c r="V33039" t="s">
        <v>2513</v>
      </c>
      <c r="W33039" t="s">
        <v>2514</v>
      </c>
    </row>
    <row r="33040" spans="20:23" x14ac:dyDescent="0.3">
      <c r="T33040" t="b">
        <f>U33040&gt;10</f>
        <v>1</v>
      </c>
      <c r="U33040" s="7">
        <v>10.399600473335299</v>
      </c>
      <c r="V33040" t="s">
        <v>5300</v>
      </c>
      <c r="W33040" t="s">
        <v>5301</v>
      </c>
    </row>
    <row r="33041" spans="20:23" x14ac:dyDescent="0.3">
      <c r="T33041" t="b">
        <f>U33041&gt;10</f>
        <v>1</v>
      </c>
      <c r="U33041" s="7">
        <v>10.232546388672199</v>
      </c>
      <c r="V33041" t="s">
        <v>3869</v>
      </c>
      <c r="W33041" t="s">
        <v>4070</v>
      </c>
    </row>
    <row r="33042" spans="20:23" x14ac:dyDescent="0.3">
      <c r="T33042" t="b">
        <f>U33042&gt;10</f>
        <v>1</v>
      </c>
      <c r="U33042" s="7">
        <v>13.490642926693599</v>
      </c>
      <c r="V33042" t="s">
        <v>19415</v>
      </c>
      <c r="W33042" t="s">
        <v>19416</v>
      </c>
    </row>
    <row r="33043" spans="20:23" x14ac:dyDescent="0.3">
      <c r="T33043" t="b">
        <f>U33043&gt;10</f>
        <v>1</v>
      </c>
      <c r="U33043" s="7">
        <v>10.0894455450315</v>
      </c>
      <c r="V33043">
        <v>352</v>
      </c>
      <c r="W33043" t="s">
        <v>2291</v>
      </c>
    </row>
    <row r="33044" spans="20:23" x14ac:dyDescent="0.3">
      <c r="T33044" t="b">
        <f>U33044&gt;10</f>
        <v>1</v>
      </c>
      <c r="U33044" s="7">
        <v>11.0057362769056</v>
      </c>
      <c r="V33044" t="s">
        <v>9581</v>
      </c>
      <c r="W33044" t="s">
        <v>9582</v>
      </c>
    </row>
    <row r="33045" spans="20:23" x14ac:dyDescent="0.3">
      <c r="T33045" t="b">
        <f>U33045&gt;10</f>
        <v>1</v>
      </c>
      <c r="U33045" s="7">
        <v>11.293418349357401</v>
      </c>
      <c r="V33045" t="s">
        <v>3645</v>
      </c>
      <c r="W33045" t="s">
        <v>11239</v>
      </c>
    </row>
    <row r="33046" spans="20:23" x14ac:dyDescent="0.3">
      <c r="T33046" t="b">
        <f>U33046&gt;10</f>
        <v>1</v>
      </c>
      <c r="U33046" s="7">
        <v>11.0057362769056</v>
      </c>
      <c r="V33046" t="s">
        <v>9701</v>
      </c>
      <c r="W33046" t="s">
        <v>9702</v>
      </c>
    </row>
    <row r="33047" spans="20:23" x14ac:dyDescent="0.3">
      <c r="T33047" t="b">
        <f>U33047&gt;10</f>
        <v>1</v>
      </c>
      <c r="U33047" s="7">
        <v>10.7180542044539</v>
      </c>
      <c r="V33047" t="s">
        <v>1720</v>
      </c>
      <c r="W33047" t="s">
        <v>7722</v>
      </c>
    </row>
    <row r="33048" spans="20:23" x14ac:dyDescent="0.3">
      <c r="T33048" t="b">
        <f>U33048&gt;10</f>
        <v>1</v>
      </c>
      <c r="U33048" s="7">
        <v>10.2717671018254</v>
      </c>
      <c r="V33048" t="s">
        <v>4326</v>
      </c>
      <c r="W33048" t="s">
        <v>4327</v>
      </c>
    </row>
    <row r="33049" spans="20:23" x14ac:dyDescent="0.3">
      <c r="T33049" t="b">
        <f>U33049&gt;10</f>
        <v>1</v>
      </c>
      <c r="U33049" s="7">
        <v>10.5462039475272</v>
      </c>
      <c r="V33049" t="s">
        <v>2868</v>
      </c>
      <c r="W33049" t="s">
        <v>6624</v>
      </c>
    </row>
    <row r="33050" spans="20:23" x14ac:dyDescent="0.3">
      <c r="T33050" t="b">
        <f>U33050&gt;10</f>
        <v>1</v>
      </c>
      <c r="U33050" s="7">
        <v>10.158438416518401</v>
      </c>
      <c r="V33050" t="s">
        <v>3353</v>
      </c>
      <c r="W33050" t="s">
        <v>3354</v>
      </c>
    </row>
    <row r="33051" spans="20:23" x14ac:dyDescent="0.3">
      <c r="T33051" t="b">
        <f>U33051&gt;10</f>
        <v>1</v>
      </c>
      <c r="U33051" s="7">
        <v>12.7974957461337</v>
      </c>
      <c r="V33051">
        <v>359</v>
      </c>
      <c r="W33051" t="s">
        <v>5449</v>
      </c>
    </row>
    <row r="33052" spans="20:23" x14ac:dyDescent="0.3">
      <c r="T33052" t="b">
        <f>U33052&gt;10</f>
        <v>1</v>
      </c>
      <c r="U33052" s="7">
        <v>10.399600473335299</v>
      </c>
      <c r="V33052" t="s">
        <v>5449</v>
      </c>
      <c r="W33052" t="s">
        <v>5450</v>
      </c>
    </row>
    <row r="33053" spans="20:23" x14ac:dyDescent="0.3">
      <c r="T33053" t="b">
        <f>U33053&gt;10</f>
        <v>1</v>
      </c>
      <c r="U33053" s="7">
        <v>10.158438416518401</v>
      </c>
      <c r="V33053" t="s">
        <v>3123</v>
      </c>
      <c r="W33053" t="s">
        <v>3124</v>
      </c>
    </row>
    <row r="33054" spans="20:23" x14ac:dyDescent="0.3">
      <c r="T33054" t="b">
        <f>U33054&gt;10</f>
        <v>1</v>
      </c>
      <c r="U33054" s="7">
        <v>10.7180542044539</v>
      </c>
      <c r="V33054" t="s">
        <v>7706</v>
      </c>
      <c r="W33054" t="s">
        <v>7707</v>
      </c>
    </row>
    <row r="33055" spans="20:23" x14ac:dyDescent="0.3">
      <c r="T33055" t="b">
        <f>U33055&gt;10</f>
        <v>1</v>
      </c>
      <c r="U33055" s="7">
        <v>10.4949106531397</v>
      </c>
      <c r="V33055" t="s">
        <v>6097</v>
      </c>
      <c r="W33055" t="s">
        <v>6098</v>
      </c>
    </row>
    <row r="33056" spans="20:23" x14ac:dyDescent="0.3">
      <c r="T33056" t="b">
        <f>U33056&gt;10</f>
        <v>1</v>
      </c>
      <c r="U33056" s="7">
        <v>10.9256935692321</v>
      </c>
      <c r="V33056" t="s">
        <v>9213</v>
      </c>
      <c r="W33056" t="s">
        <v>9231</v>
      </c>
    </row>
    <row r="33057" spans="20:23" x14ac:dyDescent="0.3">
      <c r="T33057" t="b">
        <f>U33057&gt;10</f>
        <v>1</v>
      </c>
      <c r="U33057" s="7">
        <v>12.104348565573799</v>
      </c>
      <c r="V33057" t="s">
        <v>19417</v>
      </c>
      <c r="W33057" t="s">
        <v>19418</v>
      </c>
    </row>
    <row r="33058" spans="20:23" x14ac:dyDescent="0.3">
      <c r="T33058" t="b">
        <f>U33058&gt;10</f>
        <v>1</v>
      </c>
      <c r="U33058" s="7">
        <v>11.5935229418078</v>
      </c>
      <c r="V33058" t="s">
        <v>12634</v>
      </c>
      <c r="W33058" t="s">
        <v>12635</v>
      </c>
    </row>
    <row r="33059" spans="20:23" x14ac:dyDescent="0.3">
      <c r="T33059" t="b">
        <f>U33059&gt;10</f>
        <v>1</v>
      </c>
      <c r="U33059" s="7">
        <v>10.3125890963457</v>
      </c>
      <c r="V33059" t="s">
        <v>4620</v>
      </c>
      <c r="W33059" t="s">
        <v>4621</v>
      </c>
    </row>
    <row r="33060" spans="20:23" x14ac:dyDescent="0.3">
      <c r="T33060" t="b">
        <f>U33060&gt;10</f>
        <v>1</v>
      </c>
      <c r="U33060" s="7">
        <v>10.194806060689301</v>
      </c>
      <c r="V33060" t="s">
        <v>3581</v>
      </c>
      <c r="W33060" t="s">
        <v>3582</v>
      </c>
    </row>
    <row r="33061" spans="20:23" x14ac:dyDescent="0.3">
      <c r="T33061" t="b">
        <f>U33061&gt;10</f>
        <v>1</v>
      </c>
      <c r="U33061" s="7">
        <v>10.158438416518401</v>
      </c>
      <c r="V33061" t="s">
        <v>3108</v>
      </c>
      <c r="W33061" t="s">
        <v>3109</v>
      </c>
    </row>
    <row r="33062" spans="20:23" x14ac:dyDescent="0.3">
      <c r="T33062" t="b">
        <f>U33062&gt;10</f>
        <v>1</v>
      </c>
      <c r="U33062" s="7">
        <v>13.490642926693599</v>
      </c>
      <c r="V33062" t="s">
        <v>19419</v>
      </c>
      <c r="W33062" t="s">
        <v>19420</v>
      </c>
    </row>
    <row r="33063" spans="20:23" x14ac:dyDescent="0.3">
      <c r="T33063" t="b">
        <f>U33063&gt;10</f>
        <v>1</v>
      </c>
      <c r="U33063" s="7">
        <v>11.411201385013801</v>
      </c>
      <c r="V33063" t="s">
        <v>1908</v>
      </c>
      <c r="W33063" t="s">
        <v>11892</v>
      </c>
    </row>
    <row r="33064" spans="20:23" x14ac:dyDescent="0.3">
      <c r="T33064" t="b">
        <f>U33064&gt;10</f>
        <v>1</v>
      </c>
      <c r="U33064" s="7">
        <v>13.490642926693599</v>
      </c>
      <c r="V33064" t="s">
        <v>19421</v>
      </c>
      <c r="W33064" t="s">
        <v>19422</v>
      </c>
    </row>
    <row r="33065" spans="20:23" x14ac:dyDescent="0.3">
      <c r="T33065" t="b">
        <f>U33065&gt;10</f>
        <v>1</v>
      </c>
      <c r="U33065" s="7">
        <v>12.392030638025499</v>
      </c>
      <c r="V33065" t="s">
        <v>19423</v>
      </c>
      <c r="W33065" t="s">
        <v>16431</v>
      </c>
    </row>
    <row r="33066" spans="20:23" x14ac:dyDescent="0.3">
      <c r="T33066" t="b">
        <f>U33066&gt;10</f>
        <v>1</v>
      </c>
      <c r="U33066" s="7">
        <v>10.3125890963457</v>
      </c>
      <c r="V33066">
        <v>378</v>
      </c>
      <c r="W33066" t="s">
        <v>4398</v>
      </c>
    </row>
    <row r="33067" spans="20:23" x14ac:dyDescent="0.3">
      <c r="T33067" t="b">
        <f>U33067&gt;10</f>
        <v>1</v>
      </c>
      <c r="U33067" s="7">
        <v>10.158438416518401</v>
      </c>
      <c r="V33067" t="s">
        <v>3089</v>
      </c>
      <c r="W33067" t="s">
        <v>3090</v>
      </c>
    </row>
    <row r="33068" spans="20:23" x14ac:dyDescent="0.3">
      <c r="T33068" t="b">
        <f>U33068&gt;10</f>
        <v>1</v>
      </c>
      <c r="U33068" s="7">
        <v>10.158438416518401</v>
      </c>
      <c r="V33068" t="s">
        <v>3143</v>
      </c>
      <c r="W33068" t="s">
        <v>3144</v>
      </c>
    </row>
    <row r="33069" spans="20:23" x14ac:dyDescent="0.3">
      <c r="T33069" t="b">
        <f>U33069&gt;10</f>
        <v>1</v>
      </c>
      <c r="U33069" s="7">
        <v>12.104348565573799</v>
      </c>
      <c r="V33069" t="s">
        <v>19424</v>
      </c>
      <c r="W33069" t="s">
        <v>19425</v>
      </c>
    </row>
    <row r="33070" spans="20:23" x14ac:dyDescent="0.3">
      <c r="T33070" t="b">
        <f>U33070&gt;10</f>
        <v>1</v>
      </c>
      <c r="U33070" s="7">
        <v>11.6988834574656</v>
      </c>
      <c r="V33070" t="s">
        <v>13449</v>
      </c>
      <c r="W33070" t="s">
        <v>13450</v>
      </c>
    </row>
    <row r="33071" spans="20:23" x14ac:dyDescent="0.3">
      <c r="T33071" t="b">
        <f>U33071&gt;10</f>
        <v>1</v>
      </c>
      <c r="U33071" s="7">
        <v>10.123347096707199</v>
      </c>
      <c r="V33071" t="s">
        <v>3009</v>
      </c>
      <c r="W33071" t="s">
        <v>3011</v>
      </c>
    </row>
    <row r="33072" spans="20:23" x14ac:dyDescent="0.3">
      <c r="T33072" t="b">
        <f>U33072&gt;10</f>
        <v>1</v>
      </c>
      <c r="U33072" s="7">
        <v>11.0057362769056</v>
      </c>
      <c r="V33072" t="s">
        <v>10034</v>
      </c>
      <c r="W33072" t="s">
        <v>6812</v>
      </c>
    </row>
    <row r="33073" spans="20:23" x14ac:dyDescent="0.3">
      <c r="T33073" t="b">
        <f>U33073&gt;10</f>
        <v>1</v>
      </c>
      <c r="U33073" s="7">
        <v>12.104348565573799</v>
      </c>
      <c r="V33073" t="s">
        <v>19426</v>
      </c>
      <c r="W33073" t="s">
        <v>19427</v>
      </c>
    </row>
    <row r="33074" spans="20:23" x14ac:dyDescent="0.3">
      <c r="T33074" t="b">
        <f>U33074&gt;10</f>
        <v>1</v>
      </c>
      <c r="U33074" s="7">
        <v>13.490642926693599</v>
      </c>
      <c r="V33074" t="s">
        <v>19428</v>
      </c>
      <c r="W33074" t="s">
        <v>19429</v>
      </c>
    </row>
    <row r="33075" spans="20:23" x14ac:dyDescent="0.3">
      <c r="T33075" t="b">
        <f>U33075&gt;10</f>
        <v>1</v>
      </c>
      <c r="U33075" s="7">
        <v>11.188057833699601</v>
      </c>
      <c r="V33075" t="s">
        <v>8808</v>
      </c>
      <c r="W33075" t="s">
        <v>10617</v>
      </c>
    </row>
    <row r="33076" spans="20:23" x14ac:dyDescent="0.3">
      <c r="T33076" t="b">
        <f>U33076&gt;10</f>
        <v>1</v>
      </c>
      <c r="U33076" s="7">
        <v>12.392030638025499</v>
      </c>
      <c r="V33076" t="s">
        <v>19430</v>
      </c>
      <c r="W33076" t="s">
        <v>19431</v>
      </c>
    </row>
    <row r="33077" spans="20:23" x14ac:dyDescent="0.3">
      <c r="T33077" t="b">
        <f>U33077&gt;10</f>
        <v>1</v>
      </c>
      <c r="U33077" s="7">
        <v>10.6002711687975</v>
      </c>
      <c r="V33077" t="s">
        <v>7304</v>
      </c>
      <c r="W33077" t="s">
        <v>7305</v>
      </c>
    </row>
    <row r="33078" spans="20:23" x14ac:dyDescent="0.3">
      <c r="T33078" t="b">
        <f>U33078&gt;10</f>
        <v>1</v>
      </c>
      <c r="U33078" s="7">
        <v>12.7974957461337</v>
      </c>
      <c r="V33078" t="s">
        <v>19432</v>
      </c>
      <c r="W33078" t="s">
        <v>19433</v>
      </c>
    </row>
    <row r="33079" spans="20:23" x14ac:dyDescent="0.3">
      <c r="T33079" t="b">
        <f>U33079&gt;10</f>
        <v>1</v>
      </c>
      <c r="U33079" s="7">
        <v>11.8812050142595</v>
      </c>
      <c r="V33079">
        <v>392</v>
      </c>
      <c r="W33079" t="s">
        <v>13545</v>
      </c>
    </row>
    <row r="33080" spans="20:23" x14ac:dyDescent="0.3">
      <c r="T33080" t="b">
        <f>U33080&gt;10</f>
        <v>1</v>
      </c>
      <c r="U33080" s="7">
        <v>10.399600473335299</v>
      </c>
      <c r="V33080" t="s">
        <v>5382</v>
      </c>
      <c r="W33080" t="s">
        <v>5384</v>
      </c>
    </row>
    <row r="33081" spans="20:23" x14ac:dyDescent="0.3">
      <c r="T33081" t="b">
        <f>U33081&gt;10</f>
        <v>1</v>
      </c>
      <c r="U33081" s="7">
        <v>10.7180542044539</v>
      </c>
      <c r="V33081" t="s">
        <v>8017</v>
      </c>
      <c r="W33081" t="s">
        <v>8018</v>
      </c>
    </row>
    <row r="33082" spans="20:23" x14ac:dyDescent="0.3">
      <c r="T33082" t="b">
        <f>U33082&gt;10</f>
        <v>1</v>
      </c>
      <c r="U33082" s="7">
        <v>10.0566557222085</v>
      </c>
      <c r="V33082" t="s">
        <v>2228</v>
      </c>
      <c r="W33082" t="s">
        <v>1093</v>
      </c>
    </row>
    <row r="33083" spans="20:23" x14ac:dyDescent="0.3">
      <c r="T33083" t="b">
        <f>U33083&gt;10</f>
        <v>1</v>
      </c>
      <c r="U33083" s="7">
        <v>11.411201385013801</v>
      </c>
      <c r="V33083">
        <v>394</v>
      </c>
      <c r="W33083" t="s">
        <v>11510</v>
      </c>
    </row>
    <row r="33084" spans="20:23" x14ac:dyDescent="0.3">
      <c r="T33084" t="b">
        <f>U33084&gt;10</f>
        <v>1</v>
      </c>
      <c r="U33084" s="7">
        <v>12.104348565573799</v>
      </c>
      <c r="V33084" t="s">
        <v>11510</v>
      </c>
      <c r="W33084" t="s">
        <v>19434</v>
      </c>
    </row>
    <row r="33085" spans="20:23" x14ac:dyDescent="0.3">
      <c r="T33085" t="b">
        <f>U33085&gt;10</f>
        <v>1</v>
      </c>
      <c r="U33085" s="7">
        <v>11.0057362769056</v>
      </c>
      <c r="V33085" t="s">
        <v>4570</v>
      </c>
      <c r="W33085" t="s">
        <v>9492</v>
      </c>
    </row>
    <row r="33086" spans="20:23" x14ac:dyDescent="0.3">
      <c r="T33086" t="b">
        <f>U33086&gt;10</f>
        <v>1</v>
      </c>
      <c r="U33086" s="7">
        <v>12.7974957461337</v>
      </c>
      <c r="V33086" t="s">
        <v>19435</v>
      </c>
      <c r="W33086" t="s">
        <v>19436</v>
      </c>
    </row>
    <row r="33087" spans="20:23" x14ac:dyDescent="0.3">
      <c r="T33087" t="b">
        <f>U33087&gt;10</f>
        <v>1</v>
      </c>
      <c r="U33087" s="7">
        <v>12.392030638025499</v>
      </c>
      <c r="V33087" t="s">
        <v>5789</v>
      </c>
      <c r="W33087" t="s">
        <v>19437</v>
      </c>
    </row>
    <row r="33088" spans="20:23" x14ac:dyDescent="0.3">
      <c r="T33088" t="b">
        <f>U33088&gt;10</f>
        <v>1</v>
      </c>
      <c r="U33088" s="7">
        <v>12.392030638025499</v>
      </c>
      <c r="V33088" t="s">
        <v>15526</v>
      </c>
      <c r="W33088" t="s">
        <v>19438</v>
      </c>
    </row>
    <row r="33089" spans="20:23" x14ac:dyDescent="0.3">
      <c r="T33089" t="b">
        <f>U33089&gt;10</f>
        <v>1</v>
      </c>
      <c r="U33089" s="7">
        <v>10.851585597078399</v>
      </c>
      <c r="V33089" t="s">
        <v>8808</v>
      </c>
      <c r="W33089" t="s">
        <v>8809</v>
      </c>
    </row>
    <row r="33090" spans="20:23" x14ac:dyDescent="0.3">
      <c r="T33090" t="b">
        <f>U33090&gt;10</f>
        <v>1</v>
      </c>
      <c r="U33090" s="7">
        <v>11.411201385013801</v>
      </c>
      <c r="V33090" t="s">
        <v>12092</v>
      </c>
      <c r="W33090" t="s">
        <v>12093</v>
      </c>
    </row>
    <row r="33091" spans="20:23" x14ac:dyDescent="0.3">
      <c r="T33091" t="b">
        <f>U33091&gt;10</f>
        <v>1</v>
      </c>
      <c r="U33091" s="7">
        <v>12.392030638025499</v>
      </c>
      <c r="V33091" t="s">
        <v>19439</v>
      </c>
      <c r="W33091" t="s">
        <v>19440</v>
      </c>
    </row>
    <row r="33092" spans="20:23" x14ac:dyDescent="0.3">
      <c r="T33092" t="b">
        <f>U33092&gt;10</f>
        <v>1</v>
      </c>
      <c r="U33092" s="7">
        <v>12.7974957461337</v>
      </c>
      <c r="V33092" t="s">
        <v>19441</v>
      </c>
      <c r="W33092" t="s">
        <v>19442</v>
      </c>
    </row>
    <row r="33093" spans="20:23" x14ac:dyDescent="0.3">
      <c r="T33093" t="b">
        <f>U33093&gt;10</f>
        <v>1</v>
      </c>
      <c r="U33093" s="7">
        <v>11.0057362769056</v>
      </c>
      <c r="V33093">
        <v>409</v>
      </c>
      <c r="W33093">
        <v>406</v>
      </c>
    </row>
    <row r="33094" spans="20:23" x14ac:dyDescent="0.3">
      <c r="T33094" t="b">
        <f>U33094&gt;10</f>
        <v>1</v>
      </c>
      <c r="U33094" s="7">
        <v>10.024907023893901</v>
      </c>
      <c r="V33094" t="s">
        <v>1908</v>
      </c>
      <c r="W33094" t="s">
        <v>1909</v>
      </c>
    </row>
    <row r="33095" spans="20:23" x14ac:dyDescent="0.3">
      <c r="T33095" t="b">
        <f>U33095&gt;10</f>
        <v>1</v>
      </c>
      <c r="U33095" s="7">
        <v>10.7180542044539</v>
      </c>
      <c r="V33095" t="s">
        <v>7761</v>
      </c>
      <c r="W33095" t="s">
        <v>7762</v>
      </c>
    </row>
    <row r="33096" spans="20:23" x14ac:dyDescent="0.3">
      <c r="T33096" t="b">
        <f>U33096&gt;10</f>
        <v>1</v>
      </c>
      <c r="U33096" s="7">
        <v>10.3125890963457</v>
      </c>
      <c r="V33096" t="s">
        <v>5022</v>
      </c>
      <c r="W33096" t="s">
        <v>5023</v>
      </c>
    </row>
    <row r="33097" spans="20:23" x14ac:dyDescent="0.3">
      <c r="T33097" t="b">
        <f>U33097&gt;10</f>
        <v>1</v>
      </c>
      <c r="U33097" s="7">
        <v>12.7974957461337</v>
      </c>
      <c r="V33097" t="s">
        <v>5023</v>
      </c>
      <c r="W33097" t="s">
        <v>19443</v>
      </c>
    </row>
    <row r="33098" spans="20:23" x14ac:dyDescent="0.3">
      <c r="T33098" t="b">
        <f>U33098&gt;10</f>
        <v>1</v>
      </c>
      <c r="U33098" s="7">
        <v>11.033907153872301</v>
      </c>
      <c r="V33098" t="s">
        <v>3068</v>
      </c>
      <c r="W33098" t="s">
        <v>8202</v>
      </c>
    </row>
    <row r="33099" spans="20:23" x14ac:dyDescent="0.3">
      <c r="T33099" t="b">
        <f>U33099&gt;10</f>
        <v>1</v>
      </c>
      <c r="U33099" s="7">
        <v>12.7974957461337</v>
      </c>
      <c r="V33099" t="s">
        <v>19444</v>
      </c>
      <c r="W33099" t="s">
        <v>19445</v>
      </c>
    </row>
    <row r="33100" spans="20:23" x14ac:dyDescent="0.3">
      <c r="T33100" t="b">
        <f>U33100&gt;10</f>
        <v>1</v>
      </c>
      <c r="U33100" s="7">
        <v>12.7974957461337</v>
      </c>
      <c r="V33100" t="s">
        <v>19445</v>
      </c>
      <c r="W33100" t="s">
        <v>19446</v>
      </c>
    </row>
    <row r="33101" spans="20:23" x14ac:dyDescent="0.3">
      <c r="T33101" t="b">
        <f>U33101&gt;10</f>
        <v>1</v>
      </c>
      <c r="U33101" s="7">
        <v>12.7974957461337</v>
      </c>
      <c r="V33101" t="s">
        <v>19447</v>
      </c>
      <c r="W33101" t="s">
        <v>19448</v>
      </c>
    </row>
    <row r="33102" spans="20:23" x14ac:dyDescent="0.3">
      <c r="T33102" t="b">
        <f>U33102&gt;10</f>
        <v>1</v>
      </c>
      <c r="U33102" s="7">
        <v>11.0057362769056</v>
      </c>
      <c r="V33102" t="s">
        <v>9997</v>
      </c>
      <c r="W33102" t="s">
        <v>6496</v>
      </c>
    </row>
    <row r="33103" spans="20:23" x14ac:dyDescent="0.3">
      <c r="T33103" t="b">
        <f>U33103&gt;10</f>
        <v>1</v>
      </c>
      <c r="U33103" s="7">
        <v>10.4949106531397</v>
      </c>
      <c r="V33103" t="s">
        <v>6515</v>
      </c>
      <c r="W33103" t="s">
        <v>6516</v>
      </c>
    </row>
    <row r="33104" spans="20:23" x14ac:dyDescent="0.3">
      <c r="T33104" t="b">
        <f>U33104&gt;10</f>
        <v>1</v>
      </c>
      <c r="U33104" s="7">
        <v>12.392030638025499</v>
      </c>
      <c r="V33104">
        <v>418</v>
      </c>
      <c r="W33104" t="s">
        <v>19449</v>
      </c>
    </row>
    <row r="33105" spans="20:23" x14ac:dyDescent="0.3">
      <c r="T33105" t="b">
        <f>U33105&gt;10</f>
        <v>1</v>
      </c>
      <c r="U33105" s="7">
        <v>12.104348565573799</v>
      </c>
      <c r="V33105" t="s">
        <v>19449</v>
      </c>
      <c r="W33105" t="s">
        <v>9786</v>
      </c>
    </row>
    <row r="33106" spans="20:23" x14ac:dyDescent="0.3">
      <c r="T33106" t="b">
        <f>U33106&gt;10</f>
        <v>1</v>
      </c>
      <c r="U33106" s="7">
        <v>13.490642926693599</v>
      </c>
      <c r="V33106" t="s">
        <v>19450</v>
      </c>
      <c r="W33106" t="s">
        <v>19451</v>
      </c>
    </row>
    <row r="33107" spans="20:23" x14ac:dyDescent="0.3">
      <c r="T33107" t="b">
        <f>U33107&gt;10</f>
        <v>1</v>
      </c>
      <c r="U33107" s="7">
        <v>11.5447327776383</v>
      </c>
      <c r="V33107" t="s">
        <v>12579</v>
      </c>
      <c r="W33107" t="s">
        <v>12580</v>
      </c>
    </row>
    <row r="33108" spans="20:23" x14ac:dyDescent="0.3">
      <c r="T33108" t="b">
        <f>U33108&gt;10</f>
        <v>1</v>
      </c>
      <c r="U33108" s="7">
        <v>10.158438416518401</v>
      </c>
      <c r="V33108">
        <v>426</v>
      </c>
      <c r="W33108" t="s">
        <v>3068</v>
      </c>
    </row>
    <row r="33109" spans="20:23" x14ac:dyDescent="0.3">
      <c r="T33109" t="b">
        <f>U33109&gt;10</f>
        <v>1</v>
      </c>
      <c r="U33109" s="7">
        <v>11.8812050142595</v>
      </c>
      <c r="V33109" t="s">
        <v>13759</v>
      </c>
      <c r="W33109" t="s">
        <v>13760</v>
      </c>
    </row>
    <row r="33110" spans="20:23" x14ac:dyDescent="0.3">
      <c r="T33110" t="b">
        <f>U33110&gt;10</f>
        <v>1</v>
      </c>
      <c r="U33110" s="7">
        <v>11.0057362769056</v>
      </c>
      <c r="V33110" t="s">
        <v>9453</v>
      </c>
      <c r="W33110" t="s">
        <v>9454</v>
      </c>
    </row>
    <row r="33111" spans="20:23" x14ac:dyDescent="0.3">
      <c r="T33111" t="b">
        <f>U33111&gt;10</f>
        <v>1</v>
      </c>
      <c r="U33111" s="7">
        <v>10.851585597078399</v>
      </c>
      <c r="V33111" t="s">
        <v>8872</v>
      </c>
      <c r="W33111" t="s">
        <v>8908</v>
      </c>
    </row>
    <row r="33112" spans="20:23" x14ac:dyDescent="0.3">
      <c r="T33112" t="b">
        <f>U33112&gt;10</f>
        <v>1</v>
      </c>
      <c r="U33112" s="7">
        <v>11.0057362769056</v>
      </c>
      <c r="V33112">
        <v>432</v>
      </c>
      <c r="W33112" t="s">
        <v>9330</v>
      </c>
    </row>
    <row r="33113" spans="20:23" x14ac:dyDescent="0.3">
      <c r="T33113" t="b">
        <f>U33113&gt;10</f>
        <v>1</v>
      </c>
      <c r="U33113" s="7">
        <v>12.7974957461337</v>
      </c>
      <c r="V33113" t="s">
        <v>19452</v>
      </c>
      <c r="W33113" t="s">
        <v>19453</v>
      </c>
    </row>
    <row r="33114" spans="20:23" x14ac:dyDescent="0.3">
      <c r="T33114" t="b">
        <f>U33114&gt;10</f>
        <v>1</v>
      </c>
      <c r="U33114" s="7">
        <v>12.392030638025499</v>
      </c>
      <c r="V33114" t="s">
        <v>19454</v>
      </c>
      <c r="W33114" t="s">
        <v>19455</v>
      </c>
    </row>
    <row r="33115" spans="20:23" x14ac:dyDescent="0.3">
      <c r="T33115" t="b">
        <f>U33115&gt;10</f>
        <v>1</v>
      </c>
      <c r="U33115" s="7">
        <v>10.851585597078399</v>
      </c>
      <c r="V33115" t="s">
        <v>8968</v>
      </c>
      <c r="W33115" t="s">
        <v>8970</v>
      </c>
    </row>
    <row r="33116" spans="20:23" x14ac:dyDescent="0.3">
      <c r="T33116" t="b">
        <f>U33116&gt;10</f>
        <v>1</v>
      </c>
      <c r="U33116" s="7">
        <v>10.194806060689301</v>
      </c>
      <c r="V33116">
        <v>435</v>
      </c>
      <c r="W33116" t="s">
        <v>3459</v>
      </c>
    </row>
    <row r="33117" spans="20:23" x14ac:dyDescent="0.3">
      <c r="T33117" t="b">
        <f>U33117&gt;10</f>
        <v>1</v>
      </c>
      <c r="U33117" s="7">
        <v>12.104348565573799</v>
      </c>
      <c r="V33117" t="s">
        <v>9722</v>
      </c>
      <c r="W33117" t="s">
        <v>19456</v>
      </c>
    </row>
    <row r="33118" spans="20:23" x14ac:dyDescent="0.3">
      <c r="T33118" t="b">
        <f>U33118&gt;10</f>
        <v>1</v>
      </c>
      <c r="U33118" s="7">
        <v>12.7974957461337</v>
      </c>
      <c r="V33118">
        <v>434</v>
      </c>
      <c r="W33118" t="s">
        <v>19457</v>
      </c>
    </row>
    <row r="33119" spans="20:23" x14ac:dyDescent="0.3">
      <c r="T33119" t="b">
        <f>U33119&gt;10</f>
        <v>1</v>
      </c>
      <c r="U33119" s="7">
        <v>13.490642926693599</v>
      </c>
      <c r="V33119" t="s">
        <v>19457</v>
      </c>
      <c r="W33119" t="s">
        <v>19458</v>
      </c>
    </row>
    <row r="33120" spans="20:23" x14ac:dyDescent="0.3">
      <c r="T33120" t="b">
        <f>U33120&gt;10</f>
        <v>1</v>
      </c>
      <c r="U33120" s="7">
        <v>13.490642926693599</v>
      </c>
      <c r="V33120" t="s">
        <v>19459</v>
      </c>
      <c r="W33120" t="s">
        <v>19460</v>
      </c>
    </row>
    <row r="33121" spans="20:23" x14ac:dyDescent="0.3">
      <c r="T33121" t="b">
        <f>U33121&gt;10</f>
        <v>1</v>
      </c>
      <c r="U33121" s="7">
        <v>13.490642926693599</v>
      </c>
      <c r="V33121" t="s">
        <v>19461</v>
      </c>
      <c r="W33121" t="s">
        <v>19462</v>
      </c>
    </row>
    <row r="33122" spans="20:23" x14ac:dyDescent="0.3">
      <c r="T33122" t="b">
        <f>U33122&gt;10</f>
        <v>1</v>
      </c>
      <c r="U33122" s="7">
        <v>10.4949106531397</v>
      </c>
      <c r="V33122" t="s">
        <v>6309</v>
      </c>
      <c r="W33122" t="s">
        <v>6207</v>
      </c>
    </row>
    <row r="33123" spans="20:23" x14ac:dyDescent="0.3">
      <c r="T33123" t="b">
        <f>U33123&gt;10</f>
        <v>1</v>
      </c>
      <c r="U33123" s="7">
        <v>10.4949106531397</v>
      </c>
      <c r="V33123" t="s">
        <v>6207</v>
      </c>
      <c r="W33123" t="s">
        <v>6208</v>
      </c>
    </row>
    <row r="33124" spans="20:23" x14ac:dyDescent="0.3">
      <c r="T33124" t="b">
        <f>U33124&gt;10</f>
        <v>1</v>
      </c>
      <c r="U33124" s="7">
        <v>11.6988834574656</v>
      </c>
      <c r="V33124" t="s">
        <v>4781</v>
      </c>
      <c r="W33124" t="s">
        <v>13433</v>
      </c>
    </row>
    <row r="33125" spans="20:23" x14ac:dyDescent="0.3">
      <c r="T33125" t="b">
        <f>U33125&gt;10</f>
        <v>1</v>
      </c>
      <c r="U33125" s="7">
        <v>12.104348565573799</v>
      </c>
      <c r="V33125" t="s">
        <v>13433</v>
      </c>
      <c r="W33125" t="s">
        <v>19463</v>
      </c>
    </row>
    <row r="33126" spans="20:23" x14ac:dyDescent="0.3">
      <c r="T33126" t="b">
        <f>U33126&gt;10</f>
        <v>1</v>
      </c>
      <c r="U33126" s="7">
        <v>10.399600473335299</v>
      </c>
      <c r="V33126" t="s">
        <v>5433</v>
      </c>
      <c r="W33126" t="s">
        <v>5434</v>
      </c>
    </row>
    <row r="33127" spans="20:23" x14ac:dyDescent="0.3">
      <c r="T33127" t="b">
        <f>U33127&gt;10</f>
        <v>1</v>
      </c>
      <c r="U33127" s="7">
        <v>12.392030638025499</v>
      </c>
      <c r="V33127" t="s">
        <v>19464</v>
      </c>
      <c r="W33127" t="s">
        <v>19465</v>
      </c>
    </row>
    <row r="33128" spans="20:23" x14ac:dyDescent="0.3">
      <c r="T33128" t="b">
        <f>U33128&gt;10</f>
        <v>1</v>
      </c>
      <c r="U33128" s="7">
        <v>10.024907023893901</v>
      </c>
      <c r="V33128" t="s">
        <v>1966</v>
      </c>
      <c r="W33128" t="s">
        <v>1967</v>
      </c>
    </row>
    <row r="33129" spans="20:23" x14ac:dyDescent="0.3">
      <c r="T33129" t="b">
        <f>U33129&gt;10</f>
        <v>1</v>
      </c>
      <c r="U33129" s="7">
        <v>11.6988834574656</v>
      </c>
      <c r="V33129">
        <v>438</v>
      </c>
      <c r="W33129" t="s">
        <v>12675</v>
      </c>
    </row>
    <row r="33130" spans="20:23" x14ac:dyDescent="0.3">
      <c r="T33130" t="b">
        <f>U33130&gt;10</f>
        <v>1</v>
      </c>
      <c r="U33130" s="7">
        <v>12.7974957461337</v>
      </c>
      <c r="V33130" t="s">
        <v>12675</v>
      </c>
      <c r="W33130" t="s">
        <v>19466</v>
      </c>
    </row>
    <row r="33131" spans="20:23" x14ac:dyDescent="0.3">
      <c r="T33131" t="b">
        <f>U33131&gt;10</f>
        <v>1</v>
      </c>
      <c r="U33131" s="7">
        <v>12.7974957461337</v>
      </c>
      <c r="V33131" t="s">
        <v>19467</v>
      </c>
      <c r="W33131" t="s">
        <v>19468</v>
      </c>
    </row>
    <row r="33132" spans="20:23" x14ac:dyDescent="0.3">
      <c r="T33132" t="b">
        <f>U33132&gt;10</f>
        <v>1</v>
      </c>
      <c r="U33132" s="7">
        <v>11.6988834574656</v>
      </c>
      <c r="V33132">
        <v>439</v>
      </c>
      <c r="W33132" t="s">
        <v>9330</v>
      </c>
    </row>
    <row r="33133" spans="20:23" x14ac:dyDescent="0.3">
      <c r="T33133" t="b">
        <f>U33133&gt;10</f>
        <v>1</v>
      </c>
      <c r="U33133" s="7">
        <v>10.6574295826374</v>
      </c>
      <c r="V33133" t="s">
        <v>2886</v>
      </c>
      <c r="W33133" t="s">
        <v>7428</v>
      </c>
    </row>
    <row r="33134" spans="20:23" x14ac:dyDescent="0.3">
      <c r="T33134" t="b">
        <f>U33134&gt;10</f>
        <v>1</v>
      </c>
      <c r="U33134" s="7">
        <v>11.6988834574656</v>
      </c>
      <c r="V33134" t="s">
        <v>13482</v>
      </c>
      <c r="W33134" t="s">
        <v>13483</v>
      </c>
    </row>
    <row r="33135" spans="20:23" x14ac:dyDescent="0.3">
      <c r="T33135" t="b">
        <f>U33135&gt;10</f>
        <v>1</v>
      </c>
      <c r="U33135" s="7">
        <v>11.411201385013801</v>
      </c>
      <c r="V33135" t="s">
        <v>4657</v>
      </c>
      <c r="W33135" t="s">
        <v>11949</v>
      </c>
    </row>
    <row r="33136" spans="20:23" x14ac:dyDescent="0.3">
      <c r="T33136" t="b">
        <f>U33136&gt;10</f>
        <v>1</v>
      </c>
      <c r="U33136" s="7">
        <v>10.6002711687975</v>
      </c>
      <c r="V33136" t="s">
        <v>7097</v>
      </c>
      <c r="W33136" t="s">
        <v>7101</v>
      </c>
    </row>
    <row r="33137" spans="20:23" x14ac:dyDescent="0.3">
      <c r="T33137" t="b">
        <f>U33137&gt;10</f>
        <v>1</v>
      </c>
      <c r="U33137" s="7">
        <v>13.490642926693599</v>
      </c>
      <c r="V33137" t="s">
        <v>7101</v>
      </c>
      <c r="W33137" t="s">
        <v>9699</v>
      </c>
    </row>
    <row r="33138" spans="20:23" x14ac:dyDescent="0.3">
      <c r="T33138" t="b">
        <f>U33138&gt;10</f>
        <v>1</v>
      </c>
      <c r="U33138" s="7">
        <v>11.0057362769056</v>
      </c>
      <c r="V33138" t="s">
        <v>9699</v>
      </c>
      <c r="W33138" t="s">
        <v>9346</v>
      </c>
    </row>
    <row r="33139" spans="20:23" x14ac:dyDescent="0.3">
      <c r="T33139" t="b">
        <f>U33139&gt;10</f>
        <v>1</v>
      </c>
      <c r="U33139" s="7">
        <v>10.6574295826374</v>
      </c>
      <c r="V33139" t="s">
        <v>7425</v>
      </c>
      <c r="W33139" t="s">
        <v>7426</v>
      </c>
    </row>
    <row r="33140" spans="20:23" x14ac:dyDescent="0.3">
      <c r="T33140" t="b">
        <f>U33140&gt;10</f>
        <v>1</v>
      </c>
      <c r="U33140" s="7">
        <v>13.490642926693599</v>
      </c>
      <c r="V33140" t="s">
        <v>19469</v>
      </c>
      <c r="W33140" t="s">
        <v>19470</v>
      </c>
    </row>
    <row r="33141" spans="20:23" x14ac:dyDescent="0.3">
      <c r="T33141" t="b">
        <f>U33141&gt;10</f>
        <v>1</v>
      </c>
      <c r="U33141" s="7">
        <v>12.392030638025499</v>
      </c>
      <c r="V33141" t="s">
        <v>19248</v>
      </c>
      <c r="W33141" t="s">
        <v>19471</v>
      </c>
    </row>
    <row r="33142" spans="20:23" x14ac:dyDescent="0.3">
      <c r="T33142" t="b">
        <f>U33142&gt;10</f>
        <v>1</v>
      </c>
      <c r="U33142" s="7">
        <v>10.4949106531397</v>
      </c>
      <c r="V33142" t="s">
        <v>6214</v>
      </c>
      <c r="W33142" t="s">
        <v>6215</v>
      </c>
    </row>
    <row r="33143" spans="20:23" x14ac:dyDescent="0.3">
      <c r="T33143" t="b">
        <f>U33143&gt;10</f>
        <v>1</v>
      </c>
      <c r="U33143" s="7">
        <v>12.104348565573799</v>
      </c>
      <c r="V33143">
        <v>441</v>
      </c>
      <c r="W33143" t="s">
        <v>19472</v>
      </c>
    </row>
    <row r="33144" spans="20:23" x14ac:dyDescent="0.3">
      <c r="T33144" t="b">
        <f>U33144&gt;10</f>
        <v>1</v>
      </c>
      <c r="U33144" s="7">
        <v>13.490642926693599</v>
      </c>
      <c r="V33144" t="s">
        <v>19472</v>
      </c>
      <c r="W33144" t="s">
        <v>19473</v>
      </c>
    </row>
    <row r="33145" spans="20:23" x14ac:dyDescent="0.3">
      <c r="T33145" t="b">
        <f>U33145&gt;10</f>
        <v>1</v>
      </c>
      <c r="U33145" s="7">
        <v>10.3125890963457</v>
      </c>
      <c r="V33145" t="s">
        <v>4849</v>
      </c>
      <c r="W33145" t="s">
        <v>4850</v>
      </c>
    </row>
    <row r="33146" spans="20:23" x14ac:dyDescent="0.3">
      <c r="T33146" t="b">
        <f>U33146&gt;10</f>
        <v>1</v>
      </c>
      <c r="U33146" s="7">
        <v>13.490642926693599</v>
      </c>
      <c r="V33146" t="s">
        <v>19474</v>
      </c>
      <c r="W33146" t="s">
        <v>19475</v>
      </c>
    </row>
    <row r="33147" spans="20:23" x14ac:dyDescent="0.3">
      <c r="T33147" t="b">
        <f>U33147&gt;10</f>
        <v>1</v>
      </c>
      <c r="U33147" s="7">
        <v>10.9256935692321</v>
      </c>
      <c r="V33147" t="s">
        <v>3804</v>
      </c>
      <c r="W33147" t="s">
        <v>9176</v>
      </c>
    </row>
    <row r="33148" spans="20:23" x14ac:dyDescent="0.3">
      <c r="T33148" t="b">
        <f>U33148&gt;10</f>
        <v>1</v>
      </c>
      <c r="U33148" s="7">
        <v>10.6002711687975</v>
      </c>
      <c r="V33148">
        <v>444</v>
      </c>
      <c r="W33148" t="s">
        <v>6773</v>
      </c>
    </row>
    <row r="33149" spans="20:23" x14ac:dyDescent="0.3">
      <c r="T33149" t="b">
        <f>U33149&gt;10</f>
        <v>1</v>
      </c>
      <c r="U33149" s="7">
        <v>12.7974957461337</v>
      </c>
      <c r="V33149" t="s">
        <v>19476</v>
      </c>
      <c r="W33149" t="s">
        <v>19477</v>
      </c>
    </row>
    <row r="33150" spans="20:23" x14ac:dyDescent="0.3">
      <c r="T33150" t="b">
        <f>U33150&gt;10</f>
        <v>1</v>
      </c>
      <c r="U33150" s="7">
        <v>10.6002711687975</v>
      </c>
      <c r="V33150" t="s">
        <v>6983</v>
      </c>
      <c r="W33150" t="s">
        <v>6984</v>
      </c>
    </row>
    <row r="33151" spans="20:23" x14ac:dyDescent="0.3">
      <c r="T33151" t="b">
        <f>U33151&gt;10</f>
        <v>1</v>
      </c>
      <c r="U33151" s="7">
        <v>13.490642926693599</v>
      </c>
      <c r="V33151" t="s">
        <v>1875</v>
      </c>
      <c r="W33151" t="s">
        <v>19478</v>
      </c>
    </row>
    <row r="33152" spans="20:23" x14ac:dyDescent="0.3">
      <c r="T33152" t="b">
        <f>U33152&gt;10</f>
        <v>1</v>
      </c>
      <c r="U33152" s="7">
        <v>10.4461204889702</v>
      </c>
      <c r="V33152" t="s">
        <v>5767</v>
      </c>
      <c r="W33152" t="s">
        <v>5769</v>
      </c>
    </row>
    <row r="33153" spans="20:23" x14ac:dyDescent="0.3">
      <c r="T33153" t="b">
        <f>U33153&gt;10</f>
        <v>1</v>
      </c>
      <c r="U33153" s="7">
        <v>11.293418349357401</v>
      </c>
      <c r="V33153" t="s">
        <v>11205</v>
      </c>
      <c r="W33153" t="s">
        <v>11206</v>
      </c>
    </row>
    <row r="33154" spans="20:23" x14ac:dyDescent="0.3">
      <c r="T33154" t="b">
        <f>U33154&gt;10</f>
        <v>1</v>
      </c>
      <c r="U33154" s="7">
        <v>10.4461204889702</v>
      </c>
      <c r="V33154" t="s">
        <v>5711</v>
      </c>
      <c r="W33154" t="s">
        <v>5713</v>
      </c>
    </row>
    <row r="33155" spans="20:23" x14ac:dyDescent="0.3">
      <c r="T33155" t="b">
        <f>U33155&gt;10</f>
        <v>1</v>
      </c>
      <c r="U33155" s="7">
        <v>10.7825927255914</v>
      </c>
      <c r="V33155" t="s">
        <v>8435</v>
      </c>
      <c r="W33155" t="s">
        <v>8436</v>
      </c>
    </row>
    <row r="33156" spans="20:23" x14ac:dyDescent="0.3">
      <c r="T33156" t="b">
        <f>U33156&gt;10</f>
        <v>1</v>
      </c>
      <c r="U33156" s="7">
        <v>11.8812050142595</v>
      </c>
      <c r="V33156" t="s">
        <v>13563</v>
      </c>
      <c r="W33156" t="s">
        <v>13564</v>
      </c>
    </row>
    <row r="33157" spans="20:23" x14ac:dyDescent="0.3">
      <c r="T33157" t="b">
        <f>U33157&gt;10</f>
        <v>1</v>
      </c>
      <c r="U33157" s="7">
        <v>11.6988834574656</v>
      </c>
      <c r="V33157">
        <v>451</v>
      </c>
      <c r="W33157" t="s">
        <v>8712</v>
      </c>
    </row>
    <row r="33158" spans="20:23" x14ac:dyDescent="0.3">
      <c r="T33158" t="b">
        <f>U33158&gt;10</f>
        <v>1</v>
      </c>
      <c r="U33158" s="7">
        <v>12.104348565573799</v>
      </c>
      <c r="V33158">
        <v>454</v>
      </c>
      <c r="W33158">
        <v>452</v>
      </c>
    </row>
    <row r="33159" spans="20:23" x14ac:dyDescent="0.3">
      <c r="T33159" t="b">
        <f>U33159&gt;10</f>
        <v>1</v>
      </c>
      <c r="U33159" s="7">
        <v>12.392030638025499</v>
      </c>
      <c r="V33159" t="s">
        <v>19479</v>
      </c>
      <c r="W33159" t="s">
        <v>19480</v>
      </c>
    </row>
    <row r="33160" spans="20:23" x14ac:dyDescent="0.3">
      <c r="T33160" t="b">
        <f>U33160&gt;10</f>
        <v>1</v>
      </c>
      <c r="U33160" s="7">
        <v>10.3125890963457</v>
      </c>
      <c r="V33160" t="s">
        <v>4524</v>
      </c>
      <c r="W33160" t="s">
        <v>4527</v>
      </c>
    </row>
    <row r="33161" spans="20:23" x14ac:dyDescent="0.3">
      <c r="T33161" t="b">
        <f>U33161&gt;10</f>
        <v>1</v>
      </c>
      <c r="U33161" s="7">
        <v>12.392030638025499</v>
      </c>
      <c r="V33161" t="s">
        <v>8337</v>
      </c>
      <c r="W33161" t="s">
        <v>19481</v>
      </c>
    </row>
    <row r="33162" spans="20:23" x14ac:dyDescent="0.3">
      <c r="T33162" t="b">
        <f>U33162&gt;10</f>
        <v>1</v>
      </c>
      <c r="U33162" s="7">
        <v>12.7974957461337</v>
      </c>
      <c r="V33162" t="s">
        <v>4051</v>
      </c>
      <c r="W33162" t="s">
        <v>19482</v>
      </c>
    </row>
    <row r="33163" spans="20:23" x14ac:dyDescent="0.3">
      <c r="T33163" t="b">
        <f>U33163&gt;10</f>
        <v>1</v>
      </c>
      <c r="U33163" s="7">
        <v>13.490642926693599</v>
      </c>
      <c r="V33163" t="s">
        <v>19483</v>
      </c>
      <c r="W33163" t="s">
        <v>19484</v>
      </c>
    </row>
    <row r="33164" spans="20:23" x14ac:dyDescent="0.3">
      <c r="T33164" t="b">
        <f>U33164&gt;10</f>
        <v>1</v>
      </c>
      <c r="U33164" s="7">
        <v>10.7825927255914</v>
      </c>
      <c r="V33164" t="s">
        <v>2668</v>
      </c>
      <c r="W33164" t="s">
        <v>8434</v>
      </c>
    </row>
    <row r="33165" spans="20:23" x14ac:dyDescent="0.3">
      <c r="T33165" t="b">
        <f>U33165&gt;10</f>
        <v>1</v>
      </c>
      <c r="U33165" s="7">
        <v>13.490642926693599</v>
      </c>
      <c r="V33165" t="s">
        <v>8434</v>
      </c>
      <c r="W33165" t="s">
        <v>19485</v>
      </c>
    </row>
    <row r="33166" spans="20:23" x14ac:dyDescent="0.3">
      <c r="T33166" t="b">
        <f>U33166&gt;10</f>
        <v>1</v>
      </c>
      <c r="U33166" s="7">
        <v>10.123347096707199</v>
      </c>
      <c r="V33166" t="s">
        <v>2891</v>
      </c>
      <c r="W33166" t="s">
        <v>2894</v>
      </c>
    </row>
    <row r="33167" spans="20:23" x14ac:dyDescent="0.3">
      <c r="T33167" t="b">
        <f>U33167&gt;10</f>
        <v>1</v>
      </c>
      <c r="U33167" s="7">
        <v>11.6988834574656</v>
      </c>
      <c r="V33167" t="s">
        <v>12951</v>
      </c>
      <c r="W33167" t="s">
        <v>12952</v>
      </c>
    </row>
    <row r="33168" spans="20:23" x14ac:dyDescent="0.3">
      <c r="T33168" t="b">
        <f>U33168&gt;10</f>
        <v>1</v>
      </c>
      <c r="U33168" s="7">
        <v>11.6988834574656</v>
      </c>
      <c r="V33168" t="s">
        <v>12952</v>
      </c>
      <c r="W33168" t="s">
        <v>9794</v>
      </c>
    </row>
    <row r="33169" spans="20:23" x14ac:dyDescent="0.3">
      <c r="T33169" t="b">
        <f>U33169&gt;10</f>
        <v>1</v>
      </c>
      <c r="U33169" s="7">
        <v>11.6988834574656</v>
      </c>
      <c r="V33169" t="s">
        <v>9794</v>
      </c>
      <c r="W33169" t="s">
        <v>13235</v>
      </c>
    </row>
    <row r="33170" spans="20:23" x14ac:dyDescent="0.3">
      <c r="T33170" t="b">
        <f>U33170&gt;10</f>
        <v>1</v>
      </c>
      <c r="U33170" s="7">
        <v>10.6574295826374</v>
      </c>
      <c r="V33170" t="s">
        <v>4109</v>
      </c>
      <c r="W33170" t="s">
        <v>7561</v>
      </c>
    </row>
    <row r="33171" spans="20:23" x14ac:dyDescent="0.3">
      <c r="T33171" t="b">
        <f>U33171&gt;10</f>
        <v>1</v>
      </c>
      <c r="U33171" s="7">
        <v>11.5447327776383</v>
      </c>
      <c r="V33171" t="s">
        <v>12395</v>
      </c>
      <c r="W33171" t="s">
        <v>3352</v>
      </c>
    </row>
    <row r="33172" spans="20:23" x14ac:dyDescent="0.3">
      <c r="T33172" t="b">
        <f>U33172&gt;10</f>
        <v>1</v>
      </c>
      <c r="U33172" s="7">
        <v>12.392030638025499</v>
      </c>
      <c r="V33172" t="s">
        <v>19486</v>
      </c>
      <c r="W33172" t="s">
        <v>19487</v>
      </c>
    </row>
    <row r="33173" spans="20:23" x14ac:dyDescent="0.3">
      <c r="T33173" t="b">
        <f>U33173&gt;10</f>
        <v>1</v>
      </c>
      <c r="U33173" s="7">
        <v>13.490642926693599</v>
      </c>
      <c r="V33173" t="s">
        <v>19488</v>
      </c>
      <c r="W33173" t="s">
        <v>19489</v>
      </c>
    </row>
    <row r="33174" spans="20:23" x14ac:dyDescent="0.3">
      <c r="T33174" t="b">
        <f>U33174&gt;10</f>
        <v>1</v>
      </c>
      <c r="U33174" s="7">
        <v>13.490642926693599</v>
      </c>
      <c r="V33174" t="s">
        <v>19490</v>
      </c>
      <c r="W33174" t="s">
        <v>19491</v>
      </c>
    </row>
    <row r="33175" spans="20:23" x14ac:dyDescent="0.3">
      <c r="T33175" t="b">
        <f>U33175&gt;10</f>
        <v>1</v>
      </c>
      <c r="U33175" s="7">
        <v>13.490642926693599</v>
      </c>
      <c r="V33175" t="s">
        <v>19492</v>
      </c>
      <c r="W33175" t="s">
        <v>2863</v>
      </c>
    </row>
    <row r="33176" spans="20:23" x14ac:dyDescent="0.3">
      <c r="T33176" t="b">
        <f>U33176&gt;10</f>
        <v>1</v>
      </c>
      <c r="U33176" s="7">
        <v>10.0894455450315</v>
      </c>
      <c r="V33176" t="s">
        <v>2863</v>
      </c>
      <c r="W33176" t="s">
        <v>2778</v>
      </c>
    </row>
    <row r="33177" spans="20:23" x14ac:dyDescent="0.3">
      <c r="T33177" t="b">
        <f>U33177&gt;10</f>
        <v>1</v>
      </c>
      <c r="U33177" s="7">
        <v>10.158438416518401</v>
      </c>
      <c r="V33177" t="s">
        <v>3351</v>
      </c>
      <c r="W33177" t="s">
        <v>3352</v>
      </c>
    </row>
    <row r="33178" spans="20:23" x14ac:dyDescent="0.3">
      <c r="T33178" t="b">
        <f>U33178&gt;10</f>
        <v>1</v>
      </c>
      <c r="U33178" s="7">
        <v>11.0057362769056</v>
      </c>
      <c r="V33178" t="s">
        <v>9901</v>
      </c>
      <c r="W33178" t="s">
        <v>9346</v>
      </c>
    </row>
    <row r="33179" spans="20:23" x14ac:dyDescent="0.3">
      <c r="T33179" t="b">
        <f>U33179&gt;10</f>
        <v>1</v>
      </c>
      <c r="U33179" s="7">
        <v>10.232546388672199</v>
      </c>
      <c r="V33179">
        <v>457</v>
      </c>
      <c r="W33179" t="s">
        <v>3804</v>
      </c>
    </row>
    <row r="33180" spans="20:23" x14ac:dyDescent="0.3">
      <c r="T33180" t="b">
        <f>U33180&gt;10</f>
        <v>1</v>
      </c>
      <c r="U33180" s="7">
        <v>10.7180542044539</v>
      </c>
      <c r="V33180" t="s">
        <v>7909</v>
      </c>
      <c r="W33180" t="s">
        <v>1892</v>
      </c>
    </row>
    <row r="33181" spans="20:23" x14ac:dyDescent="0.3">
      <c r="T33181" t="b">
        <f>U33181&gt;10</f>
        <v>1</v>
      </c>
      <c r="U33181" s="7">
        <v>10.7180542044539</v>
      </c>
      <c r="V33181" t="s">
        <v>1892</v>
      </c>
      <c r="W33181" t="s">
        <v>7916</v>
      </c>
    </row>
    <row r="33182" spans="20:23" x14ac:dyDescent="0.3">
      <c r="T33182" t="b">
        <f>U33182&gt;10</f>
        <v>1</v>
      </c>
      <c r="U33182" s="7">
        <v>10.024907023893901</v>
      </c>
      <c r="V33182" t="s">
        <v>1987</v>
      </c>
      <c r="W33182" t="s">
        <v>1988</v>
      </c>
    </row>
    <row r="33183" spans="20:23" x14ac:dyDescent="0.3">
      <c r="T33183" t="b">
        <f>U33183&gt;10</f>
        <v>1</v>
      </c>
      <c r="U33183" s="7">
        <v>10.0894455450315</v>
      </c>
      <c r="V33183" t="s">
        <v>2511</v>
      </c>
      <c r="W33183" t="s">
        <v>2512</v>
      </c>
    </row>
    <row r="33184" spans="20:23" x14ac:dyDescent="0.3">
      <c r="T33184" t="b">
        <f>U33184&gt;10</f>
        <v>1</v>
      </c>
      <c r="U33184" s="7">
        <v>11.0927476538953</v>
      </c>
      <c r="V33184">
        <v>460</v>
      </c>
      <c r="W33184" t="s">
        <v>10073</v>
      </c>
    </row>
    <row r="33185" spans="20:23" x14ac:dyDescent="0.3">
      <c r="T33185" t="b">
        <f>U33185&gt;10</f>
        <v>1</v>
      </c>
      <c r="U33185" s="7">
        <v>12.104348565573799</v>
      </c>
      <c r="V33185" t="s">
        <v>10073</v>
      </c>
      <c r="W33185" t="s">
        <v>19327</v>
      </c>
    </row>
    <row r="33186" spans="20:23" x14ac:dyDescent="0.3">
      <c r="T33186" t="b">
        <f>U33186&gt;10</f>
        <v>1</v>
      </c>
      <c r="U33186" s="7">
        <v>13.490642926693599</v>
      </c>
      <c r="V33186" t="s">
        <v>4939</v>
      </c>
      <c r="W33186" t="s">
        <v>19493</v>
      </c>
    </row>
    <row r="33187" spans="20:23" x14ac:dyDescent="0.3">
      <c r="T33187" t="b">
        <f>U33187&gt;10</f>
        <v>1</v>
      </c>
      <c r="U33187" s="7">
        <v>12.7974957461337</v>
      </c>
      <c r="V33187" t="s">
        <v>19494</v>
      </c>
      <c r="W33187" t="s">
        <v>19495</v>
      </c>
    </row>
    <row r="33188" spans="20:23" x14ac:dyDescent="0.3">
      <c r="T33188" t="b">
        <f>U33188&gt;10</f>
        <v>1</v>
      </c>
      <c r="U33188" s="7">
        <v>11.188057833699601</v>
      </c>
      <c r="V33188" t="s">
        <v>10675</v>
      </c>
      <c r="W33188" t="s">
        <v>2511</v>
      </c>
    </row>
    <row r="33189" spans="20:23" x14ac:dyDescent="0.3">
      <c r="T33189" t="b">
        <f>U33189&gt;10</f>
        <v>1</v>
      </c>
      <c r="U33189" s="7">
        <v>10.0894455450315</v>
      </c>
      <c r="V33189" t="s">
        <v>2672</v>
      </c>
      <c r="W33189" t="s">
        <v>2673</v>
      </c>
    </row>
    <row r="33190" spans="20:23" x14ac:dyDescent="0.3">
      <c r="T33190" t="b">
        <f>U33190&gt;10</f>
        <v>1</v>
      </c>
      <c r="U33190" s="7">
        <v>12.7974957461337</v>
      </c>
      <c r="V33190" t="s">
        <v>12634</v>
      </c>
      <c r="W33190" t="s">
        <v>15689</v>
      </c>
    </row>
    <row r="33191" spans="20:23" x14ac:dyDescent="0.3">
      <c r="T33191" t="b">
        <f>U33191&gt;10</f>
        <v>1</v>
      </c>
      <c r="U33191" s="7">
        <v>10.232546388672199</v>
      </c>
      <c r="V33191" t="s">
        <v>2672</v>
      </c>
      <c r="W33191" t="s">
        <v>3906</v>
      </c>
    </row>
    <row r="33192" spans="20:23" x14ac:dyDescent="0.3">
      <c r="T33192" t="b">
        <f>U33192&gt;10</f>
        <v>1</v>
      </c>
      <c r="U33192" s="7">
        <v>12.7974957461337</v>
      </c>
      <c r="V33192" t="s">
        <v>2077</v>
      </c>
      <c r="W33192" t="s">
        <v>19496</v>
      </c>
    </row>
    <row r="33193" spans="20:23" x14ac:dyDescent="0.3">
      <c r="T33193" t="b">
        <f>U33193&gt;10</f>
        <v>1</v>
      </c>
      <c r="U33193" s="7">
        <v>11.8812050142595</v>
      </c>
      <c r="V33193" t="s">
        <v>13541</v>
      </c>
      <c r="W33193" t="s">
        <v>13542</v>
      </c>
    </row>
    <row r="33194" spans="20:23" x14ac:dyDescent="0.3">
      <c r="T33194" t="b">
        <f>U33194&gt;10</f>
        <v>1</v>
      </c>
      <c r="U33194" s="7">
        <v>11.188057833699601</v>
      </c>
      <c r="V33194" t="s">
        <v>10600</v>
      </c>
      <c r="W33194" t="s">
        <v>5596</v>
      </c>
    </row>
    <row r="33195" spans="20:23" x14ac:dyDescent="0.3">
      <c r="T33195" t="b">
        <f>U33195&gt;10</f>
        <v>1</v>
      </c>
      <c r="U33195" s="7">
        <v>11.411201385013801</v>
      </c>
      <c r="V33195">
        <v>465</v>
      </c>
      <c r="W33195" t="s">
        <v>11515</v>
      </c>
    </row>
    <row r="33196" spans="20:23" x14ac:dyDescent="0.3">
      <c r="T33196" t="b">
        <f>U33196&gt;10</f>
        <v>1</v>
      </c>
      <c r="U33196" s="7">
        <v>12.7974957461337</v>
      </c>
      <c r="V33196" t="s">
        <v>11515</v>
      </c>
      <c r="W33196" t="s">
        <v>19497</v>
      </c>
    </row>
    <row r="33197" spans="20:23" x14ac:dyDescent="0.3">
      <c r="T33197" t="b">
        <f>U33197&gt;10</f>
        <v>1</v>
      </c>
      <c r="U33197" s="7">
        <v>11.0057362769056</v>
      </c>
      <c r="V33197" t="s">
        <v>9874</v>
      </c>
      <c r="W33197" t="s">
        <v>9875</v>
      </c>
    </row>
    <row r="33198" spans="20:23" x14ac:dyDescent="0.3">
      <c r="T33198" t="b">
        <f>U33198&gt;10</f>
        <v>1</v>
      </c>
      <c r="U33198" s="7">
        <v>10.7825927255914</v>
      </c>
      <c r="V33198">
        <v>471</v>
      </c>
      <c r="W33198">
        <v>467</v>
      </c>
    </row>
    <row r="33199" spans="20:23" x14ac:dyDescent="0.3">
      <c r="T33199" t="b">
        <f>U33199&gt;10</f>
        <v>1</v>
      </c>
      <c r="U33199" s="7">
        <v>11.8812050142595</v>
      </c>
      <c r="V33199">
        <v>467</v>
      </c>
      <c r="W33199" t="s">
        <v>13546</v>
      </c>
    </row>
    <row r="33200" spans="20:23" x14ac:dyDescent="0.3">
      <c r="T33200" t="b">
        <f>U33200&gt;10</f>
        <v>1</v>
      </c>
      <c r="U33200" s="7">
        <v>10.6574295826374</v>
      </c>
      <c r="V33200" t="s">
        <v>7505</v>
      </c>
      <c r="W33200" t="s">
        <v>7506</v>
      </c>
    </row>
    <row r="33201" spans="20:23" x14ac:dyDescent="0.3">
      <c r="T33201" t="b">
        <f>U33201&gt;10</f>
        <v>1</v>
      </c>
      <c r="U33201" s="7">
        <v>10.851585597078399</v>
      </c>
      <c r="V33201" t="s">
        <v>3304</v>
      </c>
      <c r="W33201" t="s">
        <v>8858</v>
      </c>
    </row>
    <row r="33202" spans="20:23" x14ac:dyDescent="0.3">
      <c r="T33202" t="b">
        <f>U33202&gt;10</f>
        <v>1</v>
      </c>
      <c r="U33202" s="7">
        <v>10.024907023893901</v>
      </c>
      <c r="V33202" t="s">
        <v>1995</v>
      </c>
      <c r="W33202" t="s">
        <v>1996</v>
      </c>
    </row>
    <row r="33203" spans="20:23" x14ac:dyDescent="0.3">
      <c r="T33203" t="b">
        <f>U33203&gt;10</f>
        <v>1</v>
      </c>
      <c r="U33203" s="7">
        <v>10.399600473335299</v>
      </c>
      <c r="V33203" t="s">
        <v>5558</v>
      </c>
      <c r="W33203" t="s">
        <v>5559</v>
      </c>
    </row>
    <row r="33204" spans="20:23" x14ac:dyDescent="0.3">
      <c r="T33204" t="b">
        <f>U33204&gt;10</f>
        <v>1</v>
      </c>
      <c r="U33204" s="7">
        <v>11.0057362769056</v>
      </c>
      <c r="V33204" t="s">
        <v>9570</v>
      </c>
      <c r="W33204" t="s">
        <v>9571</v>
      </c>
    </row>
    <row r="33205" spans="20:23" x14ac:dyDescent="0.3">
      <c r="T33205" t="b">
        <f>U33205&gt;10</f>
        <v>1</v>
      </c>
      <c r="U33205" s="7">
        <v>11.6988834574656</v>
      </c>
      <c r="V33205" t="s">
        <v>13362</v>
      </c>
      <c r="W33205" t="s">
        <v>13363</v>
      </c>
    </row>
    <row r="33206" spans="20:23" x14ac:dyDescent="0.3">
      <c r="T33206" t="b">
        <f>U33206&gt;10</f>
        <v>1</v>
      </c>
      <c r="U33206" s="7">
        <v>10.851585597078399</v>
      </c>
      <c r="V33206" t="s">
        <v>8867</v>
      </c>
      <c r="W33206" t="s">
        <v>8868</v>
      </c>
    </row>
    <row r="33207" spans="20:23" x14ac:dyDescent="0.3">
      <c r="T33207" t="b">
        <f>U33207&gt;10</f>
        <v>1</v>
      </c>
      <c r="U33207" s="7">
        <v>10.4949106531397</v>
      </c>
      <c r="V33207" t="s">
        <v>6108</v>
      </c>
      <c r="W33207" t="s">
        <v>6109</v>
      </c>
    </row>
    <row r="33208" spans="20:23" x14ac:dyDescent="0.3">
      <c r="T33208" t="b">
        <f>U33208&gt;10</f>
        <v>1</v>
      </c>
      <c r="U33208" s="7">
        <v>10.0894455450315</v>
      </c>
      <c r="V33208" t="s">
        <v>2631</v>
      </c>
      <c r="W33208" t="s">
        <v>2632</v>
      </c>
    </row>
    <row r="33209" spans="20:23" x14ac:dyDescent="0.3">
      <c r="T33209" t="b">
        <f>U33209&gt;10</f>
        <v>1</v>
      </c>
      <c r="U33209" s="7">
        <v>12.104348565573799</v>
      </c>
      <c r="V33209" t="s">
        <v>19498</v>
      </c>
      <c r="W33209" t="s">
        <v>19499</v>
      </c>
    </row>
    <row r="33210" spans="20:23" x14ac:dyDescent="0.3">
      <c r="T33210" t="b">
        <f>U33210&gt;10</f>
        <v>1</v>
      </c>
      <c r="U33210" s="7">
        <v>12.104348565573799</v>
      </c>
      <c r="V33210" t="s">
        <v>740</v>
      </c>
      <c r="W33210" t="s">
        <v>19499</v>
      </c>
    </row>
    <row r="33211" spans="20:23" x14ac:dyDescent="0.3">
      <c r="T33211" t="b">
        <f>U33211&gt;10</f>
        <v>1</v>
      </c>
      <c r="U33211" s="7">
        <v>13.490642926693599</v>
      </c>
      <c r="V33211" t="s">
        <v>19500</v>
      </c>
      <c r="W33211" t="s">
        <v>19501</v>
      </c>
    </row>
    <row r="33212" spans="20:23" x14ac:dyDescent="0.3">
      <c r="T33212" t="b">
        <f>U33212&gt;10</f>
        <v>1</v>
      </c>
      <c r="U33212" s="7">
        <v>12.7974957461337</v>
      </c>
      <c r="V33212" t="s">
        <v>19502</v>
      </c>
      <c r="W33212" t="s">
        <v>19503</v>
      </c>
    </row>
    <row r="33213" spans="20:23" x14ac:dyDescent="0.3">
      <c r="T33213" t="b">
        <f>U33213&gt;10</f>
        <v>1</v>
      </c>
      <c r="U33213" s="7">
        <v>11.6988834574656</v>
      </c>
      <c r="V33213" t="s">
        <v>13133</v>
      </c>
      <c r="W33213" t="s">
        <v>13125</v>
      </c>
    </row>
    <row r="33214" spans="20:23" x14ac:dyDescent="0.3">
      <c r="T33214" t="b">
        <f>U33214&gt;10</f>
        <v>1</v>
      </c>
      <c r="U33214" s="7">
        <v>12.392030638025499</v>
      </c>
      <c r="V33214" t="s">
        <v>13125</v>
      </c>
      <c r="W33214" t="s">
        <v>19504</v>
      </c>
    </row>
    <row r="33215" spans="20:23" x14ac:dyDescent="0.3">
      <c r="T33215" t="b">
        <f>U33215&gt;10</f>
        <v>1</v>
      </c>
      <c r="U33215" s="7">
        <v>10.399600473335299</v>
      </c>
      <c r="V33215">
        <v>1934</v>
      </c>
      <c r="W33215" t="s">
        <v>3877</v>
      </c>
    </row>
    <row r="33216" spans="20:23" x14ac:dyDescent="0.3">
      <c r="T33216" t="b">
        <f>U33216&gt;10</f>
        <v>1</v>
      </c>
      <c r="U33216" s="7">
        <v>10.232546388672199</v>
      </c>
      <c r="V33216" t="s">
        <v>3877</v>
      </c>
      <c r="W33216" t="s">
        <v>3878</v>
      </c>
    </row>
    <row r="33217" spans="20:23" x14ac:dyDescent="0.3">
      <c r="T33217" t="b">
        <f>U33217&gt;10</f>
        <v>1</v>
      </c>
      <c r="U33217" s="7">
        <v>11.0057362769056</v>
      </c>
      <c r="V33217" t="s">
        <v>2444</v>
      </c>
      <c r="W33217" t="s">
        <v>9726</v>
      </c>
    </row>
    <row r="33218" spans="20:23" x14ac:dyDescent="0.3">
      <c r="T33218" t="b">
        <f>U33218&gt;10</f>
        <v>1</v>
      </c>
      <c r="U33218" s="7">
        <v>12.104348565573799</v>
      </c>
      <c r="V33218" t="s">
        <v>9726</v>
      </c>
      <c r="W33218" t="s">
        <v>19505</v>
      </c>
    </row>
    <row r="33219" spans="20:23" x14ac:dyDescent="0.3">
      <c r="T33219" t="b">
        <f>U33219&gt;10</f>
        <v>1</v>
      </c>
      <c r="U33219" s="7">
        <v>11.188057833699601</v>
      </c>
      <c r="V33219" t="s">
        <v>4169</v>
      </c>
      <c r="W33219" t="s">
        <v>10464</v>
      </c>
    </row>
    <row r="33220" spans="20:23" x14ac:dyDescent="0.3">
      <c r="T33220" t="b">
        <f>U33220&gt;10</f>
        <v>1</v>
      </c>
      <c r="U33220" s="7">
        <v>10.6002711687975</v>
      </c>
      <c r="V33220" t="s">
        <v>6791</v>
      </c>
      <c r="W33220" t="s">
        <v>6792</v>
      </c>
    </row>
    <row r="33221" spans="20:23" x14ac:dyDescent="0.3">
      <c r="T33221" t="b">
        <f>U33221&gt;10</f>
        <v>1</v>
      </c>
      <c r="U33221" s="7">
        <v>10.2717671018254</v>
      </c>
      <c r="V33221" t="s">
        <v>4169</v>
      </c>
      <c r="W33221" t="s">
        <v>4170</v>
      </c>
    </row>
    <row r="33222" spans="20:23" x14ac:dyDescent="0.3">
      <c r="T33222" t="b">
        <f>U33222&gt;10</f>
        <v>1</v>
      </c>
      <c r="U33222" s="7">
        <v>11.293418349357401</v>
      </c>
      <c r="V33222" t="s">
        <v>11147</v>
      </c>
      <c r="W33222" t="s">
        <v>11149</v>
      </c>
    </row>
    <row r="33223" spans="20:23" x14ac:dyDescent="0.3">
      <c r="T33223" t="b">
        <f>U33223&gt;10</f>
        <v>1</v>
      </c>
      <c r="U33223" s="7">
        <v>12.392030638025499</v>
      </c>
      <c r="V33223" t="s">
        <v>11149</v>
      </c>
      <c r="W33223" t="s">
        <v>19506</v>
      </c>
    </row>
    <row r="33224" spans="20:23" x14ac:dyDescent="0.3">
      <c r="T33224" t="b">
        <f>U33224&gt;10</f>
        <v>1</v>
      </c>
      <c r="U33224" s="7">
        <v>11.5447327776383</v>
      </c>
      <c r="V33224">
        <v>489</v>
      </c>
      <c r="W33224" t="s">
        <v>5763</v>
      </c>
    </row>
    <row r="33225" spans="20:23" x14ac:dyDescent="0.3">
      <c r="T33225" t="b">
        <f>U33225&gt;10</f>
        <v>1</v>
      </c>
      <c r="U33225" s="7">
        <v>11.188057833699601</v>
      </c>
      <c r="V33225">
        <v>499</v>
      </c>
      <c r="W33225" t="s">
        <v>10336</v>
      </c>
    </row>
    <row r="33226" spans="20:23" x14ac:dyDescent="0.3">
      <c r="T33226" t="b">
        <f>U33226&gt;10</f>
        <v>1</v>
      </c>
      <c r="U33226" s="7">
        <v>11.6988834574656</v>
      </c>
      <c r="V33226" t="s">
        <v>12825</v>
      </c>
      <c r="W33226" t="s">
        <v>12826</v>
      </c>
    </row>
    <row r="33227" spans="20:23" x14ac:dyDescent="0.3">
      <c r="T33227" t="b">
        <f>U33227&gt;10</f>
        <v>1</v>
      </c>
      <c r="U33227" s="7">
        <v>13.490642926693599</v>
      </c>
      <c r="V33227" t="s">
        <v>19507</v>
      </c>
      <c r="W33227" t="s">
        <v>19508</v>
      </c>
    </row>
    <row r="33228" spans="20:23" x14ac:dyDescent="0.3">
      <c r="T33228" t="b">
        <f>U33228&gt;10</f>
        <v>1</v>
      </c>
      <c r="U33228" s="7">
        <v>10.6002711687975</v>
      </c>
      <c r="V33228" t="s">
        <v>6915</v>
      </c>
      <c r="W33228" t="s">
        <v>6916</v>
      </c>
    </row>
    <row r="33229" spans="20:23" x14ac:dyDescent="0.3">
      <c r="T33229" t="b">
        <f>U33229&gt;10</f>
        <v>1</v>
      </c>
      <c r="U33229" s="7">
        <v>10.6002711687975</v>
      </c>
      <c r="V33229" t="s">
        <v>6916</v>
      </c>
      <c r="W33229" t="s">
        <v>4658</v>
      </c>
    </row>
    <row r="33230" spans="20:23" x14ac:dyDescent="0.3">
      <c r="T33230" t="b">
        <f>U33230&gt;10</f>
        <v>1</v>
      </c>
      <c r="U33230" s="7">
        <v>10.3125890963457</v>
      </c>
      <c r="V33230" t="s">
        <v>4882</v>
      </c>
      <c r="W33230" t="s">
        <v>4883</v>
      </c>
    </row>
    <row r="33231" spans="20:23" x14ac:dyDescent="0.3">
      <c r="T33231" t="b">
        <f>U33231&gt;10</f>
        <v>1</v>
      </c>
      <c r="U33231" s="7">
        <v>12.104348565573799</v>
      </c>
      <c r="V33231" t="s">
        <v>4883</v>
      </c>
      <c r="W33231" t="s">
        <v>19509</v>
      </c>
    </row>
    <row r="33232" spans="20:23" x14ac:dyDescent="0.3">
      <c r="T33232" t="b">
        <f>U33232&gt;10</f>
        <v>1</v>
      </c>
      <c r="U33232" s="7">
        <v>10.6574295826374</v>
      </c>
      <c r="V33232" t="s">
        <v>7550</v>
      </c>
      <c r="W33232" t="s">
        <v>7551</v>
      </c>
    </row>
    <row r="33233" spans="20:23" x14ac:dyDescent="0.3">
      <c r="T33233" t="b">
        <f>U33233&gt;10</f>
        <v>1</v>
      </c>
      <c r="U33233" s="7">
        <v>11.0057362769056</v>
      </c>
      <c r="V33233">
        <v>508</v>
      </c>
      <c r="W33233" t="s">
        <v>9332</v>
      </c>
    </row>
    <row r="33234" spans="20:23" x14ac:dyDescent="0.3">
      <c r="T33234" t="b">
        <f>U33234&gt;10</f>
        <v>1</v>
      </c>
      <c r="U33234" s="7">
        <v>12.104348565573799</v>
      </c>
      <c r="V33234" t="s">
        <v>9332</v>
      </c>
      <c r="W33234" t="s">
        <v>19510</v>
      </c>
    </row>
    <row r="33235" spans="20:23" x14ac:dyDescent="0.3">
      <c r="T33235" t="b">
        <f>U33235&gt;10</f>
        <v>1</v>
      </c>
      <c r="U33235" s="7">
        <v>12.7974957461337</v>
      </c>
      <c r="V33235" t="s">
        <v>19510</v>
      </c>
      <c r="W33235" t="s">
        <v>19511</v>
      </c>
    </row>
    <row r="33236" spans="20:23" x14ac:dyDescent="0.3">
      <c r="T33236" t="b">
        <f>U33236&gt;10</f>
        <v>1</v>
      </c>
      <c r="U33236" s="7">
        <v>10.6574295826374</v>
      </c>
      <c r="V33236" t="s">
        <v>7489</v>
      </c>
      <c r="W33236" t="s">
        <v>4368</v>
      </c>
    </row>
    <row r="33237" spans="20:23" x14ac:dyDescent="0.3">
      <c r="T33237" t="b">
        <f>U33237&gt;10</f>
        <v>1</v>
      </c>
      <c r="U33237" s="7">
        <v>11.6988834574656</v>
      </c>
      <c r="V33237" t="s">
        <v>2469</v>
      </c>
      <c r="W33237" t="s">
        <v>12727</v>
      </c>
    </row>
    <row r="33238" spans="20:23" x14ac:dyDescent="0.3">
      <c r="T33238" t="b">
        <f>U33238&gt;10</f>
        <v>1</v>
      </c>
      <c r="U33238" s="7">
        <v>13.490642926693599</v>
      </c>
      <c r="V33238" t="s">
        <v>19512</v>
      </c>
      <c r="W33238" t="s">
        <v>19513</v>
      </c>
    </row>
    <row r="33239" spans="20:23" x14ac:dyDescent="0.3">
      <c r="T33239" t="b">
        <f>U33239&gt;10</f>
        <v>1</v>
      </c>
      <c r="U33239" s="7">
        <v>12.392030638025499</v>
      </c>
      <c r="V33239" t="s">
        <v>19514</v>
      </c>
      <c r="W33239" t="s">
        <v>19515</v>
      </c>
    </row>
    <row r="33240" spans="20:23" x14ac:dyDescent="0.3">
      <c r="T33240" t="b">
        <f>U33240&gt;10</f>
        <v>1</v>
      </c>
      <c r="U33240" s="7">
        <v>10.6574295826374</v>
      </c>
      <c r="V33240" t="s">
        <v>7413</v>
      </c>
      <c r="W33240" t="s">
        <v>7449</v>
      </c>
    </row>
    <row r="33241" spans="20:23" x14ac:dyDescent="0.3">
      <c r="T33241" t="b">
        <f>U33241&gt;10</f>
        <v>1</v>
      </c>
      <c r="U33241" s="7">
        <v>10.137236208867799</v>
      </c>
      <c r="V33241" t="s">
        <v>3038</v>
      </c>
      <c r="W33241" t="s">
        <v>3039</v>
      </c>
    </row>
    <row r="33242" spans="20:23" x14ac:dyDescent="0.3">
      <c r="T33242" t="b">
        <f>U33242&gt;10</f>
        <v>1</v>
      </c>
      <c r="U33242" s="7">
        <v>10.9256935692321</v>
      </c>
      <c r="V33242" t="s">
        <v>9232</v>
      </c>
      <c r="W33242" t="s">
        <v>9233</v>
      </c>
    </row>
    <row r="33243" spans="20:23" x14ac:dyDescent="0.3">
      <c r="T33243" t="b">
        <f>U33243&gt;10</f>
        <v>1</v>
      </c>
      <c r="U33243" s="7">
        <v>11.0057362769056</v>
      </c>
      <c r="V33243">
        <v>523</v>
      </c>
      <c r="W33243">
        <v>521</v>
      </c>
    </row>
    <row r="33244" spans="20:23" x14ac:dyDescent="0.3">
      <c r="T33244" t="b">
        <f>U33244&gt;10</f>
        <v>1</v>
      </c>
      <c r="U33244" s="7">
        <v>12.392030638025499</v>
      </c>
      <c r="V33244">
        <v>523</v>
      </c>
      <c r="W33244" t="s">
        <v>19516</v>
      </c>
    </row>
    <row r="33245" spans="20:23" x14ac:dyDescent="0.3">
      <c r="T33245" t="b">
        <f>U33245&gt;10</f>
        <v>1</v>
      </c>
      <c r="U33245" s="7">
        <v>10.024907023893901</v>
      </c>
      <c r="V33245" t="s">
        <v>1772</v>
      </c>
      <c r="W33245" t="s">
        <v>1773</v>
      </c>
    </row>
    <row r="33246" spans="20:23" x14ac:dyDescent="0.3">
      <c r="T33246" t="b">
        <f>U33246&gt;10</f>
        <v>1</v>
      </c>
      <c r="U33246" s="7">
        <v>10.6574295826374</v>
      </c>
      <c r="V33246" t="s">
        <v>7413</v>
      </c>
      <c r="W33246" t="s">
        <v>7454</v>
      </c>
    </row>
    <row r="33247" spans="20:23" x14ac:dyDescent="0.3">
      <c r="T33247" t="b">
        <f>U33247&gt;10</f>
        <v>1</v>
      </c>
      <c r="U33247" s="7">
        <v>10.158438416518401</v>
      </c>
      <c r="V33247" t="s">
        <v>3069</v>
      </c>
      <c r="W33247" t="s">
        <v>3370</v>
      </c>
    </row>
    <row r="33248" spans="20:23" x14ac:dyDescent="0.3">
      <c r="T33248" t="b">
        <f>U33248&gt;10</f>
        <v>1</v>
      </c>
      <c r="U33248" s="7">
        <v>10.851585597078399</v>
      </c>
      <c r="V33248" t="s">
        <v>8696</v>
      </c>
      <c r="W33248" t="s">
        <v>8697</v>
      </c>
    </row>
    <row r="33249" spans="20:23" x14ac:dyDescent="0.3">
      <c r="T33249" t="b">
        <f>U33249&gt;10</f>
        <v>1</v>
      </c>
      <c r="U33249" s="7">
        <v>10.6002711687975</v>
      </c>
      <c r="V33249" t="s">
        <v>7198</v>
      </c>
      <c r="W33249" t="s">
        <v>7199</v>
      </c>
    </row>
    <row r="33250" spans="20:23" x14ac:dyDescent="0.3">
      <c r="T33250" t="b">
        <f>U33250&gt;10</f>
        <v>1</v>
      </c>
      <c r="U33250" s="7">
        <v>10.158438416518401</v>
      </c>
      <c r="V33250">
        <v>528</v>
      </c>
      <c r="W33250" t="s">
        <v>3069</v>
      </c>
    </row>
    <row r="33251" spans="20:23" x14ac:dyDescent="0.3">
      <c r="T33251" t="b">
        <f>U33251&gt;10</f>
        <v>1</v>
      </c>
      <c r="U33251" s="7">
        <v>11.6988834574656</v>
      </c>
      <c r="V33251" t="s">
        <v>13305</v>
      </c>
      <c r="W33251" t="s">
        <v>13306</v>
      </c>
    </row>
    <row r="33252" spans="20:23" x14ac:dyDescent="0.3">
      <c r="T33252" t="b">
        <f>U33252&gt;10</f>
        <v>1</v>
      </c>
      <c r="U33252" s="7">
        <v>10.6002711687975</v>
      </c>
      <c r="V33252" t="s">
        <v>6955</v>
      </c>
      <c r="W33252" t="s">
        <v>6956</v>
      </c>
    </row>
    <row r="33253" spans="20:23" x14ac:dyDescent="0.3">
      <c r="T33253" t="b">
        <f>U33253&gt;10</f>
        <v>1</v>
      </c>
      <c r="U33253" s="7">
        <v>13.490642926693599</v>
      </c>
      <c r="V33253" t="s">
        <v>19517</v>
      </c>
      <c r="W33253" t="s">
        <v>19518</v>
      </c>
    </row>
    <row r="33254" spans="20:23" x14ac:dyDescent="0.3">
      <c r="T33254" t="b">
        <f>U33254&gt;10</f>
        <v>1</v>
      </c>
      <c r="U33254" s="7">
        <v>11.6988834574656</v>
      </c>
      <c r="V33254" t="s">
        <v>7322</v>
      </c>
      <c r="W33254" t="s">
        <v>12856</v>
      </c>
    </row>
    <row r="33255" spans="20:23" x14ac:dyDescent="0.3">
      <c r="T33255" t="b">
        <f>U33255&gt;10</f>
        <v>1</v>
      </c>
      <c r="U33255" s="7">
        <v>11.6988834574656</v>
      </c>
      <c r="V33255">
        <v>539</v>
      </c>
      <c r="W33255">
        <v>536</v>
      </c>
    </row>
    <row r="33256" spans="20:23" x14ac:dyDescent="0.3">
      <c r="T33256" t="b">
        <f>U33256&gt;10</f>
        <v>1</v>
      </c>
      <c r="U33256" s="7">
        <v>11.411201385013801</v>
      </c>
      <c r="V33256" t="s">
        <v>11827</v>
      </c>
      <c r="W33256" t="s">
        <v>11828</v>
      </c>
    </row>
    <row r="33257" spans="20:23" x14ac:dyDescent="0.3">
      <c r="T33257" t="b">
        <f>U33257&gt;10</f>
        <v>1</v>
      </c>
      <c r="U33257" s="7">
        <v>10.0942188237841</v>
      </c>
      <c r="V33257" t="s">
        <v>2868</v>
      </c>
      <c r="W33257" t="s">
        <v>2869</v>
      </c>
    </row>
    <row r="33258" spans="20:23" x14ac:dyDescent="0.3">
      <c r="T33258" t="b">
        <f>U33258&gt;10</f>
        <v>1</v>
      </c>
      <c r="U33258" s="7">
        <v>12.392030638025499</v>
      </c>
      <c r="V33258" t="s">
        <v>19519</v>
      </c>
      <c r="W33258" t="s">
        <v>19520</v>
      </c>
    </row>
    <row r="33259" spans="20:23" x14ac:dyDescent="0.3">
      <c r="T33259" t="b">
        <f>U33259&gt;10</f>
        <v>1</v>
      </c>
      <c r="U33259" s="7">
        <v>10.851585597078399</v>
      </c>
      <c r="V33259" t="s">
        <v>8825</v>
      </c>
      <c r="W33259" t="s">
        <v>8826</v>
      </c>
    </row>
    <row r="33260" spans="20:23" x14ac:dyDescent="0.3">
      <c r="T33260" t="b">
        <f>U33260&gt;10</f>
        <v>1</v>
      </c>
      <c r="U33260" s="7">
        <v>11.293418349357401</v>
      </c>
      <c r="V33260" t="s">
        <v>7102</v>
      </c>
      <c r="W33260" t="s">
        <v>11227</v>
      </c>
    </row>
    <row r="33261" spans="20:23" x14ac:dyDescent="0.3">
      <c r="T33261" t="b">
        <f>U33261&gt;10</f>
        <v>1</v>
      </c>
      <c r="U33261" s="7">
        <v>10.158438416518401</v>
      </c>
      <c r="V33261" t="s">
        <v>3165</v>
      </c>
      <c r="W33261" t="s">
        <v>3166</v>
      </c>
    </row>
    <row r="33262" spans="20:23" x14ac:dyDescent="0.3">
      <c r="T33262" t="b">
        <f>U33262&gt;10</f>
        <v>1</v>
      </c>
      <c r="U33262" s="7">
        <v>11.0057362769056</v>
      </c>
      <c r="V33262" t="s">
        <v>9585</v>
      </c>
      <c r="W33262" t="s">
        <v>9586</v>
      </c>
    </row>
    <row r="33263" spans="20:23" x14ac:dyDescent="0.3">
      <c r="T33263" t="b">
        <f>U33263&gt;10</f>
        <v>1</v>
      </c>
      <c r="U33263" s="7">
        <v>10.399600473335299</v>
      </c>
      <c r="V33263" t="s">
        <v>5382</v>
      </c>
      <c r="W33263" t="s">
        <v>5383</v>
      </c>
    </row>
    <row r="33264" spans="20:23" x14ac:dyDescent="0.3">
      <c r="T33264" t="b">
        <f>U33264&gt;10</f>
        <v>1</v>
      </c>
      <c r="U33264" s="7">
        <v>11.6988834574656</v>
      </c>
      <c r="V33264" t="s">
        <v>12892</v>
      </c>
      <c r="W33264" t="s">
        <v>12893</v>
      </c>
    </row>
    <row r="33265" spans="20:23" x14ac:dyDescent="0.3">
      <c r="T33265" t="b">
        <f>U33265&gt;10</f>
        <v>1</v>
      </c>
      <c r="U33265" s="7">
        <v>10.4949106531397</v>
      </c>
      <c r="V33265" t="s">
        <v>6151</v>
      </c>
      <c r="W33265" t="s">
        <v>6152</v>
      </c>
    </row>
    <row r="33266" spans="20:23" x14ac:dyDescent="0.3">
      <c r="T33266" t="b">
        <f>U33266&gt;10</f>
        <v>1</v>
      </c>
      <c r="U33266" s="7">
        <v>11.188057833699601</v>
      </c>
      <c r="V33266" t="s">
        <v>10798</v>
      </c>
      <c r="W33266" t="s">
        <v>10799</v>
      </c>
    </row>
    <row r="33267" spans="20:23" x14ac:dyDescent="0.3">
      <c r="T33267" t="b">
        <f>U33267&gt;10</f>
        <v>1</v>
      </c>
      <c r="U33267" s="7">
        <v>11.411201385013801</v>
      </c>
      <c r="V33267" t="s">
        <v>12200</v>
      </c>
      <c r="W33267" t="s">
        <v>12201</v>
      </c>
    </row>
    <row r="33268" spans="20:23" x14ac:dyDescent="0.3">
      <c r="T33268" t="b">
        <f>U33268&gt;10</f>
        <v>1</v>
      </c>
      <c r="U33268" s="7">
        <v>11.0057362769056</v>
      </c>
      <c r="V33268" t="s">
        <v>4620</v>
      </c>
      <c r="W33268" t="s">
        <v>9566</v>
      </c>
    </row>
    <row r="33269" spans="20:23" x14ac:dyDescent="0.3">
      <c r="T33269" t="b">
        <f>U33269&gt;10</f>
        <v>1</v>
      </c>
      <c r="U33269" s="7">
        <v>10.194806060689301</v>
      </c>
      <c r="V33269" t="s">
        <v>3523</v>
      </c>
      <c r="W33269" t="s">
        <v>3524</v>
      </c>
    </row>
    <row r="33270" spans="20:23" x14ac:dyDescent="0.3">
      <c r="T33270" t="b">
        <f>U33270&gt;10</f>
        <v>1</v>
      </c>
      <c r="U33270" s="7">
        <v>11.411201385013801</v>
      </c>
      <c r="V33270" t="s">
        <v>11620</v>
      </c>
      <c r="W33270" t="s">
        <v>11621</v>
      </c>
    </row>
    <row r="33271" spans="20:23" x14ac:dyDescent="0.3">
      <c r="T33271" t="b">
        <f>U33271&gt;10</f>
        <v>1</v>
      </c>
      <c r="U33271" s="7">
        <v>10.6002711687975</v>
      </c>
      <c r="V33271" t="s">
        <v>7074</v>
      </c>
      <c r="W33271" t="s">
        <v>7075</v>
      </c>
    </row>
    <row r="33272" spans="20:23" x14ac:dyDescent="0.3">
      <c r="T33272" t="b">
        <f>U33272&gt;10</f>
        <v>1</v>
      </c>
      <c r="U33272" s="7">
        <v>10.3125890963457</v>
      </c>
      <c r="V33272" t="s">
        <v>4680</v>
      </c>
      <c r="W33272" t="s">
        <v>4681</v>
      </c>
    </row>
    <row r="33273" spans="20:23" x14ac:dyDescent="0.3">
      <c r="T33273" t="b">
        <f>U33273&gt;10</f>
        <v>1</v>
      </c>
      <c r="U33273" s="7">
        <v>11.293418349357401</v>
      </c>
      <c r="V33273" t="s">
        <v>11408</v>
      </c>
      <c r="W33273" t="s">
        <v>11409</v>
      </c>
    </row>
    <row r="33274" spans="20:23" x14ac:dyDescent="0.3">
      <c r="T33274" t="b">
        <f>U33274&gt;10</f>
        <v>1</v>
      </c>
      <c r="U33274" s="7">
        <v>10.232546388672199</v>
      </c>
      <c r="V33274" t="s">
        <v>3108</v>
      </c>
      <c r="W33274" t="s">
        <v>3851</v>
      </c>
    </row>
    <row r="33275" spans="20:23" x14ac:dyDescent="0.3">
      <c r="T33275" t="b">
        <f>U33275&gt;10</f>
        <v>1</v>
      </c>
      <c r="U33275" s="7">
        <v>13.490642926693599</v>
      </c>
      <c r="V33275" t="s">
        <v>19521</v>
      </c>
      <c r="W33275" t="s">
        <v>19522</v>
      </c>
    </row>
    <row r="33276" spans="20:23" x14ac:dyDescent="0.3">
      <c r="T33276" t="b">
        <f>U33276&gt;10</f>
        <v>1</v>
      </c>
      <c r="U33276" s="7">
        <v>10.6574295826374</v>
      </c>
      <c r="V33276" t="s">
        <v>7436</v>
      </c>
      <c r="W33276" t="s">
        <v>7437</v>
      </c>
    </row>
    <row r="33277" spans="20:23" x14ac:dyDescent="0.3">
      <c r="T33277" t="b">
        <f>U33277&gt;10</f>
        <v>1</v>
      </c>
      <c r="U33277" s="7">
        <v>12.392030638025499</v>
      </c>
      <c r="V33277" t="s">
        <v>3445</v>
      </c>
      <c r="W33277" t="s">
        <v>13051</v>
      </c>
    </row>
    <row r="33278" spans="20:23" x14ac:dyDescent="0.3">
      <c r="T33278" t="b">
        <f>U33278&gt;10</f>
        <v>1</v>
      </c>
      <c r="U33278" s="7">
        <v>11.0057362769056</v>
      </c>
      <c r="V33278" t="s">
        <v>9513</v>
      </c>
      <c r="W33278" t="s">
        <v>9514</v>
      </c>
    </row>
    <row r="33279" spans="20:23" x14ac:dyDescent="0.3">
      <c r="T33279" t="b">
        <f>U33279&gt;10</f>
        <v>1</v>
      </c>
      <c r="U33279" s="7">
        <v>11.6988834574656</v>
      </c>
      <c r="V33279" t="s">
        <v>9514</v>
      </c>
      <c r="W33279" t="s">
        <v>13051</v>
      </c>
    </row>
    <row r="33280" spans="20:23" x14ac:dyDescent="0.3">
      <c r="T33280" t="b">
        <f>U33280&gt;10</f>
        <v>1</v>
      </c>
      <c r="U33280" s="7">
        <v>11.0057362769056</v>
      </c>
      <c r="V33280" t="s">
        <v>9939</v>
      </c>
      <c r="W33280" t="s">
        <v>4580</v>
      </c>
    </row>
    <row r="33281" spans="20:23" x14ac:dyDescent="0.3">
      <c r="T33281" t="b">
        <f>U33281&gt;10</f>
        <v>1</v>
      </c>
      <c r="U33281" s="7">
        <v>12.104348565573799</v>
      </c>
      <c r="V33281" t="s">
        <v>4580</v>
      </c>
      <c r="W33281" t="s">
        <v>19523</v>
      </c>
    </row>
    <row r="33282" spans="20:23" x14ac:dyDescent="0.3">
      <c r="T33282" t="b">
        <f>U33282&gt;10</f>
        <v>1</v>
      </c>
      <c r="U33282" s="7">
        <v>11.293418349357401</v>
      </c>
      <c r="V33282" t="s">
        <v>11074</v>
      </c>
      <c r="W33282" t="s">
        <v>11075</v>
      </c>
    </row>
    <row r="33283" spans="20:23" x14ac:dyDescent="0.3">
      <c r="T33283" t="b">
        <f>U33283&gt;10</f>
        <v>1</v>
      </c>
      <c r="U33283" s="7">
        <v>12.392030638025499</v>
      </c>
      <c r="V33283" t="s">
        <v>19524</v>
      </c>
      <c r="W33283" t="s">
        <v>14665</v>
      </c>
    </row>
    <row r="33284" spans="20:23" x14ac:dyDescent="0.3">
      <c r="T33284" t="b">
        <f>U33284&gt;10</f>
        <v>1</v>
      </c>
      <c r="U33284" s="7">
        <v>10.0894455450315</v>
      </c>
      <c r="V33284">
        <v>567</v>
      </c>
      <c r="W33284" t="s">
        <v>2590</v>
      </c>
    </row>
    <row r="33285" spans="20:23" x14ac:dyDescent="0.3">
      <c r="T33285" t="b">
        <f>U33285&gt;10</f>
        <v>1</v>
      </c>
      <c r="U33285" s="7">
        <v>13.490642926693599</v>
      </c>
      <c r="V33285" t="s">
        <v>19525</v>
      </c>
      <c r="W33285" t="s">
        <v>19526</v>
      </c>
    </row>
    <row r="33286" spans="20:23" x14ac:dyDescent="0.3">
      <c r="T33286" t="b">
        <f>U33286&gt;10</f>
        <v>1</v>
      </c>
      <c r="U33286" s="7">
        <v>11.6988834574656</v>
      </c>
      <c r="V33286" t="s">
        <v>13399</v>
      </c>
      <c r="W33286" t="s">
        <v>13400</v>
      </c>
    </row>
    <row r="33287" spans="20:23" x14ac:dyDescent="0.3">
      <c r="T33287" t="b">
        <f>U33287&gt;10</f>
        <v>1</v>
      </c>
      <c r="U33287" s="7">
        <v>11.6988834574656</v>
      </c>
      <c r="V33287" t="s">
        <v>6624</v>
      </c>
      <c r="W33287" t="s">
        <v>13019</v>
      </c>
    </row>
    <row r="33288" spans="20:23" x14ac:dyDescent="0.3">
      <c r="T33288" t="b">
        <f>U33288&gt;10</f>
        <v>1</v>
      </c>
      <c r="U33288" s="7">
        <v>12.7974957461337</v>
      </c>
      <c r="V33288" t="s">
        <v>8057</v>
      </c>
      <c r="W33288" t="s">
        <v>19527</v>
      </c>
    </row>
    <row r="33289" spans="20:23" x14ac:dyDescent="0.3">
      <c r="T33289" t="b">
        <f>U33289&gt;10</f>
        <v>1</v>
      </c>
      <c r="U33289" s="7">
        <v>11.0057362769056</v>
      </c>
      <c r="V33289" t="s">
        <v>9816</v>
      </c>
      <c r="W33289" t="s">
        <v>9346</v>
      </c>
    </row>
    <row r="33290" spans="20:23" x14ac:dyDescent="0.3">
      <c r="T33290" t="b">
        <f>U33290&gt;10</f>
        <v>1</v>
      </c>
      <c r="U33290" s="7">
        <v>11.293418349357401</v>
      </c>
      <c r="V33290">
        <v>573</v>
      </c>
      <c r="W33290" t="s">
        <v>10955</v>
      </c>
    </row>
    <row r="33291" spans="20:23" x14ac:dyDescent="0.3">
      <c r="T33291" t="b">
        <f>U33291&gt;10</f>
        <v>1</v>
      </c>
      <c r="U33291" s="7">
        <v>13.490642926693599</v>
      </c>
      <c r="V33291" t="s">
        <v>10955</v>
      </c>
      <c r="W33291" t="s">
        <v>19528</v>
      </c>
    </row>
    <row r="33292" spans="20:23" x14ac:dyDescent="0.3">
      <c r="T33292" t="b">
        <f>U33292&gt;10</f>
        <v>1</v>
      </c>
      <c r="U33292" s="7">
        <v>10.0894455450315</v>
      </c>
      <c r="V33292" t="s">
        <v>2686</v>
      </c>
      <c r="W33292" t="s">
        <v>2687</v>
      </c>
    </row>
    <row r="33293" spans="20:23" x14ac:dyDescent="0.3">
      <c r="T33293" t="b">
        <f>U33293&gt;10</f>
        <v>1</v>
      </c>
      <c r="U33293" s="7">
        <v>10.851585597078399</v>
      </c>
      <c r="V33293" t="s">
        <v>3123</v>
      </c>
      <c r="W33293" t="s">
        <v>8675</v>
      </c>
    </row>
    <row r="33294" spans="20:23" x14ac:dyDescent="0.3">
      <c r="T33294" t="b">
        <f>U33294&gt;10</f>
        <v>1</v>
      </c>
      <c r="U33294" s="7">
        <v>10.355148710764499</v>
      </c>
      <c r="V33294" t="s">
        <v>5091</v>
      </c>
      <c r="W33294" t="s">
        <v>5092</v>
      </c>
    </row>
    <row r="33295" spans="20:23" x14ac:dyDescent="0.3">
      <c r="T33295" t="b">
        <f>U33295&gt;10</f>
        <v>1</v>
      </c>
      <c r="U33295" s="7">
        <v>11.5447327776383</v>
      </c>
      <c r="V33295" t="s">
        <v>5092</v>
      </c>
      <c r="W33295" t="s">
        <v>3354</v>
      </c>
    </row>
    <row r="33296" spans="20:23" x14ac:dyDescent="0.3">
      <c r="T33296" t="b">
        <f>U33296&gt;10</f>
        <v>1</v>
      </c>
      <c r="U33296" s="7">
        <v>10.3125890963457</v>
      </c>
      <c r="V33296" t="s">
        <v>4613</v>
      </c>
      <c r="W33296" t="s">
        <v>4776</v>
      </c>
    </row>
    <row r="33297" spans="20:23" x14ac:dyDescent="0.3">
      <c r="T33297" t="b">
        <f>U33297&gt;10</f>
        <v>1</v>
      </c>
      <c r="U33297" s="7">
        <v>13.490642926693599</v>
      </c>
      <c r="V33297" t="s">
        <v>4776</v>
      </c>
      <c r="W33297" t="s">
        <v>19529</v>
      </c>
    </row>
    <row r="33298" spans="20:23" x14ac:dyDescent="0.3">
      <c r="T33298" t="b">
        <f>U33298&gt;10</f>
        <v>1</v>
      </c>
      <c r="U33298" s="7">
        <v>12.7974957461337</v>
      </c>
      <c r="V33298" t="s">
        <v>19530</v>
      </c>
      <c r="W33298" t="s">
        <v>17417</v>
      </c>
    </row>
    <row r="33299" spans="20:23" x14ac:dyDescent="0.3">
      <c r="T33299" t="b">
        <f>U33299&gt;10</f>
        <v>1</v>
      </c>
      <c r="U33299" s="7">
        <v>10.232546388672199</v>
      </c>
      <c r="V33299" t="s">
        <v>3999</v>
      </c>
      <c r="W33299" t="s">
        <v>4000</v>
      </c>
    </row>
    <row r="33300" spans="20:23" x14ac:dyDescent="0.3">
      <c r="T33300" t="b">
        <f>U33300&gt;10</f>
        <v>1</v>
      </c>
      <c r="U33300" s="7">
        <v>10.0894455450315</v>
      </c>
      <c r="V33300" t="s">
        <v>2428</v>
      </c>
      <c r="W33300" t="s">
        <v>2429</v>
      </c>
    </row>
    <row r="33301" spans="20:23" x14ac:dyDescent="0.3">
      <c r="T33301" t="b">
        <f>U33301&gt;10</f>
        <v>1</v>
      </c>
      <c r="U33301" s="7">
        <v>10.3125890963457</v>
      </c>
      <c r="V33301" t="s">
        <v>4620</v>
      </c>
      <c r="W33301" t="s">
        <v>4622</v>
      </c>
    </row>
    <row r="33302" spans="20:23" x14ac:dyDescent="0.3">
      <c r="T33302" t="b">
        <f>U33302&gt;10</f>
        <v>1</v>
      </c>
      <c r="U33302" s="7">
        <v>12.104348565573799</v>
      </c>
      <c r="V33302">
        <v>585</v>
      </c>
      <c r="W33302" t="s">
        <v>4389</v>
      </c>
    </row>
    <row r="33303" spans="20:23" x14ac:dyDescent="0.3">
      <c r="T33303" t="b">
        <f>U33303&gt;10</f>
        <v>1</v>
      </c>
      <c r="U33303" s="7">
        <v>13.490642926693599</v>
      </c>
      <c r="V33303" t="s">
        <v>19531</v>
      </c>
      <c r="W33303" t="s">
        <v>19532</v>
      </c>
    </row>
    <row r="33304" spans="20:23" x14ac:dyDescent="0.3">
      <c r="T33304" t="b">
        <f>U33304&gt;10</f>
        <v>1</v>
      </c>
      <c r="U33304" s="7">
        <v>13.490642926693599</v>
      </c>
      <c r="V33304" t="s">
        <v>19533</v>
      </c>
      <c r="W33304" s="11">
        <v>37211</v>
      </c>
    </row>
    <row r="33305" spans="20:23" x14ac:dyDescent="0.3">
      <c r="T33305" t="b">
        <f>U33305&gt;10</f>
        <v>1</v>
      </c>
      <c r="U33305" s="7">
        <v>12.7974957461337</v>
      </c>
      <c r="V33305" t="s">
        <v>19534</v>
      </c>
      <c r="W33305" t="s">
        <v>19535</v>
      </c>
    </row>
    <row r="33306" spans="20:23" x14ac:dyDescent="0.3">
      <c r="T33306" t="b">
        <f>U33306&gt;10</f>
        <v>1</v>
      </c>
      <c r="U33306" s="7">
        <v>10.851585597078399</v>
      </c>
      <c r="V33306">
        <v>587</v>
      </c>
      <c r="W33306" t="s">
        <v>3069</v>
      </c>
    </row>
    <row r="33307" spans="20:23" x14ac:dyDescent="0.3">
      <c r="T33307" t="b">
        <f>U33307&gt;10</f>
        <v>1</v>
      </c>
      <c r="U33307" s="7">
        <v>10.194806060689301</v>
      </c>
      <c r="V33307">
        <v>589</v>
      </c>
      <c r="W33307" t="s">
        <v>3462</v>
      </c>
    </row>
    <row r="33308" spans="20:23" x14ac:dyDescent="0.3">
      <c r="T33308" t="b">
        <f>U33308&gt;10</f>
        <v>1</v>
      </c>
      <c r="U33308" s="7">
        <v>11.6988834574656</v>
      </c>
      <c r="V33308" t="s">
        <v>3462</v>
      </c>
      <c r="W33308" t="s">
        <v>13248</v>
      </c>
    </row>
    <row r="33309" spans="20:23" x14ac:dyDescent="0.3">
      <c r="T33309" t="b">
        <f>U33309&gt;10</f>
        <v>1</v>
      </c>
      <c r="U33309" s="7">
        <v>12.7974957461337</v>
      </c>
      <c r="V33309" t="s">
        <v>13248</v>
      </c>
      <c r="W33309" t="s">
        <v>19536</v>
      </c>
    </row>
    <row r="33310" spans="20:23" x14ac:dyDescent="0.3">
      <c r="T33310" t="b">
        <f>U33310&gt;10</f>
        <v>1</v>
      </c>
      <c r="U33310" s="7">
        <v>13.490642926693599</v>
      </c>
      <c r="V33310" t="s">
        <v>19537</v>
      </c>
      <c r="W33310" t="s">
        <v>19538</v>
      </c>
    </row>
    <row r="33311" spans="20:23" x14ac:dyDescent="0.3">
      <c r="T33311" t="b">
        <f>U33311&gt;10</f>
        <v>1</v>
      </c>
      <c r="U33311" s="7">
        <v>13.490642926693599</v>
      </c>
      <c r="V33311" t="s">
        <v>19539</v>
      </c>
      <c r="W33311" t="s">
        <v>19540</v>
      </c>
    </row>
    <row r="33312" spans="20:23" x14ac:dyDescent="0.3">
      <c r="T33312" t="b">
        <f>U33312&gt;10</f>
        <v>1</v>
      </c>
      <c r="U33312" s="7">
        <v>11.188057833699601</v>
      </c>
      <c r="V33312" t="s">
        <v>6309</v>
      </c>
      <c r="W33312" t="s">
        <v>10715</v>
      </c>
    </row>
    <row r="33313" spans="20:23" x14ac:dyDescent="0.3">
      <c r="T33313" t="b">
        <f>U33313&gt;10</f>
        <v>1</v>
      </c>
      <c r="U33313" s="7">
        <v>11.188057833699601</v>
      </c>
      <c r="V33313" t="s">
        <v>10715</v>
      </c>
      <c r="W33313" t="s">
        <v>6309</v>
      </c>
    </row>
    <row r="33314" spans="20:23" x14ac:dyDescent="0.3">
      <c r="T33314" t="b">
        <f>U33314&gt;10</f>
        <v>1</v>
      </c>
      <c r="U33314" s="7">
        <v>13.490642926693599</v>
      </c>
      <c r="V33314" t="s">
        <v>19541</v>
      </c>
      <c r="W33314" t="s">
        <v>19542</v>
      </c>
    </row>
    <row r="33315" spans="20:23" x14ac:dyDescent="0.3">
      <c r="T33315" t="b">
        <f>U33315&gt;10</f>
        <v>1</v>
      </c>
      <c r="U33315" s="7">
        <v>13.490642926693599</v>
      </c>
      <c r="V33315" t="s">
        <v>19543</v>
      </c>
      <c r="W33315" t="s">
        <v>19544</v>
      </c>
    </row>
    <row r="33316" spans="20:23" x14ac:dyDescent="0.3">
      <c r="T33316" t="b">
        <f>U33316&gt;10</f>
        <v>1</v>
      </c>
      <c r="U33316" s="7">
        <v>10.0894455450315</v>
      </c>
      <c r="V33316" t="s">
        <v>2420</v>
      </c>
      <c r="W33316" t="s">
        <v>2421</v>
      </c>
    </row>
    <row r="33317" spans="20:23" x14ac:dyDescent="0.3">
      <c r="T33317" t="b">
        <f>U33317&gt;10</f>
        <v>1</v>
      </c>
      <c r="U33317" s="7">
        <v>10.024907023893901</v>
      </c>
      <c r="V33317" t="s">
        <v>1744</v>
      </c>
      <c r="W33317" t="s">
        <v>1745</v>
      </c>
    </row>
    <row r="33318" spans="20:23" x14ac:dyDescent="0.3">
      <c r="T33318" t="b">
        <f>U33318&gt;10</f>
        <v>1</v>
      </c>
      <c r="U33318" s="7">
        <v>12.104348565573799</v>
      </c>
      <c r="V33318" t="s">
        <v>19545</v>
      </c>
      <c r="W33318" t="s">
        <v>13114</v>
      </c>
    </row>
    <row r="33319" spans="20:23" x14ac:dyDescent="0.3">
      <c r="T33319" t="b">
        <f>U33319&gt;10</f>
        <v>1</v>
      </c>
      <c r="U33319" s="7">
        <v>10.6574295826374</v>
      </c>
      <c r="V33319" t="s">
        <v>385</v>
      </c>
      <c r="W33319" t="s">
        <v>7573</v>
      </c>
    </row>
    <row r="33320" spans="20:23" x14ac:dyDescent="0.3">
      <c r="T33320" t="b">
        <f>U33320&gt;10</f>
        <v>1</v>
      </c>
      <c r="U33320" s="7">
        <v>11.6988834574656</v>
      </c>
      <c r="V33320" t="s">
        <v>12713</v>
      </c>
      <c r="W33320" t="s">
        <v>12715</v>
      </c>
    </row>
    <row r="33321" spans="20:23" x14ac:dyDescent="0.3">
      <c r="T33321" t="b">
        <f>U33321&gt;10</f>
        <v>1</v>
      </c>
      <c r="U33321" s="7">
        <v>10.5462039475272</v>
      </c>
      <c r="V33321" t="s">
        <v>3922</v>
      </c>
      <c r="W33321" t="s">
        <v>6556</v>
      </c>
    </row>
    <row r="33322" spans="20:23" x14ac:dyDescent="0.3">
      <c r="T33322" t="b">
        <f>U33322&gt;10</f>
        <v>1</v>
      </c>
      <c r="U33322" s="7">
        <v>10.232546388672199</v>
      </c>
      <c r="V33322" t="s">
        <v>3921</v>
      </c>
      <c r="W33322" t="s">
        <v>3922</v>
      </c>
    </row>
    <row r="33323" spans="20:23" x14ac:dyDescent="0.3">
      <c r="T33323" t="b">
        <f>U33323&gt;10</f>
        <v>1</v>
      </c>
      <c r="U33323" s="7">
        <v>10.7180542044539</v>
      </c>
      <c r="V33323" t="s">
        <v>3922</v>
      </c>
      <c r="W33323" t="s">
        <v>7675</v>
      </c>
    </row>
    <row r="33324" spans="20:23" x14ac:dyDescent="0.3">
      <c r="T33324" t="b">
        <f>U33324&gt;10</f>
        <v>1</v>
      </c>
      <c r="U33324" s="7">
        <v>10.0894455450315</v>
      </c>
      <c r="V33324" t="s">
        <v>2637</v>
      </c>
      <c r="W33324" t="s">
        <v>2638</v>
      </c>
    </row>
    <row r="33325" spans="20:23" x14ac:dyDescent="0.3">
      <c r="T33325" t="b">
        <f>U33325&gt;10</f>
        <v>1</v>
      </c>
      <c r="U33325" s="7">
        <v>11.5447327776383</v>
      </c>
      <c r="V33325" t="s">
        <v>12584</v>
      </c>
      <c r="W33325" t="s">
        <v>12585</v>
      </c>
    </row>
    <row r="33326" spans="20:23" x14ac:dyDescent="0.3">
      <c r="T33326" t="b">
        <f>U33326&gt;10</f>
        <v>1</v>
      </c>
      <c r="U33326" s="7">
        <v>10.024907023893901</v>
      </c>
      <c r="V33326" t="s">
        <v>1849</v>
      </c>
      <c r="W33326" t="s">
        <v>1850</v>
      </c>
    </row>
    <row r="33327" spans="20:23" x14ac:dyDescent="0.3">
      <c r="T33327" t="b">
        <f>U33327&gt;10</f>
        <v>1</v>
      </c>
      <c r="U33327" s="7">
        <v>10.4461204889702</v>
      </c>
      <c r="V33327" t="s">
        <v>5647</v>
      </c>
      <c r="W33327" t="s">
        <v>5649</v>
      </c>
    </row>
    <row r="33328" spans="20:23" x14ac:dyDescent="0.3">
      <c r="T33328" t="b">
        <f>U33328&gt;10</f>
        <v>1</v>
      </c>
      <c r="U33328" s="7">
        <v>11.293418349357401</v>
      </c>
      <c r="V33328" t="s">
        <v>11109</v>
      </c>
      <c r="W33328" t="s">
        <v>5256</v>
      </c>
    </row>
    <row r="33329" spans="20:23" x14ac:dyDescent="0.3">
      <c r="T33329" t="b">
        <f>U33329&gt;10</f>
        <v>1</v>
      </c>
      <c r="U33329" s="7">
        <v>10.194806060689301</v>
      </c>
      <c r="V33329" t="s">
        <v>3559</v>
      </c>
      <c r="W33329" t="s">
        <v>3560</v>
      </c>
    </row>
    <row r="33330" spans="20:23" x14ac:dyDescent="0.3">
      <c r="T33330" t="b">
        <f>U33330&gt;10</f>
        <v>1</v>
      </c>
      <c r="U33330" s="7">
        <v>10.232546388672199</v>
      </c>
      <c r="V33330" t="s">
        <v>3948</v>
      </c>
      <c r="W33330" t="s">
        <v>3949</v>
      </c>
    </row>
    <row r="33331" spans="20:23" x14ac:dyDescent="0.3">
      <c r="T33331" t="b">
        <f>U33331&gt;10</f>
        <v>1</v>
      </c>
      <c r="U33331" s="7">
        <v>12.7974957461337</v>
      </c>
      <c r="V33331" t="s">
        <v>4716</v>
      </c>
      <c r="W33331" t="s">
        <v>19546</v>
      </c>
    </row>
    <row r="33332" spans="20:23" x14ac:dyDescent="0.3">
      <c r="T33332" t="b">
        <f>U33332&gt;10</f>
        <v>1</v>
      </c>
      <c r="U33332" s="7">
        <v>13.490642926693599</v>
      </c>
      <c r="V33332" t="s">
        <v>19546</v>
      </c>
      <c r="W33332" t="s">
        <v>19547</v>
      </c>
    </row>
    <row r="33333" spans="20:23" x14ac:dyDescent="0.3">
      <c r="T33333" t="b">
        <f>U33333&gt;10</f>
        <v>1</v>
      </c>
      <c r="U33333" s="7">
        <v>10.7825927255914</v>
      </c>
      <c r="V33333" t="s">
        <v>8212</v>
      </c>
      <c r="W33333" t="s">
        <v>8213</v>
      </c>
    </row>
    <row r="33334" spans="20:23" x14ac:dyDescent="0.3">
      <c r="T33334" t="b">
        <f>U33334&gt;10</f>
        <v>1</v>
      </c>
      <c r="U33334" s="7">
        <v>10.024907023893901</v>
      </c>
      <c r="V33334" t="s">
        <v>2067</v>
      </c>
      <c r="W33334">
        <v>1010</v>
      </c>
    </row>
    <row r="33335" spans="20:23" x14ac:dyDescent="0.3">
      <c r="T33335" t="b">
        <f>U33335&gt;10</f>
        <v>1</v>
      </c>
      <c r="U33335" s="7">
        <v>10.0894455450315</v>
      </c>
      <c r="V33335" t="s">
        <v>2392</v>
      </c>
      <c r="W33335" t="s">
        <v>2393</v>
      </c>
    </row>
    <row r="33336" spans="20:23" x14ac:dyDescent="0.3">
      <c r="T33336" t="b">
        <f>U33336&gt;10</f>
        <v>1</v>
      </c>
      <c r="U33336" s="7">
        <v>10.6002711687975</v>
      </c>
      <c r="V33336" t="s">
        <v>7307</v>
      </c>
      <c r="W33336" t="s">
        <v>7097</v>
      </c>
    </row>
    <row r="33337" spans="20:23" x14ac:dyDescent="0.3">
      <c r="T33337" t="b">
        <f>U33337&gt;10</f>
        <v>1</v>
      </c>
      <c r="U33337" s="7">
        <v>10.6002711687975</v>
      </c>
      <c r="V33337">
        <v>148</v>
      </c>
      <c r="W33337" t="s">
        <v>3587</v>
      </c>
    </row>
    <row r="33338" spans="20:23" x14ac:dyDescent="0.3">
      <c r="T33338" t="b">
        <f>U33338&gt;10</f>
        <v>1</v>
      </c>
      <c r="U33338" s="7">
        <v>10.194806060689301</v>
      </c>
      <c r="V33338" t="s">
        <v>3587</v>
      </c>
      <c r="W33338" t="s">
        <v>3588</v>
      </c>
    </row>
    <row r="33339" spans="20:23" x14ac:dyDescent="0.3">
      <c r="T33339" t="b">
        <f>U33339&gt;10</f>
        <v>1</v>
      </c>
      <c r="U33339" s="7">
        <v>10.024907023893901</v>
      </c>
      <c r="V33339" t="s">
        <v>2101</v>
      </c>
      <c r="W33339" t="s">
        <v>2102</v>
      </c>
    </row>
    <row r="33340" spans="20:23" x14ac:dyDescent="0.3">
      <c r="T33340" t="b">
        <f>U33340&gt;10</f>
        <v>1</v>
      </c>
      <c r="U33340" s="7">
        <v>10.4949106531397</v>
      </c>
      <c r="V33340" t="s">
        <v>2102</v>
      </c>
      <c r="W33340" t="s">
        <v>6379</v>
      </c>
    </row>
    <row r="33341" spans="20:23" x14ac:dyDescent="0.3">
      <c r="T33341" t="b">
        <f>U33341&gt;10</f>
        <v>1</v>
      </c>
      <c r="U33341" s="7">
        <v>10.158438416518401</v>
      </c>
      <c r="V33341" t="s">
        <v>2100</v>
      </c>
      <c r="W33341" t="s">
        <v>2102</v>
      </c>
    </row>
    <row r="33342" spans="20:23" x14ac:dyDescent="0.3">
      <c r="T33342" t="b">
        <f>U33342&gt;10</f>
        <v>1</v>
      </c>
      <c r="U33342" s="7">
        <v>11.411201385013801</v>
      </c>
      <c r="V33342" t="s">
        <v>11665</v>
      </c>
      <c r="W33342" t="s">
        <v>1809</v>
      </c>
    </row>
    <row r="33343" spans="20:23" x14ac:dyDescent="0.3">
      <c r="T33343" t="b">
        <f>U33343&gt;10</f>
        <v>1</v>
      </c>
      <c r="U33343" s="7">
        <v>12.7974957461337</v>
      </c>
      <c r="V33343" t="s">
        <v>286</v>
      </c>
      <c r="W33343" t="s">
        <v>4784</v>
      </c>
    </row>
    <row r="33344" spans="20:23" x14ac:dyDescent="0.3">
      <c r="T33344" t="b">
        <f>U33344&gt;10</f>
        <v>1</v>
      </c>
      <c r="U33344" s="7">
        <v>12.104348565573799</v>
      </c>
      <c r="V33344" t="s">
        <v>19548</v>
      </c>
      <c r="W33344" t="s">
        <v>19549</v>
      </c>
    </row>
    <row r="33345" spans="20:23" x14ac:dyDescent="0.3">
      <c r="T33345" t="b">
        <f>U33345&gt;10</f>
        <v>1</v>
      </c>
      <c r="U33345" s="7">
        <v>10.0894455450315</v>
      </c>
      <c r="V33345" t="s">
        <v>446</v>
      </c>
      <c r="W33345" t="s">
        <v>2744</v>
      </c>
    </row>
    <row r="33346" spans="20:23" x14ac:dyDescent="0.3">
      <c r="T33346" t="b">
        <f>U33346&gt;10</f>
        <v>1</v>
      </c>
      <c r="U33346" s="7">
        <v>10.6002711687975</v>
      </c>
      <c r="V33346" t="s">
        <v>6925</v>
      </c>
      <c r="W33346" t="s">
        <v>7234</v>
      </c>
    </row>
    <row r="33347" spans="20:23" x14ac:dyDescent="0.3">
      <c r="T33347" t="b">
        <f>U33347&gt;10</f>
        <v>1</v>
      </c>
      <c r="U33347" s="7">
        <v>11.188057833699601</v>
      </c>
      <c r="V33347" t="s">
        <v>10636</v>
      </c>
      <c r="W33347" t="s">
        <v>10917</v>
      </c>
    </row>
    <row r="33348" spans="20:23" x14ac:dyDescent="0.3">
      <c r="T33348" t="b">
        <f>U33348&gt;10</f>
        <v>1</v>
      </c>
      <c r="U33348" s="7">
        <v>12.392030638025499</v>
      </c>
      <c r="V33348" t="s">
        <v>10917</v>
      </c>
      <c r="W33348" t="s">
        <v>19550</v>
      </c>
    </row>
    <row r="33349" spans="20:23" x14ac:dyDescent="0.3">
      <c r="T33349" t="b">
        <f>U33349&gt;10</f>
        <v>1</v>
      </c>
      <c r="U33349" s="7">
        <v>13.490642926693599</v>
      </c>
      <c r="V33349" t="s">
        <v>19551</v>
      </c>
      <c r="W33349" t="s">
        <v>19552</v>
      </c>
    </row>
    <row r="33350" spans="20:23" x14ac:dyDescent="0.3">
      <c r="T33350" t="b">
        <f>U33350&gt;10</f>
        <v>1</v>
      </c>
      <c r="U33350" s="7">
        <v>11.6988834574656</v>
      </c>
      <c r="V33350" t="s">
        <v>13221</v>
      </c>
      <c r="W33350" t="s">
        <v>13222</v>
      </c>
    </row>
    <row r="33351" spans="20:23" x14ac:dyDescent="0.3">
      <c r="T33351" t="b">
        <f>U33351&gt;10</f>
        <v>1</v>
      </c>
      <c r="U33351" s="7">
        <v>12.104348565573799</v>
      </c>
      <c r="V33351" t="s">
        <v>19553</v>
      </c>
      <c r="W33351" t="s">
        <v>19554</v>
      </c>
    </row>
    <row r="33352" spans="20:23" x14ac:dyDescent="0.3">
      <c r="T33352" t="b">
        <f>U33352&gt;10</f>
        <v>1</v>
      </c>
      <c r="U33352" s="7">
        <v>10.2717671018254</v>
      </c>
      <c r="V33352" t="s">
        <v>4351</v>
      </c>
      <c r="W33352" t="s">
        <v>4352</v>
      </c>
    </row>
    <row r="33353" spans="20:23" x14ac:dyDescent="0.3">
      <c r="T33353" t="b">
        <f>U33353&gt;10</f>
        <v>1</v>
      </c>
      <c r="U33353" s="7">
        <v>12.7974957461337</v>
      </c>
      <c r="V33353" t="s">
        <v>19555</v>
      </c>
      <c r="W33353" t="s">
        <v>7763</v>
      </c>
    </row>
    <row r="33354" spans="20:23" x14ac:dyDescent="0.3">
      <c r="T33354" t="b">
        <f>U33354&gt;10</f>
        <v>1</v>
      </c>
      <c r="U33354" s="7">
        <v>10.7180542044539</v>
      </c>
      <c r="V33354" t="s">
        <v>7763</v>
      </c>
      <c r="W33354" t="s">
        <v>7764</v>
      </c>
    </row>
    <row r="33355" spans="20:23" x14ac:dyDescent="0.3">
      <c r="T33355" t="b">
        <f>U33355&gt;10</f>
        <v>1</v>
      </c>
      <c r="U33355" s="7">
        <v>11.188057833699601</v>
      </c>
      <c r="V33355" t="s">
        <v>10547</v>
      </c>
      <c r="W33355" t="s">
        <v>10548</v>
      </c>
    </row>
    <row r="33356" spans="20:23" x14ac:dyDescent="0.3">
      <c r="T33356" t="b">
        <f>U33356&gt;10</f>
        <v>1</v>
      </c>
      <c r="U33356" s="7">
        <v>10.4949106531397</v>
      </c>
      <c r="V33356" t="s">
        <v>6049</v>
      </c>
      <c r="W33356" t="s">
        <v>6050</v>
      </c>
    </row>
    <row r="33357" spans="20:23" x14ac:dyDescent="0.3">
      <c r="T33357" t="b">
        <f>U33357&gt;10</f>
        <v>1</v>
      </c>
      <c r="U33357" s="7">
        <v>11.188057833699601</v>
      </c>
      <c r="V33357" t="s">
        <v>10624</v>
      </c>
      <c r="W33357" t="s">
        <v>10352</v>
      </c>
    </row>
    <row r="33358" spans="20:23" x14ac:dyDescent="0.3">
      <c r="T33358" t="b">
        <f>U33358&gt;10</f>
        <v>1</v>
      </c>
      <c r="U33358" s="7">
        <v>10.0566557222085</v>
      </c>
      <c r="V33358" t="s">
        <v>2259</v>
      </c>
      <c r="W33358" t="s">
        <v>2260</v>
      </c>
    </row>
    <row r="33359" spans="20:23" x14ac:dyDescent="0.3">
      <c r="T33359" t="b">
        <f>U33359&gt;10</f>
        <v>1</v>
      </c>
      <c r="U33359" s="7">
        <v>11.6988834574656</v>
      </c>
      <c r="V33359" t="s">
        <v>12969</v>
      </c>
      <c r="W33359" t="s">
        <v>12970</v>
      </c>
    </row>
    <row r="33360" spans="20:23" x14ac:dyDescent="0.3">
      <c r="T33360" t="b">
        <f>U33360&gt;10</f>
        <v>1</v>
      </c>
      <c r="U33360" s="7">
        <v>13.490642926693599</v>
      </c>
      <c r="V33360" t="s">
        <v>19556</v>
      </c>
      <c r="W33360" t="s">
        <v>19557</v>
      </c>
    </row>
    <row r="33361" spans="20:23" x14ac:dyDescent="0.3">
      <c r="T33361" t="b">
        <f>U33361&gt;10</f>
        <v>1</v>
      </c>
      <c r="U33361" s="7">
        <v>11.0057362769056</v>
      </c>
      <c r="V33361" t="s">
        <v>4923</v>
      </c>
      <c r="W33361" t="s">
        <v>9906</v>
      </c>
    </row>
    <row r="33362" spans="20:23" x14ac:dyDescent="0.3">
      <c r="T33362" t="b">
        <f>U33362&gt;10</f>
        <v>1</v>
      </c>
      <c r="U33362" s="7">
        <v>11.6988834574656</v>
      </c>
      <c r="V33362" t="s">
        <v>13496</v>
      </c>
      <c r="W33362" t="s">
        <v>13497</v>
      </c>
    </row>
    <row r="33363" spans="20:23" x14ac:dyDescent="0.3">
      <c r="T33363" t="b">
        <f>U33363&gt;10</f>
        <v>1</v>
      </c>
      <c r="U33363" s="7">
        <v>11.6988834574656</v>
      </c>
      <c r="V33363" t="s">
        <v>12649</v>
      </c>
      <c r="W33363" t="s">
        <v>12650</v>
      </c>
    </row>
    <row r="33364" spans="20:23" x14ac:dyDescent="0.3">
      <c r="T33364" t="b">
        <f>U33364&gt;10</f>
        <v>1</v>
      </c>
      <c r="U33364" s="7">
        <v>13.490642926693599</v>
      </c>
      <c r="V33364" t="s">
        <v>19558</v>
      </c>
      <c r="W33364" t="s">
        <v>19559</v>
      </c>
    </row>
    <row r="33365" spans="20:23" x14ac:dyDescent="0.3">
      <c r="T33365" t="b">
        <f>U33365&gt;10</f>
        <v>1</v>
      </c>
      <c r="U33365" s="7">
        <v>10.7825927255914</v>
      </c>
      <c r="V33365" t="s">
        <v>8238</v>
      </c>
      <c r="W33365" t="s">
        <v>8239</v>
      </c>
    </row>
    <row r="33366" spans="20:23" x14ac:dyDescent="0.3">
      <c r="T33366" t="b">
        <f>U33366&gt;10</f>
        <v>1</v>
      </c>
      <c r="U33366" s="7">
        <v>10.6574295826374</v>
      </c>
      <c r="V33366" t="s">
        <v>7370</v>
      </c>
      <c r="W33366" t="s">
        <v>7371</v>
      </c>
    </row>
    <row r="33367" spans="20:23" x14ac:dyDescent="0.3">
      <c r="T33367" t="b">
        <f>U33367&gt;10</f>
        <v>1</v>
      </c>
      <c r="U33367" s="7">
        <v>10.6002711687975</v>
      </c>
      <c r="V33367" t="s">
        <v>7201</v>
      </c>
      <c r="W33367" t="s">
        <v>7202</v>
      </c>
    </row>
    <row r="33368" spans="20:23" x14ac:dyDescent="0.3">
      <c r="T33368" t="b">
        <f>U33368&gt;10</f>
        <v>1</v>
      </c>
      <c r="U33368" s="7">
        <v>10.9256935692321</v>
      </c>
      <c r="V33368" t="s">
        <v>9037</v>
      </c>
      <c r="W33368" t="s">
        <v>9038</v>
      </c>
    </row>
    <row r="33369" spans="20:23" x14ac:dyDescent="0.3">
      <c r="T33369" t="b">
        <f>U33369&gt;10</f>
        <v>1</v>
      </c>
      <c r="U33369" s="7">
        <v>11.0057362769056</v>
      </c>
      <c r="V33369" t="s">
        <v>9867</v>
      </c>
      <c r="W33369" t="s">
        <v>9868</v>
      </c>
    </row>
    <row r="33370" spans="20:23" x14ac:dyDescent="0.3">
      <c r="T33370" t="b">
        <f>U33370&gt;10</f>
        <v>1</v>
      </c>
      <c r="U33370" s="7">
        <v>11.0057362769056</v>
      </c>
      <c r="V33370">
        <v>2</v>
      </c>
      <c r="W33370" t="s">
        <v>7656</v>
      </c>
    </row>
    <row r="33371" spans="20:23" x14ac:dyDescent="0.3">
      <c r="T33371" t="b">
        <f>U33371&gt;10</f>
        <v>1</v>
      </c>
      <c r="U33371" s="7">
        <v>11.0057362769056</v>
      </c>
      <c r="V33371" t="s">
        <v>4383</v>
      </c>
      <c r="W33371" t="s">
        <v>9307</v>
      </c>
    </row>
    <row r="33372" spans="20:23" x14ac:dyDescent="0.3">
      <c r="T33372" t="b">
        <f>U33372&gt;10</f>
        <v>1</v>
      </c>
      <c r="U33372" s="7">
        <v>11.0057362769056</v>
      </c>
      <c r="V33372">
        <v>2</v>
      </c>
      <c r="W33372" t="e">
        <f>d</f>
        <v>#NAME?</v>
      </c>
    </row>
    <row r="33373" spans="20:23" x14ac:dyDescent="0.3">
      <c r="T33373" t="b">
        <f>U33373&gt;10</f>
        <v>1</v>
      </c>
      <c r="U33373" s="7">
        <v>11.8812050142595</v>
      </c>
      <c r="V33373" t="s">
        <v>14069</v>
      </c>
      <c r="W33373" t="s">
        <v>14070</v>
      </c>
    </row>
    <row r="33374" spans="20:23" x14ac:dyDescent="0.3">
      <c r="T33374" t="b">
        <f>U33374&gt;10</f>
        <v>1</v>
      </c>
      <c r="U33374" s="7">
        <v>11.6988834574656</v>
      </c>
      <c r="V33374" t="s">
        <v>13266</v>
      </c>
      <c r="W33374" t="s">
        <v>13267</v>
      </c>
    </row>
    <row r="33375" spans="20:23" x14ac:dyDescent="0.3">
      <c r="T33375" t="b">
        <f>U33375&gt;10</f>
        <v>1</v>
      </c>
      <c r="U33375" s="7">
        <v>10.7180542044539</v>
      </c>
      <c r="V33375">
        <v>-6</v>
      </c>
      <c r="W33375">
        <v>-18</v>
      </c>
    </row>
    <row r="33376" spans="20:23" x14ac:dyDescent="0.3">
      <c r="T33376" t="b">
        <f>U33376&gt;10</f>
        <v>1</v>
      </c>
      <c r="U33376" s="7">
        <v>10.4949106531397</v>
      </c>
      <c r="V33376">
        <v>-18</v>
      </c>
      <c r="W33376">
        <v>-5</v>
      </c>
    </row>
    <row r="33377" spans="20:23" x14ac:dyDescent="0.3">
      <c r="T33377" t="b">
        <f>U33377&gt;10</f>
        <v>1</v>
      </c>
      <c r="U33377" s="7">
        <v>11.8812050142595</v>
      </c>
      <c r="V33377">
        <v>-5</v>
      </c>
      <c r="W33377">
        <v>-96</v>
      </c>
    </row>
    <row r="33378" spans="20:23" x14ac:dyDescent="0.3">
      <c r="T33378" t="b">
        <f>U33378&gt;10</f>
        <v>1</v>
      </c>
      <c r="U33378" s="7">
        <v>12.7974957461337</v>
      </c>
      <c r="V33378">
        <v>-96</v>
      </c>
      <c r="W33378">
        <v>-21</v>
      </c>
    </row>
    <row r="33379" spans="20:23" x14ac:dyDescent="0.3">
      <c r="T33379" t="b">
        <f>U33379&gt;10</f>
        <v>1</v>
      </c>
      <c r="U33379" s="7">
        <v>11.6988834574656</v>
      </c>
      <c r="V33379">
        <v>-21</v>
      </c>
      <c r="W33379">
        <v>-16</v>
      </c>
    </row>
    <row r="33380" spans="20:23" x14ac:dyDescent="0.3">
      <c r="T33380" t="b">
        <f>U33380&gt;10</f>
        <v>1</v>
      </c>
      <c r="U33380" s="7">
        <v>11.0057362769056</v>
      </c>
      <c r="V33380">
        <v>-16</v>
      </c>
      <c r="W33380">
        <v>-4</v>
      </c>
    </row>
    <row r="33381" spans="20:23" x14ac:dyDescent="0.3">
      <c r="T33381" t="b">
        <f>U33381&gt;10</f>
        <v>1</v>
      </c>
      <c r="U33381" s="7">
        <v>13.490642926693599</v>
      </c>
      <c r="V33381">
        <v>-17</v>
      </c>
      <c r="W33381">
        <v>-35</v>
      </c>
    </row>
    <row r="33382" spans="20:23" x14ac:dyDescent="0.3">
      <c r="T33382" t="b">
        <f>U33382&gt;10</f>
        <v>1</v>
      </c>
      <c r="U33382" s="7">
        <v>12.7974957461337</v>
      </c>
      <c r="V33382">
        <v>-35</v>
      </c>
      <c r="W33382">
        <v>-33</v>
      </c>
    </row>
    <row r="33383" spans="20:23" x14ac:dyDescent="0.3">
      <c r="T33383" t="b">
        <f>U33383&gt;10</f>
        <v>1</v>
      </c>
      <c r="U33383" s="7">
        <v>12.7974957461337</v>
      </c>
      <c r="V33383">
        <v>-33</v>
      </c>
      <c r="W33383">
        <v>-479</v>
      </c>
    </row>
    <row r="33384" spans="20:23" x14ac:dyDescent="0.3">
      <c r="T33384" t="b">
        <f>U33384&gt;10</f>
        <v>1</v>
      </c>
      <c r="U33384" s="7">
        <v>13.490642926693599</v>
      </c>
      <c r="V33384">
        <v>-479</v>
      </c>
      <c r="W33384">
        <v>-124</v>
      </c>
    </row>
    <row r="33385" spans="20:23" x14ac:dyDescent="0.3">
      <c r="T33385" t="b">
        <f>U33385&gt;10</f>
        <v>1</v>
      </c>
      <c r="U33385" s="7">
        <v>10.6002711687975</v>
      </c>
      <c r="V33385">
        <v>763</v>
      </c>
      <c r="W33385">
        <v>485</v>
      </c>
    </row>
    <row r="33386" spans="20:23" x14ac:dyDescent="0.3">
      <c r="T33386" t="b">
        <f>U33386&gt;10</f>
        <v>1</v>
      </c>
      <c r="U33386" s="7">
        <v>10.7180542044539</v>
      </c>
      <c r="V33386">
        <v>737</v>
      </c>
      <c r="W33386">
        <v>219</v>
      </c>
    </row>
    <row r="33387" spans="20:23" x14ac:dyDescent="0.3">
      <c r="T33387" t="b">
        <f>U33387&gt;10</f>
        <v>1</v>
      </c>
      <c r="U33387" s="7">
        <v>10.3125890963457</v>
      </c>
      <c r="V33387">
        <v>946</v>
      </c>
      <c r="W33387">
        <v>139</v>
      </c>
    </row>
    <row r="33388" spans="20:23" x14ac:dyDescent="0.3">
      <c r="T33388" t="b">
        <f>U33388&gt;10</f>
        <v>1</v>
      </c>
      <c r="U33388" s="7">
        <v>11.293418349357401</v>
      </c>
      <c r="V33388">
        <v>65</v>
      </c>
      <c r="W33388">
        <v>694</v>
      </c>
    </row>
    <row r="33389" spans="20:23" x14ac:dyDescent="0.3">
      <c r="T33389" t="b">
        <f>U33389&gt;10</f>
        <v>1</v>
      </c>
      <c r="U33389" s="7">
        <v>10.4461204889702</v>
      </c>
      <c r="V33389">
        <v>666</v>
      </c>
      <c r="W33389">
        <v>174</v>
      </c>
    </row>
    <row r="33390" spans="20:23" x14ac:dyDescent="0.3">
      <c r="T33390" t="b">
        <f>U33390&gt;10</f>
        <v>1</v>
      </c>
      <c r="U33390" s="7">
        <v>10.158438416518401</v>
      </c>
      <c r="V33390">
        <v>890</v>
      </c>
      <c r="W33390">
        <v>171</v>
      </c>
    </row>
    <row r="33391" spans="20:23" x14ac:dyDescent="0.3">
      <c r="T33391" t="b">
        <f>U33391&gt;10</f>
        <v>1</v>
      </c>
      <c r="U33391" s="7">
        <v>10.3125890963457</v>
      </c>
      <c r="V33391">
        <v>989</v>
      </c>
      <c r="W33391">
        <v>139</v>
      </c>
    </row>
    <row r="33392" spans="20:23" x14ac:dyDescent="0.3">
      <c r="T33392" t="b">
        <f>U33392&gt;10</f>
        <v>1</v>
      </c>
      <c r="U33392" s="7">
        <v>10.7180542044539</v>
      </c>
      <c r="V33392">
        <v>879</v>
      </c>
      <c r="W33392">
        <v>377</v>
      </c>
    </row>
    <row r="33393" spans="20:23" x14ac:dyDescent="0.3">
      <c r="T33393" t="b">
        <f>U33393&gt;10</f>
        <v>1</v>
      </c>
      <c r="U33393" s="7">
        <v>11.188057833699601</v>
      </c>
      <c r="V33393">
        <v>804</v>
      </c>
      <c r="W33393">
        <v>141</v>
      </c>
    </row>
    <row r="33394" spans="20:23" x14ac:dyDescent="0.3">
      <c r="T33394" t="b">
        <f>U33394&gt;10</f>
        <v>1</v>
      </c>
      <c r="U33394" s="7">
        <v>10.158438416518401</v>
      </c>
      <c r="V33394">
        <v>967</v>
      </c>
      <c r="W33394">
        <v>231</v>
      </c>
    </row>
    <row r="33395" spans="20:23" x14ac:dyDescent="0.3">
      <c r="T33395" t="b">
        <f>U33395&gt;10</f>
        <v>1</v>
      </c>
      <c r="U33395" s="7">
        <v>11.0057362769056</v>
      </c>
      <c r="V33395">
        <v>792</v>
      </c>
      <c r="W33395">
        <v>458</v>
      </c>
    </row>
    <row r="33396" spans="20:23" x14ac:dyDescent="0.3">
      <c r="T33396" t="b">
        <f>U33396&gt;10</f>
        <v>1</v>
      </c>
      <c r="U33396" s="7">
        <v>10.3125890963457</v>
      </c>
      <c r="V33396">
        <v>717</v>
      </c>
      <c r="W33396">
        <v>219</v>
      </c>
    </row>
    <row r="33397" spans="20:23" x14ac:dyDescent="0.3">
      <c r="T33397" t="b">
        <f>U33397&gt;10</f>
        <v>1</v>
      </c>
      <c r="U33397" s="7">
        <v>11.411201385013801</v>
      </c>
      <c r="V33397">
        <v>856</v>
      </c>
      <c r="W33397">
        <v>302</v>
      </c>
    </row>
    <row r="33398" spans="20:23" x14ac:dyDescent="0.3">
      <c r="T33398" t="b">
        <f>U33398&gt;10</f>
        <v>1</v>
      </c>
      <c r="U33398" s="7">
        <v>10.158438416518401</v>
      </c>
      <c r="V33398">
        <v>656</v>
      </c>
      <c r="W33398">
        <v>402</v>
      </c>
    </row>
    <row r="33399" spans="20:23" x14ac:dyDescent="0.3">
      <c r="T33399" t="b">
        <f>U33399&gt;10</f>
        <v>1</v>
      </c>
      <c r="U33399" s="7">
        <v>10.4949106531397</v>
      </c>
      <c r="V33399">
        <v>691</v>
      </c>
      <c r="W33399">
        <v>348</v>
      </c>
    </row>
    <row r="33400" spans="20:23" x14ac:dyDescent="0.3">
      <c r="T33400" t="b">
        <f>U33400&gt;10</f>
        <v>1</v>
      </c>
      <c r="U33400" s="7">
        <v>11.5447327776383</v>
      </c>
      <c r="V33400">
        <v>686</v>
      </c>
      <c r="W33400">
        <v>158</v>
      </c>
    </row>
    <row r="33401" spans="20:23" x14ac:dyDescent="0.3">
      <c r="T33401" t="b">
        <f>U33401&gt;10</f>
        <v>1</v>
      </c>
      <c r="U33401" s="7">
        <v>11.411201385013801</v>
      </c>
      <c r="V33401">
        <v>977</v>
      </c>
      <c r="W33401">
        <v>417</v>
      </c>
    </row>
    <row r="33402" spans="20:23" x14ac:dyDescent="0.3">
      <c r="T33402" t="b">
        <f>U33402&gt;10</f>
        <v>1</v>
      </c>
      <c r="U33402" s="7">
        <v>10.0894455450315</v>
      </c>
      <c r="V33402">
        <v>672</v>
      </c>
      <c r="W33402">
        <v>141</v>
      </c>
    </row>
    <row r="33403" spans="20:23" x14ac:dyDescent="0.3">
      <c r="T33403" t="b">
        <f>U33403&gt;10</f>
        <v>1</v>
      </c>
      <c r="U33403" s="7">
        <v>10.355148710764499</v>
      </c>
      <c r="V33403">
        <v>766</v>
      </c>
      <c r="W33403">
        <v>155</v>
      </c>
    </row>
    <row r="33404" spans="20:23" x14ac:dyDescent="0.3">
      <c r="T33404" t="b">
        <f>U33404&gt;10</f>
        <v>1</v>
      </c>
      <c r="U33404" s="7">
        <v>10.123347096707199</v>
      </c>
      <c r="V33404">
        <v>906</v>
      </c>
      <c r="W33404">
        <v>112</v>
      </c>
    </row>
    <row r="33405" spans="20:23" x14ac:dyDescent="0.3">
      <c r="T33405" t="b">
        <f>U33405&gt;10</f>
        <v>1</v>
      </c>
      <c r="U33405" s="7">
        <v>10.024907023893901</v>
      </c>
      <c r="V33405">
        <v>396</v>
      </c>
      <c r="W33405">
        <v>269</v>
      </c>
    </row>
    <row r="33406" spans="20:23" x14ac:dyDescent="0.3">
      <c r="T33406" t="b">
        <f>U33406&gt;10</f>
        <v>1</v>
      </c>
      <c r="U33406" s="7">
        <v>10.232546388672199</v>
      </c>
      <c r="V33406">
        <v>763</v>
      </c>
      <c r="W33406">
        <v>123</v>
      </c>
    </row>
    <row r="33407" spans="20:23" x14ac:dyDescent="0.3">
      <c r="T33407" t="b">
        <f>U33407&gt;10</f>
        <v>1</v>
      </c>
      <c r="U33407" s="7">
        <v>10.0894455450315</v>
      </c>
      <c r="V33407">
        <v>359</v>
      </c>
      <c r="W33407">
        <v>235</v>
      </c>
    </row>
    <row r="33408" spans="20:23" x14ac:dyDescent="0.3">
      <c r="T33408" t="b">
        <f>U33408&gt;10</f>
        <v>1</v>
      </c>
      <c r="U33408" s="7">
        <v>11.188057833699601</v>
      </c>
      <c r="V33408" t="s">
        <v>26</v>
      </c>
      <c r="W33408" t="s">
        <v>27</v>
      </c>
    </row>
    <row r="33409" spans="20:23" x14ac:dyDescent="0.3">
      <c r="T33409" t="b">
        <f>U33409&gt;10</f>
        <v>1</v>
      </c>
      <c r="U33409" s="7">
        <v>11.6988834574656</v>
      </c>
      <c r="V33409" t="s">
        <v>27</v>
      </c>
      <c r="W33409" t="s">
        <v>28</v>
      </c>
    </row>
    <row r="33410" spans="20:23" x14ac:dyDescent="0.3">
      <c r="T33410" t="b">
        <f>U33410&gt;10</f>
        <v>1</v>
      </c>
      <c r="U33410" s="7">
        <v>13.490642926693599</v>
      </c>
      <c r="V33410" t="s">
        <v>29</v>
      </c>
      <c r="W33410" t="s">
        <v>30</v>
      </c>
    </row>
    <row r="33411" spans="20:23" x14ac:dyDescent="0.3">
      <c r="T33411" t="b">
        <f>U33411&gt;10</f>
        <v>1</v>
      </c>
      <c r="U33411" s="7">
        <v>10.9256935692321</v>
      </c>
      <c r="V33411" t="s">
        <v>36</v>
      </c>
      <c r="W33411" t="s">
        <v>37</v>
      </c>
    </row>
    <row r="33412" spans="20:23" x14ac:dyDescent="0.3">
      <c r="T33412" t="b">
        <f>U33412&gt;10</f>
        <v>1</v>
      </c>
      <c r="U33412" s="7">
        <v>11.0927476538953</v>
      </c>
      <c r="V33412" t="s">
        <v>237</v>
      </c>
      <c r="W33412" t="s">
        <v>238</v>
      </c>
    </row>
    <row r="33413" spans="20:23" x14ac:dyDescent="0.3">
      <c r="T33413" t="b">
        <f>U33413&gt;10</f>
        <v>1</v>
      </c>
      <c r="U33413" s="7">
        <v>11.411201385013801</v>
      </c>
      <c r="V33413" t="s">
        <v>74</v>
      </c>
      <c r="W33413" t="s">
        <v>75</v>
      </c>
    </row>
    <row r="33414" spans="20:23" x14ac:dyDescent="0.3">
      <c r="T33414" t="b">
        <f>U33414&gt;10</f>
        <v>1</v>
      </c>
      <c r="U33414" s="7">
        <v>12.392030638025499</v>
      </c>
      <c r="V33414" t="s">
        <v>295</v>
      </c>
      <c r="W33414" t="s">
        <v>296</v>
      </c>
    </row>
    <row r="33415" spans="20:23" x14ac:dyDescent="0.3">
      <c r="T33415" t="b">
        <f>U33415&gt;10</f>
        <v>1</v>
      </c>
      <c r="U33415" s="7">
        <v>10.6002711687975</v>
      </c>
      <c r="V33415" t="s">
        <v>296</v>
      </c>
      <c r="W33415" t="s">
        <v>297</v>
      </c>
    </row>
    <row r="33416" spans="20:23" x14ac:dyDescent="0.3">
      <c r="T33416" t="b">
        <f>U33416&gt;10</f>
        <v>1</v>
      </c>
      <c r="U33416" s="7">
        <v>10.3125890963457</v>
      </c>
      <c r="V33416" t="s">
        <v>298</v>
      </c>
      <c r="W33416" t="s">
        <v>296</v>
      </c>
    </row>
    <row r="33417" spans="20:23" x14ac:dyDescent="0.3">
      <c r="T33417" t="b">
        <f>U33417&gt;10</f>
        <v>1</v>
      </c>
      <c r="U33417" s="7">
        <v>11.188057833699601</v>
      </c>
      <c r="V33417" t="s">
        <v>77</v>
      </c>
      <c r="W33417" t="s">
        <v>78</v>
      </c>
    </row>
    <row r="33418" spans="20:23" x14ac:dyDescent="0.3">
      <c r="T33418" t="b">
        <f>U33418&gt;10</f>
        <v>1</v>
      </c>
      <c r="U33418" s="7">
        <v>10.851585597078399</v>
      </c>
      <c r="V33418" t="s">
        <v>896</v>
      </c>
      <c r="W33418" t="s">
        <v>1523</v>
      </c>
    </row>
    <row r="33419" spans="20:23" x14ac:dyDescent="0.3">
      <c r="T33419" t="b">
        <f>U33419&gt;10</f>
        <v>1</v>
      </c>
      <c r="U33419" s="7">
        <v>10.158438416518401</v>
      </c>
      <c r="V33419" t="s">
        <v>896</v>
      </c>
      <c r="W33419" t="s">
        <v>897</v>
      </c>
    </row>
    <row r="33420" spans="20:23" x14ac:dyDescent="0.3">
      <c r="T33420" t="b">
        <f>U33420&gt;10</f>
        <v>1</v>
      </c>
      <c r="U33420" s="7">
        <v>10.2717671018254</v>
      </c>
      <c r="V33420" t="s">
        <v>108</v>
      </c>
      <c r="W33420" t="s">
        <v>109</v>
      </c>
    </row>
    <row r="33421" spans="20:23" x14ac:dyDescent="0.3">
      <c r="T33421" t="b">
        <f>U33421&gt;10</f>
        <v>1</v>
      </c>
      <c r="U33421" s="7">
        <v>13.490642926693599</v>
      </c>
      <c r="V33421" t="s">
        <v>116</v>
      </c>
      <c r="W33421" t="s">
        <v>117</v>
      </c>
    </row>
    <row r="33422" spans="20:23" x14ac:dyDescent="0.3">
      <c r="T33422" t="b">
        <f>U33422&gt;10</f>
        <v>1</v>
      </c>
      <c r="U33422" s="7">
        <v>10.7825927255914</v>
      </c>
      <c r="V33422" t="s">
        <v>1074</v>
      </c>
      <c r="W33422" t="s">
        <v>423</v>
      </c>
    </row>
    <row r="33423" spans="20:23" x14ac:dyDescent="0.3">
      <c r="T33423" t="b">
        <f>U33423&gt;10</f>
        <v>1</v>
      </c>
      <c r="U33423" s="7">
        <v>10.194806060689301</v>
      </c>
      <c r="V33423" t="s">
        <v>645</v>
      </c>
      <c r="W33423" t="s">
        <v>646</v>
      </c>
    </row>
    <row r="33424" spans="20:23" x14ac:dyDescent="0.3">
      <c r="T33424" t="b">
        <f>U33424&gt;10</f>
        <v>1</v>
      </c>
      <c r="U33424" s="7">
        <v>11.8812050142595</v>
      </c>
      <c r="V33424" t="s">
        <v>148</v>
      </c>
      <c r="W33424" t="s">
        <v>149</v>
      </c>
    </row>
    <row r="33425" spans="20:23" x14ac:dyDescent="0.3">
      <c r="T33425" t="b">
        <f>U33425&gt;10</f>
        <v>1</v>
      </c>
      <c r="U33425" s="7">
        <v>10.6002711687975</v>
      </c>
      <c r="V33425" t="s">
        <v>1040</v>
      </c>
      <c r="W33425" t="s">
        <v>1041</v>
      </c>
    </row>
    <row r="33426" spans="20:23" x14ac:dyDescent="0.3">
      <c r="T33426" t="b">
        <f>U33426&gt;10</f>
        <v>1</v>
      </c>
      <c r="U33426" s="7">
        <v>12.104348565573799</v>
      </c>
      <c r="V33426" t="s">
        <v>1026</v>
      </c>
      <c r="W33426" t="s">
        <v>1027</v>
      </c>
    </row>
    <row r="33427" spans="20:23" x14ac:dyDescent="0.3">
      <c r="T33427" t="b">
        <f>U33427&gt;10</f>
        <v>1</v>
      </c>
      <c r="U33427" s="7">
        <v>12.104348565573799</v>
      </c>
      <c r="V33427" t="s">
        <v>178</v>
      </c>
      <c r="W33427" t="s">
        <v>179</v>
      </c>
    </row>
    <row r="33428" spans="20:23" x14ac:dyDescent="0.3">
      <c r="T33428" t="b">
        <f>U33428&gt;10</f>
        <v>1</v>
      </c>
      <c r="U33428" s="7">
        <v>12.7974957461337</v>
      </c>
      <c r="V33428" t="s">
        <v>462</v>
      </c>
      <c r="W33428" t="s">
        <v>463</v>
      </c>
    </row>
    <row r="33429" spans="20:23" x14ac:dyDescent="0.3">
      <c r="T33429" t="b">
        <f>U33429&gt;10</f>
        <v>1</v>
      </c>
      <c r="U33429" s="7">
        <v>13.490642926693599</v>
      </c>
      <c r="V33429" t="s">
        <v>182</v>
      </c>
      <c r="W33429" t="s">
        <v>183</v>
      </c>
    </row>
    <row r="33430" spans="20:23" x14ac:dyDescent="0.3">
      <c r="T33430" t="b">
        <f>U33430&gt;10</f>
        <v>1</v>
      </c>
      <c r="U33430" s="7">
        <v>13.490642926693599</v>
      </c>
      <c r="V33430" t="s">
        <v>184</v>
      </c>
      <c r="W33430" t="s">
        <v>185</v>
      </c>
    </row>
    <row r="33431" spans="20:23" x14ac:dyDescent="0.3">
      <c r="T33431" t="b">
        <f>U33431&gt;10</f>
        <v>1</v>
      </c>
      <c r="U33431" s="7">
        <v>10.3125890963457</v>
      </c>
      <c r="V33431" t="s">
        <v>1107</v>
      </c>
      <c r="W33431" t="s">
        <v>188</v>
      </c>
    </row>
    <row r="33432" spans="20:23" x14ac:dyDescent="0.3">
      <c r="T33432" t="b">
        <f>U33432&gt;10</f>
        <v>1</v>
      </c>
      <c r="U33432" s="7">
        <v>12.392030638025499</v>
      </c>
      <c r="V33432" t="s">
        <v>477</v>
      </c>
      <c r="W33432" t="s">
        <v>478</v>
      </c>
    </row>
    <row r="33433" spans="20:23" x14ac:dyDescent="0.3">
      <c r="T33433" t="b">
        <f>U33433&gt;10</f>
        <v>1</v>
      </c>
      <c r="U33433" s="7">
        <v>11.0927476538953</v>
      </c>
      <c r="V33433" t="s">
        <v>482</v>
      </c>
      <c r="W33433" t="s">
        <v>483</v>
      </c>
    </row>
    <row r="33434" spans="20:23" x14ac:dyDescent="0.3">
      <c r="T33434" t="b">
        <f>U33434&gt;10</f>
        <v>1</v>
      </c>
      <c r="U33434" s="7">
        <v>10.3125890963457</v>
      </c>
      <c r="V33434">
        <v>8376</v>
      </c>
      <c r="W33434" t="s">
        <v>484</v>
      </c>
    </row>
    <row r="33435" spans="20:23" x14ac:dyDescent="0.3">
      <c r="T33435" t="b">
        <f>U33435&gt;10</f>
        <v>1</v>
      </c>
      <c r="U33435" s="7">
        <v>10.009402837358</v>
      </c>
      <c r="V33435" t="s">
        <v>1387</v>
      </c>
      <c r="W33435" t="s">
        <v>1388</v>
      </c>
    </row>
    <row r="33436" spans="20:23" x14ac:dyDescent="0.3">
      <c r="T33436" t="b">
        <f>U33436&gt;10</f>
        <v>1</v>
      </c>
      <c r="U33436" s="7">
        <v>10.520228461123899</v>
      </c>
      <c r="V33436" t="s">
        <v>1387</v>
      </c>
      <c r="W33436" t="s">
        <v>1564</v>
      </c>
    </row>
    <row r="33437" spans="20:23" x14ac:dyDescent="0.3">
      <c r="T33437" t="b">
        <f>U33437&gt;10</f>
        <v>1</v>
      </c>
      <c r="U33437" s="7">
        <v>10.194806060689301</v>
      </c>
      <c r="V33437" t="s">
        <v>3467</v>
      </c>
      <c r="W33437" t="s">
        <v>3506</v>
      </c>
    </row>
    <row r="33438" spans="20:23" x14ac:dyDescent="0.3">
      <c r="T33438" t="b">
        <f>U33438&gt;10</f>
        <v>1</v>
      </c>
      <c r="U33438" s="7">
        <v>13.490642926693599</v>
      </c>
      <c r="V33438" t="s">
        <v>19560</v>
      </c>
      <c r="W33438" t="s">
        <v>19561</v>
      </c>
    </row>
    <row r="33439" spans="20:23" x14ac:dyDescent="0.3">
      <c r="T33439" t="b">
        <f>U33439&gt;10</f>
        <v>1</v>
      </c>
      <c r="U33439" s="7">
        <v>13.490642926693599</v>
      </c>
      <c r="V33439" t="s">
        <v>19561</v>
      </c>
      <c r="W33439" t="s">
        <v>19562</v>
      </c>
    </row>
    <row r="33440" spans="20:23" x14ac:dyDescent="0.3">
      <c r="T33440" t="b">
        <f>U33440&gt;10</f>
        <v>1</v>
      </c>
      <c r="U33440" s="7">
        <v>13.490642926693599</v>
      </c>
      <c r="V33440" t="s">
        <v>19563</v>
      </c>
      <c r="W33440" t="s">
        <v>19564</v>
      </c>
    </row>
    <row r="33441" spans="20:23" x14ac:dyDescent="0.3">
      <c r="T33441" t="b">
        <f>U33441&gt;10</f>
        <v>1</v>
      </c>
      <c r="U33441" s="7">
        <v>13.490642926693599</v>
      </c>
      <c r="V33441" t="s">
        <v>19564</v>
      </c>
      <c r="W33441" t="s">
        <v>19565</v>
      </c>
    </row>
    <row r="33442" spans="20:23" x14ac:dyDescent="0.3">
      <c r="T33442" t="b">
        <f>U33442&gt;10</f>
        <v>1</v>
      </c>
      <c r="U33442" s="7">
        <v>13.490642926693599</v>
      </c>
      <c r="V33442" t="s">
        <v>19565</v>
      </c>
      <c r="W33442" t="s">
        <v>19566</v>
      </c>
    </row>
  </sheetData>
  <sortState ref="E4:F53">
    <sortCondition ref="E4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Correa Cordeiro</dc:creator>
  <cp:lastModifiedBy>Fabio Correa Cordeiro</cp:lastModifiedBy>
  <dcterms:created xsi:type="dcterms:W3CDTF">2020-08-29T21:39:23Z</dcterms:created>
  <dcterms:modified xsi:type="dcterms:W3CDTF">2020-08-31T18:09:09Z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61996e-cafd-4c9a-8a94-2dc1b82131ae_Enabled">
    <vt:lpwstr>True</vt:lpwstr>
  </property>
  <property fmtid="{D5CDD505-2E9C-101B-9397-08002B2CF9AE}" pid="3" name="MSIP_Label_8e61996e-cafd-4c9a-8a94-2dc1b82131ae_SiteId">
    <vt:lpwstr>5b6f6241-9a57-4be4-8e50-1dfa72e79a57</vt:lpwstr>
  </property>
  <property fmtid="{D5CDD505-2E9C-101B-9397-08002B2CF9AE}" pid="4" name="MSIP_Label_8e61996e-cafd-4c9a-8a94-2dc1b82131ae_Owner">
    <vt:lpwstr>fabio.cordeiro@petrobras.com.br</vt:lpwstr>
  </property>
  <property fmtid="{D5CDD505-2E9C-101B-9397-08002B2CF9AE}" pid="5" name="MSIP_Label_8e61996e-cafd-4c9a-8a94-2dc1b82131ae_SetDate">
    <vt:lpwstr>2020-08-29T21:42:25.6554803Z</vt:lpwstr>
  </property>
  <property fmtid="{D5CDD505-2E9C-101B-9397-08002B2CF9AE}" pid="6" name="MSIP_Label_8e61996e-cafd-4c9a-8a94-2dc1b82131ae_Name">
    <vt:lpwstr>NP-1</vt:lpwstr>
  </property>
  <property fmtid="{D5CDD505-2E9C-101B-9397-08002B2CF9AE}" pid="7" name="MSIP_Label_8e61996e-cafd-4c9a-8a94-2dc1b82131ae_Application">
    <vt:lpwstr>Microsoft Azure Information Protection</vt:lpwstr>
  </property>
  <property fmtid="{D5CDD505-2E9C-101B-9397-08002B2CF9AE}" pid="8" name="MSIP_Label_8e61996e-cafd-4c9a-8a94-2dc1b82131ae_ActionId">
    <vt:lpwstr>86026938-a6d0-4481-80dd-c9144bdfa851</vt:lpwstr>
  </property>
  <property fmtid="{D5CDD505-2E9C-101B-9397-08002B2CF9AE}" pid="9" name="MSIP_Label_8e61996e-cafd-4c9a-8a94-2dc1b82131ae_Extended_MSFT_Method">
    <vt:lpwstr>Automatic</vt:lpwstr>
  </property>
  <property fmtid="{D5CDD505-2E9C-101B-9397-08002B2CF9AE}" pid="10" name="Sensitivity">
    <vt:lpwstr>NP-1</vt:lpwstr>
  </property>
</Properties>
</file>